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dea\Videos\PASMIS\format\"/>
    </mc:Choice>
  </mc:AlternateContent>
  <xr:revisionPtr revIDLastSave="0" documentId="13_ncr:1_{29F134CB-F58E-449F-8867-09CBA98AD15E}" xr6:coauthVersionLast="47" xr6:coauthVersionMax="47" xr10:uidLastSave="{00000000-0000-0000-0000-000000000000}"/>
  <bookViews>
    <workbookView xWindow="-120" yWindow="-120" windowWidth="29040" windowHeight="15840" tabRatio="779" firstSheet="8" activeTab="8" xr2:uid="{00000000-000D-0000-FFFF-FFFF00000000}"/>
  </bookViews>
  <sheets>
    <sheet name="2020" sheetId="2" state="hidden" r:id="rId1"/>
    <sheet name="Terbakar" sheetId="9" state="hidden" r:id="rId2"/>
    <sheet name="cek" sheetId="10" state="hidden" r:id="rId3"/>
    <sheet name="Sheet1" sheetId="11" state="hidden" r:id="rId4"/>
    <sheet name="Sheet2" sheetId="12" state="hidden" r:id="rId5"/>
    <sheet name="All" sheetId="8" state="hidden" r:id="rId6"/>
    <sheet name="Sheet3" sheetId="13" state="hidden" r:id="rId7"/>
    <sheet name="Sheet4" sheetId="14" state="hidden" r:id="rId8"/>
    <sheet name="TotalData" sheetId="18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5" hidden="1">All!$B$5:$U$1021</definedName>
    <definedName name="_xlnm._FilterDatabase" localSheetId="7" hidden="1">Sheet4!$A$1:$B$571</definedName>
    <definedName name="_xlnm._FilterDatabase" localSheetId="8" hidden="1">TotalData!$B$7:$S$1821</definedName>
    <definedName name="_xlnm.Print_Area" localSheetId="0">'2020'!$441:$449</definedName>
    <definedName name="_xlnm.Print_Area" localSheetId="5">All!$B$5:$U$1023</definedName>
    <definedName name="_xlnm.Print_Area" localSheetId="6">Sheet3!$B$2:$E$9</definedName>
    <definedName name="_xlnm.Print_Area" localSheetId="8">TotalData!$B$7:$S$1823</definedName>
  </definedNames>
  <calcPr calcId="191029"/>
  <pivotCaches>
    <pivotCache cacheId="4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02" i="18" l="1"/>
  <c r="N1821" i="18"/>
  <c r="N1820" i="18"/>
  <c r="N1819" i="18" l="1"/>
  <c r="N1818" i="18"/>
  <c r="N1817" i="18"/>
  <c r="N1816" i="18"/>
  <c r="N1815" i="18"/>
  <c r="N1814" i="18"/>
  <c r="N1813" i="18"/>
  <c r="N1812" i="18"/>
  <c r="N1811" i="18" l="1"/>
  <c r="N1810" i="18"/>
  <c r="N1809" i="18"/>
  <c r="N1808" i="18"/>
  <c r="N1807" i="18"/>
  <c r="N1806" i="18"/>
  <c r="N1805" i="18"/>
  <c r="N1804" i="18"/>
  <c r="N1803" i="18"/>
  <c r="N1802" i="18"/>
  <c r="N1801" i="18"/>
  <c r="N1800" i="18"/>
  <c r="P1799" i="18" l="1"/>
  <c r="P1798" i="18"/>
  <c r="P1797" i="18"/>
  <c r="N1794" i="18" l="1"/>
  <c r="N1793" i="18" l="1"/>
  <c r="N1792" i="18"/>
  <c r="N1791" i="18"/>
  <c r="N1790" i="18"/>
  <c r="N1788" i="18" l="1"/>
  <c r="N1787" i="18"/>
  <c r="N1786" i="18"/>
  <c r="N1785" i="18"/>
  <c r="N1789" i="18"/>
  <c r="N1784" i="18" l="1"/>
  <c r="P1783" i="18" l="1"/>
  <c r="P1782" i="18" l="1"/>
  <c r="P1781" i="18"/>
  <c r="P1780" i="18"/>
  <c r="P1779" i="18"/>
  <c r="P1778" i="18"/>
  <c r="P1777" i="18"/>
  <c r="N1776" i="18" l="1"/>
  <c r="N1775" i="18" l="1"/>
  <c r="N1774" i="18"/>
  <c r="N1773" i="18"/>
  <c r="N1772" i="18"/>
  <c r="N1771" i="18"/>
  <c r="N1770" i="18"/>
  <c r="N1769" i="18"/>
  <c r="N1768" i="18"/>
  <c r="N1767" i="18"/>
  <c r="N1766" i="18"/>
  <c r="N1765" i="18"/>
  <c r="N1764" i="18"/>
  <c r="N1763" i="18"/>
  <c r="N1762" i="18"/>
  <c r="N1761" i="18"/>
  <c r="N1760" i="18" l="1"/>
  <c r="N1759" i="18"/>
  <c r="N1758" i="18"/>
  <c r="N1757" i="18" l="1"/>
  <c r="N1756" i="18"/>
  <c r="N1755" i="18"/>
  <c r="S1753" i="18" l="1"/>
  <c r="R1753" i="18"/>
  <c r="O1753" i="18"/>
  <c r="P1753" i="18" s="1"/>
  <c r="L1753" i="18"/>
  <c r="N1753" i="18" s="1"/>
  <c r="J1753" i="18"/>
  <c r="N1751" i="18" l="1"/>
  <c r="N1750" i="18"/>
  <c r="N1749" i="18"/>
  <c r="N1748" i="18" l="1"/>
  <c r="N1747" i="18"/>
  <c r="N1746" i="18"/>
  <c r="N1745" i="18"/>
  <c r="N1744" i="18"/>
  <c r="N1743" i="18"/>
  <c r="N1742" i="18"/>
  <c r="N1741" i="18" l="1"/>
  <c r="N1740" i="18"/>
  <c r="N1739" i="18"/>
  <c r="N1738" i="18"/>
  <c r="N1737" i="18"/>
  <c r="N1736" i="18"/>
  <c r="N1735" i="18"/>
  <c r="N1734" i="18"/>
  <c r="N1733" i="18"/>
  <c r="N1732" i="18"/>
  <c r="N1731" i="18"/>
  <c r="N1730" i="18" l="1"/>
  <c r="N1729" i="18"/>
  <c r="N1728" i="18" l="1"/>
  <c r="N1727" i="18"/>
  <c r="N1726" i="18" l="1"/>
  <c r="N1725" i="18" l="1"/>
  <c r="N1724" i="18"/>
  <c r="N1723" i="18"/>
  <c r="N1722" i="18" l="1"/>
  <c r="N1721" i="18"/>
  <c r="N1720" i="18"/>
  <c r="N1719" i="18"/>
  <c r="N1715" i="18" l="1"/>
  <c r="N1716" i="18"/>
  <c r="N1717" i="18"/>
  <c r="N1718" i="18"/>
  <c r="N1673" i="18" l="1"/>
  <c r="N1674" i="18"/>
  <c r="N1675" i="18"/>
  <c r="N1676" i="18"/>
  <c r="N1677" i="18"/>
  <c r="N1678" i="18"/>
  <c r="N1679" i="18"/>
  <c r="N1680" i="18"/>
  <c r="N1681" i="18"/>
  <c r="N1682" i="18"/>
  <c r="N1683" i="18"/>
  <c r="N1684" i="18"/>
  <c r="N1685" i="18"/>
  <c r="N1686" i="18"/>
  <c r="N1687" i="18"/>
  <c r="N1688" i="18"/>
  <c r="N1689" i="18"/>
  <c r="N1690" i="18"/>
  <c r="N1691" i="18"/>
  <c r="N1692" i="18"/>
  <c r="N1693" i="18"/>
  <c r="N1694" i="18"/>
  <c r="N1695" i="18"/>
  <c r="N1696" i="18"/>
  <c r="N1697" i="18"/>
  <c r="N1698" i="18"/>
  <c r="N1699" i="18"/>
  <c r="N1700" i="18"/>
  <c r="N1701" i="18"/>
  <c r="N1702" i="18"/>
  <c r="N1703" i="18"/>
  <c r="N1704" i="18"/>
  <c r="N1705" i="18"/>
  <c r="N1706" i="18"/>
  <c r="N1707" i="18"/>
  <c r="N1708" i="18"/>
  <c r="N1709" i="18"/>
  <c r="N1710" i="18"/>
  <c r="N1711" i="18"/>
  <c r="N1712" i="18"/>
  <c r="N1713" i="18"/>
  <c r="N1714" i="18"/>
  <c r="N1672" i="18" l="1"/>
  <c r="P1649" i="18" l="1"/>
  <c r="N1666" i="18" l="1"/>
  <c r="N1665" i="18"/>
  <c r="N1671" i="18" l="1"/>
  <c r="N1670" i="18"/>
  <c r="N1669" i="18"/>
  <c r="N1668" i="18"/>
  <c r="N1667" i="18"/>
  <c r="N1664" i="18" l="1"/>
  <c r="N1663" i="18" l="1"/>
  <c r="N1648" i="18"/>
  <c r="N1647" i="18"/>
  <c r="N1646" i="18"/>
  <c r="N1645" i="18"/>
  <c r="N1638" i="18" l="1"/>
  <c r="N1639" i="18"/>
  <c r="N1640" i="18"/>
  <c r="N1641" i="18"/>
  <c r="N1642" i="18"/>
  <c r="N1643" i="18"/>
  <c r="N1644" i="18"/>
  <c r="N1637" i="18" l="1"/>
  <c r="N1636" i="18"/>
  <c r="N1620" i="18"/>
  <c r="N1621" i="18"/>
  <c r="N1622" i="18"/>
  <c r="N1623" i="18"/>
  <c r="N1624" i="18"/>
  <c r="N1625" i="18"/>
  <c r="N1626" i="18"/>
  <c r="N1627" i="18"/>
  <c r="N1628" i="18"/>
  <c r="N1629" i="18"/>
  <c r="N1630" i="18"/>
  <c r="N1631" i="18"/>
  <c r="N1632" i="18"/>
  <c r="N1633" i="18"/>
  <c r="N1634" i="18"/>
  <c r="N1635" i="18"/>
  <c r="N1619" i="18"/>
  <c r="N1617" i="18" l="1"/>
  <c r="N1612" i="18"/>
  <c r="N1611" i="18"/>
  <c r="N1604" i="18"/>
  <c r="N1605" i="18"/>
  <c r="N1606" i="18"/>
  <c r="N1607" i="18"/>
  <c r="N1608" i="18"/>
  <c r="N1609" i="18"/>
  <c r="N1610" i="18"/>
  <c r="N1613" i="18"/>
  <c r="N1614" i="18"/>
  <c r="N1615" i="18"/>
  <c r="N1616" i="18"/>
  <c r="P1617" i="18" l="1"/>
  <c r="P1616" i="18"/>
  <c r="P1615" i="18"/>
  <c r="P1614" i="18"/>
  <c r="P1613" i="18"/>
  <c r="P1610" i="18"/>
  <c r="P1609" i="18"/>
  <c r="P1608" i="18"/>
  <c r="P1607" i="18"/>
  <c r="N1603" i="18" l="1"/>
  <c r="N1602" i="18"/>
  <c r="N1601" i="18"/>
  <c r="N1600" i="18"/>
  <c r="N1599" i="18"/>
  <c r="N1598" i="18"/>
  <c r="N1597" i="18"/>
  <c r="N1596" i="18"/>
  <c r="N1595" i="18"/>
  <c r="N1594" i="18"/>
  <c r="N1593" i="18"/>
  <c r="N1592" i="18"/>
  <c r="N1591" i="18" l="1"/>
  <c r="P1590" i="18" l="1"/>
  <c r="P1589" i="18"/>
  <c r="N1584" i="18"/>
  <c r="N1585" i="18"/>
  <c r="N1586" i="18"/>
  <c r="N1587" i="18"/>
  <c r="N1588" i="18"/>
  <c r="P1585" i="18" l="1"/>
  <c r="N1583" i="18" l="1"/>
  <c r="N1582" i="18"/>
  <c r="N1581" i="18"/>
  <c r="N1580" i="18" l="1"/>
  <c r="N1579" i="18"/>
  <c r="N1578" i="18"/>
  <c r="N1577" i="18"/>
  <c r="N1576" i="18"/>
  <c r="N1575" i="18"/>
  <c r="N1574" i="18"/>
  <c r="P1520" i="18" l="1"/>
  <c r="P1521" i="18"/>
  <c r="P1522" i="18"/>
  <c r="P1523" i="18"/>
  <c r="P1524" i="18"/>
  <c r="P1525" i="18"/>
  <c r="P1526" i="18"/>
  <c r="P1519" i="18"/>
  <c r="N1526" i="18"/>
  <c r="N1525" i="18"/>
  <c r="N1524" i="18"/>
  <c r="N1523" i="18"/>
  <c r="N1522" i="18"/>
  <c r="N1521" i="18"/>
  <c r="N1520" i="18"/>
  <c r="N1519" i="18"/>
  <c r="N1518" i="18"/>
  <c r="N1517" i="18"/>
  <c r="N1573" i="18" l="1"/>
  <c r="N1572" i="18"/>
  <c r="N1571" i="18"/>
  <c r="N1570" i="18"/>
  <c r="N1569" i="18" l="1"/>
  <c r="N1568" i="18" l="1"/>
  <c r="N1567" i="18"/>
  <c r="N1566" i="18"/>
  <c r="N1565" i="18"/>
  <c r="N1564" i="18"/>
  <c r="N1563" i="18"/>
  <c r="N1562" i="18"/>
  <c r="N1561" i="18"/>
  <c r="N1560" i="18" l="1"/>
  <c r="N1559" i="18"/>
  <c r="N1558" i="18"/>
  <c r="N1557" i="18"/>
  <c r="N1556" i="18"/>
  <c r="N1555" i="18"/>
  <c r="N1528" i="18" l="1"/>
  <c r="N1527" i="18"/>
  <c r="N1516" i="18" l="1"/>
  <c r="N1515" i="18"/>
  <c r="N1514" i="18"/>
  <c r="N1513" i="18"/>
  <c r="N1512" i="18"/>
  <c r="N1511" i="18" l="1"/>
  <c r="N1510" i="18"/>
  <c r="N1509" i="18"/>
  <c r="N1508" i="18"/>
  <c r="N1507" i="18"/>
  <c r="N1506" i="18"/>
  <c r="N1505" i="18"/>
  <c r="N1504" i="18"/>
  <c r="N1503" i="18" l="1"/>
  <c r="N1502" i="18"/>
  <c r="N1501" i="18"/>
  <c r="N1500" i="18"/>
  <c r="N1499" i="18"/>
  <c r="P1498" i="18" l="1"/>
  <c r="P1497" i="18"/>
  <c r="P1496" i="18"/>
  <c r="N1495" i="18" l="1"/>
  <c r="N1494" i="18"/>
  <c r="N1493" i="18"/>
  <c r="N1492" i="18"/>
  <c r="N1491" i="18"/>
  <c r="N1490" i="18"/>
  <c r="N1489" i="18"/>
  <c r="N1488" i="18"/>
  <c r="N1487" i="18"/>
  <c r="N1484" i="18" l="1"/>
  <c r="N1485" i="18"/>
  <c r="N1486" i="18"/>
  <c r="M1823" i="18" l="1"/>
  <c r="N1481" i="18"/>
  <c r="N1482" i="18"/>
  <c r="N1483" i="18"/>
  <c r="P1483" i="18"/>
  <c r="P1482" i="18"/>
  <c r="P1481" i="18"/>
  <c r="N1477" i="18"/>
  <c r="N1480" i="18" l="1"/>
  <c r="N1479" i="18"/>
  <c r="N1478" i="18"/>
  <c r="N1476" i="18"/>
  <c r="N1475" i="18"/>
  <c r="N1474" i="18"/>
  <c r="N1473" i="18"/>
  <c r="N1472" i="18" l="1"/>
  <c r="N1471" i="18"/>
  <c r="N1470" i="18"/>
  <c r="N1469" i="18" l="1"/>
  <c r="N1468" i="18" l="1"/>
  <c r="N1467" i="18"/>
  <c r="N1466" i="18"/>
  <c r="N1465" i="18"/>
  <c r="N1463" i="18" l="1"/>
  <c r="N1455" i="18" l="1"/>
  <c r="N1454" i="18"/>
  <c r="N1453" i="18"/>
  <c r="N1462" i="18" l="1"/>
  <c r="N1461" i="18" l="1"/>
  <c r="N1460" i="18"/>
  <c r="N1459" i="18"/>
  <c r="N1458" i="18"/>
  <c r="N1457" i="18"/>
  <c r="N1456" i="18"/>
  <c r="N1442" i="18" l="1"/>
  <c r="N1443" i="18"/>
  <c r="N1444" i="18"/>
  <c r="N1445" i="18"/>
  <c r="P1444" i="18"/>
  <c r="P1443" i="18"/>
  <c r="P1442" i="18"/>
  <c r="N1440" i="18" l="1"/>
  <c r="N1441" i="18"/>
  <c r="N1439" i="18"/>
  <c r="N1438" i="18"/>
  <c r="N1437" i="18"/>
  <c r="P1441" i="18" l="1"/>
  <c r="N1436" i="18" l="1"/>
  <c r="N1435" i="18"/>
  <c r="N1434" i="18" l="1"/>
  <c r="N1433" i="18"/>
  <c r="N1432" i="18"/>
  <c r="N1431" i="18" l="1"/>
  <c r="N1430" i="18" l="1"/>
  <c r="N1429" i="18"/>
  <c r="N1428" i="18"/>
  <c r="N1419" i="18" l="1"/>
  <c r="N1418" i="18"/>
  <c r="N1427" i="18"/>
  <c r="N1426" i="18"/>
  <c r="N1425" i="18"/>
  <c r="N1424" i="18"/>
  <c r="N1423" i="18"/>
  <c r="N1422" i="18"/>
  <c r="N1421" i="18"/>
  <c r="N1420" i="18"/>
  <c r="N1417" i="18" l="1"/>
  <c r="N1416" i="18"/>
  <c r="N1415" i="18"/>
  <c r="N1414" i="18"/>
  <c r="N1413" i="18"/>
  <c r="N1412" i="18"/>
  <c r="N1411" i="18"/>
  <c r="N1410" i="18" l="1"/>
  <c r="N1409" i="18"/>
  <c r="N1408" i="18"/>
  <c r="N1407" i="18" l="1"/>
  <c r="N1406" i="18"/>
  <c r="N1405" i="18"/>
  <c r="N1404" i="18"/>
  <c r="N1403" i="18"/>
  <c r="N1402" i="18"/>
  <c r="N1401" i="18" l="1"/>
  <c r="N1387" i="18"/>
  <c r="N1386" i="18"/>
  <c r="N1400" i="18" l="1"/>
  <c r="N1399" i="18"/>
  <c r="N1398" i="18"/>
  <c r="N1397" i="18"/>
  <c r="N1396" i="18"/>
  <c r="N1395" i="18"/>
  <c r="N1394" i="18"/>
  <c r="N1393" i="18"/>
  <c r="N1392" i="18"/>
  <c r="N1391" i="18"/>
  <c r="N1390" i="18"/>
  <c r="N1389" i="18"/>
  <c r="N1388" i="18"/>
  <c r="N1385" i="18"/>
  <c r="N1384" i="18"/>
  <c r="N1383" i="18"/>
  <c r="N1382" i="18"/>
  <c r="N1381" i="18"/>
  <c r="N1380" i="18"/>
  <c r="N1379" i="18"/>
  <c r="N1378" i="18"/>
  <c r="N1377" i="18"/>
  <c r="N1376" i="18"/>
  <c r="S1340" i="18" l="1"/>
  <c r="R1340" i="18"/>
  <c r="O1340" i="18"/>
  <c r="P1340" i="18" s="1"/>
  <c r="L1340" i="18"/>
  <c r="J1340" i="18"/>
  <c r="S1339" i="18"/>
  <c r="R1339" i="18"/>
  <c r="O1339" i="18"/>
  <c r="P1339" i="18" s="1"/>
  <c r="L1339" i="18"/>
  <c r="J1339" i="18"/>
  <c r="S1338" i="18"/>
  <c r="R1338" i="18"/>
  <c r="O1338" i="18"/>
  <c r="P1338" i="18" s="1"/>
  <c r="L1338" i="18"/>
  <c r="J1338" i="18"/>
  <c r="S1337" i="18"/>
  <c r="R1337" i="18"/>
  <c r="O1337" i="18"/>
  <c r="P1337" i="18" s="1"/>
  <c r="L1337" i="18"/>
  <c r="J1337" i="18"/>
  <c r="S1366" i="18" l="1"/>
  <c r="R1366" i="18"/>
  <c r="O1366" i="18"/>
  <c r="S1365" i="18"/>
  <c r="R1365" i="18"/>
  <c r="O1365" i="18"/>
  <c r="S1364" i="18"/>
  <c r="R1364" i="18"/>
  <c r="O1364" i="18"/>
  <c r="S1363" i="18"/>
  <c r="R1363" i="18"/>
  <c r="O1363" i="18"/>
  <c r="S1362" i="18"/>
  <c r="R1362" i="18"/>
  <c r="O1362" i="18"/>
  <c r="S1361" i="18"/>
  <c r="R1361" i="18"/>
  <c r="O1361" i="18"/>
  <c r="S1360" i="18"/>
  <c r="R1360" i="18"/>
  <c r="O1360" i="18"/>
  <c r="S1359" i="18"/>
  <c r="R1359" i="18"/>
  <c r="O1359" i="18"/>
  <c r="S1358" i="18"/>
  <c r="R1358" i="18"/>
  <c r="O1358" i="18"/>
  <c r="S1357" i="18"/>
  <c r="R1357" i="18"/>
  <c r="O1357" i="18"/>
  <c r="S1356" i="18"/>
  <c r="R1356" i="18"/>
  <c r="O1356" i="18"/>
  <c r="S1355" i="18"/>
  <c r="R1355" i="18"/>
  <c r="O1355" i="18"/>
  <c r="S1354" i="18"/>
  <c r="R1354" i="18"/>
  <c r="O1354" i="18"/>
  <c r="S1353" i="18"/>
  <c r="R1353" i="18"/>
  <c r="O1353" i="18"/>
  <c r="S1352" i="18"/>
  <c r="R1352" i="18"/>
  <c r="O1352" i="18"/>
  <c r="S1351" i="18"/>
  <c r="R1351" i="18"/>
  <c r="O1351" i="18"/>
  <c r="S1350" i="18"/>
  <c r="R1350" i="18"/>
  <c r="O1350" i="18"/>
  <c r="N1349" i="18" l="1"/>
  <c r="N1348" i="18"/>
  <c r="N1347" i="18"/>
  <c r="N1346" i="18" l="1"/>
  <c r="N1345" i="18"/>
  <c r="N1344" i="18"/>
  <c r="N1343" i="18"/>
  <c r="N1342" i="18"/>
  <c r="N1341" i="18"/>
  <c r="N1336" i="18" l="1"/>
  <c r="N1335" i="18"/>
  <c r="N1334" i="18"/>
  <c r="N1333" i="18"/>
  <c r="N1332" i="18"/>
  <c r="N1328" i="18" l="1"/>
  <c r="N1329" i="18"/>
  <c r="N1330" i="18"/>
  <c r="N1331" i="18"/>
  <c r="P1328" i="18" l="1"/>
  <c r="N1327" i="18" l="1"/>
  <c r="N1326" i="18" l="1"/>
  <c r="N1325" i="18" l="1"/>
  <c r="N1324" i="18"/>
  <c r="N1323" i="18"/>
  <c r="N1322" i="18"/>
  <c r="N1321" i="18"/>
  <c r="N1320" i="18" l="1"/>
  <c r="N1319" i="18"/>
  <c r="N1318" i="18"/>
  <c r="N1317" i="18"/>
  <c r="N1316" i="18"/>
  <c r="N1314" i="18"/>
  <c r="N1313" i="18"/>
  <c r="N1312" i="18"/>
  <c r="N1311" i="18"/>
  <c r="N1310" i="18"/>
  <c r="N1309" i="18"/>
  <c r="N1308" i="18"/>
  <c r="N1307" i="18"/>
  <c r="N1306" i="18"/>
  <c r="N1305" i="18"/>
  <c r="N1304" i="18"/>
  <c r="N1303" i="18"/>
  <c r="N1302" i="18"/>
  <c r="N1301" i="18"/>
  <c r="N1300" i="18"/>
  <c r="N1299" i="18"/>
  <c r="N1298" i="18"/>
  <c r="N1297" i="18"/>
  <c r="N1296" i="18"/>
  <c r="N1295" i="18"/>
  <c r="N1294" i="18"/>
  <c r="N1293" i="18"/>
  <c r="N1292" i="18"/>
  <c r="N1291" i="18"/>
  <c r="N1290" i="18"/>
  <c r="N1289" i="18"/>
  <c r="N1288" i="18"/>
  <c r="N1287" i="18"/>
  <c r="N1286" i="18"/>
  <c r="N1282" i="18" l="1"/>
  <c r="P1281" i="18" l="1"/>
  <c r="N1280" i="18" l="1"/>
  <c r="N1279" i="18"/>
  <c r="N1278" i="18"/>
  <c r="N1277" i="18"/>
  <c r="N1276" i="18"/>
  <c r="N1275" i="18" l="1"/>
  <c r="N1231" i="18" l="1"/>
  <c r="N1230" i="18"/>
  <c r="N1274" i="18" l="1"/>
  <c r="N1273" i="18"/>
  <c r="N1272" i="18" l="1"/>
  <c r="N1271" i="18"/>
  <c r="N1270" i="18" l="1"/>
  <c r="N1269" i="18"/>
  <c r="N1268" i="18"/>
  <c r="N1267" i="18" l="1"/>
  <c r="N1266" i="18"/>
  <c r="N1265" i="18"/>
  <c r="N1264" i="18"/>
  <c r="N1263" i="18"/>
  <c r="N1262" i="18" l="1"/>
  <c r="N1261" i="18"/>
  <c r="N1260" i="18"/>
  <c r="N1259" i="18" l="1"/>
  <c r="N1258" i="18" l="1"/>
  <c r="N1222" i="18" l="1"/>
  <c r="N1257" i="18" l="1"/>
  <c r="N1256" i="18"/>
  <c r="N1255" i="18"/>
  <c r="N1254" i="18"/>
  <c r="N1253" i="18"/>
  <c r="N1252" i="18"/>
  <c r="N1251" i="18"/>
  <c r="N1250" i="18"/>
  <c r="N1249" i="18"/>
  <c r="N1248" i="18"/>
  <c r="N1229" i="18" l="1"/>
  <c r="N1228" i="18"/>
  <c r="N1227" i="18"/>
  <c r="P1226" i="18" l="1"/>
  <c r="P1225" i="18"/>
  <c r="P1224" i="18" l="1"/>
  <c r="P1223" i="18"/>
  <c r="N1221" i="18" l="1"/>
  <c r="N1220" i="18"/>
  <c r="N1219" i="18"/>
  <c r="N1218" i="18"/>
  <c r="N1217" i="18"/>
  <c r="N1216" i="18"/>
  <c r="N1215" i="18" l="1"/>
  <c r="N1214" i="18"/>
  <c r="N1213" i="18"/>
  <c r="N1212" i="18"/>
  <c r="N1211" i="18"/>
  <c r="N1210" i="18"/>
  <c r="N1209" i="18"/>
  <c r="N1208" i="18"/>
  <c r="N1207" i="18"/>
  <c r="P1206" i="18" l="1"/>
  <c r="P1205" i="18"/>
  <c r="P1204" i="18"/>
  <c r="P1203" i="18"/>
  <c r="P1202" i="18"/>
  <c r="N1189" i="18" l="1"/>
  <c r="N1190" i="18"/>
  <c r="N1191" i="18"/>
  <c r="N1192" i="18"/>
  <c r="N1193" i="18"/>
  <c r="N1194" i="18"/>
  <c r="N1195" i="18"/>
  <c r="N1196" i="18"/>
  <c r="N1197" i="18"/>
  <c r="N1198" i="18"/>
  <c r="N1199" i="18"/>
  <c r="N1200" i="18"/>
  <c r="N1201" i="18"/>
  <c r="N1188" i="18" l="1"/>
  <c r="N1187" i="18"/>
  <c r="N1186" i="18"/>
  <c r="N1185" i="18"/>
  <c r="N1184" i="18"/>
  <c r="N1183" i="18"/>
  <c r="N1182" i="18" l="1"/>
  <c r="N1181" i="18"/>
  <c r="N1180" i="18" l="1"/>
  <c r="N1179" i="18"/>
  <c r="N1178" i="18"/>
  <c r="N1177" i="18"/>
  <c r="N1176" i="18"/>
  <c r="N1175" i="18"/>
  <c r="N1174" i="18"/>
  <c r="N1173" i="18"/>
  <c r="N1172" i="18"/>
  <c r="N1171" i="18"/>
  <c r="N1170" i="18"/>
  <c r="N1169" i="18"/>
  <c r="N1168" i="18"/>
  <c r="N1167" i="18"/>
  <c r="N1166" i="18"/>
  <c r="N1165" i="18"/>
  <c r="N1164" i="18"/>
  <c r="N1163" i="18"/>
  <c r="N1162" i="18"/>
  <c r="N1152" i="18" l="1"/>
  <c r="N1151" i="18"/>
  <c r="N1150" i="18"/>
  <c r="N1149" i="18"/>
  <c r="N1148" i="18"/>
  <c r="N1147" i="18"/>
  <c r="N1161" i="18" l="1"/>
  <c r="N1160" i="18"/>
  <c r="N1159" i="18"/>
  <c r="N1158" i="18"/>
  <c r="N1157" i="18"/>
  <c r="N1156" i="18"/>
  <c r="N1155" i="18"/>
  <c r="N1154" i="18"/>
  <c r="N1153" i="18"/>
  <c r="N1146" i="18"/>
  <c r="N1145" i="18"/>
  <c r="N1144" i="18"/>
  <c r="N1143" i="18"/>
  <c r="N1142" i="18"/>
  <c r="N1141" i="18"/>
  <c r="N1140" i="18"/>
  <c r="N1139" i="18"/>
  <c r="N1138" i="18"/>
  <c r="N1137" i="18"/>
  <c r="N1136" i="18" l="1"/>
  <c r="N1135" i="18"/>
  <c r="N1134" i="18"/>
  <c r="N1133" i="18"/>
  <c r="N1132" i="18" l="1"/>
  <c r="N1130" i="18"/>
  <c r="B1130" i="18"/>
  <c r="B1132" i="18" s="1"/>
  <c r="B1133" i="18" s="1"/>
  <c r="B1134" i="18" s="1"/>
  <c r="B1135" i="18" s="1"/>
  <c r="B1136" i="18" s="1"/>
  <c r="B1137" i="18" s="1"/>
  <c r="B1138" i="18" s="1"/>
  <c r="B1139" i="18" s="1"/>
  <c r="B1140" i="18" s="1"/>
  <c r="B1141" i="18" s="1"/>
  <c r="B1142" i="18" s="1"/>
  <c r="B1143" i="18" s="1"/>
  <c r="B1144" i="18" s="1"/>
  <c r="B1145" i="18" s="1"/>
  <c r="B1146" i="18" s="1"/>
  <c r="B1147" i="18" s="1"/>
  <c r="B1148" i="18" s="1"/>
  <c r="B1149" i="18" s="1"/>
  <c r="B1150" i="18" s="1"/>
  <c r="B1151" i="18" s="1"/>
  <c r="B1152" i="18" s="1"/>
  <c r="B1153" i="18" s="1"/>
  <c r="B1154" i="18" s="1"/>
  <c r="B1155" i="18" s="1"/>
  <c r="B1156" i="18" s="1"/>
  <c r="B1157" i="18" s="1"/>
  <c r="B1158" i="18" s="1"/>
  <c r="B1159" i="18" s="1"/>
  <c r="B1160" i="18" s="1"/>
  <c r="B1161" i="18" s="1"/>
  <c r="B1162" i="18" s="1"/>
  <c r="B1163" i="18" s="1"/>
  <c r="B1164" i="18" s="1"/>
  <c r="B1165" i="18" s="1"/>
  <c r="B1166" i="18" s="1"/>
  <c r="B1167" i="18" s="1"/>
  <c r="B1168" i="18" s="1"/>
  <c r="B1169" i="18" s="1"/>
  <c r="B1170" i="18" s="1"/>
  <c r="B1171" i="18" s="1"/>
  <c r="B1172" i="18" s="1"/>
  <c r="B1173" i="18" s="1"/>
  <c r="B1174" i="18" s="1"/>
  <c r="B1175" i="18" s="1"/>
  <c r="B1176" i="18" s="1"/>
  <c r="B1177" i="18" s="1"/>
  <c r="B1178" i="18" s="1"/>
  <c r="B1179" i="18" s="1"/>
  <c r="B1180" i="18" s="1"/>
  <c r="B1181" i="18" s="1"/>
  <c r="B1182" i="18" s="1"/>
  <c r="B1183" i="18" s="1"/>
  <c r="B1184" i="18" s="1"/>
  <c r="B1185" i="18" s="1"/>
  <c r="B1186" i="18" s="1"/>
  <c r="B1187" i="18" s="1"/>
  <c r="B1188" i="18" s="1"/>
  <c r="B1189" i="18" s="1"/>
  <c r="B1190" i="18" s="1"/>
  <c r="B1191" i="18" s="1"/>
  <c r="B1192" i="18" s="1"/>
  <c r="B1193" i="18" s="1"/>
  <c r="B1194" i="18" s="1"/>
  <c r="B1195" i="18" s="1"/>
  <c r="B1196" i="18" s="1"/>
  <c r="B1197" i="18" s="1"/>
  <c r="B1198" i="18" s="1"/>
  <c r="B1199" i="18" s="1"/>
  <c r="B1200" i="18" s="1"/>
  <c r="B1201" i="18" s="1"/>
  <c r="B1202" i="18" s="1"/>
  <c r="B1203" i="18" s="1"/>
  <c r="B1204" i="18" s="1"/>
  <c r="B1205" i="18" s="1"/>
  <c r="B1206" i="18" s="1"/>
  <c r="B1207" i="18" s="1"/>
  <c r="B1208" i="18" s="1"/>
  <c r="B1209" i="18" s="1"/>
  <c r="B1210" i="18" s="1"/>
  <c r="B1211" i="18" s="1"/>
  <c r="B1212" i="18" s="1"/>
  <c r="B1213" i="18" s="1"/>
  <c r="B1214" i="18" s="1"/>
  <c r="B1215" i="18" s="1"/>
  <c r="B1216" i="18" s="1"/>
  <c r="B1217" i="18" s="1"/>
  <c r="B1218" i="18" s="1"/>
  <c r="B1219" i="18" s="1"/>
  <c r="B1220" i="18" s="1"/>
  <c r="B1221" i="18" s="1"/>
  <c r="B1222" i="18" s="1"/>
  <c r="B1223" i="18" s="1"/>
  <c r="B1224" i="18" s="1"/>
  <c r="B1225" i="18" s="1"/>
  <c r="B1226" i="18" s="1"/>
  <c r="B1227" i="18" s="1"/>
  <c r="B1228" i="18" s="1"/>
  <c r="B1229" i="18" s="1"/>
  <c r="B1232" i="18" l="1"/>
  <c r="B1233" i="18" s="1"/>
  <c r="B1234" i="18" s="1"/>
  <c r="B1235" i="18" s="1"/>
  <c r="B1236" i="18" s="1"/>
  <c r="B1237" i="18" s="1"/>
  <c r="B1238" i="18" s="1"/>
  <c r="B1239" i="18" s="1"/>
  <c r="B1240" i="18" s="1"/>
  <c r="B1241" i="18" s="1"/>
  <c r="B1242" i="18" s="1"/>
  <c r="B1243" i="18" s="1"/>
  <c r="B1244" i="18" s="1"/>
  <c r="B1245" i="18" s="1"/>
  <c r="B1246" i="18" s="1"/>
  <c r="B1247" i="18" s="1"/>
  <c r="B1248" i="18" s="1"/>
  <c r="B1249" i="18" s="1"/>
  <c r="B1250" i="18" s="1"/>
  <c r="B1251" i="18" s="1"/>
  <c r="B1252" i="18" s="1"/>
  <c r="B1253" i="18" s="1"/>
  <c r="B1254" i="18" s="1"/>
  <c r="B1255" i="18" s="1"/>
  <c r="B1256" i="18" s="1"/>
  <c r="B1257" i="18" s="1"/>
  <c r="B1258" i="18" s="1"/>
  <c r="B1259" i="18" s="1"/>
  <c r="B1260" i="18" s="1"/>
  <c r="B1261" i="18" s="1"/>
  <c r="B1262" i="18" s="1"/>
  <c r="B1263" i="18" s="1"/>
  <c r="B1264" i="18" s="1"/>
  <c r="B1265" i="18" s="1"/>
  <c r="B1266" i="18" s="1"/>
  <c r="B1267" i="18" s="1"/>
  <c r="B1268" i="18" s="1"/>
  <c r="B1269" i="18" s="1"/>
  <c r="B1270" i="18" s="1"/>
  <c r="B1271" i="18" s="1"/>
  <c r="B1272" i="18" s="1"/>
  <c r="B1273" i="18" s="1"/>
  <c r="B1274" i="18" s="1"/>
  <c r="B1275" i="18" s="1"/>
  <c r="B1276" i="18" s="1"/>
  <c r="B1277" i="18" s="1"/>
  <c r="B1278" i="18" s="1"/>
  <c r="B1279" i="18" s="1"/>
  <c r="B1280" i="18" s="1"/>
  <c r="B1281" i="18" s="1"/>
  <c r="B1282" i="18" s="1"/>
  <c r="B1283" i="18" s="1"/>
  <c r="B1284" i="18" s="1"/>
  <c r="B1285" i="18" s="1"/>
  <c r="B1286" i="18" s="1"/>
  <c r="B1287" i="18" s="1"/>
  <c r="B1288" i="18" s="1"/>
  <c r="B1289" i="18" s="1"/>
  <c r="B1290" i="18" s="1"/>
  <c r="B1291" i="18" s="1"/>
  <c r="B1292" i="18" s="1"/>
  <c r="B1293" i="18" s="1"/>
  <c r="B1294" i="18" s="1"/>
  <c r="B1295" i="18" s="1"/>
  <c r="B1296" i="18" s="1"/>
  <c r="B1297" i="18" s="1"/>
  <c r="B1298" i="18" s="1"/>
  <c r="B1299" i="18" s="1"/>
  <c r="B1300" i="18" s="1"/>
  <c r="B1301" i="18" s="1"/>
  <c r="B1302" i="18" s="1"/>
  <c r="B1303" i="18" s="1"/>
  <c r="B1304" i="18" s="1"/>
  <c r="B1305" i="18" s="1"/>
  <c r="B1306" i="18" s="1"/>
  <c r="B1307" i="18" s="1"/>
  <c r="B1308" i="18" s="1"/>
  <c r="B1309" i="18" s="1"/>
  <c r="B1310" i="18" s="1"/>
  <c r="B1311" i="18" s="1"/>
  <c r="B1312" i="18" s="1"/>
  <c r="B1313" i="18" s="1"/>
  <c r="B1314" i="18" s="1"/>
  <c r="B1315" i="18" s="1"/>
  <c r="B1316" i="18" s="1"/>
  <c r="B1317" i="18" s="1"/>
  <c r="B1318" i="18" s="1"/>
  <c r="B1319" i="18" s="1"/>
  <c r="B1320" i="18" s="1"/>
  <c r="B1321" i="18" s="1"/>
  <c r="B1322" i="18" s="1"/>
  <c r="B1323" i="18" s="1"/>
  <c r="B1324" i="18" s="1"/>
  <c r="B1325" i="18" s="1"/>
  <c r="B1326" i="18" s="1"/>
  <c r="B1327" i="18" s="1"/>
  <c r="B1328" i="18" s="1"/>
  <c r="B1329" i="18" s="1"/>
  <c r="B1330" i="18" s="1"/>
  <c r="B1331" i="18" s="1"/>
  <c r="B1332" i="18" s="1"/>
  <c r="B1333" i="18" s="1"/>
  <c r="B1334" i="18" s="1"/>
  <c r="B1335" i="18" s="1"/>
  <c r="B1336" i="18" s="1"/>
  <c r="B1337" i="18" s="1"/>
  <c r="B1338" i="18" s="1"/>
  <c r="B1339" i="18" s="1"/>
  <c r="B1340" i="18" s="1"/>
  <c r="B1341" i="18" s="1"/>
  <c r="B1342" i="18" s="1"/>
  <c r="B1343" i="18" s="1"/>
  <c r="B1344" i="18" s="1"/>
  <c r="B1345" i="18" s="1"/>
  <c r="B1346" i="18" s="1"/>
  <c r="B1347" i="18" s="1"/>
  <c r="B1348" i="18" s="1"/>
  <c r="B1349" i="18" s="1"/>
  <c r="B1350" i="18" s="1"/>
  <c r="B1351" i="18" s="1"/>
  <c r="B1352" i="18" s="1"/>
  <c r="B1353" i="18" s="1"/>
  <c r="B1354" i="18" s="1"/>
  <c r="B1355" i="18" s="1"/>
  <c r="B1356" i="18" s="1"/>
  <c r="B1357" i="18" s="1"/>
  <c r="B1358" i="18" s="1"/>
  <c r="B1359" i="18" s="1"/>
  <c r="B1360" i="18" s="1"/>
  <c r="B1361" i="18" s="1"/>
  <c r="B1362" i="18" s="1"/>
  <c r="B1363" i="18" s="1"/>
  <c r="B1364" i="18" s="1"/>
  <c r="B1365" i="18" s="1"/>
  <c r="B1366" i="18" s="1"/>
  <c r="B1367" i="18" s="1"/>
  <c r="B1368" i="18" s="1"/>
  <c r="B1369" i="18" s="1"/>
  <c r="B1370" i="18" s="1"/>
  <c r="B1371" i="18" s="1"/>
  <c r="B1372" i="18" s="1"/>
  <c r="B1373" i="18" s="1"/>
  <c r="B1374" i="18" s="1"/>
  <c r="B1375" i="18" s="1"/>
  <c r="B1376" i="18" s="1"/>
  <c r="B1377" i="18" s="1"/>
  <c r="B1378" i="18" s="1"/>
  <c r="B1379" i="18" s="1"/>
  <c r="B1380" i="18" s="1"/>
  <c r="B1381" i="18" s="1"/>
  <c r="B1382" i="18" s="1"/>
  <c r="B1383" i="18" s="1"/>
  <c r="B1384" i="18" s="1"/>
  <c r="B1385" i="18" s="1"/>
  <c r="B1386" i="18" s="1"/>
  <c r="B1387" i="18" s="1"/>
  <c r="B1388" i="18" s="1"/>
  <c r="B1389" i="18" s="1"/>
  <c r="B1390" i="18" s="1"/>
  <c r="B1391" i="18" s="1"/>
  <c r="B1392" i="18" s="1"/>
  <c r="B1393" i="18" s="1"/>
  <c r="B1394" i="18" s="1"/>
  <c r="B1395" i="18" s="1"/>
  <c r="B1396" i="18" s="1"/>
  <c r="B1397" i="18" s="1"/>
  <c r="B1398" i="18" s="1"/>
  <c r="B1399" i="18" s="1"/>
  <c r="B1400" i="18" s="1"/>
  <c r="B1401" i="18" s="1"/>
  <c r="B1402" i="18" s="1"/>
  <c r="B1403" i="18" s="1"/>
  <c r="B1404" i="18" s="1"/>
  <c r="B1405" i="18" s="1"/>
  <c r="B1406" i="18" s="1"/>
  <c r="B1407" i="18" s="1"/>
  <c r="B1408" i="18" s="1"/>
  <c r="B1409" i="18" s="1"/>
  <c r="B1410" i="18" s="1"/>
  <c r="B1411" i="18" s="1"/>
  <c r="B1412" i="18" s="1"/>
  <c r="B1413" i="18" s="1"/>
  <c r="B1414" i="18" s="1"/>
  <c r="B1415" i="18" s="1"/>
  <c r="B1416" i="18" s="1"/>
  <c r="B1417" i="18" s="1"/>
  <c r="B1418" i="18" s="1"/>
  <c r="B1419" i="18" s="1"/>
  <c r="B1420" i="18" s="1"/>
  <c r="B1421" i="18" s="1"/>
  <c r="B1422" i="18" s="1"/>
  <c r="B1423" i="18" s="1"/>
  <c r="B1424" i="18" s="1"/>
  <c r="B1425" i="18" s="1"/>
  <c r="B1426" i="18" s="1"/>
  <c r="B1427" i="18" s="1"/>
  <c r="B1428" i="18" s="1"/>
  <c r="B1429" i="18" s="1"/>
  <c r="B1430" i="18" s="1"/>
  <c r="B1431" i="18" s="1"/>
  <c r="B1432" i="18" s="1"/>
  <c r="B1433" i="18" s="1"/>
  <c r="B1434" i="18" s="1"/>
  <c r="B1435" i="18" s="1"/>
  <c r="B1436" i="18" s="1"/>
  <c r="B1437" i="18" s="1"/>
  <c r="B1438" i="18" s="1"/>
  <c r="B1439" i="18" s="1"/>
  <c r="B1440" i="18" s="1"/>
  <c r="B1441" i="18" s="1"/>
  <c r="B1442" i="18" s="1"/>
  <c r="B1443" i="18" s="1"/>
  <c r="B1444" i="18" s="1"/>
  <c r="B1445" i="18" s="1"/>
  <c r="B1446" i="18" s="1"/>
  <c r="B1447" i="18" s="1"/>
  <c r="B1448" i="18" s="1"/>
  <c r="B1449" i="18" s="1"/>
  <c r="B1450" i="18" s="1"/>
  <c r="B1451" i="18" s="1"/>
  <c r="B1452" i="18" s="1"/>
  <c r="B1453" i="18" s="1"/>
  <c r="B1454" i="18" s="1"/>
  <c r="B1455" i="18" s="1"/>
  <c r="B1456" i="18" s="1"/>
  <c r="B1457" i="18" s="1"/>
  <c r="B1458" i="18" s="1"/>
  <c r="B1459" i="18" s="1"/>
  <c r="B1460" i="18" s="1"/>
  <c r="B1461" i="18" s="1"/>
  <c r="B1462" i="18" s="1"/>
  <c r="B1463" i="18" s="1"/>
  <c r="B1464" i="18" s="1"/>
  <c r="B1465" i="18" s="1"/>
  <c r="B1466" i="18" s="1"/>
  <c r="B1467" i="18" s="1"/>
  <c r="B1468" i="18" s="1"/>
  <c r="B1469" i="18" s="1"/>
  <c r="B1470" i="18" s="1"/>
  <c r="B1471" i="18" s="1"/>
  <c r="B1472" i="18" s="1"/>
  <c r="B1473" i="18" s="1"/>
  <c r="B1474" i="18" s="1"/>
  <c r="B1475" i="18" s="1"/>
  <c r="B1476" i="18" s="1"/>
  <c r="B1477" i="18" s="1"/>
  <c r="B1478" i="18" s="1"/>
  <c r="B1479" i="18" s="1"/>
  <c r="B1480" i="18" s="1"/>
  <c r="B1481" i="18" s="1"/>
  <c r="B1482" i="18" s="1"/>
  <c r="B1483" i="18" s="1"/>
  <c r="B1484" i="18" s="1"/>
  <c r="B1485" i="18" s="1"/>
  <c r="B1486" i="18" s="1"/>
  <c r="B1487" i="18" s="1"/>
  <c r="B1488" i="18" s="1"/>
  <c r="B1489" i="18" s="1"/>
  <c r="B1490" i="18" s="1"/>
  <c r="B1491" i="18" s="1"/>
  <c r="B1492" i="18" s="1"/>
  <c r="B1493" i="18" s="1"/>
  <c r="B1494" i="18" s="1"/>
  <c r="B1495" i="18" s="1"/>
  <c r="B1496" i="18" s="1"/>
  <c r="B1497" i="18" s="1"/>
  <c r="B1498" i="18" s="1"/>
  <c r="B1499" i="18" s="1"/>
  <c r="B1500" i="18" s="1"/>
  <c r="B1501" i="18" s="1"/>
  <c r="B1502" i="18" s="1"/>
  <c r="B1503" i="18" s="1"/>
  <c r="B1504" i="18" s="1"/>
  <c r="B1505" i="18" s="1"/>
  <c r="B1506" i="18" s="1"/>
  <c r="B1507" i="18" s="1"/>
  <c r="B1508" i="18" s="1"/>
  <c r="B1509" i="18" s="1"/>
  <c r="B1510" i="18" s="1"/>
  <c r="B1511" i="18" s="1"/>
  <c r="B1512" i="18" s="1"/>
  <c r="B1513" i="18" s="1"/>
  <c r="B1514" i="18" s="1"/>
  <c r="B1515" i="18" s="1"/>
  <c r="B1516" i="18" s="1"/>
  <c r="B1517" i="18" s="1"/>
  <c r="B1518" i="18" s="1"/>
  <c r="B1519" i="18" s="1"/>
  <c r="B1520" i="18" s="1"/>
  <c r="B1521" i="18" s="1"/>
  <c r="B1522" i="18" s="1"/>
  <c r="B1523" i="18" s="1"/>
  <c r="B1524" i="18" s="1"/>
  <c r="B1525" i="18" s="1"/>
  <c r="B1526" i="18" s="1"/>
  <c r="B1527" i="18" s="1"/>
  <c r="B1528" i="18" s="1"/>
  <c r="B1529" i="18" s="1"/>
  <c r="B1530" i="18" s="1"/>
  <c r="B1531" i="18" s="1"/>
  <c r="B1532" i="18" s="1"/>
  <c r="B1533" i="18" s="1"/>
  <c r="B1534" i="18" s="1"/>
  <c r="B1535" i="18" s="1"/>
  <c r="B1536" i="18" s="1"/>
  <c r="B1537" i="18" s="1"/>
  <c r="B1538" i="18" s="1"/>
  <c r="B1539" i="18" s="1"/>
  <c r="B1540" i="18" s="1"/>
  <c r="B1541" i="18" s="1"/>
  <c r="B1542" i="18" s="1"/>
  <c r="B1543" i="18" s="1"/>
  <c r="B1544" i="18" s="1"/>
  <c r="B1545" i="18" s="1"/>
  <c r="B1546" i="18" s="1"/>
  <c r="B1547" i="18" s="1"/>
  <c r="B1548" i="18" s="1"/>
  <c r="B1549" i="18" s="1"/>
  <c r="B1550" i="18" s="1"/>
  <c r="B1551" i="18" s="1"/>
  <c r="B1552" i="18" s="1"/>
  <c r="B1553" i="18" s="1"/>
  <c r="B1554" i="18" s="1"/>
  <c r="B1555" i="18" s="1"/>
  <c r="B1556" i="18" s="1"/>
  <c r="B1557" i="18" s="1"/>
  <c r="B1558" i="18" s="1"/>
  <c r="B1559" i="18" s="1"/>
  <c r="B1560" i="18" s="1"/>
  <c r="B1561" i="18" s="1"/>
  <c r="B1562" i="18" s="1"/>
  <c r="B1563" i="18" s="1"/>
  <c r="B1564" i="18" s="1"/>
  <c r="B1565" i="18" s="1"/>
  <c r="B1566" i="18" s="1"/>
  <c r="B1567" i="18" s="1"/>
  <c r="B1568" i="18" s="1"/>
  <c r="B1569" i="18" s="1"/>
  <c r="B1570" i="18" s="1"/>
  <c r="B1571" i="18" s="1"/>
  <c r="B1572" i="18" s="1"/>
  <c r="B1573" i="18" s="1"/>
  <c r="B1574" i="18" s="1"/>
  <c r="B1575" i="18" s="1"/>
  <c r="B1576" i="18" s="1"/>
  <c r="B1577" i="18" s="1"/>
  <c r="B1578" i="18" s="1"/>
  <c r="B1579" i="18" s="1"/>
  <c r="B1580" i="18" s="1"/>
  <c r="B1581" i="18" s="1"/>
  <c r="B1582" i="18" s="1"/>
  <c r="B1583" i="18" s="1"/>
  <c r="B1584" i="18" s="1"/>
  <c r="B1585" i="18" s="1"/>
  <c r="B1586" i="18" s="1"/>
  <c r="B1587" i="18" s="1"/>
  <c r="B1588" i="18" s="1"/>
  <c r="B1589" i="18" s="1"/>
  <c r="B1590" i="18" s="1"/>
  <c r="B1591" i="18" s="1"/>
  <c r="B1592" i="18" s="1"/>
  <c r="B1593" i="18" s="1"/>
  <c r="B1594" i="18" s="1"/>
  <c r="B1595" i="18" s="1"/>
  <c r="B1596" i="18" s="1"/>
  <c r="B1597" i="18" s="1"/>
  <c r="B1598" i="18" s="1"/>
  <c r="B1599" i="18" s="1"/>
  <c r="B1600" i="18" s="1"/>
  <c r="B1601" i="18" s="1"/>
  <c r="B1602" i="18" s="1"/>
  <c r="B1603" i="18" s="1"/>
  <c r="B1604" i="18" s="1"/>
  <c r="B1605" i="18" s="1"/>
  <c r="B1606" i="18" s="1"/>
  <c r="B1607" i="18" s="1"/>
  <c r="B1608" i="18" s="1"/>
  <c r="B1609" i="18" s="1"/>
  <c r="B1610" i="18" s="1"/>
  <c r="B1611" i="18" s="1"/>
  <c r="B1612" i="18" s="1"/>
  <c r="B1613" i="18" s="1"/>
  <c r="B1614" i="18" s="1"/>
  <c r="B1615" i="18" s="1"/>
  <c r="B1616" i="18" s="1"/>
  <c r="B1617" i="18" s="1"/>
  <c r="B1618" i="18" s="1"/>
  <c r="B1619" i="18" s="1"/>
  <c r="B1620" i="18" s="1"/>
  <c r="B1621" i="18" s="1"/>
  <c r="B1622" i="18" s="1"/>
  <c r="B1623" i="18" s="1"/>
  <c r="B1624" i="18" s="1"/>
  <c r="B1625" i="18" s="1"/>
  <c r="B1626" i="18" s="1"/>
  <c r="B1627" i="18" s="1"/>
  <c r="B1628" i="18" s="1"/>
  <c r="B1629" i="18" s="1"/>
  <c r="B1630" i="18" s="1"/>
  <c r="B1631" i="18" s="1"/>
  <c r="B1632" i="18" s="1"/>
  <c r="B1633" i="18" s="1"/>
  <c r="B1634" i="18" s="1"/>
  <c r="B1635" i="18" s="1"/>
  <c r="B1636" i="18" s="1"/>
  <c r="B1637" i="18" s="1"/>
  <c r="B1638" i="18" s="1"/>
  <c r="B1639" i="18" s="1"/>
  <c r="B1640" i="18" s="1"/>
  <c r="B1641" i="18" s="1"/>
  <c r="B1642" i="18" s="1"/>
  <c r="B1643" i="18" s="1"/>
  <c r="B1644" i="18" s="1"/>
  <c r="B1645" i="18" s="1"/>
  <c r="B1646" i="18" s="1"/>
  <c r="B1647" i="18" s="1"/>
  <c r="B1648" i="18" s="1"/>
  <c r="B1649" i="18" s="1"/>
  <c r="B1650" i="18" s="1"/>
  <c r="B1651" i="18" s="1"/>
  <c r="B1652" i="18" s="1"/>
  <c r="B1653" i="18" s="1"/>
  <c r="B1654" i="18" s="1"/>
  <c r="B1655" i="18" s="1"/>
  <c r="B1656" i="18" s="1"/>
  <c r="B1657" i="18" s="1"/>
  <c r="B1658" i="18" s="1"/>
  <c r="B1659" i="18" s="1"/>
  <c r="B1660" i="18" s="1"/>
  <c r="B1661" i="18" s="1"/>
  <c r="B1662" i="18" s="1"/>
  <c r="B1663" i="18" s="1"/>
  <c r="B1664" i="18" s="1"/>
  <c r="B1665" i="18" s="1"/>
  <c r="B1666" i="18" s="1"/>
  <c r="B1667" i="18" s="1"/>
  <c r="B1668" i="18" s="1"/>
  <c r="B1669" i="18" s="1"/>
  <c r="B1670" i="18" s="1"/>
  <c r="B1671" i="18" s="1"/>
  <c r="B1672" i="18" s="1"/>
  <c r="B1673" i="18" s="1"/>
  <c r="B1674" i="18" s="1"/>
  <c r="B1675" i="18" s="1"/>
  <c r="B1676" i="18" s="1"/>
  <c r="B1677" i="18" s="1"/>
  <c r="B1678" i="18" s="1"/>
  <c r="B1679" i="18" s="1"/>
  <c r="B1680" i="18" s="1"/>
  <c r="B1681" i="18" s="1"/>
  <c r="B1682" i="18" s="1"/>
  <c r="B1683" i="18" s="1"/>
  <c r="B1684" i="18" s="1"/>
  <c r="B1685" i="18" s="1"/>
  <c r="B1686" i="18" s="1"/>
  <c r="B1687" i="18" s="1"/>
  <c r="B1688" i="18" s="1"/>
  <c r="B1689" i="18" s="1"/>
  <c r="B1690" i="18" s="1"/>
  <c r="B1691" i="18" s="1"/>
  <c r="B1692" i="18" s="1"/>
  <c r="B1693" i="18" s="1"/>
  <c r="B1694" i="18" s="1"/>
  <c r="B1695" i="18" s="1"/>
  <c r="B1696" i="18" s="1"/>
  <c r="B1697" i="18" s="1"/>
  <c r="B1698" i="18" s="1"/>
  <c r="B1699" i="18" s="1"/>
  <c r="B1700" i="18" s="1"/>
  <c r="B1701" i="18" s="1"/>
  <c r="B1702" i="18" s="1"/>
  <c r="B1703" i="18" s="1"/>
  <c r="B1704" i="18" s="1"/>
  <c r="B1705" i="18" s="1"/>
  <c r="B1706" i="18" s="1"/>
  <c r="B1707" i="18" s="1"/>
  <c r="B1708" i="18" s="1"/>
  <c r="B1709" i="18" s="1"/>
  <c r="B1710" i="18" s="1"/>
  <c r="B1711" i="18" s="1"/>
  <c r="B1712" i="18" s="1"/>
  <c r="B1713" i="18" s="1"/>
  <c r="B1714" i="18" s="1"/>
  <c r="B1715" i="18" s="1"/>
  <c r="B1716" i="18" s="1"/>
  <c r="B1717" i="18" s="1"/>
  <c r="B1718" i="18" s="1"/>
  <c r="B1719" i="18" s="1"/>
  <c r="B1720" i="18" s="1"/>
  <c r="B1721" i="18" s="1"/>
  <c r="B1722" i="18" s="1"/>
  <c r="B1723" i="18" s="1"/>
  <c r="B1724" i="18" s="1"/>
  <c r="B1725" i="18" s="1"/>
  <c r="B1726" i="18" s="1"/>
  <c r="B1727" i="18" s="1"/>
  <c r="B1728" i="18" s="1"/>
  <c r="B1729" i="18" s="1"/>
  <c r="B1730" i="18" s="1"/>
  <c r="B1731" i="18" s="1"/>
  <c r="B1732" i="18" s="1"/>
  <c r="B1733" i="18" s="1"/>
  <c r="B1734" i="18" s="1"/>
  <c r="B1735" i="18" s="1"/>
  <c r="B1736" i="18" s="1"/>
  <c r="B1737" i="18" s="1"/>
  <c r="B1738" i="18" s="1"/>
  <c r="B1739" i="18" s="1"/>
  <c r="B1740" i="18" s="1"/>
  <c r="B1741" i="18" s="1"/>
  <c r="B1742" i="18" s="1"/>
  <c r="B1743" i="18" s="1"/>
  <c r="B1744" i="18" s="1"/>
  <c r="B1745" i="18" s="1"/>
  <c r="B1746" i="18" s="1"/>
  <c r="B1747" i="18" s="1"/>
  <c r="B1748" i="18" s="1"/>
  <c r="B1749" i="18" s="1"/>
  <c r="B1750" i="18" s="1"/>
  <c r="B1751" i="18" s="1"/>
  <c r="B1752" i="18" s="1"/>
  <c r="B1753" i="18" s="1"/>
  <c r="B1754" i="18" s="1"/>
  <c r="B1755" i="18" s="1"/>
  <c r="B1756" i="18" s="1"/>
  <c r="B1757" i="18" s="1"/>
  <c r="B1758" i="18" s="1"/>
  <c r="B1759" i="18" s="1"/>
  <c r="B1760" i="18" s="1"/>
  <c r="B1761" i="18" s="1"/>
  <c r="B1762" i="18" s="1"/>
  <c r="B1763" i="18" s="1"/>
  <c r="B1764" i="18" s="1"/>
  <c r="B1765" i="18" s="1"/>
  <c r="B1766" i="18" s="1"/>
  <c r="B1767" i="18" s="1"/>
  <c r="B1768" i="18" s="1"/>
  <c r="B1769" i="18" s="1"/>
  <c r="B1770" i="18" s="1"/>
  <c r="B1771" i="18" s="1"/>
  <c r="B1772" i="18" s="1"/>
  <c r="B1773" i="18" s="1"/>
  <c r="B1774" i="18" s="1"/>
  <c r="B1775" i="18" s="1"/>
  <c r="B1776" i="18" s="1"/>
  <c r="B1777" i="18" s="1"/>
  <c r="B1778" i="18" s="1"/>
  <c r="B1779" i="18" s="1"/>
  <c r="B1780" i="18" s="1"/>
  <c r="B1781" i="18" s="1"/>
  <c r="B1782" i="18" s="1"/>
  <c r="B1783" i="18" s="1"/>
  <c r="B1784" i="18" s="1"/>
  <c r="B1785" i="18" s="1"/>
  <c r="B1786" i="18" s="1"/>
  <c r="B1787" i="18" s="1"/>
  <c r="B1788" i="18" s="1"/>
  <c r="B1789" i="18" s="1"/>
  <c r="B1790" i="18" s="1"/>
  <c r="B1791" i="18" s="1"/>
  <c r="B1792" i="18" s="1"/>
  <c r="B1793" i="18" s="1"/>
  <c r="B1794" i="18" s="1"/>
  <c r="B1795" i="18" s="1"/>
  <c r="B1796" i="18" s="1"/>
  <c r="B1797" i="18" s="1"/>
  <c r="B1798" i="18" s="1"/>
  <c r="B1799" i="18" s="1"/>
  <c r="B1800" i="18" s="1"/>
  <c r="B1801" i="18" s="1"/>
  <c r="B1802" i="18" s="1"/>
  <c r="B1803" i="18" s="1"/>
  <c r="B1804" i="18" s="1"/>
  <c r="B1805" i="18" s="1"/>
  <c r="B1806" i="18" s="1"/>
  <c r="B1807" i="18" s="1"/>
  <c r="B1808" i="18" s="1"/>
  <c r="B1809" i="18" s="1"/>
  <c r="B1810" i="18" s="1"/>
  <c r="B1811" i="18" s="1"/>
  <c r="B1812" i="18" s="1"/>
  <c r="B1813" i="18" s="1"/>
  <c r="B1814" i="18" s="1"/>
  <c r="B1815" i="18" s="1"/>
  <c r="B1816" i="18" s="1"/>
  <c r="B1817" i="18" s="1"/>
  <c r="B1818" i="18" s="1"/>
  <c r="B1819" i="18" s="1"/>
  <c r="B1820" i="18" s="1"/>
  <c r="B1821" i="18" s="1"/>
  <c r="B1230" i="18"/>
  <c r="B1231" i="18" s="1"/>
  <c r="N1129" i="18"/>
  <c r="N1128" i="18" l="1"/>
  <c r="N1127" i="18"/>
  <c r="N1126" i="18"/>
  <c r="N1125" i="18"/>
  <c r="N1124" i="18" l="1"/>
  <c r="N1123" i="18"/>
  <c r="N1122" i="18"/>
  <c r="N1121" i="18"/>
  <c r="N1120" i="18"/>
  <c r="N1119" i="18"/>
  <c r="N1118" i="18"/>
  <c r="N1117" i="18"/>
  <c r="N1116" i="18"/>
  <c r="N1115" i="18"/>
  <c r="N1114" i="18"/>
  <c r="N1113" i="18"/>
  <c r="N1112" i="18"/>
  <c r="N1111" i="18"/>
  <c r="N1110" i="18"/>
  <c r="N1109" i="18"/>
  <c r="N1108" i="18"/>
  <c r="N1107" i="18"/>
  <c r="N1106" i="18"/>
  <c r="N1105" i="18"/>
  <c r="N1104" i="18"/>
  <c r="N1103" i="18"/>
  <c r="N1102" i="18"/>
  <c r="N1101" i="18"/>
  <c r="N1100" i="18"/>
  <c r="N1099" i="18"/>
  <c r="N1098" i="18"/>
  <c r="N1097" i="18"/>
  <c r="N1096" i="18"/>
  <c r="N1095" i="18"/>
  <c r="N1091" i="18" l="1"/>
  <c r="N1090" i="18"/>
  <c r="N1089" i="18"/>
  <c r="N1088" i="18"/>
  <c r="N1087" i="18"/>
  <c r="N1086" i="18"/>
  <c r="N1085" i="18"/>
  <c r="N1083" i="18" l="1"/>
  <c r="N1077" i="18" l="1"/>
  <c r="N1074" i="18" l="1"/>
  <c r="N1073" i="18"/>
  <c r="N1072" i="18"/>
  <c r="N1071" i="18"/>
  <c r="N1070" i="18"/>
  <c r="N1069" i="18"/>
  <c r="N1068" i="18" l="1"/>
  <c r="N1067" i="18"/>
  <c r="N1066" i="18"/>
  <c r="N1065" i="18"/>
  <c r="N1064" i="18"/>
  <c r="N1063" i="18"/>
  <c r="N1062" i="18"/>
  <c r="N1061" i="18"/>
  <c r="N1060" i="18"/>
  <c r="N1059" i="18"/>
  <c r="N1058" i="18"/>
  <c r="N1057" i="18"/>
  <c r="N1056" i="18" l="1"/>
  <c r="N1055" i="18"/>
  <c r="N1054" i="18"/>
  <c r="N1051" i="18" l="1"/>
  <c r="N1053" i="18"/>
  <c r="N1037" i="18" l="1"/>
  <c r="N1038" i="18"/>
  <c r="N1036" i="18"/>
  <c r="P1028" i="18"/>
  <c r="P1027" i="18"/>
  <c r="P1025" i="18"/>
  <c r="P1026" i="18"/>
  <c r="P1035" i="18"/>
  <c r="P1034" i="18"/>
  <c r="P1033" i="18"/>
  <c r="P1032" i="18"/>
  <c r="P1031" i="18"/>
  <c r="P1030" i="18"/>
  <c r="P1029" i="18"/>
  <c r="N1052" i="18" l="1"/>
  <c r="K1823" i="18" l="1"/>
  <c r="N1050" i="18"/>
  <c r="N1049" i="18"/>
  <c r="N1048" i="18"/>
  <c r="N1047" i="18"/>
  <c r="N1046" i="18"/>
  <c r="N1045" i="18"/>
  <c r="N1044" i="18"/>
  <c r="N1043" i="18"/>
  <c r="N1042" i="18"/>
  <c r="N1041" i="18"/>
  <c r="N1040" i="18"/>
  <c r="N1039" i="18"/>
  <c r="N1024" i="18"/>
  <c r="N1022" i="18"/>
  <c r="N1021" i="18"/>
  <c r="N1020" i="18"/>
  <c r="N1019" i="18"/>
  <c r="N1018" i="18"/>
  <c r="N1017" i="18"/>
  <c r="N1016" i="18"/>
  <c r="N1015" i="18"/>
  <c r="N1014" i="18"/>
  <c r="N1013" i="18"/>
  <c r="N1012" i="18"/>
  <c r="N1011" i="18"/>
  <c r="N1010" i="18"/>
  <c r="N1009" i="18"/>
  <c r="N1008" i="18"/>
  <c r="N1007" i="18"/>
  <c r="N1006" i="18"/>
  <c r="N1005" i="18"/>
  <c r="N1004" i="18"/>
  <c r="N1003" i="18"/>
  <c r="N1002" i="18"/>
  <c r="N1001" i="18"/>
  <c r="N1000" i="18"/>
  <c r="N999" i="18"/>
  <c r="N998" i="18"/>
  <c r="N997" i="18"/>
  <c r="N996" i="18"/>
  <c r="N995" i="18"/>
  <c r="N994" i="18"/>
  <c r="N993" i="18"/>
  <c r="N992" i="18"/>
  <c r="N991" i="18"/>
  <c r="N990" i="18"/>
  <c r="N989" i="18"/>
  <c r="N988" i="18"/>
  <c r="N987" i="18"/>
  <c r="N986" i="18"/>
  <c r="N985" i="18"/>
  <c r="N984" i="18"/>
  <c r="N983" i="18"/>
  <c r="N982" i="18"/>
  <c r="N981" i="18"/>
  <c r="N980" i="18"/>
  <c r="N979" i="18"/>
  <c r="N978" i="18"/>
  <c r="N977" i="18"/>
  <c r="N976" i="18"/>
  <c r="N975" i="18"/>
  <c r="N974" i="18"/>
  <c r="N973" i="18"/>
  <c r="N972" i="18"/>
  <c r="N971" i="18"/>
  <c r="N970" i="18"/>
  <c r="N969" i="18"/>
  <c r="N968" i="18"/>
  <c r="N967" i="18"/>
  <c r="N966" i="18"/>
  <c r="N965" i="18"/>
  <c r="N964" i="18"/>
  <c r="N963" i="18"/>
  <c r="N962" i="18"/>
  <c r="N961" i="18"/>
  <c r="N960" i="18"/>
  <c r="N959" i="18"/>
  <c r="N958" i="18"/>
  <c r="N957" i="18"/>
  <c r="N956" i="18"/>
  <c r="N955" i="18"/>
  <c r="N954" i="18"/>
  <c r="N953" i="18"/>
  <c r="N952" i="18"/>
  <c r="N951" i="18"/>
  <c r="N950" i="18"/>
  <c r="N949" i="18"/>
  <c r="N948" i="18"/>
  <c r="N947" i="18"/>
  <c r="N946" i="18"/>
  <c r="N945" i="18"/>
  <c r="N944" i="18"/>
  <c r="N943" i="18"/>
  <c r="N942" i="18"/>
  <c r="N941" i="18"/>
  <c r="N940" i="18"/>
  <c r="N939" i="18"/>
  <c r="N938" i="18"/>
  <c r="N937" i="18"/>
  <c r="N936" i="18"/>
  <c r="N935" i="18"/>
  <c r="N934" i="18"/>
  <c r="N933" i="18"/>
  <c r="N932" i="18"/>
  <c r="N931" i="18"/>
  <c r="N930" i="18"/>
  <c r="N929" i="18"/>
  <c r="N928" i="18"/>
  <c r="N927" i="18"/>
  <c r="N926" i="18"/>
  <c r="N925" i="18"/>
  <c r="N924" i="18"/>
  <c r="N923" i="18"/>
  <c r="N922" i="18"/>
  <c r="N921" i="18"/>
  <c r="N920" i="18"/>
  <c r="N919" i="18"/>
  <c r="N918" i="18"/>
  <c r="N917" i="18"/>
  <c r="N916" i="18"/>
  <c r="N915" i="18"/>
  <c r="N914" i="18"/>
  <c r="N913" i="18"/>
  <c r="N912" i="18"/>
  <c r="N911" i="18"/>
  <c r="N910" i="18"/>
  <c r="N909" i="18"/>
  <c r="N908" i="18"/>
  <c r="N907" i="18"/>
  <c r="N906" i="18"/>
  <c r="N905" i="18"/>
  <c r="N904" i="18"/>
  <c r="N903" i="18"/>
  <c r="N902" i="18"/>
  <c r="N901" i="18"/>
  <c r="N900" i="18"/>
  <c r="N899" i="18"/>
  <c r="N898" i="18"/>
  <c r="N897" i="18"/>
  <c r="N896" i="18"/>
  <c r="N895" i="18"/>
  <c r="N894" i="18"/>
  <c r="N893" i="18"/>
  <c r="N892" i="18"/>
  <c r="N891" i="18"/>
  <c r="N890" i="18"/>
  <c r="N889" i="18"/>
  <c r="N888" i="18"/>
  <c r="N887" i="18"/>
  <c r="N886" i="18"/>
  <c r="N885" i="18"/>
  <c r="N884" i="18"/>
  <c r="N883" i="18"/>
  <c r="N882" i="18"/>
  <c r="N881" i="18"/>
  <c r="N880" i="18"/>
  <c r="N875" i="18"/>
  <c r="N874" i="18"/>
  <c r="N873" i="18"/>
  <c r="N872" i="18"/>
  <c r="N871" i="18"/>
  <c r="N870" i="18"/>
  <c r="N869" i="18"/>
  <c r="N868" i="18"/>
  <c r="N867" i="18"/>
  <c r="N866" i="18"/>
  <c r="N865" i="18"/>
  <c r="N864" i="18"/>
  <c r="N863" i="18"/>
  <c r="N862" i="18"/>
  <c r="N861" i="18"/>
  <c r="N860" i="18"/>
  <c r="N859" i="18"/>
  <c r="N858" i="18"/>
  <c r="N857" i="18"/>
  <c r="N856" i="18"/>
  <c r="N855" i="18"/>
  <c r="N854" i="18"/>
  <c r="N853" i="18"/>
  <c r="N852" i="18"/>
  <c r="N851" i="18"/>
  <c r="N850" i="18"/>
  <c r="N849" i="18"/>
  <c r="N848" i="18"/>
  <c r="N847" i="18"/>
  <c r="N846" i="18"/>
  <c r="N845" i="18"/>
  <c r="N836" i="18"/>
  <c r="N835" i="18"/>
  <c r="N834" i="18"/>
  <c r="N833" i="18"/>
  <c r="N832" i="18"/>
  <c r="N831" i="18"/>
  <c r="N830" i="18"/>
  <c r="N829" i="18"/>
  <c r="N828" i="18"/>
  <c r="N827" i="18"/>
  <c r="N826" i="18"/>
  <c r="N825" i="18"/>
  <c r="N824" i="18"/>
  <c r="N823" i="18"/>
  <c r="N822" i="18"/>
  <c r="N821" i="18"/>
  <c r="N820" i="18"/>
  <c r="N819" i="18"/>
  <c r="N818" i="18"/>
  <c r="N817" i="18"/>
  <c r="N816" i="18"/>
  <c r="N815" i="18"/>
  <c r="N814" i="18"/>
  <c r="N813" i="18"/>
  <c r="N812" i="18"/>
  <c r="N811" i="18"/>
  <c r="N810" i="18"/>
  <c r="N809" i="18"/>
  <c r="N808" i="18"/>
  <c r="N807" i="18"/>
  <c r="N806" i="18"/>
  <c r="N805" i="18"/>
  <c r="N804" i="18"/>
  <c r="N803" i="18"/>
  <c r="N802" i="18"/>
  <c r="N801" i="18"/>
  <c r="N800" i="18"/>
  <c r="N799" i="18"/>
  <c r="N798" i="18"/>
  <c r="N797" i="18"/>
  <c r="N796" i="18"/>
  <c r="N795" i="18"/>
  <c r="N794" i="18"/>
  <c r="N793" i="18"/>
  <c r="N792" i="18"/>
  <c r="N791" i="18"/>
  <c r="N790" i="18"/>
  <c r="N789" i="18"/>
  <c r="N788" i="18"/>
  <c r="N787" i="18"/>
  <c r="N786" i="18"/>
  <c r="N785" i="18"/>
  <c r="N784" i="18"/>
  <c r="N783" i="18"/>
  <c r="N782" i="18"/>
  <c r="N781" i="18"/>
  <c r="N780" i="18"/>
  <c r="N779" i="18"/>
  <c r="N778" i="18"/>
  <c r="N777" i="18"/>
  <c r="N776" i="18"/>
  <c r="N775" i="18"/>
  <c r="N774" i="18"/>
  <c r="N773" i="18"/>
  <c r="N772" i="18"/>
  <c r="N771" i="18"/>
  <c r="N770" i="18"/>
  <c r="N769" i="18"/>
  <c r="N768" i="18"/>
  <c r="N767" i="18"/>
  <c r="N766" i="18"/>
  <c r="N765" i="18"/>
  <c r="N764" i="18"/>
  <c r="N763" i="18"/>
  <c r="N762" i="18"/>
  <c r="N761" i="18"/>
  <c r="N760" i="18"/>
  <c r="N759" i="18"/>
  <c r="N758" i="18"/>
  <c r="N757" i="18"/>
  <c r="N756" i="18"/>
  <c r="N755" i="18"/>
  <c r="N754" i="18"/>
  <c r="N753" i="18"/>
  <c r="N752" i="18"/>
  <c r="N751" i="18"/>
  <c r="N750" i="18"/>
  <c r="N749" i="18"/>
  <c r="N748" i="18"/>
  <c r="N747" i="18"/>
  <c r="N746" i="18"/>
  <c r="N745" i="18"/>
  <c r="N744" i="18"/>
  <c r="N743" i="18"/>
  <c r="N742" i="18"/>
  <c r="N741" i="18"/>
  <c r="N740" i="18"/>
  <c r="N739" i="18"/>
  <c r="N738" i="18"/>
  <c r="N737" i="18"/>
  <c r="N736" i="18"/>
  <c r="N735" i="18"/>
  <c r="N734" i="18"/>
  <c r="N733" i="18"/>
  <c r="N732" i="18"/>
  <c r="N731" i="18"/>
  <c r="N730" i="18"/>
  <c r="N729" i="18"/>
  <c r="P712" i="18"/>
  <c r="N712" i="18"/>
  <c r="P711" i="18"/>
  <c r="N710" i="18"/>
  <c r="N709" i="18"/>
  <c r="N708" i="18"/>
  <c r="N707" i="18"/>
  <c r="N706" i="18"/>
  <c r="N705" i="18"/>
  <c r="N704" i="18"/>
  <c r="N703" i="18"/>
  <c r="N702" i="18"/>
  <c r="N701" i="18"/>
  <c r="N700" i="18"/>
  <c r="N699" i="18"/>
  <c r="N698" i="18"/>
  <c r="N697" i="18"/>
  <c r="N696" i="18"/>
  <c r="N695" i="18"/>
  <c r="N694" i="18"/>
  <c r="N693" i="18"/>
  <c r="N692" i="18"/>
  <c r="P691" i="18"/>
  <c r="N690" i="18"/>
  <c r="N689" i="18"/>
  <c r="N688" i="18"/>
  <c r="N687" i="18"/>
  <c r="N686" i="18"/>
  <c r="N685" i="18"/>
  <c r="N684" i="18"/>
  <c r="N683" i="18"/>
  <c r="N682" i="18"/>
  <c r="N681" i="18"/>
  <c r="N680" i="18"/>
  <c r="N679" i="18"/>
  <c r="N678" i="18"/>
  <c r="N677" i="18"/>
  <c r="N676" i="18"/>
  <c r="N675" i="18"/>
  <c r="N674" i="18"/>
  <c r="N673" i="18"/>
  <c r="N672" i="18"/>
  <c r="N671" i="18"/>
  <c r="N670" i="18"/>
  <c r="N669" i="18"/>
  <c r="N668" i="18"/>
  <c r="N667" i="18"/>
  <c r="N666" i="18"/>
  <c r="N665" i="18"/>
  <c r="N664" i="18"/>
  <c r="N663" i="18"/>
  <c r="N662" i="18"/>
  <c r="N661" i="18"/>
  <c r="N660" i="18"/>
  <c r="N659" i="18"/>
  <c r="N658" i="18"/>
  <c r="N657" i="18"/>
  <c r="N656" i="18"/>
  <c r="N655" i="18"/>
  <c r="N654" i="18"/>
  <c r="N653" i="18"/>
  <c r="N652" i="18"/>
  <c r="N651" i="18"/>
  <c r="N650" i="18"/>
  <c r="N649" i="18"/>
  <c r="N648" i="18"/>
  <c r="N647" i="18"/>
  <c r="N646" i="18"/>
  <c r="N645" i="18"/>
  <c r="N644" i="18"/>
  <c r="N643" i="18"/>
  <c r="N642" i="18"/>
  <c r="N641" i="18"/>
  <c r="N640" i="18"/>
  <c r="N639" i="18"/>
  <c r="N638" i="18"/>
  <c r="N637" i="18"/>
  <c r="N636" i="18"/>
  <c r="N635" i="18"/>
  <c r="N634" i="18"/>
  <c r="N633" i="18"/>
  <c r="N632" i="18"/>
  <c r="N631" i="18"/>
  <c r="N630" i="18"/>
  <c r="N629" i="18"/>
  <c r="N628" i="18"/>
  <c r="N627" i="18"/>
  <c r="N626" i="18"/>
  <c r="N625" i="18"/>
  <c r="N624" i="18"/>
  <c r="N623" i="18"/>
  <c r="N622" i="18"/>
  <c r="N621" i="18"/>
  <c r="N620" i="18"/>
  <c r="N619" i="18"/>
  <c r="N618" i="18"/>
  <c r="N617" i="18"/>
  <c r="N616" i="18"/>
  <c r="N615" i="18"/>
  <c r="N614" i="18"/>
  <c r="N613" i="18"/>
  <c r="N612" i="18"/>
  <c r="N611" i="18"/>
  <c r="N610" i="18"/>
  <c r="N609" i="18"/>
  <c r="N608" i="18"/>
  <c r="N607" i="18"/>
  <c r="N606" i="18"/>
  <c r="N605" i="18"/>
  <c r="N604" i="18"/>
  <c r="N603" i="18"/>
  <c r="N602" i="18"/>
  <c r="N601" i="18"/>
  <c r="N600" i="18"/>
  <c r="N599" i="18"/>
  <c r="N598" i="18"/>
  <c r="N597" i="18"/>
  <c r="N596" i="18"/>
  <c r="N595" i="18"/>
  <c r="N594" i="18"/>
  <c r="N593" i="18"/>
  <c r="N592" i="18"/>
  <c r="N591" i="18"/>
  <c r="N590" i="18"/>
  <c r="N589" i="18"/>
  <c r="N588" i="18"/>
  <c r="N587" i="18"/>
  <c r="N586" i="18"/>
  <c r="N585" i="18"/>
  <c r="N584" i="18"/>
  <c r="N583" i="18"/>
  <c r="N582" i="18"/>
  <c r="N581" i="18"/>
  <c r="N580" i="18"/>
  <c r="N579" i="18"/>
  <c r="N578" i="18"/>
  <c r="N577" i="18"/>
  <c r="N576" i="18"/>
  <c r="N575" i="18"/>
  <c r="N574" i="18"/>
  <c r="N573" i="18"/>
  <c r="N572" i="18"/>
  <c r="N571" i="18"/>
  <c r="N570" i="18"/>
  <c r="N569" i="18"/>
  <c r="N568" i="18"/>
  <c r="N567" i="18"/>
  <c r="N566" i="18"/>
  <c r="N565" i="18"/>
  <c r="N564" i="18"/>
  <c r="N563" i="18"/>
  <c r="N562" i="18"/>
  <c r="N561" i="18"/>
  <c r="N560" i="18"/>
  <c r="N559" i="18"/>
  <c r="N558" i="18"/>
  <c r="N557" i="18"/>
  <c r="N556" i="18"/>
  <c r="N555" i="18"/>
  <c r="N554" i="18"/>
  <c r="N553" i="18"/>
  <c r="N552" i="18"/>
  <c r="N551" i="18"/>
  <c r="N550" i="18"/>
  <c r="N549" i="18"/>
  <c r="N548" i="18"/>
  <c r="N547" i="18"/>
  <c r="N546" i="18"/>
  <c r="N545" i="18"/>
  <c r="N544" i="18"/>
  <c r="N543" i="18"/>
  <c r="N542" i="18"/>
  <c r="N541" i="18"/>
  <c r="N540" i="18"/>
  <c r="N539" i="18"/>
  <c r="N538" i="18"/>
  <c r="N537" i="18"/>
  <c r="N536" i="18"/>
  <c r="N535" i="18"/>
  <c r="N534" i="18"/>
  <c r="N533" i="18"/>
  <c r="N532" i="18"/>
  <c r="N531" i="18"/>
  <c r="N530" i="18"/>
  <c r="N529" i="18"/>
  <c r="N528" i="18"/>
  <c r="N527" i="18"/>
  <c r="N526" i="18"/>
  <c r="N525" i="18"/>
  <c r="N524" i="18"/>
  <c r="N523" i="18"/>
  <c r="N522" i="18"/>
  <c r="N521" i="18"/>
  <c r="N520" i="18"/>
  <c r="N519" i="18"/>
  <c r="N518" i="18"/>
  <c r="N517" i="18"/>
  <c r="N516" i="18"/>
  <c r="N515" i="18"/>
  <c r="N514" i="18"/>
  <c r="N513" i="18"/>
  <c r="N512" i="18"/>
  <c r="N511" i="18"/>
  <c r="N510" i="18"/>
  <c r="N509" i="18"/>
  <c r="N508" i="18"/>
  <c r="N507" i="18"/>
  <c r="N506" i="18"/>
  <c r="N505" i="18"/>
  <c r="N504" i="18"/>
  <c r="N503" i="18"/>
  <c r="N502" i="18"/>
  <c r="N501" i="18"/>
  <c r="N500" i="18"/>
  <c r="N499" i="18"/>
  <c r="N498" i="18"/>
  <c r="N497" i="18"/>
  <c r="N496" i="18"/>
  <c r="N495" i="18"/>
  <c r="N494" i="18"/>
  <c r="N493" i="18"/>
  <c r="N492" i="18"/>
  <c r="N491" i="18"/>
  <c r="N490" i="18"/>
  <c r="N489" i="18"/>
  <c r="N488" i="18"/>
  <c r="N487" i="18"/>
  <c r="N486" i="18"/>
  <c r="N485" i="18"/>
  <c r="N484" i="18"/>
  <c r="N483" i="18"/>
  <c r="N482" i="18"/>
  <c r="N481" i="18"/>
  <c r="N480" i="18"/>
  <c r="N479" i="18"/>
  <c r="N478" i="18"/>
  <c r="N477" i="18"/>
  <c r="N476" i="18"/>
  <c r="N475" i="18"/>
  <c r="N474" i="18"/>
  <c r="N473" i="18"/>
  <c r="N472" i="18"/>
  <c r="N471" i="18"/>
  <c r="N470" i="18"/>
  <c r="N469" i="18"/>
  <c r="N468" i="18"/>
  <c r="N467" i="18"/>
  <c r="N466" i="18"/>
  <c r="N465" i="18"/>
  <c r="N464" i="18"/>
  <c r="N462" i="18"/>
  <c r="N461" i="18"/>
  <c r="N460" i="18"/>
  <c r="N459" i="18"/>
  <c r="N458" i="18"/>
  <c r="N457" i="18"/>
  <c r="N456" i="18"/>
  <c r="N455" i="18"/>
  <c r="N454" i="18"/>
  <c r="N453" i="18"/>
  <c r="N452" i="18"/>
  <c r="N451" i="18"/>
  <c r="N448" i="18"/>
  <c r="N447" i="18"/>
  <c r="N446" i="18"/>
  <c r="N445" i="18"/>
  <c r="N437" i="18"/>
  <c r="N436" i="18"/>
  <c r="N435" i="18"/>
  <c r="N434" i="18"/>
  <c r="N433" i="18"/>
  <c r="N432" i="18"/>
  <c r="N431" i="18"/>
  <c r="N430" i="18"/>
  <c r="N429" i="18"/>
  <c r="N428" i="18"/>
  <c r="N427" i="18"/>
  <c r="N426" i="18"/>
  <c r="N425" i="18"/>
  <c r="N424" i="18"/>
  <c r="N423" i="18"/>
  <c r="N422" i="18"/>
  <c r="N421" i="18"/>
  <c r="N420" i="18"/>
  <c r="N419" i="18"/>
  <c r="N418" i="18"/>
  <c r="N417" i="18"/>
  <c r="N416" i="18"/>
  <c r="N415" i="18"/>
  <c r="N414" i="18"/>
  <c r="N413" i="18"/>
  <c r="N412" i="18"/>
  <c r="N411" i="18"/>
  <c r="N410" i="18"/>
  <c r="N409" i="18"/>
  <c r="N408" i="18"/>
  <c r="N407" i="18"/>
  <c r="N406" i="18"/>
  <c r="N405" i="18"/>
  <c r="N404" i="18"/>
  <c r="N403" i="18"/>
  <c r="L402" i="18"/>
  <c r="N402" i="18" s="1"/>
  <c r="N401" i="18"/>
  <c r="N400" i="18"/>
  <c r="N399" i="18"/>
  <c r="N398" i="18"/>
  <c r="N397" i="18"/>
  <c r="N396" i="18"/>
  <c r="N395" i="18"/>
  <c r="N394" i="18"/>
  <c r="N393" i="18"/>
  <c r="N392" i="18"/>
  <c r="N391" i="18"/>
  <c r="N390" i="18"/>
  <c r="N389" i="18"/>
  <c r="N388" i="18"/>
  <c r="N387" i="18"/>
  <c r="N386" i="18"/>
  <c r="N385" i="18"/>
  <c r="N384" i="18"/>
  <c r="N383" i="18"/>
  <c r="N382" i="18"/>
  <c r="N381" i="18"/>
  <c r="N380" i="18"/>
  <c r="N379" i="18"/>
  <c r="N378" i="18"/>
  <c r="N377" i="18"/>
  <c r="N366" i="18"/>
  <c r="N365" i="18"/>
  <c r="N364" i="18"/>
  <c r="N363" i="18"/>
  <c r="N362" i="18"/>
  <c r="N361" i="18"/>
  <c r="N360" i="18"/>
  <c r="N359" i="18"/>
  <c r="N358" i="18"/>
  <c r="N357" i="18"/>
  <c r="N356" i="18"/>
  <c r="N355" i="18"/>
  <c r="N354" i="18"/>
  <c r="N353" i="18"/>
  <c r="N352" i="18"/>
  <c r="N351" i="18"/>
  <c r="N350" i="18"/>
  <c r="N349" i="18"/>
  <c r="N348" i="18"/>
  <c r="N347" i="18"/>
  <c r="N346" i="18"/>
  <c r="N345" i="18"/>
  <c r="N344" i="18"/>
  <c r="N343" i="18"/>
  <c r="N342" i="18"/>
  <c r="N341" i="18"/>
  <c r="N340" i="18"/>
  <c r="N339" i="18"/>
  <c r="N338" i="18"/>
  <c r="N337" i="18"/>
  <c r="N336" i="18"/>
  <c r="N335" i="18"/>
  <c r="N334" i="18"/>
  <c r="N333" i="18"/>
  <c r="N332" i="18"/>
  <c r="N331" i="18"/>
  <c r="N330" i="18"/>
  <c r="N329" i="18"/>
  <c r="N328" i="18"/>
  <c r="P327" i="18"/>
  <c r="N327" i="18"/>
  <c r="N326" i="18"/>
  <c r="N325" i="18"/>
  <c r="N324" i="18"/>
  <c r="N323" i="18"/>
  <c r="N322" i="18"/>
  <c r="N321" i="18"/>
  <c r="N320" i="18"/>
  <c r="N319" i="18"/>
  <c r="N318" i="18"/>
  <c r="N317" i="18"/>
  <c r="P316" i="18"/>
  <c r="N316" i="18"/>
  <c r="P315" i="18"/>
  <c r="N315" i="18"/>
  <c r="P314" i="18"/>
  <c r="N314" i="18"/>
  <c r="P313" i="18"/>
  <c r="N313" i="18"/>
  <c r="P312" i="18"/>
  <c r="N312" i="18"/>
  <c r="P311" i="18"/>
  <c r="N311" i="18"/>
  <c r="P310" i="18"/>
  <c r="N310" i="18"/>
  <c r="P309" i="18"/>
  <c r="N309" i="18"/>
  <c r="P308" i="18"/>
  <c r="N308" i="18"/>
  <c r="P307" i="18"/>
  <c r="N307" i="18"/>
  <c r="P306" i="18"/>
  <c r="N306" i="18"/>
  <c r="P305" i="18"/>
  <c r="N305" i="18"/>
  <c r="P304" i="18"/>
  <c r="N304" i="18"/>
  <c r="P303" i="18"/>
  <c r="N303" i="18"/>
  <c r="P302" i="18"/>
  <c r="N302" i="18"/>
  <c r="N301" i="18"/>
  <c r="N300" i="18"/>
  <c r="N256" i="18"/>
  <c r="N255" i="18"/>
  <c r="N254" i="18"/>
  <c r="N253" i="18"/>
  <c r="N252" i="18"/>
  <c r="N251" i="18"/>
  <c r="N250" i="18"/>
  <c r="N249" i="18"/>
  <c r="N248" i="18"/>
  <c r="N247" i="18"/>
  <c r="N246" i="18"/>
  <c r="N245" i="18"/>
  <c r="N244" i="18"/>
  <c r="N243" i="18"/>
  <c r="N242" i="18"/>
  <c r="N241" i="18"/>
  <c r="N240" i="18"/>
  <c r="N239" i="18"/>
  <c r="N238" i="18"/>
  <c r="N237" i="18"/>
  <c r="N236" i="18"/>
  <c r="N235" i="18"/>
  <c r="N234" i="18"/>
  <c r="N222" i="18"/>
  <c r="N221" i="18"/>
  <c r="N220" i="18"/>
  <c r="N219" i="18"/>
  <c r="N218" i="18"/>
  <c r="N217" i="18"/>
  <c r="N216" i="18"/>
  <c r="N215" i="18"/>
  <c r="N202" i="18"/>
  <c r="N201" i="18"/>
  <c r="N200" i="18"/>
  <c r="N199" i="18"/>
  <c r="N198" i="18"/>
  <c r="N197" i="18"/>
  <c r="N196" i="18"/>
  <c r="N195" i="18"/>
  <c r="N194" i="18"/>
  <c r="N193" i="18"/>
  <c r="N192" i="18"/>
  <c r="N191" i="18"/>
  <c r="N190" i="18"/>
  <c r="P189" i="18"/>
  <c r="N189" i="18"/>
  <c r="N188" i="18"/>
  <c r="N187" i="18"/>
  <c r="N186" i="18"/>
  <c r="N185" i="18"/>
  <c r="N184" i="18"/>
  <c r="N183" i="18"/>
  <c r="N182" i="18"/>
  <c r="N181" i="18"/>
  <c r="N180" i="18"/>
  <c r="N179" i="18"/>
  <c r="N178" i="18"/>
  <c r="N177" i="18"/>
  <c r="N176" i="18"/>
  <c r="N175" i="18"/>
  <c r="N174" i="18"/>
  <c r="N173" i="18"/>
  <c r="N172" i="18"/>
  <c r="N171" i="18"/>
  <c r="N170" i="18"/>
  <c r="N169" i="18"/>
  <c r="N168" i="18"/>
  <c r="N167" i="18"/>
  <c r="N166" i="18"/>
  <c r="N165" i="18"/>
  <c r="N164" i="18"/>
  <c r="N163" i="18"/>
  <c r="N162" i="18"/>
  <c r="N161" i="18"/>
  <c r="N160" i="18"/>
  <c r="N159" i="18"/>
  <c r="N158" i="18"/>
  <c r="N157" i="18"/>
  <c r="N156" i="18"/>
  <c r="N155" i="18"/>
  <c r="N154" i="18"/>
  <c r="N153" i="18"/>
  <c r="N152" i="18"/>
  <c r="N151" i="18"/>
  <c r="N150" i="18"/>
  <c r="N149" i="18"/>
  <c r="N148" i="18"/>
  <c r="N147" i="18"/>
  <c r="N146" i="18"/>
  <c r="N145" i="18"/>
  <c r="N144" i="18"/>
  <c r="N143" i="18"/>
  <c r="N142" i="18"/>
  <c r="N141" i="18"/>
  <c r="N140" i="18"/>
  <c r="N139" i="18"/>
  <c r="N138" i="18"/>
  <c r="N137" i="18"/>
  <c r="N136" i="18"/>
  <c r="P135" i="18"/>
  <c r="N135" i="18"/>
  <c r="P134" i="18"/>
  <c r="N134" i="18"/>
  <c r="P133" i="18"/>
  <c r="N133" i="18"/>
  <c r="P132" i="18"/>
  <c r="N132" i="18"/>
  <c r="P131" i="18"/>
  <c r="N131" i="18"/>
  <c r="P130" i="18"/>
  <c r="N130" i="18"/>
  <c r="P129" i="18"/>
  <c r="N129" i="18"/>
  <c r="P128" i="18"/>
  <c r="N128" i="18"/>
  <c r="P127" i="18"/>
  <c r="N127" i="18"/>
  <c r="P126" i="18"/>
  <c r="N126" i="18"/>
  <c r="N125" i="18"/>
  <c r="N124" i="18"/>
  <c r="N123" i="18"/>
  <c r="N122" i="18"/>
  <c r="N121" i="18"/>
  <c r="N120" i="18"/>
  <c r="N119" i="18"/>
  <c r="N118" i="18"/>
  <c r="N117" i="18"/>
  <c r="N116" i="18"/>
  <c r="N115" i="18"/>
  <c r="N114" i="18"/>
  <c r="N113" i="18"/>
  <c r="N112" i="18"/>
  <c r="N111" i="18"/>
  <c r="N110" i="18"/>
  <c r="N109" i="18"/>
  <c r="N108" i="18"/>
  <c r="N107" i="18"/>
  <c r="N106" i="18"/>
  <c r="N105" i="18"/>
  <c r="P104" i="18"/>
  <c r="N104" i="18"/>
  <c r="N103" i="18"/>
  <c r="N102" i="18"/>
  <c r="N101" i="18"/>
  <c r="N100" i="18"/>
  <c r="N99" i="18"/>
  <c r="N98" i="18"/>
  <c r="N97" i="18"/>
  <c r="N96" i="18"/>
  <c r="N95" i="18"/>
  <c r="N94" i="18"/>
  <c r="P93" i="18"/>
  <c r="N93" i="18"/>
  <c r="P92" i="18"/>
  <c r="N92" i="18"/>
  <c r="P91" i="18"/>
  <c r="N91" i="18"/>
  <c r="P90" i="18"/>
  <c r="N90" i="18"/>
  <c r="N89" i="18"/>
  <c r="N88" i="18"/>
  <c r="N87" i="18"/>
  <c r="N86" i="18"/>
  <c r="N85" i="18"/>
  <c r="N84" i="18"/>
  <c r="N83" i="18"/>
  <c r="N82" i="18"/>
  <c r="N81" i="18"/>
  <c r="N80" i="18"/>
  <c r="P79" i="18"/>
  <c r="N79" i="18"/>
  <c r="L78" i="18"/>
  <c r="N78" i="18" s="1"/>
  <c r="J78" i="18"/>
  <c r="L77" i="18"/>
  <c r="N77" i="18" s="1"/>
  <c r="J77" i="18"/>
  <c r="N76" i="18"/>
  <c r="N75" i="18"/>
  <c r="N74" i="18"/>
  <c r="N73" i="18"/>
  <c r="N72" i="18"/>
  <c r="N71" i="18"/>
  <c r="N70" i="18"/>
  <c r="N69" i="18"/>
  <c r="L68" i="18"/>
  <c r="N68" i="18" s="1"/>
  <c r="J68" i="18"/>
  <c r="L67" i="18"/>
  <c r="N67" i="18" s="1"/>
  <c r="J67" i="18"/>
  <c r="L66" i="18"/>
  <c r="J66" i="18"/>
  <c r="N64" i="18"/>
  <c r="N63" i="18"/>
  <c r="N62" i="18"/>
  <c r="N61" i="18"/>
  <c r="N60" i="18"/>
  <c r="N59" i="18"/>
  <c r="N58" i="18"/>
  <c r="N57" i="18"/>
  <c r="N56" i="18"/>
  <c r="N55" i="18"/>
  <c r="N54" i="18"/>
  <c r="N53" i="18"/>
  <c r="P52" i="18"/>
  <c r="N52" i="18"/>
  <c r="N51" i="18"/>
  <c r="P50" i="18"/>
  <c r="N50" i="18"/>
  <c r="P49" i="18"/>
  <c r="N49" i="18"/>
  <c r="N48" i="18"/>
  <c r="N47" i="18"/>
  <c r="N46" i="18"/>
  <c r="N45" i="18"/>
  <c r="N44" i="18"/>
  <c r="N43" i="18"/>
  <c r="N42" i="18"/>
  <c r="N41" i="18"/>
  <c r="N40" i="18"/>
  <c r="N39" i="18"/>
  <c r="N38" i="18"/>
  <c r="N37" i="18"/>
  <c r="N36" i="18"/>
  <c r="N35" i="18"/>
  <c r="N34" i="18"/>
  <c r="N33" i="18"/>
  <c r="N32" i="18"/>
  <c r="N31" i="18"/>
  <c r="N1783" i="18" l="1"/>
  <c r="N1797" i="18"/>
  <c r="N1798" i="18"/>
  <c r="N1799" i="18"/>
  <c r="N1781" i="18"/>
  <c r="N1780" i="18"/>
  <c r="N1779" i="18"/>
  <c r="N1777" i="18"/>
  <c r="N1782" i="18"/>
  <c r="N1778" i="18"/>
  <c r="N691" i="18"/>
  <c r="N1649" i="18"/>
  <c r="N1590" i="18"/>
  <c r="N1589" i="18"/>
  <c r="N1496" i="18"/>
  <c r="N1498" i="18"/>
  <c r="N1497" i="18"/>
  <c r="N66" i="18"/>
  <c r="L1823" i="18"/>
  <c r="N1281" i="18"/>
  <c r="N1225" i="18"/>
  <c r="N1226" i="18"/>
  <c r="N1223" i="18"/>
  <c r="N1224" i="18"/>
  <c r="N1206" i="18"/>
  <c r="N1205" i="18"/>
  <c r="N1204" i="18"/>
  <c r="N1203" i="18"/>
  <c r="N1202" i="18"/>
  <c r="N1025" i="18"/>
  <c r="N1026" i="18"/>
  <c r="N1027" i="18"/>
  <c r="N1028" i="18"/>
  <c r="N1032" i="18"/>
  <c r="N1035" i="18"/>
  <c r="N1030" i="18"/>
  <c r="N1033" i="18"/>
  <c r="N1029" i="18"/>
  <c r="N1034" i="18"/>
  <c r="N1031" i="18"/>
  <c r="N711" i="18"/>
  <c r="N1823" i="18" l="1"/>
  <c r="M1020" i="8" l="1"/>
  <c r="M1019" i="8"/>
  <c r="M1018" i="8"/>
  <c r="M1017" i="8"/>
  <c r="M1016" i="8"/>
  <c r="M1015" i="8"/>
  <c r="M1014" i="8"/>
  <c r="M1013" i="8" l="1"/>
  <c r="M1012" i="8"/>
  <c r="M1011" i="8" l="1"/>
  <c r="M1010" i="8" l="1"/>
  <c r="M1009" i="8"/>
  <c r="M1008" i="8"/>
  <c r="M1007" i="8" l="1"/>
  <c r="M1006" i="8" l="1"/>
  <c r="M1005" i="8"/>
  <c r="M1004" i="8"/>
  <c r="M1003" i="8"/>
  <c r="M1002" i="8"/>
  <c r="M1001" i="8"/>
  <c r="M1000" i="8" l="1"/>
  <c r="M999" i="8" l="1"/>
  <c r="M998" i="8" l="1"/>
  <c r="M994" i="8" l="1"/>
  <c r="M997" i="8"/>
  <c r="M996" i="8"/>
  <c r="M995" i="8" l="1"/>
  <c r="M993" i="8"/>
  <c r="M992" i="8"/>
  <c r="M991" i="8"/>
  <c r="M990" i="8"/>
  <c r="M989" i="8"/>
  <c r="M988" i="8"/>
  <c r="M987" i="8"/>
  <c r="M986" i="8"/>
  <c r="M985" i="8"/>
  <c r="M984" i="8"/>
  <c r="M983" i="8"/>
  <c r="M982" i="8"/>
  <c r="M981" i="8"/>
  <c r="M980" i="8"/>
  <c r="M979" i="8"/>
  <c r="M978" i="8"/>
  <c r="M977" i="8"/>
  <c r="M976" i="8" l="1"/>
  <c r="M975" i="8"/>
  <c r="M974" i="8" l="1"/>
  <c r="M973" i="8"/>
  <c r="M972" i="8"/>
  <c r="M971" i="8"/>
  <c r="M970" i="8"/>
  <c r="M969" i="8"/>
  <c r="M968" i="8"/>
  <c r="M967" i="8"/>
  <c r="M966" i="8" l="1"/>
  <c r="M965" i="8"/>
  <c r="M964" i="8"/>
  <c r="M963" i="8" l="1"/>
  <c r="M962" i="8"/>
  <c r="M961" i="8"/>
  <c r="M960" i="8"/>
  <c r="M959" i="8" l="1"/>
  <c r="M958" i="8" l="1"/>
  <c r="M957" i="8"/>
  <c r="M956" i="8"/>
  <c r="M955" i="8"/>
  <c r="M954" i="8"/>
  <c r="M953" i="8"/>
  <c r="M952" i="8"/>
  <c r="M951" i="8"/>
  <c r="M950" i="8"/>
  <c r="M949" i="8"/>
  <c r="M948" i="8"/>
  <c r="M947" i="8" l="1"/>
  <c r="M946" i="8"/>
  <c r="M945" i="8"/>
  <c r="M944" i="8"/>
  <c r="M943" i="8"/>
  <c r="M942" i="8"/>
  <c r="M941" i="8"/>
  <c r="M940" i="8" l="1"/>
  <c r="M939" i="8"/>
  <c r="M938" i="8"/>
  <c r="M937" i="8"/>
  <c r="M936" i="8" l="1"/>
  <c r="M935" i="8"/>
  <c r="M934" i="8"/>
  <c r="M933" i="8"/>
  <c r="M932" i="8"/>
  <c r="M931" i="8"/>
  <c r="M930" i="8" l="1"/>
  <c r="M929" i="8"/>
  <c r="M928" i="8"/>
  <c r="M927" i="8" l="1"/>
  <c r="M926" i="8"/>
  <c r="M925" i="8"/>
  <c r="M924" i="8"/>
  <c r="M923" i="8"/>
  <c r="M922" i="8" l="1"/>
  <c r="M921" i="8"/>
  <c r="M920" i="8"/>
  <c r="M919" i="8"/>
  <c r="M918" i="8"/>
  <c r="M917" i="8"/>
  <c r="Y10" i="8" l="1"/>
  <c r="M897" i="8"/>
  <c r="M916" i="8"/>
  <c r="M915" i="8"/>
  <c r="M914" i="8"/>
  <c r="M913" i="8"/>
  <c r="M912" i="8"/>
  <c r="M911" i="8"/>
  <c r="M910" i="8"/>
  <c r="M909" i="8"/>
  <c r="M908" i="8"/>
  <c r="M907" i="8"/>
  <c r="M906" i="8"/>
  <c r="M905" i="8"/>
  <c r="M904" i="8"/>
  <c r="M903" i="8"/>
  <c r="M902" i="8"/>
  <c r="M901" i="8"/>
  <c r="M900" i="8"/>
  <c r="M899" i="8"/>
  <c r="M898" i="8"/>
  <c r="M896" i="8"/>
  <c r="M895" i="8"/>
  <c r="M894" i="8"/>
  <c r="M893" i="8"/>
  <c r="M892" i="8"/>
  <c r="M891" i="8"/>
  <c r="M890" i="8"/>
  <c r="M889" i="8"/>
  <c r="M888" i="8"/>
  <c r="M887" i="8"/>
  <c r="M886" i="8"/>
  <c r="M885" i="8"/>
  <c r="M884" i="8"/>
  <c r="M883" i="8"/>
  <c r="M882" i="8" l="1"/>
  <c r="M881" i="8" l="1"/>
  <c r="M880" i="8"/>
  <c r="M879" i="8"/>
  <c r="M878" i="8" l="1"/>
  <c r="M873" i="8" l="1"/>
  <c r="M872" i="8"/>
  <c r="M871" i="8"/>
  <c r="M870" i="8"/>
  <c r="M869" i="8"/>
  <c r="M868" i="8" l="1"/>
  <c r="M867" i="8"/>
  <c r="M866" i="8"/>
  <c r="M865" i="8"/>
  <c r="M864" i="8"/>
  <c r="M863" i="8"/>
  <c r="M862" i="8"/>
  <c r="M861" i="8"/>
  <c r="M860" i="8"/>
  <c r="M859" i="8"/>
  <c r="M858" i="8"/>
  <c r="M857" i="8"/>
  <c r="M856" i="8"/>
  <c r="M855" i="8"/>
  <c r="M854" i="8"/>
  <c r="M853" i="8"/>
  <c r="M852" i="8"/>
  <c r="M851" i="8"/>
  <c r="M850" i="8"/>
  <c r="M849" i="8"/>
  <c r="M848" i="8"/>
  <c r="M847" i="8" l="1"/>
  <c r="M846" i="8"/>
  <c r="M845" i="8"/>
  <c r="M844" i="8"/>
  <c r="M843" i="8"/>
  <c r="M834" i="8" l="1"/>
  <c r="M833" i="8"/>
  <c r="M832" i="8"/>
  <c r="M831" i="8"/>
  <c r="M830" i="8"/>
  <c r="M829" i="8" l="1"/>
  <c r="M828" i="8"/>
  <c r="M827" i="8"/>
  <c r="M826" i="8"/>
  <c r="M825" i="8" l="1"/>
  <c r="M824" i="8"/>
  <c r="M823" i="8"/>
  <c r="M822" i="8"/>
  <c r="M821" i="8"/>
  <c r="M820" i="8" l="1"/>
  <c r="M819" i="8"/>
  <c r="M818" i="8"/>
  <c r="M817" i="8"/>
  <c r="M816" i="8"/>
  <c r="M815" i="8" l="1"/>
  <c r="M814" i="8"/>
  <c r="M813" i="8"/>
  <c r="M812" i="8"/>
  <c r="M811" i="8" l="1"/>
  <c r="M810" i="8"/>
  <c r="M809" i="8"/>
  <c r="M808" i="8"/>
  <c r="M807" i="8"/>
  <c r="M806" i="8"/>
  <c r="M805" i="8"/>
  <c r="M804" i="8"/>
  <c r="M803" i="8"/>
  <c r="M802" i="8"/>
  <c r="M801" i="8" l="1"/>
  <c r="M800" i="8"/>
  <c r="M799" i="8"/>
  <c r="M798" i="8"/>
  <c r="M797" i="8"/>
  <c r="M796" i="8"/>
  <c r="M795" i="8"/>
  <c r="M794" i="8" l="1"/>
  <c r="M793" i="8"/>
  <c r="M792" i="8"/>
  <c r="M791" i="8"/>
  <c r="M790" i="8"/>
  <c r="M789" i="8"/>
  <c r="M788" i="8"/>
  <c r="M787" i="8"/>
  <c r="M786" i="8"/>
  <c r="M785" i="8"/>
  <c r="M784" i="8"/>
  <c r="M783" i="8" l="1"/>
  <c r="M782" i="8" l="1"/>
  <c r="M781" i="8"/>
  <c r="M780" i="8"/>
  <c r="M779" i="8"/>
  <c r="M778" i="8"/>
  <c r="M777" i="8"/>
  <c r="M776" i="8"/>
  <c r="M775" i="8"/>
  <c r="M774" i="8"/>
  <c r="M773" i="8"/>
  <c r="M772" i="8"/>
  <c r="M771" i="8"/>
  <c r="M736" i="8" l="1"/>
  <c r="M735" i="8"/>
  <c r="M734" i="8"/>
  <c r="M733" i="8"/>
  <c r="M732" i="8"/>
  <c r="M731" i="8"/>
  <c r="M730" i="8"/>
  <c r="M729" i="8"/>
  <c r="M728" i="8"/>
  <c r="M770" i="8"/>
  <c r="M769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27" i="8" l="1"/>
  <c r="M685" i="8" l="1"/>
  <c r="M684" i="8"/>
  <c r="M683" i="8"/>
  <c r="O710" i="8"/>
  <c r="M710" i="8"/>
  <c r="O709" i="8"/>
  <c r="M708" i="8"/>
  <c r="M707" i="8"/>
  <c r="M706" i="8"/>
  <c r="M705" i="8"/>
  <c r="M704" i="8"/>
  <c r="M703" i="8"/>
  <c r="M702" i="8"/>
  <c r="M701" i="8"/>
  <c r="M700" i="8"/>
  <c r="M699" i="8"/>
  <c r="M698" i="8"/>
  <c r="M697" i="8"/>
  <c r="M696" i="8"/>
  <c r="M695" i="8"/>
  <c r="M694" i="8"/>
  <c r="M693" i="8"/>
  <c r="M692" i="8"/>
  <c r="M691" i="8"/>
  <c r="M690" i="8"/>
  <c r="O689" i="8"/>
  <c r="M688" i="8" l="1"/>
  <c r="M687" i="8"/>
  <c r="M686" i="8"/>
  <c r="M682" i="8"/>
  <c r="M681" i="8"/>
  <c r="M680" i="8"/>
  <c r="M679" i="8"/>
  <c r="M678" i="8"/>
  <c r="M677" i="8"/>
  <c r="M676" i="8"/>
  <c r="M675" i="8"/>
  <c r="M674" i="8" l="1"/>
  <c r="M673" i="8"/>
  <c r="M672" i="8"/>
  <c r="M671" i="8"/>
  <c r="M670" i="8"/>
  <c r="M669" i="8" l="1"/>
  <c r="M668" i="8"/>
  <c r="M667" i="8"/>
  <c r="M666" i="8"/>
  <c r="M665" i="8" l="1"/>
  <c r="M664" i="8"/>
  <c r="M663" i="8"/>
  <c r="M662" i="8"/>
  <c r="M661" i="8"/>
  <c r="M660" i="8"/>
  <c r="M659" i="8"/>
  <c r="M658" i="8"/>
  <c r="M657" i="8"/>
  <c r="M656" i="8"/>
  <c r="M655" i="8"/>
  <c r="M654" i="8"/>
  <c r="M653" i="8"/>
  <c r="M652" i="8"/>
  <c r="M651" i="8"/>
  <c r="M650" i="8"/>
  <c r="M649" i="8"/>
  <c r="M648" i="8"/>
  <c r="M647" i="8"/>
  <c r="M646" i="8" l="1"/>
  <c r="M645" i="8"/>
  <c r="M644" i="8"/>
  <c r="M643" i="8"/>
  <c r="M642" i="8"/>
  <c r="M641" i="8"/>
  <c r="M640" i="8"/>
  <c r="M639" i="8"/>
  <c r="M638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 l="1"/>
  <c r="M623" i="8"/>
  <c r="M622" i="8"/>
  <c r="M621" i="8"/>
  <c r="M620" i="8"/>
  <c r="M619" i="8"/>
  <c r="M618" i="8" l="1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 l="1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575" i="8"/>
  <c r="M574" i="8"/>
  <c r="M573" i="8"/>
  <c r="M572" i="8"/>
  <c r="M571" i="8"/>
  <c r="M570" i="8"/>
  <c r="M569" i="8"/>
  <c r="M568" i="8" l="1"/>
  <c r="M567" i="8"/>
  <c r="M566" i="8"/>
  <c r="M565" i="8"/>
  <c r="M564" i="8"/>
  <c r="M563" i="8"/>
  <c r="M562" i="8"/>
  <c r="M561" i="8"/>
  <c r="M560" i="8"/>
  <c r="M559" i="8"/>
  <c r="M558" i="8"/>
  <c r="M557" i="8"/>
  <c r="M556" i="8" l="1"/>
  <c r="M555" i="8"/>
  <c r="M554" i="8"/>
  <c r="M553" i="8"/>
  <c r="M552" i="8"/>
  <c r="M551" i="8"/>
  <c r="M550" i="8"/>
  <c r="T506" i="8" l="1"/>
  <c r="T425" i="8"/>
  <c r="T296" i="8"/>
  <c r="T292" i="8"/>
  <c r="T256" i="8"/>
  <c r="T211" i="8"/>
  <c r="T189" i="8"/>
  <c r="T152" i="8"/>
  <c r="T124" i="8"/>
  <c r="T115" i="8"/>
  <c r="T113" i="8"/>
  <c r="T91" i="8"/>
  <c r="T76" i="8"/>
  <c r="T75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1023" i="8" l="1"/>
  <c r="E6" i="13"/>
  <c r="E5" i="13"/>
  <c r="E7" i="13" s="1"/>
  <c r="D7" i="13"/>
  <c r="C7" i="13"/>
  <c r="M549" i="8" l="1"/>
  <c r="M548" i="8"/>
  <c r="M547" i="8"/>
  <c r="M546" i="8" l="1"/>
  <c r="M545" i="8"/>
  <c r="M544" i="8"/>
  <c r="M543" i="8" l="1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 l="1"/>
  <c r="M527" i="8"/>
  <c r="M526" i="8"/>
  <c r="M525" i="8"/>
  <c r="M524" i="8"/>
  <c r="M523" i="8"/>
  <c r="M522" i="8"/>
  <c r="M521" i="8"/>
  <c r="M520" i="8"/>
  <c r="M519" i="8"/>
  <c r="M518" i="8" l="1"/>
  <c r="M517" i="8"/>
  <c r="M516" i="8"/>
  <c r="M515" i="8"/>
  <c r="M514" i="8"/>
  <c r="M513" i="8"/>
  <c r="M512" i="8" l="1"/>
  <c r="M511" i="8"/>
  <c r="M510" i="8"/>
  <c r="M509" i="8"/>
  <c r="M508" i="8"/>
  <c r="M507" i="8"/>
  <c r="M506" i="8"/>
  <c r="M505" i="8"/>
  <c r="M504" i="8" l="1"/>
  <c r="M503" i="8"/>
  <c r="M502" i="8"/>
  <c r="M501" i="8"/>
  <c r="M500" i="8"/>
  <c r="M499" i="8"/>
  <c r="M498" i="8"/>
  <c r="M497" i="8"/>
  <c r="M496" i="8"/>
  <c r="M495" i="8"/>
  <c r="M494" i="8"/>
  <c r="M493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 l="1"/>
  <c r="M466" i="8"/>
  <c r="M465" i="8"/>
  <c r="M464" i="8"/>
  <c r="M463" i="8"/>
  <c r="M462" i="8" l="1"/>
  <c r="M460" i="8" l="1"/>
  <c r="M459" i="8" l="1"/>
  <c r="M458" i="8"/>
  <c r="M457" i="8" l="1"/>
  <c r="M456" i="8"/>
  <c r="M455" i="8"/>
  <c r="M454" i="8"/>
  <c r="M453" i="8"/>
  <c r="M452" i="8"/>
  <c r="M451" i="8"/>
  <c r="M450" i="8"/>
  <c r="M449" i="8"/>
  <c r="M446" i="8" l="1"/>
  <c r="M445" i="8"/>
  <c r="M444" i="8"/>
  <c r="M443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K400" i="8"/>
  <c r="M400" i="8" s="1"/>
  <c r="I400" i="8"/>
  <c r="M399" i="8"/>
  <c r="M398" i="8"/>
  <c r="M397" i="8"/>
  <c r="M396" i="8"/>
  <c r="M395" i="8" l="1"/>
  <c r="M394" i="8"/>
  <c r="M393" i="8"/>
  <c r="M392" i="8"/>
  <c r="M391" i="8"/>
  <c r="M390" i="8"/>
  <c r="M389" i="8"/>
  <c r="M388" i="8"/>
  <c r="M387" i="8"/>
  <c r="M386" i="8"/>
  <c r="M385" i="8"/>
  <c r="M384" i="8"/>
  <c r="M383" i="8" l="1"/>
  <c r="M382" i="8"/>
  <c r="M381" i="8"/>
  <c r="M380" i="8"/>
  <c r="M379" i="8"/>
  <c r="M378" i="8"/>
  <c r="M377" i="8"/>
  <c r="M376" i="8"/>
  <c r="M375" i="8"/>
  <c r="M364" i="8" l="1"/>
  <c r="M363" i="8"/>
  <c r="M362" i="8"/>
  <c r="M361" i="8"/>
  <c r="M360" i="8"/>
  <c r="M359" i="8"/>
  <c r="M358" i="8"/>
  <c r="M357" i="8"/>
  <c r="M356" i="8" l="1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J1023" i="8" l="1"/>
  <c r="L1023" i="8"/>
  <c r="M689" i="8" l="1"/>
  <c r="M709" i="8"/>
  <c r="M326" i="8"/>
  <c r="O325" i="8"/>
  <c r="M325" i="8"/>
  <c r="M324" i="8"/>
  <c r="M323" i="8"/>
  <c r="M322" i="8"/>
  <c r="M321" i="8"/>
  <c r="M320" i="8"/>
  <c r="M319" i="8"/>
  <c r="M318" i="8"/>
  <c r="M317" i="8"/>
  <c r="M316" i="8"/>
  <c r="M315" i="8"/>
  <c r="O314" i="8"/>
  <c r="M314" i="8"/>
  <c r="O313" i="8"/>
  <c r="M313" i="8"/>
  <c r="O312" i="8"/>
  <c r="M312" i="8"/>
  <c r="O311" i="8"/>
  <c r="M311" i="8"/>
  <c r="O310" i="8"/>
  <c r="M310" i="8"/>
  <c r="O309" i="8"/>
  <c r="M309" i="8"/>
  <c r="O308" i="8"/>
  <c r="M308" i="8"/>
  <c r="O307" i="8"/>
  <c r="M307" i="8"/>
  <c r="O306" i="8"/>
  <c r="M306" i="8"/>
  <c r="O305" i="8"/>
  <c r="M305" i="8"/>
  <c r="O304" i="8"/>
  <c r="M304" i="8"/>
  <c r="O303" i="8"/>
  <c r="M303" i="8"/>
  <c r="O302" i="8"/>
  <c r="M302" i="8"/>
  <c r="O301" i="8"/>
  <c r="M301" i="8"/>
  <c r="O300" i="8"/>
  <c r="M300" i="8"/>
  <c r="M298" i="8" l="1"/>
  <c r="M299" i="8"/>
  <c r="B16" i="10" l="1"/>
  <c r="B22" i="10"/>
  <c r="B21" i="10"/>
  <c r="B18" i="10" l="1"/>
  <c r="M254" i="8" l="1"/>
  <c r="M253" i="8"/>
  <c r="M252" i="8"/>
  <c r="M251" i="8"/>
  <c r="M250" i="8"/>
  <c r="M249" i="8"/>
  <c r="M248" i="8"/>
  <c r="M247" i="8" l="1"/>
  <c r="M246" i="8"/>
  <c r="M245" i="8"/>
  <c r="M244" i="8"/>
  <c r="M243" i="8"/>
  <c r="M242" i="8" l="1"/>
  <c r="M241" i="8"/>
  <c r="M240" i="8"/>
  <c r="M239" i="8"/>
  <c r="M238" i="8"/>
  <c r="M237" i="8"/>
  <c r="M236" i="8" l="1"/>
  <c r="M235" i="8"/>
  <c r="M234" i="8"/>
  <c r="M233" i="8"/>
  <c r="M232" i="8"/>
  <c r="B20" i="10"/>
  <c r="B19" i="10"/>
  <c r="B17" i="10"/>
  <c r="B23" i="10" l="1"/>
  <c r="C19" i="10" s="1"/>
  <c r="C22" i="10" l="1"/>
  <c r="C17" i="10"/>
  <c r="C21" i="10"/>
  <c r="C18" i="10"/>
  <c r="C20" i="10"/>
  <c r="C16" i="10"/>
  <c r="M220" i="8"/>
  <c r="M219" i="8"/>
  <c r="M218" i="8"/>
  <c r="C23" i="10" l="1"/>
  <c r="M213" i="8"/>
  <c r="M217" i="8"/>
  <c r="M216" i="8"/>
  <c r="M215" i="8"/>
  <c r="M214" i="8"/>
  <c r="M200" i="8" l="1"/>
  <c r="M199" i="8"/>
  <c r="M198" i="8"/>
  <c r="M197" i="8"/>
  <c r="M196" i="8"/>
  <c r="M195" i="8"/>
  <c r="M194" i="8"/>
  <c r="M193" i="8"/>
  <c r="M192" i="8"/>
  <c r="M191" i="8"/>
  <c r="M190" i="8"/>
  <c r="M189" i="8" l="1"/>
  <c r="M188" i="8"/>
  <c r="O187" i="8"/>
  <c r="M187" i="8"/>
  <c r="M186" i="8" l="1"/>
  <c r="M179" i="8" l="1"/>
  <c r="M185" i="8" l="1"/>
  <c r="M184" i="8"/>
  <c r="M183" i="8"/>
  <c r="M182" i="8"/>
  <c r="M181" i="8"/>
  <c r="M180" i="8"/>
  <c r="M178" i="8" l="1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77" i="8" l="1"/>
  <c r="M176" i="8"/>
  <c r="M175" i="8"/>
  <c r="M174" i="8"/>
  <c r="M173" i="8"/>
  <c r="M172" i="8"/>
  <c r="M171" i="8"/>
  <c r="M170" i="8"/>
  <c r="M169" i="8"/>
  <c r="M168" i="8"/>
  <c r="M167" i="8"/>
  <c r="M148" i="8" l="1"/>
  <c r="M147" i="8" l="1"/>
  <c r="M146" i="8"/>
  <c r="M145" i="8"/>
  <c r="M144" i="8"/>
  <c r="M143" i="8"/>
  <c r="M142" i="8"/>
  <c r="M141" i="8"/>
  <c r="M140" i="8" l="1"/>
  <c r="M139" i="8"/>
  <c r="M138" i="8"/>
  <c r="M137" i="8"/>
  <c r="M136" i="8"/>
  <c r="M135" i="8"/>
  <c r="M134" i="8"/>
  <c r="O133" i="8"/>
  <c r="M133" i="8"/>
  <c r="O132" i="8"/>
  <c r="M132" i="8"/>
  <c r="O131" i="8"/>
  <c r="M131" i="8"/>
  <c r="O130" i="8"/>
  <c r="M130" i="8"/>
  <c r="O129" i="8"/>
  <c r="M129" i="8"/>
  <c r="O128" i="8"/>
  <c r="M128" i="8"/>
  <c r="O127" i="8"/>
  <c r="M127" i="8"/>
  <c r="O126" i="8"/>
  <c r="M126" i="8"/>
  <c r="O125" i="8"/>
  <c r="M125" i="8"/>
  <c r="O124" i="8"/>
  <c r="M124" i="8"/>
  <c r="M123" i="8" l="1"/>
  <c r="M122" i="8"/>
  <c r="M121" i="8"/>
  <c r="M120" i="8"/>
  <c r="M119" i="8"/>
  <c r="M118" i="8"/>
  <c r="M117" i="8"/>
  <c r="M116" i="8"/>
  <c r="M115" i="8"/>
  <c r="M113" i="8"/>
  <c r="M112" i="8"/>
  <c r="M111" i="8"/>
  <c r="M110" i="8"/>
  <c r="M114" i="8"/>
  <c r="M109" i="8"/>
  <c r="M108" i="8"/>
  <c r="M107" i="8"/>
  <c r="M106" i="8"/>
  <c r="M105" i="8"/>
  <c r="M104" i="8"/>
  <c r="M103" i="8"/>
  <c r="O102" i="8"/>
  <c r="M102" i="8" s="1"/>
  <c r="M101" i="8" l="1"/>
  <c r="M100" i="8"/>
  <c r="M99" i="8"/>
  <c r="M98" i="8"/>
  <c r="M97" i="8"/>
  <c r="M96" i="8"/>
  <c r="M95" i="8"/>
  <c r="M94" i="8" l="1"/>
  <c r="M93" i="8"/>
  <c r="M92" i="8" l="1"/>
  <c r="O91" i="8"/>
  <c r="M91" i="8"/>
  <c r="O90" i="8"/>
  <c r="M90" i="8"/>
  <c r="O89" i="8"/>
  <c r="M89" i="8"/>
  <c r="O88" i="8"/>
  <c r="M88" i="8"/>
  <c r="M85" i="8"/>
  <c r="M87" i="8"/>
  <c r="M86" i="8"/>
  <c r="M82" i="8" l="1"/>
  <c r="M84" i="8"/>
  <c r="M83" i="8"/>
  <c r="M81" i="8" l="1"/>
  <c r="M80" i="8"/>
  <c r="M79" i="8"/>
  <c r="M78" i="8"/>
  <c r="O77" i="8"/>
  <c r="M77" i="8"/>
  <c r="K76" i="8" l="1"/>
  <c r="M76" i="8" s="1"/>
  <c r="I76" i="8"/>
  <c r="K75" i="8"/>
  <c r="M75" i="8" s="1"/>
  <c r="I75" i="8"/>
  <c r="M74" i="8"/>
  <c r="M73" i="8"/>
  <c r="M72" i="8"/>
  <c r="M71" i="8"/>
  <c r="M70" i="8"/>
  <c r="M69" i="8"/>
  <c r="M68" i="8" l="1"/>
  <c r="M67" i="8" l="1"/>
  <c r="K66" i="8"/>
  <c r="M66" i="8" s="1"/>
  <c r="I66" i="8"/>
  <c r="K65" i="8"/>
  <c r="M65" i="8" s="1"/>
  <c r="I65" i="8"/>
  <c r="K64" i="8"/>
  <c r="I64" i="8"/>
  <c r="M62" i="8"/>
  <c r="M61" i="8"/>
  <c r="M60" i="8"/>
  <c r="M59" i="8"/>
  <c r="M58" i="8"/>
  <c r="M57" i="8"/>
  <c r="M56" i="8"/>
  <c r="M55" i="8"/>
  <c r="M54" i="8"/>
  <c r="M53" i="8"/>
  <c r="M52" i="8"/>
  <c r="M51" i="8"/>
  <c r="O50" i="8"/>
  <c r="M50" i="8"/>
  <c r="M49" i="8"/>
  <c r="O48" i="8"/>
  <c r="M48" i="8"/>
  <c r="O47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K1023" i="8" l="1"/>
  <c r="M64" i="8"/>
  <c r="M1023" i="8" s="1"/>
  <c r="K447" i="2" l="1"/>
  <c r="K446" i="2"/>
  <c r="J449" i="2"/>
  <c r="K443" i="2"/>
  <c r="K444" i="2"/>
  <c r="K445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I420" i="2"/>
  <c r="K420" i="2" s="1"/>
  <c r="G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I247" i="2"/>
  <c r="K247" i="2" s="1"/>
  <c r="G247" i="2"/>
  <c r="I246" i="2"/>
  <c r="G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M201" i="2"/>
  <c r="K201" i="2"/>
  <c r="I200" i="2"/>
  <c r="K200" i="2" s="1"/>
  <c r="G200" i="2"/>
  <c r="I199" i="2"/>
  <c r="G199" i="2"/>
  <c r="K198" i="2"/>
  <c r="K197" i="2"/>
  <c r="K196" i="2"/>
  <c r="K195" i="2"/>
  <c r="K194" i="2"/>
  <c r="K193" i="2"/>
  <c r="K192" i="2"/>
  <c r="I191" i="2"/>
  <c r="K191" i="2" s="1"/>
  <c r="G191" i="2"/>
  <c r="I190" i="2"/>
  <c r="K190" i="2" s="1"/>
  <c r="G190" i="2"/>
  <c r="I189" i="2"/>
  <c r="K189" i="2" s="1"/>
  <c r="G189" i="2"/>
  <c r="I188" i="2"/>
  <c r="G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I166" i="2"/>
  <c r="K166" i="2" s="1"/>
  <c r="G166" i="2"/>
  <c r="I165" i="2"/>
  <c r="K165" i="2" s="1"/>
  <c r="G165" i="2"/>
  <c r="I164" i="2"/>
  <c r="K164" i="2" s="1"/>
  <c r="G164" i="2"/>
  <c r="I163" i="2"/>
  <c r="G163" i="2"/>
  <c r="K162" i="2"/>
  <c r="K161" i="2"/>
  <c r="K160" i="2"/>
  <c r="K159" i="2"/>
  <c r="K158" i="2"/>
  <c r="I157" i="2"/>
  <c r="K157" i="2" s="1"/>
  <c r="I156" i="2"/>
  <c r="K156" i="2" s="1"/>
  <c r="I155" i="2"/>
  <c r="K155" i="2" s="1"/>
  <c r="I154" i="2"/>
  <c r="K154" i="2" s="1"/>
  <c r="K153" i="2"/>
  <c r="K152" i="2"/>
  <c r="K151" i="2"/>
  <c r="K150" i="2"/>
  <c r="K149" i="2"/>
  <c r="K148" i="2"/>
  <c r="I147" i="2"/>
  <c r="K147" i="2" s="1"/>
  <c r="G147" i="2"/>
  <c r="I146" i="2"/>
  <c r="K146" i="2" s="1"/>
  <c r="G146" i="2"/>
  <c r="I145" i="2"/>
  <c r="K145" i="2" s="1"/>
  <c r="G145" i="2"/>
  <c r="I144" i="2"/>
  <c r="K144" i="2" s="1"/>
  <c r="G144" i="2"/>
  <c r="I143" i="2"/>
  <c r="G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I128" i="2"/>
  <c r="K128" i="2" s="1"/>
  <c r="G128" i="2"/>
  <c r="I127" i="2"/>
  <c r="K127" i="2" s="1"/>
  <c r="G127" i="2"/>
  <c r="I126" i="2"/>
  <c r="G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I110" i="2"/>
  <c r="G110" i="2"/>
  <c r="I109" i="2"/>
  <c r="K109" i="2" s="1"/>
  <c r="G109" i="2"/>
  <c r="K108" i="2"/>
  <c r="K107" i="2"/>
  <c r="I106" i="2"/>
  <c r="K106" i="2" s="1"/>
  <c r="G106" i="2"/>
  <c r="I105" i="2"/>
  <c r="K105" i="2" s="1"/>
  <c r="G105" i="2"/>
  <c r="I104" i="2"/>
  <c r="G104" i="2"/>
  <c r="M103" i="2"/>
  <c r="K103" i="2"/>
  <c r="I102" i="2"/>
  <c r="K102" i="2" s="1"/>
  <c r="G102" i="2"/>
  <c r="I101" i="2"/>
  <c r="K101" i="2" s="1"/>
  <c r="G101" i="2"/>
  <c r="I100" i="2"/>
  <c r="K100" i="2" s="1"/>
  <c r="G100" i="2"/>
  <c r="I99" i="2"/>
  <c r="K99" i="2" s="1"/>
  <c r="G99" i="2"/>
  <c r="I98" i="2"/>
  <c r="K98" i="2" s="1"/>
  <c r="G98" i="2"/>
  <c r="I97" i="2"/>
  <c r="K97" i="2" s="1"/>
  <c r="G97" i="2"/>
  <c r="I96" i="2"/>
  <c r="K96" i="2" s="1"/>
  <c r="G96" i="2"/>
  <c r="I95" i="2"/>
  <c r="K95" i="2" s="1"/>
  <c r="G95" i="2"/>
  <c r="I94" i="2"/>
  <c r="K94" i="2" s="1"/>
  <c r="G94" i="2"/>
  <c r="I93" i="2"/>
  <c r="K93" i="2" s="1"/>
  <c r="G93" i="2"/>
  <c r="I92" i="2"/>
  <c r="K92" i="2" s="1"/>
  <c r="G92" i="2"/>
  <c r="I91" i="2"/>
  <c r="K91" i="2" s="1"/>
  <c r="G91" i="2"/>
  <c r="I90" i="2"/>
  <c r="K90" i="2" s="1"/>
  <c r="G90" i="2"/>
  <c r="I89" i="2"/>
  <c r="K89" i="2" s="1"/>
  <c r="G89" i="2"/>
  <c r="I88" i="2"/>
  <c r="G88" i="2"/>
  <c r="I87" i="2"/>
  <c r="G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M46" i="2"/>
  <c r="K46" i="2"/>
  <c r="K45" i="2"/>
  <c r="K44" i="2"/>
  <c r="M43" i="2"/>
  <c r="K43" i="2"/>
  <c r="M42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5" i="2"/>
  <c r="K14" i="2"/>
  <c r="K13" i="2"/>
  <c r="K12" i="2"/>
  <c r="K11" i="2"/>
  <c r="K10" i="2"/>
  <c r="K5" i="2"/>
  <c r="I449" i="2" l="1"/>
  <c r="K16" i="2"/>
  <c r="K87" i="2"/>
  <c r="K88" i="2"/>
  <c r="K104" i="2"/>
  <c r="K110" i="2"/>
  <c r="K126" i="2"/>
  <c r="K143" i="2"/>
  <c r="K199" i="2"/>
  <c r="K246" i="2"/>
  <c r="K163" i="2"/>
  <c r="K188" i="2"/>
  <c r="K449" i="2" l="1"/>
</calcChain>
</file>

<file path=xl/sharedStrings.xml><?xml version="1.0" encoding="utf-8"?>
<sst xmlns="http://schemas.openxmlformats.org/spreadsheetml/2006/main" count="26139" uniqueCount="2307">
  <si>
    <t>List Petak Terbakar</t>
  </si>
  <si>
    <t>No</t>
  </si>
  <si>
    <t>Tanggal Insiden</t>
  </si>
  <si>
    <t>Div</t>
  </si>
  <si>
    <t>Jam Kejadian</t>
  </si>
  <si>
    <t>Blok</t>
  </si>
  <si>
    <t>Petak</t>
  </si>
  <si>
    <t>Luas
Tanam (Ha)</t>
  </si>
  <si>
    <t>Luas 
Terbakar (Ha)</t>
  </si>
  <si>
    <t>Masa Tanam</t>
  </si>
  <si>
    <t>Umur</t>
  </si>
  <si>
    <t>Catg.</t>
  </si>
  <si>
    <t>Variety</t>
  </si>
  <si>
    <t>Start</t>
  </si>
  <si>
    <t>Finish</t>
  </si>
  <si>
    <t>17.15</t>
  </si>
  <si>
    <t>18.30</t>
  </si>
  <si>
    <t>C0105</t>
  </si>
  <si>
    <t>002C050</t>
  </si>
  <si>
    <t>9 Bulan</t>
  </si>
  <si>
    <t>R1</t>
  </si>
  <si>
    <t>LPI03</t>
  </si>
  <si>
    <t>MLI</t>
  </si>
  <si>
    <t xml:space="preserve">Grand Total </t>
  </si>
  <si>
    <t>-</t>
  </si>
  <si>
    <t>A0410</t>
  </si>
  <si>
    <t>040A098</t>
  </si>
  <si>
    <t>038A098</t>
  </si>
  <si>
    <t>039A095</t>
  </si>
  <si>
    <t>039A093</t>
  </si>
  <si>
    <t>12.05</t>
  </si>
  <si>
    <t>14.10</t>
  </si>
  <si>
    <t>LPI-1601</t>
  </si>
  <si>
    <t>Balance
(Ha)</t>
  </si>
  <si>
    <t>14.00</t>
  </si>
  <si>
    <t>14.30</t>
  </si>
  <si>
    <t>15.00</t>
  </si>
  <si>
    <t>15.20</t>
  </si>
  <si>
    <t>16.00</t>
  </si>
  <si>
    <t>16.30</t>
  </si>
  <si>
    <t>17.30</t>
  </si>
  <si>
    <t>B0106</t>
  </si>
  <si>
    <t>010B053</t>
  </si>
  <si>
    <t>B0108</t>
  </si>
  <si>
    <t>002B080</t>
  </si>
  <si>
    <t>002B077</t>
  </si>
  <si>
    <t>B0209</t>
  </si>
  <si>
    <t>012B082</t>
  </si>
  <si>
    <t>B0208</t>
  </si>
  <si>
    <t>012B080</t>
  </si>
  <si>
    <t>C0609</t>
  </si>
  <si>
    <t>060C088</t>
  </si>
  <si>
    <t>RPC</t>
  </si>
  <si>
    <t>R3</t>
  </si>
  <si>
    <t>R2</t>
  </si>
  <si>
    <t>LPI-1602</t>
  </si>
  <si>
    <t>LPI-1603</t>
  </si>
  <si>
    <t>GP-95287</t>
  </si>
  <si>
    <t>Coleksi</t>
  </si>
  <si>
    <t>11 Bulan</t>
  </si>
  <si>
    <t>8 Bulan</t>
  </si>
  <si>
    <t>10 Bulan</t>
  </si>
  <si>
    <t>12 Bulan</t>
  </si>
  <si>
    <t>17-40</t>
  </si>
  <si>
    <t>17-50</t>
  </si>
  <si>
    <t>061C065</t>
  </si>
  <si>
    <t>062C053</t>
  </si>
  <si>
    <t>18-10</t>
  </si>
  <si>
    <t>062C055</t>
  </si>
  <si>
    <t>LPI-1606</t>
  </si>
  <si>
    <t>18.00</t>
  </si>
  <si>
    <t>19.00</t>
  </si>
  <si>
    <t>A0409</t>
  </si>
  <si>
    <t>035A088</t>
  </si>
  <si>
    <t>GP 99-8009</t>
  </si>
  <si>
    <t>7 Bulan</t>
  </si>
  <si>
    <t>15:10</t>
  </si>
  <si>
    <t>15:25</t>
  </si>
  <si>
    <t>018B082</t>
  </si>
  <si>
    <t>19:30</t>
  </si>
  <si>
    <t>20:50</t>
  </si>
  <si>
    <t>062C115</t>
  </si>
  <si>
    <t>11.7 Bulan</t>
  </si>
  <si>
    <t>11.4 Bulan</t>
  </si>
  <si>
    <t>PSJT 941</t>
  </si>
  <si>
    <t>C0712</t>
  </si>
  <si>
    <t>10:35</t>
  </si>
  <si>
    <t>12:00</t>
  </si>
  <si>
    <t>C0805</t>
  </si>
  <si>
    <t>080C043</t>
  </si>
  <si>
    <t>12:45</t>
  </si>
  <si>
    <t>C0905</t>
  </si>
  <si>
    <t>083C042</t>
  </si>
  <si>
    <t>12:40</t>
  </si>
  <si>
    <t>13:25</t>
  </si>
  <si>
    <t>C0804</t>
  </si>
  <si>
    <t>080C040</t>
  </si>
  <si>
    <t>13:15</t>
  </si>
  <si>
    <t>13:30</t>
  </si>
  <si>
    <t>C0808</t>
  </si>
  <si>
    <t>071C080</t>
  </si>
  <si>
    <t>13:20</t>
  </si>
  <si>
    <t>13:45</t>
  </si>
  <si>
    <t>C0809</t>
  </si>
  <si>
    <t>072C085</t>
  </si>
  <si>
    <t>13:40</t>
  </si>
  <si>
    <t>14:00</t>
  </si>
  <si>
    <t>C0709</t>
  </si>
  <si>
    <t>063C088</t>
  </si>
  <si>
    <t>LPI-1605</t>
  </si>
  <si>
    <t>RN</t>
  </si>
  <si>
    <t>A-815</t>
  </si>
  <si>
    <t>LPI-1604</t>
  </si>
  <si>
    <t>11.2 Bulan</t>
  </si>
  <si>
    <t>8.4 Bulan</t>
  </si>
  <si>
    <t>8.3 Bulan</t>
  </si>
  <si>
    <t>8.9 Bulan</t>
  </si>
  <si>
    <t>14.15</t>
  </si>
  <si>
    <t>14.45</t>
  </si>
  <si>
    <t>B0505</t>
  </si>
  <si>
    <t>048B049</t>
  </si>
  <si>
    <t>B0403</t>
  </si>
  <si>
    <t>035B025</t>
  </si>
  <si>
    <t>21.00</t>
  </si>
  <si>
    <t>22.00</t>
  </si>
  <si>
    <t>B0301</t>
  </si>
  <si>
    <t>024B005</t>
  </si>
  <si>
    <t>026B005</t>
  </si>
  <si>
    <t>B0501</t>
  </si>
  <si>
    <t>042B009</t>
  </si>
  <si>
    <t>LPI-1607</t>
  </si>
  <si>
    <t>022C055</t>
  </si>
  <si>
    <t>10.36</t>
  </si>
  <si>
    <t>14.25</t>
  </si>
  <si>
    <t>KP04A</t>
  </si>
  <si>
    <t>162D079</t>
  </si>
  <si>
    <t>162D081</t>
  </si>
  <si>
    <t>169D091</t>
  </si>
  <si>
    <t>169D093</t>
  </si>
  <si>
    <t>169D094</t>
  </si>
  <si>
    <t>TC-09</t>
  </si>
  <si>
    <t>C0306</t>
  </si>
  <si>
    <t>089C048</t>
  </si>
  <si>
    <t>21.30</t>
  </si>
  <si>
    <t>B0502</t>
  </si>
  <si>
    <t>041B013</t>
  </si>
  <si>
    <t>17.00</t>
  </si>
  <si>
    <t>17.20</t>
  </si>
  <si>
    <t>B0302</t>
  </si>
  <si>
    <t>024B015</t>
  </si>
  <si>
    <t>18.05</t>
  </si>
  <si>
    <t>C0102</t>
  </si>
  <si>
    <t>002C013</t>
  </si>
  <si>
    <t>GP-00687</t>
  </si>
  <si>
    <t>A0603</t>
  </si>
  <si>
    <t>052A027</t>
  </si>
  <si>
    <t>23,00</t>
  </si>
  <si>
    <t>24,00</t>
  </si>
  <si>
    <t>A0509</t>
  </si>
  <si>
    <t>044A082</t>
  </si>
  <si>
    <t>050B005</t>
  </si>
  <si>
    <t>086C030</t>
  </si>
  <si>
    <t>074C039</t>
  </si>
  <si>
    <t>C0903</t>
  </si>
  <si>
    <t>12.45</t>
  </si>
  <si>
    <t>13.40</t>
  </si>
  <si>
    <t>A0404</t>
  </si>
  <si>
    <t>032A040</t>
  </si>
  <si>
    <t>032A035</t>
  </si>
  <si>
    <t>18:00</t>
  </si>
  <si>
    <t>19:15</t>
  </si>
  <si>
    <t>021B060</t>
  </si>
  <si>
    <t>B0306</t>
  </si>
  <si>
    <t>13.00</t>
  </si>
  <si>
    <t>13.30</t>
  </si>
  <si>
    <t>A0403</t>
  </si>
  <si>
    <t>034A022</t>
  </si>
  <si>
    <t>15.45</t>
  </si>
  <si>
    <t>16.20</t>
  </si>
  <si>
    <t>C0505</t>
  </si>
  <si>
    <t>050C045</t>
  </si>
  <si>
    <t>050C050</t>
  </si>
  <si>
    <t>048C050</t>
  </si>
  <si>
    <t>048C045</t>
  </si>
  <si>
    <t>19.30</t>
  </si>
  <si>
    <t>030B005</t>
  </si>
  <si>
    <t>042B013</t>
  </si>
  <si>
    <t>10.00</t>
  </si>
  <si>
    <t>10.30</t>
  </si>
  <si>
    <t>034A025</t>
  </si>
  <si>
    <t>17:05</t>
  </si>
  <si>
    <t>17:20</t>
  </si>
  <si>
    <t>050C057</t>
  </si>
  <si>
    <t>17:45</t>
  </si>
  <si>
    <t>050C058</t>
  </si>
  <si>
    <t>20:15</t>
  </si>
  <si>
    <t>052C060</t>
  </si>
  <si>
    <t>20:40</t>
  </si>
  <si>
    <t>083C120</t>
  </si>
  <si>
    <t>20:55</t>
  </si>
  <si>
    <t>061C123</t>
  </si>
  <si>
    <t>C0506</t>
  </si>
  <si>
    <t>C0606</t>
  </si>
  <si>
    <t>C0912</t>
  </si>
  <si>
    <t>C0713</t>
  </si>
  <si>
    <t>08:45</t>
  </si>
  <si>
    <t>09:00</t>
  </si>
  <si>
    <t>12:30</t>
  </si>
  <si>
    <t>13:00</t>
  </si>
  <si>
    <t>C1011</t>
  </si>
  <si>
    <t>C0913</t>
  </si>
  <si>
    <t>096C108</t>
  </si>
  <si>
    <t>085C122</t>
  </si>
  <si>
    <t>19.15</t>
  </si>
  <si>
    <t>20.00</t>
  </si>
  <si>
    <t>040A040</t>
  </si>
  <si>
    <t>A0504</t>
  </si>
  <si>
    <t>041A040</t>
  </si>
  <si>
    <t>010B057</t>
  </si>
  <si>
    <t>010B059</t>
  </si>
  <si>
    <t>007B055</t>
  </si>
  <si>
    <t>008B058</t>
  </si>
  <si>
    <t>006B060</t>
  </si>
  <si>
    <t>006B055</t>
  </si>
  <si>
    <t>008B075</t>
  </si>
  <si>
    <t>010B075</t>
  </si>
  <si>
    <t>08:00</t>
  </si>
  <si>
    <t>08:25</t>
  </si>
  <si>
    <t>096C107</t>
  </si>
  <si>
    <t>08:20</t>
  </si>
  <si>
    <t>11:30</t>
  </si>
  <si>
    <t>074C030</t>
  </si>
  <si>
    <t>C0803</t>
  </si>
  <si>
    <t>C0402</t>
  </si>
  <si>
    <t>035C018</t>
  </si>
  <si>
    <t>BW-04</t>
  </si>
  <si>
    <t>12:10</t>
  </si>
  <si>
    <t>C0108</t>
  </si>
  <si>
    <t>004C075</t>
  </si>
  <si>
    <t>12:35</t>
  </si>
  <si>
    <t>005C075</t>
  </si>
  <si>
    <t>036A025</t>
  </si>
  <si>
    <t>040A027</t>
  </si>
  <si>
    <t>038A027</t>
  </si>
  <si>
    <t>004B070</t>
  </si>
  <si>
    <t>006B070</t>
  </si>
  <si>
    <t>004B073</t>
  </si>
  <si>
    <t>008B080</t>
  </si>
  <si>
    <t>010B078</t>
  </si>
  <si>
    <t>063C090</t>
  </si>
  <si>
    <t>082C112</t>
  </si>
  <si>
    <t>089C130</t>
  </si>
  <si>
    <t>088C132</t>
  </si>
  <si>
    <t>017C085</t>
  </si>
  <si>
    <t>016C085</t>
  </si>
  <si>
    <t>020C080</t>
  </si>
  <si>
    <t>018C080</t>
  </si>
  <si>
    <t>002B059</t>
  </si>
  <si>
    <t>11.33</t>
  </si>
  <si>
    <t>12.56</t>
  </si>
  <si>
    <t>A0411</t>
  </si>
  <si>
    <t>035A105</t>
  </si>
  <si>
    <t>072C028</t>
  </si>
  <si>
    <t>074C028</t>
  </si>
  <si>
    <t>020C082</t>
  </si>
  <si>
    <t>16.45</t>
  </si>
  <si>
    <t>042B014</t>
  </si>
  <si>
    <t>092C122</t>
  </si>
  <si>
    <t>082C113</t>
  </si>
  <si>
    <t>084C124</t>
  </si>
  <si>
    <t>094C105</t>
  </si>
  <si>
    <t>093C110</t>
  </si>
  <si>
    <t>C0109</t>
  </si>
  <si>
    <t>009C090</t>
  </si>
  <si>
    <t>008C090</t>
  </si>
  <si>
    <t>006C090</t>
  </si>
  <si>
    <t>004C090</t>
  </si>
  <si>
    <t>002C090</t>
  </si>
  <si>
    <t>010C083</t>
  </si>
  <si>
    <t>C0209</t>
  </si>
  <si>
    <t>014C085</t>
  </si>
  <si>
    <t>016C088</t>
  </si>
  <si>
    <t>014C088</t>
  </si>
  <si>
    <t>012C090</t>
  </si>
  <si>
    <t>011C085</t>
  </si>
  <si>
    <t>17.45</t>
  </si>
  <si>
    <t>18.10</t>
  </si>
  <si>
    <t>SB01A</t>
  </si>
  <si>
    <t>126D200</t>
  </si>
  <si>
    <t>23.00</t>
  </si>
  <si>
    <t>D0104</t>
  </si>
  <si>
    <t>008D036</t>
  </si>
  <si>
    <t>010D033</t>
  </si>
  <si>
    <t>D0203</t>
  </si>
  <si>
    <t>019D023</t>
  </si>
  <si>
    <t>035A025</t>
  </si>
  <si>
    <t>037A025</t>
  </si>
  <si>
    <t>038A025</t>
  </si>
  <si>
    <t>040A025</t>
  </si>
  <si>
    <t>A0306</t>
  </si>
  <si>
    <t>026A054</t>
  </si>
  <si>
    <t>035A110</t>
  </si>
  <si>
    <t>A0310</t>
  </si>
  <si>
    <t>028A100</t>
  </si>
  <si>
    <t>030A100</t>
  </si>
  <si>
    <t>032A103</t>
  </si>
  <si>
    <t>COLEKSI</t>
  </si>
  <si>
    <t>002C087</t>
  </si>
  <si>
    <t>021C070</t>
  </si>
  <si>
    <t>060C123</t>
  </si>
  <si>
    <t>02.00</t>
  </si>
  <si>
    <t>04.30</t>
  </si>
  <si>
    <t>034A030</t>
  </si>
  <si>
    <t>035A031</t>
  </si>
  <si>
    <t>036A030</t>
  </si>
  <si>
    <t>038A030</t>
  </si>
  <si>
    <t>036A027</t>
  </si>
  <si>
    <t>038A105</t>
  </si>
  <si>
    <t>040A105</t>
  </si>
  <si>
    <t>039A104</t>
  </si>
  <si>
    <t>036A093</t>
  </si>
  <si>
    <t>010B070</t>
  </si>
  <si>
    <t>008B060</t>
  </si>
  <si>
    <t>010B065</t>
  </si>
  <si>
    <t>008B065</t>
  </si>
  <si>
    <t>006B066</t>
  </si>
  <si>
    <t>HJ01A</t>
  </si>
  <si>
    <t>076D170</t>
  </si>
  <si>
    <t>077D170</t>
  </si>
  <si>
    <t>078D171</t>
  </si>
  <si>
    <t>078D170</t>
  </si>
  <si>
    <t>086C138</t>
  </si>
  <si>
    <t>006C080</t>
  </si>
  <si>
    <t>010B071</t>
  </si>
  <si>
    <t>011B071</t>
  </si>
  <si>
    <t>21.50</t>
  </si>
  <si>
    <t>B0401</t>
  </si>
  <si>
    <t>032B008</t>
  </si>
  <si>
    <t>036A031</t>
  </si>
  <si>
    <t>NS02B</t>
  </si>
  <si>
    <t>131D142</t>
  </si>
  <si>
    <t>136D140</t>
  </si>
  <si>
    <t>134D141</t>
  </si>
  <si>
    <t>KP01B</t>
  </si>
  <si>
    <t>125D126</t>
  </si>
  <si>
    <t>128D126</t>
  </si>
  <si>
    <t>18.20</t>
  </si>
  <si>
    <t>042B001</t>
  </si>
  <si>
    <t>15.25</t>
  </si>
  <si>
    <t>16.40</t>
  </si>
  <si>
    <t>18.40</t>
  </si>
  <si>
    <t>100C120</t>
  </si>
  <si>
    <t>099C120</t>
  </si>
  <si>
    <t>098C120</t>
  </si>
  <si>
    <t>096C120</t>
  </si>
  <si>
    <t>15.30</t>
  </si>
  <si>
    <t>C0304</t>
  </si>
  <si>
    <t>021C038</t>
  </si>
  <si>
    <t>022C040</t>
  </si>
  <si>
    <t>023C040</t>
  </si>
  <si>
    <t>024C038</t>
  </si>
  <si>
    <t>023C039</t>
  </si>
  <si>
    <t>044C050</t>
  </si>
  <si>
    <t>045C049</t>
  </si>
  <si>
    <t>042C045</t>
  </si>
  <si>
    <t>044C044</t>
  </si>
  <si>
    <t>C0103</t>
  </si>
  <si>
    <t>010C021</t>
  </si>
  <si>
    <t>16.10</t>
  </si>
  <si>
    <t>A0311</t>
  </si>
  <si>
    <t>030A107</t>
  </si>
  <si>
    <t>062C057</t>
  </si>
  <si>
    <t>050B045</t>
  </si>
  <si>
    <t>052B044</t>
  </si>
  <si>
    <t>A0501</t>
  </si>
  <si>
    <t>049A008</t>
  </si>
  <si>
    <t>050A010</t>
  </si>
  <si>
    <t>04.20</t>
  </si>
  <si>
    <t>04.45</t>
  </si>
  <si>
    <t>002C042</t>
  </si>
  <si>
    <t>B0210</t>
  </si>
  <si>
    <t>012B094</t>
  </si>
  <si>
    <t>B0107</t>
  </si>
  <si>
    <t>001B065</t>
  </si>
  <si>
    <t>002B070</t>
  </si>
  <si>
    <t>038A023</t>
  </si>
  <si>
    <t>040A023</t>
  </si>
  <si>
    <t>11.40</t>
  </si>
  <si>
    <t>12.50</t>
  </si>
  <si>
    <t>044B045</t>
  </si>
  <si>
    <t>18.45</t>
  </si>
  <si>
    <t>035B029</t>
  </si>
  <si>
    <t>18.50</t>
  </si>
  <si>
    <t>B0404</t>
  </si>
  <si>
    <t>032B040</t>
  </si>
  <si>
    <t>16.35</t>
  </si>
  <si>
    <t>15.05</t>
  </si>
  <si>
    <t>041B014</t>
  </si>
  <si>
    <t>05.30</t>
  </si>
  <si>
    <t>06.10</t>
  </si>
  <si>
    <t>038A040</t>
  </si>
  <si>
    <t>20.30</t>
  </si>
  <si>
    <t>18:05</t>
  </si>
  <si>
    <t>18:20</t>
  </si>
  <si>
    <t>012B078</t>
  </si>
  <si>
    <t>17.10</t>
  </si>
  <si>
    <t>B0304</t>
  </si>
  <si>
    <t>022B033</t>
  </si>
  <si>
    <t>024B035</t>
  </si>
  <si>
    <t>025B035</t>
  </si>
  <si>
    <t>028B032</t>
  </si>
  <si>
    <t>028B035</t>
  </si>
  <si>
    <t>030B035</t>
  </si>
  <si>
    <t>028B037</t>
  </si>
  <si>
    <t>023B035</t>
  </si>
  <si>
    <t>022B035</t>
  </si>
  <si>
    <t>028B040</t>
  </si>
  <si>
    <t>029B038</t>
  </si>
  <si>
    <t>030B038</t>
  </si>
  <si>
    <t>031B035</t>
  </si>
  <si>
    <t>22.30</t>
  </si>
  <si>
    <t>B0402</t>
  </si>
  <si>
    <t>040B012</t>
  </si>
  <si>
    <t>036A098</t>
  </si>
  <si>
    <t>10:50</t>
  </si>
  <si>
    <t>C0813</t>
  </si>
  <si>
    <t>072C122</t>
  </si>
  <si>
    <t>21:00</t>
  </si>
  <si>
    <t>21:20</t>
  </si>
  <si>
    <t>C0613</t>
  </si>
  <si>
    <t>014B080</t>
  </si>
  <si>
    <t>C0605</t>
  </si>
  <si>
    <t>058C047</t>
  </si>
  <si>
    <t>14.50</t>
  </si>
  <si>
    <t>002C030</t>
  </si>
  <si>
    <t>004C030</t>
  </si>
  <si>
    <t>005C029</t>
  </si>
  <si>
    <t>006C027</t>
  </si>
  <si>
    <t>006C028</t>
  </si>
  <si>
    <t>006C030</t>
  </si>
  <si>
    <t>008C030</t>
  </si>
  <si>
    <t>008C028</t>
  </si>
  <si>
    <t>009C029</t>
  </si>
  <si>
    <t>062C047</t>
  </si>
  <si>
    <t>070C123</t>
  </si>
  <si>
    <t>C0607</t>
  </si>
  <si>
    <t>052C068</t>
  </si>
  <si>
    <t>052C062</t>
  </si>
  <si>
    <t>C0507</t>
  </si>
  <si>
    <t>050C070</t>
  </si>
  <si>
    <t>048C070</t>
  </si>
  <si>
    <t>16.15</t>
  </si>
  <si>
    <t>040B003</t>
  </si>
  <si>
    <t>055C065</t>
  </si>
  <si>
    <t>056C070</t>
  </si>
  <si>
    <t>012B075</t>
  </si>
  <si>
    <t>20.45</t>
  </si>
  <si>
    <t>21.10</t>
  </si>
  <si>
    <t>050B002</t>
  </si>
  <si>
    <t>050A005</t>
  </si>
  <si>
    <t>C0704</t>
  </si>
  <si>
    <t>070C036</t>
  </si>
  <si>
    <t>072C036</t>
  </si>
  <si>
    <t>074C037</t>
  </si>
  <si>
    <t>076C039</t>
  </si>
  <si>
    <t>076C035</t>
  </si>
  <si>
    <t>077C038</t>
  </si>
  <si>
    <t>080C035</t>
  </si>
  <si>
    <t>C0904</t>
  </si>
  <si>
    <t>082C035</t>
  </si>
  <si>
    <t>085C035</t>
  </si>
  <si>
    <t>032B005</t>
  </si>
  <si>
    <t>034B005</t>
  </si>
  <si>
    <t>036B005</t>
  </si>
  <si>
    <t>040B005</t>
  </si>
  <si>
    <t>038B004</t>
  </si>
  <si>
    <t>010C071</t>
  </si>
  <si>
    <t>057C082</t>
  </si>
  <si>
    <t>C0705</t>
  </si>
  <si>
    <t>062C045</t>
  </si>
  <si>
    <t>063C046</t>
  </si>
  <si>
    <t>062C044</t>
  </si>
  <si>
    <t>063C043</t>
  </si>
  <si>
    <t>C0914</t>
  </si>
  <si>
    <t>090C136</t>
  </si>
  <si>
    <t>093C108</t>
  </si>
  <si>
    <t>13.45</t>
  </si>
  <si>
    <t>C0302</t>
  </si>
  <si>
    <t>026C020</t>
  </si>
  <si>
    <t>B050</t>
  </si>
  <si>
    <t>041B010</t>
  </si>
  <si>
    <t>052C065</t>
  </si>
  <si>
    <t>052C069</t>
  </si>
  <si>
    <t>042C070</t>
  </si>
  <si>
    <t>044C070</t>
  </si>
  <si>
    <t>044C069</t>
  </si>
  <si>
    <t>045C070</t>
  </si>
  <si>
    <t>046C068</t>
  </si>
  <si>
    <t>044C067</t>
  </si>
  <si>
    <t>046C067</t>
  </si>
  <si>
    <t>047C066</t>
  </si>
  <si>
    <t>044C065</t>
  </si>
  <si>
    <t>044C064</t>
  </si>
  <si>
    <t>044C062</t>
  </si>
  <si>
    <t>046C065</t>
  </si>
  <si>
    <t>046C064</t>
  </si>
  <si>
    <t>047C065</t>
  </si>
  <si>
    <t>047C064</t>
  </si>
  <si>
    <t>048C062</t>
  </si>
  <si>
    <t>C0508</t>
  </si>
  <si>
    <t>041C074</t>
  </si>
  <si>
    <t>042C076</t>
  </si>
  <si>
    <t>042C073</t>
  </si>
  <si>
    <t>045C073</t>
  </si>
  <si>
    <t>045C074</t>
  </si>
  <si>
    <t>045C075</t>
  </si>
  <si>
    <t>046C076</t>
  </si>
  <si>
    <t>046C080</t>
  </si>
  <si>
    <t>048C080</t>
  </si>
  <si>
    <t>048C076</t>
  </si>
  <si>
    <t>047C075</t>
  </si>
  <si>
    <t>047C074</t>
  </si>
  <si>
    <t>046C075</t>
  </si>
  <si>
    <t>050C075</t>
  </si>
  <si>
    <t>050C079</t>
  </si>
  <si>
    <t>049C060</t>
  </si>
  <si>
    <t>046C060</t>
  </si>
  <si>
    <t>041C055</t>
  </si>
  <si>
    <t>042C059</t>
  </si>
  <si>
    <t>042C055</t>
  </si>
  <si>
    <t>043C055</t>
  </si>
  <si>
    <t>C0110</t>
  </si>
  <si>
    <t>010C091</t>
  </si>
  <si>
    <t>006C093</t>
  </si>
  <si>
    <t>004C093</t>
  </si>
  <si>
    <t>002C094</t>
  </si>
  <si>
    <t>010C075</t>
  </si>
  <si>
    <t>008C075</t>
  </si>
  <si>
    <t>009C073</t>
  </si>
  <si>
    <t>C1010</t>
  </si>
  <si>
    <t>094C092</t>
  </si>
  <si>
    <t>096C094</t>
  </si>
  <si>
    <t>094C095</t>
  </si>
  <si>
    <t>094C097</t>
  </si>
  <si>
    <t>094C099</t>
  </si>
  <si>
    <t>092C095</t>
  </si>
  <si>
    <t>C0910</t>
  </si>
  <si>
    <t>090C098</t>
  </si>
  <si>
    <t>004B080</t>
  </si>
  <si>
    <t>001B080</t>
  </si>
  <si>
    <t>12.00</t>
  </si>
  <si>
    <t>A0309</t>
  </si>
  <si>
    <t>024A083</t>
  </si>
  <si>
    <t>026A085</t>
  </si>
  <si>
    <t>024A085</t>
  </si>
  <si>
    <t>027A083</t>
  </si>
  <si>
    <t>028A082</t>
  </si>
  <si>
    <t>028A085</t>
  </si>
  <si>
    <t>030A082</t>
  </si>
  <si>
    <t>030A085</t>
  </si>
  <si>
    <t>030A087</t>
  </si>
  <si>
    <t>028A086</t>
  </si>
  <si>
    <t>027A087</t>
  </si>
  <si>
    <t>026A087</t>
  </si>
  <si>
    <t>024A087</t>
  </si>
  <si>
    <t>023A087</t>
  </si>
  <si>
    <t>011B093</t>
  </si>
  <si>
    <t>049C072</t>
  </si>
  <si>
    <t>002B073</t>
  </si>
  <si>
    <t>21.05</t>
  </si>
  <si>
    <t>C0305</t>
  </si>
  <si>
    <t>024C050</t>
  </si>
  <si>
    <t>025C050</t>
  </si>
  <si>
    <t>09.40</t>
  </si>
  <si>
    <t>09.55</t>
  </si>
  <si>
    <t>050A008</t>
  </si>
  <si>
    <t>A0601</t>
  </si>
  <si>
    <t>052A010</t>
  </si>
  <si>
    <t>052A008</t>
  </si>
  <si>
    <t>054A010</t>
  </si>
  <si>
    <t>054A009</t>
  </si>
  <si>
    <t>054A008</t>
  </si>
  <si>
    <t>054A007</t>
  </si>
  <si>
    <t>054A005</t>
  </si>
  <si>
    <t>B0601</t>
  </si>
  <si>
    <t>054B001</t>
  </si>
  <si>
    <t>056B001</t>
  </si>
  <si>
    <t>054B003</t>
  </si>
  <si>
    <t>054B004</t>
  </si>
  <si>
    <t>057B003</t>
  </si>
  <si>
    <t>057B001</t>
  </si>
  <si>
    <t>058B003</t>
  </si>
  <si>
    <t>059B004</t>
  </si>
  <si>
    <t>058A001</t>
  </si>
  <si>
    <t>056A003</t>
  </si>
  <si>
    <t>056A005</t>
  </si>
  <si>
    <t>058A005</t>
  </si>
  <si>
    <t>056A007</t>
  </si>
  <si>
    <t>055A009</t>
  </si>
  <si>
    <t>15.50</t>
  </si>
  <si>
    <t>060A025</t>
  </si>
  <si>
    <t>A0703</t>
  </si>
  <si>
    <t>062A025</t>
  </si>
  <si>
    <t>08.30</t>
  </si>
  <si>
    <t>09.30</t>
  </si>
  <si>
    <t>041C048</t>
  </si>
  <si>
    <t>12.20</t>
  </si>
  <si>
    <t>12.40</t>
  </si>
  <si>
    <t>C0201</t>
  </si>
  <si>
    <t>015C006</t>
  </si>
  <si>
    <t>035B035</t>
  </si>
  <si>
    <t>044B013</t>
  </si>
  <si>
    <t>19.10</t>
  </si>
  <si>
    <t>B0103</t>
  </si>
  <si>
    <t>002B030</t>
  </si>
  <si>
    <t>006B030</t>
  </si>
  <si>
    <t>11.55</t>
  </si>
  <si>
    <t>001B030</t>
  </si>
  <si>
    <t>13.15</t>
  </si>
  <si>
    <t>B0405</t>
  </si>
  <si>
    <t>032B049</t>
  </si>
  <si>
    <t>15.15</t>
  </si>
  <si>
    <t>024C020</t>
  </si>
  <si>
    <t>16.55</t>
  </si>
  <si>
    <t>18.35</t>
  </si>
  <si>
    <t>D0201</t>
  </si>
  <si>
    <t>014D004</t>
  </si>
  <si>
    <t>B0202</t>
  </si>
  <si>
    <t>012B015</t>
  </si>
  <si>
    <t>B0102</t>
  </si>
  <si>
    <t>010B015</t>
  </si>
  <si>
    <t>020B015</t>
  </si>
  <si>
    <t>018B020</t>
  </si>
  <si>
    <t>020B020</t>
  </si>
  <si>
    <t>B0801</t>
  </si>
  <si>
    <t>077B005</t>
  </si>
  <si>
    <t>028A110</t>
  </si>
  <si>
    <t>030A110</t>
  </si>
  <si>
    <t>032A110</t>
  </si>
  <si>
    <t>052B047</t>
  </si>
  <si>
    <t>054B048</t>
  </si>
  <si>
    <t>13 Bulan</t>
  </si>
  <si>
    <t>B0504</t>
  </si>
  <si>
    <t>046B038</t>
  </si>
  <si>
    <t>C0404</t>
  </si>
  <si>
    <t>040C037</t>
  </si>
  <si>
    <t>056c045</t>
  </si>
  <si>
    <t>056c047</t>
  </si>
  <si>
    <t>054c047</t>
  </si>
  <si>
    <t>09.20</t>
  </si>
  <si>
    <t>024B040</t>
  </si>
  <si>
    <t>002B075</t>
  </si>
  <si>
    <t>030C020</t>
  </si>
  <si>
    <t>014C005</t>
  </si>
  <si>
    <t>13.58</t>
  </si>
  <si>
    <t>001C022</t>
  </si>
  <si>
    <t>004C022</t>
  </si>
  <si>
    <t>008C024</t>
  </si>
  <si>
    <t>010C022</t>
  </si>
  <si>
    <t>15.35</t>
  </si>
  <si>
    <t>060B005</t>
  </si>
  <si>
    <t>052B005</t>
  </si>
  <si>
    <t>13.25</t>
  </si>
  <si>
    <t>025B040</t>
  </si>
  <si>
    <t>002C027</t>
  </si>
  <si>
    <t>046B005</t>
  </si>
  <si>
    <t>022C047</t>
  </si>
  <si>
    <t>C0210</t>
  </si>
  <si>
    <t>018C093</t>
  </si>
  <si>
    <t>020C093</t>
  </si>
  <si>
    <t>11.50</t>
  </si>
  <si>
    <t>A0401</t>
  </si>
  <si>
    <t>037A010</t>
  </si>
  <si>
    <t>036A010</t>
  </si>
  <si>
    <t>034A010</t>
  </si>
  <si>
    <t>042A010</t>
  </si>
  <si>
    <t>19.45</t>
  </si>
  <si>
    <t>C0401</t>
  </si>
  <si>
    <t>036C005</t>
  </si>
  <si>
    <t>08.05</t>
  </si>
  <si>
    <t>11.20</t>
  </si>
  <si>
    <t>D0502</t>
  </si>
  <si>
    <t>12.15</t>
  </si>
  <si>
    <t>030B040</t>
  </si>
  <si>
    <t>11.00</t>
  </si>
  <si>
    <t>KP03B</t>
  </si>
  <si>
    <t>153D102</t>
  </si>
  <si>
    <t>154D114</t>
  </si>
  <si>
    <t>15.40</t>
  </si>
  <si>
    <t>120D145</t>
  </si>
  <si>
    <t>NS03A</t>
  </si>
  <si>
    <t>032C021</t>
  </si>
  <si>
    <t>035C022</t>
  </si>
  <si>
    <t>035C020</t>
  </si>
  <si>
    <t>C0203</t>
  </si>
  <si>
    <t>018C024</t>
  </si>
  <si>
    <t>022C052</t>
  </si>
  <si>
    <t>C0104</t>
  </si>
  <si>
    <t>006C033</t>
  </si>
  <si>
    <t>006C035</t>
  </si>
  <si>
    <t>005C036</t>
  </si>
  <si>
    <t>004C035</t>
  </si>
  <si>
    <t>004C036</t>
  </si>
  <si>
    <t>008C033</t>
  </si>
  <si>
    <t>004C010</t>
  </si>
  <si>
    <t>GP-96316</t>
  </si>
  <si>
    <t>002C010</t>
  </si>
  <si>
    <t>005C011</t>
  </si>
  <si>
    <t>004C011</t>
  </si>
  <si>
    <t>002C011</t>
  </si>
  <si>
    <t>017C030</t>
  </si>
  <si>
    <t>028C080</t>
  </si>
  <si>
    <t>028C082</t>
  </si>
  <si>
    <t>C0308</t>
  </si>
  <si>
    <t>C0309</t>
  </si>
  <si>
    <t>014C030</t>
  </si>
  <si>
    <t>017C025</t>
  </si>
  <si>
    <t>C0403</t>
  </si>
  <si>
    <t>015C030</t>
  </si>
  <si>
    <t>D0102</t>
  </si>
  <si>
    <t>002D020</t>
  </si>
  <si>
    <t>22.15</t>
  </si>
  <si>
    <t>22.55</t>
  </si>
  <si>
    <t>020C002</t>
  </si>
  <si>
    <t>13.10</t>
  </si>
  <si>
    <t>D0401</t>
  </si>
  <si>
    <t>032D005</t>
  </si>
  <si>
    <t>19.05</t>
  </si>
  <si>
    <t>B0109</t>
  </si>
  <si>
    <t>006B082</t>
  </si>
  <si>
    <t>11.10</t>
  </si>
  <si>
    <t>D0907</t>
  </si>
  <si>
    <t>083D070</t>
  </si>
  <si>
    <t>15.29</t>
  </si>
  <si>
    <t>040C030</t>
  </si>
  <si>
    <t>032C023</t>
  </si>
  <si>
    <t>034C030</t>
  </si>
  <si>
    <t>A0512</t>
  </si>
  <si>
    <t>043A117</t>
  </si>
  <si>
    <t>LPI-612</t>
  </si>
  <si>
    <t>13.35</t>
  </si>
  <si>
    <t>B0101</t>
  </si>
  <si>
    <t>006B010</t>
  </si>
  <si>
    <t>13.50</t>
  </si>
  <si>
    <t>18.55</t>
  </si>
  <si>
    <t>C0101</t>
  </si>
  <si>
    <t>001C007</t>
  </si>
  <si>
    <t>GP-95316</t>
  </si>
  <si>
    <t>16.38</t>
  </si>
  <si>
    <t>D0605</t>
  </si>
  <si>
    <t>061D046</t>
  </si>
  <si>
    <t>022C058</t>
  </si>
  <si>
    <t>020C056</t>
  </si>
  <si>
    <t>020C055</t>
  </si>
  <si>
    <t>R&amp;D</t>
  </si>
  <si>
    <t>G. Jati</t>
  </si>
  <si>
    <t>024C053</t>
  </si>
  <si>
    <t>068C052</t>
  </si>
  <si>
    <t>067C053</t>
  </si>
  <si>
    <t>035C030</t>
  </si>
  <si>
    <t>C0405</t>
  </si>
  <si>
    <t>039C042</t>
  </si>
  <si>
    <t>040C043</t>
  </si>
  <si>
    <t>042C050</t>
  </si>
  <si>
    <t>046C050</t>
  </si>
  <si>
    <t>B0205</t>
  </si>
  <si>
    <t>017B042</t>
  </si>
  <si>
    <t>11.30</t>
  </si>
  <si>
    <t>13.20</t>
  </si>
  <si>
    <t>028B005</t>
  </si>
  <si>
    <t>028B003</t>
  </si>
  <si>
    <t>18.27</t>
  </si>
  <si>
    <t>A0408</t>
  </si>
  <si>
    <t>035A075</t>
  </si>
  <si>
    <t>034A082</t>
  </si>
  <si>
    <t>A0406</t>
  </si>
  <si>
    <t>032A054</t>
  </si>
  <si>
    <t>16.22</t>
  </si>
  <si>
    <t>18.53</t>
  </si>
  <si>
    <t>034A050</t>
  </si>
  <si>
    <t>030A124</t>
  </si>
  <si>
    <t>A0405</t>
  </si>
  <si>
    <t>A0313</t>
  </si>
  <si>
    <t>042B005</t>
  </si>
  <si>
    <t>D0301</t>
  </si>
  <si>
    <t>027D004</t>
  </si>
  <si>
    <t>004D015</t>
  </si>
  <si>
    <t>C0706</t>
  </si>
  <si>
    <t>C0707</t>
  </si>
  <si>
    <t>B0206</t>
  </si>
  <si>
    <t>014B055</t>
  </si>
  <si>
    <t>017B057</t>
  </si>
  <si>
    <t>16.50</t>
  </si>
  <si>
    <t>A0513</t>
  </si>
  <si>
    <t>042A122</t>
  </si>
  <si>
    <t>041A125</t>
  </si>
  <si>
    <t>042A126</t>
  </si>
  <si>
    <t>A0414</t>
  </si>
  <si>
    <t>032A135</t>
  </si>
  <si>
    <t>031A132</t>
  </si>
  <si>
    <t>030A129</t>
  </si>
  <si>
    <t>026A130</t>
  </si>
  <si>
    <t>089C128</t>
  </si>
  <si>
    <t>23.58</t>
  </si>
  <si>
    <t>00.05</t>
  </si>
  <si>
    <t>12.30</t>
  </si>
  <si>
    <t>004B025</t>
  </si>
  <si>
    <t>004B026</t>
  </si>
  <si>
    <t>006B026</t>
  </si>
  <si>
    <t>006B025</t>
  </si>
  <si>
    <t>AS.I19-19</t>
  </si>
  <si>
    <t>AS.A19-08</t>
  </si>
  <si>
    <t>13.14</t>
  </si>
  <si>
    <t>A0304</t>
  </si>
  <si>
    <t>030A033</t>
  </si>
  <si>
    <t>15.10</t>
  </si>
  <si>
    <t>028A035</t>
  </si>
  <si>
    <t>027A035</t>
  </si>
  <si>
    <t>A0303</t>
  </si>
  <si>
    <t>029A025</t>
  </si>
  <si>
    <t>028A025</t>
  </si>
  <si>
    <t>026A025</t>
  </si>
  <si>
    <t>024A024</t>
  </si>
  <si>
    <t>022A024</t>
  </si>
  <si>
    <t>028C012</t>
  </si>
  <si>
    <t>026C015</t>
  </si>
  <si>
    <t>026B003</t>
  </si>
  <si>
    <t>026B009</t>
  </si>
  <si>
    <t>028B007</t>
  </si>
  <si>
    <t>040B010</t>
  </si>
  <si>
    <t>038B010</t>
  </si>
  <si>
    <t>036B010</t>
  </si>
  <si>
    <t>054C077</t>
  </si>
  <si>
    <t>056C077</t>
  </si>
  <si>
    <t>C0608</t>
  </si>
  <si>
    <t>19.40</t>
  </si>
  <si>
    <t>018D036</t>
  </si>
  <si>
    <t>020D036</t>
  </si>
  <si>
    <t>D0204</t>
  </si>
  <si>
    <t>A0203</t>
  </si>
  <si>
    <t>014A022</t>
  </si>
  <si>
    <t>14.20</t>
  </si>
  <si>
    <t>015A024</t>
  </si>
  <si>
    <t>012A030</t>
  </si>
  <si>
    <t>014A030</t>
  </si>
  <si>
    <t>017A030</t>
  </si>
  <si>
    <t>016A030</t>
  </si>
  <si>
    <t>010A015</t>
  </si>
  <si>
    <t>15.04</t>
  </si>
  <si>
    <t>16.17</t>
  </si>
  <si>
    <t>045A143</t>
  </si>
  <si>
    <t>046A144</t>
  </si>
  <si>
    <t>036A083</t>
  </si>
  <si>
    <t>038A083</t>
  </si>
  <si>
    <t>A0102</t>
  </si>
  <si>
    <t>A0515</t>
  </si>
  <si>
    <t>20.40</t>
  </si>
  <si>
    <t>C0106</t>
  </si>
  <si>
    <t>002C054</t>
  </si>
  <si>
    <t>004C054</t>
  </si>
  <si>
    <t>006C054</t>
  </si>
  <si>
    <t>21.40</t>
  </si>
  <si>
    <t>006C055</t>
  </si>
  <si>
    <t>22.10</t>
  </si>
  <si>
    <t>C0207</t>
  </si>
  <si>
    <t>020C067</t>
  </si>
  <si>
    <t>22.20</t>
  </si>
  <si>
    <t>060C052</t>
  </si>
  <si>
    <t>032A105</t>
  </si>
  <si>
    <t>006B007</t>
  </si>
  <si>
    <t>008B010</t>
  </si>
  <si>
    <t>004B010</t>
  </si>
  <si>
    <t>002B020</t>
  </si>
  <si>
    <t>B0201</t>
  </si>
  <si>
    <t>020B010</t>
  </si>
  <si>
    <t>022B010</t>
  </si>
  <si>
    <t>022B008</t>
  </si>
  <si>
    <t>024B010</t>
  </si>
  <si>
    <t>022B013</t>
  </si>
  <si>
    <t>B0203</t>
  </si>
  <si>
    <t>016B023</t>
  </si>
  <si>
    <t>018B023</t>
  </si>
  <si>
    <t>020B022</t>
  </si>
  <si>
    <t>23.10</t>
  </si>
  <si>
    <t>027D006</t>
  </si>
  <si>
    <t>002B016</t>
  </si>
  <si>
    <t>002B018</t>
  </si>
  <si>
    <t>07.50</t>
  </si>
  <si>
    <t>018C022</t>
  </si>
  <si>
    <t>095C101</t>
  </si>
  <si>
    <t>030A040</t>
  </si>
  <si>
    <t>029A040</t>
  </si>
  <si>
    <t>D0101</t>
  </si>
  <si>
    <t>002D010</t>
  </si>
  <si>
    <t>C0205</t>
  </si>
  <si>
    <t>020C044</t>
  </si>
  <si>
    <t>C1012</t>
  </si>
  <si>
    <t>011C070</t>
  </si>
  <si>
    <t>A0104</t>
  </si>
  <si>
    <t>008A032</t>
  </si>
  <si>
    <t>A0103</t>
  </si>
  <si>
    <t>008A030</t>
  </si>
  <si>
    <t>028C034</t>
  </si>
  <si>
    <t>031C026</t>
  </si>
  <si>
    <t>C0208</t>
  </si>
  <si>
    <t>013C080</t>
  </si>
  <si>
    <t>016C080</t>
  </si>
  <si>
    <t>020C077</t>
  </si>
  <si>
    <t>020C075</t>
  </si>
  <si>
    <t>020C072</t>
  </si>
  <si>
    <t>020C070</t>
  </si>
  <si>
    <t>C0307</t>
  </si>
  <si>
    <t>C0812</t>
  </si>
  <si>
    <t>078C115</t>
  </si>
  <si>
    <t>C0206</t>
  </si>
  <si>
    <t>032D004</t>
  </si>
  <si>
    <t>17.50</t>
  </si>
  <si>
    <t>19.25</t>
  </si>
  <si>
    <t>17.46</t>
  </si>
  <si>
    <t>13.18</t>
  </si>
  <si>
    <t>20.50</t>
  </si>
  <si>
    <t>14.40</t>
  </si>
  <si>
    <t>18.25</t>
  </si>
  <si>
    <t>039C023</t>
  </si>
  <si>
    <t>016B055</t>
  </si>
  <si>
    <t>014B053</t>
  </si>
  <si>
    <t>012B053</t>
  </si>
  <si>
    <t>061C067</t>
  </si>
  <si>
    <t>10.25</t>
  </si>
  <si>
    <t>10.45</t>
  </si>
  <si>
    <t>019C048</t>
  </si>
  <si>
    <t>C1013</t>
  </si>
  <si>
    <t>093C126</t>
  </si>
  <si>
    <t>A0415</t>
  </si>
  <si>
    <t>039A143</t>
  </si>
  <si>
    <t>LTanam</t>
  </si>
  <si>
    <t>LTerbakar</t>
  </si>
  <si>
    <t>Balance</t>
  </si>
  <si>
    <t>Grand Total</t>
  </si>
  <si>
    <t>Row Labels</t>
  </si>
  <si>
    <t>Month</t>
  </si>
  <si>
    <t>Sum of LTerbakar</t>
  </si>
  <si>
    <t>Total</t>
  </si>
  <si>
    <t>B0303</t>
  </si>
  <si>
    <t>029B030</t>
  </si>
  <si>
    <t>022B030</t>
  </si>
  <si>
    <t>026B030</t>
  </si>
  <si>
    <t>002D018</t>
  </si>
  <si>
    <t>18.04</t>
  </si>
  <si>
    <t>064C054</t>
  </si>
  <si>
    <t>D0103</t>
  </si>
  <si>
    <t>008D030</t>
  </si>
  <si>
    <t>Day</t>
  </si>
  <si>
    <t>Minggu</t>
  </si>
  <si>
    <t>Jumat</t>
  </si>
  <si>
    <t>Sabtu</t>
  </si>
  <si>
    <t>Senin</t>
  </si>
  <si>
    <t>Selasa</t>
  </si>
  <si>
    <t>Kamis</t>
  </si>
  <si>
    <t>Rabu</t>
  </si>
  <si>
    <t>Hari Insiden</t>
  </si>
  <si>
    <t>Luas Terbakar (Ha)</t>
  </si>
  <si>
    <t>%</t>
  </si>
  <si>
    <t>037A117</t>
  </si>
  <si>
    <t>037A115</t>
  </si>
  <si>
    <t>A0412</t>
  </si>
  <si>
    <t>10.10</t>
  </si>
  <si>
    <t>24.00</t>
  </si>
  <si>
    <t>B0104</t>
  </si>
  <si>
    <t>006B033</t>
  </si>
  <si>
    <t>008B032</t>
  </si>
  <si>
    <t>010B033</t>
  </si>
  <si>
    <t>036B040</t>
  </si>
  <si>
    <t>17.25</t>
  </si>
  <si>
    <t>039C024</t>
  </si>
  <si>
    <t>030D002</t>
  </si>
  <si>
    <t>21.45</t>
  </si>
  <si>
    <t>C0204</t>
  </si>
  <si>
    <t>020C038</t>
  </si>
  <si>
    <t>019C021</t>
  </si>
  <si>
    <t>010B080</t>
  </si>
  <si>
    <t>10.15</t>
  </si>
  <si>
    <t>044B005</t>
  </si>
  <si>
    <t>045B010</t>
  </si>
  <si>
    <t>043B010</t>
  </si>
  <si>
    <t>022C064</t>
  </si>
  <si>
    <t>C0503</t>
  </si>
  <si>
    <t>043C030</t>
  </si>
  <si>
    <t>A0502</t>
  </si>
  <si>
    <t>046A015</t>
  </si>
  <si>
    <t>046A018</t>
  </si>
  <si>
    <t>007D003</t>
  </si>
  <si>
    <t>006D004</t>
  </si>
  <si>
    <t>18.15</t>
  </si>
  <si>
    <t>C0908</t>
  </si>
  <si>
    <t>084C078</t>
  </si>
  <si>
    <t>.23.10</t>
  </si>
  <si>
    <t>010A030</t>
  </si>
  <si>
    <t>08.00</t>
  </si>
  <si>
    <t>21.15</t>
  </si>
  <si>
    <t>020D006</t>
  </si>
  <si>
    <t>084D173</t>
  </si>
  <si>
    <t>084D172</t>
  </si>
  <si>
    <t>084D169</t>
  </si>
  <si>
    <t>082D168</t>
  </si>
  <si>
    <t>028B002</t>
  </si>
  <si>
    <t>023C049</t>
  </si>
  <si>
    <t>12.35</t>
  </si>
  <si>
    <t>047A020</t>
  </si>
  <si>
    <t>048A017</t>
  </si>
  <si>
    <t>018B010</t>
  </si>
  <si>
    <t>017B010</t>
  </si>
  <si>
    <t>17.40</t>
  </si>
  <si>
    <t>036A104</t>
  </si>
  <si>
    <t>18.36</t>
  </si>
  <si>
    <t>A0402</t>
  </si>
  <si>
    <t>038A018</t>
  </si>
  <si>
    <t>034A028</t>
  </si>
  <si>
    <t>22.50</t>
  </si>
  <si>
    <t>A0302</t>
  </si>
  <si>
    <t>022A011</t>
  </si>
  <si>
    <t>024A012</t>
  </si>
  <si>
    <t>025A012</t>
  </si>
  <si>
    <t>026A011</t>
  </si>
  <si>
    <t>028A011</t>
  </si>
  <si>
    <t>030A011</t>
  </si>
  <si>
    <t>009B005</t>
  </si>
  <si>
    <t>020C022</t>
  </si>
  <si>
    <t>036C022</t>
  </si>
  <si>
    <t>004B020</t>
  </si>
  <si>
    <t>082C120</t>
  </si>
  <si>
    <t>002D006</t>
  </si>
  <si>
    <t>08.20</t>
  </si>
  <si>
    <t>001B032</t>
  </si>
  <si>
    <t>004B032</t>
  </si>
  <si>
    <t>008C020</t>
  </si>
  <si>
    <t>012C022</t>
  </si>
  <si>
    <t>14.05</t>
  </si>
  <si>
    <t>041C028</t>
  </si>
  <si>
    <t>C0202</t>
  </si>
  <si>
    <t>015C020</t>
  </si>
  <si>
    <t>006C016</t>
  </si>
  <si>
    <t>A0301</t>
  </si>
  <si>
    <t>030A010</t>
  </si>
  <si>
    <t>030A008</t>
  </si>
  <si>
    <t>028A010</t>
  </si>
  <si>
    <t>026A010</t>
  </si>
  <si>
    <t>024A034</t>
  </si>
  <si>
    <t>004D030</t>
  </si>
  <si>
    <t>042B043</t>
  </si>
  <si>
    <t>026B010</t>
  </si>
  <si>
    <t>23.15</t>
  </si>
  <si>
    <t>059C045</t>
  </si>
  <si>
    <t>23.30</t>
  </si>
  <si>
    <t>14.35</t>
  </si>
  <si>
    <t>.16.45</t>
  </si>
  <si>
    <t>A0604</t>
  </si>
  <si>
    <t>053A033</t>
  </si>
  <si>
    <t>11.35</t>
  </si>
  <si>
    <t>017C004</t>
  </si>
  <si>
    <t>008C010</t>
  </si>
  <si>
    <t>006C050</t>
  </si>
  <si>
    <t>16.05</t>
  </si>
  <si>
    <t>036C030</t>
  </si>
  <si>
    <t>008C040</t>
  </si>
  <si>
    <t>010C040</t>
  </si>
  <si>
    <t>004C058</t>
  </si>
  <si>
    <t>002C058</t>
  </si>
  <si>
    <t>008C055</t>
  </si>
  <si>
    <t>014C053</t>
  </si>
  <si>
    <t>B0605</t>
  </si>
  <si>
    <t>052B048</t>
  </si>
  <si>
    <t>15.52</t>
  </si>
  <si>
    <t>A0602</t>
  </si>
  <si>
    <t>057A015</t>
  </si>
  <si>
    <t>056A018</t>
  </si>
  <si>
    <t>054A018</t>
  </si>
  <si>
    <t>052A018</t>
  </si>
  <si>
    <t>052A015</t>
  </si>
  <si>
    <t>054A015</t>
  </si>
  <si>
    <t>059A020</t>
  </si>
  <si>
    <t>18.52</t>
  </si>
  <si>
    <t>024A008</t>
  </si>
  <si>
    <t>024A007</t>
  </si>
  <si>
    <t>022A006</t>
  </si>
  <si>
    <t>022A007</t>
  </si>
  <si>
    <t>022A008</t>
  </si>
  <si>
    <t>022A010</t>
  </si>
  <si>
    <t>A0201</t>
  </si>
  <si>
    <t>020A010</t>
  </si>
  <si>
    <t>020A009</t>
  </si>
  <si>
    <t>020A007</t>
  </si>
  <si>
    <t>020A008</t>
  </si>
  <si>
    <t>017A008</t>
  </si>
  <si>
    <t>017A010</t>
  </si>
  <si>
    <t>017A009</t>
  </si>
  <si>
    <t>016A010</t>
  </si>
  <si>
    <t>014A010</t>
  </si>
  <si>
    <t>014A008</t>
  </si>
  <si>
    <t>022A004</t>
  </si>
  <si>
    <t>020A004</t>
  </si>
  <si>
    <t>020A005</t>
  </si>
  <si>
    <t>035A083</t>
  </si>
  <si>
    <t>12.25</t>
  </si>
  <si>
    <t>044B050</t>
  </si>
  <si>
    <t>032C018</t>
  </si>
  <si>
    <t>029A003</t>
  </si>
  <si>
    <t>002C047</t>
  </si>
  <si>
    <t>028D006</t>
  </si>
  <si>
    <t>002C003</t>
  </si>
  <si>
    <t>003C004</t>
  </si>
  <si>
    <t>003C005</t>
  </si>
  <si>
    <t>003C006</t>
  </si>
  <si>
    <t>006C004</t>
  </si>
  <si>
    <t>13.05</t>
  </si>
  <si>
    <t>040A135</t>
  </si>
  <si>
    <t>A0514</t>
  </si>
  <si>
    <t>042A135</t>
  </si>
  <si>
    <t>15.55</t>
  </si>
  <si>
    <t>044A040</t>
  </si>
  <si>
    <t>042A040</t>
  </si>
  <si>
    <t>034C011</t>
  </si>
  <si>
    <t>004D010</t>
  </si>
  <si>
    <t>006D010</t>
  </si>
  <si>
    <t>006D009</t>
  </si>
  <si>
    <t>22.05</t>
  </si>
  <si>
    <t>048A039</t>
  </si>
  <si>
    <t>048A035</t>
  </si>
  <si>
    <t>050A035</t>
  </si>
  <si>
    <t>050A033</t>
  </si>
  <si>
    <t>A0503</t>
  </si>
  <si>
    <t>048A030</t>
  </si>
  <si>
    <t>030B037</t>
  </si>
  <si>
    <t>019B053</t>
  </si>
  <si>
    <t>12.55</t>
  </si>
  <si>
    <t>027A003</t>
  </si>
  <si>
    <t>027A002</t>
  </si>
  <si>
    <t>039B050</t>
  </si>
  <si>
    <t>038B049</t>
  </si>
  <si>
    <t>014B060</t>
  </si>
  <si>
    <t>036A100</t>
  </si>
  <si>
    <t>21,00</t>
  </si>
  <si>
    <t>D0304</t>
  </si>
  <si>
    <t>022D036</t>
  </si>
  <si>
    <t>017D006</t>
  </si>
  <si>
    <t>018D005</t>
  </si>
  <si>
    <t>014D005</t>
  </si>
  <si>
    <t>002D017</t>
  </si>
  <si>
    <t>004D019</t>
  </si>
  <si>
    <t>002D028</t>
  </si>
  <si>
    <t>004D028</t>
  </si>
  <si>
    <t>002D030</t>
  </si>
  <si>
    <t>002D031</t>
  </si>
  <si>
    <t>006D031</t>
  </si>
  <si>
    <t>038A120</t>
  </si>
  <si>
    <t>039A120</t>
  </si>
  <si>
    <t>035A112</t>
  </si>
  <si>
    <t>036A113</t>
  </si>
  <si>
    <t>038A113</t>
  </si>
  <si>
    <t>039A113</t>
  </si>
  <si>
    <t>039A112</t>
  </si>
  <si>
    <t>035A060</t>
  </si>
  <si>
    <t>015B005</t>
  </si>
  <si>
    <t>008B026</t>
  </si>
  <si>
    <t>039B045</t>
  </si>
  <si>
    <t>036B049</t>
  </si>
  <si>
    <t>032B045</t>
  </si>
  <si>
    <t>037C024</t>
  </si>
  <si>
    <t>06.30</t>
  </si>
  <si>
    <t>07.15</t>
  </si>
  <si>
    <t>086C135</t>
  </si>
  <si>
    <t>036B045</t>
  </si>
  <si>
    <t>006C024</t>
  </si>
  <si>
    <t>026A127</t>
  </si>
  <si>
    <t>029A127</t>
  </si>
  <si>
    <t>14.42</t>
  </si>
  <si>
    <t>028A003</t>
  </si>
  <si>
    <t>018B005</t>
  </si>
  <si>
    <t>07.30</t>
  </si>
  <si>
    <t>09.00</t>
  </si>
  <si>
    <t>012A005</t>
  </si>
  <si>
    <t>014A005</t>
  </si>
  <si>
    <t>014A004</t>
  </si>
  <si>
    <t>024A010</t>
  </si>
  <si>
    <t>.17.15</t>
  </si>
  <si>
    <t>039A083</t>
  </si>
  <si>
    <t>040A083</t>
  </si>
  <si>
    <t>032A057</t>
  </si>
  <si>
    <t>035A057</t>
  </si>
  <si>
    <t>21.55</t>
  </si>
  <si>
    <t>C0504</t>
  </si>
  <si>
    <t>042C033</t>
  </si>
  <si>
    <t>09.45</t>
  </si>
  <si>
    <t>016C069</t>
  </si>
  <si>
    <t>035A116</t>
  </si>
  <si>
    <t>026A126</t>
  </si>
  <si>
    <t>024A127</t>
  </si>
  <si>
    <t>024A126</t>
  </si>
  <si>
    <t>022A125</t>
  </si>
  <si>
    <t>C0107</t>
  </si>
  <si>
    <t>008C070</t>
  </si>
  <si>
    <t>13.04</t>
  </si>
  <si>
    <t>13.29</t>
  </si>
  <si>
    <t>044A120</t>
  </si>
  <si>
    <t>016A005</t>
  </si>
  <si>
    <t>028A017</t>
  </si>
  <si>
    <t>026A018</t>
  </si>
  <si>
    <t>024A019</t>
  </si>
  <si>
    <t>01.00</t>
  </si>
  <si>
    <t>01.30</t>
  </si>
  <si>
    <t>020C023</t>
  </si>
  <si>
    <t>PC</t>
  </si>
  <si>
    <t>020C024</t>
  </si>
  <si>
    <t>020C025</t>
  </si>
  <si>
    <t>020C027</t>
  </si>
  <si>
    <t>019C025</t>
  </si>
  <si>
    <t>018C025</t>
  </si>
  <si>
    <t>018C030</t>
  </si>
  <si>
    <t>016C030</t>
  </si>
  <si>
    <t>037C032</t>
  </si>
  <si>
    <t>019B008</t>
  </si>
  <si>
    <t>018B008</t>
  </si>
  <si>
    <t>016B009</t>
  </si>
  <si>
    <t>014B010</t>
  </si>
  <si>
    <t>012B010</t>
  </si>
  <si>
    <t>C0407</t>
  </si>
  <si>
    <t>040C064</t>
  </si>
  <si>
    <t>042C065</t>
  </si>
  <si>
    <t>10.40</t>
  </si>
  <si>
    <t>046A027</t>
  </si>
  <si>
    <t>042A124</t>
  </si>
  <si>
    <t>044A125</t>
  </si>
  <si>
    <t>044A123</t>
  </si>
  <si>
    <t>048A123</t>
  </si>
  <si>
    <t>048A122</t>
  </si>
  <si>
    <t>046A122</t>
  </si>
  <si>
    <t>046A123</t>
  </si>
  <si>
    <t>032A015</t>
  </si>
  <si>
    <t>19.35</t>
  </si>
  <si>
    <t>15.37</t>
  </si>
  <si>
    <t>008B028</t>
  </si>
  <si>
    <t>010B030</t>
  </si>
  <si>
    <t>032B029</t>
  </si>
  <si>
    <t>032B035</t>
  </si>
  <si>
    <t>032B037</t>
  </si>
  <si>
    <t>012B058</t>
  </si>
  <si>
    <t>014B005</t>
  </si>
  <si>
    <t>14.55</t>
  </si>
  <si>
    <t>044A117</t>
  </si>
  <si>
    <t>17.55</t>
  </si>
  <si>
    <t>010C018</t>
  </si>
  <si>
    <t>010C020</t>
  </si>
  <si>
    <t>012C035</t>
  </si>
  <si>
    <t>008C005</t>
  </si>
  <si>
    <t>009C004</t>
  </si>
  <si>
    <t>009C005</t>
  </si>
  <si>
    <t>006B080</t>
  </si>
  <si>
    <t>042A139</t>
  </si>
  <si>
    <t>10.50</t>
  </si>
  <si>
    <t>051C079</t>
  </si>
  <si>
    <t>11.15</t>
  </si>
  <si>
    <t>052C078</t>
  </si>
  <si>
    <t>053C078</t>
  </si>
  <si>
    <t>054C079</t>
  </si>
  <si>
    <t>052C077</t>
  </si>
  <si>
    <t>010C070</t>
  </si>
  <si>
    <t>081C118</t>
  </si>
  <si>
    <t>081C116</t>
  </si>
  <si>
    <t>095C125</t>
  </si>
  <si>
    <t>044A140</t>
  </si>
  <si>
    <t>045A135</t>
  </si>
  <si>
    <t>045A136</t>
  </si>
  <si>
    <t>038C027</t>
  </si>
  <si>
    <t>056C047</t>
  </si>
  <si>
    <t>D0202</t>
  </si>
  <si>
    <t>013D020</t>
  </si>
  <si>
    <t>D0606</t>
  </si>
  <si>
    <t>056D054</t>
  </si>
  <si>
    <t>(Multiple Items)</t>
  </si>
  <si>
    <t>Off Seasson</t>
  </si>
  <si>
    <t>&lt; 7 Bln</t>
  </si>
  <si>
    <t>Gage</t>
  </si>
  <si>
    <r>
      <rPr>
        <sz val="12"/>
        <color indexed="8"/>
        <rFont val="Calibri"/>
        <family val="2"/>
      </rPr>
      <t>≥</t>
    </r>
    <r>
      <rPr>
        <sz val="12"/>
        <color indexed="8"/>
        <rFont val="Calibri"/>
        <family val="2"/>
        <charset val="1"/>
        <scheme val="minor"/>
      </rPr>
      <t xml:space="preserve"> 7 Bln</t>
    </r>
  </si>
  <si>
    <t>≥ 7 Bln</t>
  </si>
  <si>
    <t>On Seasson</t>
  </si>
  <si>
    <t>Masa</t>
  </si>
  <si>
    <t>Total Luas Terbakar sd 13 Juli 2021</t>
  </si>
  <si>
    <r>
      <rPr>
        <b/>
        <sz val="11"/>
        <color theme="1"/>
        <rFont val="Calibri"/>
        <family val="2"/>
      </rPr>
      <t xml:space="preserve">≥ </t>
    </r>
    <r>
      <rPr>
        <b/>
        <sz val="11"/>
        <color theme="1"/>
        <rFont val="Calibri"/>
        <family val="2"/>
        <scheme val="minor"/>
      </rPr>
      <t>7 Bln</t>
    </r>
  </si>
  <si>
    <t>TCH</t>
  </si>
  <si>
    <t>Tonase</t>
  </si>
  <si>
    <t>Noted</t>
  </si>
  <si>
    <t>Masuk</t>
  </si>
  <si>
    <t>07.45</t>
  </si>
  <si>
    <t>040B049</t>
  </si>
  <si>
    <t>084C122</t>
  </si>
  <si>
    <t>046A143</t>
  </si>
  <si>
    <t>045A142</t>
  </si>
  <si>
    <t>045A140</t>
  </si>
  <si>
    <t>19.20</t>
  </si>
  <si>
    <t>033A002</t>
  </si>
  <si>
    <t>034B038</t>
  </si>
  <si>
    <t>036B038</t>
  </si>
  <si>
    <t>040B043</t>
  </si>
  <si>
    <t>041B040</t>
  </si>
  <si>
    <t>035B030</t>
  </si>
  <si>
    <t>021B057</t>
  </si>
  <si>
    <t>19.55</t>
  </si>
  <si>
    <t>042A129</t>
  </si>
  <si>
    <t>C0301</t>
  </si>
  <si>
    <t>022C008</t>
  </si>
  <si>
    <t>035A117</t>
  </si>
  <si>
    <t>032A117</t>
  </si>
  <si>
    <t>032A120</t>
  </si>
  <si>
    <t>032A119</t>
  </si>
  <si>
    <t>031A116</t>
  </si>
  <si>
    <t>035A114</t>
  </si>
  <si>
    <t>A0312</t>
  </si>
  <si>
    <t>031A114</t>
  </si>
  <si>
    <t>032A114</t>
  </si>
  <si>
    <t>032A113</t>
  </si>
  <si>
    <t>035A113</t>
  </si>
  <si>
    <t>028A020</t>
  </si>
  <si>
    <t>030A020</t>
  </si>
  <si>
    <t>050C065</t>
  </si>
  <si>
    <t>054C067</t>
  </si>
  <si>
    <t>054C065</t>
  </si>
  <si>
    <t>012B060</t>
  </si>
  <si>
    <t>B0207</t>
  </si>
  <si>
    <t>012B062</t>
  </si>
  <si>
    <t>012B065</t>
  </si>
  <si>
    <t>20.15</t>
  </si>
  <si>
    <t>013B094</t>
  </si>
  <si>
    <t>02.15</t>
  </si>
  <si>
    <t>04.25</t>
  </si>
  <si>
    <t>039A084</t>
  </si>
  <si>
    <t>039A085</t>
  </si>
  <si>
    <t>039A088</t>
  </si>
  <si>
    <t>016B005</t>
  </si>
  <si>
    <t>020B002</t>
  </si>
  <si>
    <t>020B004</t>
  </si>
  <si>
    <t>030C061</t>
  </si>
  <si>
    <t>030C065</t>
  </si>
  <si>
    <t>029C063</t>
  </si>
  <si>
    <t>032C065</t>
  </si>
  <si>
    <t>032C067</t>
  </si>
  <si>
    <t>034C067</t>
  </si>
  <si>
    <t>034C065</t>
  </si>
  <si>
    <t>035C064</t>
  </si>
  <si>
    <t>034C066</t>
  </si>
  <si>
    <t>035C067</t>
  </si>
  <si>
    <t>19.50</t>
  </si>
  <si>
    <t>082C114</t>
  </si>
  <si>
    <t>095C114</t>
  </si>
  <si>
    <t>084C115</t>
  </si>
  <si>
    <t>048B045</t>
  </si>
  <si>
    <t>034C033</t>
  </si>
  <si>
    <t>037C020</t>
  </si>
  <si>
    <t>040C033</t>
  </si>
  <si>
    <t>036C033</t>
  </si>
  <si>
    <t>044C036</t>
  </si>
  <si>
    <t>012C025</t>
  </si>
  <si>
    <t>012C027</t>
  </si>
  <si>
    <t>014C025</t>
  </si>
  <si>
    <t>014C026</t>
  </si>
  <si>
    <t>014C023</t>
  </si>
  <si>
    <t>016C023</t>
  </si>
  <si>
    <t>020C030</t>
  </si>
  <si>
    <t>A0308</t>
  </si>
  <si>
    <t>026A079</t>
  </si>
  <si>
    <t>024A079</t>
  </si>
  <si>
    <t>024A078</t>
  </si>
  <si>
    <t>024A077</t>
  </si>
  <si>
    <t>Count of Petak</t>
  </si>
  <si>
    <t>14.19</t>
  </si>
  <si>
    <t>045A132</t>
  </si>
  <si>
    <t>045A133</t>
  </si>
  <si>
    <t>060A015</t>
  </si>
  <si>
    <t>058A015</t>
  </si>
  <si>
    <t>056A014</t>
  </si>
  <si>
    <t>A0702</t>
  </si>
  <si>
    <t>062A020</t>
  </si>
  <si>
    <t>062A015</t>
  </si>
  <si>
    <t>064A014</t>
  </si>
  <si>
    <t>066A014</t>
  </si>
  <si>
    <t>066A013</t>
  </si>
  <si>
    <t>A0701</t>
  </si>
  <si>
    <t>064A010</t>
  </si>
  <si>
    <t>066A010</t>
  </si>
  <si>
    <t>068A010</t>
  </si>
  <si>
    <t>031A080</t>
  </si>
  <si>
    <t>030A079</t>
  </si>
  <si>
    <t>028A078</t>
  </si>
  <si>
    <t>027A078</t>
  </si>
  <si>
    <t>026A078</t>
  </si>
  <si>
    <t>026A077</t>
  </si>
  <si>
    <t>21.35</t>
  </si>
  <si>
    <t>032C014</t>
  </si>
  <si>
    <t>08.40</t>
  </si>
  <si>
    <t>10.05</t>
  </si>
  <si>
    <t>1 Total</t>
  </si>
  <si>
    <t>2 Total</t>
  </si>
  <si>
    <t>3 Total</t>
  </si>
  <si>
    <t>024D006</t>
  </si>
  <si>
    <t>012C030</t>
  </si>
  <si>
    <t>012C029</t>
  </si>
  <si>
    <t>014C029</t>
  </si>
  <si>
    <t>025C010</t>
  </si>
  <si>
    <t>027C010</t>
  </si>
  <si>
    <t>006C017</t>
  </si>
  <si>
    <t>006C020</t>
  </si>
  <si>
    <t>045A131</t>
  </si>
  <si>
    <t>040B050</t>
  </si>
  <si>
    <t>026A107</t>
  </si>
  <si>
    <t>029A108</t>
  </si>
  <si>
    <t>030A075</t>
  </si>
  <si>
    <t>030A074</t>
  </si>
  <si>
    <t>030A073</t>
  </si>
  <si>
    <t>028A074</t>
  </si>
  <si>
    <t>026A075</t>
  </si>
  <si>
    <t>024A075</t>
  </si>
  <si>
    <t>023A075</t>
  </si>
  <si>
    <t>023A078</t>
  </si>
  <si>
    <t>022A080</t>
  </si>
  <si>
    <t>024A074</t>
  </si>
  <si>
    <t>024A073</t>
  </si>
  <si>
    <t>022A073</t>
  </si>
  <si>
    <t>022A074</t>
  </si>
  <si>
    <t>22.35</t>
  </si>
  <si>
    <t>024C004</t>
  </si>
  <si>
    <t>007B030</t>
  </si>
  <si>
    <t>002B005</t>
  </si>
  <si>
    <t>004B005</t>
  </si>
  <si>
    <t>010B005</t>
  </si>
  <si>
    <t>008B007</t>
  </si>
  <si>
    <t>GP-998009</t>
  </si>
  <si>
    <t>08.50</t>
  </si>
  <si>
    <t>023D031</t>
  </si>
  <si>
    <t>022D031</t>
  </si>
  <si>
    <t>D0303</t>
  </si>
  <si>
    <t>022D030</t>
  </si>
  <si>
    <t>020D031</t>
  </si>
  <si>
    <t>020D030</t>
  </si>
  <si>
    <t>020D028</t>
  </si>
  <si>
    <t>020D027</t>
  </si>
  <si>
    <t>050A032</t>
  </si>
  <si>
    <t>05.00</t>
  </si>
  <si>
    <t>009B007</t>
  </si>
  <si>
    <t>17.35</t>
  </si>
  <si>
    <t>032B015</t>
  </si>
  <si>
    <t>009B010</t>
  </si>
  <si>
    <t>001C005</t>
  </si>
  <si>
    <t>056C075</t>
  </si>
  <si>
    <t>17.05</t>
  </si>
  <si>
    <t>057C075</t>
  </si>
  <si>
    <t>058C075</t>
  </si>
  <si>
    <t>060C076</t>
  </si>
  <si>
    <t>060C075</t>
  </si>
  <si>
    <t>060C073</t>
  </si>
  <si>
    <t>058C071</t>
  </si>
  <si>
    <t>058C073</t>
  </si>
  <si>
    <t>056C071</t>
  </si>
  <si>
    <t>056C073</t>
  </si>
  <si>
    <t>056C072</t>
  </si>
  <si>
    <t>059C071</t>
  </si>
  <si>
    <t>044C068</t>
  </si>
  <si>
    <t>032A111</t>
  </si>
  <si>
    <t>020C005</t>
  </si>
  <si>
    <t>16.04</t>
  </si>
  <si>
    <t>16.25</t>
  </si>
  <si>
    <t>028A060</t>
  </si>
  <si>
    <t>030A060</t>
  </si>
  <si>
    <t>038A034</t>
  </si>
  <si>
    <t>040A034</t>
  </si>
  <si>
    <t>22.26</t>
  </si>
  <si>
    <t>008D023</t>
  </si>
  <si>
    <t>054A022</t>
  </si>
  <si>
    <t>055A022</t>
  </si>
  <si>
    <t>055A021</t>
  </si>
  <si>
    <t>056A023</t>
  </si>
  <si>
    <t>022C005</t>
  </si>
  <si>
    <t>06.15</t>
  </si>
  <si>
    <t>020C010</t>
  </si>
  <si>
    <t>030C010</t>
  </si>
  <si>
    <t>026A058</t>
  </si>
  <si>
    <t>024A060</t>
  </si>
  <si>
    <t>A0307</t>
  </si>
  <si>
    <t>030A070</t>
  </si>
  <si>
    <t>028A070</t>
  </si>
  <si>
    <t>024A063</t>
  </si>
  <si>
    <t>024A062</t>
  </si>
  <si>
    <t>027A060</t>
  </si>
  <si>
    <t>030A071</t>
  </si>
  <si>
    <t>030A072</t>
  </si>
  <si>
    <t>20.10</t>
  </si>
  <si>
    <t>D0906</t>
  </si>
  <si>
    <t>085D053</t>
  </si>
  <si>
    <t>026A069</t>
  </si>
  <si>
    <t>026A068</t>
  </si>
  <si>
    <t>024A067</t>
  </si>
  <si>
    <t>028A064</t>
  </si>
  <si>
    <t>026A066</t>
  </si>
  <si>
    <t>024A065</t>
  </si>
  <si>
    <t>022A065</t>
  </si>
  <si>
    <t>C0406</t>
  </si>
  <si>
    <t>034C053</t>
  </si>
  <si>
    <t>036C053</t>
  </si>
  <si>
    <t>18.23</t>
  </si>
  <si>
    <t>022A054</t>
  </si>
  <si>
    <t>024A054</t>
  </si>
  <si>
    <t>19.49</t>
  </si>
  <si>
    <t>024A009</t>
  </si>
  <si>
    <t>List Petak Terbakar 13 Des sd 08 Aug 2021</t>
  </si>
  <si>
    <t>006d030</t>
  </si>
  <si>
    <t>033A060</t>
  </si>
  <si>
    <t>032A060</t>
  </si>
  <si>
    <t>058A010</t>
  </si>
  <si>
    <t>058A011</t>
  </si>
  <si>
    <t>054A012</t>
  </si>
  <si>
    <t>010C029</t>
  </si>
  <si>
    <t>028A015</t>
  </si>
  <si>
    <t>11.25</t>
  </si>
  <si>
    <t>035A076</t>
  </si>
  <si>
    <t>00.10</t>
  </si>
  <si>
    <t>00.35</t>
  </si>
  <si>
    <t>002C040</t>
  </si>
  <si>
    <t>010C027</t>
  </si>
  <si>
    <t>056A015</t>
  </si>
  <si>
    <t>050A040</t>
  </si>
  <si>
    <t>15.13</t>
  </si>
  <si>
    <t>083C119</t>
  </si>
  <si>
    <t>084C120</t>
  </si>
  <si>
    <t>052A030</t>
  </si>
  <si>
    <t>026C041</t>
  </si>
  <si>
    <t>032C042</t>
  </si>
  <si>
    <t>CK01A</t>
  </si>
  <si>
    <t>110D148</t>
  </si>
  <si>
    <t>110D146</t>
  </si>
  <si>
    <t>110D147</t>
  </si>
  <si>
    <t>032B018</t>
  </si>
  <si>
    <t>032B020</t>
  </si>
  <si>
    <t>023C020</t>
  </si>
  <si>
    <t>21.25</t>
  </si>
  <si>
    <t>024D005</t>
  </si>
  <si>
    <t>087C095</t>
  </si>
  <si>
    <t>086C095</t>
  </si>
  <si>
    <t>20.20</t>
  </si>
  <si>
    <t>086C097</t>
  </si>
  <si>
    <t>087C099</t>
  </si>
  <si>
    <t>088C100</t>
  </si>
  <si>
    <t>086C100</t>
  </si>
  <si>
    <t>13.37</t>
  </si>
  <si>
    <t>022A082</t>
  </si>
  <si>
    <t>C0810</t>
  </si>
  <si>
    <t>080C097</t>
  </si>
  <si>
    <t>081C097</t>
  </si>
  <si>
    <t>084C113</t>
  </si>
  <si>
    <t>086C115</t>
  </si>
  <si>
    <t>088C113</t>
  </si>
  <si>
    <t>090C113</t>
  </si>
  <si>
    <t>090C115</t>
  </si>
  <si>
    <t>090C114</t>
  </si>
  <si>
    <t>090C116</t>
  </si>
  <si>
    <t>088C116</t>
  </si>
  <si>
    <t>088C115</t>
  </si>
  <si>
    <t>088C114</t>
  </si>
  <si>
    <t>092C112</t>
  </si>
  <si>
    <t>092C114</t>
  </si>
  <si>
    <t>093C114</t>
  </si>
  <si>
    <t>094C112</t>
  </si>
  <si>
    <t>095C112</t>
  </si>
  <si>
    <t>085C120</t>
  </si>
  <si>
    <t>008B023</t>
  </si>
  <si>
    <t>018B014</t>
  </si>
  <si>
    <t>054A033</t>
  </si>
  <si>
    <t>055A034</t>
  </si>
  <si>
    <t>056A034</t>
  </si>
  <si>
    <t>11.45</t>
  </si>
  <si>
    <t>036C040</t>
  </si>
  <si>
    <t>023C011</t>
  </si>
  <si>
    <t>029C010</t>
  </si>
  <si>
    <t>030B002</t>
  </si>
  <si>
    <t>032A085</t>
  </si>
  <si>
    <t>030C042</t>
  </si>
  <si>
    <t>028C042</t>
  </si>
  <si>
    <t>030C045</t>
  </si>
  <si>
    <t>030C047</t>
  </si>
  <si>
    <t>033B014</t>
  </si>
  <si>
    <t>038B013</t>
  </si>
  <si>
    <t>039B013</t>
  </si>
  <si>
    <t>034B015</t>
  </si>
  <si>
    <t>010B035</t>
  </si>
  <si>
    <t>002B025</t>
  </si>
  <si>
    <t>010B020</t>
  </si>
  <si>
    <t>040B014</t>
  </si>
  <si>
    <t>12.10</t>
  </si>
  <si>
    <t>024D004</t>
  </si>
  <si>
    <t>033C002</t>
  </si>
  <si>
    <t>040C059</t>
  </si>
  <si>
    <t>040C057</t>
  </si>
  <si>
    <t>039C055</t>
  </si>
  <si>
    <t>038C055</t>
  </si>
  <si>
    <t>035C055</t>
  </si>
  <si>
    <t>040A110</t>
  </si>
  <si>
    <t>042A114</t>
  </si>
  <si>
    <t>043A115</t>
  </si>
  <si>
    <t>043A129</t>
  </si>
  <si>
    <t>030A039</t>
  </si>
  <si>
    <t>029A111</t>
  </si>
  <si>
    <t>026A111</t>
  </si>
  <si>
    <t>038A110</t>
  </si>
  <si>
    <t>033D003</t>
  </si>
  <si>
    <t>MLI Total</t>
  </si>
  <si>
    <t>R&amp;D Total</t>
  </si>
  <si>
    <t>G. Jati Total</t>
  </si>
  <si>
    <t>031A077</t>
  </si>
  <si>
    <t>034A087</t>
  </si>
  <si>
    <t>044A084</t>
  </si>
  <si>
    <t>040C040</t>
  </si>
  <si>
    <t>11.12</t>
  </si>
  <si>
    <t>12.33</t>
  </si>
  <si>
    <t>032A074</t>
  </si>
  <si>
    <t>035A074</t>
  </si>
  <si>
    <t>C1112</t>
  </si>
  <si>
    <t>101C119</t>
  </si>
  <si>
    <t>101C120</t>
  </si>
  <si>
    <t>060C070</t>
  </si>
  <si>
    <t>058C070</t>
  </si>
  <si>
    <t>14.26</t>
  </si>
  <si>
    <t>027A106</t>
  </si>
  <si>
    <t>054A030</t>
  </si>
  <si>
    <t>008A025</t>
  </si>
  <si>
    <t>036A044</t>
  </si>
  <si>
    <t>030A035</t>
  </si>
  <si>
    <t>14.12</t>
  </si>
  <si>
    <t>14.32</t>
  </si>
  <si>
    <t>012D036</t>
  </si>
  <si>
    <t>030C002</t>
  </si>
  <si>
    <t>004C050</t>
  </si>
  <si>
    <t>009C046</t>
  </si>
  <si>
    <t>004B023</t>
  </si>
  <si>
    <t>012C044</t>
  </si>
  <si>
    <t>022C045</t>
  </si>
  <si>
    <t>062A021</t>
  </si>
  <si>
    <t>066A024</t>
  </si>
  <si>
    <t>068A025</t>
  </si>
  <si>
    <r>
      <rPr>
        <sz val="12"/>
        <color indexed="8"/>
        <rFont val="Calibri"/>
        <family val="2"/>
      </rPr>
      <t>&lt;</t>
    </r>
    <r>
      <rPr>
        <sz val="12"/>
        <color indexed="8"/>
        <rFont val="Calibri"/>
        <family val="2"/>
        <charset val="1"/>
        <scheme val="minor"/>
      </rPr>
      <t xml:space="preserve"> 7 Bln</t>
    </r>
  </si>
  <si>
    <t>036B015</t>
  </si>
  <si>
    <t>038B014</t>
  </si>
  <si>
    <t>044B001</t>
  </si>
  <si>
    <t>19.17</t>
  </si>
  <si>
    <t>003C025</t>
  </si>
  <si>
    <t>077C030</t>
  </si>
  <si>
    <t>028A033</t>
  </si>
  <si>
    <t>026A033</t>
  </si>
  <si>
    <t>025A034</t>
  </si>
  <si>
    <t>006A029</t>
  </si>
  <si>
    <t>022C042</t>
  </si>
  <si>
    <t>060A003</t>
  </si>
  <si>
    <t>022B037</t>
  </si>
  <si>
    <t>015B020</t>
  </si>
  <si>
    <t>023B037</t>
  </si>
  <si>
    <t>10.20</t>
  </si>
  <si>
    <t>053B005</t>
  </si>
  <si>
    <t>A0305</t>
  </si>
  <si>
    <t>028A045</t>
  </si>
  <si>
    <t>028A042</t>
  </si>
  <si>
    <t>026A045</t>
  </si>
  <si>
    <t>025A047</t>
  </si>
  <si>
    <t>024A045</t>
  </si>
  <si>
    <t>024A043</t>
  </si>
  <si>
    <t>022C020</t>
  </si>
  <si>
    <t>C0303</t>
  </si>
  <si>
    <t>022C030</t>
  </si>
  <si>
    <t>022B038</t>
  </si>
  <si>
    <t>064A025</t>
  </si>
  <si>
    <t>11.05</t>
  </si>
  <si>
    <t>009C023</t>
  </si>
  <si>
    <t>002B026</t>
  </si>
  <si>
    <t>22.40</t>
  </si>
  <si>
    <t>017B012</t>
  </si>
  <si>
    <t>048B005</t>
  </si>
  <si>
    <t>10.35</t>
  </si>
  <si>
    <t>021B033</t>
  </si>
  <si>
    <t>014B015</t>
  </si>
  <si>
    <t>008B020</t>
  </si>
  <si>
    <t>030A051</t>
  </si>
  <si>
    <t>030A057</t>
  </si>
  <si>
    <t>022A060</t>
  </si>
  <si>
    <t>022A059</t>
  </si>
  <si>
    <t>023A018</t>
  </si>
  <si>
    <t>021A016</t>
  </si>
  <si>
    <t>024A020</t>
  </si>
  <si>
    <t>050A123</t>
  </si>
  <si>
    <t>050A122</t>
  </si>
  <si>
    <t>A0206</t>
  </si>
  <si>
    <t>129D125</t>
  </si>
  <si>
    <t>107D142</t>
  </si>
  <si>
    <t>039C025</t>
  </si>
  <si>
    <t>040C028</t>
  </si>
  <si>
    <t>13.17</t>
  </si>
  <si>
    <t>076C120</t>
  </si>
  <si>
    <t>078C120</t>
  </si>
  <si>
    <t>078C118</t>
  </si>
  <si>
    <t>028C039</t>
  </si>
  <si>
    <t>08.24</t>
  </si>
  <si>
    <t>01.12</t>
  </si>
  <si>
    <t>106d154</t>
  </si>
  <si>
    <t>026C023</t>
  </si>
  <si>
    <t>027C023</t>
  </si>
  <si>
    <t>028C023</t>
  </si>
  <si>
    <t>012B045</t>
  </si>
  <si>
    <t>020C040</t>
  </si>
  <si>
    <t>17.21</t>
  </si>
  <si>
    <t>052A026</t>
  </si>
  <si>
    <t>038C025</t>
  </si>
  <si>
    <t>002B010</t>
  </si>
  <si>
    <t>003B007</t>
  </si>
  <si>
    <t>A0202</t>
  </si>
  <si>
    <t>015A015</t>
  </si>
  <si>
    <t>29./9/21</t>
  </si>
  <si>
    <t>012C065</t>
  </si>
  <si>
    <t>006C058</t>
  </si>
  <si>
    <t>003C055</t>
  </si>
  <si>
    <t>C0710</t>
  </si>
  <si>
    <t>068C100</t>
  </si>
  <si>
    <t>062C094</t>
  </si>
  <si>
    <t>062C092</t>
  </si>
  <si>
    <t>C0610</t>
  </si>
  <si>
    <t>060C092</t>
  </si>
  <si>
    <t>C0711</t>
  </si>
  <si>
    <t>066C101</t>
  </si>
  <si>
    <t>068C101</t>
  </si>
  <si>
    <t>068C102</t>
  </si>
  <si>
    <t>070C101</t>
  </si>
  <si>
    <t>070C102</t>
  </si>
  <si>
    <t>070C103</t>
  </si>
  <si>
    <t>066C113</t>
  </si>
  <si>
    <t>C0911</t>
  </si>
  <si>
    <t>090C103</t>
  </si>
  <si>
    <t>081D164</t>
  </si>
  <si>
    <t>081D163</t>
  </si>
  <si>
    <t>00.50</t>
  </si>
  <si>
    <t>C1014</t>
  </si>
  <si>
    <t>095C133</t>
  </si>
  <si>
    <t>022D006</t>
  </si>
  <si>
    <t>GB01A</t>
  </si>
  <si>
    <t>114D210</t>
  </si>
  <si>
    <t>04.00</t>
  </si>
  <si>
    <t>C0512</t>
  </si>
  <si>
    <t>050C115</t>
  </si>
  <si>
    <t>042B006</t>
  </si>
  <si>
    <t>`</t>
  </si>
  <si>
    <t>10.55</t>
  </si>
  <si>
    <t>035A035</t>
  </si>
  <si>
    <t>092C105</t>
  </si>
  <si>
    <t>095C134</t>
  </si>
  <si>
    <t>097C133</t>
  </si>
  <si>
    <t>074C115</t>
  </si>
  <si>
    <t>072C113</t>
  </si>
  <si>
    <t>072C115</t>
  </si>
  <si>
    <t>09.33</t>
  </si>
  <si>
    <t>030A130</t>
  </si>
  <si>
    <t>030A126</t>
  </si>
  <si>
    <t>029A126</t>
  </si>
  <si>
    <t>A0413</t>
  </si>
  <si>
    <t>032A125</t>
  </si>
  <si>
    <t>035A122</t>
  </si>
  <si>
    <t>035A123</t>
  </si>
  <si>
    <t>035A124</t>
  </si>
  <si>
    <t>037A130</t>
  </si>
  <si>
    <t>035A126</t>
  </si>
  <si>
    <t>032A130</t>
  </si>
  <si>
    <t>035A131</t>
  </si>
  <si>
    <t>035A125</t>
  </si>
  <si>
    <t>035A138</t>
  </si>
  <si>
    <t>035A135</t>
  </si>
  <si>
    <t>035A132</t>
  </si>
  <si>
    <t>032A132</t>
  </si>
  <si>
    <t>032A137</t>
  </si>
  <si>
    <t>032A138</t>
  </si>
  <si>
    <t>A0314</t>
  </si>
  <si>
    <t>030A137</t>
  </si>
  <si>
    <t>030A138</t>
  </si>
  <si>
    <t>030A132</t>
  </si>
  <si>
    <t>031A129</t>
  </si>
  <si>
    <t>039A140</t>
  </si>
  <si>
    <t>039A139</t>
  </si>
  <si>
    <t>038A135</t>
  </si>
  <si>
    <t>036A135</t>
  </si>
  <si>
    <t>036A140</t>
  </si>
  <si>
    <r>
      <rPr>
        <sz val="12"/>
        <color indexed="8"/>
        <rFont val="Calibri"/>
        <family val="2"/>
      </rPr>
      <t>≤</t>
    </r>
    <r>
      <rPr>
        <sz val="12"/>
        <color indexed="8"/>
        <rFont val="Calibri"/>
        <family val="2"/>
        <charset val="1"/>
        <scheme val="minor"/>
      </rPr>
      <t xml:space="preserve"> 7 Bln</t>
    </r>
  </si>
  <si>
    <t>&gt; 7 Bln</t>
  </si>
  <si>
    <t>≤ 7 Bln</t>
  </si>
  <si>
    <t>035B016</t>
  </si>
  <si>
    <t>23.55</t>
  </si>
  <si>
    <t>C0806</t>
  </si>
  <si>
    <t>077C056</t>
  </si>
  <si>
    <t>Status</t>
  </si>
  <si>
    <t>048A010</t>
  </si>
  <si>
    <t>15.41</t>
  </si>
  <si>
    <t>CK01B</t>
  </si>
  <si>
    <t>113D161</t>
  </si>
  <si>
    <t>13.16</t>
  </si>
  <si>
    <t>114D160</t>
  </si>
  <si>
    <t>20.48</t>
  </si>
  <si>
    <t>022B020</t>
  </si>
  <si>
    <t>030B008</t>
  </si>
  <si>
    <t>019B010</t>
  </si>
  <si>
    <t>08.55</t>
  </si>
  <si>
    <t>030C082</t>
  </si>
  <si>
    <t>030C085</t>
  </si>
  <si>
    <t>09.25</t>
  </si>
  <si>
    <t>09.50</t>
  </si>
  <si>
    <t>017C082</t>
  </si>
  <si>
    <t>010C082</t>
  </si>
  <si>
    <t>008C082</t>
  </si>
  <si>
    <t>C0409</t>
  </si>
  <si>
    <t>038C085</t>
  </si>
  <si>
    <t>026B020</t>
  </si>
  <si>
    <t>028B020</t>
  </si>
  <si>
    <t>028B021</t>
  </si>
  <si>
    <t>022B022</t>
  </si>
  <si>
    <t>C0408</t>
  </si>
  <si>
    <t>040C075</t>
  </si>
  <si>
    <t>040C076</t>
  </si>
  <si>
    <t>040C077</t>
  </si>
  <si>
    <t>032C074</t>
  </si>
  <si>
    <t>060C100</t>
  </si>
  <si>
    <t>060C098</t>
  </si>
  <si>
    <t>081C115</t>
  </si>
  <si>
    <t>086C125</t>
  </si>
  <si>
    <t>086C126</t>
  </si>
  <si>
    <t>089C127</t>
  </si>
  <si>
    <t>030B020</t>
  </si>
  <si>
    <t>NS03B</t>
  </si>
  <si>
    <t>103D140</t>
  </si>
  <si>
    <t>012B050</t>
  </si>
  <si>
    <t>9.50</t>
  </si>
  <si>
    <t>20.05</t>
  </si>
  <si>
    <t>054C073</t>
  </si>
  <si>
    <t>062C100</t>
  </si>
  <si>
    <t>062C098</t>
  </si>
  <si>
    <t>030C075</t>
  </si>
  <si>
    <t>028C072</t>
  </si>
  <si>
    <t>032C077</t>
  </si>
  <si>
    <t>034C078</t>
  </si>
  <si>
    <t>032C080</t>
  </si>
  <si>
    <t>031C082</t>
  </si>
  <si>
    <t>032C090</t>
  </si>
  <si>
    <t>028C090</t>
  </si>
  <si>
    <t>018C090</t>
  </si>
  <si>
    <t>016C090</t>
  </si>
  <si>
    <t>017B050</t>
  </si>
  <si>
    <t>046C032</t>
  </si>
  <si>
    <t>044C033</t>
  </si>
  <si>
    <t>044C032</t>
  </si>
  <si>
    <t>044C031</t>
  </si>
  <si>
    <t>092C103</t>
  </si>
  <si>
    <t>002C032</t>
  </si>
  <si>
    <t>10,0 Bulan</t>
  </si>
  <si>
    <t>006B035</t>
  </si>
  <si>
    <t>018C088</t>
  </si>
  <si>
    <t>``</t>
  </si>
  <si>
    <t>046C033</t>
  </si>
  <si>
    <t>050C116</t>
  </si>
  <si>
    <t>017B053</t>
  </si>
  <si>
    <t>030B030</t>
  </si>
  <si>
    <t>B0305</t>
  </si>
  <si>
    <t>030B041</t>
  </si>
  <si>
    <t>040B040</t>
  </si>
  <si>
    <t>030B015</t>
  </si>
  <si>
    <t>019C038</t>
  </si>
  <si>
    <t>020C037</t>
  </si>
  <si>
    <t>018C036</t>
  </si>
  <si>
    <t>020C035</t>
  </si>
  <si>
    <t>019C035</t>
  </si>
  <si>
    <t>019C034</t>
  </si>
  <si>
    <t>020C034</t>
  </si>
  <si>
    <t>019C032</t>
  </si>
  <si>
    <t>014B050</t>
  </si>
  <si>
    <t>014B051</t>
  </si>
  <si>
    <t>087C136</t>
  </si>
  <si>
    <t>00.15</t>
  </si>
  <si>
    <t>12:56</t>
  </si>
  <si>
    <t>058D046</t>
  </si>
  <si>
    <t>088c132</t>
  </si>
  <si>
    <t>03.00</t>
  </si>
  <si>
    <t>03.25</t>
  </si>
  <si>
    <t>107D143</t>
  </si>
  <si>
    <t>107D144</t>
  </si>
  <si>
    <t>120D143</t>
  </si>
  <si>
    <t>030C026</t>
  </si>
  <si>
    <t>074C098</t>
  </si>
  <si>
    <t>077C098</t>
  </si>
  <si>
    <t>074C095</t>
  </si>
  <si>
    <t>075C095</t>
  </si>
  <si>
    <t>044C034</t>
  </si>
  <si>
    <t>048C115</t>
  </si>
  <si>
    <t>AS-119-19</t>
  </si>
  <si>
    <t>19.22</t>
  </si>
  <si>
    <t>076C030</t>
  </si>
  <si>
    <t>075C030</t>
  </si>
  <si>
    <t>048A002</t>
  </si>
  <si>
    <t>015B045</t>
  </si>
  <si>
    <t>013B046</t>
  </si>
  <si>
    <t>012B046</t>
  </si>
  <si>
    <t>011B046</t>
  </si>
  <si>
    <t>061D047</t>
  </si>
  <si>
    <t>016B046</t>
  </si>
  <si>
    <t>010D030</t>
  </si>
  <si>
    <t>006D030</t>
  </si>
  <si>
    <t>036C038</t>
  </si>
  <si>
    <t>022C025</t>
  </si>
  <si>
    <t>022C027</t>
  </si>
  <si>
    <t>020C020</t>
  </si>
  <si>
    <t>042C057</t>
  </si>
  <si>
    <t>042C067</t>
  </si>
  <si>
    <t>022C054</t>
  </si>
  <si>
    <t>022C056</t>
  </si>
  <si>
    <t>022C057</t>
  </si>
  <si>
    <t>022C060</t>
  </si>
  <si>
    <t>23.40</t>
  </si>
  <si>
    <t>050A025</t>
  </si>
  <si>
    <t>033B008</t>
  </si>
  <si>
    <t>072C082</t>
  </si>
  <si>
    <t>028B030</t>
  </si>
  <si>
    <t>030B016</t>
  </si>
  <si>
    <t>02.30</t>
  </si>
  <si>
    <t>085C031</t>
  </si>
  <si>
    <t>20.35</t>
  </si>
  <si>
    <t>004C032</t>
  </si>
  <si>
    <t>C0811</t>
  </si>
  <si>
    <t>072C105</t>
  </si>
  <si>
    <t>016C065</t>
  </si>
  <si>
    <t>046A010</t>
  </si>
  <si>
    <t>002C065</t>
  </si>
  <si>
    <t>ASJ19-19</t>
  </si>
  <si>
    <t>002B066</t>
  </si>
  <si>
    <t>078C112</t>
  </si>
  <si>
    <t>078C113</t>
  </si>
  <si>
    <t>080C135</t>
  </si>
  <si>
    <t>079C118</t>
  </si>
  <si>
    <t>022C022</t>
  </si>
  <si>
    <t>A0209</t>
  </si>
  <si>
    <t>040A108</t>
  </si>
  <si>
    <t>038A108</t>
  </si>
  <si>
    <t>032A087</t>
  </si>
  <si>
    <t>020A085</t>
  </si>
  <si>
    <t>057A034</t>
  </si>
  <si>
    <t>060C062</t>
  </si>
  <si>
    <t>060C064</t>
  </si>
  <si>
    <t>077C058</t>
  </si>
  <si>
    <t>086C128</t>
  </si>
  <si>
    <t>010b070</t>
  </si>
  <si>
    <t>065C090</t>
  </si>
  <si>
    <t>066C089</t>
  </si>
  <si>
    <t>036B008</t>
  </si>
  <si>
    <t>036B006</t>
  </si>
  <si>
    <t>038B006</t>
  </si>
  <si>
    <t>040B006</t>
  </si>
  <si>
    <t>010B066</t>
  </si>
  <si>
    <t>087C125</t>
  </si>
  <si>
    <t>012B043</t>
  </si>
  <si>
    <t>018B047</t>
  </si>
  <si>
    <t>022B042</t>
  </si>
  <si>
    <t>032B003</t>
  </si>
  <si>
    <t>034B002</t>
  </si>
  <si>
    <t>032B002</t>
  </si>
  <si>
    <t>030B026</t>
  </si>
  <si>
    <t>118D208</t>
  </si>
  <si>
    <t>117D208</t>
  </si>
  <si>
    <t>030B018</t>
  </si>
  <si>
    <t>B0105</t>
  </si>
  <si>
    <t>010B049</t>
  </si>
  <si>
    <t>016B045</t>
  </si>
  <si>
    <t>018B045</t>
  </si>
  <si>
    <t>018B042</t>
  </si>
  <si>
    <t>020B045</t>
  </si>
  <si>
    <t>020B042</t>
  </si>
  <si>
    <t>022B045</t>
  </si>
  <si>
    <t>024B045</t>
  </si>
  <si>
    <t>042A015</t>
  </si>
  <si>
    <t>042A012</t>
  </si>
  <si>
    <t>044A015</t>
  </si>
  <si>
    <t>044A014</t>
  </si>
  <si>
    <t>044A013</t>
  </si>
  <si>
    <t>046A013</t>
  </si>
  <si>
    <t>041A016</t>
  </si>
  <si>
    <t>042A016</t>
  </si>
  <si>
    <t>050C118</t>
  </si>
  <si>
    <t>17.53</t>
  </si>
  <si>
    <t>037B038</t>
  </si>
  <si>
    <t>118D206</t>
  </si>
  <si>
    <t>060C050</t>
  </si>
  <si>
    <t>080C085</t>
  </si>
  <si>
    <t>E1</t>
  </si>
  <si>
    <t>22.25</t>
  </si>
  <si>
    <t>22.45</t>
  </si>
  <si>
    <t>048C116</t>
  </si>
  <si>
    <t>AS.119-19</t>
  </si>
  <si>
    <t>051A005</t>
  </si>
  <si>
    <t>038B005</t>
  </si>
  <si>
    <t>03.45</t>
  </si>
  <si>
    <t>008B064</t>
  </si>
  <si>
    <t>008B070</t>
  </si>
  <si>
    <t>007B069</t>
  </si>
  <si>
    <t>15.06</t>
  </si>
  <si>
    <t>050A011</t>
  </si>
  <si>
    <t>048A012</t>
  </si>
  <si>
    <t>046A014</t>
  </si>
  <si>
    <t>050A013</t>
  </si>
  <si>
    <t>050A012</t>
  </si>
  <si>
    <t>048A014</t>
  </si>
  <si>
    <t>052A020</t>
  </si>
  <si>
    <t>07.00</t>
  </si>
  <si>
    <t>016B050</t>
  </si>
  <si>
    <t>16.53</t>
  </si>
  <si>
    <t>03.30</t>
  </si>
  <si>
    <t>092C110</t>
  </si>
  <si>
    <t>03.10</t>
  </si>
  <si>
    <t>092C108</t>
  </si>
  <si>
    <t>032B010</t>
  </si>
  <si>
    <t>19.41</t>
  </si>
  <si>
    <t>19.46</t>
  </si>
  <si>
    <t>022D027</t>
  </si>
  <si>
    <t>125D125</t>
  </si>
  <si>
    <t>012B047</t>
  </si>
  <si>
    <t>15.39</t>
  </si>
  <si>
    <t>036A105</t>
  </si>
  <si>
    <t>049A116</t>
  </si>
  <si>
    <t>048A115</t>
  </si>
  <si>
    <t>14.02</t>
  </si>
  <si>
    <t>008B050</t>
  </si>
  <si>
    <t>004B012</t>
  </si>
  <si>
    <t>18.08</t>
  </si>
  <si>
    <t>034A024</t>
  </si>
  <si>
    <t>119D204</t>
  </si>
  <si>
    <t>119D203</t>
  </si>
  <si>
    <t>120D205</t>
  </si>
  <si>
    <t>098C119</t>
  </si>
  <si>
    <t>099C118</t>
  </si>
  <si>
    <t>082C093</t>
  </si>
  <si>
    <t>C0909</t>
  </si>
  <si>
    <t>081C086</t>
  </si>
  <si>
    <t>081C082</t>
  </si>
  <si>
    <t>022C004</t>
  </si>
  <si>
    <t>024B041</t>
  </si>
  <si>
    <t>024B042</t>
  </si>
  <si>
    <t>024B043</t>
  </si>
  <si>
    <t>026B041</t>
  </si>
  <si>
    <t>026B043</t>
  </si>
  <si>
    <t>026B045</t>
  </si>
  <si>
    <t>026B048</t>
  </si>
  <si>
    <t>028B041</t>
  </si>
  <si>
    <t>028B042</t>
  </si>
  <si>
    <t>028B043</t>
  </si>
  <si>
    <t>029B045</t>
  </si>
  <si>
    <t>014B043</t>
  </si>
  <si>
    <t>016B043</t>
  </si>
  <si>
    <t>014B041</t>
  </si>
  <si>
    <t>120D207</t>
  </si>
  <si>
    <t>092C134</t>
  </si>
  <si>
    <t>092C135</t>
  </si>
  <si>
    <t>072C110</t>
  </si>
  <si>
    <t>074C110</t>
  </si>
  <si>
    <t>078C110</t>
  </si>
  <si>
    <t>050A027</t>
  </si>
  <si>
    <t>059A033</t>
  </si>
  <si>
    <t>059A032</t>
  </si>
  <si>
    <t>014B047</t>
  </si>
  <si>
    <t>014B048</t>
  </si>
  <si>
    <t>00.19</t>
  </si>
  <si>
    <t>038A017</t>
  </si>
  <si>
    <t>012b080</t>
  </si>
  <si>
    <t>093C115</t>
  </si>
  <si>
    <t>092C117</t>
  </si>
  <si>
    <t>092C118</t>
  </si>
  <si>
    <t>092C120</t>
  </si>
  <si>
    <t>091C116</t>
  </si>
  <si>
    <t>117D204</t>
  </si>
  <si>
    <t>13.12</t>
  </si>
  <si>
    <t>032A028</t>
  </si>
  <si>
    <t>032A026</t>
  </si>
  <si>
    <t>14.38</t>
  </si>
  <si>
    <t>016A024</t>
  </si>
  <si>
    <t>012C015</t>
  </si>
  <si>
    <t>010C014</t>
  </si>
  <si>
    <t>062A002</t>
  </si>
  <si>
    <t>B0701</t>
  </si>
  <si>
    <t>062B005</t>
  </si>
  <si>
    <t>042C042</t>
  </si>
  <si>
    <t>035A100</t>
  </si>
  <si>
    <t>028A054</t>
  </si>
  <si>
    <t>024B014</t>
  </si>
  <si>
    <t>027B016</t>
  </si>
  <si>
    <t>022B025</t>
  </si>
  <si>
    <t>048B040</t>
  </si>
  <si>
    <t>044A010</t>
  </si>
  <si>
    <t>040A010</t>
  </si>
  <si>
    <t>012C020</t>
  </si>
  <si>
    <t>017C020</t>
  </si>
  <si>
    <t>019C020</t>
  </si>
  <si>
    <t>004B050</t>
  </si>
  <si>
    <t>032A025</t>
  </si>
  <si>
    <t>032A023</t>
  </si>
  <si>
    <t>042B045</t>
  </si>
  <si>
    <t>042B044</t>
  </si>
  <si>
    <t>AS-02</t>
  </si>
  <si>
    <t>AS-01</t>
  </si>
  <si>
    <t>037B049</t>
  </si>
  <si>
    <t>044A029</t>
  </si>
  <si>
    <t>044A033</t>
  </si>
  <si>
    <t>16.21</t>
  </si>
  <si>
    <t>031A083</t>
  </si>
  <si>
    <t>052A034</t>
  </si>
  <si>
    <t>A0505</t>
  </si>
  <si>
    <t>050A043</t>
  </si>
  <si>
    <t>027A038</t>
  </si>
  <si>
    <t>C0807</t>
  </si>
  <si>
    <t>074C063</t>
  </si>
  <si>
    <t>052A035</t>
  </si>
  <si>
    <t>054A035</t>
  </si>
  <si>
    <t>054A036</t>
  </si>
  <si>
    <t>054A039</t>
  </si>
  <si>
    <t>054A038</t>
  </si>
  <si>
    <t>052A039</t>
  </si>
  <si>
    <t>056A038</t>
  </si>
  <si>
    <t>056A035</t>
  </si>
  <si>
    <t>056A039</t>
  </si>
  <si>
    <t>056A036</t>
  </si>
  <si>
    <t>076B005</t>
  </si>
  <si>
    <t>21.20</t>
  </si>
  <si>
    <t>056A040</t>
  </si>
  <si>
    <t>A0605</t>
  </si>
  <si>
    <t>055A042</t>
  </si>
  <si>
    <t>043B045</t>
  </si>
  <si>
    <t>046B044</t>
  </si>
  <si>
    <t>044B042</t>
  </si>
  <si>
    <t>051A010</t>
  </si>
  <si>
    <t>KP02B</t>
  </si>
  <si>
    <t>153D125</t>
  </si>
  <si>
    <t>075C033</t>
  </si>
  <si>
    <t>076C033</t>
  </si>
  <si>
    <t>076C038</t>
  </si>
  <si>
    <t>10.28</t>
  </si>
  <si>
    <t>13.55</t>
  </si>
  <si>
    <t>015D034</t>
  </si>
  <si>
    <t>038A100</t>
  </si>
  <si>
    <t>039A100</t>
  </si>
  <si>
    <t>035A077</t>
  </si>
  <si>
    <t>035A078</t>
  </si>
  <si>
    <t>032A077</t>
  </si>
  <si>
    <t>20.43</t>
  </si>
  <si>
    <t>21.58</t>
  </si>
  <si>
    <t>035A098</t>
  </si>
  <si>
    <t>106D153</t>
  </si>
  <si>
    <t>044A083</t>
  </si>
  <si>
    <t>041A115</t>
  </si>
  <si>
    <t>15.21</t>
  </si>
  <si>
    <t>048C046</t>
  </si>
  <si>
    <t>010B050</t>
  </si>
  <si>
    <t>085C033</t>
  </si>
  <si>
    <t>092C092</t>
  </si>
  <si>
    <t>094C094</t>
  </si>
  <si>
    <t>094C096</t>
  </si>
  <si>
    <t>094C098</t>
  </si>
  <si>
    <t>092C098</t>
  </si>
  <si>
    <t>092C100</t>
  </si>
  <si>
    <t>094C100</t>
  </si>
  <si>
    <t>096C098</t>
  </si>
  <si>
    <t>037c058</t>
  </si>
  <si>
    <t>035c060</t>
  </si>
  <si>
    <t>038c058</t>
  </si>
  <si>
    <t>039c060</t>
  </si>
  <si>
    <t>036c060</t>
  </si>
  <si>
    <t>032c059</t>
  </si>
  <si>
    <t>032c058</t>
  </si>
  <si>
    <t>033c059</t>
  </si>
  <si>
    <t>029c063</t>
  </si>
  <si>
    <t>028D002</t>
  </si>
  <si>
    <t>17.17</t>
  </si>
  <si>
    <t>14.53</t>
  </si>
  <si>
    <t>042A027</t>
  </si>
  <si>
    <t>14.37</t>
  </si>
  <si>
    <t>030A042</t>
  </si>
  <si>
    <t>088C033</t>
  </si>
  <si>
    <t>032B043</t>
  </si>
  <si>
    <t>038B012</t>
  </si>
  <si>
    <t>042B012</t>
  </si>
  <si>
    <t>020A052</t>
  </si>
  <si>
    <t>00.20</t>
  </si>
  <si>
    <t>01.22</t>
  </si>
  <si>
    <t>069B004</t>
  </si>
  <si>
    <t>010C045</t>
  </si>
  <si>
    <t>12.08</t>
  </si>
  <si>
    <t>004C045</t>
  </si>
  <si>
    <t>005C045</t>
  </si>
  <si>
    <t>006C045</t>
  </si>
  <si>
    <t>007C045</t>
  </si>
  <si>
    <t>034A108</t>
  </si>
  <si>
    <t>15.12</t>
  </si>
  <si>
    <t>15.44</t>
  </si>
  <si>
    <t>032B016</t>
  </si>
  <si>
    <t>031B023</t>
  </si>
  <si>
    <t>076C036</t>
  </si>
  <si>
    <t>074C038</t>
  </si>
  <si>
    <t>073C036</t>
  </si>
  <si>
    <t>075C036</t>
  </si>
  <si>
    <t>13.06</t>
  </si>
  <si>
    <t>A0511</t>
  </si>
  <si>
    <t>043A110</t>
  </si>
  <si>
    <t>050A004</t>
  </si>
  <si>
    <t>002C080</t>
  </si>
  <si>
    <t>002C079</t>
  </si>
  <si>
    <t>004C080</t>
  </si>
  <si>
    <t>004C078</t>
  </si>
  <si>
    <t>028A098</t>
  </si>
  <si>
    <t>032A008</t>
  </si>
  <si>
    <t>006C073</t>
  </si>
  <si>
    <t>009C010</t>
  </si>
  <si>
    <t>048A120</t>
  </si>
  <si>
    <t>046A119</t>
  </si>
  <si>
    <t>033B045</t>
  </si>
  <si>
    <t>034B045</t>
  </si>
  <si>
    <t>037B045</t>
  </si>
  <si>
    <t>038B045</t>
  </si>
  <si>
    <t>038B043</t>
  </si>
  <si>
    <t>039B043</t>
  </si>
  <si>
    <t>035B043</t>
  </si>
  <si>
    <t>034B043</t>
  </si>
  <si>
    <t>034B044</t>
  </si>
  <si>
    <t>018C017</t>
  </si>
  <si>
    <t>019C015</t>
  </si>
  <si>
    <t>019C016</t>
  </si>
  <si>
    <t>019C017</t>
  </si>
  <si>
    <t>11,0 Bulan</t>
  </si>
  <si>
    <t>042A038</t>
  </si>
  <si>
    <t>C0906</t>
  </si>
  <si>
    <t>081C058</t>
  </si>
  <si>
    <t>036B012</t>
  </si>
  <si>
    <t>075C035</t>
  </si>
  <si>
    <t>037A003</t>
  </si>
  <si>
    <t>044A038</t>
  </si>
  <si>
    <t>046A024</t>
  </si>
  <si>
    <t>008A029</t>
  </si>
  <si>
    <t>13.07</t>
  </si>
  <si>
    <t>040A033</t>
  </si>
  <si>
    <t>039A034</t>
  </si>
  <si>
    <t>039A035</t>
  </si>
  <si>
    <t>050C049</t>
  </si>
  <si>
    <t>070A010</t>
  </si>
  <si>
    <t>070A008</t>
  </si>
  <si>
    <t>030A050</t>
  </si>
  <si>
    <t>LPI-1612</t>
  </si>
  <si>
    <t>030A047</t>
  </si>
  <si>
    <t>026A047</t>
  </si>
  <si>
    <t>024A047</t>
  </si>
  <si>
    <t>024A048</t>
  </si>
  <si>
    <t>022A045</t>
  </si>
  <si>
    <t>022A049</t>
  </si>
  <si>
    <t>024A042</t>
  </si>
  <si>
    <t>023A043</t>
  </si>
  <si>
    <t>List Petak Terbakar 13 Des sd 12 Okt 2022</t>
  </si>
  <si>
    <t>C0310</t>
  </si>
  <si>
    <t>030C092</t>
  </si>
  <si>
    <t>027C093</t>
  </si>
  <si>
    <t>026C093</t>
  </si>
  <si>
    <t>025C093</t>
  </si>
  <si>
    <t>024C094</t>
  </si>
  <si>
    <t>024C093</t>
  </si>
  <si>
    <t>022C093</t>
  </si>
  <si>
    <t>022C092</t>
  </si>
  <si>
    <t>10:05</t>
  </si>
  <si>
    <t>10:25</t>
  </si>
  <si>
    <t>12:25</t>
  </si>
  <si>
    <t>11:50</t>
  </si>
  <si>
    <t>13:50</t>
  </si>
  <si>
    <t>15:00</t>
  </si>
  <si>
    <t>15:30</t>
  </si>
  <si>
    <t>16:10</t>
  </si>
  <si>
    <t>16:50</t>
  </si>
  <si>
    <t>18:10</t>
  </si>
  <si>
    <t>18:35</t>
  </si>
  <si>
    <t>17:40</t>
  </si>
  <si>
    <t>18:30</t>
  </si>
  <si>
    <t>21:10</t>
  </si>
  <si>
    <t>23:00</t>
  </si>
  <si>
    <t>23:10</t>
  </si>
  <si>
    <t>17:30</t>
  </si>
  <si>
    <t>11:00</t>
  </si>
  <si>
    <t>19:00</t>
  </si>
  <si>
    <t>20:30</t>
  </si>
  <si>
    <t>18:50</t>
  </si>
  <si>
    <t>16:30</t>
  </si>
  <si>
    <t>16:41</t>
  </si>
  <si>
    <t>17:10</t>
  </si>
  <si>
    <t>17:00</t>
  </si>
  <si>
    <t>17:25</t>
  </si>
  <si>
    <t>18:36</t>
  </si>
  <si>
    <t>18:37</t>
  </si>
  <si>
    <t>16:00</t>
  </si>
  <si>
    <t>16:20</t>
  </si>
  <si>
    <t>10:10</t>
  </si>
  <si>
    <t>09:45</t>
  </si>
  <si>
    <t>10:00</t>
  </si>
  <si>
    <t>10:15</t>
  </si>
  <si>
    <t>10:30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</si>
</sst>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d\-mmm\-yy"/>
    <numFmt numFmtId="166" formatCode="dd/mm/yyyy;@"/>
    <numFmt numFmtId="167" formatCode="dd\-mmm\-yy;@"/>
    <numFmt numFmtId="168" formatCode="[$-409]d\-mmm\-yy;@"/>
    <numFmt numFmtId="169" formatCode="0.0"/>
    <numFmt numFmtId="170" formatCode="0\ &quot;Bulan&quot;"/>
    <numFmt numFmtId="171" formatCode="[$-409]dd\-mmm\-yy;@"/>
    <numFmt numFmtId="172" formatCode="0.0\ &quot;Bulan&quot;"/>
    <numFmt numFmtId="173" formatCode="d\-mmm\-yy;@"/>
    <numFmt numFmtId="174" formatCode="[$-F400]h:mm:ss\ AM/PM"/>
    <numFmt numFmtId="175" formatCode="dd\.mm\.yyyy"/>
    <numFmt numFmtId="177" formatCode="0\ &quot;Petak&quot;"/>
    <numFmt numFmtId="178" formatCode="_(* #,##0.00_);_(* \(#,##0.00\);_(* &quot;-&quot;_);_(@_)"/>
    <numFmt numFmtId="179" formatCode="dddd"/>
    <numFmt numFmtId="180" formatCode="h:mm;@"/>
    <numFmt numFmtId="181" formatCode="[$-409]mmm\-yy;@"/>
    <numFmt numFmtId="184" formatCode="0.000"/>
    <numFmt numFmtId="187" formatCode="yyyy\-mm\-dd;@"/>
  </numFmts>
  <fonts count="44">
    <font>
      <sz val="11"/>
      <color theme="1"/>
      <name val="Calibri"/>
      <family val="2"/>
      <charset val="1"/>
      <scheme val="minor"/>
    </font>
    <font>
      <b/>
      <sz val="11"/>
      <color indexed="8"/>
      <name val="Calibri"/>
      <family val="2"/>
      <charset val="1"/>
    </font>
    <font>
      <sz val="11"/>
      <color indexed="8"/>
      <name val="Calibri"/>
      <family val="2"/>
      <charset val="134"/>
    </font>
    <font>
      <sz val="10"/>
      <name val="Arial"/>
      <family val="2"/>
      <charset val="134"/>
    </font>
    <font>
      <sz val="11"/>
      <color indexed="8"/>
      <name val="Calibri"/>
      <family val="2"/>
      <charset val="1"/>
    </font>
    <font>
      <sz val="10"/>
      <name val="Arial"/>
      <family val="2"/>
      <charset val="1"/>
    </font>
    <font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indexed="8"/>
      <name val="Calibri"/>
      <family val="2"/>
      <scheme val="minor"/>
    </font>
    <font>
      <sz val="14"/>
      <color indexed="8"/>
      <name val="Calibri"/>
      <family val="2"/>
    </font>
    <font>
      <b/>
      <sz val="14"/>
      <color theme="1"/>
      <name val="Calibri"/>
      <family val="2"/>
      <scheme val="minor"/>
    </font>
    <font>
      <sz val="12"/>
      <name val="Calibri"/>
      <family val="2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4"/>
      <color indexed="8"/>
      <name val="Calibri"/>
      <family val="2"/>
    </font>
    <font>
      <b/>
      <sz val="16"/>
      <color theme="1"/>
      <name val="Calibri"/>
      <family val="2"/>
      <scheme val="minor"/>
    </font>
    <font>
      <b/>
      <sz val="20"/>
      <color indexed="8"/>
      <name val="Calibri"/>
      <family val="2"/>
      <charset val="1"/>
    </font>
    <font>
      <sz val="12"/>
      <color theme="1"/>
      <name val="Calibri"/>
      <family val="2"/>
      <charset val="1"/>
      <scheme val="minor"/>
    </font>
    <font>
      <sz val="14"/>
      <color theme="1"/>
      <name val="Calibri"/>
      <family val="2"/>
      <charset val="1"/>
      <scheme val="minor"/>
    </font>
    <font>
      <sz val="12"/>
      <color indexed="8"/>
      <name val="Calibri"/>
      <family val="2"/>
      <charset val="1"/>
      <scheme val="minor"/>
    </font>
    <font>
      <sz val="12"/>
      <color indexed="8"/>
      <name val="Calibri"/>
      <family val="2"/>
      <charset val="1"/>
    </font>
    <font>
      <sz val="12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4"/>
      <color theme="0"/>
      <name val="Calibri"/>
      <family val="2"/>
      <charset val="1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</font>
    <font>
      <sz val="10"/>
      <name val="Times New Roman"/>
      <family val="1"/>
    </font>
    <font>
      <sz val="14"/>
      <name val="Calibri"/>
      <family val="2"/>
      <charset val="1"/>
      <scheme val="minor"/>
    </font>
    <font>
      <sz val="14"/>
      <color indexed="8"/>
      <name val="Calibri"/>
      <family val="2"/>
      <charset val="1"/>
      <scheme val="minor"/>
    </font>
    <font>
      <sz val="12"/>
      <name val="Calibri"/>
      <family val="2"/>
      <charset val="1"/>
    </font>
    <font>
      <sz val="12"/>
      <color rgb="FF000000"/>
      <name val="Calibri"/>
      <family val="2"/>
    </font>
    <font>
      <sz val="11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charset val="1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2">
    <xf numFmtId="0" fontId="0" fillId="0" borderId="0"/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67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0" borderId="0"/>
    <xf numFmtId="9" fontId="20" fillId="0" borderId="0" applyFont="0" applyFill="0" applyBorder="0" applyAlignment="0" applyProtection="0"/>
    <xf numFmtId="164" fontId="20" fillId="0" borderId="0" applyFont="0" applyFill="0" applyBorder="0" applyAlignment="0" applyProtection="0"/>
  </cellStyleXfs>
  <cellXfs count="42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left" vertical="center"/>
    </xf>
    <xf numFmtId="168" fontId="6" fillId="2" borderId="1" xfId="0" applyNumberFormat="1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165" fontId="10" fillId="2" borderId="1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168" fontId="10" fillId="2" borderId="1" xfId="0" applyNumberFormat="1" applyFont="1" applyFill="1" applyBorder="1" applyAlignment="1">
      <alignment horizontal="center" vertical="center" wrapText="1"/>
    </xf>
    <xf numFmtId="166" fontId="10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167" fontId="11" fillId="0" borderId="1" xfId="13" applyFont="1" applyBorder="1" applyAlignment="1">
      <alignment horizontal="center" vertical="center"/>
    </xf>
    <xf numFmtId="169" fontId="10" fillId="2" borderId="1" xfId="0" applyNumberFormat="1" applyFont="1" applyFill="1" applyBorder="1" applyAlignment="1">
      <alignment horizontal="center" vertical="center" wrapText="1"/>
    </xf>
    <xf numFmtId="15" fontId="6" fillId="2" borderId="1" xfId="0" applyNumberFormat="1" applyFont="1" applyFill="1" applyBorder="1" applyAlignment="1">
      <alignment horizontal="center" vertical="center" wrapText="1"/>
    </xf>
    <xf numFmtId="15" fontId="6" fillId="2" borderId="1" xfId="0" quotePrefix="1" applyNumberFormat="1" applyFont="1" applyFill="1" applyBorder="1" applyAlignment="1">
      <alignment horizontal="center" vertical="center" wrapText="1"/>
    </xf>
    <xf numFmtId="169" fontId="6" fillId="2" borderId="1" xfId="0" applyNumberFormat="1" applyFont="1" applyFill="1" applyBorder="1" applyAlignment="1">
      <alignment horizontal="center" vertical="center" wrapText="1"/>
    </xf>
    <xf numFmtId="1" fontId="6" fillId="2" borderId="1" xfId="0" applyNumberFormat="1" applyFont="1" applyFill="1" applyBorder="1" applyAlignment="1">
      <alignment horizontal="center" vertical="center" wrapText="1"/>
    </xf>
    <xf numFmtId="20" fontId="6" fillId="2" borderId="1" xfId="0" quotePrefix="1" applyNumberFormat="1" applyFont="1" applyFill="1" applyBorder="1" applyAlignment="1">
      <alignment horizontal="center" vertical="center" wrapText="1"/>
    </xf>
    <xf numFmtId="1" fontId="10" fillId="2" borderId="1" xfId="0" applyNumberFormat="1" applyFont="1" applyFill="1" applyBorder="1" applyAlignment="1">
      <alignment horizontal="center" vertical="center" wrapText="1"/>
    </xf>
    <xf numFmtId="15" fontId="0" fillId="2" borderId="1" xfId="0" applyNumberForma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 vertical="center" wrapText="1"/>
    </xf>
    <xf numFmtId="170" fontId="6" fillId="2" borderId="1" xfId="0" applyNumberFormat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/>
    </xf>
    <xf numFmtId="16" fontId="12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 wrapText="1"/>
    </xf>
    <xf numFmtId="171" fontId="14" fillId="4" borderId="1" xfId="0" applyNumberFormat="1" applyFont="1" applyFill="1" applyBorder="1" applyAlignment="1">
      <alignment horizontal="center" vertical="center" wrapText="1"/>
    </xf>
    <xf numFmtId="168" fontId="14" fillId="4" borderId="1" xfId="0" applyNumberFormat="1" applyFont="1" applyFill="1" applyBorder="1" applyAlignment="1">
      <alignment horizontal="center" vertical="center" wrapText="1"/>
    </xf>
    <xf numFmtId="1" fontId="13" fillId="0" borderId="1" xfId="0" applyNumberFormat="1" applyFont="1" applyBorder="1" applyAlignment="1">
      <alignment horizontal="center" vertical="center"/>
    </xf>
    <xf numFmtId="172" fontId="6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170" fontId="10" fillId="2" borderId="1" xfId="0" applyNumberFormat="1" applyFont="1" applyFill="1" applyBorder="1" applyAlignment="1">
      <alignment horizontal="center" vertical="center" wrapText="1"/>
    </xf>
    <xf numFmtId="0" fontId="11" fillId="0" borderId="1" xfId="13" quotePrefix="1" applyNumberFormat="1" applyFont="1" applyBorder="1" applyAlignment="1">
      <alignment horizontal="center" vertical="center"/>
    </xf>
    <xf numFmtId="0" fontId="11" fillId="0" borderId="1" xfId="13" applyNumberFormat="1" applyFont="1" applyBorder="1" applyAlignment="1">
      <alignment horizontal="center" vertical="center"/>
    </xf>
    <xf numFmtId="2" fontId="11" fillId="0" borderId="1" xfId="13" applyNumberFormat="1" applyFont="1" applyBorder="1" applyAlignment="1">
      <alignment horizontal="center" vertical="center"/>
    </xf>
    <xf numFmtId="173" fontId="11" fillId="0" borderId="1" xfId="13" applyNumberFormat="1" applyFont="1" applyBorder="1" applyAlignment="1">
      <alignment horizontal="center" vertical="center"/>
    </xf>
    <xf numFmtId="170" fontId="11" fillId="0" borderId="7" xfId="13" applyNumberFormat="1" applyFont="1" applyBorder="1" applyAlignment="1">
      <alignment horizontal="center" vertical="center"/>
    </xf>
    <xf numFmtId="172" fontId="10" fillId="2" borderId="1" xfId="0" applyNumberFormat="1" applyFont="1" applyFill="1" applyBorder="1" applyAlignment="1">
      <alignment horizontal="center" vertical="center" wrapText="1"/>
    </xf>
    <xf numFmtId="172" fontId="10" fillId="2" borderId="7" xfId="0" applyNumberFormat="1" applyFont="1" applyFill="1" applyBorder="1" applyAlignment="1">
      <alignment horizontal="center" vertical="center" wrapText="1"/>
    </xf>
    <xf numFmtId="15" fontId="10" fillId="2" borderId="1" xfId="0" applyNumberFormat="1" applyFont="1" applyFill="1" applyBorder="1" applyAlignment="1">
      <alignment horizontal="center" vertical="center" wrapText="1"/>
    </xf>
    <xf numFmtId="2" fontId="6" fillId="2" borderId="1" xfId="0" quotePrefix="1" applyNumberFormat="1" applyFont="1" applyFill="1" applyBorder="1" applyAlignment="1">
      <alignment horizontal="center" vertical="center" wrapText="1"/>
    </xf>
    <xf numFmtId="170" fontId="10" fillId="2" borderId="7" xfId="0" applyNumberFormat="1" applyFont="1" applyFill="1" applyBorder="1" applyAlignment="1">
      <alignment horizontal="center" vertical="center" wrapText="1"/>
    </xf>
    <xf numFmtId="20" fontId="6" fillId="2" borderId="1" xfId="0" applyNumberFormat="1" applyFont="1" applyFill="1" applyBorder="1" applyAlignment="1">
      <alignment horizontal="center" vertical="center" wrapText="1"/>
    </xf>
    <xf numFmtId="174" fontId="10" fillId="2" borderId="1" xfId="0" applyNumberFormat="1" applyFont="1" applyFill="1" applyBorder="1" applyAlignment="1">
      <alignment horizontal="center" vertical="center" wrapText="1"/>
    </xf>
    <xf numFmtId="165" fontId="16" fillId="2" borderId="1" xfId="0" applyNumberFormat="1" applyFont="1" applyFill="1" applyBorder="1" applyAlignment="1">
      <alignment horizontal="center" vertical="center" wrapText="1"/>
    </xf>
    <xf numFmtId="0" fontId="16" fillId="2" borderId="6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20" fontId="17" fillId="2" borderId="1" xfId="0" quotePrefix="1" applyNumberFormat="1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2" fontId="16" fillId="2" borderId="1" xfId="0" applyNumberFormat="1" applyFont="1" applyFill="1" applyBorder="1" applyAlignment="1">
      <alignment horizontal="center" vertical="center" wrapText="1"/>
    </xf>
    <xf numFmtId="15" fontId="16" fillId="2" borderId="1" xfId="0" applyNumberFormat="1" applyFont="1" applyFill="1" applyBorder="1" applyAlignment="1">
      <alignment horizontal="center" vertical="center" wrapText="1"/>
    </xf>
    <xf numFmtId="172" fontId="16" fillId="2" borderId="1" xfId="0" applyNumberFormat="1" applyFont="1" applyFill="1" applyBorder="1" applyAlignment="1">
      <alignment horizontal="center" vertical="center" wrapText="1"/>
    </xf>
    <xf numFmtId="2" fontId="18" fillId="3" borderId="1" xfId="0" applyNumberFormat="1" applyFont="1" applyFill="1" applyBorder="1" applyAlignment="1">
      <alignment horizontal="center" vertical="center"/>
    </xf>
    <xf numFmtId="168" fontId="18" fillId="3" borderId="1" xfId="0" applyNumberFormat="1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2" fontId="17" fillId="2" borderId="1" xfId="0" applyNumberFormat="1" applyFont="1" applyFill="1" applyBorder="1" applyAlignment="1">
      <alignment horizontal="center" vertical="center" wrapText="1"/>
    </xf>
    <xf numFmtId="170" fontId="16" fillId="2" borderId="1" xfId="0" applyNumberFormat="1" applyFont="1" applyFill="1" applyBorder="1" applyAlignment="1">
      <alignment horizontal="center" vertical="center" wrapText="1"/>
    </xf>
    <xf numFmtId="20" fontId="16" fillId="2" borderId="1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" fillId="2" borderId="5" xfId="0" applyFont="1" applyFill="1" applyBorder="1" applyAlignment="1">
      <alignment vertical="center"/>
    </xf>
    <xf numFmtId="2" fontId="23" fillId="3" borderId="1" xfId="0" applyNumberFormat="1" applyFont="1" applyFill="1" applyBorder="1" applyAlignment="1">
      <alignment horizontal="center" vertical="center"/>
    </xf>
    <xf numFmtId="168" fontId="23" fillId="3" borderId="1" xfId="0" applyNumberFormat="1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2" borderId="5" xfId="0" applyFont="1" applyFill="1" applyBorder="1" applyAlignment="1">
      <alignment vertical="center"/>
    </xf>
    <xf numFmtId="177" fontId="23" fillId="3" borderId="1" xfId="0" applyNumberFormat="1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22" fillId="3" borderId="2" xfId="0" applyFont="1" applyFill="1" applyBorder="1" applyAlignment="1">
      <alignment vertical="center"/>
    </xf>
    <xf numFmtId="0" fontId="22" fillId="3" borderId="4" xfId="0" applyFont="1" applyFill="1" applyBorder="1" applyAlignment="1">
      <alignment vertical="center"/>
    </xf>
    <xf numFmtId="0" fontId="22" fillId="3" borderId="7" xfId="0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2" borderId="0" xfId="0" applyFont="1" applyFill="1"/>
    <xf numFmtId="0" fontId="10" fillId="2" borderId="6" xfId="19" applyFont="1" applyFill="1" applyBorder="1" applyAlignment="1">
      <alignment horizontal="center" vertical="center" wrapText="1"/>
    </xf>
    <xf numFmtId="165" fontId="27" fillId="2" borderId="1" xfId="0" applyNumberFormat="1" applyFont="1" applyFill="1" applyBorder="1" applyAlignment="1">
      <alignment horizontal="center" vertical="center" wrapText="1"/>
    </xf>
    <xf numFmtId="0" fontId="27" fillId="2" borderId="6" xfId="0" applyFont="1" applyFill="1" applyBorder="1" applyAlignment="1">
      <alignment horizontal="center" vertical="center" wrapText="1"/>
    </xf>
    <xf numFmtId="15" fontId="27" fillId="2" borderId="1" xfId="0" quotePrefix="1" applyNumberFormat="1" applyFont="1" applyFill="1" applyBorder="1" applyAlignment="1">
      <alignment horizontal="center" vertical="center" wrapText="1"/>
    </xf>
    <xf numFmtId="15" fontId="27" fillId="2" borderId="1" xfId="0" applyNumberFormat="1" applyFont="1" applyFill="1" applyBorder="1" applyAlignment="1">
      <alignment horizontal="center" vertical="center" wrapText="1"/>
    </xf>
    <xf numFmtId="2" fontId="27" fillId="2" borderId="1" xfId="0" applyNumberFormat="1" applyFont="1" applyFill="1" applyBorder="1" applyAlignment="1">
      <alignment horizontal="center" vertical="center" wrapText="1"/>
    </xf>
    <xf numFmtId="170" fontId="27" fillId="2" borderId="1" xfId="0" applyNumberFormat="1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2" fontId="28" fillId="2" borderId="1" xfId="0" applyNumberFormat="1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vertical="center" wrapText="1"/>
    </xf>
    <xf numFmtId="15" fontId="28" fillId="2" borderId="1" xfId="0" applyNumberFormat="1" applyFont="1" applyFill="1" applyBorder="1" applyAlignment="1">
      <alignment horizontal="center" vertical="center" wrapText="1"/>
    </xf>
    <xf numFmtId="15" fontId="28" fillId="2" borderId="1" xfId="0" quotePrefix="1" applyNumberFormat="1" applyFont="1" applyFill="1" applyBorder="1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172" fontId="27" fillId="2" borderId="1" xfId="0" applyNumberFormat="1" applyFont="1" applyFill="1" applyBorder="1" applyAlignment="1">
      <alignment horizontal="center" vertical="center" wrapText="1"/>
    </xf>
    <xf numFmtId="0" fontId="27" fillId="2" borderId="6" xfId="19" applyFont="1" applyFill="1" applyBorder="1" applyAlignment="1">
      <alignment horizontal="center" vertical="center" wrapText="1"/>
    </xf>
    <xf numFmtId="2" fontId="27" fillId="2" borderId="1" xfId="19" applyNumberFormat="1" applyFont="1" applyFill="1" applyBorder="1" applyAlignment="1">
      <alignment horizontal="center" vertical="center" wrapText="1"/>
    </xf>
    <xf numFmtId="165" fontId="27" fillId="2" borderId="1" xfId="19" applyNumberFormat="1" applyFont="1" applyFill="1" applyBorder="1" applyAlignment="1">
      <alignment horizontal="center" vertical="center" wrapText="1"/>
    </xf>
    <xf numFmtId="170" fontId="27" fillId="2" borderId="1" xfId="19" applyNumberFormat="1" applyFont="1" applyFill="1" applyBorder="1" applyAlignment="1">
      <alignment horizontal="center" vertical="center" wrapText="1"/>
    </xf>
    <xf numFmtId="0" fontId="25" fillId="0" borderId="1" xfId="0" applyFont="1" applyBorder="1" applyAlignment="1">
      <alignment horizontal="center"/>
    </xf>
    <xf numFmtId="0" fontId="10" fillId="2" borderId="9" xfId="0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 wrapText="1"/>
    </xf>
    <xf numFmtId="165" fontId="29" fillId="2" borderId="1" xfId="0" applyNumberFormat="1" applyFont="1" applyFill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/>
    </xf>
    <xf numFmtId="165" fontId="29" fillId="0" borderId="1" xfId="0" applyNumberFormat="1" applyFont="1" applyBorder="1" applyAlignment="1">
      <alignment horizontal="center" vertical="center"/>
    </xf>
    <xf numFmtId="15" fontId="29" fillId="0" borderId="1" xfId="0" applyNumberFormat="1" applyFont="1" applyBorder="1" applyAlignment="1">
      <alignment horizontal="center" vertical="center"/>
    </xf>
    <xf numFmtId="175" fontId="29" fillId="0" borderId="1" xfId="0" applyNumberFormat="1" applyFont="1" applyBorder="1" applyAlignment="1">
      <alignment horizontal="center" vertical="center"/>
    </xf>
    <xf numFmtId="165" fontId="29" fillId="2" borderId="1" xfId="19" applyNumberFormat="1" applyFont="1" applyFill="1" applyBorder="1" applyAlignment="1">
      <alignment horizontal="center" vertical="center" wrapText="1"/>
    </xf>
    <xf numFmtId="170" fontId="29" fillId="0" borderId="1" xfId="0" applyNumberFormat="1" applyFont="1" applyBorder="1" applyAlignment="1">
      <alignment horizontal="center" vertical="center"/>
    </xf>
    <xf numFmtId="15" fontId="29" fillId="2" borderId="1" xfId="0" applyNumberFormat="1" applyFont="1" applyFill="1" applyBorder="1" applyAlignment="1">
      <alignment horizontal="center" vertical="center" wrapText="1"/>
    </xf>
    <xf numFmtId="0" fontId="29" fillId="0" borderId="1" xfId="13" quotePrefix="1" applyNumberFormat="1" applyFont="1" applyBorder="1" applyAlignment="1">
      <alignment horizontal="center" vertical="center"/>
    </xf>
    <xf numFmtId="0" fontId="29" fillId="0" borderId="1" xfId="13" applyNumberFormat="1" applyFont="1" applyBorder="1" applyAlignment="1">
      <alignment horizontal="center" vertical="center"/>
    </xf>
    <xf numFmtId="2" fontId="29" fillId="0" borderId="1" xfId="13" applyNumberFormat="1" applyFont="1" applyBorder="1" applyAlignment="1">
      <alignment horizontal="center" vertical="center"/>
    </xf>
    <xf numFmtId="165" fontId="10" fillId="2" borderId="1" xfId="19" applyNumberFormat="1" applyFont="1" applyFill="1" applyBorder="1" applyAlignment="1">
      <alignment horizontal="center" vertical="center" wrapText="1"/>
    </xf>
    <xf numFmtId="2" fontId="10" fillId="2" borderId="1" xfId="19" applyNumberFormat="1" applyFont="1" applyFill="1" applyBorder="1" applyAlignment="1">
      <alignment horizontal="center" vertical="center" wrapText="1"/>
    </xf>
    <xf numFmtId="170" fontId="10" fillId="2" borderId="1" xfId="19" applyNumberFormat="1" applyFont="1" applyFill="1" applyBorder="1" applyAlignment="1">
      <alignment horizontal="center" vertical="center" wrapText="1"/>
    </xf>
    <xf numFmtId="45" fontId="10" fillId="2" borderId="1" xfId="0" quotePrefix="1" applyNumberFormat="1" applyFont="1" applyFill="1" applyBorder="1" applyAlignment="1">
      <alignment horizontal="center" vertical="center" wrapText="1"/>
    </xf>
    <xf numFmtId="20" fontId="19" fillId="2" borderId="1" xfId="0" quotePrefix="1" applyNumberFormat="1" applyFont="1" applyFill="1" applyBorder="1" applyAlignment="1">
      <alignment horizontal="center" vertical="center" wrapText="1"/>
    </xf>
    <xf numFmtId="15" fontId="19" fillId="2" borderId="1" xfId="0" applyNumberFormat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 wrapText="1"/>
    </xf>
    <xf numFmtId="2" fontId="19" fillId="2" borderId="1" xfId="0" applyNumberFormat="1" applyFont="1" applyFill="1" applyBorder="1" applyAlignment="1">
      <alignment horizontal="center" vertical="center" wrapText="1"/>
    </xf>
    <xf numFmtId="170" fontId="11" fillId="2" borderId="1" xfId="0" applyNumberFormat="1" applyFont="1" applyFill="1" applyBorder="1" applyAlignment="1">
      <alignment horizontal="center" vertical="center" wrapText="1"/>
    </xf>
    <xf numFmtId="172" fontId="16" fillId="2" borderId="1" xfId="19" applyNumberFormat="1" applyFont="1" applyFill="1" applyBorder="1" applyAlignment="1">
      <alignment horizontal="center" vertical="center" wrapText="1"/>
    </xf>
    <xf numFmtId="0" fontId="31" fillId="2" borderId="0" xfId="0" applyFont="1" applyFill="1"/>
    <xf numFmtId="0" fontId="22" fillId="3" borderId="6" xfId="0" applyFont="1" applyFill="1" applyBorder="1" applyAlignment="1">
      <alignment horizontal="center" vertical="center"/>
    </xf>
    <xf numFmtId="0" fontId="22" fillId="3" borderId="6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165" fontId="10" fillId="2" borderId="7" xfId="0" applyNumberFormat="1" applyFont="1" applyFill="1" applyBorder="1" applyAlignment="1">
      <alignment horizontal="center" vertical="center" wrapText="1"/>
    </xf>
    <xf numFmtId="2" fontId="10" fillId="2" borderId="7" xfId="0" applyNumberFormat="1" applyFont="1" applyFill="1" applyBorder="1" applyAlignment="1">
      <alignment horizontal="center" vertical="center" wrapText="1"/>
    </xf>
    <xf numFmtId="15" fontId="10" fillId="2" borderId="7" xfId="0" applyNumberFormat="1" applyFont="1" applyFill="1" applyBorder="1" applyAlignment="1">
      <alignment horizontal="center" vertical="center" wrapText="1"/>
    </xf>
    <xf numFmtId="179" fontId="25" fillId="2" borderId="1" xfId="0" applyNumberFormat="1" applyFont="1" applyFill="1" applyBorder="1" applyAlignment="1">
      <alignment horizontal="center" vertical="center"/>
    </xf>
    <xf numFmtId="0" fontId="30" fillId="6" borderId="1" xfId="0" applyFont="1" applyFill="1" applyBorder="1" applyAlignment="1">
      <alignment horizontal="center" vertical="center"/>
    </xf>
    <xf numFmtId="0" fontId="30" fillId="6" borderId="1" xfId="0" applyFont="1" applyFill="1" applyBorder="1"/>
    <xf numFmtId="179" fontId="0" fillId="0" borderId="1" xfId="0" applyNumberFormat="1" applyBorder="1" applyAlignment="1">
      <alignment horizontal="center" vertical="center"/>
    </xf>
    <xf numFmtId="9" fontId="0" fillId="2" borderId="1" xfId="20" applyFont="1" applyFill="1" applyBorder="1"/>
    <xf numFmtId="179" fontId="30" fillId="6" borderId="1" xfId="0" applyNumberFormat="1" applyFont="1" applyFill="1" applyBorder="1" applyAlignment="1">
      <alignment horizontal="left"/>
    </xf>
    <xf numFmtId="9" fontId="0" fillId="7" borderId="1" xfId="0" applyNumberFormat="1" applyFill="1" applyBorder="1"/>
    <xf numFmtId="178" fontId="0" fillId="0" borderId="1" xfId="21" applyNumberFormat="1" applyFont="1" applyBorder="1"/>
    <xf numFmtId="178" fontId="30" fillId="6" borderId="1" xfId="21" applyNumberFormat="1" applyFont="1" applyFill="1" applyBorder="1"/>
    <xf numFmtId="0" fontId="7" fillId="2" borderId="2" xfId="0" applyFont="1" applyFill="1" applyBorder="1" applyAlignment="1">
      <alignment horizontal="center" vertical="center"/>
    </xf>
    <xf numFmtId="175" fontId="11" fillId="0" borderId="1" xfId="12" applyNumberFormat="1" applyFont="1" applyBorder="1" applyAlignment="1">
      <alignment horizontal="center" vertical="center"/>
    </xf>
    <xf numFmtId="0" fontId="32" fillId="0" borderId="1" xfId="12" applyFont="1" applyBorder="1" applyAlignment="1">
      <alignment horizontal="center" vertical="center"/>
    </xf>
    <xf numFmtId="0" fontId="11" fillId="0" borderId="1" xfId="12" applyFont="1" applyBorder="1" applyAlignment="1">
      <alignment horizontal="center" vertical="center"/>
    </xf>
    <xf numFmtId="20" fontId="10" fillId="2" borderId="7" xfId="0" applyNumberFormat="1" applyFont="1" applyFill="1" applyBorder="1" applyAlignment="1">
      <alignment horizontal="center" vertical="center" wrapText="1"/>
    </xf>
    <xf numFmtId="20" fontId="10" fillId="0" borderId="7" xfId="0" applyNumberFormat="1" applyFont="1" applyBorder="1" applyAlignment="1">
      <alignment horizontal="center" vertical="center" wrapText="1"/>
    </xf>
    <xf numFmtId="2" fontId="10" fillId="0" borderId="7" xfId="0" applyNumberFormat="1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center" vertical="center"/>
    </xf>
    <xf numFmtId="15" fontId="6" fillId="8" borderId="1" xfId="0" applyNumberFormat="1" applyFont="1" applyFill="1" applyBorder="1" applyAlignment="1">
      <alignment horizontal="center" vertical="center" wrapText="1"/>
    </xf>
    <xf numFmtId="0" fontId="10" fillId="8" borderId="9" xfId="0" applyFont="1" applyFill="1" applyBorder="1" applyAlignment="1">
      <alignment horizontal="center" vertical="center" wrapText="1"/>
    </xf>
    <xf numFmtId="20" fontId="10" fillId="8" borderId="7" xfId="0" applyNumberFormat="1" applyFont="1" applyFill="1" applyBorder="1" applyAlignment="1">
      <alignment horizontal="center" vertical="center" wrapText="1"/>
    </xf>
    <xf numFmtId="0" fontId="10" fillId="8" borderId="7" xfId="0" applyFont="1" applyFill="1" applyBorder="1" applyAlignment="1">
      <alignment horizontal="center" vertical="center" wrapText="1"/>
    </xf>
    <xf numFmtId="2" fontId="10" fillId="8" borderId="7" xfId="0" applyNumberFormat="1" applyFont="1" applyFill="1" applyBorder="1" applyAlignment="1">
      <alignment horizontal="center" vertical="center" wrapText="1"/>
    </xf>
    <xf numFmtId="2" fontId="10" fillId="8" borderId="1" xfId="19" applyNumberFormat="1" applyFont="1" applyFill="1" applyBorder="1" applyAlignment="1">
      <alignment horizontal="center" vertical="center" wrapText="1"/>
    </xf>
    <xf numFmtId="15" fontId="10" fillId="8" borderId="7" xfId="0" applyNumberFormat="1" applyFont="1" applyFill="1" applyBorder="1" applyAlignment="1">
      <alignment horizontal="center" vertical="center" wrapText="1"/>
    </xf>
    <xf numFmtId="172" fontId="10" fillId="8" borderId="7" xfId="0" applyNumberFormat="1" applyFont="1" applyFill="1" applyBorder="1" applyAlignment="1">
      <alignment horizontal="center" vertical="center" wrapText="1"/>
    </xf>
    <xf numFmtId="165" fontId="10" fillId="8" borderId="7" xfId="0" applyNumberFormat="1" applyFont="1" applyFill="1" applyBorder="1" applyAlignment="1">
      <alignment horizontal="center" vertical="center" wrapText="1"/>
    </xf>
    <xf numFmtId="0" fontId="31" fillId="8" borderId="0" xfId="0" applyFont="1" applyFill="1"/>
    <xf numFmtId="0" fontId="26" fillId="8" borderId="0" xfId="0" applyFont="1" applyFill="1"/>
    <xf numFmtId="0" fontId="26" fillId="0" borderId="0" xfId="0" applyFont="1"/>
    <xf numFmtId="0" fontId="7" fillId="0" borderId="2" xfId="0" applyFont="1" applyBorder="1" applyAlignment="1">
      <alignment horizontal="center" vertical="center"/>
    </xf>
    <xf numFmtId="0" fontId="31" fillId="0" borderId="0" xfId="0" applyFont="1"/>
    <xf numFmtId="17" fontId="25" fillId="2" borderId="1" xfId="0" applyNumberFormat="1" applyFont="1" applyFill="1" applyBorder="1" applyAlignment="1">
      <alignment horizontal="center" vertical="center"/>
    </xf>
    <xf numFmtId="17" fontId="25" fillId="2" borderId="2" xfId="0" applyNumberFormat="1" applyFont="1" applyFill="1" applyBorder="1" applyAlignment="1">
      <alignment horizontal="center" vertical="center"/>
    </xf>
    <xf numFmtId="180" fontId="27" fillId="2" borderId="1" xfId="0" applyNumberFormat="1" applyFont="1" applyFill="1" applyBorder="1" applyAlignment="1">
      <alignment horizontal="center" vertical="center" wrapText="1"/>
    </xf>
    <xf numFmtId="181" fontId="0" fillId="0" borderId="0" xfId="0" applyNumberFormat="1"/>
    <xf numFmtId="0" fontId="6" fillId="0" borderId="7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15" fontId="10" fillId="2" borderId="1" xfId="19" applyNumberFormat="1" applyFont="1" applyFill="1" applyBorder="1" applyAlignment="1">
      <alignment horizontal="center" vertical="center" wrapText="1"/>
    </xf>
    <xf numFmtId="169" fontId="10" fillId="2" borderId="7" xfId="0" applyNumberFormat="1" applyFont="1" applyFill="1" applyBorder="1" applyAlignment="1">
      <alignment horizontal="center" vertical="center" wrapText="1"/>
    </xf>
    <xf numFmtId="0" fontId="25" fillId="9" borderId="1" xfId="0" applyFont="1" applyFill="1" applyBorder="1" applyAlignment="1">
      <alignment horizontal="center" vertical="center"/>
    </xf>
    <xf numFmtId="17" fontId="6" fillId="0" borderId="7" xfId="0" applyNumberFormat="1" applyFont="1" applyBorder="1" applyAlignment="1">
      <alignment horizontal="center" vertical="center"/>
    </xf>
    <xf numFmtId="0" fontId="22" fillId="3" borderId="7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 vertical="center"/>
    </xf>
    <xf numFmtId="0" fontId="21" fillId="5" borderId="1" xfId="0" applyFont="1" applyFill="1" applyBorder="1" applyAlignment="1">
      <alignment horizontal="center" vertical="center"/>
    </xf>
    <xf numFmtId="1" fontId="27" fillId="2" borderId="1" xfId="0" applyNumberFormat="1" applyFont="1" applyFill="1" applyBorder="1" applyAlignment="1">
      <alignment horizontal="center" vertical="center" wrapText="1"/>
    </xf>
    <xf numFmtId="0" fontId="31" fillId="0" borderId="1" xfId="0" applyFont="1" applyBorder="1"/>
    <xf numFmtId="0" fontId="26" fillId="0" borderId="1" xfId="0" applyFont="1" applyBorder="1"/>
    <xf numFmtId="2" fontId="10" fillId="10" borderId="7" xfId="0" applyNumberFormat="1" applyFont="1" applyFill="1" applyBorder="1" applyAlignment="1">
      <alignment horizontal="center" vertical="center" wrapText="1"/>
    </xf>
    <xf numFmtId="15" fontId="6" fillId="10" borderId="1" xfId="0" applyNumberFormat="1" applyFont="1" applyFill="1" applyBorder="1" applyAlignment="1">
      <alignment horizontal="center" vertical="center" wrapText="1"/>
    </xf>
    <xf numFmtId="0" fontId="30" fillId="6" borderId="10" xfId="0" applyFont="1" applyFill="1" applyBorder="1" applyAlignment="1">
      <alignment horizontal="center" vertical="center"/>
    </xf>
    <xf numFmtId="15" fontId="6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5" fontId="6" fillId="9" borderId="1" xfId="0" applyNumberFormat="1" applyFont="1" applyFill="1" applyBorder="1" applyAlignment="1">
      <alignment horizontal="center" vertical="center" wrapText="1"/>
    </xf>
    <xf numFmtId="15" fontId="10" fillId="2" borderId="1" xfId="0" quotePrefix="1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0" fontId="11" fillId="0" borderId="7" xfId="13" applyNumberFormat="1" applyFont="1" applyBorder="1" applyAlignment="1">
      <alignment horizontal="center" vertical="center"/>
    </xf>
    <xf numFmtId="172" fontId="11" fillId="0" borderId="7" xfId="13" applyNumberFormat="1" applyFont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 wrapText="1"/>
    </xf>
    <xf numFmtId="165" fontId="10" fillId="10" borderId="7" xfId="0" applyNumberFormat="1" applyFont="1" applyFill="1" applyBorder="1" applyAlignment="1">
      <alignment horizontal="center" vertical="center" wrapText="1"/>
    </xf>
    <xf numFmtId="0" fontId="34" fillId="0" borderId="1" xfId="0" applyFont="1" applyBorder="1" applyAlignment="1">
      <alignment horizontal="center"/>
    </xf>
    <xf numFmtId="0" fontId="19" fillId="0" borderId="7" xfId="13" applyNumberFormat="1" applyFont="1" applyBorder="1" applyAlignment="1">
      <alignment horizontal="center" vertical="center"/>
    </xf>
    <xf numFmtId="0" fontId="19" fillId="0" borderId="1" xfId="13" quotePrefix="1" applyNumberFormat="1" applyFont="1" applyBorder="1" applyAlignment="1">
      <alignment horizontal="center" vertical="center"/>
    </xf>
    <xf numFmtId="0" fontId="19" fillId="0" borderId="1" xfId="13" applyNumberFormat="1" applyFont="1" applyBorder="1" applyAlignment="1">
      <alignment horizontal="center" vertical="center"/>
    </xf>
    <xf numFmtId="2" fontId="19" fillId="0" borderId="1" xfId="13" applyNumberFormat="1" applyFont="1" applyBorder="1" applyAlignment="1">
      <alignment horizontal="center" vertical="center"/>
    </xf>
    <xf numFmtId="173" fontId="19" fillId="0" borderId="1" xfId="13" applyNumberFormat="1" applyFont="1" applyBorder="1" applyAlignment="1">
      <alignment horizontal="center" vertical="center"/>
    </xf>
    <xf numFmtId="172" fontId="19" fillId="0" borderId="7" xfId="13" applyNumberFormat="1" applyFont="1" applyBorder="1" applyAlignment="1">
      <alignment horizontal="center" vertical="center"/>
    </xf>
    <xf numFmtId="165" fontId="6" fillId="2" borderId="7" xfId="0" applyNumberFormat="1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15" fontId="6" fillId="2" borderId="7" xfId="0" applyNumberFormat="1" applyFont="1" applyFill="1" applyBorder="1" applyAlignment="1">
      <alignment horizontal="center" vertical="center" wrapText="1"/>
    </xf>
    <xf numFmtId="172" fontId="6" fillId="2" borderId="7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/>
    </xf>
    <xf numFmtId="0" fontId="21" fillId="2" borderId="1" xfId="0" applyFont="1" applyFill="1" applyBorder="1" applyAlignment="1">
      <alignment vertical="center"/>
    </xf>
    <xf numFmtId="0" fontId="34" fillId="2" borderId="1" xfId="0" applyFont="1" applyFill="1" applyBorder="1" applyAlignment="1">
      <alignment horizontal="center" vertical="center"/>
    </xf>
    <xf numFmtId="15" fontId="6" fillId="2" borderId="7" xfId="0" quotePrefix="1" applyNumberFormat="1" applyFont="1" applyFill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65" fontId="6" fillId="2" borderId="7" xfId="0" quotePrefix="1" applyNumberFormat="1" applyFont="1" applyFill="1" applyBorder="1" applyAlignment="1">
      <alignment horizontal="center" vertical="center" wrapText="1"/>
    </xf>
    <xf numFmtId="165" fontId="6" fillId="2" borderId="1" xfId="0" applyNumberFormat="1" applyFont="1" applyFill="1" applyBorder="1" applyAlignment="1">
      <alignment horizontal="center" vertical="center" wrapText="1"/>
    </xf>
    <xf numFmtId="2" fontId="6" fillId="2" borderId="7" xfId="0" applyNumberFormat="1" applyFont="1" applyFill="1" applyBorder="1" applyAlignment="1">
      <alignment horizontal="center" vertical="center" wrapText="1"/>
    </xf>
    <xf numFmtId="0" fontId="6" fillId="8" borderId="7" xfId="0" applyFont="1" applyFill="1" applyBorder="1" applyAlignment="1">
      <alignment horizontal="center" vertical="center" wrapText="1"/>
    </xf>
    <xf numFmtId="170" fontId="6" fillId="2" borderId="7" xfId="0" applyNumberFormat="1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2" fontId="6" fillId="0" borderId="7" xfId="0" applyNumberFormat="1" applyFont="1" applyBorder="1" applyAlignment="1">
      <alignment horizontal="center" vertical="center" wrapText="1"/>
    </xf>
    <xf numFmtId="2" fontId="10" fillId="0" borderId="1" xfId="19" applyNumberFormat="1" applyFont="1" applyBorder="1" applyAlignment="1">
      <alignment horizontal="center" vertical="center" wrapText="1"/>
    </xf>
    <xf numFmtId="15" fontId="10" fillId="0" borderId="1" xfId="19" applyNumberFormat="1" applyFont="1" applyBorder="1" applyAlignment="1">
      <alignment horizontal="center" vertical="center" wrapText="1"/>
    </xf>
    <xf numFmtId="170" fontId="10" fillId="0" borderId="1" xfId="19" applyNumberFormat="1" applyFont="1" applyBorder="1" applyAlignment="1">
      <alignment horizontal="center" vertical="center" wrapText="1"/>
    </xf>
    <xf numFmtId="165" fontId="10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2" fontId="10" fillId="0" borderId="1" xfId="0" applyNumberFormat="1" applyFont="1" applyBorder="1" applyAlignment="1">
      <alignment horizontal="center" vertical="center" wrapText="1"/>
    </xf>
    <xf numFmtId="15" fontId="10" fillId="0" borderId="1" xfId="0" applyNumberFormat="1" applyFont="1" applyBorder="1" applyAlignment="1">
      <alignment horizontal="center" vertical="center" wrapText="1"/>
    </xf>
    <xf numFmtId="172" fontId="10" fillId="0" borderId="1" xfId="0" applyNumberFormat="1" applyFont="1" applyBorder="1" applyAlignment="1">
      <alignment horizontal="center" vertical="center" wrapText="1"/>
    </xf>
    <xf numFmtId="0" fontId="25" fillId="0" borderId="7" xfId="0" applyFont="1" applyBorder="1" applyAlignment="1">
      <alignment horizontal="center"/>
    </xf>
    <xf numFmtId="184" fontId="6" fillId="2" borderId="7" xfId="0" applyNumberFormat="1" applyFont="1" applyFill="1" applyBorder="1" applyAlignment="1">
      <alignment horizontal="center" vertical="center" wrapText="1"/>
    </xf>
    <xf numFmtId="184" fontId="6" fillId="2" borderId="1" xfId="0" applyNumberFormat="1" applyFont="1" applyFill="1" applyBorder="1" applyAlignment="1">
      <alignment horizontal="center" vertical="center" wrapText="1"/>
    </xf>
    <xf numFmtId="0" fontId="25" fillId="2" borderId="7" xfId="0" applyFont="1" applyFill="1" applyBorder="1" applyAlignment="1">
      <alignment horizontal="center"/>
    </xf>
    <xf numFmtId="0" fontId="19" fillId="2" borderId="1" xfId="13" quotePrefix="1" applyNumberFormat="1" applyFont="1" applyFill="1" applyBorder="1" applyAlignment="1">
      <alignment horizontal="center" vertical="center"/>
    </xf>
    <xf numFmtId="0" fontId="36" fillId="2" borderId="1" xfId="13" applyNumberFormat="1" applyFont="1" applyFill="1" applyBorder="1" applyAlignment="1">
      <alignment horizontal="center" vertical="center"/>
    </xf>
    <xf numFmtId="0" fontId="19" fillId="2" borderId="1" xfId="13" applyNumberFormat="1" applyFont="1" applyFill="1" applyBorder="1" applyAlignment="1">
      <alignment horizontal="center" vertical="center"/>
    </xf>
    <xf numFmtId="20" fontId="6" fillId="2" borderId="7" xfId="0" quotePrefix="1" applyNumberFormat="1" applyFont="1" applyFill="1" applyBorder="1" applyAlignment="1">
      <alignment horizontal="center" vertical="center" wrapText="1"/>
    </xf>
    <xf numFmtId="184" fontId="27" fillId="2" borderId="1" xfId="0" applyNumberFormat="1" applyFont="1" applyFill="1" applyBorder="1" applyAlignment="1">
      <alignment horizontal="center" vertical="center" wrapText="1"/>
    </xf>
    <xf numFmtId="184" fontId="27" fillId="2" borderId="1" xfId="19" applyNumberFormat="1" applyFont="1" applyFill="1" applyBorder="1" applyAlignment="1">
      <alignment horizontal="center" vertical="center" wrapText="1"/>
    </xf>
    <xf numFmtId="184" fontId="28" fillId="2" borderId="1" xfId="0" applyNumberFormat="1" applyFont="1" applyFill="1" applyBorder="1" applyAlignment="1">
      <alignment horizontal="center" vertical="center" wrapText="1"/>
    </xf>
    <xf numFmtId="184" fontId="29" fillId="0" borderId="1" xfId="13" applyNumberFormat="1" applyFont="1" applyBorder="1" applyAlignment="1">
      <alignment horizontal="center" vertical="center"/>
    </xf>
    <xf numFmtId="184" fontId="10" fillId="2" borderId="1" xfId="0" applyNumberFormat="1" applyFont="1" applyFill="1" applyBorder="1" applyAlignment="1">
      <alignment horizontal="center" vertical="center" wrapText="1"/>
    </xf>
    <xf numFmtId="184" fontId="10" fillId="2" borderId="1" xfId="19" applyNumberFormat="1" applyFont="1" applyFill="1" applyBorder="1" applyAlignment="1">
      <alignment horizontal="center" vertical="center" wrapText="1"/>
    </xf>
    <xf numFmtId="184" fontId="19" fillId="2" borderId="1" xfId="0" applyNumberFormat="1" applyFont="1" applyFill="1" applyBorder="1" applyAlignment="1">
      <alignment horizontal="center" vertical="center" wrapText="1"/>
    </xf>
    <xf numFmtId="184" fontId="10" fillId="2" borderId="7" xfId="0" applyNumberFormat="1" applyFont="1" applyFill="1" applyBorder="1" applyAlignment="1">
      <alignment horizontal="center" vertical="center" wrapText="1"/>
    </xf>
    <xf numFmtId="184" fontId="10" fillId="0" borderId="7" xfId="0" applyNumberFormat="1" applyFont="1" applyBorder="1" applyAlignment="1">
      <alignment horizontal="center" vertical="center" wrapText="1"/>
    </xf>
    <xf numFmtId="184" fontId="10" fillId="10" borderId="1" xfId="0" applyNumberFormat="1" applyFont="1" applyFill="1" applyBorder="1" applyAlignment="1">
      <alignment horizontal="center" vertical="center" wrapText="1"/>
    </xf>
    <xf numFmtId="184" fontId="11" fillId="0" borderId="1" xfId="13" applyNumberFormat="1" applyFont="1" applyBorder="1" applyAlignment="1">
      <alignment horizontal="center" vertical="center"/>
    </xf>
    <xf numFmtId="184" fontId="19" fillId="0" borderId="1" xfId="13" applyNumberFormat="1" applyFont="1" applyBorder="1" applyAlignment="1">
      <alignment horizontal="center" vertical="center"/>
    </xf>
    <xf numFmtId="184" fontId="6" fillId="8" borderId="7" xfId="0" applyNumberFormat="1" applyFont="1" applyFill="1" applyBorder="1" applyAlignment="1">
      <alignment horizontal="center" vertical="center" wrapText="1"/>
    </xf>
    <xf numFmtId="184" fontId="10" fillId="0" borderId="1" xfId="19" applyNumberFormat="1" applyFont="1" applyBorder="1" applyAlignment="1">
      <alignment horizontal="center" vertical="center" wrapText="1"/>
    </xf>
    <xf numFmtId="184" fontId="10" fillId="0" borderId="1" xfId="0" applyNumberFormat="1" applyFont="1" applyBorder="1" applyAlignment="1">
      <alignment horizontal="center" vertical="center" wrapText="1"/>
    </xf>
    <xf numFmtId="184" fontId="6" fillId="0" borderId="7" xfId="0" applyNumberFormat="1" applyFont="1" applyBorder="1" applyAlignment="1">
      <alignment horizontal="center" vertical="center" wrapText="1"/>
    </xf>
    <xf numFmtId="165" fontId="6" fillId="2" borderId="1" xfId="0" quotePrefix="1" applyNumberFormat="1" applyFont="1" applyFill="1" applyBorder="1" applyAlignment="1">
      <alignment horizontal="center" vertical="center" wrapText="1"/>
    </xf>
    <xf numFmtId="15" fontId="38" fillId="2" borderId="1" xfId="19" applyNumberFormat="1" applyFont="1" applyFill="1" applyBorder="1" applyAlignment="1">
      <alignment horizontal="center" vertical="center" wrapText="1"/>
    </xf>
    <xf numFmtId="0" fontId="38" fillId="2" borderId="6" xfId="19" applyFont="1" applyFill="1" applyBorder="1" applyAlignment="1">
      <alignment horizontal="center" vertical="center" wrapText="1"/>
    </xf>
    <xf numFmtId="0" fontId="38" fillId="2" borderId="1" xfId="19" applyFont="1" applyFill="1" applyBorder="1" applyAlignment="1">
      <alignment horizontal="center" vertical="center" wrapText="1"/>
    </xf>
    <xf numFmtId="165" fontId="38" fillId="2" borderId="7" xfId="0" applyNumberFormat="1" applyFont="1" applyFill="1" applyBorder="1" applyAlignment="1">
      <alignment horizontal="center" vertical="center" wrapText="1"/>
    </xf>
    <xf numFmtId="0" fontId="38" fillId="2" borderId="7" xfId="0" applyFont="1" applyFill="1" applyBorder="1" applyAlignment="1">
      <alignment horizontal="center" vertical="center" wrapText="1"/>
    </xf>
    <xf numFmtId="15" fontId="38" fillId="2" borderId="7" xfId="0" applyNumberFormat="1" applyFont="1" applyFill="1" applyBorder="1" applyAlignment="1">
      <alignment horizontal="center" vertical="center" wrapText="1"/>
    </xf>
    <xf numFmtId="172" fontId="38" fillId="2" borderId="7" xfId="0" applyNumberFormat="1" applyFont="1" applyFill="1" applyBorder="1" applyAlignment="1">
      <alignment horizontal="center" vertical="center" wrapText="1"/>
    </xf>
    <xf numFmtId="0" fontId="38" fillId="2" borderId="1" xfId="0" applyFont="1" applyFill="1" applyBorder="1" applyAlignment="1">
      <alignment horizontal="center" vertical="center" wrapText="1"/>
    </xf>
    <xf numFmtId="184" fontId="38" fillId="2" borderId="7" xfId="0" applyNumberFormat="1" applyFont="1" applyFill="1" applyBorder="1" applyAlignment="1">
      <alignment horizontal="center" vertical="center" wrapText="1"/>
    </xf>
    <xf numFmtId="0" fontId="37" fillId="2" borderId="1" xfId="13" applyNumberFormat="1" applyFont="1" applyFill="1" applyBorder="1" applyAlignment="1">
      <alignment horizontal="center" vertical="center"/>
    </xf>
    <xf numFmtId="184" fontId="38" fillId="2" borderId="1" xfId="19" applyNumberFormat="1" applyFont="1" applyFill="1" applyBorder="1" applyAlignment="1">
      <alignment horizontal="center" vertical="center" wrapText="1"/>
    </xf>
    <xf numFmtId="184" fontId="38" fillId="2" borderId="1" xfId="19" quotePrefix="1" applyNumberFormat="1" applyFont="1" applyFill="1" applyBorder="1" applyAlignment="1">
      <alignment horizontal="center" vertical="center" wrapText="1"/>
    </xf>
    <xf numFmtId="172" fontId="38" fillId="2" borderId="1" xfId="19" applyNumberFormat="1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/>
    </xf>
    <xf numFmtId="15" fontId="39" fillId="2" borderId="1" xfId="0" applyNumberFormat="1" applyFont="1" applyFill="1" applyBorder="1" applyAlignment="1">
      <alignment horizontal="center" vertical="center" wrapText="1"/>
    </xf>
    <xf numFmtId="165" fontId="28" fillId="2" borderId="7" xfId="0" applyNumberFormat="1" applyFont="1" applyFill="1" applyBorder="1" applyAlignment="1">
      <alignment horizontal="center" vertical="center" wrapText="1"/>
    </xf>
    <xf numFmtId="0" fontId="28" fillId="2" borderId="7" xfId="0" applyFont="1" applyFill="1" applyBorder="1" applyAlignment="1">
      <alignment horizontal="center" vertical="center" wrapText="1"/>
    </xf>
    <xf numFmtId="184" fontId="28" fillId="2" borderId="7" xfId="0" applyNumberFormat="1" applyFont="1" applyFill="1" applyBorder="1" applyAlignment="1">
      <alignment horizontal="center" vertical="center" wrapText="1"/>
    </xf>
    <xf numFmtId="15" fontId="28" fillId="2" borderId="7" xfId="0" applyNumberFormat="1" applyFont="1" applyFill="1" applyBorder="1" applyAlignment="1">
      <alignment horizontal="center" vertical="center" wrapText="1"/>
    </xf>
    <xf numFmtId="172" fontId="28" fillId="2" borderId="7" xfId="0" applyNumberFormat="1" applyFont="1" applyFill="1" applyBorder="1" applyAlignment="1">
      <alignment horizontal="center" vertical="center" wrapText="1"/>
    </xf>
    <xf numFmtId="20" fontId="6" fillId="2" borderId="7" xfId="0" applyNumberFormat="1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/>
    </xf>
    <xf numFmtId="0" fontId="25" fillId="2" borderId="1" xfId="0" applyFont="1" applyFill="1" applyBorder="1" applyAlignment="1">
      <alignment horizontal="center"/>
    </xf>
    <xf numFmtId="180" fontId="6" fillId="2" borderId="7" xfId="0" applyNumberFormat="1" applyFont="1" applyFill="1" applyBorder="1" applyAlignment="1">
      <alignment horizontal="center" vertical="center" wrapText="1"/>
    </xf>
    <xf numFmtId="20" fontId="6" fillId="2" borderId="8" xfId="0" applyNumberFormat="1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15" fontId="40" fillId="0" borderId="1" xfId="0" applyNumberFormat="1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184" fontId="40" fillId="0" borderId="1" xfId="0" applyNumberFormat="1" applyFont="1" applyBorder="1" applyAlignment="1">
      <alignment horizontal="center" vertical="center"/>
    </xf>
    <xf numFmtId="0" fontId="37" fillId="2" borderId="0" xfId="0" applyFont="1" applyFill="1"/>
    <xf numFmtId="0" fontId="39" fillId="2" borderId="1" xfId="0" applyFont="1" applyFill="1" applyBorder="1" applyAlignment="1">
      <alignment horizontal="center" vertical="center" wrapText="1"/>
    </xf>
    <xf numFmtId="165" fontId="39" fillId="2" borderId="7" xfId="0" quotePrefix="1" applyNumberFormat="1" applyFont="1" applyFill="1" applyBorder="1" applyAlignment="1">
      <alignment horizontal="center" vertical="center" wrapText="1"/>
    </xf>
    <xf numFmtId="0" fontId="39" fillId="2" borderId="7" xfId="0" applyFont="1" applyFill="1" applyBorder="1" applyAlignment="1">
      <alignment horizontal="center" vertical="center" wrapText="1"/>
    </xf>
    <xf numFmtId="184" fontId="39" fillId="2" borderId="7" xfId="0" applyNumberFormat="1" applyFont="1" applyFill="1" applyBorder="1" applyAlignment="1">
      <alignment horizontal="center" vertical="center" wrapText="1"/>
    </xf>
    <xf numFmtId="15" fontId="39" fillId="2" borderId="7" xfId="0" applyNumberFormat="1" applyFont="1" applyFill="1" applyBorder="1" applyAlignment="1">
      <alignment horizontal="center" vertical="center" wrapText="1"/>
    </xf>
    <xf numFmtId="172" fontId="39" fillId="2" borderId="7" xfId="0" applyNumberFormat="1" applyFont="1" applyFill="1" applyBorder="1" applyAlignment="1">
      <alignment horizontal="center" vertical="center" wrapText="1"/>
    </xf>
    <xf numFmtId="165" fontId="39" fillId="2" borderId="7" xfId="0" applyNumberFormat="1" applyFont="1" applyFill="1" applyBorder="1" applyAlignment="1">
      <alignment horizontal="center" vertical="center" wrapText="1"/>
    </xf>
    <xf numFmtId="0" fontId="41" fillId="2" borderId="0" xfId="0" applyFont="1" applyFill="1"/>
    <xf numFmtId="15" fontId="39" fillId="2" borderId="1" xfId="0" quotePrefix="1" applyNumberFormat="1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/>
    </xf>
    <xf numFmtId="184" fontId="39" fillId="2" borderId="1" xfId="0" applyNumberFormat="1" applyFont="1" applyFill="1" applyBorder="1" applyAlignment="1">
      <alignment horizontal="center" vertical="center" wrapText="1"/>
    </xf>
    <xf numFmtId="170" fontId="29" fillId="2" borderId="1" xfId="0" applyNumberFormat="1" applyFont="1" applyFill="1" applyBorder="1" applyAlignment="1">
      <alignment horizontal="center" vertical="center" wrapText="1"/>
    </xf>
    <xf numFmtId="0" fontId="36" fillId="2" borderId="0" xfId="0" applyFont="1" applyFill="1"/>
    <xf numFmtId="0" fontId="19" fillId="2" borderId="1" xfId="0" applyFont="1" applyFill="1" applyBorder="1" applyAlignment="1">
      <alignment horizontal="center"/>
    </xf>
    <xf numFmtId="20" fontId="19" fillId="2" borderId="1" xfId="0" applyNumberFormat="1" applyFont="1" applyFill="1" applyBorder="1" applyAlignment="1">
      <alignment horizontal="center"/>
    </xf>
    <xf numFmtId="2" fontId="19" fillId="2" borderId="1" xfId="13" applyNumberFormat="1" applyFont="1" applyFill="1" applyBorder="1" applyAlignment="1">
      <alignment horizontal="center" vertical="center"/>
    </xf>
    <xf numFmtId="15" fontId="19" fillId="2" borderId="1" xfId="0" applyNumberFormat="1" applyFont="1" applyFill="1" applyBorder="1" applyAlignment="1">
      <alignment horizontal="center"/>
    </xf>
    <xf numFmtId="184" fontId="19" fillId="2" borderId="1" xfId="0" applyNumberFormat="1" applyFont="1" applyFill="1" applyBorder="1" applyAlignment="1">
      <alignment horizontal="center"/>
    </xf>
    <xf numFmtId="184" fontId="19" fillId="2" borderId="1" xfId="21" applyNumberFormat="1" applyFont="1" applyFill="1" applyBorder="1" applyAlignment="1">
      <alignment horizontal="center"/>
    </xf>
    <xf numFmtId="20" fontId="10" fillId="2" borderId="1" xfId="19" applyNumberFormat="1" applyFont="1" applyFill="1" applyBorder="1" applyAlignment="1">
      <alignment horizontal="center" vertical="center" wrapText="1"/>
    </xf>
    <xf numFmtId="2" fontId="10" fillId="2" borderId="1" xfId="19" quotePrefix="1" applyNumberFormat="1" applyFont="1" applyFill="1" applyBorder="1" applyAlignment="1">
      <alignment horizontal="center" vertical="center" wrapText="1"/>
    </xf>
    <xf numFmtId="0" fontId="10" fillId="2" borderId="1" xfId="19" applyFont="1" applyFill="1" applyBorder="1" applyAlignment="1">
      <alignment horizontal="center" vertical="center" wrapText="1"/>
    </xf>
    <xf numFmtId="172" fontId="10" fillId="2" borderId="1" xfId="19" applyNumberFormat="1" applyFont="1" applyFill="1" applyBorder="1" applyAlignment="1">
      <alignment horizontal="center" vertical="center" wrapText="1"/>
    </xf>
    <xf numFmtId="15" fontId="16" fillId="2" borderId="1" xfId="19" applyNumberFormat="1" applyFont="1" applyFill="1" applyBorder="1" applyAlignment="1">
      <alignment horizontal="center" vertical="center" wrapText="1"/>
    </xf>
    <xf numFmtId="0" fontId="16" fillId="2" borderId="1" xfId="19" applyFont="1" applyFill="1" applyBorder="1" applyAlignment="1">
      <alignment horizontal="center" vertical="center" wrapText="1"/>
    </xf>
    <xf numFmtId="20" fontId="16" fillId="2" borderId="1" xfId="19" applyNumberFormat="1" applyFont="1" applyFill="1" applyBorder="1" applyAlignment="1">
      <alignment horizontal="center" vertical="center" wrapText="1"/>
    </xf>
    <xf numFmtId="184" fontId="16" fillId="2" borderId="1" xfId="19" applyNumberFormat="1" applyFont="1" applyFill="1" applyBorder="1" applyAlignment="1">
      <alignment horizontal="center" vertical="center" wrapText="1"/>
    </xf>
    <xf numFmtId="184" fontId="16" fillId="2" borderId="1" xfId="19" quotePrefix="1" applyNumberFormat="1" applyFont="1" applyFill="1" applyBorder="1" applyAlignment="1">
      <alignment horizontal="center" vertical="center" wrapText="1"/>
    </xf>
    <xf numFmtId="184" fontId="10" fillId="2" borderId="1" xfId="19" quotePrefix="1" applyNumberFormat="1" applyFont="1" applyFill="1" applyBorder="1" applyAlignment="1">
      <alignment horizontal="center" vertical="center" wrapText="1"/>
    </xf>
    <xf numFmtId="15" fontId="10" fillId="2" borderId="7" xfId="19" applyNumberFormat="1" applyFont="1" applyFill="1" applyBorder="1" applyAlignment="1">
      <alignment horizontal="center" vertical="center" wrapText="1"/>
    </xf>
    <xf numFmtId="20" fontId="10" fillId="2" borderId="7" xfId="19" applyNumberFormat="1" applyFont="1" applyFill="1" applyBorder="1" applyAlignment="1">
      <alignment horizontal="center" vertical="center" wrapText="1"/>
    </xf>
    <xf numFmtId="0" fontId="10" fillId="2" borderId="7" xfId="19" applyFont="1" applyFill="1" applyBorder="1" applyAlignment="1">
      <alignment horizontal="center" vertical="center" wrapText="1"/>
    </xf>
    <xf numFmtId="184" fontId="10" fillId="2" borderId="7" xfId="19" applyNumberFormat="1" applyFont="1" applyFill="1" applyBorder="1" applyAlignment="1">
      <alignment horizontal="center" vertical="center" wrapText="1"/>
    </xf>
    <xf numFmtId="184" fontId="10" fillId="2" borderId="7" xfId="19" quotePrefix="1" applyNumberFormat="1" applyFont="1" applyFill="1" applyBorder="1" applyAlignment="1">
      <alignment horizontal="center" vertical="center" wrapText="1"/>
    </xf>
    <xf numFmtId="172" fontId="10" fillId="2" borderId="7" xfId="19" applyNumberFormat="1" applyFont="1" applyFill="1" applyBorder="1" applyAlignment="1">
      <alignment horizontal="center" vertical="center" wrapText="1"/>
    </xf>
    <xf numFmtId="2" fontId="10" fillId="2" borderId="7" xfId="19" applyNumberFormat="1" applyFont="1" applyFill="1" applyBorder="1" applyAlignment="1">
      <alignment horizontal="center" vertical="center" wrapText="1"/>
    </xf>
    <xf numFmtId="20" fontId="10" fillId="2" borderId="1" xfId="19" quotePrefix="1" applyNumberFormat="1" applyFont="1" applyFill="1" applyBorder="1" applyAlignment="1">
      <alignment horizontal="center" vertical="center" wrapText="1"/>
    </xf>
    <xf numFmtId="20" fontId="10" fillId="2" borderId="7" xfId="19" quotePrefix="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0" fontId="42" fillId="2" borderId="0" xfId="0" applyFont="1" applyFill="1"/>
    <xf numFmtId="20" fontId="10" fillId="2" borderId="1" xfId="0" applyNumberFormat="1" applyFont="1" applyFill="1" applyBorder="1" applyAlignment="1">
      <alignment horizontal="center" vertical="center" wrapText="1"/>
    </xf>
    <xf numFmtId="20" fontId="11" fillId="2" borderId="1" xfId="0" quotePrefix="1" applyNumberFormat="1" applyFont="1" applyFill="1" applyBorder="1" applyAlignment="1">
      <alignment horizontal="center"/>
    </xf>
    <xf numFmtId="0" fontId="11" fillId="2" borderId="1" xfId="0" quotePrefix="1" applyFont="1" applyFill="1" applyBorder="1" applyAlignment="1">
      <alignment horizontal="center" vertical="center"/>
    </xf>
    <xf numFmtId="165" fontId="10" fillId="2" borderId="7" xfId="0" quotePrefix="1" applyNumberFormat="1" applyFont="1" applyFill="1" applyBorder="1" applyAlignment="1">
      <alignment horizontal="center" vertical="center" wrapText="1"/>
    </xf>
    <xf numFmtId="180" fontId="10" fillId="2" borderId="7" xfId="0" applyNumberFormat="1" applyFont="1" applyFill="1" applyBorder="1" applyAlignment="1">
      <alignment horizontal="center" vertical="center" wrapText="1"/>
    </xf>
    <xf numFmtId="0" fontId="0" fillId="0" borderId="0" xfId="0" pivotButton="1"/>
    <xf numFmtId="179" fontId="0" fillId="0" borderId="0" xfId="0" applyNumberFormat="1" applyAlignment="1">
      <alignment horizontal="left"/>
    </xf>
    <xf numFmtId="181" fontId="0" fillId="0" borderId="0" xfId="0" pivotButton="1" applyNumberFormat="1"/>
    <xf numFmtId="181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2" fontId="38" fillId="2" borderId="7" xfId="0" applyNumberFormat="1" applyFont="1" applyFill="1" applyBorder="1" applyAlignment="1">
      <alignment horizontal="center" vertical="center" wrapText="1"/>
    </xf>
    <xf numFmtId="2" fontId="38" fillId="2" borderId="7" xfId="19" applyNumberFormat="1" applyFont="1" applyFill="1" applyBorder="1" applyAlignment="1">
      <alignment horizontal="center" vertical="center" wrapText="1"/>
    </xf>
    <xf numFmtId="168" fontId="38" fillId="2" borderId="7" xfId="0" applyNumberFormat="1" applyFont="1" applyFill="1" applyBorder="1" applyAlignment="1">
      <alignment horizontal="center" vertical="center" wrapText="1"/>
    </xf>
    <xf numFmtId="180" fontId="10" fillId="2" borderId="7" xfId="0" quotePrefix="1" applyNumberFormat="1" applyFont="1" applyFill="1" applyBorder="1" applyAlignment="1">
      <alignment horizontal="center" vertical="center" wrapText="1"/>
    </xf>
    <xf numFmtId="0" fontId="0" fillId="9" borderId="0" xfId="0" applyFill="1" applyAlignment="1">
      <alignment horizontal="left" vertical="center"/>
    </xf>
    <xf numFmtId="0" fontId="22" fillId="9" borderId="6" xfId="0" applyFont="1" applyFill="1" applyBorder="1" applyAlignment="1">
      <alignment horizontal="center" vertical="center" wrapText="1"/>
    </xf>
    <xf numFmtId="0" fontId="22" fillId="9" borderId="7" xfId="0" applyFont="1" applyFill="1" applyBorder="1" applyAlignment="1">
      <alignment horizontal="center" vertical="center" wrapText="1"/>
    </xf>
    <xf numFmtId="0" fontId="22" fillId="9" borderId="6" xfId="0" applyFont="1" applyFill="1" applyBorder="1" applyAlignment="1">
      <alignment horizontal="center" vertical="center"/>
    </xf>
    <xf numFmtId="170" fontId="10" fillId="9" borderId="1" xfId="0" applyNumberFormat="1" applyFont="1" applyFill="1" applyBorder="1" applyAlignment="1">
      <alignment horizontal="center" vertical="center" wrapText="1"/>
    </xf>
    <xf numFmtId="170" fontId="27" fillId="9" borderId="1" xfId="0" applyNumberFormat="1" applyFont="1" applyFill="1" applyBorder="1" applyAlignment="1">
      <alignment horizontal="center" vertical="center" wrapText="1"/>
    </xf>
    <xf numFmtId="170" fontId="38" fillId="9" borderId="1" xfId="0" applyNumberFormat="1" applyFont="1" applyFill="1" applyBorder="1" applyAlignment="1">
      <alignment horizontal="center" vertical="center" wrapText="1"/>
    </xf>
    <xf numFmtId="170" fontId="6" fillId="9" borderId="1" xfId="0" applyNumberFormat="1" applyFont="1" applyFill="1" applyBorder="1" applyAlignment="1">
      <alignment horizontal="center" vertical="center" wrapText="1"/>
    </xf>
    <xf numFmtId="172" fontId="6" fillId="9" borderId="7" xfId="0" applyNumberFormat="1" applyFont="1" applyFill="1" applyBorder="1" applyAlignment="1">
      <alignment horizontal="center" vertical="center" wrapText="1"/>
    </xf>
    <xf numFmtId="170" fontId="39" fillId="9" borderId="1" xfId="0" applyNumberFormat="1" applyFont="1" applyFill="1" applyBorder="1" applyAlignment="1">
      <alignment horizontal="center" vertical="center" wrapText="1"/>
    </xf>
    <xf numFmtId="172" fontId="39" fillId="9" borderId="7" xfId="0" applyNumberFormat="1" applyFont="1" applyFill="1" applyBorder="1" applyAlignment="1">
      <alignment horizontal="center" vertical="center" wrapText="1"/>
    </xf>
    <xf numFmtId="172" fontId="19" fillId="9" borderId="7" xfId="0" applyNumberFormat="1" applyFont="1" applyFill="1" applyBorder="1" applyAlignment="1">
      <alignment horizontal="center" vertical="center" wrapText="1"/>
    </xf>
    <xf numFmtId="172" fontId="38" fillId="9" borderId="7" xfId="0" applyNumberFormat="1" applyFont="1" applyFill="1" applyBorder="1" applyAlignment="1">
      <alignment horizontal="center" vertical="center" wrapText="1"/>
    </xf>
    <xf numFmtId="0" fontId="23" fillId="9" borderId="1" xfId="0" applyFont="1" applyFill="1" applyBorder="1" applyAlignment="1">
      <alignment horizontal="center" vertical="center"/>
    </xf>
    <xf numFmtId="0" fontId="0" fillId="9" borderId="0" xfId="0" applyFill="1"/>
    <xf numFmtId="0" fontId="24" fillId="9" borderId="5" xfId="0" applyFont="1" applyFill="1" applyBorder="1" applyAlignment="1">
      <alignment vertical="center"/>
    </xf>
    <xf numFmtId="17" fontId="25" fillId="9" borderId="1" xfId="0" applyNumberFormat="1" applyFont="1" applyFill="1" applyBorder="1" applyAlignment="1">
      <alignment horizontal="center" vertical="center"/>
    </xf>
    <xf numFmtId="179" fontId="25" fillId="9" borderId="1" xfId="0" applyNumberFormat="1" applyFont="1" applyFill="1" applyBorder="1" applyAlignment="1">
      <alignment horizontal="center" vertical="center"/>
    </xf>
    <xf numFmtId="0" fontId="25" fillId="9" borderId="2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17" fontId="25" fillId="9" borderId="2" xfId="0" applyNumberFormat="1" applyFont="1" applyFill="1" applyBorder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6" fillId="9" borderId="11" xfId="0" applyFont="1" applyFill="1" applyBorder="1" applyAlignment="1">
      <alignment horizontal="center" vertical="center"/>
    </xf>
    <xf numFmtId="17" fontId="6" fillId="9" borderId="7" xfId="0" applyNumberFormat="1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/>
    </xf>
    <xf numFmtId="0" fontId="38" fillId="9" borderId="7" xfId="0" applyFont="1" applyFill="1" applyBorder="1" applyAlignment="1">
      <alignment horizontal="center" vertical="center"/>
    </xf>
    <xf numFmtId="17" fontId="38" fillId="9" borderId="7" xfId="0" applyNumberFormat="1" applyFont="1" applyFill="1" applyBorder="1" applyAlignment="1">
      <alignment horizontal="center" vertical="center"/>
    </xf>
    <xf numFmtId="0" fontId="26" fillId="9" borderId="1" xfId="19" applyFont="1" applyFill="1" applyBorder="1" applyAlignment="1">
      <alignment horizontal="center" vertical="center"/>
    </xf>
    <xf numFmtId="15" fontId="19" fillId="9" borderId="1" xfId="0" applyNumberFormat="1" applyFont="1" applyFill="1" applyBorder="1" applyAlignment="1">
      <alignment horizontal="center" vertical="center" wrapText="1"/>
    </xf>
    <xf numFmtId="17" fontId="27" fillId="9" borderId="7" xfId="0" applyNumberFormat="1" applyFont="1" applyFill="1" applyBorder="1" applyAlignment="1">
      <alignment horizontal="center" vertical="center"/>
    </xf>
    <xf numFmtId="0" fontId="28" fillId="9" borderId="7" xfId="0" applyFont="1" applyFill="1" applyBorder="1" applyAlignment="1">
      <alignment horizontal="center" vertical="center"/>
    </xf>
    <xf numFmtId="0" fontId="34" fillId="9" borderId="1" xfId="0" applyFont="1" applyFill="1" applyBorder="1" applyAlignment="1">
      <alignment horizontal="center" vertical="center"/>
    </xf>
    <xf numFmtId="17" fontId="6" fillId="9" borderId="1" xfId="0" applyNumberFormat="1" applyFont="1" applyFill="1" applyBorder="1" applyAlignment="1">
      <alignment horizontal="center" vertical="center"/>
    </xf>
    <xf numFmtId="0" fontId="6" fillId="9" borderId="8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17" fontId="39" fillId="9" borderId="1" xfId="0" applyNumberFormat="1" applyFont="1" applyFill="1" applyBorder="1" applyAlignment="1">
      <alignment horizontal="center" vertical="center"/>
    </xf>
    <xf numFmtId="0" fontId="39" fillId="9" borderId="7" xfId="0" applyFont="1" applyFill="1" applyBorder="1" applyAlignment="1">
      <alignment horizontal="center" vertical="center"/>
    </xf>
    <xf numFmtId="0" fontId="29" fillId="9" borderId="1" xfId="0" applyFont="1" applyFill="1" applyBorder="1" applyAlignment="1">
      <alignment horizontal="center" vertical="center"/>
    </xf>
    <xf numFmtId="0" fontId="15" fillId="9" borderId="1" xfId="19" applyFont="1" applyFill="1" applyBorder="1" applyAlignment="1">
      <alignment horizontal="center" vertical="center"/>
    </xf>
    <xf numFmtId="17" fontId="19" fillId="9" borderId="1" xfId="0" applyNumberFormat="1" applyFont="1" applyFill="1" applyBorder="1" applyAlignment="1">
      <alignment horizontal="center" vertical="center"/>
    </xf>
    <xf numFmtId="0" fontId="19" fillId="9" borderId="1" xfId="0" applyFont="1" applyFill="1" applyBorder="1" applyAlignment="1">
      <alignment horizontal="center"/>
    </xf>
    <xf numFmtId="0" fontId="7" fillId="9" borderId="1" xfId="19" applyFont="1" applyFill="1" applyBorder="1" applyAlignment="1">
      <alignment horizontal="center" vertical="center"/>
    </xf>
    <xf numFmtId="0" fontId="28" fillId="9" borderId="7" xfId="0" applyFont="1" applyFill="1" applyBorder="1" applyAlignment="1">
      <alignment horizontal="center" vertical="center" wrapText="1"/>
    </xf>
    <xf numFmtId="0" fontId="7" fillId="9" borderId="1" xfId="0" applyFont="1" applyFill="1" applyBorder="1"/>
    <xf numFmtId="0" fontId="7" fillId="9" borderId="7" xfId="0" applyFont="1" applyFill="1" applyBorder="1"/>
    <xf numFmtId="15" fontId="10" fillId="9" borderId="1" xfId="19" applyNumberFormat="1" applyFont="1" applyFill="1" applyBorder="1" applyAlignment="1">
      <alignment horizontal="center" vertical="center" wrapText="1"/>
    </xf>
    <xf numFmtId="0" fontId="38" fillId="9" borderId="11" xfId="0" applyFont="1" applyFill="1" applyBorder="1" applyAlignment="1">
      <alignment horizontal="center" vertical="center"/>
    </xf>
    <xf numFmtId="17" fontId="26" fillId="9" borderId="11" xfId="0" applyNumberFormat="1" applyFont="1" applyFill="1" applyBorder="1" applyAlignment="1">
      <alignment horizontal="center" vertical="center"/>
    </xf>
    <xf numFmtId="2" fontId="10" fillId="2" borderId="7" xfId="0" quotePrefix="1" applyNumberFormat="1" applyFont="1" applyFill="1" applyBorder="1" applyAlignment="1">
      <alignment horizontal="center" vertical="center" wrapText="1"/>
    </xf>
    <xf numFmtId="2" fontId="10" fillId="2" borderId="1" xfId="0" quotePrefix="1" applyNumberFormat="1" applyFont="1" applyFill="1" applyBorder="1" applyAlignment="1">
      <alignment horizontal="center" vertical="center" wrapText="1"/>
    </xf>
    <xf numFmtId="2" fontId="6" fillId="2" borderId="7" xfId="0" quotePrefix="1" applyNumberFormat="1" applyFont="1" applyFill="1" applyBorder="1" applyAlignment="1">
      <alignment horizontal="center" vertical="center" wrapText="1"/>
    </xf>
    <xf numFmtId="20" fontId="38" fillId="2" borderId="1" xfId="19" quotePrefix="1" applyNumberFormat="1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horizontal="center" vertical="center"/>
    </xf>
    <xf numFmtId="0" fontId="18" fillId="3" borderId="3" xfId="0" applyFont="1" applyFill="1" applyBorder="1" applyAlignment="1">
      <alignment horizontal="center" vertical="center"/>
    </xf>
    <xf numFmtId="0" fontId="18" fillId="3" borderId="4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left" vertical="center"/>
    </xf>
    <xf numFmtId="0" fontId="23" fillId="3" borderId="2" xfId="0" applyFont="1" applyFill="1" applyBorder="1" applyAlignment="1">
      <alignment horizontal="center" vertical="center"/>
    </xf>
    <xf numFmtId="0" fontId="23" fillId="3" borderId="3" xfId="0" applyFont="1" applyFill="1" applyBorder="1" applyAlignment="1">
      <alignment horizontal="center" vertical="center"/>
    </xf>
    <xf numFmtId="0" fontId="22" fillId="3" borderId="6" xfId="0" applyFont="1" applyFill="1" applyBorder="1" applyAlignment="1">
      <alignment horizontal="center" vertical="center"/>
    </xf>
    <xf numFmtId="0" fontId="22" fillId="3" borderId="7" xfId="0" applyFont="1" applyFill="1" applyBorder="1" applyAlignment="1">
      <alignment horizontal="center" vertical="center"/>
    </xf>
    <xf numFmtId="0" fontId="22" fillId="3" borderId="6" xfId="0" applyFont="1" applyFill="1" applyBorder="1" applyAlignment="1">
      <alignment horizontal="center" vertical="center" wrapText="1"/>
    </xf>
    <xf numFmtId="0" fontId="22" fillId="3" borderId="7" xfId="0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center" vertical="center"/>
    </xf>
    <xf numFmtId="0" fontId="22" fillId="9" borderId="6" xfId="0" applyFont="1" applyFill="1" applyBorder="1" applyAlignment="1">
      <alignment horizontal="center" vertical="center"/>
    </xf>
    <xf numFmtId="0" fontId="22" fillId="9" borderId="7" xfId="0" applyFont="1" applyFill="1" applyBorder="1" applyAlignment="1">
      <alignment horizontal="center" vertical="center"/>
    </xf>
    <xf numFmtId="0" fontId="0" fillId="8" borderId="0" xfId="0" applyFill="1"/>
    <xf numFmtId="187" fontId="22" fillId="3" borderId="6" xfId="0" applyNumberFormat="1" applyFont="1" applyFill="1" applyBorder="1" applyAlignment="1">
      <alignment horizontal="center" vertical="center"/>
    </xf>
    <xf numFmtId="187" fontId="27" fillId="2" borderId="1" xfId="0" applyNumberFormat="1" applyFont="1" applyFill="1" applyBorder="1" applyAlignment="1">
      <alignment horizontal="center" vertical="center" wrapText="1"/>
    </xf>
    <xf numFmtId="187" fontId="27" fillId="2" borderId="1" xfId="19" applyNumberFormat="1" applyFont="1" applyFill="1" applyBorder="1" applyAlignment="1">
      <alignment horizontal="center" vertical="center" wrapText="1"/>
    </xf>
    <xf numFmtId="187" fontId="28" fillId="2" borderId="1" xfId="0" applyNumberFormat="1" applyFont="1" applyFill="1" applyBorder="1" applyAlignment="1">
      <alignment horizontal="center" vertical="center" wrapText="1"/>
    </xf>
    <xf numFmtId="187" fontId="6" fillId="2" borderId="1" xfId="0" applyNumberFormat="1" applyFont="1" applyFill="1" applyBorder="1" applyAlignment="1">
      <alignment horizontal="center" vertical="center" wrapText="1"/>
    </xf>
    <xf numFmtId="187" fontId="6" fillId="10" borderId="1" xfId="0" applyNumberFormat="1" applyFont="1" applyFill="1" applyBorder="1" applyAlignment="1">
      <alignment horizontal="center" vertical="center" wrapText="1"/>
    </xf>
    <xf numFmtId="187" fontId="6" fillId="0" borderId="1" xfId="0" applyNumberFormat="1" applyFont="1" applyBorder="1" applyAlignment="1">
      <alignment horizontal="center" vertical="center" wrapText="1"/>
    </xf>
    <xf numFmtId="187" fontId="6" fillId="9" borderId="1" xfId="0" applyNumberFormat="1" applyFont="1" applyFill="1" applyBorder="1" applyAlignment="1">
      <alignment horizontal="center" vertical="center" wrapText="1"/>
    </xf>
    <xf numFmtId="187" fontId="10" fillId="2" borderId="1" xfId="0" applyNumberFormat="1" applyFont="1" applyFill="1" applyBorder="1" applyAlignment="1">
      <alignment horizontal="center" vertical="center" wrapText="1"/>
    </xf>
    <xf numFmtId="187" fontId="11" fillId="0" borderId="1" xfId="13" applyNumberFormat="1" applyFont="1" applyBorder="1" applyAlignment="1">
      <alignment horizontal="center" vertical="center"/>
    </xf>
    <xf numFmtId="187" fontId="19" fillId="0" borderId="1" xfId="13" applyNumberFormat="1" applyFont="1" applyBorder="1" applyAlignment="1">
      <alignment horizontal="center" vertical="center"/>
    </xf>
    <xf numFmtId="187" fontId="35" fillId="2" borderId="1" xfId="0" applyNumberFormat="1" applyFont="1" applyFill="1" applyBorder="1" applyAlignment="1">
      <alignment horizontal="center" vertical="center" wrapText="1"/>
    </xf>
    <xf numFmtId="187" fontId="19" fillId="2" borderId="1" xfId="0" applyNumberFormat="1" applyFont="1" applyFill="1" applyBorder="1" applyAlignment="1">
      <alignment horizontal="center" vertical="center" wrapText="1"/>
    </xf>
    <xf numFmtId="187" fontId="37" fillId="2" borderId="1" xfId="0" applyNumberFormat="1" applyFont="1" applyFill="1" applyBorder="1" applyAlignment="1">
      <alignment horizontal="center" vertical="center" wrapText="1"/>
    </xf>
    <xf numFmtId="187" fontId="38" fillId="2" borderId="1" xfId="19" applyNumberFormat="1" applyFont="1" applyFill="1" applyBorder="1" applyAlignment="1">
      <alignment horizontal="center" vertical="center" wrapText="1"/>
    </xf>
    <xf numFmtId="187" fontId="39" fillId="2" borderId="1" xfId="0" applyNumberFormat="1" applyFont="1" applyFill="1" applyBorder="1" applyAlignment="1">
      <alignment horizontal="center" vertical="center" wrapText="1"/>
    </xf>
    <xf numFmtId="187" fontId="19" fillId="2" borderId="6" xfId="0" applyNumberFormat="1" applyFont="1" applyFill="1" applyBorder="1" applyAlignment="1">
      <alignment horizontal="center" vertical="center" wrapText="1"/>
    </xf>
    <xf numFmtId="187" fontId="16" fillId="2" borderId="1" xfId="19" applyNumberFormat="1" applyFont="1" applyFill="1" applyBorder="1" applyAlignment="1">
      <alignment horizontal="center" vertical="center" wrapText="1"/>
    </xf>
    <xf numFmtId="187" fontId="10" fillId="2" borderId="1" xfId="19" applyNumberFormat="1" applyFont="1" applyFill="1" applyBorder="1" applyAlignment="1">
      <alignment horizontal="center" vertical="center" wrapText="1"/>
    </xf>
    <xf numFmtId="187" fontId="11" fillId="2" borderId="1" xfId="19" applyNumberFormat="1" applyFont="1" applyFill="1" applyBorder="1" applyAlignment="1">
      <alignment horizontal="center" vertical="center" wrapText="1"/>
    </xf>
  </cellXfs>
  <cellStyles count="22">
    <cellStyle name="Comma [0]" xfId="21" builtinId="6"/>
    <cellStyle name="Comma [0] 2" xfId="1" xr:uid="{00000000-0005-0000-0000-000001000000}"/>
    <cellStyle name="Comma [0] 3" xfId="2" xr:uid="{00000000-0005-0000-0000-000002000000}"/>
    <cellStyle name="Normal" xfId="0" builtinId="0"/>
    <cellStyle name="Normal 15" xfId="19" xr:uid="{00000000-0005-0000-0000-000004000000}"/>
    <cellStyle name="Normal 2" xfId="3" xr:uid="{00000000-0005-0000-0000-000005000000}"/>
    <cellStyle name="Normal 2 2" xfId="4" xr:uid="{00000000-0005-0000-0000-000006000000}"/>
    <cellStyle name="Normal 2 3" xfId="5" xr:uid="{00000000-0005-0000-0000-000007000000}"/>
    <cellStyle name="Normal 2 4" xfId="6" xr:uid="{00000000-0005-0000-0000-000008000000}"/>
    <cellStyle name="Normal 2 5" xfId="7" xr:uid="{00000000-0005-0000-0000-000009000000}"/>
    <cellStyle name="Normal 2 6" xfId="8" xr:uid="{00000000-0005-0000-0000-00000A000000}"/>
    <cellStyle name="Normal 3" xfId="9" xr:uid="{00000000-0005-0000-0000-00000B000000}"/>
    <cellStyle name="Normal 4" xfId="10" xr:uid="{00000000-0005-0000-0000-00000C000000}"/>
    <cellStyle name="Normal 5" xfId="11" xr:uid="{00000000-0005-0000-0000-00000D000000}"/>
    <cellStyle name="Normal 6" xfId="12" xr:uid="{00000000-0005-0000-0000-00000E000000}"/>
    <cellStyle name="Percent" xfId="20" builtinId="5"/>
    <cellStyle name="TableStyleLight1" xfId="13" xr:uid="{00000000-0005-0000-0000-000010000000}"/>
    <cellStyle name="TableStyleLight1 2" xfId="14" xr:uid="{00000000-0005-0000-0000-000011000000}"/>
    <cellStyle name="TableStyleLight1 3" xfId="15" xr:uid="{00000000-0005-0000-0000-000012000000}"/>
    <cellStyle name="TableStyleLight1 4" xfId="16" xr:uid="{00000000-0005-0000-0000-000013000000}"/>
    <cellStyle name="TableStyleLight1 5" xfId="17" xr:uid="{00000000-0005-0000-0000-000014000000}"/>
    <cellStyle name="TableStyleLight1 6" xfId="18" xr:uid="{00000000-0005-0000-0000-000015000000}"/>
  </cellStyles>
  <dxfs count="9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numFmt numFmtId="181" formatCode="[$-409]mmm\-yy;@"/>
    </dxf>
    <dxf>
      <numFmt numFmtId="181" formatCode="[$-409]mmm\-yy;@"/>
    </dxf>
    <dxf>
      <numFmt numFmtId="181" formatCode="[$-409]mmm\-yy;@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2"/>
    </mc:Choice>
    <mc:Fallback>
      <c:style val="1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d-ID" sz="1200"/>
              <a:t>Grafik Frekuensi</a:t>
            </a:r>
            <a:r>
              <a:rPr lang="id-ID" sz="1200" baseline="0"/>
              <a:t> Insiden </a:t>
            </a:r>
          </a:p>
          <a:p>
            <a:pPr>
              <a:defRPr/>
            </a:pPr>
            <a:r>
              <a:rPr lang="id-ID" sz="1200" baseline="0"/>
              <a:t>Berdasarkan Hari Kejadian Terbakar Bulan Juni 2021</a:t>
            </a:r>
            <a:endParaRPr lang="en-US" sz="1200"/>
          </a:p>
        </c:rich>
      </c:tx>
      <c:layout>
        <c:manualLayout>
          <c:xMode val="edge"/>
          <c:yMode val="edge"/>
          <c:x val="0.25543368491363044"/>
          <c:y val="3.703701141329963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1563211915583724"/>
          <c:y val="0.19801455494911857"/>
          <c:w val="0.76469494710925112"/>
          <c:h val="0.647033027121609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cek!$B$15</c:f>
              <c:strCache>
                <c:ptCount val="1"/>
                <c:pt idx="0">
                  <c:v>Luas Terbakar (Ha)</c:v>
                </c:pt>
              </c:strCache>
            </c:strRef>
          </c:tx>
          <c:invertIfNegative val="0"/>
          <c:cat>
            <c:strRef>
              <c:f>cek!$A$16:$A$22</c:f>
              <c:strCache>
                <c:ptCount val="7"/>
                <c:pt idx="0">
                  <c:v>Senin</c:v>
                </c:pt>
                <c:pt idx="1">
                  <c:v>Selasa</c:v>
                </c:pt>
                <c:pt idx="2">
                  <c:v>Rabu</c:v>
                </c:pt>
                <c:pt idx="3">
                  <c:v>Kamis</c:v>
                </c:pt>
                <c:pt idx="4">
                  <c:v>Jumat</c:v>
                </c:pt>
                <c:pt idx="5">
                  <c:v>Sabtu</c:v>
                </c:pt>
                <c:pt idx="6">
                  <c:v>Minggu</c:v>
                </c:pt>
              </c:strCache>
            </c:strRef>
          </c:cat>
          <c:val>
            <c:numRef>
              <c:f>cek!$B$16:$B$22</c:f>
              <c:numCache>
                <c:formatCode>_(* #,##0.00_);_(* \(#,##0.00\);_(* "-"_);_(@_)</c:formatCode>
                <c:ptCount val="7"/>
                <c:pt idx="0">
                  <c:v>84.279999999999973</c:v>
                </c:pt>
                <c:pt idx="1">
                  <c:v>117.56999999999998</c:v>
                </c:pt>
                <c:pt idx="2">
                  <c:v>96.76</c:v>
                </c:pt>
                <c:pt idx="3">
                  <c:v>160.35</c:v>
                </c:pt>
                <c:pt idx="4">
                  <c:v>65.87</c:v>
                </c:pt>
                <c:pt idx="5">
                  <c:v>87.34</c:v>
                </c:pt>
                <c:pt idx="6">
                  <c:v>54.249999999999993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0-47E5-838F-41D1BE184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347712"/>
        <c:axId val="414225152"/>
      </c:barChart>
      <c:catAx>
        <c:axId val="189347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14225152"/>
        <c:crosses val="autoZero"/>
        <c:auto val="1"/>
        <c:lblAlgn val="ctr"/>
        <c:lblOffset val="100"/>
        <c:noMultiLvlLbl val="0"/>
      </c:catAx>
      <c:valAx>
        <c:axId val="414225152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89347712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228599</xdr:colOff>
      <xdr:row>16</xdr:row>
      <xdr:rowOff>33337</xdr:rowOff>
    </xdr:from>
    <xdr:to>
      <xdr:col>16</xdr:col>
      <xdr:colOff>381000</xdr:colOff>
      <xdr:row>31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239642</xdr:colOff>
      <xdr:row>21</xdr:row>
      <xdr:rowOff>100258</xdr:rowOff>
    </xdr:from>
    <xdr:ext cx="385747" cy="23320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4496332" y="4100758"/>
          <a:ext cx="38574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d-ID" sz="900" b="1"/>
            <a:t>18%</a:t>
          </a:r>
        </a:p>
      </xdr:txBody>
    </xdr:sp>
    <xdr:clientData/>
  </xdr:oneCellAnchor>
  <xdr:oneCellAnchor>
    <xdr:from>
      <xdr:col>8</xdr:col>
      <xdr:colOff>471223</xdr:colOff>
      <xdr:row>21</xdr:row>
      <xdr:rowOff>57336</xdr:rowOff>
    </xdr:from>
    <xdr:ext cx="385747" cy="23320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5089206" y="4057836"/>
          <a:ext cx="38574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d-ID" sz="900" b="1"/>
            <a:t>19%</a:t>
          </a:r>
        </a:p>
      </xdr:txBody>
    </xdr:sp>
    <xdr:clientData/>
  </xdr:oneCellAnchor>
  <xdr:oneCellAnchor>
    <xdr:from>
      <xdr:col>9</xdr:col>
      <xdr:colOff>329687</xdr:colOff>
      <xdr:row>24</xdr:row>
      <xdr:rowOff>10074</xdr:rowOff>
    </xdr:from>
    <xdr:ext cx="385747" cy="23320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5703101" y="4582074"/>
          <a:ext cx="38574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d-ID" sz="900" b="1"/>
            <a:t>11%</a:t>
          </a:r>
        </a:p>
      </xdr:txBody>
    </xdr:sp>
    <xdr:clientData/>
  </xdr:oneCellAnchor>
  <xdr:oneCellAnchor>
    <xdr:from>
      <xdr:col>11</xdr:col>
      <xdr:colOff>71147</xdr:colOff>
      <xdr:row>23</xdr:row>
      <xdr:rowOff>171641</xdr:rowOff>
    </xdr:from>
    <xdr:ext cx="385747" cy="23320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6305095" y="4553141"/>
          <a:ext cx="38574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d-ID" sz="900" b="1"/>
            <a:t>12%</a:t>
          </a:r>
        </a:p>
      </xdr:txBody>
    </xdr:sp>
    <xdr:clientData/>
  </xdr:oneCellAnchor>
  <xdr:oneCellAnchor>
    <xdr:from>
      <xdr:col>12</xdr:col>
      <xdr:colOff>330343</xdr:colOff>
      <xdr:row>24</xdr:row>
      <xdr:rowOff>122017</xdr:rowOff>
    </xdr:from>
    <xdr:ext cx="327269" cy="23320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6925584" y="4694017"/>
          <a:ext cx="327269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d-ID" sz="900" b="1"/>
            <a:t>9%</a:t>
          </a:r>
        </a:p>
      </xdr:txBody>
    </xdr:sp>
    <xdr:clientData/>
  </xdr:oneCellAnchor>
  <xdr:oneCellAnchor>
    <xdr:from>
      <xdr:col>13</xdr:col>
      <xdr:colOff>395679</xdr:colOff>
      <xdr:row>18</xdr:row>
      <xdr:rowOff>156990</xdr:rowOff>
    </xdr:from>
    <xdr:ext cx="385747" cy="23320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7503300" y="3585990"/>
          <a:ext cx="38574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d-ID" sz="900" b="1"/>
            <a:t>26%</a:t>
          </a:r>
        </a:p>
      </xdr:txBody>
    </xdr:sp>
    <xdr:clientData/>
  </xdr:oneCellAnchor>
  <xdr:oneCellAnchor>
    <xdr:from>
      <xdr:col>15</xdr:col>
      <xdr:colOff>208766</xdr:colOff>
      <xdr:row>26</xdr:row>
      <xdr:rowOff>42876</xdr:rowOff>
    </xdr:from>
    <xdr:ext cx="327269" cy="23320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8137507" y="4995876"/>
          <a:ext cx="327269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d-ID" sz="900" b="1"/>
            <a:t>5%</a:t>
          </a:r>
        </a:p>
      </xdr:txBody>
    </xdr:sp>
    <xdr:clientData/>
  </xdr:oneCellAnchor>
  <xdr:oneCellAnchor>
    <xdr:from>
      <xdr:col>5</xdr:col>
      <xdr:colOff>404447</xdr:colOff>
      <xdr:row>18</xdr:row>
      <xdr:rowOff>93786</xdr:rowOff>
    </xdr:from>
    <xdr:ext cx="328873" cy="24885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3657601" y="3522786"/>
          <a:ext cx="32887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d-ID" sz="1000" b="1"/>
            <a:t>Ha</a:t>
          </a: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engah.merte/Desktop/Laporan%20Kebakara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URAINI/Copy%20of%2001.LHK%20BARU%20COPY%20KINGSOFT%2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D8C~1.EMA/AppData/Local/Temp/1.%20Laporan%20Pagi%20(%20N%20)........-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D8C~1.EMA/AppData/Local/Temp/1.%20Laporan%20Pagi%20(%20N%20)......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LANTATION/PAS%20MIS%20ESTATE%20FOR%202019,2020,2021/LAPORAN%20MUSIM%202021/Laporan%20Harian%20Kebun/Div%202/LHK%2022%20Juni%20202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ISKA~1.JOR/AppData/Local/Temp/Laporan%20Pagi%20DIV%202%20Guhung%20Jaya%20%202%20new%2002.04.2022-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BERITA%20ACARA/3.BA%20KEBAKARAN/000.%20List%20Petak%20insiden%20Terbakar%20202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hitya.rangga/AppData/Local/Microsoft/Windows/Temporary%20Internet%20Files/Content.Outlook/ROE9FI3V/Laporan%20Pagi%20DIV%202%20Guhung%20Jay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 refreshError="1"/>
      <sheetData sheetId="1" refreshError="1">
        <row r="1">
          <cell r="A1" t="str">
            <v>PETAK</v>
          </cell>
          <cell r="B1" t="str">
            <v>BLOK</v>
          </cell>
          <cell r="C1" t="str">
            <v>LUAS BAKU            ( HA )</v>
          </cell>
          <cell r="D1" t="str">
            <v>LUAS TANAM (HA)</v>
          </cell>
          <cell r="E1" t="str">
            <v>MASA TANAM</v>
          </cell>
          <cell r="F1" t="str">
            <v>CATG</v>
          </cell>
          <cell r="G1" t="str">
            <v>VARIETAS</v>
          </cell>
          <cell r="H1" t="str">
            <v>SISTEM TANAM</v>
          </cell>
          <cell r="I1" t="str">
            <v>JARAK TANAM</v>
          </cell>
        </row>
        <row r="2">
          <cell r="A2" t="str">
            <v>001B065</v>
          </cell>
          <cell r="B2" t="str">
            <v>B0107</v>
          </cell>
          <cell r="C2">
            <v>6.76</v>
          </cell>
          <cell r="D2">
            <v>6.76</v>
          </cell>
          <cell r="E2">
            <v>43727</v>
          </cell>
          <cell r="F2" t="str">
            <v>R2</v>
          </cell>
          <cell r="G2" t="str">
            <v>GP 99-8009</v>
          </cell>
          <cell r="H2" t="str">
            <v>SR</v>
          </cell>
          <cell r="I2">
            <v>1.8</v>
          </cell>
        </row>
        <row r="3">
          <cell r="A3" t="str">
            <v>001B069</v>
          </cell>
          <cell r="B3" t="str">
            <v>B0107</v>
          </cell>
          <cell r="C3">
            <v>0.44</v>
          </cell>
          <cell r="D3">
            <v>0.44</v>
          </cell>
          <cell r="E3">
            <v>43723</v>
          </cell>
          <cell r="F3" t="str">
            <v>R3</v>
          </cell>
          <cell r="G3" t="str">
            <v>GP 99-8009</v>
          </cell>
          <cell r="H3" t="str">
            <v>SRP</v>
          </cell>
          <cell r="I3">
            <v>1.8</v>
          </cell>
        </row>
        <row r="4">
          <cell r="A4" t="str">
            <v>002B067</v>
          </cell>
          <cell r="B4" t="str">
            <v>B0107</v>
          </cell>
          <cell r="C4">
            <v>3.88</v>
          </cell>
          <cell r="D4">
            <v>3.88</v>
          </cell>
          <cell r="E4">
            <v>43727</v>
          </cell>
          <cell r="F4" t="str">
            <v>R3</v>
          </cell>
          <cell r="G4" t="str">
            <v>GP 99-8009</v>
          </cell>
          <cell r="H4" t="str">
            <v>SRP</v>
          </cell>
          <cell r="I4">
            <v>1.8</v>
          </cell>
        </row>
        <row r="5">
          <cell r="A5" t="str">
            <v>002B068</v>
          </cell>
          <cell r="B5" t="str">
            <v>B0107</v>
          </cell>
          <cell r="C5">
            <v>3.8</v>
          </cell>
          <cell r="D5">
            <v>3.8</v>
          </cell>
          <cell r="E5">
            <v>43727</v>
          </cell>
          <cell r="F5" t="str">
            <v>R3</v>
          </cell>
          <cell r="G5" t="str">
            <v>GP 99-8009</v>
          </cell>
          <cell r="H5" t="str">
            <v>SRP</v>
          </cell>
          <cell r="I5">
            <v>1.8</v>
          </cell>
        </row>
        <row r="6">
          <cell r="A6" t="str">
            <v>002B070</v>
          </cell>
          <cell r="B6" t="str">
            <v>B0107</v>
          </cell>
          <cell r="C6">
            <v>1.68</v>
          </cell>
          <cell r="D6">
            <v>1.68</v>
          </cell>
          <cell r="E6">
            <v>43703</v>
          </cell>
          <cell r="F6" t="str">
            <v>R3</v>
          </cell>
          <cell r="G6" t="str">
            <v>GP 99-8009</v>
          </cell>
          <cell r="H6" t="str">
            <v>SR</v>
          </cell>
          <cell r="I6">
            <v>1.5</v>
          </cell>
        </row>
        <row r="7">
          <cell r="A7" t="str">
            <v>004B067</v>
          </cell>
          <cell r="B7" t="str">
            <v>B0107</v>
          </cell>
          <cell r="C7">
            <v>9</v>
          </cell>
          <cell r="D7">
            <v>9</v>
          </cell>
          <cell r="E7">
            <v>43730</v>
          </cell>
          <cell r="F7" t="str">
            <v>R2</v>
          </cell>
          <cell r="G7" t="str">
            <v>GP 99-8009</v>
          </cell>
          <cell r="H7" t="str">
            <v>SR</v>
          </cell>
          <cell r="I7">
            <v>1.8</v>
          </cell>
        </row>
        <row r="8">
          <cell r="A8" t="str">
            <v>004B070</v>
          </cell>
          <cell r="B8" t="str">
            <v>B0107</v>
          </cell>
          <cell r="C8">
            <v>5.03</v>
          </cell>
          <cell r="D8">
            <v>5.03</v>
          </cell>
          <cell r="E8">
            <v>43703</v>
          </cell>
          <cell r="F8" t="str">
            <v>R3</v>
          </cell>
          <cell r="G8" t="str">
            <v>GP 99-8009</v>
          </cell>
          <cell r="H8" t="str">
            <v>SR</v>
          </cell>
          <cell r="I8">
            <v>1.5</v>
          </cell>
        </row>
        <row r="9">
          <cell r="A9" t="str">
            <v>006B066</v>
          </cell>
          <cell r="B9" t="str">
            <v>B0107</v>
          </cell>
          <cell r="C9">
            <v>9.33</v>
          </cell>
          <cell r="D9">
            <v>9.33</v>
          </cell>
          <cell r="E9">
            <v>43723</v>
          </cell>
          <cell r="F9" t="str">
            <v>R2</v>
          </cell>
          <cell r="G9" t="str">
            <v>GP 99-8009</v>
          </cell>
          <cell r="H9" t="str">
            <v>SR</v>
          </cell>
          <cell r="I9">
            <v>1.8</v>
          </cell>
        </row>
        <row r="10">
          <cell r="A10" t="str">
            <v>006B070</v>
          </cell>
          <cell r="B10" t="str">
            <v>B0107</v>
          </cell>
          <cell r="C10">
            <v>3.6</v>
          </cell>
          <cell r="D10">
            <v>3.6</v>
          </cell>
          <cell r="E10">
            <v>43703</v>
          </cell>
          <cell r="F10" t="str">
            <v>R3</v>
          </cell>
          <cell r="G10" t="str">
            <v>GP 99-8009</v>
          </cell>
          <cell r="H10" t="str">
            <v>SR</v>
          </cell>
          <cell r="I10">
            <v>1.5</v>
          </cell>
        </row>
        <row r="11">
          <cell r="A11" t="str">
            <v>007B070</v>
          </cell>
          <cell r="B11" t="str">
            <v>B0107</v>
          </cell>
          <cell r="C11">
            <v>0.44</v>
          </cell>
          <cell r="D11">
            <v>0.44</v>
          </cell>
          <cell r="E11">
            <v>43724</v>
          </cell>
          <cell r="F11" t="str">
            <v>R3</v>
          </cell>
          <cell r="G11" t="str">
            <v>GP 99-8009</v>
          </cell>
          <cell r="H11" t="str">
            <v>SR</v>
          </cell>
          <cell r="I11">
            <v>1.5</v>
          </cell>
        </row>
        <row r="12">
          <cell r="A12" t="str">
            <v>008B065</v>
          </cell>
          <cell r="B12" t="str">
            <v>B0107</v>
          </cell>
          <cell r="C12">
            <v>8.3699999999999992</v>
          </cell>
          <cell r="D12">
            <v>8.3699999999999992</v>
          </cell>
          <cell r="E12">
            <v>43732</v>
          </cell>
          <cell r="F12" t="str">
            <v>R2</v>
          </cell>
          <cell r="G12" t="str">
            <v>GP 99-8009</v>
          </cell>
          <cell r="H12" t="str">
            <v>SR</v>
          </cell>
          <cell r="I12">
            <v>1.8</v>
          </cell>
        </row>
        <row r="13">
          <cell r="A13" t="str">
            <v>008B070</v>
          </cell>
          <cell r="B13" t="str">
            <v>B0107</v>
          </cell>
          <cell r="C13">
            <v>7.46</v>
          </cell>
          <cell r="D13">
            <v>7.46</v>
          </cell>
          <cell r="E13">
            <v>43944</v>
          </cell>
          <cell r="F13" t="str">
            <v>RPC</v>
          </cell>
          <cell r="G13" t="str">
            <v>LPI-1605</v>
          </cell>
          <cell r="H13" t="str">
            <v>SR</v>
          </cell>
          <cell r="I13">
            <v>1.35</v>
          </cell>
        </row>
        <row r="14">
          <cell r="A14" t="str">
            <v>010B061</v>
          </cell>
          <cell r="B14" t="str">
            <v>B0107</v>
          </cell>
          <cell r="C14">
            <v>0.26</v>
          </cell>
          <cell r="D14">
            <v>0.26</v>
          </cell>
          <cell r="E14">
            <v>43607</v>
          </cell>
          <cell r="F14" t="str">
            <v>R2</v>
          </cell>
          <cell r="G14" t="str">
            <v>GP 99-8009</v>
          </cell>
          <cell r="H14" t="str">
            <v>SR</v>
          </cell>
          <cell r="I14">
            <v>1.8</v>
          </cell>
        </row>
        <row r="15">
          <cell r="A15" t="str">
            <v>010B065</v>
          </cell>
          <cell r="B15" t="str">
            <v>B0107</v>
          </cell>
          <cell r="C15">
            <v>8.57</v>
          </cell>
          <cell r="D15">
            <v>8.57</v>
          </cell>
          <cell r="E15">
            <v>43728</v>
          </cell>
          <cell r="F15" t="str">
            <v>R2</v>
          </cell>
          <cell r="G15" t="str">
            <v>GP 99-8009</v>
          </cell>
          <cell r="H15" t="str">
            <v>SR</v>
          </cell>
          <cell r="I15">
            <v>1.8</v>
          </cell>
        </row>
        <row r="16">
          <cell r="A16" t="str">
            <v>010B070</v>
          </cell>
          <cell r="B16" t="str">
            <v>B0107</v>
          </cell>
          <cell r="C16">
            <v>9.49</v>
          </cell>
          <cell r="D16">
            <v>9.49</v>
          </cell>
          <cell r="E16">
            <v>43723</v>
          </cell>
          <cell r="F16" t="str">
            <v>R3</v>
          </cell>
          <cell r="G16" t="str">
            <v>GP 99-8009</v>
          </cell>
          <cell r="H16" t="str">
            <v>SR</v>
          </cell>
          <cell r="I16">
            <v>1.5</v>
          </cell>
        </row>
        <row r="17">
          <cell r="A17" t="str">
            <v>002B077</v>
          </cell>
          <cell r="B17" t="str">
            <v>B0108</v>
          </cell>
          <cell r="C17">
            <v>2.89</v>
          </cell>
          <cell r="D17">
            <v>2.89</v>
          </cell>
          <cell r="E17">
            <v>43702</v>
          </cell>
          <cell r="F17" t="str">
            <v>R1</v>
          </cell>
          <cell r="G17" t="str">
            <v>LPI-1603</v>
          </cell>
          <cell r="H17" t="str">
            <v>SRP</v>
          </cell>
          <cell r="I17">
            <v>1.8</v>
          </cell>
        </row>
        <row r="18">
          <cell r="A18" t="str">
            <v>002B080</v>
          </cell>
          <cell r="B18" t="str">
            <v>B0108</v>
          </cell>
          <cell r="C18">
            <v>5.17</v>
          </cell>
          <cell r="D18">
            <v>5.17</v>
          </cell>
          <cell r="E18">
            <v>43747</v>
          </cell>
          <cell r="F18" t="str">
            <v>R1</v>
          </cell>
          <cell r="G18" t="str">
            <v>LPI-1603</v>
          </cell>
          <cell r="H18" t="str">
            <v>SRP</v>
          </cell>
          <cell r="I18">
            <v>1.8</v>
          </cell>
        </row>
        <row r="19">
          <cell r="A19" t="str">
            <v>001B080</v>
          </cell>
          <cell r="B19" t="str">
            <v>B0108</v>
          </cell>
          <cell r="C19">
            <v>0.61</v>
          </cell>
          <cell r="D19">
            <v>0.61</v>
          </cell>
          <cell r="E19">
            <v>43663</v>
          </cell>
          <cell r="F19" t="str">
            <v>R1</v>
          </cell>
          <cell r="G19" t="str">
            <v>LPI-1603</v>
          </cell>
          <cell r="H19" t="str">
            <v>SRP</v>
          </cell>
          <cell r="I19">
            <v>1.8</v>
          </cell>
        </row>
        <row r="20">
          <cell r="A20" t="str">
            <v>004B073</v>
          </cell>
          <cell r="B20" t="str">
            <v>B0108</v>
          </cell>
          <cell r="C20">
            <v>3.23</v>
          </cell>
          <cell r="D20">
            <v>3.23</v>
          </cell>
          <cell r="E20">
            <v>43747</v>
          </cell>
          <cell r="F20" t="str">
            <v>R1</v>
          </cell>
          <cell r="G20" t="str">
            <v>GP 99-8009</v>
          </cell>
          <cell r="H20" t="str">
            <v>DR</v>
          </cell>
          <cell r="I20">
            <v>1.8</v>
          </cell>
        </row>
        <row r="21">
          <cell r="A21" t="str">
            <v>002B073</v>
          </cell>
          <cell r="B21" t="str">
            <v>B0108</v>
          </cell>
          <cell r="C21">
            <v>6.3</v>
          </cell>
          <cell r="D21">
            <v>6.3</v>
          </cell>
          <cell r="E21">
            <v>43747</v>
          </cell>
          <cell r="F21" t="str">
            <v>R1</v>
          </cell>
          <cell r="G21" t="str">
            <v>GP 99-8009</v>
          </cell>
          <cell r="H21" t="str">
            <v>SRP</v>
          </cell>
          <cell r="I21">
            <v>1.8</v>
          </cell>
        </row>
        <row r="22">
          <cell r="A22" t="str">
            <v>004B075</v>
          </cell>
          <cell r="B22" t="str">
            <v>B0108</v>
          </cell>
          <cell r="C22">
            <v>6.22</v>
          </cell>
          <cell r="D22">
            <v>6.22</v>
          </cell>
          <cell r="E22">
            <v>43746</v>
          </cell>
          <cell r="F22" t="str">
            <v>R1</v>
          </cell>
          <cell r="G22" t="str">
            <v>GP 99-8009</v>
          </cell>
          <cell r="H22" t="str">
            <v>SRP</v>
          </cell>
          <cell r="I22">
            <v>1.8</v>
          </cell>
        </row>
        <row r="23">
          <cell r="A23" t="str">
            <v>002B075</v>
          </cell>
          <cell r="B23" t="str">
            <v>B0108</v>
          </cell>
          <cell r="C23">
            <v>1.21</v>
          </cell>
          <cell r="D23">
            <v>1.21</v>
          </cell>
          <cell r="E23">
            <v>43748</v>
          </cell>
          <cell r="F23" t="str">
            <v>R1</v>
          </cell>
          <cell r="G23" t="str">
            <v>GP 99-8009</v>
          </cell>
          <cell r="H23" t="str">
            <v>SRP</v>
          </cell>
          <cell r="I23">
            <v>1.8</v>
          </cell>
        </row>
        <row r="24">
          <cell r="A24" t="str">
            <v>004B080</v>
          </cell>
          <cell r="B24" t="str">
            <v>B0108</v>
          </cell>
          <cell r="C24">
            <v>9.41</v>
          </cell>
          <cell r="D24">
            <v>9.41</v>
          </cell>
          <cell r="E24">
            <v>43749</v>
          </cell>
          <cell r="F24" t="str">
            <v>R1</v>
          </cell>
          <cell r="G24" t="str">
            <v>LPI-1603</v>
          </cell>
          <cell r="H24" t="str">
            <v>SRP</v>
          </cell>
          <cell r="I24">
            <v>1.8</v>
          </cell>
        </row>
        <row r="25">
          <cell r="A25" t="str">
            <v>006B075</v>
          </cell>
          <cell r="B25" t="str">
            <v>B0108</v>
          </cell>
          <cell r="C25">
            <v>7.85</v>
          </cell>
          <cell r="D25">
            <v>7.85</v>
          </cell>
          <cell r="E25">
            <v>43750</v>
          </cell>
          <cell r="F25" t="str">
            <v>R1</v>
          </cell>
          <cell r="G25" t="str">
            <v>GP 99-8009</v>
          </cell>
          <cell r="H25" t="str">
            <v>SRP</v>
          </cell>
          <cell r="I25">
            <v>1.8</v>
          </cell>
        </row>
        <row r="26">
          <cell r="A26" t="str">
            <v>006B076</v>
          </cell>
          <cell r="B26" t="str">
            <v>B0108</v>
          </cell>
          <cell r="C26">
            <v>1.46</v>
          </cell>
          <cell r="D26">
            <v>1.46</v>
          </cell>
          <cell r="E26">
            <v>43703</v>
          </cell>
          <cell r="F26" t="str">
            <v>R1</v>
          </cell>
          <cell r="G26" t="str">
            <v>GP 99-8009</v>
          </cell>
          <cell r="H26" t="str">
            <v>SRP</v>
          </cell>
          <cell r="I26">
            <v>1.8</v>
          </cell>
        </row>
        <row r="27">
          <cell r="A27" t="str">
            <v>006B080</v>
          </cell>
          <cell r="B27" t="str">
            <v>B0108</v>
          </cell>
          <cell r="C27">
            <v>7.1</v>
          </cell>
          <cell r="D27">
            <v>7.1</v>
          </cell>
          <cell r="E27">
            <v>43750</v>
          </cell>
          <cell r="F27" t="str">
            <v>R1</v>
          </cell>
          <cell r="G27" t="str">
            <v>LPI-1603</v>
          </cell>
          <cell r="H27" t="str">
            <v>SRP</v>
          </cell>
          <cell r="I27">
            <v>1.8</v>
          </cell>
        </row>
        <row r="28">
          <cell r="A28" t="str">
            <v>008B074</v>
          </cell>
          <cell r="B28" t="str">
            <v>B0108</v>
          </cell>
          <cell r="C28">
            <v>6.71</v>
          </cell>
          <cell r="D28">
            <v>6.71</v>
          </cell>
          <cell r="E28">
            <v>43750</v>
          </cell>
          <cell r="F28" t="str">
            <v>R1</v>
          </cell>
          <cell r="G28" t="str">
            <v>GP 99-8009</v>
          </cell>
          <cell r="H28" t="str">
            <v>SRP</v>
          </cell>
          <cell r="I28">
            <v>1.8</v>
          </cell>
        </row>
        <row r="29">
          <cell r="A29" t="str">
            <v>008B080</v>
          </cell>
          <cell r="B29" t="str">
            <v>B0108</v>
          </cell>
          <cell r="C29">
            <v>9.11</v>
          </cell>
          <cell r="D29">
            <v>9.11</v>
          </cell>
          <cell r="E29">
            <v>43750</v>
          </cell>
          <cell r="F29" t="str">
            <v>R1</v>
          </cell>
          <cell r="G29" t="str">
            <v>LPI-1603</v>
          </cell>
          <cell r="H29" t="str">
            <v>SRP</v>
          </cell>
          <cell r="I29">
            <v>1.8</v>
          </cell>
        </row>
        <row r="30">
          <cell r="A30" t="str">
            <v>010B071</v>
          </cell>
          <cell r="B30" t="str">
            <v>B0108</v>
          </cell>
          <cell r="C30">
            <v>1.51</v>
          </cell>
          <cell r="D30">
            <v>1.51</v>
          </cell>
          <cell r="E30">
            <v>43749</v>
          </cell>
          <cell r="F30" t="str">
            <v>R1</v>
          </cell>
          <cell r="G30" t="str">
            <v>GP 99-8009</v>
          </cell>
          <cell r="H30" t="str">
            <v>DR</v>
          </cell>
          <cell r="I30">
            <v>1.8</v>
          </cell>
        </row>
        <row r="31">
          <cell r="A31" t="str">
            <v>008B075</v>
          </cell>
          <cell r="B31" t="str">
            <v>B0108</v>
          </cell>
          <cell r="C31">
            <v>0.96</v>
          </cell>
          <cell r="D31">
            <v>0.96</v>
          </cell>
          <cell r="E31">
            <v>43749</v>
          </cell>
          <cell r="F31" t="str">
            <v>R1</v>
          </cell>
          <cell r="G31" t="str">
            <v>GP 99-8009</v>
          </cell>
          <cell r="H31" t="str">
            <v>DR</v>
          </cell>
          <cell r="I31">
            <v>1.8</v>
          </cell>
        </row>
        <row r="32">
          <cell r="A32" t="str">
            <v>010B075</v>
          </cell>
          <cell r="B32" t="str">
            <v>B0108</v>
          </cell>
          <cell r="C32">
            <v>4.4800000000000004</v>
          </cell>
          <cell r="D32">
            <v>4.4800000000000004</v>
          </cell>
          <cell r="E32">
            <v>43749</v>
          </cell>
          <cell r="F32" t="str">
            <v>R1</v>
          </cell>
          <cell r="G32" t="str">
            <v>GP 99-8009</v>
          </cell>
          <cell r="H32" t="str">
            <v>DR</v>
          </cell>
          <cell r="I32">
            <v>1.8</v>
          </cell>
        </row>
        <row r="33">
          <cell r="A33" t="str">
            <v>010B078</v>
          </cell>
          <cell r="B33" t="str">
            <v>B0108</v>
          </cell>
          <cell r="C33">
            <v>6.3</v>
          </cell>
          <cell r="D33">
            <v>6.3</v>
          </cell>
          <cell r="E33">
            <v>43750</v>
          </cell>
          <cell r="F33" t="str">
            <v>R1</v>
          </cell>
          <cell r="G33" t="str">
            <v>GP 99-8009</v>
          </cell>
          <cell r="H33" t="str">
            <v>DR</v>
          </cell>
          <cell r="I33">
            <v>1.8</v>
          </cell>
        </row>
        <row r="34">
          <cell r="A34" t="str">
            <v>010B080</v>
          </cell>
          <cell r="B34" t="str">
            <v>B0108</v>
          </cell>
          <cell r="C34">
            <v>2.96</v>
          </cell>
          <cell r="D34">
            <v>2.96</v>
          </cell>
          <cell r="E34">
            <v>43984</v>
          </cell>
          <cell r="F34" t="str">
            <v>R2</v>
          </cell>
          <cell r="G34" t="str">
            <v>GP 99-8009</v>
          </cell>
          <cell r="H34" t="str">
            <v>DR</v>
          </cell>
          <cell r="I34">
            <v>1.8</v>
          </cell>
        </row>
        <row r="35">
          <cell r="A35" t="str">
            <v>009B073</v>
          </cell>
          <cell r="B35" t="str">
            <v>B0108</v>
          </cell>
          <cell r="C35">
            <v>1.18</v>
          </cell>
          <cell r="F35" t="str">
            <v>LP PC</v>
          </cell>
        </row>
        <row r="36">
          <cell r="A36" t="str">
            <v>002B083</v>
          </cell>
          <cell r="B36" t="str">
            <v>B0109</v>
          </cell>
          <cell r="C36">
            <v>1.84</v>
          </cell>
          <cell r="D36">
            <v>1.84</v>
          </cell>
          <cell r="E36">
            <v>43636</v>
          </cell>
          <cell r="F36" t="str">
            <v>R1</v>
          </cell>
          <cell r="G36" t="str">
            <v>PSJT 941</v>
          </cell>
          <cell r="H36" t="str">
            <v>DR</v>
          </cell>
          <cell r="I36">
            <v>1.8</v>
          </cell>
        </row>
        <row r="37">
          <cell r="A37" t="str">
            <v>002B085</v>
          </cell>
          <cell r="B37" t="str">
            <v>B0109</v>
          </cell>
          <cell r="C37">
            <v>5.96</v>
          </cell>
          <cell r="D37">
            <v>5.96</v>
          </cell>
          <cell r="E37">
            <v>43612</v>
          </cell>
          <cell r="F37" t="str">
            <v>R1</v>
          </cell>
          <cell r="G37" t="str">
            <v>PSJT 941</v>
          </cell>
          <cell r="H37" t="str">
            <v>DR</v>
          </cell>
          <cell r="I37">
            <v>1.8</v>
          </cell>
        </row>
        <row r="38">
          <cell r="A38" t="str">
            <v>002B090</v>
          </cell>
          <cell r="B38" t="str">
            <v>B0109</v>
          </cell>
          <cell r="C38">
            <v>8.19</v>
          </cell>
          <cell r="D38">
            <v>8.19</v>
          </cell>
          <cell r="E38">
            <v>43612</v>
          </cell>
          <cell r="F38" t="str">
            <v>R1</v>
          </cell>
          <cell r="G38" t="str">
            <v>PSJT 941</v>
          </cell>
          <cell r="H38" t="str">
            <v>SR</v>
          </cell>
          <cell r="I38">
            <v>1.5</v>
          </cell>
        </row>
        <row r="39">
          <cell r="A39" t="str">
            <v>004B085</v>
          </cell>
          <cell r="B39" t="str">
            <v>B0109</v>
          </cell>
          <cell r="C39">
            <v>6.26</v>
          </cell>
          <cell r="D39">
            <v>6.26</v>
          </cell>
          <cell r="E39">
            <v>43613</v>
          </cell>
          <cell r="F39" t="str">
            <v>R1</v>
          </cell>
          <cell r="G39" t="str">
            <v>PSJT 941</v>
          </cell>
          <cell r="H39" t="str">
            <v>DR</v>
          </cell>
          <cell r="I39">
            <v>1.8</v>
          </cell>
        </row>
        <row r="40">
          <cell r="A40" t="str">
            <v>004B090</v>
          </cell>
          <cell r="B40" t="str">
            <v>B0109</v>
          </cell>
          <cell r="C40">
            <v>9.57</v>
          </cell>
          <cell r="D40">
            <v>9.57</v>
          </cell>
          <cell r="E40">
            <v>43627</v>
          </cell>
          <cell r="F40" t="str">
            <v>R1</v>
          </cell>
          <cell r="G40" t="str">
            <v>PSJT 941</v>
          </cell>
          <cell r="H40" t="str">
            <v>SR</v>
          </cell>
          <cell r="I40">
            <v>1.5</v>
          </cell>
        </row>
        <row r="41">
          <cell r="A41" t="str">
            <v>006B082</v>
          </cell>
          <cell r="B41" t="str">
            <v>B0109</v>
          </cell>
          <cell r="C41">
            <v>2.4700000000000002</v>
          </cell>
          <cell r="D41">
            <v>2.4700000000000002</v>
          </cell>
          <cell r="E41">
            <v>43636</v>
          </cell>
          <cell r="F41" t="str">
            <v>R1</v>
          </cell>
          <cell r="G41" t="str">
            <v>PSJT 941</v>
          </cell>
          <cell r="H41" t="str">
            <v>DR</v>
          </cell>
          <cell r="I41">
            <v>1.8</v>
          </cell>
        </row>
        <row r="42">
          <cell r="A42" t="str">
            <v>006B085</v>
          </cell>
          <cell r="B42" t="str">
            <v>B0109</v>
          </cell>
          <cell r="C42">
            <v>6.62</v>
          </cell>
          <cell r="D42">
            <v>6.62</v>
          </cell>
          <cell r="E42">
            <v>43644</v>
          </cell>
          <cell r="F42" t="str">
            <v>R1</v>
          </cell>
          <cell r="G42" t="str">
            <v>PSJT 941</v>
          </cell>
          <cell r="H42" t="str">
            <v>DR</v>
          </cell>
          <cell r="I42">
            <v>1.8</v>
          </cell>
        </row>
        <row r="43">
          <cell r="A43" t="str">
            <v>006B090</v>
          </cell>
          <cell r="B43" t="str">
            <v>B0109</v>
          </cell>
          <cell r="C43">
            <v>9.2899999999999991</v>
          </cell>
          <cell r="D43">
            <v>9.2899999999999991</v>
          </cell>
          <cell r="E43">
            <v>43615</v>
          </cell>
          <cell r="F43" t="str">
            <v>R1</v>
          </cell>
          <cell r="G43" t="str">
            <v>PSJT 941</v>
          </cell>
          <cell r="H43" t="str">
            <v>SR</v>
          </cell>
          <cell r="I43">
            <v>1.5</v>
          </cell>
        </row>
        <row r="44">
          <cell r="A44" t="str">
            <v>007B085</v>
          </cell>
          <cell r="B44" t="str">
            <v>B0109</v>
          </cell>
          <cell r="C44">
            <v>5.5</v>
          </cell>
          <cell r="D44">
            <v>5.5</v>
          </cell>
          <cell r="E44">
            <v>43643</v>
          </cell>
          <cell r="F44" t="str">
            <v>R1</v>
          </cell>
          <cell r="G44" t="str">
            <v>PSJT 941</v>
          </cell>
          <cell r="H44" t="str">
            <v>DR</v>
          </cell>
          <cell r="I44">
            <v>1.8</v>
          </cell>
        </row>
        <row r="45">
          <cell r="A45" t="str">
            <v>007B088</v>
          </cell>
          <cell r="B45" t="str">
            <v>B0109</v>
          </cell>
          <cell r="C45">
            <v>3.3</v>
          </cell>
          <cell r="D45">
            <v>3.3</v>
          </cell>
          <cell r="E45">
            <v>43613</v>
          </cell>
          <cell r="F45" t="str">
            <v>R1</v>
          </cell>
          <cell r="G45" t="str">
            <v>PSJT 941</v>
          </cell>
          <cell r="H45" t="str">
            <v>DR</v>
          </cell>
          <cell r="I45">
            <v>1.8</v>
          </cell>
        </row>
        <row r="46">
          <cell r="A46" t="str">
            <v>008B082</v>
          </cell>
          <cell r="B46" t="str">
            <v>B0109</v>
          </cell>
          <cell r="C46">
            <v>2.06</v>
          </cell>
          <cell r="D46">
            <v>2.06</v>
          </cell>
          <cell r="E46">
            <v>43628</v>
          </cell>
          <cell r="F46" t="str">
            <v>R1</v>
          </cell>
          <cell r="G46" t="str">
            <v>PSJT 941</v>
          </cell>
          <cell r="H46" t="str">
            <v>DR</v>
          </cell>
          <cell r="I46">
            <v>1.8</v>
          </cell>
        </row>
        <row r="47">
          <cell r="A47" t="str">
            <v>008B090</v>
          </cell>
          <cell r="B47" t="str">
            <v>B0109</v>
          </cell>
          <cell r="C47">
            <v>4.03</v>
          </cell>
          <cell r="D47">
            <v>4.03</v>
          </cell>
          <cell r="E47">
            <v>43629</v>
          </cell>
          <cell r="F47" t="str">
            <v>R1</v>
          </cell>
          <cell r="G47" t="str">
            <v>PSJT 941</v>
          </cell>
          <cell r="H47" t="str">
            <v>SRP</v>
          </cell>
          <cell r="I47">
            <v>1.5</v>
          </cell>
        </row>
        <row r="48">
          <cell r="A48" t="str">
            <v>010B082</v>
          </cell>
          <cell r="B48" t="str">
            <v>B0109</v>
          </cell>
          <cell r="C48">
            <v>2.92</v>
          </cell>
          <cell r="D48">
            <v>2.92</v>
          </cell>
          <cell r="E48">
            <v>43644</v>
          </cell>
          <cell r="F48" t="str">
            <v>R1</v>
          </cell>
          <cell r="G48" t="str">
            <v>PSJT 941</v>
          </cell>
          <cell r="H48" t="str">
            <v>DR</v>
          </cell>
          <cell r="I48">
            <v>1.8</v>
          </cell>
        </row>
        <row r="49">
          <cell r="A49" t="str">
            <v>010B085</v>
          </cell>
          <cell r="B49" t="str">
            <v>B0109</v>
          </cell>
          <cell r="C49">
            <v>3.59</v>
          </cell>
          <cell r="D49">
            <v>3.59</v>
          </cell>
          <cell r="E49">
            <v>43640</v>
          </cell>
          <cell r="F49" t="str">
            <v>R1</v>
          </cell>
          <cell r="G49" t="str">
            <v>PSJT 941</v>
          </cell>
          <cell r="H49" t="str">
            <v>DR</v>
          </cell>
          <cell r="I49">
            <v>1.8</v>
          </cell>
        </row>
        <row r="50">
          <cell r="A50" t="str">
            <v>010B090</v>
          </cell>
          <cell r="B50" t="str">
            <v>B0109</v>
          </cell>
          <cell r="C50">
            <v>8.67</v>
          </cell>
          <cell r="D50">
            <v>8.67</v>
          </cell>
          <cell r="E50">
            <v>43629</v>
          </cell>
          <cell r="F50" t="str">
            <v>R1</v>
          </cell>
          <cell r="G50" t="str">
            <v>PSJT 941</v>
          </cell>
          <cell r="H50" t="str">
            <v>SRP</v>
          </cell>
          <cell r="I50">
            <v>1.5</v>
          </cell>
        </row>
        <row r="51">
          <cell r="A51" t="str">
            <v>004B094</v>
          </cell>
          <cell r="B51" t="str">
            <v>B0110</v>
          </cell>
          <cell r="C51">
            <v>8.18</v>
          </cell>
          <cell r="D51">
            <v>8.18</v>
          </cell>
          <cell r="E51">
            <v>43645</v>
          </cell>
          <cell r="F51" t="str">
            <v>R1</v>
          </cell>
          <cell r="G51" t="str">
            <v>PSJT 941</v>
          </cell>
          <cell r="H51" t="str">
            <v>DR</v>
          </cell>
          <cell r="I51">
            <v>1.8</v>
          </cell>
        </row>
        <row r="52">
          <cell r="A52" t="str">
            <v>006B093</v>
          </cell>
          <cell r="B52" t="str">
            <v>B0110</v>
          </cell>
          <cell r="C52">
            <v>3.51</v>
          </cell>
          <cell r="D52">
            <v>3.51</v>
          </cell>
          <cell r="E52">
            <v>43646</v>
          </cell>
          <cell r="F52" t="str">
            <v>R1</v>
          </cell>
          <cell r="G52" t="str">
            <v>PSJT 941</v>
          </cell>
          <cell r="H52" t="str">
            <v>DR</v>
          </cell>
          <cell r="I52">
            <v>1.8</v>
          </cell>
        </row>
        <row r="53">
          <cell r="A53" t="str">
            <v>008B093</v>
          </cell>
          <cell r="B53" t="str">
            <v>B0110</v>
          </cell>
          <cell r="C53">
            <v>6.27</v>
          </cell>
          <cell r="D53">
            <v>6.27</v>
          </cell>
          <cell r="E53">
            <v>43641</v>
          </cell>
          <cell r="F53" t="str">
            <v>R1</v>
          </cell>
          <cell r="G53" t="str">
            <v>PSJT 941</v>
          </cell>
          <cell r="H53" t="str">
            <v>DR</v>
          </cell>
          <cell r="I53">
            <v>1.8</v>
          </cell>
        </row>
        <row r="54">
          <cell r="A54" t="str">
            <v>010B093</v>
          </cell>
          <cell r="B54" t="str">
            <v>B0110</v>
          </cell>
          <cell r="C54">
            <v>5.08</v>
          </cell>
          <cell r="D54">
            <v>5.08</v>
          </cell>
          <cell r="E54">
            <v>43642</v>
          </cell>
          <cell r="F54" t="str">
            <v>R1</v>
          </cell>
          <cell r="G54" t="str">
            <v>PSJT 941</v>
          </cell>
          <cell r="H54" t="str">
            <v>DR</v>
          </cell>
          <cell r="I54">
            <v>1.8</v>
          </cell>
        </row>
        <row r="55">
          <cell r="A55" t="str">
            <v>010B094</v>
          </cell>
          <cell r="B55" t="str">
            <v>B0110</v>
          </cell>
          <cell r="C55">
            <v>1.01</v>
          </cell>
          <cell r="D55">
            <v>1.01</v>
          </cell>
          <cell r="E55">
            <v>43641</v>
          </cell>
          <cell r="F55" t="str">
            <v>R1</v>
          </cell>
          <cell r="G55" t="str">
            <v>PSJT 941</v>
          </cell>
          <cell r="H55" t="str">
            <v>DR</v>
          </cell>
          <cell r="I55">
            <v>1.8</v>
          </cell>
        </row>
        <row r="56">
          <cell r="A56" t="str">
            <v>011B070</v>
          </cell>
          <cell r="B56" t="str">
            <v>B0207</v>
          </cell>
          <cell r="C56">
            <v>2.83</v>
          </cell>
          <cell r="F56" t="str">
            <v>LP RPC</v>
          </cell>
        </row>
        <row r="57">
          <cell r="A57" t="str">
            <v>012B062</v>
          </cell>
          <cell r="B57" t="str">
            <v>B0207</v>
          </cell>
          <cell r="C57">
            <v>4.4000000000000004</v>
          </cell>
          <cell r="D57">
            <v>4.4000000000000004</v>
          </cell>
          <cell r="E57">
            <v>43595</v>
          </cell>
          <cell r="F57" t="str">
            <v>R3</v>
          </cell>
          <cell r="G57" t="str">
            <v>GP 99-8009</v>
          </cell>
          <cell r="H57" t="str">
            <v>SR</v>
          </cell>
          <cell r="I57">
            <v>1.5</v>
          </cell>
        </row>
        <row r="58">
          <cell r="A58" t="str">
            <v>012B065</v>
          </cell>
          <cell r="B58" t="str">
            <v>B0207</v>
          </cell>
          <cell r="C58">
            <v>4.66</v>
          </cell>
          <cell r="F58" t="str">
            <v>LP RPC</v>
          </cell>
        </row>
        <row r="59">
          <cell r="A59" t="str">
            <v>012B067</v>
          </cell>
          <cell r="B59" t="str">
            <v>B0207</v>
          </cell>
          <cell r="C59">
            <v>3.46</v>
          </cell>
          <cell r="F59" t="str">
            <v>LP RPC</v>
          </cell>
        </row>
        <row r="60">
          <cell r="A60" t="str">
            <v>012B068</v>
          </cell>
          <cell r="B60" t="str">
            <v>B0207</v>
          </cell>
          <cell r="C60">
            <v>1.17</v>
          </cell>
          <cell r="F60" t="str">
            <v>LP RPC</v>
          </cell>
        </row>
        <row r="61">
          <cell r="A61" t="str">
            <v>014B063</v>
          </cell>
          <cell r="B61" t="str">
            <v>B0207</v>
          </cell>
          <cell r="C61">
            <v>4.8899999999999997</v>
          </cell>
          <cell r="F61" t="str">
            <v>LP RPC</v>
          </cell>
        </row>
        <row r="62">
          <cell r="A62" t="str">
            <v>015B063</v>
          </cell>
          <cell r="B62" t="str">
            <v>B0207</v>
          </cell>
          <cell r="C62">
            <v>1.96</v>
          </cell>
          <cell r="F62" t="str">
            <v>LP RPC</v>
          </cell>
        </row>
        <row r="63">
          <cell r="A63" t="str">
            <v>016B061</v>
          </cell>
          <cell r="B63" t="str">
            <v>B0207</v>
          </cell>
          <cell r="C63">
            <v>0.25</v>
          </cell>
          <cell r="F63" t="str">
            <v>LP RPC</v>
          </cell>
        </row>
        <row r="64">
          <cell r="A64" t="str">
            <v>016B063</v>
          </cell>
          <cell r="B64" t="str">
            <v>B0207</v>
          </cell>
          <cell r="C64">
            <v>0.85</v>
          </cell>
          <cell r="F64" t="str">
            <v>LP RPC</v>
          </cell>
        </row>
        <row r="65">
          <cell r="A65" t="str">
            <v>018B063</v>
          </cell>
          <cell r="B65" t="str">
            <v>B0207</v>
          </cell>
          <cell r="C65">
            <v>4</v>
          </cell>
          <cell r="F65" t="str">
            <v>LP RPC</v>
          </cell>
        </row>
        <row r="66">
          <cell r="A66" t="str">
            <v>020B062</v>
          </cell>
          <cell r="B66" t="str">
            <v>B0207</v>
          </cell>
          <cell r="C66">
            <v>1.64</v>
          </cell>
          <cell r="D66">
            <v>1.64</v>
          </cell>
          <cell r="E66">
            <v>43594</v>
          </cell>
          <cell r="F66" t="str">
            <v>R2</v>
          </cell>
          <cell r="G66" t="str">
            <v>LPI-1603</v>
          </cell>
          <cell r="H66" t="str">
            <v>SR</v>
          </cell>
          <cell r="I66">
            <v>1.8</v>
          </cell>
        </row>
        <row r="67">
          <cell r="A67" t="str">
            <v>011B071</v>
          </cell>
          <cell r="B67" t="str">
            <v>B0208</v>
          </cell>
          <cell r="C67">
            <v>1.45</v>
          </cell>
          <cell r="D67">
            <v>1.45</v>
          </cell>
          <cell r="E67">
            <v>43730</v>
          </cell>
          <cell r="F67" t="str">
            <v>R3</v>
          </cell>
          <cell r="G67" t="str">
            <v>GP-95287</v>
          </cell>
          <cell r="H67" t="str">
            <v>SR</v>
          </cell>
          <cell r="I67">
            <v>1.5</v>
          </cell>
        </row>
        <row r="68">
          <cell r="A68" t="str">
            <v>012B075</v>
          </cell>
          <cell r="B68" t="str">
            <v>B0208</v>
          </cell>
          <cell r="C68">
            <v>5.33</v>
          </cell>
          <cell r="D68">
            <v>5.33</v>
          </cell>
          <cell r="E68">
            <v>43737</v>
          </cell>
          <cell r="F68" t="str">
            <v>R3</v>
          </cell>
          <cell r="G68" t="str">
            <v>GP-95287</v>
          </cell>
          <cell r="H68" t="str">
            <v>SR</v>
          </cell>
          <cell r="I68">
            <v>1.5</v>
          </cell>
        </row>
        <row r="69">
          <cell r="A69" t="str">
            <v>012B078</v>
          </cell>
          <cell r="B69" t="str">
            <v>B0208</v>
          </cell>
          <cell r="C69">
            <v>6.23</v>
          </cell>
          <cell r="D69">
            <v>6.23</v>
          </cell>
          <cell r="E69">
            <v>43738</v>
          </cell>
          <cell r="F69" t="str">
            <v>R3</v>
          </cell>
          <cell r="G69" t="str">
            <v>GP-95287</v>
          </cell>
          <cell r="H69" t="str">
            <v>SR</v>
          </cell>
          <cell r="I69">
            <v>1.5</v>
          </cell>
        </row>
        <row r="70">
          <cell r="A70" t="str">
            <v>012B080</v>
          </cell>
          <cell r="B70" t="str">
            <v>B0208</v>
          </cell>
          <cell r="C70">
            <v>3.08</v>
          </cell>
          <cell r="D70">
            <v>3.08</v>
          </cell>
          <cell r="E70">
            <v>43725</v>
          </cell>
          <cell r="F70" t="str">
            <v>R3</v>
          </cell>
          <cell r="G70" t="str">
            <v>GP-95287</v>
          </cell>
          <cell r="H70" t="str">
            <v>SR</v>
          </cell>
          <cell r="I70">
            <v>1.5</v>
          </cell>
        </row>
        <row r="71">
          <cell r="A71" t="str">
            <v>014B080</v>
          </cell>
          <cell r="B71" t="str">
            <v>B0208</v>
          </cell>
          <cell r="C71">
            <v>2.79</v>
          </cell>
          <cell r="D71">
            <v>2.79</v>
          </cell>
          <cell r="E71">
            <v>43717</v>
          </cell>
          <cell r="F71" t="str">
            <v>R3</v>
          </cell>
          <cell r="G71" t="str">
            <v>GP-95287</v>
          </cell>
          <cell r="H71" t="str">
            <v>SR</v>
          </cell>
          <cell r="I71">
            <v>1.5</v>
          </cell>
        </row>
        <row r="72">
          <cell r="A72" t="str">
            <v>012B082</v>
          </cell>
          <cell r="B72" t="str">
            <v>B0209</v>
          </cell>
          <cell r="C72">
            <v>3.32</v>
          </cell>
          <cell r="D72">
            <v>3.32</v>
          </cell>
          <cell r="E72">
            <v>43644</v>
          </cell>
          <cell r="F72" t="str">
            <v>R1</v>
          </cell>
          <cell r="G72" t="str">
            <v>LPI-1601</v>
          </cell>
          <cell r="H72" t="str">
            <v>DR</v>
          </cell>
          <cell r="I72">
            <v>1.8</v>
          </cell>
        </row>
        <row r="73">
          <cell r="A73" t="str">
            <v>012B090</v>
          </cell>
          <cell r="B73" t="str">
            <v>B0209</v>
          </cell>
          <cell r="C73">
            <v>9.19</v>
          </cell>
          <cell r="D73">
            <v>9.19</v>
          </cell>
          <cell r="E73">
            <v>43648</v>
          </cell>
          <cell r="F73" t="str">
            <v>R1</v>
          </cell>
          <cell r="G73" t="str">
            <v>LPI-1601</v>
          </cell>
          <cell r="H73" t="str">
            <v>SRP</v>
          </cell>
          <cell r="I73">
            <v>1.8</v>
          </cell>
        </row>
        <row r="74">
          <cell r="A74" t="str">
            <v>014B090</v>
          </cell>
          <cell r="B74" t="str">
            <v>B0209</v>
          </cell>
          <cell r="C74">
            <v>9.31</v>
          </cell>
          <cell r="D74">
            <v>9.31</v>
          </cell>
          <cell r="E74">
            <v>43639</v>
          </cell>
          <cell r="F74" t="str">
            <v>R1</v>
          </cell>
          <cell r="G74" t="str">
            <v>LPI-1601</v>
          </cell>
          <cell r="H74" t="str">
            <v>SRP</v>
          </cell>
          <cell r="I74">
            <v>1.8</v>
          </cell>
        </row>
        <row r="75">
          <cell r="A75" t="str">
            <v>012B085</v>
          </cell>
          <cell r="B75" t="str">
            <v>B0209</v>
          </cell>
          <cell r="C75">
            <v>2.93</v>
          </cell>
          <cell r="D75">
            <v>2.93</v>
          </cell>
          <cell r="E75">
            <v>43640</v>
          </cell>
          <cell r="F75" t="str">
            <v>R1</v>
          </cell>
          <cell r="G75" t="str">
            <v>LPI-1601</v>
          </cell>
          <cell r="H75" t="str">
            <v>DR</v>
          </cell>
          <cell r="I75">
            <v>1.8</v>
          </cell>
        </row>
        <row r="76">
          <cell r="A76" t="str">
            <v>014B085</v>
          </cell>
          <cell r="B76" t="str">
            <v>B0209</v>
          </cell>
          <cell r="C76">
            <v>2.44</v>
          </cell>
          <cell r="D76">
            <v>2.44</v>
          </cell>
          <cell r="E76">
            <v>43644</v>
          </cell>
          <cell r="F76" t="str">
            <v>R1</v>
          </cell>
          <cell r="G76" t="str">
            <v>LPI-1601</v>
          </cell>
          <cell r="H76" t="str">
            <v>DR</v>
          </cell>
          <cell r="I76">
            <v>1.8</v>
          </cell>
        </row>
        <row r="77">
          <cell r="A77" t="str">
            <v>015B085</v>
          </cell>
          <cell r="B77" t="str">
            <v>B0209</v>
          </cell>
          <cell r="C77">
            <v>0.86</v>
          </cell>
          <cell r="D77">
            <v>0.86</v>
          </cell>
          <cell r="E77">
            <v>43644</v>
          </cell>
          <cell r="F77" t="str">
            <v>R1</v>
          </cell>
          <cell r="G77" t="str">
            <v>LPI-1601</v>
          </cell>
          <cell r="H77" t="str">
            <v>DR</v>
          </cell>
          <cell r="I77">
            <v>1.8</v>
          </cell>
        </row>
        <row r="78">
          <cell r="A78" t="str">
            <v>016B088</v>
          </cell>
          <cell r="B78" t="str">
            <v>B0209</v>
          </cell>
          <cell r="C78">
            <v>8.6199999999999992</v>
          </cell>
          <cell r="D78">
            <v>8.6199999999999992</v>
          </cell>
          <cell r="E78">
            <v>43640</v>
          </cell>
          <cell r="F78" t="str">
            <v>R1</v>
          </cell>
          <cell r="G78" t="str">
            <v>LPI-1601</v>
          </cell>
          <cell r="H78" t="str">
            <v>SRP</v>
          </cell>
          <cell r="I78">
            <v>1.8</v>
          </cell>
        </row>
        <row r="79">
          <cell r="A79" t="str">
            <v>018B084</v>
          </cell>
          <cell r="B79" t="str">
            <v>B0209</v>
          </cell>
          <cell r="C79">
            <v>0.88</v>
          </cell>
          <cell r="D79">
            <v>0.88</v>
          </cell>
          <cell r="E79">
            <v>43644</v>
          </cell>
          <cell r="F79" t="str">
            <v>R1</v>
          </cell>
          <cell r="G79" t="str">
            <v>LPI-1601</v>
          </cell>
          <cell r="H79" t="str">
            <v>DR</v>
          </cell>
          <cell r="I79">
            <v>1.8</v>
          </cell>
        </row>
        <row r="80">
          <cell r="A80" t="str">
            <v>018B082</v>
          </cell>
          <cell r="B80" t="str">
            <v>B0209</v>
          </cell>
          <cell r="C80">
            <v>5.98</v>
          </cell>
          <cell r="D80">
            <v>5.98</v>
          </cell>
          <cell r="E80">
            <v>43644</v>
          </cell>
          <cell r="F80" t="str">
            <v>R1</v>
          </cell>
          <cell r="G80" t="str">
            <v>LPI-1601</v>
          </cell>
          <cell r="H80" t="str">
            <v>DR</v>
          </cell>
          <cell r="I80">
            <v>1.8</v>
          </cell>
        </row>
        <row r="81">
          <cell r="A81" t="str">
            <v>019B087</v>
          </cell>
          <cell r="B81" t="str">
            <v>B0209</v>
          </cell>
          <cell r="C81">
            <v>5.38</v>
          </cell>
          <cell r="D81">
            <v>5.38</v>
          </cell>
          <cell r="E81">
            <v>43640</v>
          </cell>
          <cell r="F81" t="str">
            <v>R1</v>
          </cell>
          <cell r="G81" t="str">
            <v>LPI-1601</v>
          </cell>
          <cell r="H81" t="str">
            <v>SRP</v>
          </cell>
          <cell r="I81">
            <v>1.8</v>
          </cell>
        </row>
        <row r="82">
          <cell r="A82" t="str">
            <v>011B093</v>
          </cell>
          <cell r="B82" t="str">
            <v>B0210</v>
          </cell>
          <cell r="C82">
            <v>0.56999999999999995</v>
          </cell>
          <cell r="D82">
            <v>0.56999999999999995</v>
          </cell>
          <cell r="E82">
            <v>43645</v>
          </cell>
          <cell r="F82" t="str">
            <v>R1</v>
          </cell>
          <cell r="G82" t="str">
            <v>LPI-1601</v>
          </cell>
          <cell r="H82" t="str">
            <v>DR</v>
          </cell>
          <cell r="I82">
            <v>1.8</v>
          </cell>
        </row>
        <row r="83">
          <cell r="A83" t="str">
            <v>012B094</v>
          </cell>
          <cell r="B83" t="str">
            <v>B0210</v>
          </cell>
          <cell r="C83">
            <v>2.5099999999999998</v>
          </cell>
          <cell r="D83">
            <v>2.5099999999999998</v>
          </cell>
          <cell r="E83">
            <v>43645</v>
          </cell>
          <cell r="F83" t="str">
            <v>R1</v>
          </cell>
          <cell r="G83" t="str">
            <v>LPI-1601</v>
          </cell>
          <cell r="H83" t="str">
            <v>DR</v>
          </cell>
          <cell r="I83">
            <v>1.8</v>
          </cell>
        </row>
        <row r="84">
          <cell r="A84" t="str">
            <v>013B094</v>
          </cell>
          <cell r="B84" t="str">
            <v>B0210</v>
          </cell>
          <cell r="C84">
            <v>1.36</v>
          </cell>
          <cell r="D84">
            <v>1.36</v>
          </cell>
          <cell r="E84">
            <v>43645</v>
          </cell>
          <cell r="F84" t="str">
            <v>R1</v>
          </cell>
          <cell r="G84" t="str">
            <v>LPI-1601</v>
          </cell>
          <cell r="H84" t="str">
            <v>DR</v>
          </cell>
          <cell r="I84">
            <v>1.8</v>
          </cell>
        </row>
        <row r="85">
          <cell r="A85" t="str">
            <v>014B092</v>
          </cell>
          <cell r="B85" t="str">
            <v>B0210</v>
          </cell>
          <cell r="C85">
            <v>4.34</v>
          </cell>
          <cell r="D85">
            <v>4.34</v>
          </cell>
          <cell r="E85">
            <v>43642</v>
          </cell>
          <cell r="F85" t="str">
            <v>R1</v>
          </cell>
          <cell r="G85" t="str">
            <v>LPI-1601</v>
          </cell>
          <cell r="H85" t="str">
            <v>DR</v>
          </cell>
          <cell r="I85">
            <v>1.8</v>
          </cell>
        </row>
        <row r="86">
          <cell r="A86" t="str">
            <v>021B061</v>
          </cell>
          <cell r="B86" t="str">
            <v>B0307</v>
          </cell>
          <cell r="C86">
            <v>0.37</v>
          </cell>
          <cell r="D86">
            <v>0.37</v>
          </cell>
          <cell r="E86">
            <v>43595</v>
          </cell>
          <cell r="F86" t="str">
            <v>R2</v>
          </cell>
          <cell r="G86" t="str">
            <v>LPI-1603</v>
          </cell>
          <cell r="H86" t="str">
            <v>SR</v>
          </cell>
          <cell r="I86">
            <v>1.8</v>
          </cell>
        </row>
        <row r="87">
          <cell r="A87" t="str">
            <v>022B061</v>
          </cell>
          <cell r="B87" t="str">
            <v>B0307</v>
          </cell>
          <cell r="C87">
            <v>0.41</v>
          </cell>
          <cell r="D87">
            <v>0.41</v>
          </cell>
          <cell r="E87">
            <v>43595</v>
          </cell>
          <cell r="F87" t="str">
            <v>R2</v>
          </cell>
          <cell r="G87" t="str">
            <v>LPI-1603</v>
          </cell>
          <cell r="H87" t="str">
            <v>SR</v>
          </cell>
          <cell r="I87">
            <v>1.8</v>
          </cell>
        </row>
        <row r="88">
          <cell r="A88" t="str">
            <v>002C065</v>
          </cell>
          <cell r="B88" t="str">
            <v>C0107</v>
          </cell>
          <cell r="C88">
            <v>7.13</v>
          </cell>
          <cell r="F88" t="str">
            <v>LP RPC</v>
          </cell>
        </row>
        <row r="89">
          <cell r="A89" t="str">
            <v>002C070</v>
          </cell>
          <cell r="B89" t="str">
            <v>C0107</v>
          </cell>
          <cell r="C89">
            <v>8.26</v>
          </cell>
          <cell r="F89" t="str">
            <v>LP RPC</v>
          </cell>
        </row>
        <row r="90">
          <cell r="A90" t="str">
            <v>004C063</v>
          </cell>
          <cell r="B90" t="str">
            <v>C0107</v>
          </cell>
          <cell r="C90">
            <v>7.1</v>
          </cell>
          <cell r="F90" t="str">
            <v>LP RPC</v>
          </cell>
        </row>
        <row r="91">
          <cell r="A91" t="str">
            <v>004C065</v>
          </cell>
          <cell r="B91" t="str">
            <v>C0107</v>
          </cell>
          <cell r="C91">
            <v>2.0099999999999998</v>
          </cell>
          <cell r="F91" t="str">
            <v>LP RPC</v>
          </cell>
        </row>
        <row r="92">
          <cell r="A92" t="str">
            <v>004C070</v>
          </cell>
          <cell r="B92" t="str">
            <v>C0107</v>
          </cell>
          <cell r="C92">
            <v>8.3800000000000008</v>
          </cell>
          <cell r="D92">
            <v>8.3800000000000008</v>
          </cell>
          <cell r="E92">
            <v>43969</v>
          </cell>
          <cell r="F92" t="str">
            <v>RPC</v>
          </cell>
          <cell r="G92" t="str">
            <v>LPI-1604</v>
          </cell>
          <cell r="H92" t="str">
            <v>SR</v>
          </cell>
          <cell r="I92">
            <v>1.35</v>
          </cell>
        </row>
        <row r="93">
          <cell r="A93" t="str">
            <v>005C063</v>
          </cell>
          <cell r="B93" t="str">
            <v>C0107</v>
          </cell>
          <cell r="C93">
            <v>0.6</v>
          </cell>
          <cell r="F93" t="str">
            <v>LP RPC</v>
          </cell>
        </row>
        <row r="94">
          <cell r="A94" t="str">
            <v>006C062</v>
          </cell>
          <cell r="B94" t="str">
            <v>C0107</v>
          </cell>
          <cell r="C94">
            <v>2.8</v>
          </cell>
          <cell r="F94" t="str">
            <v>LP RPC</v>
          </cell>
        </row>
        <row r="95">
          <cell r="A95" t="str">
            <v>006C063</v>
          </cell>
          <cell r="B95" t="str">
            <v>C0107</v>
          </cell>
          <cell r="C95">
            <v>1.2</v>
          </cell>
          <cell r="F95" t="str">
            <v>LP RPC</v>
          </cell>
        </row>
        <row r="96">
          <cell r="A96" t="str">
            <v>006C065</v>
          </cell>
          <cell r="B96" t="str">
            <v>C0107</v>
          </cell>
          <cell r="C96">
            <v>2.74</v>
          </cell>
          <cell r="F96" t="str">
            <v>LP RPC</v>
          </cell>
        </row>
        <row r="97">
          <cell r="A97" t="str">
            <v>006C070</v>
          </cell>
          <cell r="B97" t="str">
            <v>C0107</v>
          </cell>
          <cell r="C97">
            <v>9.33</v>
          </cell>
          <cell r="F97" t="str">
            <v>LP RPC</v>
          </cell>
        </row>
        <row r="98">
          <cell r="A98" t="str">
            <v>008C063</v>
          </cell>
          <cell r="B98" t="str">
            <v>C0107</v>
          </cell>
          <cell r="C98">
            <v>6.57</v>
          </cell>
          <cell r="F98" t="str">
            <v>LP RPC</v>
          </cell>
        </row>
        <row r="99">
          <cell r="A99" t="str">
            <v>008C064</v>
          </cell>
          <cell r="B99" t="str">
            <v>C0107</v>
          </cell>
          <cell r="C99">
            <v>0.3</v>
          </cell>
          <cell r="F99" t="str">
            <v>LP RPC</v>
          </cell>
        </row>
        <row r="100">
          <cell r="A100" t="str">
            <v>008C065</v>
          </cell>
          <cell r="B100" t="str">
            <v>C0107</v>
          </cell>
          <cell r="C100">
            <v>1.76</v>
          </cell>
          <cell r="F100" t="str">
            <v>LP RPC</v>
          </cell>
        </row>
        <row r="101">
          <cell r="A101" t="str">
            <v>008C067</v>
          </cell>
          <cell r="B101" t="str">
            <v>C0107</v>
          </cell>
          <cell r="C101">
            <v>5.42</v>
          </cell>
          <cell r="F101" t="str">
            <v>LP RPC</v>
          </cell>
        </row>
        <row r="102">
          <cell r="A102" t="str">
            <v>008C070</v>
          </cell>
          <cell r="B102" t="str">
            <v>C0107</v>
          </cell>
          <cell r="C102">
            <v>2.23</v>
          </cell>
          <cell r="F102" t="str">
            <v>LP RPC</v>
          </cell>
        </row>
        <row r="103">
          <cell r="A103" t="str">
            <v>009C062</v>
          </cell>
          <cell r="B103" t="str">
            <v>C0107</v>
          </cell>
          <cell r="C103">
            <v>2.08</v>
          </cell>
          <cell r="F103" t="str">
            <v>LP RPC</v>
          </cell>
        </row>
        <row r="104">
          <cell r="A104" t="str">
            <v>009C064</v>
          </cell>
          <cell r="B104" t="str">
            <v>C0107</v>
          </cell>
          <cell r="C104">
            <v>1.85</v>
          </cell>
          <cell r="F104" t="str">
            <v>LP RPC</v>
          </cell>
        </row>
        <row r="105">
          <cell r="A105" t="str">
            <v>009C067</v>
          </cell>
          <cell r="B105" t="str">
            <v>C0107</v>
          </cell>
          <cell r="C105">
            <v>1.54</v>
          </cell>
          <cell r="F105" t="str">
            <v>LP RPC</v>
          </cell>
        </row>
        <row r="106">
          <cell r="A106" t="str">
            <v>010C064</v>
          </cell>
          <cell r="B106" t="str">
            <v>C0107</v>
          </cell>
          <cell r="C106">
            <v>1.05</v>
          </cell>
          <cell r="F106" t="str">
            <v>LP RPC</v>
          </cell>
        </row>
        <row r="107">
          <cell r="A107" t="str">
            <v>010C065</v>
          </cell>
          <cell r="B107" t="str">
            <v>C0107</v>
          </cell>
          <cell r="C107">
            <v>2.99</v>
          </cell>
          <cell r="F107" t="str">
            <v>LP RPC</v>
          </cell>
        </row>
        <row r="108">
          <cell r="A108" t="str">
            <v>010C066</v>
          </cell>
          <cell r="B108" t="str">
            <v>C0107</v>
          </cell>
          <cell r="C108">
            <v>0.56999999999999995</v>
          </cell>
          <cell r="F108" t="str">
            <v>LP RPC</v>
          </cell>
        </row>
        <row r="109">
          <cell r="A109" t="str">
            <v>010C070</v>
          </cell>
          <cell r="B109" t="str">
            <v>C0107</v>
          </cell>
          <cell r="C109">
            <v>5.16</v>
          </cell>
          <cell r="F109" t="str">
            <v>LP RPC</v>
          </cell>
        </row>
        <row r="110">
          <cell r="A110" t="str">
            <v>002C075</v>
          </cell>
          <cell r="B110" t="str">
            <v>C0108</v>
          </cell>
          <cell r="C110">
            <v>1.88</v>
          </cell>
          <cell r="D110">
            <v>1.88</v>
          </cell>
          <cell r="E110">
            <v>43637</v>
          </cell>
          <cell r="F110" t="str">
            <v>R1</v>
          </cell>
          <cell r="G110" t="str">
            <v>LPI-1602</v>
          </cell>
          <cell r="H110" t="str">
            <v>DR</v>
          </cell>
          <cell r="I110">
            <v>1.8</v>
          </cell>
        </row>
        <row r="111">
          <cell r="A111" t="str">
            <v>002C074</v>
          </cell>
          <cell r="B111" t="str">
            <v>C0108</v>
          </cell>
          <cell r="C111">
            <v>6.84</v>
          </cell>
          <cell r="D111">
            <v>6.84</v>
          </cell>
          <cell r="E111">
            <v>43649</v>
          </cell>
          <cell r="F111" t="str">
            <v>R1</v>
          </cell>
          <cell r="G111" t="str">
            <v>LPI-1602</v>
          </cell>
          <cell r="H111" t="str">
            <v>DR</v>
          </cell>
          <cell r="I111">
            <v>1.8</v>
          </cell>
        </row>
        <row r="112">
          <cell r="A112" t="str">
            <v>002C080</v>
          </cell>
          <cell r="B112" t="str">
            <v>C0108</v>
          </cell>
          <cell r="C112">
            <v>10.16</v>
          </cell>
          <cell r="D112">
            <v>10.16</v>
          </cell>
          <cell r="E112">
            <v>43662</v>
          </cell>
          <cell r="F112" t="str">
            <v>R1</v>
          </cell>
          <cell r="G112" t="str">
            <v>GP-00687</v>
          </cell>
          <cell r="H112" t="str">
            <v>DR</v>
          </cell>
          <cell r="I112">
            <v>1.8</v>
          </cell>
        </row>
        <row r="113">
          <cell r="A113" t="str">
            <v>004C075</v>
          </cell>
          <cell r="B113" t="str">
            <v>C0108</v>
          </cell>
          <cell r="C113">
            <v>9.6300000000000008</v>
          </cell>
          <cell r="D113">
            <v>9.6300000000000008</v>
          </cell>
          <cell r="E113">
            <v>43794</v>
          </cell>
          <cell r="F113" t="str">
            <v>R1</v>
          </cell>
          <cell r="G113" t="str">
            <v>A-815</v>
          </cell>
          <cell r="H113" t="str">
            <v>DR</v>
          </cell>
          <cell r="I113">
            <v>1.8</v>
          </cell>
        </row>
        <row r="114">
          <cell r="A114" t="str">
            <v>004C078</v>
          </cell>
          <cell r="B114" t="str">
            <v>C0108</v>
          </cell>
          <cell r="C114">
            <v>7.47</v>
          </cell>
          <cell r="D114">
            <v>7.47</v>
          </cell>
          <cell r="E114">
            <v>43794</v>
          </cell>
          <cell r="F114" t="str">
            <v>R1</v>
          </cell>
          <cell r="G114" t="str">
            <v>LPI-1602</v>
          </cell>
          <cell r="H114" t="str">
            <v>DR</v>
          </cell>
          <cell r="I114">
            <v>1.8</v>
          </cell>
        </row>
        <row r="115">
          <cell r="A115" t="str">
            <v>005C075</v>
          </cell>
          <cell r="B115" t="str">
            <v>C0108</v>
          </cell>
          <cell r="C115">
            <v>2.37</v>
          </cell>
          <cell r="D115">
            <v>2.37</v>
          </cell>
          <cell r="E115">
            <v>43664</v>
          </cell>
          <cell r="F115" t="str">
            <v>R1</v>
          </cell>
          <cell r="G115" t="str">
            <v>LPI-1602</v>
          </cell>
          <cell r="H115" t="str">
            <v>DR</v>
          </cell>
          <cell r="I115">
            <v>1.8</v>
          </cell>
        </row>
        <row r="116">
          <cell r="A116" t="str">
            <v>005C073</v>
          </cell>
          <cell r="B116" t="str">
            <v>C0108</v>
          </cell>
          <cell r="C116">
            <v>2.54</v>
          </cell>
          <cell r="D116">
            <v>2.54</v>
          </cell>
          <cell r="E116">
            <v>43701</v>
          </cell>
          <cell r="F116" t="str">
            <v>R1</v>
          </cell>
          <cell r="G116" t="str">
            <v>LPI-1602</v>
          </cell>
          <cell r="H116" t="str">
            <v>DR</v>
          </cell>
          <cell r="I116">
            <v>1.8</v>
          </cell>
        </row>
        <row r="117">
          <cell r="A117" t="str">
            <v>006C077</v>
          </cell>
          <cell r="B117" t="str">
            <v>C0108</v>
          </cell>
          <cell r="C117">
            <v>3.73</v>
          </cell>
          <cell r="D117">
            <v>3.73</v>
          </cell>
          <cell r="E117">
            <v>43717</v>
          </cell>
          <cell r="F117" t="str">
            <v>R1</v>
          </cell>
          <cell r="G117" t="str">
            <v>LPI-1602</v>
          </cell>
          <cell r="H117" t="str">
            <v>DR</v>
          </cell>
          <cell r="I117">
            <v>1.8</v>
          </cell>
        </row>
        <row r="118">
          <cell r="A118" t="str">
            <v>007C078</v>
          </cell>
          <cell r="B118" t="str">
            <v>C0108</v>
          </cell>
          <cell r="C118">
            <v>1.06</v>
          </cell>
          <cell r="D118">
            <v>1.06</v>
          </cell>
          <cell r="E118">
            <v>43748</v>
          </cell>
          <cell r="F118" t="str">
            <v>R1</v>
          </cell>
          <cell r="G118" t="str">
            <v>LPI-1603</v>
          </cell>
          <cell r="H118" t="str">
            <v>SRP</v>
          </cell>
          <cell r="I118">
            <v>1.8</v>
          </cell>
        </row>
        <row r="119">
          <cell r="A119" t="str">
            <v>008C073</v>
          </cell>
          <cell r="B119" t="str">
            <v>C0108</v>
          </cell>
          <cell r="C119">
            <v>5.39</v>
          </cell>
          <cell r="D119">
            <v>5.39</v>
          </cell>
          <cell r="E119">
            <v>43794</v>
          </cell>
          <cell r="F119" t="str">
            <v>R1</v>
          </cell>
          <cell r="G119" t="str">
            <v>LPI-1601</v>
          </cell>
          <cell r="H119" t="str">
            <v>DR</v>
          </cell>
          <cell r="I119">
            <v>1.8</v>
          </cell>
        </row>
        <row r="120">
          <cell r="A120" t="str">
            <v>006C073</v>
          </cell>
          <cell r="B120" t="str">
            <v>C0108</v>
          </cell>
          <cell r="C120">
            <v>2.35</v>
          </cell>
          <cell r="D120">
            <v>2.35</v>
          </cell>
          <cell r="E120">
            <v>43794</v>
          </cell>
          <cell r="F120" t="str">
            <v>R1</v>
          </cell>
          <cell r="G120" t="str">
            <v>LPI-1601</v>
          </cell>
          <cell r="H120" t="str">
            <v>DR</v>
          </cell>
          <cell r="I120">
            <v>1.8</v>
          </cell>
        </row>
        <row r="121">
          <cell r="A121" t="str">
            <v>008C075</v>
          </cell>
          <cell r="B121" t="str">
            <v>C0108</v>
          </cell>
          <cell r="C121">
            <v>3.11</v>
          </cell>
          <cell r="D121">
            <v>3.11</v>
          </cell>
          <cell r="E121">
            <v>43794</v>
          </cell>
          <cell r="F121" t="str">
            <v>R1</v>
          </cell>
          <cell r="G121" t="str">
            <v>LPI-1601</v>
          </cell>
          <cell r="H121" t="str">
            <v>DR</v>
          </cell>
          <cell r="I121">
            <v>1.8</v>
          </cell>
        </row>
        <row r="122">
          <cell r="A122" t="str">
            <v>008C078</v>
          </cell>
          <cell r="B122" t="str">
            <v>C0108</v>
          </cell>
          <cell r="C122">
            <v>3.78</v>
          </cell>
          <cell r="D122">
            <v>3.78</v>
          </cell>
          <cell r="E122">
            <v>43794</v>
          </cell>
          <cell r="F122" t="str">
            <v>R1</v>
          </cell>
          <cell r="G122" t="str">
            <v>A-815</v>
          </cell>
          <cell r="H122" t="str">
            <v>DR</v>
          </cell>
          <cell r="I122">
            <v>1.8</v>
          </cell>
        </row>
        <row r="123">
          <cell r="A123" t="str">
            <v>010C078</v>
          </cell>
          <cell r="B123" t="str">
            <v>C0108</v>
          </cell>
          <cell r="C123">
            <v>3.43</v>
          </cell>
          <cell r="D123">
            <v>3.43</v>
          </cell>
          <cell r="E123">
            <v>43794</v>
          </cell>
          <cell r="F123" t="str">
            <v>R1</v>
          </cell>
          <cell r="G123" t="str">
            <v>A-815</v>
          </cell>
          <cell r="H123" t="str">
            <v>DR</v>
          </cell>
          <cell r="I123">
            <v>1.8</v>
          </cell>
        </row>
        <row r="124">
          <cell r="A124" t="str">
            <v>009C073</v>
          </cell>
          <cell r="B124" t="str">
            <v>C0108</v>
          </cell>
          <cell r="C124">
            <v>1.21</v>
          </cell>
          <cell r="D124">
            <v>1.21</v>
          </cell>
          <cell r="E124">
            <v>43794</v>
          </cell>
          <cell r="F124" t="str">
            <v>R1</v>
          </cell>
          <cell r="G124" t="str">
            <v>LPI-1601</v>
          </cell>
          <cell r="H124" t="str">
            <v>DR</v>
          </cell>
          <cell r="I124">
            <v>1.8</v>
          </cell>
        </row>
        <row r="125">
          <cell r="A125" t="str">
            <v>010C071</v>
          </cell>
          <cell r="B125" t="str">
            <v>C0108</v>
          </cell>
          <cell r="C125">
            <v>1.58</v>
          </cell>
          <cell r="D125">
            <v>1.58</v>
          </cell>
          <cell r="E125">
            <v>43792</v>
          </cell>
          <cell r="F125" t="str">
            <v>R1</v>
          </cell>
          <cell r="G125" t="str">
            <v>GP-00687</v>
          </cell>
          <cell r="H125" t="str">
            <v>DR</v>
          </cell>
          <cell r="I125">
            <v>1.8</v>
          </cell>
        </row>
        <row r="126">
          <cell r="A126" t="str">
            <v>010C075</v>
          </cell>
          <cell r="B126" t="str">
            <v>C0108</v>
          </cell>
          <cell r="C126">
            <v>5.36</v>
          </cell>
          <cell r="D126">
            <v>5.36</v>
          </cell>
          <cell r="E126">
            <v>43794</v>
          </cell>
          <cell r="F126" t="str">
            <v>R1</v>
          </cell>
          <cell r="G126" t="str">
            <v>LPI-1601</v>
          </cell>
          <cell r="H126" t="str">
            <v>DR</v>
          </cell>
          <cell r="I126">
            <v>1.8</v>
          </cell>
        </row>
        <row r="127">
          <cell r="A127" t="str">
            <v>010C080</v>
          </cell>
          <cell r="B127" t="str">
            <v>C0108</v>
          </cell>
          <cell r="C127">
            <v>3.65</v>
          </cell>
          <cell r="D127">
            <v>3.65</v>
          </cell>
          <cell r="E127">
            <v>43794</v>
          </cell>
          <cell r="F127" t="str">
            <v>R1</v>
          </cell>
          <cell r="G127" t="str">
            <v>LPI-1603</v>
          </cell>
          <cell r="H127" t="str">
            <v>DR</v>
          </cell>
          <cell r="I127">
            <v>1.8</v>
          </cell>
        </row>
        <row r="128">
          <cell r="A128" t="str">
            <v>008C080</v>
          </cell>
          <cell r="B128" t="str">
            <v>C0108</v>
          </cell>
          <cell r="C128">
            <v>3.71</v>
          </cell>
          <cell r="D128">
            <v>3.71</v>
          </cell>
          <cell r="E128">
            <v>43679</v>
          </cell>
          <cell r="F128" t="str">
            <v>R1</v>
          </cell>
          <cell r="G128" t="str">
            <v>LPI-1603</v>
          </cell>
          <cell r="H128" t="str">
            <v>DR</v>
          </cell>
          <cell r="I128">
            <v>1.8</v>
          </cell>
        </row>
        <row r="129">
          <cell r="A129" t="str">
            <v>006C080</v>
          </cell>
          <cell r="B129" t="str">
            <v>C0108</v>
          </cell>
          <cell r="C129">
            <v>3.12</v>
          </cell>
          <cell r="D129">
            <v>3.12</v>
          </cell>
          <cell r="E129">
            <v>43711</v>
          </cell>
          <cell r="F129" t="str">
            <v>R1</v>
          </cell>
          <cell r="G129" t="str">
            <v>LPI-1603</v>
          </cell>
          <cell r="H129" t="str">
            <v>SRP</v>
          </cell>
          <cell r="I129">
            <v>1.8</v>
          </cell>
        </row>
        <row r="130">
          <cell r="A130" t="str">
            <v>001C085</v>
          </cell>
          <cell r="B130" t="str">
            <v>C0109</v>
          </cell>
          <cell r="C130">
            <v>0.52</v>
          </cell>
          <cell r="D130">
            <v>0.52</v>
          </cell>
          <cell r="E130">
            <v>43730</v>
          </cell>
          <cell r="F130" t="str">
            <v>R1</v>
          </cell>
          <cell r="G130" t="str">
            <v>LPI-1603</v>
          </cell>
          <cell r="H130" t="str">
            <v>SRP</v>
          </cell>
          <cell r="I130">
            <v>1.8</v>
          </cell>
        </row>
        <row r="131">
          <cell r="A131" t="str">
            <v>002C081</v>
          </cell>
          <cell r="B131" t="str">
            <v>C0109</v>
          </cell>
          <cell r="C131">
            <v>0.64</v>
          </cell>
          <cell r="D131">
            <v>0.64</v>
          </cell>
          <cell r="E131">
            <v>43744</v>
          </cell>
          <cell r="F131" t="str">
            <v>R1</v>
          </cell>
          <cell r="G131" t="str">
            <v>LPI-1603</v>
          </cell>
          <cell r="H131" t="str">
            <v>SRP</v>
          </cell>
          <cell r="I131">
            <v>1.8</v>
          </cell>
        </row>
        <row r="132">
          <cell r="A132" t="str">
            <v>002C085</v>
          </cell>
          <cell r="B132" t="str">
            <v>C0109</v>
          </cell>
          <cell r="C132">
            <v>3.99</v>
          </cell>
          <cell r="D132">
            <v>3.99</v>
          </cell>
          <cell r="E132">
            <v>43747</v>
          </cell>
          <cell r="F132" t="str">
            <v>R1</v>
          </cell>
          <cell r="G132" t="str">
            <v>LPI-1603</v>
          </cell>
          <cell r="H132" t="str">
            <v>SRP</v>
          </cell>
          <cell r="I132">
            <v>1.8</v>
          </cell>
        </row>
        <row r="133">
          <cell r="A133" t="str">
            <v>002C087</v>
          </cell>
          <cell r="B133" t="str">
            <v>C0109</v>
          </cell>
          <cell r="C133">
            <v>1.81</v>
          </cell>
          <cell r="D133">
            <v>1.81</v>
          </cell>
          <cell r="E133">
            <v>43733</v>
          </cell>
          <cell r="F133" t="str">
            <v>R1</v>
          </cell>
          <cell r="G133" t="str">
            <v>LPI-1603</v>
          </cell>
          <cell r="H133" t="str">
            <v>SRP</v>
          </cell>
          <cell r="I133">
            <v>1.8</v>
          </cell>
        </row>
        <row r="134">
          <cell r="A134" t="str">
            <v>002C090</v>
          </cell>
          <cell r="B134" t="str">
            <v>C0109</v>
          </cell>
          <cell r="C134">
            <v>5.12</v>
          </cell>
          <cell r="D134">
            <v>5.12</v>
          </cell>
          <cell r="E134">
            <v>43731</v>
          </cell>
          <cell r="F134" t="str">
            <v>R2</v>
          </cell>
          <cell r="G134" t="str">
            <v>GP 99-8009</v>
          </cell>
          <cell r="H134" t="str">
            <v>SR</v>
          </cell>
          <cell r="I134">
            <v>1.8</v>
          </cell>
        </row>
        <row r="135">
          <cell r="A135" t="str">
            <v>003C081</v>
          </cell>
          <cell r="B135" t="str">
            <v>C0109</v>
          </cell>
          <cell r="C135">
            <v>1.1399999999999999</v>
          </cell>
          <cell r="D135">
            <v>1.1399999999999999</v>
          </cell>
          <cell r="E135">
            <v>43748</v>
          </cell>
          <cell r="F135" t="str">
            <v>R1</v>
          </cell>
          <cell r="G135" t="str">
            <v>LPI-1603</v>
          </cell>
          <cell r="H135" t="str">
            <v>SRP</v>
          </cell>
          <cell r="I135">
            <v>1.8</v>
          </cell>
        </row>
        <row r="136">
          <cell r="A136" t="str">
            <v>004C083</v>
          </cell>
          <cell r="B136" t="str">
            <v>C0109</v>
          </cell>
          <cell r="C136">
            <v>2.2599999999999998</v>
          </cell>
          <cell r="D136">
            <v>2.2599999999999998</v>
          </cell>
          <cell r="E136">
            <v>43747</v>
          </cell>
          <cell r="F136" t="str">
            <v>R1</v>
          </cell>
          <cell r="G136" t="str">
            <v>LPI-1603</v>
          </cell>
          <cell r="H136" t="str">
            <v>SRP</v>
          </cell>
          <cell r="I136">
            <v>1.8</v>
          </cell>
        </row>
        <row r="137">
          <cell r="A137" t="str">
            <v>004C085</v>
          </cell>
          <cell r="B137" t="str">
            <v>C0109</v>
          </cell>
          <cell r="C137">
            <v>4.41</v>
          </cell>
          <cell r="D137">
            <v>4.41</v>
          </cell>
          <cell r="E137">
            <v>43746</v>
          </cell>
          <cell r="F137" t="str">
            <v>R1</v>
          </cell>
          <cell r="G137" t="str">
            <v>LPI-1603</v>
          </cell>
          <cell r="H137" t="str">
            <v>SRP</v>
          </cell>
          <cell r="I137">
            <v>1.8</v>
          </cell>
        </row>
        <row r="138">
          <cell r="A138" t="str">
            <v>004C090</v>
          </cell>
          <cell r="B138" t="str">
            <v>C0109</v>
          </cell>
          <cell r="C138">
            <v>9.1300000000000008</v>
          </cell>
          <cell r="D138">
            <v>9.1300000000000008</v>
          </cell>
          <cell r="E138">
            <v>43731</v>
          </cell>
          <cell r="F138" t="str">
            <v>R1</v>
          </cell>
          <cell r="G138" t="str">
            <v>LPI-1603</v>
          </cell>
          <cell r="H138" t="str">
            <v>SRP</v>
          </cell>
          <cell r="I138">
            <v>1.8</v>
          </cell>
        </row>
        <row r="139">
          <cell r="A139" t="str">
            <v>005C085</v>
          </cell>
          <cell r="B139" t="str">
            <v>C0109</v>
          </cell>
          <cell r="C139">
            <v>0.15</v>
          </cell>
          <cell r="D139">
            <v>0.15</v>
          </cell>
          <cell r="E139">
            <v>43745</v>
          </cell>
          <cell r="F139" t="str">
            <v>R1</v>
          </cell>
          <cell r="G139" t="str">
            <v>LPI-1603</v>
          </cell>
          <cell r="H139" t="str">
            <v>SRP</v>
          </cell>
          <cell r="I139">
            <v>1.8</v>
          </cell>
        </row>
        <row r="140">
          <cell r="A140" t="str">
            <v>006C081</v>
          </cell>
          <cell r="B140" t="str">
            <v>C0109</v>
          </cell>
          <cell r="C140">
            <v>0.42</v>
          </cell>
          <cell r="D140">
            <v>0.42</v>
          </cell>
          <cell r="E140">
            <v>43739</v>
          </cell>
          <cell r="F140" t="str">
            <v>R1</v>
          </cell>
          <cell r="G140" t="str">
            <v>LPI-1603</v>
          </cell>
          <cell r="H140" t="str">
            <v>SRP</v>
          </cell>
          <cell r="I140">
            <v>1.8</v>
          </cell>
        </row>
        <row r="141">
          <cell r="A141" t="str">
            <v>006C083</v>
          </cell>
          <cell r="B141" t="str">
            <v>C0109</v>
          </cell>
          <cell r="C141">
            <v>4.2300000000000004</v>
          </cell>
          <cell r="D141">
            <v>4.2300000000000004</v>
          </cell>
          <cell r="E141">
            <v>43741</v>
          </cell>
          <cell r="F141" t="str">
            <v>R1</v>
          </cell>
          <cell r="G141" t="str">
            <v>LPI-1603</v>
          </cell>
          <cell r="H141" t="str">
            <v>SRP</v>
          </cell>
          <cell r="I141">
            <v>1.8</v>
          </cell>
        </row>
        <row r="142">
          <cell r="A142" t="str">
            <v>006C085</v>
          </cell>
          <cell r="B142" t="str">
            <v>C0109</v>
          </cell>
          <cell r="C142">
            <v>2.8</v>
          </cell>
          <cell r="D142">
            <v>2.8</v>
          </cell>
          <cell r="E142">
            <v>43740</v>
          </cell>
          <cell r="F142" t="str">
            <v>R1</v>
          </cell>
          <cell r="G142" t="str">
            <v>LPI-1603</v>
          </cell>
          <cell r="H142" t="str">
            <v>SRP</v>
          </cell>
          <cell r="I142">
            <v>1.8</v>
          </cell>
        </row>
        <row r="143">
          <cell r="A143" t="str">
            <v>006C090</v>
          </cell>
          <cell r="B143" t="str">
            <v>C0109</v>
          </cell>
          <cell r="C143">
            <v>8.7200000000000006</v>
          </cell>
          <cell r="D143">
            <v>8.7200000000000006</v>
          </cell>
          <cell r="E143">
            <v>43738</v>
          </cell>
          <cell r="F143" t="str">
            <v>R1</v>
          </cell>
          <cell r="G143" t="str">
            <v>LPI-1603</v>
          </cell>
          <cell r="H143" t="str">
            <v>SRP</v>
          </cell>
          <cell r="I143">
            <v>1.8</v>
          </cell>
        </row>
        <row r="144">
          <cell r="A144" t="str">
            <v>008C082</v>
          </cell>
          <cell r="B144" t="str">
            <v>C0109</v>
          </cell>
          <cell r="C144">
            <v>2.76</v>
          </cell>
          <cell r="D144">
            <v>2.76</v>
          </cell>
          <cell r="E144">
            <v>43741</v>
          </cell>
          <cell r="F144" t="str">
            <v>R1</v>
          </cell>
          <cell r="G144" t="str">
            <v>LPI-1603</v>
          </cell>
          <cell r="H144" t="str">
            <v>SRP</v>
          </cell>
          <cell r="I144">
            <v>1.8</v>
          </cell>
        </row>
        <row r="145">
          <cell r="A145" t="str">
            <v>008C090</v>
          </cell>
          <cell r="B145" t="str">
            <v>C0109</v>
          </cell>
          <cell r="C145">
            <v>9.6300000000000008</v>
          </cell>
          <cell r="D145">
            <v>9.6300000000000008</v>
          </cell>
          <cell r="E145">
            <v>43736</v>
          </cell>
          <cell r="F145" t="str">
            <v>R1</v>
          </cell>
          <cell r="G145" t="str">
            <v>LPI-1603</v>
          </cell>
          <cell r="H145" t="str">
            <v>SRP</v>
          </cell>
          <cell r="I145">
            <v>1.8</v>
          </cell>
        </row>
        <row r="146">
          <cell r="A146" t="str">
            <v>009C090</v>
          </cell>
          <cell r="B146" t="str">
            <v>C0109</v>
          </cell>
          <cell r="C146">
            <v>8.98</v>
          </cell>
          <cell r="D146">
            <v>8.98</v>
          </cell>
          <cell r="E146">
            <v>43731</v>
          </cell>
          <cell r="F146" t="str">
            <v>R1</v>
          </cell>
          <cell r="G146" t="str">
            <v>LPI-1603</v>
          </cell>
          <cell r="H146" t="str">
            <v>SRP</v>
          </cell>
          <cell r="I146">
            <v>1.8</v>
          </cell>
        </row>
        <row r="147">
          <cell r="A147" t="str">
            <v>010C082</v>
          </cell>
          <cell r="B147" t="str">
            <v>C0109</v>
          </cell>
          <cell r="C147">
            <v>4.49</v>
          </cell>
          <cell r="D147">
            <v>4.49</v>
          </cell>
          <cell r="E147">
            <v>43741</v>
          </cell>
          <cell r="F147" t="str">
            <v>R1</v>
          </cell>
          <cell r="G147" t="str">
            <v>LPI-1603</v>
          </cell>
          <cell r="H147" t="str">
            <v>SRP</v>
          </cell>
          <cell r="I147">
            <v>1.8</v>
          </cell>
        </row>
        <row r="148">
          <cell r="A148" t="str">
            <v>010C083</v>
          </cell>
          <cell r="B148" t="str">
            <v>C0109</v>
          </cell>
          <cell r="C148">
            <v>0.62</v>
          </cell>
          <cell r="D148">
            <v>0.62</v>
          </cell>
          <cell r="E148">
            <v>43740</v>
          </cell>
          <cell r="F148" t="str">
            <v>R1</v>
          </cell>
          <cell r="G148" t="str">
            <v>LPI-1603</v>
          </cell>
          <cell r="H148" t="str">
            <v>SRP</v>
          </cell>
          <cell r="I148">
            <v>1.8</v>
          </cell>
        </row>
        <row r="149">
          <cell r="A149" t="str">
            <v>010C085</v>
          </cell>
          <cell r="B149" t="str">
            <v>C0109</v>
          </cell>
          <cell r="C149">
            <v>7.62</v>
          </cell>
          <cell r="D149">
            <v>7.62</v>
          </cell>
          <cell r="E149">
            <v>43733</v>
          </cell>
          <cell r="F149" t="str">
            <v>R1</v>
          </cell>
          <cell r="G149" t="str">
            <v>LPI-1603</v>
          </cell>
          <cell r="H149" t="str">
            <v>SRP</v>
          </cell>
          <cell r="I149">
            <v>1.8</v>
          </cell>
        </row>
        <row r="150">
          <cell r="A150" t="str">
            <v>002C094</v>
          </cell>
          <cell r="B150" t="str">
            <v>C0110</v>
          </cell>
          <cell r="C150">
            <v>6.54</v>
          </cell>
          <cell r="D150">
            <v>6.54</v>
          </cell>
          <cell r="E150">
            <v>43732</v>
          </cell>
          <cell r="F150" t="str">
            <v>R3</v>
          </cell>
          <cell r="G150" t="str">
            <v>GP 99-8009</v>
          </cell>
          <cell r="H150" t="str">
            <v>SR</v>
          </cell>
          <cell r="I150">
            <v>1.5</v>
          </cell>
        </row>
        <row r="151">
          <cell r="A151" t="str">
            <v>004C093</v>
          </cell>
          <cell r="B151" t="str">
            <v>C0110</v>
          </cell>
          <cell r="C151">
            <v>6.25</v>
          </cell>
          <cell r="D151">
            <v>6.25</v>
          </cell>
          <cell r="E151">
            <v>43717</v>
          </cell>
          <cell r="F151" t="str">
            <v>R3</v>
          </cell>
          <cell r="G151" t="str">
            <v>GP 99-8009</v>
          </cell>
          <cell r="H151" t="str">
            <v>SRP</v>
          </cell>
          <cell r="I151">
            <v>1.8</v>
          </cell>
        </row>
        <row r="152">
          <cell r="A152" t="str">
            <v>006C093</v>
          </cell>
          <cell r="B152" t="str">
            <v>C0110</v>
          </cell>
          <cell r="C152">
            <v>4.28</v>
          </cell>
          <cell r="D152">
            <v>4.28</v>
          </cell>
          <cell r="E152">
            <v>43716</v>
          </cell>
          <cell r="F152" t="str">
            <v>R3</v>
          </cell>
          <cell r="G152" t="str">
            <v>GP 99-8009</v>
          </cell>
          <cell r="H152" t="str">
            <v>SR</v>
          </cell>
          <cell r="I152">
            <v>1.5</v>
          </cell>
        </row>
        <row r="153">
          <cell r="A153" t="str">
            <v>010C091</v>
          </cell>
          <cell r="B153" t="str">
            <v>C0110</v>
          </cell>
          <cell r="C153">
            <v>4.79</v>
          </cell>
          <cell r="D153">
            <v>4.79</v>
          </cell>
          <cell r="E153">
            <v>43717</v>
          </cell>
          <cell r="F153" t="str">
            <v>R3</v>
          </cell>
          <cell r="G153" t="str">
            <v>GP 99-8009</v>
          </cell>
          <cell r="H153" t="str">
            <v>SR</v>
          </cell>
          <cell r="I153">
            <v>1.5</v>
          </cell>
        </row>
        <row r="154">
          <cell r="A154" t="str">
            <v>010C094</v>
          </cell>
          <cell r="B154" t="str">
            <v>C0110</v>
          </cell>
          <cell r="C154">
            <v>5.16</v>
          </cell>
          <cell r="D154">
            <v>5.16</v>
          </cell>
          <cell r="E154">
            <v>43730</v>
          </cell>
          <cell r="F154" t="str">
            <v>R3</v>
          </cell>
          <cell r="G154" t="str">
            <v>GP 99-8009</v>
          </cell>
          <cell r="H154" t="str">
            <v>SRP</v>
          </cell>
          <cell r="I154">
            <v>1.8</v>
          </cell>
        </row>
        <row r="155">
          <cell r="A155" t="str">
            <v>012C065</v>
          </cell>
          <cell r="B155" t="str">
            <v>C0207</v>
          </cell>
          <cell r="C155">
            <v>7.69</v>
          </cell>
          <cell r="D155">
            <v>7.69</v>
          </cell>
          <cell r="E155">
            <v>43650</v>
          </cell>
          <cell r="F155" t="str">
            <v>RN</v>
          </cell>
          <cell r="G155" t="str">
            <v>TC-09</v>
          </cell>
          <cell r="H155" t="str">
            <v>SRP</v>
          </cell>
          <cell r="I155">
            <v>1.8</v>
          </cell>
        </row>
        <row r="156">
          <cell r="A156" t="str">
            <v>012C067</v>
          </cell>
          <cell r="B156" t="str">
            <v>C0207</v>
          </cell>
          <cell r="C156">
            <v>3.88</v>
          </cell>
          <cell r="F156" t="str">
            <v>LP RPC</v>
          </cell>
        </row>
        <row r="157">
          <cell r="A157" t="str">
            <v>012C069</v>
          </cell>
          <cell r="B157" t="str">
            <v>C0207</v>
          </cell>
          <cell r="C157">
            <v>0.9</v>
          </cell>
          <cell r="F157" t="str">
            <v>LP RPC</v>
          </cell>
        </row>
        <row r="158">
          <cell r="A158" t="str">
            <v>011C070</v>
          </cell>
          <cell r="B158" t="str">
            <v>C0207</v>
          </cell>
          <cell r="C158">
            <v>1.18</v>
          </cell>
          <cell r="F158" t="str">
            <v>LP RPC</v>
          </cell>
        </row>
        <row r="159">
          <cell r="A159" t="str">
            <v>012C070</v>
          </cell>
          <cell r="B159" t="str">
            <v>C0207</v>
          </cell>
          <cell r="C159">
            <v>0.42</v>
          </cell>
          <cell r="F159" t="str">
            <v>LP RPC</v>
          </cell>
        </row>
        <row r="160">
          <cell r="A160" t="str">
            <v>013C066</v>
          </cell>
          <cell r="B160" t="str">
            <v>C0207</v>
          </cell>
          <cell r="C160">
            <v>2.54</v>
          </cell>
          <cell r="F160" t="str">
            <v>LP RPC</v>
          </cell>
        </row>
        <row r="161">
          <cell r="A161" t="str">
            <v>018C070</v>
          </cell>
          <cell r="B161" t="str">
            <v>C0207</v>
          </cell>
          <cell r="C161">
            <v>1.04</v>
          </cell>
          <cell r="F161" t="str">
            <v>LP RPC</v>
          </cell>
        </row>
        <row r="162">
          <cell r="A162" t="str">
            <v>014C069</v>
          </cell>
          <cell r="B162" t="str">
            <v>C0207</v>
          </cell>
          <cell r="C162">
            <v>0.92</v>
          </cell>
          <cell r="F162" t="str">
            <v>LP RPC</v>
          </cell>
        </row>
        <row r="163">
          <cell r="A163" t="str">
            <v>014C070</v>
          </cell>
          <cell r="B163" t="str">
            <v>C0207</v>
          </cell>
          <cell r="C163">
            <v>6.36</v>
          </cell>
          <cell r="F163" t="str">
            <v>LP RPC</v>
          </cell>
        </row>
        <row r="164">
          <cell r="A164" t="str">
            <v>014C063</v>
          </cell>
          <cell r="B164" t="str">
            <v>C0207</v>
          </cell>
          <cell r="C164">
            <v>5.79</v>
          </cell>
          <cell r="F164" t="str">
            <v>LP RPC</v>
          </cell>
        </row>
        <row r="165">
          <cell r="A165" t="str">
            <v>016C064</v>
          </cell>
          <cell r="B165" t="str">
            <v>C0207</v>
          </cell>
          <cell r="C165">
            <v>5.39</v>
          </cell>
          <cell r="F165" t="str">
            <v>LP RPC</v>
          </cell>
        </row>
        <row r="166">
          <cell r="A166" t="str">
            <v>014C065</v>
          </cell>
          <cell r="B166" t="str">
            <v>C0207</v>
          </cell>
          <cell r="C166">
            <v>4.74</v>
          </cell>
          <cell r="D166">
            <v>4.74</v>
          </cell>
          <cell r="E166">
            <v>43643</v>
          </cell>
          <cell r="F166" t="str">
            <v>RN</v>
          </cell>
          <cell r="G166" t="str">
            <v>TC-09</v>
          </cell>
          <cell r="H166" t="str">
            <v>SRP</v>
          </cell>
          <cell r="I166">
            <v>1.8</v>
          </cell>
        </row>
        <row r="167">
          <cell r="A167" t="str">
            <v>016C065</v>
          </cell>
          <cell r="B167" t="str">
            <v>C0207</v>
          </cell>
          <cell r="C167">
            <v>2.19</v>
          </cell>
          <cell r="D167">
            <v>2.19</v>
          </cell>
          <cell r="E167">
            <v>43642</v>
          </cell>
          <cell r="F167" t="str">
            <v>RN</v>
          </cell>
          <cell r="G167" t="str">
            <v>TC-09</v>
          </cell>
          <cell r="H167" t="str">
            <v>SRP</v>
          </cell>
          <cell r="I167">
            <v>1.8</v>
          </cell>
        </row>
        <row r="168">
          <cell r="A168" t="str">
            <v>016C070</v>
          </cell>
          <cell r="B168" t="str">
            <v>C0207</v>
          </cell>
          <cell r="C168">
            <v>7.17</v>
          </cell>
          <cell r="F168" t="str">
            <v>LP RPC</v>
          </cell>
        </row>
        <row r="169">
          <cell r="A169" t="str">
            <v>015C070</v>
          </cell>
          <cell r="B169" t="str">
            <v>C0207</v>
          </cell>
          <cell r="C169">
            <v>1.29</v>
          </cell>
          <cell r="F169" t="str">
            <v>LP RPC</v>
          </cell>
        </row>
        <row r="170">
          <cell r="A170" t="str">
            <v>017C070</v>
          </cell>
          <cell r="B170" t="str">
            <v>C0207</v>
          </cell>
          <cell r="C170">
            <v>0.91</v>
          </cell>
          <cell r="F170" t="str">
            <v>LP RPC</v>
          </cell>
        </row>
        <row r="171">
          <cell r="A171" t="str">
            <v>018C064</v>
          </cell>
          <cell r="B171" t="str">
            <v>C0207</v>
          </cell>
          <cell r="C171">
            <v>2.1800000000000002</v>
          </cell>
          <cell r="F171" t="str">
            <v>LP RPC</v>
          </cell>
        </row>
        <row r="172">
          <cell r="A172" t="str">
            <v>018C065</v>
          </cell>
          <cell r="B172" t="str">
            <v>C0207</v>
          </cell>
          <cell r="C172">
            <v>2.75</v>
          </cell>
          <cell r="D172">
            <v>2.75</v>
          </cell>
          <cell r="E172">
            <v>43645</v>
          </cell>
          <cell r="F172" t="str">
            <v>RN</v>
          </cell>
          <cell r="G172" t="str">
            <v>TC-09</v>
          </cell>
          <cell r="H172" t="str">
            <v>SRP</v>
          </cell>
          <cell r="I172">
            <v>1.8</v>
          </cell>
        </row>
        <row r="173">
          <cell r="A173" t="str">
            <v>018C068</v>
          </cell>
          <cell r="B173" t="str">
            <v>C0207</v>
          </cell>
          <cell r="C173">
            <v>4.9400000000000004</v>
          </cell>
          <cell r="D173">
            <v>4.9400000000000004</v>
          </cell>
          <cell r="E173">
            <v>43971</v>
          </cell>
          <cell r="F173" t="str">
            <v>RPC</v>
          </cell>
          <cell r="G173" t="str">
            <v>LPI-1604</v>
          </cell>
          <cell r="H173" t="str">
            <v>SR</v>
          </cell>
          <cell r="I173">
            <v>1.35</v>
          </cell>
        </row>
        <row r="174">
          <cell r="A174" t="str">
            <v>019C061</v>
          </cell>
          <cell r="B174" t="str">
            <v>C0207</v>
          </cell>
          <cell r="C174">
            <v>1.99</v>
          </cell>
          <cell r="F174" t="str">
            <v>LP RPC</v>
          </cell>
        </row>
        <row r="175">
          <cell r="A175" t="str">
            <v>020C064</v>
          </cell>
          <cell r="B175" t="str">
            <v>C0207</v>
          </cell>
          <cell r="C175">
            <v>6.23</v>
          </cell>
          <cell r="F175" t="str">
            <v>LP RPC</v>
          </cell>
        </row>
        <row r="176">
          <cell r="A176" t="str">
            <v>020C065</v>
          </cell>
          <cell r="B176" t="str">
            <v>C0207</v>
          </cell>
          <cell r="C176">
            <v>3.41</v>
          </cell>
          <cell r="F176" t="str">
            <v>LP RPC</v>
          </cell>
        </row>
        <row r="177">
          <cell r="A177" t="str">
            <v>020C067</v>
          </cell>
          <cell r="B177" t="str">
            <v>C0207</v>
          </cell>
          <cell r="C177">
            <v>3.21</v>
          </cell>
          <cell r="D177">
            <v>3.21</v>
          </cell>
          <cell r="E177">
            <v>43981</v>
          </cell>
          <cell r="F177" t="str">
            <v>RPC</v>
          </cell>
          <cell r="G177" t="str">
            <v>LPI-1604</v>
          </cell>
          <cell r="H177" t="str">
            <v>SR</v>
          </cell>
          <cell r="I177">
            <v>1.35</v>
          </cell>
        </row>
        <row r="178">
          <cell r="A178" t="str">
            <v>019C067</v>
          </cell>
          <cell r="B178" t="str">
            <v>C0207</v>
          </cell>
          <cell r="C178">
            <v>1.18</v>
          </cell>
          <cell r="F178" t="str">
            <v>LP RPC</v>
          </cell>
        </row>
        <row r="179">
          <cell r="A179" t="str">
            <v>020C070</v>
          </cell>
          <cell r="B179" t="str">
            <v>C0207</v>
          </cell>
          <cell r="C179">
            <v>4.6100000000000003</v>
          </cell>
          <cell r="F179" t="str">
            <v>LP RPC</v>
          </cell>
        </row>
        <row r="180">
          <cell r="A180" t="str">
            <v>011C080</v>
          </cell>
          <cell r="B180" t="str">
            <v>C0208</v>
          </cell>
          <cell r="C180">
            <v>1.9</v>
          </cell>
          <cell r="D180">
            <v>1.9</v>
          </cell>
          <cell r="E180">
            <v>43650</v>
          </cell>
          <cell r="F180" t="str">
            <v>RPC</v>
          </cell>
          <cell r="G180" t="str">
            <v>LPI-1602</v>
          </cell>
          <cell r="H180" t="str">
            <v>DR</v>
          </cell>
          <cell r="I180">
            <v>1.8</v>
          </cell>
        </row>
        <row r="181">
          <cell r="A181" t="str">
            <v>012C075</v>
          </cell>
          <cell r="B181" t="str">
            <v>C0208</v>
          </cell>
          <cell r="C181">
            <v>6.49</v>
          </cell>
          <cell r="D181">
            <v>6.49</v>
          </cell>
          <cell r="E181">
            <v>43649</v>
          </cell>
          <cell r="F181" t="str">
            <v>RPC</v>
          </cell>
          <cell r="G181" t="str">
            <v>LPI-1602</v>
          </cell>
          <cell r="H181" t="str">
            <v>DR</v>
          </cell>
          <cell r="I181">
            <v>1.8</v>
          </cell>
        </row>
        <row r="182">
          <cell r="A182" t="str">
            <v>013C072</v>
          </cell>
          <cell r="B182" t="str">
            <v>C0208</v>
          </cell>
          <cell r="C182">
            <v>1.4</v>
          </cell>
          <cell r="D182">
            <v>1.4</v>
          </cell>
          <cell r="E182">
            <v>43646</v>
          </cell>
          <cell r="F182" t="str">
            <v>RPC</v>
          </cell>
          <cell r="G182" t="str">
            <v>LPI-1602</v>
          </cell>
          <cell r="H182" t="str">
            <v>DR</v>
          </cell>
          <cell r="I182">
            <v>1.8</v>
          </cell>
        </row>
        <row r="183">
          <cell r="A183" t="str">
            <v>013C080</v>
          </cell>
          <cell r="B183" t="str">
            <v>C0208</v>
          </cell>
          <cell r="C183">
            <v>4.84</v>
          </cell>
          <cell r="D183">
            <v>4.84</v>
          </cell>
          <cell r="E183">
            <v>43649</v>
          </cell>
          <cell r="F183" t="str">
            <v>RPC</v>
          </cell>
          <cell r="G183" t="str">
            <v>LPI-1602</v>
          </cell>
          <cell r="H183" t="str">
            <v>SRP</v>
          </cell>
          <cell r="I183">
            <v>1.8</v>
          </cell>
        </row>
        <row r="184">
          <cell r="A184" t="str">
            <v>014C075</v>
          </cell>
          <cell r="B184" t="str">
            <v>C0208</v>
          </cell>
          <cell r="C184">
            <v>7.98</v>
          </cell>
          <cell r="D184">
            <v>7.98</v>
          </cell>
          <cell r="E184">
            <v>43643</v>
          </cell>
          <cell r="F184" t="str">
            <v>RPC</v>
          </cell>
          <cell r="G184" t="str">
            <v>LPI-1602</v>
          </cell>
          <cell r="H184" t="str">
            <v>SRP</v>
          </cell>
          <cell r="I184">
            <v>1.8</v>
          </cell>
        </row>
        <row r="185">
          <cell r="A185" t="str">
            <v>015C077</v>
          </cell>
          <cell r="B185" t="str">
            <v>C0208</v>
          </cell>
          <cell r="C185">
            <v>6.42</v>
          </cell>
          <cell r="D185">
            <v>6.42</v>
          </cell>
          <cell r="E185">
            <v>43654</v>
          </cell>
          <cell r="F185" t="str">
            <v>RPC</v>
          </cell>
          <cell r="G185" t="str">
            <v>LPI-1602</v>
          </cell>
          <cell r="H185" t="str">
            <v>DR</v>
          </cell>
          <cell r="I185">
            <v>1.8</v>
          </cell>
        </row>
        <row r="186">
          <cell r="A186" t="str">
            <v>016C075</v>
          </cell>
          <cell r="B186" t="str">
            <v>C0208</v>
          </cell>
          <cell r="C186">
            <v>9.51</v>
          </cell>
          <cell r="D186">
            <v>9.51</v>
          </cell>
          <cell r="E186">
            <v>43641</v>
          </cell>
          <cell r="F186" t="str">
            <v>RPC</v>
          </cell>
          <cell r="G186" t="str">
            <v>LPI-1602</v>
          </cell>
          <cell r="H186" t="str">
            <v>SRP</v>
          </cell>
          <cell r="I186">
            <v>1.8</v>
          </cell>
        </row>
        <row r="187">
          <cell r="A187" t="str">
            <v>016C080</v>
          </cell>
          <cell r="B187" t="str">
            <v>C0208</v>
          </cell>
          <cell r="C187">
            <v>7.01</v>
          </cell>
          <cell r="D187">
            <v>7.01</v>
          </cell>
          <cell r="E187">
            <v>43647</v>
          </cell>
          <cell r="F187" t="str">
            <v>RPC</v>
          </cell>
          <cell r="G187" t="str">
            <v>LPI-1602</v>
          </cell>
          <cell r="H187" t="str">
            <v>SRP</v>
          </cell>
          <cell r="I187">
            <v>1.8</v>
          </cell>
        </row>
        <row r="188">
          <cell r="A188" t="str">
            <v>017C074</v>
          </cell>
          <cell r="B188" t="str">
            <v>C0208</v>
          </cell>
          <cell r="C188">
            <v>5.72</v>
          </cell>
          <cell r="D188">
            <v>5.72</v>
          </cell>
          <cell r="E188">
            <v>43644</v>
          </cell>
          <cell r="F188" t="str">
            <v>RPC</v>
          </cell>
          <cell r="G188" t="str">
            <v>LPI-1602</v>
          </cell>
          <cell r="H188" t="str">
            <v>DR</v>
          </cell>
          <cell r="I188">
            <v>1.8</v>
          </cell>
        </row>
        <row r="189">
          <cell r="A189" t="str">
            <v>018C077</v>
          </cell>
          <cell r="B189" t="str">
            <v>C0208</v>
          </cell>
          <cell r="C189">
            <v>2.4900000000000002</v>
          </cell>
          <cell r="D189">
            <v>2.4900000000000002</v>
          </cell>
          <cell r="E189">
            <v>43649</v>
          </cell>
          <cell r="F189" t="str">
            <v>RPC</v>
          </cell>
          <cell r="G189" t="str">
            <v>LPI-1602</v>
          </cell>
          <cell r="H189" t="str">
            <v>DR</v>
          </cell>
          <cell r="I189">
            <v>1.8</v>
          </cell>
        </row>
        <row r="190">
          <cell r="A190" t="str">
            <v>018C080</v>
          </cell>
          <cell r="B190" t="str">
            <v>C0208</v>
          </cell>
          <cell r="C190">
            <v>6.07</v>
          </cell>
          <cell r="D190">
            <v>6.07</v>
          </cell>
          <cell r="E190">
            <v>43645</v>
          </cell>
          <cell r="F190" t="str">
            <v>RPC</v>
          </cell>
          <cell r="G190" t="str">
            <v>LPI-1602</v>
          </cell>
          <cell r="H190" t="str">
            <v>SRP</v>
          </cell>
          <cell r="I190">
            <v>1.8</v>
          </cell>
        </row>
        <row r="191">
          <cell r="A191" t="str">
            <v>020C072</v>
          </cell>
          <cell r="B191" t="str">
            <v>C0208</v>
          </cell>
          <cell r="C191">
            <v>2.86</v>
          </cell>
          <cell r="D191">
            <v>2.86</v>
          </cell>
          <cell r="E191">
            <v>43637</v>
          </cell>
          <cell r="F191" t="str">
            <v>RPC</v>
          </cell>
          <cell r="G191" t="str">
            <v>LPI-1602</v>
          </cell>
          <cell r="H191" t="str">
            <v>SRP</v>
          </cell>
          <cell r="I191">
            <v>1.8</v>
          </cell>
        </row>
        <row r="192">
          <cell r="A192" t="str">
            <v>020C075</v>
          </cell>
          <cell r="B192" t="str">
            <v>C0208</v>
          </cell>
          <cell r="C192">
            <v>5.74</v>
          </cell>
          <cell r="D192">
            <v>5.74</v>
          </cell>
          <cell r="E192">
            <v>43641</v>
          </cell>
          <cell r="F192" t="str">
            <v>RPC</v>
          </cell>
          <cell r="G192" t="str">
            <v>LPI-1602</v>
          </cell>
          <cell r="H192" t="str">
            <v>SRP</v>
          </cell>
          <cell r="I192">
            <v>1.8</v>
          </cell>
        </row>
        <row r="193">
          <cell r="A193" t="str">
            <v>020C077</v>
          </cell>
          <cell r="B193" t="str">
            <v>C0208</v>
          </cell>
          <cell r="C193">
            <v>3.79</v>
          </cell>
          <cell r="D193">
            <v>3.79</v>
          </cell>
          <cell r="E193">
            <v>43654</v>
          </cell>
          <cell r="F193" t="str">
            <v>RPC</v>
          </cell>
          <cell r="G193" t="str">
            <v>LPI-1602</v>
          </cell>
          <cell r="H193" t="str">
            <v>DR</v>
          </cell>
          <cell r="I193">
            <v>1.8</v>
          </cell>
        </row>
        <row r="194">
          <cell r="A194" t="str">
            <v>020C080</v>
          </cell>
          <cell r="B194" t="str">
            <v>C0208</v>
          </cell>
          <cell r="C194">
            <v>4.9400000000000004</v>
          </cell>
          <cell r="D194">
            <v>4.9400000000000004</v>
          </cell>
          <cell r="E194">
            <v>43637</v>
          </cell>
          <cell r="F194" t="str">
            <v>RPC</v>
          </cell>
          <cell r="G194" t="str">
            <v>LPI-1602</v>
          </cell>
          <cell r="H194" t="str">
            <v>SRP</v>
          </cell>
          <cell r="I194">
            <v>1.8</v>
          </cell>
        </row>
        <row r="195">
          <cell r="A195" t="str">
            <v>011C085</v>
          </cell>
          <cell r="B195" t="str">
            <v>C0209</v>
          </cell>
          <cell r="C195">
            <v>0.09</v>
          </cell>
          <cell r="D195">
            <v>0.09</v>
          </cell>
          <cell r="E195">
            <v>43703</v>
          </cell>
          <cell r="F195" t="str">
            <v>R2</v>
          </cell>
          <cell r="G195" t="str">
            <v>GP 99-8009</v>
          </cell>
          <cell r="H195" t="str">
            <v>SR</v>
          </cell>
          <cell r="I195">
            <v>1.8</v>
          </cell>
        </row>
        <row r="196">
          <cell r="A196" t="str">
            <v>012C085</v>
          </cell>
          <cell r="B196" t="str">
            <v>C0209</v>
          </cell>
          <cell r="C196">
            <v>8.2899999999999991</v>
          </cell>
          <cell r="D196">
            <v>8.2899999999999991</v>
          </cell>
          <cell r="E196">
            <v>43693</v>
          </cell>
          <cell r="F196" t="str">
            <v>R3</v>
          </cell>
          <cell r="G196" t="str">
            <v>A-815</v>
          </cell>
          <cell r="H196" t="str">
            <v>SR</v>
          </cell>
          <cell r="I196">
            <v>1.8</v>
          </cell>
        </row>
        <row r="197">
          <cell r="A197" t="str">
            <v>012C090</v>
          </cell>
          <cell r="B197" t="str">
            <v>C0209</v>
          </cell>
          <cell r="C197">
            <v>8.07</v>
          </cell>
          <cell r="D197">
            <v>8.07</v>
          </cell>
          <cell r="E197">
            <v>43705</v>
          </cell>
          <cell r="F197" t="str">
            <v>R3</v>
          </cell>
          <cell r="G197" t="str">
            <v>A-815</v>
          </cell>
          <cell r="H197" t="str">
            <v>SR</v>
          </cell>
          <cell r="I197">
            <v>1.8</v>
          </cell>
        </row>
        <row r="198">
          <cell r="A198" t="str">
            <v>014C084</v>
          </cell>
          <cell r="B198" t="str">
            <v>C0209</v>
          </cell>
          <cell r="C198">
            <v>7.76</v>
          </cell>
          <cell r="D198">
            <v>7.76</v>
          </cell>
          <cell r="E198">
            <v>43692</v>
          </cell>
          <cell r="F198" t="str">
            <v>R3</v>
          </cell>
          <cell r="G198" t="str">
            <v>PSJT 941</v>
          </cell>
          <cell r="H198" t="str">
            <v>SR</v>
          </cell>
          <cell r="I198">
            <v>1.8</v>
          </cell>
        </row>
        <row r="199">
          <cell r="A199" t="str">
            <v>014C085</v>
          </cell>
          <cell r="B199" t="str">
            <v>C0209</v>
          </cell>
          <cell r="C199">
            <v>0.59</v>
          </cell>
          <cell r="D199">
            <v>0.59</v>
          </cell>
          <cell r="E199">
            <v>43685</v>
          </cell>
          <cell r="F199" t="str">
            <v>R3</v>
          </cell>
          <cell r="G199" t="str">
            <v>GP 99-8009</v>
          </cell>
          <cell r="H199" t="str">
            <v>SR</v>
          </cell>
          <cell r="I199">
            <v>1.8</v>
          </cell>
        </row>
        <row r="200">
          <cell r="A200" t="str">
            <v>014C088</v>
          </cell>
          <cell r="B200" t="str">
            <v>C0209</v>
          </cell>
          <cell r="C200">
            <v>7.07</v>
          </cell>
          <cell r="D200">
            <v>7.07</v>
          </cell>
          <cell r="E200">
            <v>43700</v>
          </cell>
          <cell r="F200" t="str">
            <v>R3</v>
          </cell>
          <cell r="G200" t="str">
            <v>A-815</v>
          </cell>
          <cell r="H200" t="str">
            <v>SR</v>
          </cell>
          <cell r="I200">
            <v>1.8</v>
          </cell>
        </row>
        <row r="201">
          <cell r="A201" t="str">
            <v>016C085</v>
          </cell>
          <cell r="B201" t="str">
            <v>C0209</v>
          </cell>
          <cell r="C201">
            <v>8.66</v>
          </cell>
          <cell r="D201">
            <v>8.66</v>
          </cell>
          <cell r="E201">
            <v>43689</v>
          </cell>
          <cell r="F201" t="str">
            <v>R3</v>
          </cell>
          <cell r="G201" t="str">
            <v>GP 99-8009</v>
          </cell>
          <cell r="H201" t="str">
            <v>SR</v>
          </cell>
          <cell r="I201">
            <v>1.5</v>
          </cell>
        </row>
        <row r="202">
          <cell r="A202" t="str">
            <v>016C088</v>
          </cell>
          <cell r="B202" t="str">
            <v>C0209</v>
          </cell>
          <cell r="C202">
            <v>5.25</v>
          </cell>
          <cell r="D202">
            <v>5.25</v>
          </cell>
          <cell r="E202">
            <v>43693</v>
          </cell>
          <cell r="F202" t="str">
            <v>R3</v>
          </cell>
          <cell r="G202" t="str">
            <v>A-815</v>
          </cell>
          <cell r="H202" t="str">
            <v>SR</v>
          </cell>
          <cell r="I202">
            <v>1.8</v>
          </cell>
        </row>
        <row r="203">
          <cell r="A203" t="str">
            <v>016C090</v>
          </cell>
          <cell r="B203" t="str">
            <v>C0209</v>
          </cell>
          <cell r="C203">
            <v>3.57</v>
          </cell>
          <cell r="D203">
            <v>3.57</v>
          </cell>
          <cell r="E203">
            <v>43705</v>
          </cell>
          <cell r="F203" t="str">
            <v>R3</v>
          </cell>
          <cell r="G203" t="str">
            <v>A-815</v>
          </cell>
          <cell r="H203" t="str">
            <v>SR</v>
          </cell>
          <cell r="I203">
            <v>1.8</v>
          </cell>
        </row>
        <row r="204">
          <cell r="A204" t="str">
            <v>017C085</v>
          </cell>
          <cell r="B204" t="str">
            <v>C0209</v>
          </cell>
          <cell r="C204">
            <v>6.11</v>
          </cell>
          <cell r="D204">
            <v>6.11</v>
          </cell>
          <cell r="E204">
            <v>43686</v>
          </cell>
          <cell r="F204" t="str">
            <v>R3</v>
          </cell>
          <cell r="G204" t="str">
            <v>GP 99-8009</v>
          </cell>
          <cell r="H204" t="str">
            <v>SR</v>
          </cell>
          <cell r="I204">
            <v>1.5</v>
          </cell>
        </row>
        <row r="205">
          <cell r="A205" t="str">
            <v>018C085</v>
          </cell>
          <cell r="B205" t="str">
            <v>C0209</v>
          </cell>
          <cell r="C205">
            <v>1.34</v>
          </cell>
          <cell r="D205">
            <v>1.34</v>
          </cell>
          <cell r="E205">
            <v>43685</v>
          </cell>
          <cell r="F205" t="str">
            <v>R3</v>
          </cell>
          <cell r="G205" t="str">
            <v>GP 99-8009</v>
          </cell>
          <cell r="H205" t="str">
            <v>SR</v>
          </cell>
          <cell r="I205">
            <v>1.8</v>
          </cell>
        </row>
        <row r="206">
          <cell r="A206" t="str">
            <v>018C088</v>
          </cell>
          <cell r="B206" t="str">
            <v>C0209</v>
          </cell>
          <cell r="C206">
            <v>5.71</v>
          </cell>
          <cell r="D206">
            <v>5.71</v>
          </cell>
          <cell r="E206">
            <v>43687</v>
          </cell>
          <cell r="F206" t="str">
            <v>R3</v>
          </cell>
          <cell r="G206" t="str">
            <v>A-815</v>
          </cell>
          <cell r="H206" t="str">
            <v>SR</v>
          </cell>
          <cell r="I206">
            <v>1.8</v>
          </cell>
        </row>
        <row r="207">
          <cell r="A207" t="str">
            <v>018C090</v>
          </cell>
          <cell r="B207" t="str">
            <v>C0209</v>
          </cell>
          <cell r="C207">
            <v>3.4</v>
          </cell>
          <cell r="D207">
            <v>3.4</v>
          </cell>
          <cell r="E207">
            <v>43705</v>
          </cell>
          <cell r="F207" t="str">
            <v>R3</v>
          </cell>
          <cell r="G207" t="str">
            <v>A-815</v>
          </cell>
          <cell r="H207" t="str">
            <v>SR</v>
          </cell>
          <cell r="I207">
            <v>1.8</v>
          </cell>
        </row>
        <row r="208">
          <cell r="A208" t="str">
            <v>019C083</v>
          </cell>
          <cell r="B208" t="str">
            <v>C0209</v>
          </cell>
          <cell r="C208">
            <v>3.33</v>
          </cell>
          <cell r="D208">
            <v>3.33</v>
          </cell>
          <cell r="E208">
            <v>43684</v>
          </cell>
          <cell r="F208" t="str">
            <v>R3</v>
          </cell>
          <cell r="G208" t="str">
            <v>GP 99-8009</v>
          </cell>
          <cell r="H208" t="str">
            <v>SR</v>
          </cell>
          <cell r="I208">
            <v>1.5</v>
          </cell>
        </row>
        <row r="209">
          <cell r="A209" t="str">
            <v>019C085</v>
          </cell>
          <cell r="B209" t="str">
            <v>C0209</v>
          </cell>
          <cell r="C209">
            <v>1.84</v>
          </cell>
          <cell r="D209">
            <v>1.84</v>
          </cell>
          <cell r="E209">
            <v>43684</v>
          </cell>
          <cell r="F209" t="str">
            <v>R3</v>
          </cell>
          <cell r="G209" t="str">
            <v>GP 99-8009</v>
          </cell>
          <cell r="H209" t="str">
            <v>SR</v>
          </cell>
          <cell r="I209">
            <v>1.5</v>
          </cell>
        </row>
        <row r="210">
          <cell r="A210" t="str">
            <v>019C090</v>
          </cell>
          <cell r="B210" t="str">
            <v>C0209</v>
          </cell>
          <cell r="C210">
            <v>0.08</v>
          </cell>
          <cell r="D210">
            <v>0.08</v>
          </cell>
          <cell r="E210">
            <v>43703</v>
          </cell>
          <cell r="F210" t="str">
            <v>R2</v>
          </cell>
          <cell r="G210" t="str">
            <v>GP 99-8009</v>
          </cell>
          <cell r="H210" t="str">
            <v>SR</v>
          </cell>
          <cell r="I210">
            <v>1.8</v>
          </cell>
        </row>
        <row r="211">
          <cell r="A211" t="str">
            <v>020C082</v>
          </cell>
          <cell r="B211" t="str">
            <v>C0209</v>
          </cell>
          <cell r="C211">
            <v>1.1299999999999999</v>
          </cell>
          <cell r="D211">
            <v>1.1299999999999999</v>
          </cell>
          <cell r="E211">
            <v>43686</v>
          </cell>
          <cell r="F211" t="str">
            <v>R3</v>
          </cell>
          <cell r="G211" t="str">
            <v>GP 99-8009</v>
          </cell>
          <cell r="H211" t="str">
            <v>SR</v>
          </cell>
          <cell r="I211">
            <v>1.8</v>
          </cell>
        </row>
        <row r="212">
          <cell r="A212" t="str">
            <v>020C084</v>
          </cell>
          <cell r="B212" t="str">
            <v>C0209</v>
          </cell>
          <cell r="C212">
            <v>0.52</v>
          </cell>
          <cell r="D212">
            <v>0.52</v>
          </cell>
          <cell r="E212">
            <v>43686</v>
          </cell>
          <cell r="F212" t="str">
            <v>R3</v>
          </cell>
          <cell r="G212" t="str">
            <v>GP 99-8009</v>
          </cell>
          <cell r="H212" t="str">
            <v>SR</v>
          </cell>
          <cell r="I212">
            <v>1.8</v>
          </cell>
        </row>
        <row r="213">
          <cell r="A213" t="str">
            <v>020C090</v>
          </cell>
          <cell r="B213" t="str">
            <v>C0209</v>
          </cell>
          <cell r="C213">
            <v>7.93</v>
          </cell>
          <cell r="D213">
            <v>7.93</v>
          </cell>
          <cell r="E213">
            <v>43693</v>
          </cell>
          <cell r="F213" t="str">
            <v>R3</v>
          </cell>
          <cell r="G213" t="str">
            <v>GP 99-8009</v>
          </cell>
          <cell r="H213" t="str">
            <v>SR</v>
          </cell>
          <cell r="I213">
            <v>1.5</v>
          </cell>
        </row>
        <row r="214">
          <cell r="A214" t="str">
            <v>012C092</v>
          </cell>
          <cell r="B214" t="str">
            <v>C0210</v>
          </cell>
          <cell r="C214">
            <v>3.44</v>
          </cell>
          <cell r="D214">
            <v>3.44</v>
          </cell>
          <cell r="E214">
            <v>43712</v>
          </cell>
          <cell r="F214" t="str">
            <v>R3</v>
          </cell>
          <cell r="G214" t="str">
            <v>GP 99-8009</v>
          </cell>
          <cell r="H214" t="str">
            <v>SRP</v>
          </cell>
          <cell r="I214">
            <v>1.8</v>
          </cell>
        </row>
        <row r="215">
          <cell r="A215" t="str">
            <v>014C093</v>
          </cell>
          <cell r="B215" t="str">
            <v>C0210</v>
          </cell>
          <cell r="C215">
            <v>4.82</v>
          </cell>
          <cell r="D215">
            <v>4.82</v>
          </cell>
          <cell r="E215">
            <v>43708</v>
          </cell>
          <cell r="F215" t="str">
            <v>R3</v>
          </cell>
          <cell r="G215" t="str">
            <v>GP 99-8009</v>
          </cell>
          <cell r="H215" t="str">
            <v>SR</v>
          </cell>
          <cell r="I215">
            <v>1.5</v>
          </cell>
        </row>
        <row r="216">
          <cell r="A216" t="str">
            <v>014C095</v>
          </cell>
          <cell r="B216" t="str">
            <v>C0210</v>
          </cell>
          <cell r="C216">
            <v>3.36</v>
          </cell>
          <cell r="D216">
            <v>3.36</v>
          </cell>
          <cell r="E216">
            <v>43712</v>
          </cell>
          <cell r="F216" t="str">
            <v>R3</v>
          </cell>
          <cell r="G216" t="str">
            <v>GP 99-8009</v>
          </cell>
          <cell r="H216" t="str">
            <v>SRP</v>
          </cell>
          <cell r="I216">
            <v>1.8</v>
          </cell>
        </row>
        <row r="217">
          <cell r="A217" t="str">
            <v>015C095</v>
          </cell>
          <cell r="B217" t="str">
            <v>C0210</v>
          </cell>
          <cell r="C217">
            <v>6.45</v>
          </cell>
          <cell r="D217">
            <v>6.45</v>
          </cell>
          <cell r="E217">
            <v>43713</v>
          </cell>
          <cell r="F217" t="str">
            <v>R3</v>
          </cell>
          <cell r="G217" t="str">
            <v>GP 99-8009</v>
          </cell>
          <cell r="H217" t="str">
            <v>SRP</v>
          </cell>
          <cell r="I217">
            <v>1.8</v>
          </cell>
        </row>
        <row r="218">
          <cell r="A218" t="str">
            <v>016C093</v>
          </cell>
          <cell r="B218" t="str">
            <v>C0210</v>
          </cell>
          <cell r="C218">
            <v>4.29</v>
          </cell>
          <cell r="D218">
            <v>4.29</v>
          </cell>
          <cell r="E218">
            <v>43709</v>
          </cell>
          <cell r="F218" t="str">
            <v>R3</v>
          </cell>
          <cell r="G218" t="str">
            <v>GP 99-8009</v>
          </cell>
          <cell r="H218" t="str">
            <v>SRP</v>
          </cell>
          <cell r="I218">
            <v>1.8</v>
          </cell>
        </row>
        <row r="219">
          <cell r="A219" t="str">
            <v>017C095</v>
          </cell>
          <cell r="B219" t="str">
            <v>C0210</v>
          </cell>
          <cell r="C219">
            <v>4.49</v>
          </cell>
          <cell r="D219">
            <v>4.49</v>
          </cell>
          <cell r="E219">
            <v>43721</v>
          </cell>
          <cell r="F219" t="str">
            <v>R3</v>
          </cell>
          <cell r="G219" t="str">
            <v>GP 99-8009</v>
          </cell>
          <cell r="H219" t="str">
            <v>SRP</v>
          </cell>
          <cell r="I219">
            <v>1.8</v>
          </cell>
        </row>
        <row r="220">
          <cell r="A220" t="str">
            <v>018C093</v>
          </cell>
          <cell r="B220" t="str">
            <v>C0210</v>
          </cell>
          <cell r="C220">
            <v>4.2</v>
          </cell>
          <cell r="D220">
            <v>4.2</v>
          </cell>
          <cell r="E220">
            <v>43708</v>
          </cell>
          <cell r="F220" t="str">
            <v>R3</v>
          </cell>
          <cell r="G220" t="str">
            <v>GP 99-8009</v>
          </cell>
          <cell r="H220" t="str">
            <v>SRP</v>
          </cell>
          <cell r="I220">
            <v>1.8</v>
          </cell>
        </row>
        <row r="221">
          <cell r="A221" t="str">
            <v>018C095</v>
          </cell>
          <cell r="B221" t="str">
            <v>C0210</v>
          </cell>
          <cell r="C221">
            <v>4.22</v>
          </cell>
          <cell r="D221">
            <v>4.22</v>
          </cell>
          <cell r="E221">
            <v>43719</v>
          </cell>
          <cell r="F221" t="str">
            <v>R3</v>
          </cell>
          <cell r="G221" t="str">
            <v>GP 99-8009</v>
          </cell>
          <cell r="H221" t="str">
            <v>SRP</v>
          </cell>
          <cell r="I221">
            <v>1.8</v>
          </cell>
        </row>
        <row r="222">
          <cell r="A222" t="str">
            <v>020C093</v>
          </cell>
          <cell r="B222" t="str">
            <v>C0210</v>
          </cell>
          <cell r="C222">
            <v>3.89</v>
          </cell>
          <cell r="D222">
            <v>3.89</v>
          </cell>
          <cell r="E222">
            <v>43707</v>
          </cell>
          <cell r="F222" t="str">
            <v>R3</v>
          </cell>
          <cell r="G222" t="str">
            <v>GP 99-8009</v>
          </cell>
          <cell r="H222" t="str">
            <v>SRP</v>
          </cell>
          <cell r="I222">
            <v>1.8</v>
          </cell>
        </row>
        <row r="223">
          <cell r="A223" t="str">
            <v>020C095</v>
          </cell>
          <cell r="B223" t="str">
            <v>C0210</v>
          </cell>
          <cell r="C223">
            <v>5.23</v>
          </cell>
          <cell r="D223">
            <v>5.23</v>
          </cell>
          <cell r="E223">
            <v>43708</v>
          </cell>
          <cell r="F223" t="str">
            <v>R3</v>
          </cell>
          <cell r="G223" t="str">
            <v>GP 99-8009</v>
          </cell>
          <cell r="H223" t="str">
            <v>SRP</v>
          </cell>
          <cell r="I223">
            <v>1.8</v>
          </cell>
        </row>
        <row r="224">
          <cell r="A224" t="str">
            <v>020C097</v>
          </cell>
          <cell r="B224" t="str">
            <v>C0210</v>
          </cell>
          <cell r="C224">
            <v>1.62</v>
          </cell>
          <cell r="D224">
            <v>1.62</v>
          </cell>
          <cell r="E224">
            <v>43724</v>
          </cell>
          <cell r="F224" t="str">
            <v>R3</v>
          </cell>
          <cell r="G224" t="str">
            <v>GP 99-8009</v>
          </cell>
          <cell r="H224" t="str">
            <v>SRP</v>
          </cell>
          <cell r="I224">
            <v>1.8</v>
          </cell>
        </row>
        <row r="225">
          <cell r="A225" t="str">
            <v>020C098</v>
          </cell>
          <cell r="B225" t="str">
            <v>C0210</v>
          </cell>
          <cell r="C225">
            <v>1.3</v>
          </cell>
          <cell r="D225">
            <v>1.3</v>
          </cell>
          <cell r="E225">
            <v>43732</v>
          </cell>
          <cell r="F225" t="str">
            <v>R3</v>
          </cell>
          <cell r="G225" t="str">
            <v>GP 99-8009</v>
          </cell>
          <cell r="H225" t="str">
            <v>SRP</v>
          </cell>
          <cell r="I225">
            <v>1.8</v>
          </cell>
        </row>
        <row r="226">
          <cell r="A226" t="str">
            <v>021C070</v>
          </cell>
          <cell r="B226" t="str">
            <v>C0307</v>
          </cell>
          <cell r="C226">
            <v>1.86</v>
          </cell>
          <cell r="D226">
            <v>1.86</v>
          </cell>
          <cell r="E226">
            <v>43659</v>
          </cell>
          <cell r="F226" t="str">
            <v>RPC</v>
          </cell>
          <cell r="G226" t="str">
            <v>GP-00687</v>
          </cell>
          <cell r="H226" t="str">
            <v>DR</v>
          </cell>
          <cell r="I226">
            <v>1.8</v>
          </cell>
        </row>
        <row r="227">
          <cell r="A227" t="str">
            <v>022C062</v>
          </cell>
          <cell r="B227" t="str">
            <v>C0307</v>
          </cell>
          <cell r="C227">
            <v>3.33</v>
          </cell>
          <cell r="D227">
            <v>3.33</v>
          </cell>
          <cell r="E227">
            <v>43654</v>
          </cell>
          <cell r="F227" t="str">
            <v>RPC</v>
          </cell>
          <cell r="G227" t="str">
            <v>GP-00687</v>
          </cell>
          <cell r="H227" t="str">
            <v>SRP</v>
          </cell>
          <cell r="I227">
            <v>1.8</v>
          </cell>
        </row>
        <row r="228">
          <cell r="A228" t="str">
            <v>022C063</v>
          </cell>
          <cell r="B228" t="str">
            <v>C0307</v>
          </cell>
          <cell r="C228">
            <v>0.63</v>
          </cell>
          <cell r="D228">
            <v>0.63</v>
          </cell>
          <cell r="E228">
            <v>43658</v>
          </cell>
          <cell r="F228" t="str">
            <v>RPC</v>
          </cell>
          <cell r="G228" t="str">
            <v>GP-00687</v>
          </cell>
          <cell r="H228" t="str">
            <v>SRP</v>
          </cell>
          <cell r="I228">
            <v>1.8</v>
          </cell>
        </row>
        <row r="229">
          <cell r="A229" t="str">
            <v>022C064</v>
          </cell>
          <cell r="B229" t="str">
            <v>C0307</v>
          </cell>
          <cell r="C229">
            <v>1.42</v>
          </cell>
          <cell r="D229">
            <v>1.42</v>
          </cell>
          <cell r="E229">
            <v>43631</v>
          </cell>
          <cell r="F229" t="str">
            <v>RPC</v>
          </cell>
          <cell r="G229" t="str">
            <v>GP-00687</v>
          </cell>
          <cell r="H229" t="str">
            <v>SRP</v>
          </cell>
          <cell r="I229">
            <v>1.8</v>
          </cell>
        </row>
        <row r="230">
          <cell r="A230" t="str">
            <v>022C065</v>
          </cell>
          <cell r="B230" t="str">
            <v>C0307</v>
          </cell>
          <cell r="C230">
            <v>2.23</v>
          </cell>
          <cell r="D230">
            <v>2.23</v>
          </cell>
          <cell r="E230">
            <v>43613</v>
          </cell>
          <cell r="F230" t="str">
            <v>RPC</v>
          </cell>
          <cell r="G230" t="str">
            <v>GP-00687</v>
          </cell>
          <cell r="H230" t="str">
            <v>SRP</v>
          </cell>
          <cell r="I230">
            <v>1.8</v>
          </cell>
        </row>
        <row r="231">
          <cell r="A231" t="str">
            <v>023C067</v>
          </cell>
          <cell r="B231" t="str">
            <v>C0307</v>
          </cell>
          <cell r="C231">
            <v>1.53</v>
          </cell>
          <cell r="D231">
            <v>1.53</v>
          </cell>
          <cell r="E231">
            <v>43607</v>
          </cell>
          <cell r="F231" t="str">
            <v>RPC</v>
          </cell>
          <cell r="G231" t="str">
            <v>GP-00687</v>
          </cell>
          <cell r="H231" t="str">
            <v>SRP</v>
          </cell>
          <cell r="I231">
            <v>1.8</v>
          </cell>
        </row>
        <row r="232">
          <cell r="A232" t="str">
            <v>022C068</v>
          </cell>
          <cell r="B232" t="str">
            <v>C0307</v>
          </cell>
          <cell r="C232">
            <v>5.0599999999999996</v>
          </cell>
          <cell r="D232">
            <v>5.0599999999999996</v>
          </cell>
          <cell r="E232">
            <v>43608</v>
          </cell>
          <cell r="F232" t="str">
            <v>RPC</v>
          </cell>
          <cell r="G232" t="str">
            <v>GP-00687</v>
          </cell>
          <cell r="H232" t="str">
            <v>SRP</v>
          </cell>
          <cell r="I232">
            <v>1.8</v>
          </cell>
        </row>
        <row r="233">
          <cell r="A233" t="str">
            <v>024C063</v>
          </cell>
          <cell r="B233" t="str">
            <v>C0307</v>
          </cell>
          <cell r="C233">
            <v>3.95</v>
          </cell>
          <cell r="D233">
            <v>3.95</v>
          </cell>
          <cell r="E233">
            <v>43654</v>
          </cell>
          <cell r="F233" t="str">
            <v>RPC</v>
          </cell>
          <cell r="G233" t="str">
            <v>GP-00687</v>
          </cell>
          <cell r="H233" t="str">
            <v>SRP</v>
          </cell>
          <cell r="I233">
            <v>1.8</v>
          </cell>
        </row>
        <row r="234">
          <cell r="A234" t="str">
            <v>024C064</v>
          </cell>
          <cell r="B234" t="str">
            <v>C0307</v>
          </cell>
          <cell r="C234">
            <v>2.14</v>
          </cell>
          <cell r="D234">
            <v>2.14</v>
          </cell>
          <cell r="E234">
            <v>43616</v>
          </cell>
          <cell r="F234" t="str">
            <v>RPC</v>
          </cell>
          <cell r="G234" t="str">
            <v>GP-00687</v>
          </cell>
          <cell r="H234" t="str">
            <v>SRP</v>
          </cell>
          <cell r="I234">
            <v>1.8</v>
          </cell>
        </row>
        <row r="235">
          <cell r="A235" t="str">
            <v>024C065</v>
          </cell>
          <cell r="B235" t="str">
            <v>C0307</v>
          </cell>
          <cell r="C235">
            <v>0.79</v>
          </cell>
          <cell r="D235">
            <v>0.79</v>
          </cell>
          <cell r="E235">
            <v>43609</v>
          </cell>
          <cell r="F235" t="str">
            <v>RPC</v>
          </cell>
          <cell r="G235" t="str">
            <v>GP-00687</v>
          </cell>
          <cell r="H235" t="str">
            <v>SRP</v>
          </cell>
          <cell r="I235">
            <v>1.8</v>
          </cell>
        </row>
        <row r="236">
          <cell r="A236" t="str">
            <v>024C070</v>
          </cell>
          <cell r="B236" t="str">
            <v>C0307</v>
          </cell>
          <cell r="C236">
            <v>1.75</v>
          </cell>
          <cell r="D236">
            <v>1.75</v>
          </cell>
          <cell r="E236">
            <v>43613</v>
          </cell>
          <cell r="F236" t="str">
            <v>RPC</v>
          </cell>
          <cell r="G236" t="str">
            <v>GP-00687</v>
          </cell>
          <cell r="H236" t="str">
            <v>SRP</v>
          </cell>
          <cell r="I236">
            <v>1.8</v>
          </cell>
        </row>
        <row r="237">
          <cell r="A237" t="str">
            <v>026C063</v>
          </cell>
          <cell r="B237" t="str">
            <v>C0307</v>
          </cell>
          <cell r="C237">
            <v>2.15</v>
          </cell>
          <cell r="D237">
            <v>2.15</v>
          </cell>
          <cell r="E237">
            <v>43654</v>
          </cell>
          <cell r="F237" t="str">
            <v>RPC</v>
          </cell>
          <cell r="G237" t="str">
            <v>GP-00687</v>
          </cell>
          <cell r="H237" t="str">
            <v>SRP</v>
          </cell>
          <cell r="I237">
            <v>1.8</v>
          </cell>
        </row>
        <row r="238">
          <cell r="A238" t="str">
            <v>025C063</v>
          </cell>
          <cell r="B238" t="str">
            <v>C0307</v>
          </cell>
          <cell r="C238">
            <v>1.45</v>
          </cell>
          <cell r="D238">
            <v>1.45</v>
          </cell>
          <cell r="E238">
            <v>43655</v>
          </cell>
          <cell r="F238" t="str">
            <v>RPC</v>
          </cell>
          <cell r="G238" t="str">
            <v>GP-00687</v>
          </cell>
          <cell r="H238" t="str">
            <v>SRP</v>
          </cell>
          <cell r="I238">
            <v>1.8</v>
          </cell>
        </row>
        <row r="239">
          <cell r="A239" t="str">
            <v>026C065</v>
          </cell>
          <cell r="B239" t="str">
            <v>C0307</v>
          </cell>
          <cell r="C239">
            <v>2.0299999999999998</v>
          </cell>
          <cell r="D239">
            <v>2.0299999999999998</v>
          </cell>
          <cell r="E239">
            <v>43631</v>
          </cell>
          <cell r="F239" t="str">
            <v>RPC</v>
          </cell>
          <cell r="G239" t="str">
            <v>GP-00687</v>
          </cell>
          <cell r="H239" t="str">
            <v>SRP</v>
          </cell>
          <cell r="I239">
            <v>1.8</v>
          </cell>
        </row>
        <row r="240">
          <cell r="A240" t="str">
            <v>025C065</v>
          </cell>
          <cell r="B240" t="str">
            <v>C0307</v>
          </cell>
          <cell r="C240">
            <v>1.81</v>
          </cell>
          <cell r="D240">
            <v>1.81</v>
          </cell>
          <cell r="E240">
            <v>43631</v>
          </cell>
          <cell r="F240" t="str">
            <v>RPC</v>
          </cell>
          <cell r="G240" t="str">
            <v>GP-00687</v>
          </cell>
          <cell r="H240" t="str">
            <v>SRP</v>
          </cell>
          <cell r="I240">
            <v>1.8</v>
          </cell>
        </row>
        <row r="241">
          <cell r="A241" t="str">
            <v>025C066</v>
          </cell>
          <cell r="B241" t="str">
            <v>C0307</v>
          </cell>
          <cell r="C241">
            <v>1.1000000000000001</v>
          </cell>
          <cell r="D241">
            <v>1.1000000000000001</v>
          </cell>
          <cell r="E241">
            <v>43613</v>
          </cell>
          <cell r="F241" t="str">
            <v>RPC</v>
          </cell>
          <cell r="G241" t="str">
            <v>GP-00687</v>
          </cell>
          <cell r="H241" t="str">
            <v>SRP</v>
          </cell>
          <cell r="I241">
            <v>1.8</v>
          </cell>
        </row>
        <row r="242">
          <cell r="A242" t="str">
            <v>026C068</v>
          </cell>
          <cell r="B242" t="str">
            <v>C0307</v>
          </cell>
          <cell r="C242">
            <v>4.57</v>
          </cell>
          <cell r="D242">
            <v>4.57</v>
          </cell>
          <cell r="E242">
            <v>43676</v>
          </cell>
          <cell r="F242" t="str">
            <v>RPC</v>
          </cell>
          <cell r="G242" t="str">
            <v>LPI-1603</v>
          </cell>
          <cell r="H242" t="str">
            <v>SRP</v>
          </cell>
          <cell r="I242">
            <v>1.8</v>
          </cell>
        </row>
        <row r="243">
          <cell r="A243" t="str">
            <v>026C070</v>
          </cell>
          <cell r="B243" t="str">
            <v>C0307</v>
          </cell>
          <cell r="C243">
            <v>6.61</v>
          </cell>
          <cell r="D243">
            <v>6.61</v>
          </cell>
          <cell r="E243">
            <v>43630</v>
          </cell>
          <cell r="F243" t="str">
            <v>RPC</v>
          </cell>
          <cell r="G243" t="str">
            <v>GP-00687</v>
          </cell>
          <cell r="H243" t="str">
            <v>SRP</v>
          </cell>
          <cell r="I243">
            <v>1.8</v>
          </cell>
        </row>
        <row r="244">
          <cell r="A244" t="str">
            <v>028C062</v>
          </cell>
          <cell r="B244" t="str">
            <v>C0307</v>
          </cell>
          <cell r="C244">
            <v>3.37</v>
          </cell>
          <cell r="D244">
            <v>3.37</v>
          </cell>
          <cell r="E244">
            <v>43655</v>
          </cell>
          <cell r="F244" t="str">
            <v>RPC</v>
          </cell>
          <cell r="G244" t="str">
            <v>GP-00687</v>
          </cell>
          <cell r="H244" t="str">
            <v>SRP</v>
          </cell>
          <cell r="I244">
            <v>1.8</v>
          </cell>
        </row>
        <row r="245">
          <cell r="A245" t="str">
            <v>028C063</v>
          </cell>
          <cell r="B245" t="str">
            <v>C0307</v>
          </cell>
          <cell r="C245">
            <v>1.97</v>
          </cell>
          <cell r="D245">
            <v>1.97</v>
          </cell>
          <cell r="E245">
            <v>43657</v>
          </cell>
          <cell r="F245" t="str">
            <v>RPC</v>
          </cell>
          <cell r="G245" t="str">
            <v>GP-00687</v>
          </cell>
          <cell r="H245" t="str">
            <v>SRP</v>
          </cell>
          <cell r="I245">
            <v>1.8</v>
          </cell>
        </row>
        <row r="246">
          <cell r="A246" t="str">
            <v>028C065</v>
          </cell>
          <cell r="B246" t="str">
            <v>C0307</v>
          </cell>
          <cell r="C246">
            <v>3.21</v>
          </cell>
          <cell r="D246">
            <v>3.21</v>
          </cell>
          <cell r="E246">
            <v>43631</v>
          </cell>
          <cell r="F246" t="str">
            <v>RPC</v>
          </cell>
          <cell r="G246" t="str">
            <v>GP-00687</v>
          </cell>
          <cell r="H246" t="str">
            <v>SRP</v>
          </cell>
          <cell r="I246">
            <v>1.8</v>
          </cell>
        </row>
        <row r="247">
          <cell r="A247" t="str">
            <v>028C068</v>
          </cell>
          <cell r="B247" t="str">
            <v>C0307</v>
          </cell>
          <cell r="C247">
            <v>5.98</v>
          </cell>
          <cell r="D247">
            <v>5.98</v>
          </cell>
          <cell r="E247">
            <v>43607</v>
          </cell>
          <cell r="F247" t="str">
            <v>RPC</v>
          </cell>
          <cell r="G247" t="str">
            <v>GP-00687</v>
          </cell>
          <cell r="H247" t="str">
            <v>SRP</v>
          </cell>
          <cell r="I247">
            <v>1.8</v>
          </cell>
        </row>
        <row r="248">
          <cell r="A248" t="str">
            <v>028C070</v>
          </cell>
          <cell r="B248" t="str">
            <v>C0307</v>
          </cell>
          <cell r="C248">
            <v>3.46</v>
          </cell>
          <cell r="D248">
            <v>3.46</v>
          </cell>
          <cell r="E248">
            <v>43605</v>
          </cell>
          <cell r="F248" t="str">
            <v>RPC</v>
          </cell>
          <cell r="G248" t="str">
            <v>GP-00687</v>
          </cell>
          <cell r="H248" t="str">
            <v>SRP</v>
          </cell>
          <cell r="I248">
            <v>1.8</v>
          </cell>
        </row>
        <row r="249">
          <cell r="A249" t="str">
            <v>029C063</v>
          </cell>
          <cell r="B249" t="str">
            <v>C0307</v>
          </cell>
          <cell r="C249">
            <v>3.37</v>
          </cell>
          <cell r="D249">
            <v>3.37</v>
          </cell>
          <cell r="E249">
            <v>43657</v>
          </cell>
          <cell r="F249" t="str">
            <v>RPC</v>
          </cell>
          <cell r="G249" t="str">
            <v>GP-00687</v>
          </cell>
          <cell r="H249" t="str">
            <v>SRP</v>
          </cell>
          <cell r="I249">
            <v>1.8</v>
          </cell>
        </row>
        <row r="250">
          <cell r="A250" t="str">
            <v>029C064</v>
          </cell>
          <cell r="B250" t="str">
            <v>C0307</v>
          </cell>
          <cell r="C250">
            <v>0.35</v>
          </cell>
          <cell r="D250">
            <v>0.35</v>
          </cell>
          <cell r="E250">
            <v>43694</v>
          </cell>
          <cell r="F250" t="str">
            <v>RPC</v>
          </cell>
          <cell r="G250" t="str">
            <v>GP-00687</v>
          </cell>
          <cell r="H250" t="str">
            <v>DR</v>
          </cell>
          <cell r="I250">
            <v>1.8</v>
          </cell>
        </row>
        <row r="251">
          <cell r="A251" t="str">
            <v>030C062</v>
          </cell>
          <cell r="B251" t="str">
            <v>C0307</v>
          </cell>
          <cell r="C251">
            <v>1.8</v>
          </cell>
          <cell r="D251">
            <v>1.8</v>
          </cell>
          <cell r="E251">
            <v>43655</v>
          </cell>
          <cell r="F251" t="str">
            <v>RPC</v>
          </cell>
          <cell r="G251" t="str">
            <v>GP-00687</v>
          </cell>
          <cell r="H251" t="str">
            <v>SRP</v>
          </cell>
          <cell r="I251">
            <v>1.8</v>
          </cell>
        </row>
        <row r="252">
          <cell r="A252" t="str">
            <v>030C064</v>
          </cell>
          <cell r="B252" t="str">
            <v>C0307</v>
          </cell>
          <cell r="C252">
            <v>0.49</v>
          </cell>
          <cell r="D252">
            <v>0.49</v>
          </cell>
          <cell r="E252">
            <v>43694</v>
          </cell>
          <cell r="F252" t="str">
            <v>RPC</v>
          </cell>
          <cell r="G252" t="str">
            <v>GP-00687</v>
          </cell>
          <cell r="H252" t="str">
            <v>DR</v>
          </cell>
          <cell r="I252">
            <v>1.8</v>
          </cell>
        </row>
        <row r="253">
          <cell r="A253" t="str">
            <v>030C065</v>
          </cell>
          <cell r="B253" t="str">
            <v>C0307</v>
          </cell>
          <cell r="C253">
            <v>3.07</v>
          </cell>
          <cell r="D253">
            <v>3.07</v>
          </cell>
          <cell r="E253">
            <v>43627</v>
          </cell>
          <cell r="F253" t="str">
            <v>RPC</v>
          </cell>
          <cell r="G253" t="str">
            <v>GP-00687</v>
          </cell>
          <cell r="H253" t="str">
            <v>SRP</v>
          </cell>
          <cell r="I253">
            <v>1.8</v>
          </cell>
        </row>
        <row r="254">
          <cell r="A254" t="str">
            <v>030C061</v>
          </cell>
          <cell r="B254" t="str">
            <v>C0307</v>
          </cell>
          <cell r="C254">
            <v>1.69</v>
          </cell>
          <cell r="D254">
            <v>1.69</v>
          </cell>
          <cell r="E254">
            <v>43631</v>
          </cell>
          <cell r="F254" t="str">
            <v>RPC</v>
          </cell>
          <cell r="G254" t="str">
            <v>GP-00687</v>
          </cell>
          <cell r="H254" t="str">
            <v>SRP</v>
          </cell>
          <cell r="I254">
            <v>1.8</v>
          </cell>
        </row>
        <row r="255">
          <cell r="A255" t="str">
            <v>030C069</v>
          </cell>
          <cell r="B255" t="str">
            <v>C0307</v>
          </cell>
          <cell r="C255">
            <v>4.5</v>
          </cell>
          <cell r="D255">
            <v>4.5</v>
          </cell>
          <cell r="E255">
            <v>43631</v>
          </cell>
          <cell r="F255" t="str">
            <v>RPC</v>
          </cell>
          <cell r="G255" t="str">
            <v>GP-00687</v>
          </cell>
          <cell r="H255" t="str">
            <v>SRP</v>
          </cell>
          <cell r="I255">
            <v>1.8</v>
          </cell>
        </row>
        <row r="256">
          <cell r="A256" t="str">
            <v>030C070</v>
          </cell>
          <cell r="B256" t="str">
            <v>C0307</v>
          </cell>
          <cell r="C256">
            <v>0.23</v>
          </cell>
          <cell r="D256">
            <v>0.23</v>
          </cell>
          <cell r="E256">
            <v>43633</v>
          </cell>
          <cell r="F256" t="str">
            <v>RPC</v>
          </cell>
          <cell r="G256" t="str">
            <v>GP-95287</v>
          </cell>
          <cell r="H256" t="str">
            <v>SRP</v>
          </cell>
          <cell r="I256">
            <v>1.8</v>
          </cell>
        </row>
        <row r="257">
          <cell r="A257" t="str">
            <v>021C071</v>
          </cell>
          <cell r="B257" t="str">
            <v>C0308</v>
          </cell>
          <cell r="C257">
            <v>0.04</v>
          </cell>
          <cell r="D257">
            <v>0.04</v>
          </cell>
          <cell r="E257">
            <v>43612</v>
          </cell>
          <cell r="F257" t="str">
            <v>R1</v>
          </cell>
          <cell r="G257" t="str">
            <v>PSJT 941</v>
          </cell>
          <cell r="H257" t="str">
            <v>SR</v>
          </cell>
          <cell r="I257">
            <v>1.5</v>
          </cell>
        </row>
        <row r="258">
          <cell r="A258" t="str">
            <v>021C080</v>
          </cell>
          <cell r="B258" t="str">
            <v>C0308</v>
          </cell>
          <cell r="C258">
            <v>2.06</v>
          </cell>
          <cell r="D258">
            <v>2.06</v>
          </cell>
          <cell r="E258">
            <v>43990</v>
          </cell>
          <cell r="F258" t="str">
            <v>R2</v>
          </cell>
          <cell r="G258" t="str">
            <v>PSJT 941</v>
          </cell>
          <cell r="H258" t="str">
            <v>SR</v>
          </cell>
          <cell r="I258">
            <v>1.5</v>
          </cell>
        </row>
        <row r="259">
          <cell r="A259" t="str">
            <v>022C075</v>
          </cell>
          <cell r="B259" t="str">
            <v>C0308</v>
          </cell>
          <cell r="C259">
            <v>8.1199999999999992</v>
          </cell>
          <cell r="D259">
            <v>8.1199999999999992</v>
          </cell>
          <cell r="E259">
            <v>43612</v>
          </cell>
          <cell r="F259" t="str">
            <v>R1</v>
          </cell>
          <cell r="G259" t="str">
            <v>PSJT 941</v>
          </cell>
          <cell r="H259" t="str">
            <v>SRP</v>
          </cell>
          <cell r="I259">
            <v>1.5</v>
          </cell>
        </row>
        <row r="260">
          <cell r="A260" t="str">
            <v>022C078</v>
          </cell>
          <cell r="B260" t="str">
            <v>C0308</v>
          </cell>
          <cell r="C260">
            <v>4.3099999999999996</v>
          </cell>
          <cell r="D260">
            <v>4.3099999999999996</v>
          </cell>
          <cell r="E260">
            <v>43988</v>
          </cell>
          <cell r="F260" t="str">
            <v>R2</v>
          </cell>
          <cell r="G260" t="str">
            <v>PSJT 941</v>
          </cell>
          <cell r="H260" t="str">
            <v>SR</v>
          </cell>
          <cell r="I260">
            <v>1.5</v>
          </cell>
        </row>
        <row r="261">
          <cell r="A261" t="str">
            <v>022C080</v>
          </cell>
          <cell r="B261" t="str">
            <v>C0308</v>
          </cell>
          <cell r="C261">
            <v>0.45</v>
          </cell>
          <cell r="D261">
            <v>0.45</v>
          </cell>
          <cell r="E261">
            <v>43989</v>
          </cell>
          <cell r="F261" t="str">
            <v>R2</v>
          </cell>
          <cell r="G261" t="str">
            <v>PSJT 941</v>
          </cell>
          <cell r="H261" t="str">
            <v>SR</v>
          </cell>
          <cell r="I261">
            <v>1.5</v>
          </cell>
        </row>
        <row r="262">
          <cell r="A262" t="str">
            <v>024C073</v>
          </cell>
          <cell r="B262" t="str">
            <v>C0308</v>
          </cell>
          <cell r="C262">
            <v>6.47</v>
          </cell>
          <cell r="D262">
            <v>6.47</v>
          </cell>
          <cell r="E262">
            <v>43989</v>
          </cell>
          <cell r="F262" t="str">
            <v>R2</v>
          </cell>
          <cell r="G262" t="str">
            <v>PSJT 941</v>
          </cell>
          <cell r="H262" t="str">
            <v>SRP</v>
          </cell>
          <cell r="I262">
            <v>1.5</v>
          </cell>
        </row>
        <row r="263">
          <cell r="A263" t="str">
            <v>024C075</v>
          </cell>
          <cell r="B263" t="str">
            <v>C0308</v>
          </cell>
          <cell r="C263">
            <v>3.4</v>
          </cell>
          <cell r="D263">
            <v>3.4</v>
          </cell>
          <cell r="E263">
            <v>43989</v>
          </cell>
          <cell r="F263" t="str">
            <v>R2</v>
          </cell>
          <cell r="G263" t="str">
            <v>PSJT 941</v>
          </cell>
          <cell r="H263" t="str">
            <v>SR</v>
          </cell>
          <cell r="I263">
            <v>1.5</v>
          </cell>
        </row>
        <row r="264">
          <cell r="A264" t="str">
            <v>024C078</v>
          </cell>
          <cell r="B264" t="str">
            <v>C0308</v>
          </cell>
          <cell r="C264">
            <v>4.1500000000000004</v>
          </cell>
          <cell r="D264">
            <v>4.1500000000000004</v>
          </cell>
          <cell r="E264">
            <v>43990</v>
          </cell>
          <cell r="F264" t="str">
            <v>R2</v>
          </cell>
          <cell r="G264" t="str">
            <v>PSJT 941</v>
          </cell>
          <cell r="H264" t="str">
            <v>SRP</v>
          </cell>
          <cell r="I264">
            <v>1.5</v>
          </cell>
        </row>
        <row r="265">
          <cell r="A265" t="str">
            <v>025C080</v>
          </cell>
          <cell r="B265" t="str">
            <v>C0308</v>
          </cell>
          <cell r="C265">
            <v>2.37</v>
          </cell>
          <cell r="D265">
            <v>2.37</v>
          </cell>
          <cell r="E265">
            <v>43611</v>
          </cell>
          <cell r="F265" t="str">
            <v>R1</v>
          </cell>
          <cell r="G265" t="str">
            <v>PSJT 941</v>
          </cell>
          <cell r="H265" t="str">
            <v>SR</v>
          </cell>
          <cell r="I265">
            <v>1.5</v>
          </cell>
        </row>
        <row r="266">
          <cell r="A266" t="str">
            <v>026C074</v>
          </cell>
          <cell r="B266" t="str">
            <v>C0308</v>
          </cell>
          <cell r="C266">
            <v>6.35</v>
          </cell>
          <cell r="D266">
            <v>6.35</v>
          </cell>
          <cell r="E266">
            <v>43989</v>
          </cell>
          <cell r="F266" t="str">
            <v>R2</v>
          </cell>
          <cell r="G266" t="str">
            <v>PSJT 941</v>
          </cell>
          <cell r="H266" t="str">
            <v>SRP</v>
          </cell>
          <cell r="I266">
            <v>1.5</v>
          </cell>
        </row>
        <row r="267">
          <cell r="A267" t="str">
            <v>026C077</v>
          </cell>
          <cell r="B267" t="str">
            <v>C0308</v>
          </cell>
          <cell r="C267">
            <v>2.0699999999999998</v>
          </cell>
          <cell r="D267">
            <v>2.0699999999999998</v>
          </cell>
          <cell r="E267">
            <v>43920</v>
          </cell>
          <cell r="F267" t="str">
            <v>R2</v>
          </cell>
          <cell r="G267" t="str">
            <v>PSJT 941</v>
          </cell>
          <cell r="H267" t="str">
            <v>SR</v>
          </cell>
          <cell r="I267">
            <v>1.5</v>
          </cell>
        </row>
        <row r="268">
          <cell r="A268" t="str">
            <v>026C078</v>
          </cell>
          <cell r="B268" t="str">
            <v>C0308</v>
          </cell>
          <cell r="C268">
            <v>3.03</v>
          </cell>
          <cell r="D268">
            <v>3.03</v>
          </cell>
          <cell r="E268">
            <v>43613</v>
          </cell>
          <cell r="F268" t="str">
            <v>R1</v>
          </cell>
          <cell r="G268" t="str">
            <v>PSJT 941</v>
          </cell>
          <cell r="H268" t="str">
            <v>SR</v>
          </cell>
          <cell r="I268">
            <v>1.5</v>
          </cell>
        </row>
        <row r="269">
          <cell r="A269" t="str">
            <v>026C080</v>
          </cell>
          <cell r="B269" t="str">
            <v>C0308</v>
          </cell>
          <cell r="C269">
            <v>1.68</v>
          </cell>
          <cell r="D269">
            <v>1.68</v>
          </cell>
          <cell r="E269">
            <v>43989</v>
          </cell>
          <cell r="F269" t="str">
            <v>R2</v>
          </cell>
          <cell r="G269" t="str">
            <v>PSJT 941</v>
          </cell>
          <cell r="H269" t="str">
            <v>SR</v>
          </cell>
          <cell r="I269">
            <v>1.5</v>
          </cell>
        </row>
        <row r="270">
          <cell r="A270" t="str">
            <v>027C074</v>
          </cell>
          <cell r="B270" t="str">
            <v>C0308</v>
          </cell>
          <cell r="C270">
            <v>1.25</v>
          </cell>
          <cell r="D270">
            <v>1.25</v>
          </cell>
          <cell r="E270">
            <v>43988</v>
          </cell>
          <cell r="F270" t="str">
            <v>R2</v>
          </cell>
          <cell r="G270" t="str">
            <v>PSJT 941</v>
          </cell>
          <cell r="H270" t="str">
            <v>SRP</v>
          </cell>
          <cell r="I270">
            <v>1.5</v>
          </cell>
        </row>
        <row r="271">
          <cell r="A271" t="str">
            <v>028C073</v>
          </cell>
          <cell r="B271" t="str">
            <v>C0308</v>
          </cell>
          <cell r="C271">
            <v>5.25</v>
          </cell>
          <cell r="D271">
            <v>5.25</v>
          </cell>
          <cell r="E271">
            <v>43600</v>
          </cell>
          <cell r="F271" t="str">
            <v>R1</v>
          </cell>
          <cell r="G271" t="str">
            <v>PSJT 941</v>
          </cell>
          <cell r="H271" t="str">
            <v>SRP</v>
          </cell>
          <cell r="I271">
            <v>1.5</v>
          </cell>
        </row>
        <row r="272">
          <cell r="A272" t="str">
            <v>028C078</v>
          </cell>
          <cell r="B272" t="str">
            <v>C0308</v>
          </cell>
          <cell r="C272">
            <v>7.17</v>
          </cell>
          <cell r="D272">
            <v>7.17</v>
          </cell>
          <cell r="E272">
            <v>43990</v>
          </cell>
          <cell r="F272" t="str">
            <v>R2</v>
          </cell>
          <cell r="G272" t="str">
            <v>PSJT 941</v>
          </cell>
          <cell r="H272" t="str">
            <v>SRP</v>
          </cell>
          <cell r="I272">
            <v>1.5</v>
          </cell>
        </row>
        <row r="273">
          <cell r="A273" t="str">
            <v>028C080</v>
          </cell>
          <cell r="B273" t="str">
            <v>C0308</v>
          </cell>
          <cell r="C273">
            <v>1.33</v>
          </cell>
          <cell r="D273">
            <v>1.33</v>
          </cell>
          <cell r="E273">
            <v>43611</v>
          </cell>
          <cell r="F273" t="str">
            <v>R1</v>
          </cell>
          <cell r="G273" t="str">
            <v>PSJT 941</v>
          </cell>
          <cell r="H273" t="str">
            <v>SR</v>
          </cell>
          <cell r="I273">
            <v>1.5</v>
          </cell>
        </row>
        <row r="274">
          <cell r="A274" t="str">
            <v>029C075</v>
          </cell>
          <cell r="B274" t="str">
            <v>C0308</v>
          </cell>
          <cell r="C274">
            <v>2.6</v>
          </cell>
          <cell r="D274">
            <v>2.6</v>
          </cell>
          <cell r="E274">
            <v>43988</v>
          </cell>
          <cell r="F274" t="str">
            <v>R2</v>
          </cell>
          <cell r="G274" t="str">
            <v>PSJT 941</v>
          </cell>
          <cell r="H274" t="str">
            <v>SRP</v>
          </cell>
          <cell r="I274">
            <v>1.5</v>
          </cell>
        </row>
        <row r="275">
          <cell r="A275" t="str">
            <v>030C075</v>
          </cell>
          <cell r="B275" t="str">
            <v>C0308</v>
          </cell>
          <cell r="C275">
            <v>1.91</v>
          </cell>
          <cell r="D275">
            <v>1.91</v>
          </cell>
          <cell r="E275">
            <v>43985</v>
          </cell>
          <cell r="F275" t="str">
            <v>R2</v>
          </cell>
          <cell r="G275" t="str">
            <v>PSJT 941</v>
          </cell>
          <cell r="H275" t="str">
            <v>SRP</v>
          </cell>
          <cell r="I275">
            <v>1.5</v>
          </cell>
        </row>
        <row r="276">
          <cell r="A276" t="str">
            <v>030C078</v>
          </cell>
          <cell r="B276" t="str">
            <v>C0308</v>
          </cell>
          <cell r="C276">
            <v>6.62</v>
          </cell>
          <cell r="D276">
            <v>6.62</v>
          </cell>
          <cell r="E276">
            <v>43606</v>
          </cell>
          <cell r="F276" t="str">
            <v>R1</v>
          </cell>
          <cell r="G276" t="str">
            <v>PSJT 941</v>
          </cell>
          <cell r="H276" t="str">
            <v>SRP</v>
          </cell>
          <cell r="I276">
            <v>1.5</v>
          </cell>
        </row>
        <row r="277">
          <cell r="A277" t="str">
            <v>030C080</v>
          </cell>
          <cell r="B277" t="str">
            <v>C0308</v>
          </cell>
          <cell r="C277">
            <v>1.58</v>
          </cell>
          <cell r="D277">
            <v>1.58</v>
          </cell>
          <cell r="E277">
            <v>43990</v>
          </cell>
          <cell r="F277" t="str">
            <v>R2</v>
          </cell>
          <cell r="G277" t="str">
            <v>PSJT 941</v>
          </cell>
          <cell r="H277" t="str">
            <v>SRP</v>
          </cell>
          <cell r="I277">
            <v>1.5</v>
          </cell>
        </row>
        <row r="278">
          <cell r="A278" t="str">
            <v>032C073</v>
          </cell>
          <cell r="B278" t="str">
            <v>C0308</v>
          </cell>
          <cell r="C278">
            <v>4.1399999999999997</v>
          </cell>
          <cell r="D278">
            <v>4.1399999999999997</v>
          </cell>
          <cell r="E278">
            <v>43989</v>
          </cell>
          <cell r="F278" t="str">
            <v>R2</v>
          </cell>
          <cell r="G278" t="str">
            <v>PSJT 941</v>
          </cell>
          <cell r="H278" t="str">
            <v>SR</v>
          </cell>
          <cell r="I278">
            <v>1.5</v>
          </cell>
        </row>
        <row r="279">
          <cell r="A279" t="str">
            <v>022C083</v>
          </cell>
          <cell r="B279" t="str">
            <v>C0309</v>
          </cell>
          <cell r="C279">
            <v>5.17</v>
          </cell>
          <cell r="F279" t="str">
            <v>LP RPC</v>
          </cell>
        </row>
        <row r="280">
          <cell r="A280" t="str">
            <v>022C085</v>
          </cell>
          <cell r="B280" t="str">
            <v>C0309</v>
          </cell>
          <cell r="C280">
            <v>3.85</v>
          </cell>
          <cell r="F280" t="str">
            <v>LP RPC</v>
          </cell>
        </row>
        <row r="281">
          <cell r="A281" t="str">
            <v>022C090</v>
          </cell>
          <cell r="B281" t="str">
            <v>C0309</v>
          </cell>
          <cell r="C281">
            <v>8.99</v>
          </cell>
          <cell r="F281" t="str">
            <v>LP RPC</v>
          </cell>
        </row>
        <row r="282">
          <cell r="A282" t="str">
            <v>024C083</v>
          </cell>
          <cell r="B282" t="str">
            <v>C0309</v>
          </cell>
          <cell r="C282">
            <v>3.48</v>
          </cell>
          <cell r="F282" t="str">
            <v>LP RPC</v>
          </cell>
        </row>
        <row r="283">
          <cell r="A283" t="str">
            <v>024C085</v>
          </cell>
          <cell r="B283" t="str">
            <v>C0309</v>
          </cell>
          <cell r="C283">
            <v>5.07</v>
          </cell>
          <cell r="F283" t="str">
            <v>LP RPC</v>
          </cell>
        </row>
        <row r="284">
          <cell r="A284" t="str">
            <v>024C087</v>
          </cell>
          <cell r="B284" t="str">
            <v>C0309</v>
          </cell>
          <cell r="C284">
            <v>2.25</v>
          </cell>
          <cell r="F284" t="str">
            <v>LP RPC</v>
          </cell>
        </row>
        <row r="285">
          <cell r="A285" t="str">
            <v>024C090</v>
          </cell>
          <cell r="B285" t="str">
            <v>C0309</v>
          </cell>
          <cell r="C285">
            <v>6.26</v>
          </cell>
          <cell r="F285" t="str">
            <v>LP RPC</v>
          </cell>
        </row>
        <row r="286">
          <cell r="A286" t="str">
            <v>026C082</v>
          </cell>
          <cell r="B286" t="str">
            <v>C0309</v>
          </cell>
          <cell r="C286">
            <v>1.46</v>
          </cell>
          <cell r="F286" t="str">
            <v>LP RPC</v>
          </cell>
        </row>
        <row r="287">
          <cell r="A287" t="str">
            <v>026C084</v>
          </cell>
          <cell r="B287" t="str">
            <v>C0309</v>
          </cell>
          <cell r="C287">
            <v>0.85</v>
          </cell>
          <cell r="F287" t="str">
            <v>LP RPC</v>
          </cell>
        </row>
        <row r="288">
          <cell r="A288" t="str">
            <v>026C085</v>
          </cell>
          <cell r="B288" t="str">
            <v>C0309</v>
          </cell>
          <cell r="C288">
            <v>6.53</v>
          </cell>
          <cell r="F288" t="str">
            <v>LP RPC</v>
          </cell>
        </row>
        <row r="289">
          <cell r="A289" t="str">
            <v>026C090</v>
          </cell>
          <cell r="B289" t="str">
            <v>C0309</v>
          </cell>
          <cell r="C289">
            <v>7.26</v>
          </cell>
          <cell r="F289" t="str">
            <v>LP RPC</v>
          </cell>
        </row>
        <row r="290">
          <cell r="A290" t="str">
            <v>027C086</v>
          </cell>
          <cell r="B290" t="str">
            <v>C0309</v>
          </cell>
          <cell r="C290">
            <v>0.22</v>
          </cell>
          <cell r="F290" t="str">
            <v>LP RPC</v>
          </cell>
        </row>
        <row r="291">
          <cell r="A291" t="str">
            <v>028C084</v>
          </cell>
          <cell r="B291" t="str">
            <v>C0309</v>
          </cell>
          <cell r="C291">
            <v>6.89</v>
          </cell>
          <cell r="F291" t="str">
            <v>LP RPC</v>
          </cell>
        </row>
        <row r="292">
          <cell r="A292" t="str">
            <v>028C087</v>
          </cell>
          <cell r="B292" t="str">
            <v>C0309</v>
          </cell>
          <cell r="C292">
            <v>5.76</v>
          </cell>
          <cell r="F292" t="str">
            <v>LP RPC</v>
          </cell>
        </row>
        <row r="293">
          <cell r="A293" t="str">
            <v>028C090</v>
          </cell>
          <cell r="B293" t="str">
            <v>C0309</v>
          </cell>
          <cell r="C293">
            <v>5.17</v>
          </cell>
          <cell r="F293" t="str">
            <v>LP RPC</v>
          </cell>
        </row>
        <row r="294">
          <cell r="A294" t="str">
            <v>030C082</v>
          </cell>
          <cell r="B294" t="str">
            <v>C0309</v>
          </cell>
          <cell r="C294">
            <v>1.25</v>
          </cell>
          <cell r="F294" t="str">
            <v>LP RPC</v>
          </cell>
        </row>
        <row r="295">
          <cell r="A295" t="str">
            <v>030C085</v>
          </cell>
          <cell r="B295" t="str">
            <v>C0309</v>
          </cell>
          <cell r="C295">
            <v>4.1399999999999997</v>
          </cell>
          <cell r="F295" t="str">
            <v>LP RPC</v>
          </cell>
        </row>
        <row r="296">
          <cell r="A296" t="str">
            <v>029C085</v>
          </cell>
          <cell r="B296" t="str">
            <v>C0309</v>
          </cell>
          <cell r="C296">
            <v>2.73</v>
          </cell>
          <cell r="F296" t="str">
            <v>LP RPC</v>
          </cell>
        </row>
        <row r="297">
          <cell r="A297" t="str">
            <v>030C087</v>
          </cell>
          <cell r="B297" t="str">
            <v>C0309</v>
          </cell>
          <cell r="C297">
            <v>2.1800000000000002</v>
          </cell>
          <cell r="F297" t="str">
            <v>LP RPC</v>
          </cell>
        </row>
        <row r="298">
          <cell r="A298" t="str">
            <v>030C089</v>
          </cell>
          <cell r="B298" t="str">
            <v>C0309</v>
          </cell>
          <cell r="C298">
            <v>3.6</v>
          </cell>
          <cell r="F298" t="str">
            <v>LP RPC</v>
          </cell>
        </row>
        <row r="299">
          <cell r="A299" t="str">
            <v>021C095</v>
          </cell>
          <cell r="B299" t="str">
            <v>C0310</v>
          </cell>
          <cell r="C299">
            <v>4.54</v>
          </cell>
          <cell r="D299">
            <v>4.54</v>
          </cell>
          <cell r="E299">
            <v>43712</v>
          </cell>
          <cell r="F299" t="str">
            <v>R2</v>
          </cell>
          <cell r="G299" t="str">
            <v>PSJT 941</v>
          </cell>
          <cell r="H299" t="str">
            <v>SRP</v>
          </cell>
          <cell r="I299">
            <v>1.8</v>
          </cell>
        </row>
        <row r="300">
          <cell r="A300" t="str">
            <v>021C096</v>
          </cell>
          <cell r="B300" t="str">
            <v>C0310</v>
          </cell>
          <cell r="C300">
            <v>0.3</v>
          </cell>
          <cell r="D300">
            <v>0.3</v>
          </cell>
          <cell r="E300">
            <v>43712</v>
          </cell>
          <cell r="F300" t="str">
            <v>R2</v>
          </cell>
          <cell r="G300" t="str">
            <v>PSJT 941</v>
          </cell>
          <cell r="H300" t="str">
            <v>SRP</v>
          </cell>
          <cell r="I300">
            <v>1.8</v>
          </cell>
        </row>
        <row r="301">
          <cell r="A301" t="str">
            <v>021C099</v>
          </cell>
          <cell r="B301" t="str">
            <v>C0310</v>
          </cell>
          <cell r="C301">
            <v>0.43</v>
          </cell>
          <cell r="D301">
            <v>0.43</v>
          </cell>
          <cell r="E301">
            <v>43728</v>
          </cell>
          <cell r="F301" t="str">
            <v>R2</v>
          </cell>
          <cell r="G301" t="str">
            <v>PSJT 941</v>
          </cell>
          <cell r="H301" t="str">
            <v>SR</v>
          </cell>
          <cell r="I301">
            <v>1.8</v>
          </cell>
        </row>
        <row r="302">
          <cell r="A302" t="str">
            <v>022C093</v>
          </cell>
          <cell r="B302" t="str">
            <v>C0310</v>
          </cell>
          <cell r="C302">
            <v>2.4700000000000002</v>
          </cell>
          <cell r="D302">
            <v>2.4700000000000002</v>
          </cell>
          <cell r="E302">
            <v>43727</v>
          </cell>
          <cell r="F302" t="str">
            <v>R2</v>
          </cell>
          <cell r="G302" t="str">
            <v>PSJT 941</v>
          </cell>
          <cell r="H302" t="str">
            <v>SR</v>
          </cell>
          <cell r="I302">
            <v>1.8</v>
          </cell>
        </row>
        <row r="303">
          <cell r="A303" t="str">
            <v>022C099</v>
          </cell>
          <cell r="B303" t="str">
            <v>C0310</v>
          </cell>
          <cell r="C303">
            <v>4.9800000000000004</v>
          </cell>
          <cell r="D303">
            <v>4.9800000000000004</v>
          </cell>
          <cell r="E303">
            <v>43716</v>
          </cell>
          <cell r="F303" t="str">
            <v>R2</v>
          </cell>
          <cell r="G303" t="str">
            <v>PSJT 941</v>
          </cell>
          <cell r="H303" t="str">
            <v>SR</v>
          </cell>
          <cell r="I303">
            <v>1.8</v>
          </cell>
        </row>
        <row r="304">
          <cell r="A304" t="str">
            <v>024C093</v>
          </cell>
          <cell r="B304" t="str">
            <v>C0310</v>
          </cell>
          <cell r="C304">
            <v>4.28</v>
          </cell>
          <cell r="D304">
            <v>4.28</v>
          </cell>
          <cell r="E304">
            <v>43713</v>
          </cell>
          <cell r="F304" t="str">
            <v>R2</v>
          </cell>
          <cell r="G304" t="str">
            <v>PSJT 941</v>
          </cell>
          <cell r="H304" t="str">
            <v>SR</v>
          </cell>
          <cell r="I304">
            <v>1.8</v>
          </cell>
        </row>
        <row r="305">
          <cell r="A305" t="str">
            <v>024C100</v>
          </cell>
          <cell r="B305" t="str">
            <v>C0310</v>
          </cell>
          <cell r="C305">
            <v>8.16</v>
          </cell>
          <cell r="D305">
            <v>8.16</v>
          </cell>
          <cell r="E305">
            <v>43716</v>
          </cell>
          <cell r="F305" t="str">
            <v>R2</v>
          </cell>
          <cell r="G305" t="str">
            <v>PSJT 941</v>
          </cell>
          <cell r="H305" t="str">
            <v>SR</v>
          </cell>
          <cell r="I305">
            <v>1.8</v>
          </cell>
        </row>
        <row r="306">
          <cell r="A306" t="str">
            <v>025C093</v>
          </cell>
          <cell r="B306" t="str">
            <v>C0310</v>
          </cell>
          <cell r="C306">
            <v>1.39</v>
          </cell>
          <cell r="D306">
            <v>1.39</v>
          </cell>
          <cell r="E306">
            <v>43711</v>
          </cell>
          <cell r="F306" t="str">
            <v>R2</v>
          </cell>
          <cell r="G306" t="str">
            <v>PSJT 941</v>
          </cell>
          <cell r="H306" t="str">
            <v>SR</v>
          </cell>
          <cell r="I306">
            <v>1.8</v>
          </cell>
        </row>
        <row r="307">
          <cell r="A307" t="str">
            <v>025C095</v>
          </cell>
          <cell r="B307" t="str">
            <v>C0310</v>
          </cell>
          <cell r="C307">
            <v>3.66</v>
          </cell>
          <cell r="D307">
            <v>3.66</v>
          </cell>
          <cell r="E307">
            <v>43726</v>
          </cell>
          <cell r="F307" t="str">
            <v>R2</v>
          </cell>
          <cell r="G307" t="str">
            <v>PSJT 941</v>
          </cell>
          <cell r="H307" t="str">
            <v>SR</v>
          </cell>
          <cell r="I307">
            <v>1.8</v>
          </cell>
        </row>
        <row r="308">
          <cell r="A308" t="str">
            <v>026C093</v>
          </cell>
          <cell r="B308" t="str">
            <v>C0310</v>
          </cell>
          <cell r="C308">
            <v>2.48</v>
          </cell>
          <cell r="D308">
            <v>2.48</v>
          </cell>
          <cell r="E308">
            <v>43712</v>
          </cell>
          <cell r="F308" t="str">
            <v>R2</v>
          </cell>
          <cell r="G308" t="str">
            <v>PSJT 941</v>
          </cell>
          <cell r="H308" t="str">
            <v>SR</v>
          </cell>
          <cell r="I308">
            <v>1.8</v>
          </cell>
        </row>
        <row r="309">
          <cell r="A309" t="str">
            <v>026C097</v>
          </cell>
          <cell r="B309" t="str">
            <v>C0310</v>
          </cell>
          <cell r="C309">
            <v>3.68</v>
          </cell>
          <cell r="D309">
            <v>3.68</v>
          </cell>
          <cell r="E309">
            <v>43714</v>
          </cell>
          <cell r="F309" t="str">
            <v>R2</v>
          </cell>
          <cell r="G309" t="str">
            <v>PSJT 941</v>
          </cell>
          <cell r="H309" t="str">
            <v>SR</v>
          </cell>
          <cell r="I309">
            <v>1.8</v>
          </cell>
        </row>
        <row r="310">
          <cell r="A310" t="str">
            <v>026C100</v>
          </cell>
          <cell r="B310" t="str">
            <v>C0310</v>
          </cell>
          <cell r="C310">
            <v>5.21</v>
          </cell>
          <cell r="D310">
            <v>5.21</v>
          </cell>
          <cell r="E310">
            <v>43720</v>
          </cell>
          <cell r="F310" t="str">
            <v>R2</v>
          </cell>
          <cell r="G310" t="str">
            <v>PSJT 941</v>
          </cell>
          <cell r="H310" t="str">
            <v>SR</v>
          </cell>
          <cell r="I310">
            <v>1.8</v>
          </cell>
        </row>
        <row r="311">
          <cell r="A311" t="str">
            <v>027C093</v>
          </cell>
          <cell r="B311" t="str">
            <v>C0310</v>
          </cell>
          <cell r="C311">
            <v>2.06</v>
          </cell>
          <cell r="D311">
            <v>2.06</v>
          </cell>
          <cell r="E311">
            <v>43712</v>
          </cell>
          <cell r="F311" t="str">
            <v>R2</v>
          </cell>
          <cell r="G311" t="str">
            <v>PSJT 941</v>
          </cell>
          <cell r="H311" t="str">
            <v>SR</v>
          </cell>
          <cell r="I311">
            <v>1.8</v>
          </cell>
        </row>
        <row r="312">
          <cell r="A312" t="str">
            <v>027C098</v>
          </cell>
          <cell r="B312" t="str">
            <v>C0310</v>
          </cell>
          <cell r="C312">
            <v>1.74</v>
          </cell>
          <cell r="D312">
            <v>1.74</v>
          </cell>
          <cell r="E312">
            <v>43714</v>
          </cell>
          <cell r="F312" t="str">
            <v>R2</v>
          </cell>
          <cell r="G312" t="str">
            <v>PSJT 941</v>
          </cell>
          <cell r="H312" t="str">
            <v>SR</v>
          </cell>
          <cell r="I312">
            <v>1.8</v>
          </cell>
        </row>
        <row r="313">
          <cell r="A313" t="str">
            <v>028C095</v>
          </cell>
          <cell r="B313" t="str">
            <v>C0310</v>
          </cell>
          <cell r="C313">
            <v>0.43</v>
          </cell>
          <cell r="D313">
            <v>0.43</v>
          </cell>
          <cell r="E313">
            <v>43711</v>
          </cell>
          <cell r="F313" t="str">
            <v>R2</v>
          </cell>
          <cell r="G313" t="str">
            <v>PSJT 941</v>
          </cell>
          <cell r="H313" t="str">
            <v>SR</v>
          </cell>
          <cell r="I313">
            <v>1.8</v>
          </cell>
        </row>
        <row r="314">
          <cell r="A314" t="str">
            <v>028C100</v>
          </cell>
          <cell r="B314" t="str">
            <v>C0310</v>
          </cell>
          <cell r="C314">
            <v>1.74</v>
          </cell>
          <cell r="D314">
            <v>1.74</v>
          </cell>
          <cell r="E314">
            <v>43712</v>
          </cell>
          <cell r="F314" t="str">
            <v>R2</v>
          </cell>
          <cell r="G314" t="str">
            <v>PSJT 941</v>
          </cell>
          <cell r="H314" t="str">
            <v>SR</v>
          </cell>
          <cell r="I314">
            <v>1.8</v>
          </cell>
        </row>
        <row r="315">
          <cell r="A315" t="str">
            <v>029C095</v>
          </cell>
          <cell r="B315" t="str">
            <v>C0310</v>
          </cell>
          <cell r="C315">
            <v>0.13</v>
          </cell>
          <cell r="D315">
            <v>0.13</v>
          </cell>
          <cell r="E315">
            <v>43711</v>
          </cell>
          <cell r="F315" t="str">
            <v>R2</v>
          </cell>
          <cell r="G315" t="str">
            <v>PSJT 941</v>
          </cell>
          <cell r="H315" t="str">
            <v>SR</v>
          </cell>
          <cell r="I315">
            <v>1.8</v>
          </cell>
        </row>
        <row r="316">
          <cell r="A316" t="str">
            <v>029C097</v>
          </cell>
          <cell r="B316" t="str">
            <v>C0310</v>
          </cell>
          <cell r="C316">
            <v>2.2599999999999998</v>
          </cell>
          <cell r="D316">
            <v>2.2599999999999998</v>
          </cell>
          <cell r="E316">
            <v>43714</v>
          </cell>
          <cell r="F316" t="str">
            <v>R2</v>
          </cell>
          <cell r="G316" t="str">
            <v>PSJT 941</v>
          </cell>
          <cell r="H316" t="str">
            <v>SR</v>
          </cell>
          <cell r="I316">
            <v>1.8</v>
          </cell>
        </row>
        <row r="317">
          <cell r="A317" t="str">
            <v>029C100</v>
          </cell>
          <cell r="B317" t="str">
            <v>C0310</v>
          </cell>
          <cell r="C317">
            <v>0.91</v>
          </cell>
          <cell r="D317">
            <v>0.91</v>
          </cell>
          <cell r="E317">
            <v>43714</v>
          </cell>
          <cell r="F317" t="str">
            <v>R2</v>
          </cell>
          <cell r="G317" t="str">
            <v>PSJT 941</v>
          </cell>
          <cell r="H317" t="str">
            <v>SR</v>
          </cell>
          <cell r="I317">
            <v>1.8</v>
          </cell>
        </row>
        <row r="318">
          <cell r="A318" t="str">
            <v>030C094</v>
          </cell>
          <cell r="B318" t="str">
            <v>C0310</v>
          </cell>
          <cell r="C318">
            <v>2.63</v>
          </cell>
          <cell r="D318">
            <v>2.63</v>
          </cell>
          <cell r="E318">
            <v>43713</v>
          </cell>
          <cell r="F318" t="str">
            <v>R2</v>
          </cell>
          <cell r="G318" t="str">
            <v>PSJT 941</v>
          </cell>
          <cell r="H318" t="str">
            <v>SR</v>
          </cell>
          <cell r="I318">
            <v>1.8</v>
          </cell>
        </row>
        <row r="319">
          <cell r="A319" t="str">
            <v>024C102</v>
          </cell>
          <cell r="B319" t="str">
            <v>C0311</v>
          </cell>
          <cell r="C319">
            <v>1.42</v>
          </cell>
          <cell r="D319">
            <v>1.42</v>
          </cell>
          <cell r="E319">
            <v>43808</v>
          </cell>
          <cell r="F319" t="str">
            <v>RPC</v>
          </cell>
          <cell r="G319" t="str">
            <v>LPI-1607</v>
          </cell>
          <cell r="H319" t="str">
            <v>DR</v>
          </cell>
          <cell r="I319">
            <v>1.8</v>
          </cell>
        </row>
        <row r="320">
          <cell r="A320" t="str">
            <v>026C102</v>
          </cell>
          <cell r="B320" t="str">
            <v>C0311</v>
          </cell>
          <cell r="C320">
            <v>2.82</v>
          </cell>
          <cell r="D320">
            <v>2.82</v>
          </cell>
          <cell r="E320">
            <v>43808</v>
          </cell>
          <cell r="F320" t="str">
            <v>RPC</v>
          </cell>
          <cell r="G320" t="str">
            <v>LPI-1607</v>
          </cell>
          <cell r="H320" t="str">
            <v>DR</v>
          </cell>
          <cell r="I320">
            <v>1.8</v>
          </cell>
        </row>
        <row r="321">
          <cell r="A321" t="str">
            <v>027C103</v>
          </cell>
          <cell r="B321" t="str">
            <v>C0311</v>
          </cell>
          <cell r="C321">
            <v>1.83</v>
          </cell>
          <cell r="D321">
            <v>1.83</v>
          </cell>
          <cell r="E321">
            <v>43806</v>
          </cell>
          <cell r="F321" t="str">
            <v>RPC</v>
          </cell>
          <cell r="G321" t="str">
            <v>LPI-1607</v>
          </cell>
          <cell r="H321" t="str">
            <v>DR</v>
          </cell>
          <cell r="I321">
            <v>1.8</v>
          </cell>
        </row>
        <row r="322">
          <cell r="A322" t="str">
            <v>028C103</v>
          </cell>
          <cell r="B322" t="str">
            <v>C0311</v>
          </cell>
          <cell r="C322">
            <v>1.1399999999999999</v>
          </cell>
          <cell r="D322">
            <v>1.1399999999999999</v>
          </cell>
          <cell r="E322">
            <v>43808</v>
          </cell>
          <cell r="F322" t="str">
            <v>RPC</v>
          </cell>
          <cell r="G322" t="str">
            <v>LPI-1607</v>
          </cell>
          <cell r="H322" t="str">
            <v>DR</v>
          </cell>
          <cell r="I322">
            <v>1.8</v>
          </cell>
        </row>
        <row r="323">
          <cell r="A323" t="str">
            <v>029C102</v>
          </cell>
          <cell r="B323" t="str">
            <v>C0311</v>
          </cell>
          <cell r="C323">
            <v>0.33</v>
          </cell>
          <cell r="D323">
            <v>0.33</v>
          </cell>
          <cell r="E323">
            <v>43808</v>
          </cell>
          <cell r="F323" t="str">
            <v>RPC</v>
          </cell>
          <cell r="G323" t="str">
            <v>LPI-1607</v>
          </cell>
          <cell r="H323" t="str">
            <v>DR</v>
          </cell>
          <cell r="I323">
            <v>1.8</v>
          </cell>
        </row>
        <row r="324">
          <cell r="A324" t="str">
            <v>029C103</v>
          </cell>
          <cell r="B324" t="str">
            <v>C0311</v>
          </cell>
          <cell r="C324">
            <v>1.31</v>
          </cell>
          <cell r="D324">
            <v>1.31</v>
          </cell>
          <cell r="E324">
            <v>43808</v>
          </cell>
          <cell r="F324" t="str">
            <v>RPC</v>
          </cell>
          <cell r="G324" t="str">
            <v>LPI-1607</v>
          </cell>
          <cell r="H324" t="str">
            <v>DR</v>
          </cell>
          <cell r="I324">
            <v>1.8</v>
          </cell>
        </row>
        <row r="325">
          <cell r="A325" t="str">
            <v>031C064</v>
          </cell>
          <cell r="B325" t="str">
            <v>C0407</v>
          </cell>
          <cell r="C325">
            <v>0.52</v>
          </cell>
          <cell r="D325">
            <v>0.52</v>
          </cell>
          <cell r="E325">
            <v>43694</v>
          </cell>
          <cell r="F325" t="str">
            <v>RPC</v>
          </cell>
          <cell r="G325" t="str">
            <v>LPI-1606</v>
          </cell>
          <cell r="H325" t="str">
            <v>DR</v>
          </cell>
          <cell r="I325">
            <v>1.8</v>
          </cell>
        </row>
        <row r="326">
          <cell r="A326" t="str">
            <v>032C063</v>
          </cell>
          <cell r="B326" t="str">
            <v>C0407</v>
          </cell>
          <cell r="C326">
            <v>0.25</v>
          </cell>
          <cell r="D326">
            <v>0.25</v>
          </cell>
          <cell r="E326">
            <v>43829</v>
          </cell>
          <cell r="F326" t="str">
            <v>RPC</v>
          </cell>
          <cell r="G326" t="str">
            <v>LPI-1606</v>
          </cell>
          <cell r="H326" t="str">
            <v>DR</v>
          </cell>
          <cell r="I326">
            <v>1.8</v>
          </cell>
        </row>
        <row r="327">
          <cell r="A327" t="str">
            <v>032C065</v>
          </cell>
          <cell r="B327" t="str">
            <v>C0407</v>
          </cell>
          <cell r="C327">
            <v>6.08</v>
          </cell>
          <cell r="D327">
            <v>6.08</v>
          </cell>
          <cell r="E327">
            <v>43696</v>
          </cell>
          <cell r="F327" t="str">
            <v>RPC</v>
          </cell>
          <cell r="G327" t="str">
            <v>LPI-1606</v>
          </cell>
          <cell r="H327" t="str">
            <v>DR</v>
          </cell>
          <cell r="I327">
            <v>1.8</v>
          </cell>
        </row>
        <row r="328">
          <cell r="A328" t="str">
            <v>032C067</v>
          </cell>
          <cell r="B328" t="str">
            <v>C0407</v>
          </cell>
          <cell r="C328">
            <v>3.88</v>
          </cell>
          <cell r="D328">
            <v>3.88</v>
          </cell>
          <cell r="E328">
            <v>43691</v>
          </cell>
          <cell r="F328" t="str">
            <v>RPC</v>
          </cell>
          <cell r="G328" t="str">
            <v>LPI-1606</v>
          </cell>
          <cell r="H328" t="str">
            <v>DR</v>
          </cell>
          <cell r="I328">
            <v>1.8</v>
          </cell>
        </row>
        <row r="329">
          <cell r="A329" t="str">
            <v>032C069</v>
          </cell>
          <cell r="B329" t="str">
            <v>C0407</v>
          </cell>
          <cell r="C329">
            <v>2.3199999999999998</v>
          </cell>
          <cell r="D329">
            <v>2.3199999999999998</v>
          </cell>
          <cell r="E329">
            <v>43690</v>
          </cell>
          <cell r="F329" t="str">
            <v>RPC</v>
          </cell>
          <cell r="G329" t="str">
            <v>LPI-1606</v>
          </cell>
          <cell r="H329" t="str">
            <v>DR</v>
          </cell>
          <cell r="I329">
            <v>1.8</v>
          </cell>
        </row>
        <row r="330">
          <cell r="A330" t="str">
            <v>032C070</v>
          </cell>
          <cell r="B330" t="str">
            <v>C0407</v>
          </cell>
          <cell r="C330">
            <v>1.9</v>
          </cell>
          <cell r="D330">
            <v>1.9</v>
          </cell>
          <cell r="E330">
            <v>43691</v>
          </cell>
          <cell r="F330" t="str">
            <v>RPC</v>
          </cell>
          <cell r="G330" t="str">
            <v>LPI-1606</v>
          </cell>
          <cell r="H330" t="str">
            <v>DR</v>
          </cell>
          <cell r="I330">
            <v>1.8</v>
          </cell>
        </row>
        <row r="331">
          <cell r="A331" t="str">
            <v>034C064</v>
          </cell>
          <cell r="B331" t="str">
            <v>C0407</v>
          </cell>
          <cell r="C331">
            <v>3.42</v>
          </cell>
          <cell r="D331">
            <v>3.42</v>
          </cell>
          <cell r="E331">
            <v>43697</v>
          </cell>
          <cell r="F331" t="str">
            <v>RPC</v>
          </cell>
          <cell r="G331" t="str">
            <v>LPI-1606</v>
          </cell>
          <cell r="H331" t="str">
            <v>DR</v>
          </cell>
          <cell r="I331">
            <v>1.8</v>
          </cell>
        </row>
        <row r="332">
          <cell r="A332" t="str">
            <v>034C065</v>
          </cell>
          <cell r="B332" t="str">
            <v>C0407</v>
          </cell>
          <cell r="C332">
            <v>4.08</v>
          </cell>
          <cell r="D332">
            <v>4.08</v>
          </cell>
          <cell r="E332">
            <v>43696</v>
          </cell>
          <cell r="F332" t="str">
            <v>RPC</v>
          </cell>
          <cell r="G332" t="str">
            <v>LPI-1606</v>
          </cell>
          <cell r="H332" t="str">
            <v>DR</v>
          </cell>
          <cell r="I332">
            <v>1.8</v>
          </cell>
        </row>
        <row r="333">
          <cell r="A333" t="str">
            <v>034C066</v>
          </cell>
          <cell r="B333" t="str">
            <v>C0407</v>
          </cell>
          <cell r="C333">
            <v>0.53</v>
          </cell>
          <cell r="D333">
            <v>0.53</v>
          </cell>
          <cell r="E333">
            <v>43726</v>
          </cell>
          <cell r="F333" t="str">
            <v>RPC</v>
          </cell>
          <cell r="G333" t="str">
            <v>LPI-1606</v>
          </cell>
          <cell r="H333" t="str">
            <v>SRP</v>
          </cell>
          <cell r="I333">
            <v>1.8</v>
          </cell>
        </row>
        <row r="334">
          <cell r="A334" t="str">
            <v>035C064</v>
          </cell>
          <cell r="B334" t="str">
            <v>C0407</v>
          </cell>
          <cell r="C334">
            <v>0.59</v>
          </cell>
          <cell r="D334">
            <v>0.59</v>
          </cell>
          <cell r="E334">
            <v>43726</v>
          </cell>
          <cell r="F334" t="str">
            <v>RPC</v>
          </cell>
          <cell r="G334" t="str">
            <v>LPI-1606</v>
          </cell>
          <cell r="H334" t="str">
            <v>SRP</v>
          </cell>
          <cell r="I334">
            <v>1.8</v>
          </cell>
        </row>
        <row r="335">
          <cell r="A335" t="str">
            <v>034C067</v>
          </cell>
          <cell r="B335" t="str">
            <v>C0407</v>
          </cell>
          <cell r="C335">
            <v>3.09</v>
          </cell>
          <cell r="D335">
            <v>3.09</v>
          </cell>
          <cell r="E335">
            <v>43694</v>
          </cell>
          <cell r="F335" t="str">
            <v>RPC</v>
          </cell>
          <cell r="G335" t="str">
            <v>LPI-1606</v>
          </cell>
          <cell r="H335" t="str">
            <v>DR</v>
          </cell>
          <cell r="I335">
            <v>1.8</v>
          </cell>
        </row>
        <row r="336">
          <cell r="A336" t="str">
            <v>034C070</v>
          </cell>
          <cell r="B336" t="str">
            <v>C0407</v>
          </cell>
          <cell r="C336">
            <v>5.45</v>
          </cell>
          <cell r="D336">
            <v>5.45</v>
          </cell>
          <cell r="E336">
            <v>43692</v>
          </cell>
          <cell r="F336" t="str">
            <v>RPC</v>
          </cell>
          <cell r="G336" t="str">
            <v>LPI-1606</v>
          </cell>
          <cell r="H336" t="str">
            <v>DR</v>
          </cell>
          <cell r="I336">
            <v>1.8</v>
          </cell>
        </row>
        <row r="337">
          <cell r="A337" t="str">
            <v>035C066</v>
          </cell>
          <cell r="B337" t="str">
            <v>C0407</v>
          </cell>
          <cell r="C337">
            <v>0.3</v>
          </cell>
          <cell r="D337">
            <v>0.3</v>
          </cell>
          <cell r="E337">
            <v>43727</v>
          </cell>
          <cell r="F337" t="str">
            <v>RPC</v>
          </cell>
          <cell r="G337" t="str">
            <v>LPI-1606</v>
          </cell>
          <cell r="H337" t="str">
            <v>SRP</v>
          </cell>
          <cell r="I337">
            <v>1.8</v>
          </cell>
        </row>
        <row r="338">
          <cell r="A338" t="str">
            <v>035C067</v>
          </cell>
          <cell r="B338" t="str">
            <v>C0407</v>
          </cell>
          <cell r="C338">
            <v>2.46</v>
          </cell>
          <cell r="D338">
            <v>2.46</v>
          </cell>
          <cell r="E338">
            <v>43726</v>
          </cell>
          <cell r="F338" t="str">
            <v>RPC</v>
          </cell>
          <cell r="G338" t="str">
            <v>LPI-1606</v>
          </cell>
          <cell r="H338" t="str">
            <v>SRP</v>
          </cell>
          <cell r="I338">
            <v>1.8</v>
          </cell>
        </row>
        <row r="339">
          <cell r="A339" t="str">
            <v>036C062</v>
          </cell>
          <cell r="B339" t="str">
            <v>C0407</v>
          </cell>
          <cell r="C339">
            <v>1.06</v>
          </cell>
          <cell r="D339">
            <v>1.06</v>
          </cell>
          <cell r="E339">
            <v>43694</v>
          </cell>
          <cell r="F339" t="str">
            <v>RPC</v>
          </cell>
          <cell r="G339" t="str">
            <v>LPI-1606</v>
          </cell>
          <cell r="H339" t="str">
            <v>DR</v>
          </cell>
          <cell r="I339">
            <v>1.8</v>
          </cell>
        </row>
        <row r="340">
          <cell r="A340" t="str">
            <v>036C063</v>
          </cell>
          <cell r="B340" t="str">
            <v>C0407</v>
          </cell>
          <cell r="C340">
            <v>2.77</v>
          </cell>
          <cell r="D340">
            <v>2.77</v>
          </cell>
          <cell r="E340">
            <v>43724</v>
          </cell>
          <cell r="F340" t="str">
            <v>RPC</v>
          </cell>
          <cell r="G340" t="str">
            <v>LPI-1606</v>
          </cell>
          <cell r="H340" t="str">
            <v>SRP</v>
          </cell>
          <cell r="I340">
            <v>1.8</v>
          </cell>
        </row>
        <row r="341">
          <cell r="A341" t="str">
            <v>036C065</v>
          </cell>
          <cell r="B341" t="str">
            <v>C0407</v>
          </cell>
          <cell r="C341">
            <v>2.8</v>
          </cell>
          <cell r="D341">
            <v>2.8</v>
          </cell>
          <cell r="E341">
            <v>43725</v>
          </cell>
          <cell r="F341" t="str">
            <v>RPC</v>
          </cell>
          <cell r="G341" t="str">
            <v>LPI-1606</v>
          </cell>
          <cell r="H341" t="str">
            <v>SRP</v>
          </cell>
          <cell r="I341">
            <v>1.8</v>
          </cell>
        </row>
        <row r="342">
          <cell r="A342" t="str">
            <v>036C070</v>
          </cell>
          <cell r="B342" t="str">
            <v>C0407</v>
          </cell>
          <cell r="C342">
            <v>2.06</v>
          </cell>
          <cell r="D342">
            <v>2.06</v>
          </cell>
          <cell r="E342">
            <v>43691</v>
          </cell>
          <cell r="F342" t="str">
            <v>RPC</v>
          </cell>
          <cell r="G342" t="str">
            <v>LPI-1606</v>
          </cell>
          <cell r="H342" t="str">
            <v>DR</v>
          </cell>
          <cell r="I342">
            <v>1.8</v>
          </cell>
        </row>
        <row r="343">
          <cell r="A343" t="str">
            <v>038C063</v>
          </cell>
          <cell r="B343" t="str">
            <v>C0407</v>
          </cell>
          <cell r="C343">
            <v>4.68</v>
          </cell>
          <cell r="D343">
            <v>4.68</v>
          </cell>
          <cell r="E343">
            <v>43703</v>
          </cell>
          <cell r="F343" t="str">
            <v>RPC</v>
          </cell>
          <cell r="G343" t="str">
            <v>LPI-1606</v>
          </cell>
          <cell r="H343" t="str">
            <v>DR</v>
          </cell>
          <cell r="I343">
            <v>1.8</v>
          </cell>
        </row>
        <row r="344">
          <cell r="A344" t="str">
            <v>039C061</v>
          </cell>
          <cell r="B344" t="str">
            <v>C0407</v>
          </cell>
          <cell r="C344">
            <v>0.61</v>
          </cell>
          <cell r="D344">
            <v>0.61</v>
          </cell>
          <cell r="E344">
            <v>43695</v>
          </cell>
          <cell r="F344" t="str">
            <v>RPC</v>
          </cell>
          <cell r="G344" t="str">
            <v>LPI-1606</v>
          </cell>
          <cell r="H344" t="str">
            <v>DR</v>
          </cell>
          <cell r="I344">
            <v>1.8</v>
          </cell>
        </row>
        <row r="345">
          <cell r="A345" t="str">
            <v>038C061</v>
          </cell>
          <cell r="B345" t="str">
            <v>C0407</v>
          </cell>
          <cell r="C345">
            <v>0.98</v>
          </cell>
          <cell r="D345">
            <v>0.98</v>
          </cell>
          <cell r="E345">
            <v>43699</v>
          </cell>
          <cell r="F345" t="str">
            <v>RPC</v>
          </cell>
          <cell r="G345" t="str">
            <v>LPI-1606</v>
          </cell>
          <cell r="H345" t="str">
            <v>DR</v>
          </cell>
          <cell r="I345">
            <v>1.8</v>
          </cell>
        </row>
        <row r="346">
          <cell r="A346" t="str">
            <v>037C060</v>
          </cell>
          <cell r="B346" t="str">
            <v>C0407</v>
          </cell>
          <cell r="C346">
            <v>0.35</v>
          </cell>
          <cell r="D346">
            <v>0.35</v>
          </cell>
          <cell r="E346">
            <v>43698</v>
          </cell>
          <cell r="F346" t="str">
            <v>RPC</v>
          </cell>
          <cell r="G346" t="str">
            <v>LPI-1606</v>
          </cell>
          <cell r="H346" t="str">
            <v>DR</v>
          </cell>
          <cell r="I346">
            <v>1.8</v>
          </cell>
        </row>
        <row r="347">
          <cell r="A347" t="str">
            <v>038C065</v>
          </cell>
          <cell r="B347" t="str">
            <v>C0407</v>
          </cell>
          <cell r="C347">
            <v>1.76</v>
          </cell>
          <cell r="D347">
            <v>1.76</v>
          </cell>
          <cell r="E347">
            <v>43703</v>
          </cell>
          <cell r="F347" t="str">
            <v>RPC</v>
          </cell>
          <cell r="G347" t="str">
            <v>LPI-1606</v>
          </cell>
          <cell r="H347" t="str">
            <v>DR</v>
          </cell>
          <cell r="I347">
            <v>1.8</v>
          </cell>
        </row>
        <row r="348">
          <cell r="A348" t="str">
            <v>037C067</v>
          </cell>
          <cell r="B348" t="str">
            <v>C0407</v>
          </cell>
          <cell r="C348">
            <v>0.72</v>
          </cell>
          <cell r="D348">
            <v>0.72</v>
          </cell>
          <cell r="E348">
            <v>43695</v>
          </cell>
          <cell r="F348" t="str">
            <v>RPC</v>
          </cell>
          <cell r="G348" t="str">
            <v>LPI-1606</v>
          </cell>
          <cell r="H348" t="str">
            <v>DR</v>
          </cell>
          <cell r="I348">
            <v>1.8</v>
          </cell>
        </row>
        <row r="349">
          <cell r="A349" t="str">
            <v>037C066</v>
          </cell>
          <cell r="B349" t="str">
            <v>C0407</v>
          </cell>
          <cell r="C349">
            <v>1.05</v>
          </cell>
          <cell r="D349">
            <v>1.05</v>
          </cell>
          <cell r="E349">
            <v>43699</v>
          </cell>
          <cell r="F349" t="str">
            <v>RPC</v>
          </cell>
          <cell r="G349" t="str">
            <v>LPI-1606</v>
          </cell>
          <cell r="H349" t="str">
            <v>DR</v>
          </cell>
          <cell r="I349">
            <v>1.8</v>
          </cell>
        </row>
        <row r="350">
          <cell r="A350" t="str">
            <v>038C066</v>
          </cell>
          <cell r="B350" t="str">
            <v>C0407</v>
          </cell>
          <cell r="C350">
            <v>1.38</v>
          </cell>
          <cell r="D350">
            <v>1.38</v>
          </cell>
          <cell r="E350">
            <v>43693</v>
          </cell>
          <cell r="F350" t="str">
            <v>RPC</v>
          </cell>
          <cell r="G350" t="str">
            <v>LPI-1606</v>
          </cell>
          <cell r="H350" t="str">
            <v>DR</v>
          </cell>
          <cell r="I350">
            <v>1.8</v>
          </cell>
        </row>
        <row r="351">
          <cell r="A351" t="str">
            <v>038C068</v>
          </cell>
          <cell r="B351" t="str">
            <v>C0407</v>
          </cell>
          <cell r="C351">
            <v>1.83</v>
          </cell>
          <cell r="D351">
            <v>1.83</v>
          </cell>
          <cell r="E351">
            <v>43693</v>
          </cell>
          <cell r="F351" t="str">
            <v>RPC</v>
          </cell>
          <cell r="G351" t="str">
            <v>LPI-1606</v>
          </cell>
          <cell r="H351" t="str">
            <v>SRP</v>
          </cell>
          <cell r="I351">
            <v>1.8</v>
          </cell>
        </row>
        <row r="352">
          <cell r="A352" t="str">
            <v>038C070</v>
          </cell>
          <cell r="B352" t="str">
            <v>C0407</v>
          </cell>
          <cell r="C352">
            <v>3.74</v>
          </cell>
          <cell r="D352">
            <v>3.74</v>
          </cell>
          <cell r="E352">
            <v>43692</v>
          </cell>
          <cell r="F352" t="str">
            <v>RPC</v>
          </cell>
          <cell r="G352" t="str">
            <v>LPI-1606</v>
          </cell>
          <cell r="H352" t="str">
            <v>SRP</v>
          </cell>
          <cell r="I352">
            <v>1.8</v>
          </cell>
        </row>
        <row r="353">
          <cell r="A353" t="str">
            <v>039C066</v>
          </cell>
          <cell r="B353" t="str">
            <v>C0407</v>
          </cell>
          <cell r="C353">
            <v>0.59</v>
          </cell>
          <cell r="D353">
            <v>0.59</v>
          </cell>
          <cell r="E353">
            <v>43825</v>
          </cell>
          <cell r="F353" t="str">
            <v>RPC</v>
          </cell>
          <cell r="G353" t="str">
            <v>LPI-1606</v>
          </cell>
          <cell r="H353" t="str">
            <v>DR</v>
          </cell>
          <cell r="I353">
            <v>1.8</v>
          </cell>
        </row>
        <row r="354">
          <cell r="A354" t="str">
            <v>040C064</v>
          </cell>
          <cell r="B354" t="str">
            <v>C0407</v>
          </cell>
          <cell r="C354">
            <v>0.53</v>
          </cell>
          <cell r="D354">
            <v>0.53</v>
          </cell>
          <cell r="E354">
            <v>43692</v>
          </cell>
          <cell r="F354" t="str">
            <v>RPC</v>
          </cell>
          <cell r="G354" t="str">
            <v>LPI-1606</v>
          </cell>
          <cell r="H354" t="str">
            <v>DR</v>
          </cell>
          <cell r="I354">
            <v>1.8</v>
          </cell>
        </row>
        <row r="355">
          <cell r="A355" t="str">
            <v>040C065</v>
          </cell>
          <cell r="B355" t="str">
            <v>C0407</v>
          </cell>
          <cell r="C355">
            <v>2.82</v>
          </cell>
          <cell r="D355">
            <v>2.82</v>
          </cell>
          <cell r="E355">
            <v>43692</v>
          </cell>
          <cell r="F355" t="str">
            <v>RPC</v>
          </cell>
          <cell r="G355" t="str">
            <v>LPI-1606</v>
          </cell>
          <cell r="H355" t="str">
            <v>DR</v>
          </cell>
          <cell r="I355">
            <v>1.8</v>
          </cell>
        </row>
        <row r="356">
          <cell r="A356" t="str">
            <v>039C065</v>
          </cell>
          <cell r="B356" t="str">
            <v>C0407</v>
          </cell>
          <cell r="C356">
            <v>1.08</v>
          </cell>
          <cell r="D356">
            <v>1.08</v>
          </cell>
          <cell r="E356">
            <v>43697</v>
          </cell>
          <cell r="F356" t="str">
            <v>RPC</v>
          </cell>
          <cell r="G356" t="str">
            <v>LPI-1606</v>
          </cell>
          <cell r="H356" t="str">
            <v>DR</v>
          </cell>
          <cell r="I356">
            <v>1.8</v>
          </cell>
        </row>
        <row r="357">
          <cell r="A357" t="str">
            <v>040C070</v>
          </cell>
          <cell r="B357" t="str">
            <v>C0407</v>
          </cell>
          <cell r="C357">
            <v>3.79</v>
          </cell>
          <cell r="D357">
            <v>3.79</v>
          </cell>
          <cell r="E357">
            <v>43693</v>
          </cell>
          <cell r="F357" t="str">
            <v>RPC</v>
          </cell>
          <cell r="G357" t="str">
            <v>LPI-1606</v>
          </cell>
          <cell r="H357" t="str">
            <v>DR</v>
          </cell>
          <cell r="I357">
            <v>1.8</v>
          </cell>
        </row>
        <row r="358">
          <cell r="A358" t="str">
            <v>040C068</v>
          </cell>
          <cell r="B358" t="str">
            <v>C0407</v>
          </cell>
          <cell r="C358">
            <v>4.3</v>
          </cell>
          <cell r="D358">
            <v>4.3</v>
          </cell>
          <cell r="E358">
            <v>43697</v>
          </cell>
          <cell r="F358" t="str">
            <v>RPC</v>
          </cell>
          <cell r="G358" t="str">
            <v>LPI-1606</v>
          </cell>
          <cell r="H358" t="str">
            <v>DR</v>
          </cell>
          <cell r="I358">
            <v>1.8</v>
          </cell>
        </row>
        <row r="359">
          <cell r="A359" t="str">
            <v>032C074</v>
          </cell>
          <cell r="B359" t="str">
            <v>C0408</v>
          </cell>
          <cell r="C359">
            <v>6.1</v>
          </cell>
          <cell r="D359">
            <v>6.1</v>
          </cell>
          <cell r="E359">
            <v>43981</v>
          </cell>
          <cell r="F359" t="str">
            <v>R3</v>
          </cell>
          <cell r="G359" t="str">
            <v>PSJT 941</v>
          </cell>
          <cell r="H359" t="str">
            <v>SR</v>
          </cell>
          <cell r="I359">
            <v>1.8</v>
          </cell>
        </row>
        <row r="360">
          <cell r="A360" t="str">
            <v>032C076</v>
          </cell>
          <cell r="B360" t="str">
            <v>C0408</v>
          </cell>
          <cell r="C360">
            <v>4.46</v>
          </cell>
          <cell r="D360">
            <v>4.46</v>
          </cell>
          <cell r="E360">
            <v>43972</v>
          </cell>
          <cell r="F360" t="str">
            <v>R3</v>
          </cell>
          <cell r="G360" t="str">
            <v>PSJT 941</v>
          </cell>
          <cell r="H360" t="str">
            <v>SR</v>
          </cell>
          <cell r="I360">
            <v>1.8</v>
          </cell>
        </row>
        <row r="361">
          <cell r="A361" t="str">
            <v>033C078</v>
          </cell>
          <cell r="B361" t="str">
            <v>C0408</v>
          </cell>
          <cell r="C361">
            <v>1.47</v>
          </cell>
          <cell r="D361">
            <v>1.47</v>
          </cell>
          <cell r="E361">
            <v>43984</v>
          </cell>
          <cell r="F361" t="str">
            <v>R3</v>
          </cell>
          <cell r="G361" t="str">
            <v>PSJT 941</v>
          </cell>
          <cell r="H361" t="str">
            <v>SR</v>
          </cell>
          <cell r="I361">
            <v>1.8</v>
          </cell>
        </row>
        <row r="362">
          <cell r="A362" t="str">
            <v>032C078</v>
          </cell>
          <cell r="B362" t="str">
            <v>C0408</v>
          </cell>
          <cell r="C362">
            <v>2.74</v>
          </cell>
          <cell r="D362">
            <v>2.74</v>
          </cell>
          <cell r="E362">
            <v>43973</v>
          </cell>
          <cell r="F362" t="str">
            <v>R3</v>
          </cell>
          <cell r="G362" t="str">
            <v>PSJT 941</v>
          </cell>
          <cell r="H362" t="str">
            <v>SR</v>
          </cell>
          <cell r="I362">
            <v>1.8</v>
          </cell>
        </row>
        <row r="363">
          <cell r="A363" t="str">
            <v>035C072</v>
          </cell>
          <cell r="B363" t="str">
            <v>C0408</v>
          </cell>
          <cell r="C363">
            <v>2.44</v>
          </cell>
          <cell r="D363">
            <v>2.44</v>
          </cell>
          <cell r="E363">
            <v>43981</v>
          </cell>
          <cell r="F363" t="str">
            <v>R3</v>
          </cell>
          <cell r="G363" t="str">
            <v>PSJT 941</v>
          </cell>
          <cell r="H363" t="str">
            <v>SRP</v>
          </cell>
          <cell r="I363">
            <v>1.8</v>
          </cell>
        </row>
        <row r="364">
          <cell r="A364" t="str">
            <v>034C072</v>
          </cell>
          <cell r="B364" t="str">
            <v>C0408</v>
          </cell>
          <cell r="C364">
            <v>5.05</v>
          </cell>
          <cell r="D364">
            <v>5.05</v>
          </cell>
          <cell r="E364">
            <v>43981</v>
          </cell>
          <cell r="F364" t="str">
            <v>R3</v>
          </cell>
          <cell r="G364" t="str">
            <v>PSJT 941</v>
          </cell>
          <cell r="H364" t="str">
            <v>SRP</v>
          </cell>
          <cell r="I364">
            <v>1.8</v>
          </cell>
        </row>
        <row r="365">
          <cell r="A365" t="str">
            <v>035C080</v>
          </cell>
          <cell r="B365" t="str">
            <v>C0408</v>
          </cell>
          <cell r="C365">
            <v>1.22</v>
          </cell>
          <cell r="D365">
            <v>1.22</v>
          </cell>
          <cell r="E365">
            <v>43971</v>
          </cell>
          <cell r="F365" t="str">
            <v>R3</v>
          </cell>
          <cell r="G365" t="str">
            <v>PSJT 941</v>
          </cell>
          <cell r="H365" t="str">
            <v>SR</v>
          </cell>
          <cell r="I365">
            <v>1.8</v>
          </cell>
        </row>
        <row r="366">
          <cell r="A366" t="str">
            <v>034C080</v>
          </cell>
          <cell r="B366" t="str">
            <v>C0408</v>
          </cell>
          <cell r="C366">
            <v>2.2599999999999998</v>
          </cell>
          <cell r="D366">
            <v>2.2599999999999998</v>
          </cell>
          <cell r="E366">
            <v>43972</v>
          </cell>
          <cell r="F366" t="str">
            <v>R3</v>
          </cell>
          <cell r="G366" t="str">
            <v>PSJT 941</v>
          </cell>
          <cell r="H366" t="str">
            <v>SR</v>
          </cell>
          <cell r="I366">
            <v>1.8</v>
          </cell>
        </row>
        <row r="367">
          <cell r="A367" t="str">
            <v>037C080</v>
          </cell>
          <cell r="B367" t="str">
            <v>C0408</v>
          </cell>
          <cell r="C367">
            <v>2.4</v>
          </cell>
          <cell r="D367">
            <v>2.4</v>
          </cell>
          <cell r="E367">
            <v>43990</v>
          </cell>
          <cell r="F367" t="str">
            <v>R3</v>
          </cell>
          <cell r="G367" t="str">
            <v>PSJT 941</v>
          </cell>
          <cell r="H367" t="str">
            <v>SR</v>
          </cell>
          <cell r="I367">
            <v>1.8</v>
          </cell>
        </row>
        <row r="368">
          <cell r="A368" t="str">
            <v>038C080</v>
          </cell>
          <cell r="B368" t="str">
            <v>C0408</v>
          </cell>
          <cell r="C368">
            <v>1</v>
          </cell>
          <cell r="D368">
            <v>1</v>
          </cell>
          <cell r="E368">
            <v>43977</v>
          </cell>
          <cell r="F368" t="str">
            <v>R3</v>
          </cell>
          <cell r="G368" t="str">
            <v>PSJT 941</v>
          </cell>
          <cell r="H368" t="str">
            <v>SR</v>
          </cell>
          <cell r="I368">
            <v>1.8</v>
          </cell>
        </row>
        <row r="369">
          <cell r="A369" t="str">
            <v>038C073</v>
          </cell>
          <cell r="B369" t="str">
            <v>C0408</v>
          </cell>
          <cell r="C369">
            <v>3.27</v>
          </cell>
          <cell r="D369">
            <v>3.27</v>
          </cell>
          <cell r="E369">
            <v>43989</v>
          </cell>
          <cell r="F369" t="str">
            <v>R3</v>
          </cell>
          <cell r="G369" t="str">
            <v>PSJT 941</v>
          </cell>
          <cell r="H369" t="str">
            <v>SR</v>
          </cell>
          <cell r="I369">
            <v>1.8</v>
          </cell>
        </row>
        <row r="370">
          <cell r="A370" t="str">
            <v>036C073</v>
          </cell>
          <cell r="B370" t="str">
            <v>C0408</v>
          </cell>
          <cell r="C370">
            <v>2.74</v>
          </cell>
          <cell r="D370">
            <v>2.74</v>
          </cell>
          <cell r="E370">
            <v>43985</v>
          </cell>
          <cell r="F370" t="str">
            <v>R3</v>
          </cell>
          <cell r="G370" t="str">
            <v>PSJT 941</v>
          </cell>
          <cell r="H370" t="str">
            <v>SR</v>
          </cell>
          <cell r="I370">
            <v>1.8</v>
          </cell>
        </row>
        <row r="371">
          <cell r="A371" t="str">
            <v>038C076</v>
          </cell>
          <cell r="B371" t="str">
            <v>C0408</v>
          </cell>
          <cell r="C371">
            <v>3.14</v>
          </cell>
          <cell r="D371">
            <v>3.14</v>
          </cell>
          <cell r="E371">
            <v>43983</v>
          </cell>
          <cell r="F371" t="str">
            <v>R3</v>
          </cell>
          <cell r="G371" t="str">
            <v>PSJT 941</v>
          </cell>
          <cell r="H371" t="str">
            <v>SR</v>
          </cell>
          <cell r="I371">
            <v>1.8</v>
          </cell>
        </row>
        <row r="372">
          <cell r="A372" t="str">
            <v>036C076</v>
          </cell>
          <cell r="B372" t="str">
            <v>C0408</v>
          </cell>
          <cell r="C372">
            <v>1.48</v>
          </cell>
          <cell r="D372">
            <v>1.48</v>
          </cell>
          <cell r="E372">
            <v>43984</v>
          </cell>
          <cell r="F372" t="str">
            <v>R3</v>
          </cell>
          <cell r="G372" t="str">
            <v>PSJT 941</v>
          </cell>
          <cell r="H372" t="str">
            <v>SR</v>
          </cell>
          <cell r="I372">
            <v>1.8</v>
          </cell>
        </row>
        <row r="373">
          <cell r="A373" t="str">
            <v>034C076</v>
          </cell>
          <cell r="B373" t="str">
            <v>C0408</v>
          </cell>
          <cell r="C373">
            <v>2.38</v>
          </cell>
          <cell r="D373">
            <v>2.38</v>
          </cell>
          <cell r="E373">
            <v>43985</v>
          </cell>
          <cell r="F373" t="str">
            <v>R3</v>
          </cell>
          <cell r="G373" t="str">
            <v>PSJT 941</v>
          </cell>
          <cell r="H373" t="str">
            <v>SR</v>
          </cell>
          <cell r="I373">
            <v>1.8</v>
          </cell>
        </row>
        <row r="374">
          <cell r="A374" t="str">
            <v>038C077</v>
          </cell>
          <cell r="B374" t="str">
            <v>C0408</v>
          </cell>
          <cell r="C374">
            <v>3.58</v>
          </cell>
          <cell r="D374">
            <v>3.58</v>
          </cell>
          <cell r="E374">
            <v>43983</v>
          </cell>
          <cell r="F374" t="str">
            <v>R3</v>
          </cell>
          <cell r="G374" t="str">
            <v>PSJT 941</v>
          </cell>
          <cell r="H374" t="str">
            <v>SR</v>
          </cell>
          <cell r="I374">
            <v>1.8</v>
          </cell>
        </row>
        <row r="375">
          <cell r="A375" t="str">
            <v>034C077</v>
          </cell>
          <cell r="B375" t="str">
            <v>C0408</v>
          </cell>
          <cell r="C375">
            <v>3.08</v>
          </cell>
          <cell r="D375">
            <v>3.08</v>
          </cell>
          <cell r="E375">
            <v>43972</v>
          </cell>
          <cell r="F375" t="str">
            <v>R3</v>
          </cell>
          <cell r="G375" t="str">
            <v>PSJT 941</v>
          </cell>
          <cell r="H375" t="str">
            <v>SR</v>
          </cell>
          <cell r="I375">
            <v>1.8</v>
          </cell>
        </row>
        <row r="376">
          <cell r="A376" t="str">
            <v>038C078</v>
          </cell>
          <cell r="B376" t="str">
            <v>C0408</v>
          </cell>
          <cell r="C376">
            <v>3.21</v>
          </cell>
          <cell r="D376">
            <v>3.21</v>
          </cell>
          <cell r="E376">
            <v>43990</v>
          </cell>
          <cell r="F376" t="str">
            <v>R3</v>
          </cell>
          <cell r="G376" t="str">
            <v>PSJT 941</v>
          </cell>
          <cell r="H376" t="str">
            <v>SR</v>
          </cell>
          <cell r="I376">
            <v>1.8</v>
          </cell>
        </row>
        <row r="377">
          <cell r="A377" t="str">
            <v>036C078</v>
          </cell>
          <cell r="B377" t="str">
            <v>C0408</v>
          </cell>
          <cell r="C377">
            <v>1.68</v>
          </cell>
          <cell r="D377">
            <v>1.68</v>
          </cell>
          <cell r="E377">
            <v>43984</v>
          </cell>
          <cell r="F377" t="str">
            <v>R3</v>
          </cell>
          <cell r="G377" t="str">
            <v>PSJT 941</v>
          </cell>
          <cell r="H377" t="str">
            <v>SR</v>
          </cell>
          <cell r="I377">
            <v>1.8</v>
          </cell>
        </row>
        <row r="378">
          <cell r="A378" t="str">
            <v>034C078</v>
          </cell>
          <cell r="B378" t="str">
            <v>C0408</v>
          </cell>
          <cell r="C378">
            <v>2.25</v>
          </cell>
          <cell r="D378">
            <v>2.25</v>
          </cell>
          <cell r="E378">
            <v>43972</v>
          </cell>
          <cell r="F378" t="str">
            <v>R3</v>
          </cell>
          <cell r="G378" t="str">
            <v>PSJT 941</v>
          </cell>
          <cell r="H378" t="str">
            <v>SR</v>
          </cell>
          <cell r="I378">
            <v>1.8</v>
          </cell>
        </row>
        <row r="379">
          <cell r="A379" t="str">
            <v>040C072</v>
          </cell>
          <cell r="B379" t="str">
            <v>C0408</v>
          </cell>
          <cell r="C379">
            <v>4.21</v>
          </cell>
          <cell r="D379">
            <v>4.21</v>
          </cell>
          <cell r="E379">
            <v>43985</v>
          </cell>
          <cell r="F379" t="str">
            <v>R3</v>
          </cell>
          <cell r="G379" t="str">
            <v>PSJT 941</v>
          </cell>
          <cell r="H379" t="str">
            <v>SRP</v>
          </cell>
          <cell r="I379">
            <v>1.8</v>
          </cell>
        </row>
        <row r="380">
          <cell r="A380" t="str">
            <v>038C072</v>
          </cell>
          <cell r="B380" t="str">
            <v>C0408</v>
          </cell>
          <cell r="C380">
            <v>3.17</v>
          </cell>
          <cell r="D380">
            <v>3.17</v>
          </cell>
          <cell r="E380">
            <v>43985</v>
          </cell>
          <cell r="F380" t="str">
            <v>R3</v>
          </cell>
          <cell r="G380" t="str">
            <v>PSJT 941</v>
          </cell>
          <cell r="H380" t="str">
            <v>SRP</v>
          </cell>
          <cell r="I380">
            <v>1.8</v>
          </cell>
        </row>
        <row r="381">
          <cell r="A381" t="str">
            <v>040C075</v>
          </cell>
          <cell r="B381" t="str">
            <v>C0408</v>
          </cell>
          <cell r="C381">
            <v>4.1900000000000004</v>
          </cell>
          <cell r="D381">
            <v>4.1900000000000004</v>
          </cell>
          <cell r="E381">
            <v>43983</v>
          </cell>
          <cell r="F381" t="str">
            <v>R3</v>
          </cell>
          <cell r="G381" t="str">
            <v>PSJT 941</v>
          </cell>
          <cell r="H381" t="str">
            <v>SRP</v>
          </cell>
          <cell r="I381">
            <v>1.8</v>
          </cell>
        </row>
        <row r="382">
          <cell r="A382" t="str">
            <v>040C076</v>
          </cell>
          <cell r="B382" t="str">
            <v>C0408</v>
          </cell>
          <cell r="C382">
            <v>5.09</v>
          </cell>
          <cell r="D382">
            <v>5.09</v>
          </cell>
          <cell r="E382">
            <v>43983</v>
          </cell>
          <cell r="F382" t="str">
            <v>R3</v>
          </cell>
          <cell r="G382" t="str">
            <v>PSJT 941</v>
          </cell>
          <cell r="H382" t="str">
            <v>SRP</v>
          </cell>
          <cell r="I382">
            <v>1.8</v>
          </cell>
        </row>
        <row r="383">
          <cell r="A383" t="str">
            <v>040C080</v>
          </cell>
          <cell r="B383" t="str">
            <v>C0408</v>
          </cell>
          <cell r="C383">
            <v>0.83</v>
          </cell>
          <cell r="D383">
            <v>0.83</v>
          </cell>
          <cell r="E383">
            <v>43988</v>
          </cell>
          <cell r="F383" t="str">
            <v>R3</v>
          </cell>
          <cell r="G383" t="str">
            <v>PSJT 941</v>
          </cell>
          <cell r="H383" t="str">
            <v>SR</v>
          </cell>
          <cell r="I383">
            <v>1.8</v>
          </cell>
        </row>
        <row r="384">
          <cell r="A384" t="str">
            <v>032C084</v>
          </cell>
          <cell r="B384" t="str">
            <v>C0409</v>
          </cell>
          <cell r="C384">
            <v>3.42</v>
          </cell>
          <cell r="D384">
            <v>3.42</v>
          </cell>
          <cell r="E384">
            <v>43711</v>
          </cell>
          <cell r="F384" t="str">
            <v>R2</v>
          </cell>
          <cell r="G384" t="str">
            <v>PSJT 941</v>
          </cell>
          <cell r="H384" t="str">
            <v>SRP</v>
          </cell>
          <cell r="I384">
            <v>1.8</v>
          </cell>
        </row>
        <row r="385">
          <cell r="A385" t="str">
            <v>031C082</v>
          </cell>
          <cell r="B385" t="str">
            <v>C0409</v>
          </cell>
          <cell r="C385">
            <v>1.73</v>
          </cell>
          <cell r="D385">
            <v>1.73</v>
          </cell>
          <cell r="E385">
            <v>43684</v>
          </cell>
          <cell r="F385" t="str">
            <v>R2</v>
          </cell>
          <cell r="G385" t="str">
            <v>PSJT 941</v>
          </cell>
          <cell r="H385" t="str">
            <v>SRP</v>
          </cell>
          <cell r="I385">
            <v>1.8</v>
          </cell>
        </row>
        <row r="386">
          <cell r="A386" t="str">
            <v>031C084</v>
          </cell>
          <cell r="B386" t="str">
            <v>C0409</v>
          </cell>
          <cell r="C386">
            <v>0.98</v>
          </cell>
          <cell r="D386">
            <v>0.98</v>
          </cell>
          <cell r="E386">
            <v>43677</v>
          </cell>
          <cell r="F386" t="str">
            <v>R2</v>
          </cell>
          <cell r="G386" t="str">
            <v>PSJT 941</v>
          </cell>
          <cell r="H386" t="str">
            <v>SRP</v>
          </cell>
          <cell r="I386">
            <v>1.8</v>
          </cell>
        </row>
        <row r="387">
          <cell r="A387" t="str">
            <v>032C089</v>
          </cell>
          <cell r="B387" t="str">
            <v>C0409</v>
          </cell>
          <cell r="C387">
            <v>7.55</v>
          </cell>
          <cell r="D387">
            <v>7.55</v>
          </cell>
          <cell r="E387">
            <v>43684</v>
          </cell>
          <cell r="F387" t="str">
            <v>R2</v>
          </cell>
          <cell r="G387" t="str">
            <v>PSJT 941</v>
          </cell>
          <cell r="H387" t="str">
            <v>SRP</v>
          </cell>
          <cell r="I387">
            <v>1.8</v>
          </cell>
        </row>
        <row r="388">
          <cell r="A388" t="str">
            <v>034C085</v>
          </cell>
          <cell r="B388" t="str">
            <v>C0409</v>
          </cell>
          <cell r="C388">
            <v>4.26</v>
          </cell>
          <cell r="D388">
            <v>4.26</v>
          </cell>
          <cell r="E388">
            <v>43678</v>
          </cell>
          <cell r="F388" t="str">
            <v>R2</v>
          </cell>
          <cell r="G388" t="str">
            <v>PSJT 941</v>
          </cell>
          <cell r="H388" t="str">
            <v>SRP</v>
          </cell>
          <cell r="I388">
            <v>1.8</v>
          </cell>
        </row>
        <row r="389">
          <cell r="A389" t="str">
            <v>034C089</v>
          </cell>
          <cell r="B389" t="str">
            <v>C0409</v>
          </cell>
          <cell r="C389">
            <v>6.18</v>
          </cell>
          <cell r="D389">
            <v>6.18</v>
          </cell>
          <cell r="E389">
            <v>43680</v>
          </cell>
          <cell r="F389" t="str">
            <v>R2</v>
          </cell>
          <cell r="G389" t="str">
            <v>PSJT 941</v>
          </cell>
          <cell r="H389" t="str">
            <v>SRP</v>
          </cell>
          <cell r="I389">
            <v>1.8</v>
          </cell>
        </row>
        <row r="390">
          <cell r="A390" t="str">
            <v>034C090</v>
          </cell>
          <cell r="B390" t="str">
            <v>C0409</v>
          </cell>
          <cell r="C390">
            <v>5.19</v>
          </cell>
          <cell r="D390">
            <v>5.19</v>
          </cell>
          <cell r="E390">
            <v>43684</v>
          </cell>
          <cell r="F390" t="str">
            <v>R2</v>
          </cell>
          <cell r="G390" t="str">
            <v>PSJT 941</v>
          </cell>
          <cell r="H390" t="str">
            <v>SRP</v>
          </cell>
          <cell r="I390">
            <v>1.8</v>
          </cell>
        </row>
        <row r="391">
          <cell r="A391" t="str">
            <v>034C083</v>
          </cell>
          <cell r="B391" t="str">
            <v>C0409</v>
          </cell>
          <cell r="C391">
            <v>4.33</v>
          </cell>
          <cell r="D391">
            <v>4.33</v>
          </cell>
          <cell r="E391">
            <v>43677</v>
          </cell>
          <cell r="F391" t="str">
            <v>R2</v>
          </cell>
          <cell r="G391" t="str">
            <v>PSJT 941</v>
          </cell>
          <cell r="H391" t="str">
            <v>SRP</v>
          </cell>
          <cell r="I391">
            <v>1.8</v>
          </cell>
        </row>
        <row r="392">
          <cell r="A392" t="str">
            <v>036C083</v>
          </cell>
          <cell r="B392" t="str">
            <v>C0409</v>
          </cell>
          <cell r="C392">
            <v>1.81</v>
          </cell>
          <cell r="D392">
            <v>1.81</v>
          </cell>
          <cell r="E392">
            <v>43677</v>
          </cell>
          <cell r="F392" t="str">
            <v>R2</v>
          </cell>
          <cell r="G392" t="str">
            <v>PSJT 941</v>
          </cell>
          <cell r="H392" t="str">
            <v>SRP</v>
          </cell>
          <cell r="I392">
            <v>1.8</v>
          </cell>
        </row>
        <row r="393">
          <cell r="A393" t="str">
            <v>036C090</v>
          </cell>
          <cell r="B393" t="str">
            <v>C0409</v>
          </cell>
          <cell r="C393">
            <v>4.16</v>
          </cell>
          <cell r="D393">
            <v>4.16</v>
          </cell>
          <cell r="E393">
            <v>43711</v>
          </cell>
          <cell r="F393" t="str">
            <v>R2</v>
          </cell>
          <cell r="G393" t="str">
            <v>PSJT 941</v>
          </cell>
          <cell r="H393" t="str">
            <v>SRP</v>
          </cell>
          <cell r="I393">
            <v>1.8</v>
          </cell>
        </row>
        <row r="394">
          <cell r="A394" t="str">
            <v>038C086</v>
          </cell>
          <cell r="B394" t="str">
            <v>C0409</v>
          </cell>
          <cell r="C394">
            <v>2.93</v>
          </cell>
          <cell r="D394">
            <v>2.93</v>
          </cell>
          <cell r="E394">
            <v>43678</v>
          </cell>
          <cell r="F394" t="str">
            <v>R2</v>
          </cell>
          <cell r="G394" t="str">
            <v>PSJT 941</v>
          </cell>
          <cell r="H394" t="str">
            <v>SRP</v>
          </cell>
          <cell r="I394">
            <v>1.8</v>
          </cell>
        </row>
        <row r="395">
          <cell r="A395" t="str">
            <v>036C085</v>
          </cell>
          <cell r="B395" t="str">
            <v>C0409</v>
          </cell>
          <cell r="C395">
            <v>2.83</v>
          </cell>
          <cell r="D395">
            <v>2.83</v>
          </cell>
          <cell r="E395">
            <v>43678</v>
          </cell>
          <cell r="F395" t="str">
            <v>R2</v>
          </cell>
          <cell r="G395" t="str">
            <v>PSJT 941</v>
          </cell>
          <cell r="H395" t="str">
            <v>SRP</v>
          </cell>
          <cell r="I395">
            <v>1.8</v>
          </cell>
        </row>
        <row r="396">
          <cell r="A396" t="str">
            <v>037C087</v>
          </cell>
          <cell r="B396" t="str">
            <v>C0409</v>
          </cell>
          <cell r="C396">
            <v>3.68</v>
          </cell>
          <cell r="D396">
            <v>3.68</v>
          </cell>
          <cell r="E396">
            <v>43679</v>
          </cell>
          <cell r="F396" t="str">
            <v>R2</v>
          </cell>
          <cell r="G396" t="str">
            <v>PSJT 941</v>
          </cell>
          <cell r="H396" t="str">
            <v>SRP</v>
          </cell>
          <cell r="I396">
            <v>1.8</v>
          </cell>
        </row>
        <row r="397">
          <cell r="A397" t="str">
            <v>038C081</v>
          </cell>
          <cell r="B397" t="str">
            <v>C0409</v>
          </cell>
          <cell r="C397">
            <v>3.15</v>
          </cell>
          <cell r="D397">
            <v>3.15</v>
          </cell>
          <cell r="E397">
            <v>43637</v>
          </cell>
          <cell r="F397" t="str">
            <v>R2</v>
          </cell>
          <cell r="G397" t="str">
            <v>PSJT 941</v>
          </cell>
          <cell r="H397" t="str">
            <v>SRP</v>
          </cell>
          <cell r="I397">
            <v>1.8</v>
          </cell>
        </row>
        <row r="398">
          <cell r="A398" t="str">
            <v>038C083</v>
          </cell>
          <cell r="B398" t="str">
            <v>C0409</v>
          </cell>
          <cell r="C398">
            <v>2.41</v>
          </cell>
          <cell r="D398">
            <v>2.41</v>
          </cell>
          <cell r="E398">
            <v>43636</v>
          </cell>
          <cell r="F398" t="str">
            <v>R2</v>
          </cell>
          <cell r="G398" t="str">
            <v>PSJT 941</v>
          </cell>
          <cell r="H398" t="str">
            <v>SRP</v>
          </cell>
          <cell r="I398">
            <v>1.8</v>
          </cell>
        </row>
        <row r="399">
          <cell r="A399" t="str">
            <v>040C082</v>
          </cell>
          <cell r="B399" t="str">
            <v>C0409</v>
          </cell>
          <cell r="C399">
            <v>7.95</v>
          </cell>
          <cell r="D399">
            <v>7.95</v>
          </cell>
          <cell r="E399">
            <v>43650</v>
          </cell>
          <cell r="F399" t="str">
            <v>R2</v>
          </cell>
          <cell r="G399" t="str">
            <v>PSJT 941</v>
          </cell>
          <cell r="H399" t="str">
            <v>SRP</v>
          </cell>
          <cell r="I399">
            <v>1.8</v>
          </cell>
        </row>
        <row r="400">
          <cell r="A400" t="str">
            <v>032C093</v>
          </cell>
          <cell r="B400" t="str">
            <v>C0410</v>
          </cell>
          <cell r="C400">
            <v>4.76</v>
          </cell>
          <cell r="D400">
            <v>4.76</v>
          </cell>
          <cell r="E400">
            <v>43737</v>
          </cell>
          <cell r="F400" t="str">
            <v>R3</v>
          </cell>
          <cell r="G400" t="str">
            <v>GP 99-8009</v>
          </cell>
          <cell r="H400" t="str">
            <v>SRP</v>
          </cell>
          <cell r="I400">
            <v>1.8</v>
          </cell>
        </row>
        <row r="401">
          <cell r="A401" t="str">
            <v>034C093</v>
          </cell>
          <cell r="B401" t="str">
            <v>C0410</v>
          </cell>
          <cell r="C401">
            <v>5.0199999999999996</v>
          </cell>
          <cell r="D401">
            <v>5.0199999999999996</v>
          </cell>
          <cell r="E401">
            <v>43737</v>
          </cell>
          <cell r="F401" t="str">
            <v>R3</v>
          </cell>
          <cell r="G401" t="str">
            <v>GP 99-8009</v>
          </cell>
          <cell r="H401" t="str">
            <v>SRP</v>
          </cell>
          <cell r="I401">
            <v>1.8</v>
          </cell>
        </row>
        <row r="402">
          <cell r="A402" t="str">
            <v>035C091</v>
          </cell>
          <cell r="B402" t="str">
            <v>C0410</v>
          </cell>
          <cell r="C402">
            <v>0.4</v>
          </cell>
          <cell r="D402">
            <v>0.4</v>
          </cell>
          <cell r="E402">
            <v>43728</v>
          </cell>
          <cell r="F402" t="str">
            <v>R3</v>
          </cell>
          <cell r="G402" t="str">
            <v>GP 99-8009</v>
          </cell>
          <cell r="H402" t="str">
            <v>SRP</v>
          </cell>
          <cell r="I402">
            <v>1.8</v>
          </cell>
        </row>
        <row r="403">
          <cell r="A403" t="str">
            <v>043C062</v>
          </cell>
          <cell r="B403" t="str">
            <v>C0507</v>
          </cell>
          <cell r="C403">
            <v>1.08</v>
          </cell>
          <cell r="D403">
            <v>1.08</v>
          </cell>
          <cell r="E403">
            <v>43716</v>
          </cell>
          <cell r="F403" t="str">
            <v>RPC</v>
          </cell>
          <cell r="G403" t="str">
            <v>LPI-1606</v>
          </cell>
          <cell r="H403" t="str">
            <v>DR</v>
          </cell>
          <cell r="I403">
            <v>1.8</v>
          </cell>
        </row>
        <row r="404">
          <cell r="A404" t="str">
            <v>042C062</v>
          </cell>
          <cell r="B404" t="str">
            <v>C0507</v>
          </cell>
          <cell r="C404">
            <v>3.92</v>
          </cell>
          <cell r="D404">
            <v>3.92</v>
          </cell>
          <cell r="E404">
            <v>43718</v>
          </cell>
          <cell r="F404" t="str">
            <v>RPC</v>
          </cell>
          <cell r="G404" t="str">
            <v>LPI-1606</v>
          </cell>
          <cell r="H404" t="str">
            <v>DR</v>
          </cell>
          <cell r="I404">
            <v>1.8</v>
          </cell>
        </row>
        <row r="405">
          <cell r="A405" t="str">
            <v>042C065</v>
          </cell>
          <cell r="B405" t="str">
            <v>C0507</v>
          </cell>
          <cell r="C405">
            <v>4.8099999999999996</v>
          </cell>
          <cell r="D405">
            <v>4.8099999999999996</v>
          </cell>
          <cell r="E405">
            <v>43719</v>
          </cell>
          <cell r="F405" t="str">
            <v>RPC</v>
          </cell>
          <cell r="G405" t="str">
            <v>LPI-1606</v>
          </cell>
          <cell r="H405" t="str">
            <v>DR</v>
          </cell>
          <cell r="I405">
            <v>1.8</v>
          </cell>
        </row>
        <row r="406">
          <cell r="A406" t="str">
            <v>042C070</v>
          </cell>
          <cell r="B406" t="str">
            <v>C0507</v>
          </cell>
          <cell r="C406">
            <v>3.65</v>
          </cell>
          <cell r="D406">
            <v>3.65</v>
          </cell>
          <cell r="E406">
            <v>43698</v>
          </cell>
          <cell r="F406" t="str">
            <v>RPC</v>
          </cell>
          <cell r="G406" t="str">
            <v>LPI-1606</v>
          </cell>
          <cell r="H406" t="str">
            <v>DR</v>
          </cell>
          <cell r="I406">
            <v>1.8</v>
          </cell>
        </row>
        <row r="407">
          <cell r="A407" t="str">
            <v>042C067</v>
          </cell>
          <cell r="B407" t="str">
            <v>C0507</v>
          </cell>
          <cell r="C407">
            <v>3.74</v>
          </cell>
          <cell r="D407">
            <v>3.74</v>
          </cell>
          <cell r="E407">
            <v>43698</v>
          </cell>
          <cell r="F407" t="str">
            <v>RPC</v>
          </cell>
          <cell r="G407" t="str">
            <v>LPI-1606</v>
          </cell>
          <cell r="H407" t="str">
            <v>DR</v>
          </cell>
          <cell r="I407">
            <v>1.8</v>
          </cell>
        </row>
        <row r="408">
          <cell r="A408" t="str">
            <v>044C062</v>
          </cell>
          <cell r="B408" t="str">
            <v>C0507</v>
          </cell>
          <cell r="C408">
            <v>1.02</v>
          </cell>
          <cell r="D408">
            <v>1.02</v>
          </cell>
          <cell r="E408">
            <v>43716</v>
          </cell>
          <cell r="F408" t="str">
            <v>RPC</v>
          </cell>
          <cell r="G408" t="str">
            <v>LPI-1606</v>
          </cell>
          <cell r="H408" t="str">
            <v>DR</v>
          </cell>
          <cell r="I408">
            <v>1.8</v>
          </cell>
        </row>
        <row r="409">
          <cell r="A409" t="str">
            <v>044C064</v>
          </cell>
          <cell r="B409" t="str">
            <v>C0507</v>
          </cell>
          <cell r="C409">
            <v>1.35</v>
          </cell>
          <cell r="D409">
            <v>1.35</v>
          </cell>
          <cell r="E409">
            <v>43720</v>
          </cell>
          <cell r="F409" t="str">
            <v>RPC</v>
          </cell>
          <cell r="G409" t="str">
            <v>LPI-1606</v>
          </cell>
          <cell r="H409" t="str">
            <v>DR</v>
          </cell>
          <cell r="I409">
            <v>1.8</v>
          </cell>
        </row>
        <row r="410">
          <cell r="A410" t="str">
            <v>044C065</v>
          </cell>
          <cell r="B410" t="str">
            <v>C0507</v>
          </cell>
          <cell r="C410">
            <v>1.63</v>
          </cell>
          <cell r="D410">
            <v>1.63</v>
          </cell>
          <cell r="E410">
            <v>43719</v>
          </cell>
          <cell r="F410" t="str">
            <v>RPC</v>
          </cell>
          <cell r="G410" t="str">
            <v>LPI-1606</v>
          </cell>
          <cell r="H410" t="str">
            <v>DR</v>
          </cell>
          <cell r="I410">
            <v>1.8</v>
          </cell>
        </row>
        <row r="411">
          <cell r="A411" t="str">
            <v>044C067</v>
          </cell>
          <cell r="B411" t="str">
            <v>C0507</v>
          </cell>
          <cell r="C411">
            <v>3.1</v>
          </cell>
          <cell r="D411">
            <v>3.1</v>
          </cell>
          <cell r="E411">
            <v>43724</v>
          </cell>
          <cell r="F411" t="str">
            <v>RPC</v>
          </cell>
          <cell r="G411" t="str">
            <v>LPI-1606</v>
          </cell>
          <cell r="H411" t="str">
            <v>DR</v>
          </cell>
          <cell r="I411">
            <v>1.8</v>
          </cell>
        </row>
        <row r="412">
          <cell r="A412" t="str">
            <v>044C068</v>
          </cell>
          <cell r="B412" t="str">
            <v>C0507</v>
          </cell>
          <cell r="C412">
            <v>0.04</v>
          </cell>
          <cell r="D412">
            <v>0.04</v>
          </cell>
          <cell r="E412">
            <v>43808</v>
          </cell>
          <cell r="F412" t="str">
            <v>RPC</v>
          </cell>
          <cell r="G412" t="str">
            <v>LPI-1606</v>
          </cell>
          <cell r="H412" t="str">
            <v>DR</v>
          </cell>
          <cell r="I412">
            <v>1.8</v>
          </cell>
        </row>
        <row r="413">
          <cell r="A413" t="str">
            <v>044C069</v>
          </cell>
          <cell r="B413" t="str">
            <v>C0507</v>
          </cell>
          <cell r="C413">
            <v>2.59</v>
          </cell>
          <cell r="D413">
            <v>2.59</v>
          </cell>
          <cell r="E413">
            <v>43700</v>
          </cell>
          <cell r="F413" t="str">
            <v>RPC</v>
          </cell>
          <cell r="G413" t="str">
            <v>LPI-1606</v>
          </cell>
          <cell r="H413" t="str">
            <v>DR</v>
          </cell>
          <cell r="I413">
            <v>1.8</v>
          </cell>
        </row>
        <row r="414">
          <cell r="A414" t="str">
            <v>044C070</v>
          </cell>
          <cell r="B414" t="str">
            <v>C0507</v>
          </cell>
          <cell r="C414">
            <v>2.44</v>
          </cell>
          <cell r="D414">
            <v>2.44</v>
          </cell>
          <cell r="E414">
            <v>43700</v>
          </cell>
          <cell r="F414" t="str">
            <v>RPC</v>
          </cell>
          <cell r="G414" t="str">
            <v>LPI-1606</v>
          </cell>
          <cell r="H414" t="str">
            <v>DR</v>
          </cell>
          <cell r="I414">
            <v>1.8</v>
          </cell>
        </row>
        <row r="415">
          <cell r="A415" t="str">
            <v>047C066</v>
          </cell>
          <cell r="B415" t="str">
            <v>C0507</v>
          </cell>
          <cell r="C415">
            <v>2.1800000000000002</v>
          </cell>
          <cell r="D415">
            <v>2.1800000000000002</v>
          </cell>
          <cell r="E415">
            <v>43721</v>
          </cell>
          <cell r="F415" t="str">
            <v>RPC</v>
          </cell>
          <cell r="G415" t="str">
            <v>LPI-1606</v>
          </cell>
          <cell r="H415" t="str">
            <v>DR</v>
          </cell>
          <cell r="I415">
            <v>1.8</v>
          </cell>
        </row>
        <row r="416">
          <cell r="A416" t="str">
            <v>046C067</v>
          </cell>
          <cell r="B416" t="str">
            <v>C0507</v>
          </cell>
          <cell r="C416">
            <v>1.1299999999999999</v>
          </cell>
          <cell r="D416">
            <v>1.1299999999999999</v>
          </cell>
          <cell r="E416">
            <v>43722</v>
          </cell>
          <cell r="F416" t="str">
            <v>RPC</v>
          </cell>
          <cell r="G416" t="str">
            <v>LPI-1606</v>
          </cell>
          <cell r="H416" t="str">
            <v>DR</v>
          </cell>
          <cell r="I416">
            <v>1.8</v>
          </cell>
        </row>
        <row r="417">
          <cell r="A417" t="str">
            <v>045C070</v>
          </cell>
          <cell r="B417" t="str">
            <v>C0507</v>
          </cell>
          <cell r="C417">
            <v>2.2999999999999998</v>
          </cell>
          <cell r="D417">
            <v>2.2999999999999998</v>
          </cell>
          <cell r="E417">
            <v>43702</v>
          </cell>
          <cell r="F417" t="str">
            <v>RPC</v>
          </cell>
          <cell r="G417" t="str">
            <v>LPI-1606</v>
          </cell>
          <cell r="H417" t="str">
            <v>DR</v>
          </cell>
          <cell r="I417">
            <v>1.8</v>
          </cell>
        </row>
        <row r="418">
          <cell r="A418" t="str">
            <v>046C064</v>
          </cell>
          <cell r="B418" t="str">
            <v>C0507</v>
          </cell>
          <cell r="C418">
            <v>6.18</v>
          </cell>
          <cell r="D418">
            <v>6.18</v>
          </cell>
          <cell r="E418">
            <v>43722</v>
          </cell>
          <cell r="F418" t="str">
            <v>RPC</v>
          </cell>
          <cell r="G418" t="str">
            <v>LPI-1606</v>
          </cell>
          <cell r="H418" t="str">
            <v>DR</v>
          </cell>
          <cell r="I418">
            <v>1.8</v>
          </cell>
        </row>
        <row r="419">
          <cell r="A419" t="str">
            <v>046C065</v>
          </cell>
          <cell r="B419" t="str">
            <v>C0507</v>
          </cell>
          <cell r="C419">
            <v>2.82</v>
          </cell>
          <cell r="D419">
            <v>2.82</v>
          </cell>
          <cell r="E419">
            <v>43718</v>
          </cell>
          <cell r="F419" t="str">
            <v>RPC</v>
          </cell>
          <cell r="G419" t="str">
            <v>LPI-1606</v>
          </cell>
          <cell r="H419" t="str">
            <v>DR</v>
          </cell>
          <cell r="I419">
            <v>1.8</v>
          </cell>
        </row>
        <row r="420">
          <cell r="A420" t="str">
            <v>048C062</v>
          </cell>
          <cell r="B420" t="str">
            <v>C0507</v>
          </cell>
          <cell r="C420">
            <v>3.08</v>
          </cell>
          <cell r="D420">
            <v>3.08</v>
          </cell>
          <cell r="E420">
            <v>43715</v>
          </cell>
          <cell r="F420" t="str">
            <v>RPC</v>
          </cell>
          <cell r="G420" t="str">
            <v>LPI-1606</v>
          </cell>
          <cell r="H420" t="str">
            <v>DR</v>
          </cell>
          <cell r="I420">
            <v>1.8</v>
          </cell>
        </row>
        <row r="421">
          <cell r="A421" t="str">
            <v>047C064</v>
          </cell>
          <cell r="B421" t="str">
            <v>C0507</v>
          </cell>
          <cell r="C421">
            <v>1.77</v>
          </cell>
          <cell r="D421">
            <v>1.77</v>
          </cell>
          <cell r="E421">
            <v>43722</v>
          </cell>
          <cell r="F421" t="str">
            <v>RPC</v>
          </cell>
          <cell r="G421" t="str">
            <v>LPI-1606</v>
          </cell>
          <cell r="H421" t="str">
            <v>DR</v>
          </cell>
          <cell r="I421">
            <v>1.8</v>
          </cell>
        </row>
        <row r="422">
          <cell r="A422" t="str">
            <v>047C065</v>
          </cell>
          <cell r="B422" t="str">
            <v>C0507</v>
          </cell>
          <cell r="C422">
            <v>1.27</v>
          </cell>
          <cell r="D422">
            <v>1.27</v>
          </cell>
          <cell r="E422">
            <v>43722</v>
          </cell>
          <cell r="F422" t="str">
            <v>RPC</v>
          </cell>
          <cell r="G422" t="str">
            <v>LPI-1606</v>
          </cell>
          <cell r="H422" t="str">
            <v>DR</v>
          </cell>
          <cell r="I422">
            <v>1.8</v>
          </cell>
        </row>
        <row r="423">
          <cell r="A423" t="str">
            <v>048C067</v>
          </cell>
          <cell r="B423" t="str">
            <v>C0507</v>
          </cell>
          <cell r="C423">
            <v>0.62</v>
          </cell>
          <cell r="D423">
            <v>0.62</v>
          </cell>
          <cell r="E423">
            <v>43721</v>
          </cell>
          <cell r="F423" t="str">
            <v>RPC</v>
          </cell>
          <cell r="G423" t="str">
            <v>LPI-1606</v>
          </cell>
          <cell r="H423" t="str">
            <v>DR</v>
          </cell>
          <cell r="I423">
            <v>1.8</v>
          </cell>
        </row>
        <row r="424">
          <cell r="A424" t="str">
            <v>046C068</v>
          </cell>
          <cell r="B424" t="str">
            <v>C0507</v>
          </cell>
          <cell r="C424">
            <v>0.78</v>
          </cell>
          <cell r="D424">
            <v>0.78</v>
          </cell>
          <cell r="E424">
            <v>43719</v>
          </cell>
          <cell r="F424" t="str">
            <v>RPC</v>
          </cell>
          <cell r="G424" t="str">
            <v>LPI-1606</v>
          </cell>
          <cell r="H424" t="str">
            <v>DR</v>
          </cell>
          <cell r="I424">
            <v>1.8</v>
          </cell>
        </row>
        <row r="425">
          <cell r="A425" t="str">
            <v>048C070</v>
          </cell>
          <cell r="B425" t="str">
            <v>C0507</v>
          </cell>
          <cell r="C425">
            <v>7.04</v>
          </cell>
          <cell r="D425">
            <v>7.04</v>
          </cell>
          <cell r="E425">
            <v>43718</v>
          </cell>
          <cell r="F425" t="str">
            <v>RPC</v>
          </cell>
          <cell r="G425" t="str">
            <v>LPI-1606</v>
          </cell>
          <cell r="H425" t="str">
            <v>DR</v>
          </cell>
          <cell r="I425">
            <v>1.8</v>
          </cell>
        </row>
        <row r="426">
          <cell r="A426" t="str">
            <v>050C061</v>
          </cell>
          <cell r="B426" t="str">
            <v>C0507</v>
          </cell>
          <cell r="C426">
            <v>0.75</v>
          </cell>
          <cell r="D426">
            <v>0.75</v>
          </cell>
          <cell r="E426">
            <v>43724</v>
          </cell>
          <cell r="F426" t="str">
            <v>RPC</v>
          </cell>
          <cell r="G426" t="str">
            <v>LPI-1606</v>
          </cell>
          <cell r="H426" t="str">
            <v>DR</v>
          </cell>
          <cell r="I426">
            <v>1.8</v>
          </cell>
        </row>
        <row r="427">
          <cell r="A427" t="str">
            <v>050C063</v>
          </cell>
          <cell r="B427" t="str">
            <v>C0507</v>
          </cell>
          <cell r="C427">
            <v>1.73</v>
          </cell>
          <cell r="D427">
            <v>1.73</v>
          </cell>
          <cell r="E427">
            <v>43724</v>
          </cell>
          <cell r="F427" t="str">
            <v>RPC</v>
          </cell>
          <cell r="G427" t="str">
            <v>LPI-1606</v>
          </cell>
          <cell r="H427" t="str">
            <v>DR</v>
          </cell>
          <cell r="I427">
            <v>1.8</v>
          </cell>
        </row>
        <row r="428">
          <cell r="A428" t="str">
            <v>050C065</v>
          </cell>
          <cell r="B428" t="str">
            <v>C0507</v>
          </cell>
          <cell r="C428">
            <v>3.57</v>
          </cell>
          <cell r="D428">
            <v>3.57</v>
          </cell>
          <cell r="E428">
            <v>43716</v>
          </cell>
          <cell r="F428" t="str">
            <v>RPC</v>
          </cell>
          <cell r="G428" t="str">
            <v>LPI-1606</v>
          </cell>
          <cell r="H428" t="str">
            <v>DR</v>
          </cell>
          <cell r="I428">
            <v>1.8</v>
          </cell>
        </row>
        <row r="429">
          <cell r="A429" t="str">
            <v>048C065</v>
          </cell>
          <cell r="B429" t="str">
            <v>C0507</v>
          </cell>
          <cell r="C429">
            <v>0.21</v>
          </cell>
          <cell r="D429">
            <v>0.21</v>
          </cell>
          <cell r="E429">
            <v>43808</v>
          </cell>
          <cell r="F429" t="str">
            <v>RPC</v>
          </cell>
          <cell r="G429" t="str">
            <v>LPI-1606</v>
          </cell>
          <cell r="H429" t="str">
            <v>DR</v>
          </cell>
          <cell r="I429">
            <v>1.8</v>
          </cell>
        </row>
        <row r="430">
          <cell r="A430" t="str">
            <v>050C070</v>
          </cell>
          <cell r="B430" t="str">
            <v>C0507</v>
          </cell>
          <cell r="C430">
            <v>9.32</v>
          </cell>
          <cell r="D430">
            <v>9.32</v>
          </cell>
          <cell r="E430">
            <v>43717</v>
          </cell>
          <cell r="F430" t="str">
            <v>RPC</v>
          </cell>
          <cell r="G430" t="str">
            <v>LPI-1606</v>
          </cell>
          <cell r="H430" t="str">
            <v>DR</v>
          </cell>
          <cell r="I430">
            <v>1.8</v>
          </cell>
        </row>
        <row r="431">
          <cell r="A431" t="str">
            <v>041C074</v>
          </cell>
          <cell r="B431" t="str">
            <v>C0508</v>
          </cell>
          <cell r="C431">
            <v>0.9</v>
          </cell>
          <cell r="D431">
            <v>0.9</v>
          </cell>
          <cell r="E431">
            <v>43707</v>
          </cell>
          <cell r="F431" t="str">
            <v>RPC</v>
          </cell>
          <cell r="G431" t="str">
            <v>LPI-1603</v>
          </cell>
          <cell r="H431" t="str">
            <v>DR</v>
          </cell>
          <cell r="I431">
            <v>1.8</v>
          </cell>
        </row>
        <row r="432">
          <cell r="A432" t="str">
            <v>042C073</v>
          </cell>
          <cell r="B432" t="str">
            <v>C0508</v>
          </cell>
          <cell r="C432">
            <v>3.84</v>
          </cell>
          <cell r="D432">
            <v>3.84</v>
          </cell>
          <cell r="E432">
            <v>43707</v>
          </cell>
          <cell r="F432" t="str">
            <v>RPC</v>
          </cell>
          <cell r="G432" t="str">
            <v>LPI-1603</v>
          </cell>
          <cell r="H432" t="str">
            <v>DR</v>
          </cell>
          <cell r="I432">
            <v>1.8</v>
          </cell>
        </row>
        <row r="433">
          <cell r="A433" t="str">
            <v>042C076</v>
          </cell>
          <cell r="B433" t="str">
            <v>C0508</v>
          </cell>
          <cell r="C433">
            <v>4.1500000000000004</v>
          </cell>
          <cell r="D433">
            <v>4.1500000000000004</v>
          </cell>
          <cell r="E433">
            <v>43706</v>
          </cell>
          <cell r="F433" t="str">
            <v>RPC</v>
          </cell>
          <cell r="G433" t="str">
            <v>LPI-1603</v>
          </cell>
          <cell r="H433" t="str">
            <v>DR</v>
          </cell>
          <cell r="I433">
            <v>1.8</v>
          </cell>
        </row>
        <row r="434">
          <cell r="A434" t="str">
            <v>044C076</v>
          </cell>
          <cell r="B434" t="str">
            <v>C0508</v>
          </cell>
          <cell r="C434">
            <v>0.85</v>
          </cell>
          <cell r="D434">
            <v>0.85</v>
          </cell>
          <cell r="E434">
            <v>43727</v>
          </cell>
          <cell r="F434" t="str">
            <v>RPC</v>
          </cell>
          <cell r="G434" t="str">
            <v>LPI-1603</v>
          </cell>
          <cell r="H434" t="str">
            <v>SRP</v>
          </cell>
          <cell r="I434">
            <v>1.8</v>
          </cell>
        </row>
        <row r="435">
          <cell r="A435" t="str">
            <v>044C078</v>
          </cell>
          <cell r="B435" t="str">
            <v>C0508</v>
          </cell>
          <cell r="C435">
            <v>2.17</v>
          </cell>
          <cell r="D435">
            <v>2.17</v>
          </cell>
          <cell r="E435">
            <v>43717</v>
          </cell>
          <cell r="F435" t="str">
            <v>RPC</v>
          </cell>
          <cell r="G435" t="str">
            <v>LPI-1603</v>
          </cell>
          <cell r="H435" t="str">
            <v>DR</v>
          </cell>
          <cell r="I435">
            <v>1.8</v>
          </cell>
        </row>
        <row r="436">
          <cell r="A436" t="str">
            <v>044C080</v>
          </cell>
          <cell r="B436" t="str">
            <v>C0508</v>
          </cell>
          <cell r="C436">
            <v>2.16</v>
          </cell>
          <cell r="D436">
            <v>2.16</v>
          </cell>
          <cell r="E436">
            <v>43707</v>
          </cell>
          <cell r="F436" t="str">
            <v>RPC</v>
          </cell>
          <cell r="G436" t="str">
            <v>LPI-1603</v>
          </cell>
          <cell r="H436" t="str">
            <v>DR</v>
          </cell>
          <cell r="I436">
            <v>1.8</v>
          </cell>
        </row>
        <row r="437">
          <cell r="A437" t="str">
            <v>045C072</v>
          </cell>
          <cell r="B437" t="str">
            <v>C0508</v>
          </cell>
          <cell r="C437">
            <v>1.08</v>
          </cell>
          <cell r="D437">
            <v>1.08</v>
          </cell>
          <cell r="E437">
            <v>43716</v>
          </cell>
          <cell r="F437" t="str">
            <v>RPC</v>
          </cell>
          <cell r="G437" t="str">
            <v>LPI-1603</v>
          </cell>
          <cell r="H437" t="str">
            <v>DR</v>
          </cell>
          <cell r="I437">
            <v>1.8</v>
          </cell>
        </row>
        <row r="438">
          <cell r="A438" t="str">
            <v>045C073</v>
          </cell>
          <cell r="B438" t="str">
            <v>C0508</v>
          </cell>
          <cell r="C438">
            <v>1</v>
          </cell>
          <cell r="D438">
            <v>1</v>
          </cell>
          <cell r="E438">
            <v>43724</v>
          </cell>
          <cell r="F438" t="str">
            <v>RPC</v>
          </cell>
          <cell r="G438" t="str">
            <v>LPI-1603</v>
          </cell>
          <cell r="H438" t="str">
            <v>DR</v>
          </cell>
          <cell r="I438">
            <v>1.8</v>
          </cell>
        </row>
        <row r="439">
          <cell r="A439" t="str">
            <v>045C074</v>
          </cell>
          <cell r="B439" t="str">
            <v>C0508</v>
          </cell>
          <cell r="C439">
            <v>1.42</v>
          </cell>
          <cell r="D439">
            <v>1.42</v>
          </cell>
          <cell r="E439">
            <v>43726</v>
          </cell>
          <cell r="F439" t="str">
            <v>RPC</v>
          </cell>
          <cell r="G439" t="str">
            <v>LPI-1603</v>
          </cell>
          <cell r="H439" t="str">
            <v>DR</v>
          </cell>
          <cell r="I439">
            <v>1.8</v>
          </cell>
        </row>
        <row r="440">
          <cell r="A440" t="str">
            <v>045C075</v>
          </cell>
          <cell r="B440" t="str">
            <v>C0508</v>
          </cell>
          <cell r="C440">
            <v>4.17</v>
          </cell>
          <cell r="D440">
            <v>4.17</v>
          </cell>
          <cell r="E440">
            <v>43726</v>
          </cell>
          <cell r="F440" t="str">
            <v>RPC</v>
          </cell>
          <cell r="G440" t="str">
            <v>LPI-1603</v>
          </cell>
          <cell r="H440" t="str">
            <v>DR</v>
          </cell>
          <cell r="I440">
            <v>1.8</v>
          </cell>
        </row>
        <row r="441">
          <cell r="A441" t="str">
            <v>044C075</v>
          </cell>
          <cell r="B441" t="str">
            <v>C0508</v>
          </cell>
          <cell r="C441">
            <v>0.6</v>
          </cell>
          <cell r="D441">
            <v>0.6</v>
          </cell>
          <cell r="E441">
            <v>43727</v>
          </cell>
          <cell r="F441" t="str">
            <v>RPC</v>
          </cell>
          <cell r="G441" t="str">
            <v>LPI-1603</v>
          </cell>
          <cell r="H441" t="str">
            <v>SRP</v>
          </cell>
          <cell r="I441">
            <v>1.8</v>
          </cell>
        </row>
        <row r="442">
          <cell r="A442" t="str">
            <v>044C074</v>
          </cell>
          <cell r="B442" t="str">
            <v>C0508</v>
          </cell>
          <cell r="C442">
            <v>1.02</v>
          </cell>
          <cell r="D442">
            <v>1.02</v>
          </cell>
          <cell r="E442">
            <v>43727</v>
          </cell>
          <cell r="F442" t="str">
            <v>RPC</v>
          </cell>
          <cell r="G442" t="str">
            <v>LPI-1603</v>
          </cell>
          <cell r="H442" t="str">
            <v>SRP</v>
          </cell>
          <cell r="I442">
            <v>1.8</v>
          </cell>
        </row>
        <row r="443">
          <cell r="A443" t="str">
            <v>046C075</v>
          </cell>
          <cell r="B443" t="str">
            <v>C0508</v>
          </cell>
          <cell r="C443">
            <v>3.45</v>
          </cell>
          <cell r="D443">
            <v>3.45</v>
          </cell>
          <cell r="E443">
            <v>43712</v>
          </cell>
          <cell r="F443" t="str">
            <v>RPC</v>
          </cell>
          <cell r="G443" t="str">
            <v>LPI-1603</v>
          </cell>
          <cell r="H443" t="str">
            <v>DR</v>
          </cell>
          <cell r="I443">
            <v>1.8</v>
          </cell>
        </row>
        <row r="444">
          <cell r="A444" t="str">
            <v>046C076</v>
          </cell>
          <cell r="B444" t="str">
            <v>C0508</v>
          </cell>
          <cell r="C444">
            <v>2.71</v>
          </cell>
          <cell r="D444">
            <v>2.71</v>
          </cell>
          <cell r="E444">
            <v>43719</v>
          </cell>
          <cell r="F444" t="str">
            <v>RPC</v>
          </cell>
          <cell r="G444" t="str">
            <v>LPI-1603</v>
          </cell>
          <cell r="H444" t="str">
            <v>DR</v>
          </cell>
          <cell r="I444">
            <v>1.8</v>
          </cell>
        </row>
        <row r="445">
          <cell r="A445" t="str">
            <v>046C080</v>
          </cell>
          <cell r="B445" t="str">
            <v>C0508</v>
          </cell>
          <cell r="C445">
            <v>5.51</v>
          </cell>
          <cell r="D445">
            <v>5.51</v>
          </cell>
          <cell r="E445">
            <v>43710</v>
          </cell>
          <cell r="F445" t="str">
            <v>RPC</v>
          </cell>
          <cell r="G445" t="str">
            <v>LPI-1603</v>
          </cell>
          <cell r="H445" t="str">
            <v>DR</v>
          </cell>
          <cell r="I445">
            <v>1.8</v>
          </cell>
        </row>
        <row r="446">
          <cell r="A446" t="str">
            <v>047C074</v>
          </cell>
          <cell r="B446" t="str">
            <v>C0508</v>
          </cell>
          <cell r="C446">
            <v>6.04</v>
          </cell>
          <cell r="D446">
            <v>6.04</v>
          </cell>
          <cell r="E446">
            <v>43713</v>
          </cell>
          <cell r="F446" t="str">
            <v>RPC</v>
          </cell>
          <cell r="G446" t="str">
            <v>LPI-1603</v>
          </cell>
          <cell r="H446" t="str">
            <v>DR</v>
          </cell>
          <cell r="I446">
            <v>1.8</v>
          </cell>
        </row>
        <row r="447">
          <cell r="A447" t="str">
            <v>047C075</v>
          </cell>
          <cell r="B447" t="str">
            <v>C0508</v>
          </cell>
          <cell r="C447">
            <v>1.54</v>
          </cell>
          <cell r="D447">
            <v>1.54</v>
          </cell>
          <cell r="E447">
            <v>43729</v>
          </cell>
          <cell r="F447" t="str">
            <v>RPC</v>
          </cell>
          <cell r="G447" t="str">
            <v>LPI-1603</v>
          </cell>
          <cell r="H447" t="str">
            <v>SRP</v>
          </cell>
          <cell r="I447">
            <v>1.8</v>
          </cell>
        </row>
        <row r="448">
          <cell r="A448" t="str">
            <v>048C076</v>
          </cell>
          <cell r="B448" t="str">
            <v>C0508</v>
          </cell>
          <cell r="C448">
            <v>3.35</v>
          </cell>
          <cell r="D448">
            <v>3.35</v>
          </cell>
          <cell r="E448">
            <v>43712</v>
          </cell>
          <cell r="F448" t="str">
            <v>RPC</v>
          </cell>
          <cell r="G448" t="str">
            <v>LPI-1603</v>
          </cell>
          <cell r="H448" t="str">
            <v>DR</v>
          </cell>
          <cell r="I448">
            <v>1.8</v>
          </cell>
        </row>
        <row r="449">
          <cell r="A449" t="str">
            <v>048C078</v>
          </cell>
          <cell r="B449" t="str">
            <v>C0508</v>
          </cell>
          <cell r="C449">
            <v>0.52</v>
          </cell>
          <cell r="D449">
            <v>0.52</v>
          </cell>
          <cell r="E449">
            <v>43708</v>
          </cell>
          <cell r="F449" t="str">
            <v>RPC</v>
          </cell>
          <cell r="G449" t="str">
            <v>LPI-1603</v>
          </cell>
          <cell r="H449" t="str">
            <v>DR</v>
          </cell>
          <cell r="I449">
            <v>1.8</v>
          </cell>
        </row>
        <row r="450">
          <cell r="A450" t="str">
            <v>048C080</v>
          </cell>
          <cell r="B450" t="str">
            <v>C0508</v>
          </cell>
          <cell r="C450">
            <v>3.19</v>
          </cell>
          <cell r="D450">
            <v>3.19</v>
          </cell>
          <cell r="E450">
            <v>43711</v>
          </cell>
          <cell r="F450" t="str">
            <v>RPC</v>
          </cell>
          <cell r="G450" t="str">
            <v>LPI-1603</v>
          </cell>
          <cell r="H450" t="str">
            <v>DR</v>
          </cell>
          <cell r="I450">
            <v>1.8</v>
          </cell>
        </row>
        <row r="451">
          <cell r="A451" t="str">
            <v>049C072</v>
          </cell>
          <cell r="B451" t="str">
            <v>C0508</v>
          </cell>
          <cell r="C451">
            <v>0.99</v>
          </cell>
          <cell r="D451">
            <v>0.99</v>
          </cell>
          <cell r="E451">
            <v>43714</v>
          </cell>
          <cell r="F451" t="str">
            <v>RPC</v>
          </cell>
          <cell r="G451" t="str">
            <v>LPI-1603</v>
          </cell>
          <cell r="H451" t="str">
            <v>DR</v>
          </cell>
          <cell r="I451">
            <v>1.8</v>
          </cell>
        </row>
        <row r="452">
          <cell r="A452" t="str">
            <v>049C080</v>
          </cell>
          <cell r="B452" t="str">
            <v>C0508</v>
          </cell>
          <cell r="C452">
            <v>0.1</v>
          </cell>
          <cell r="D452">
            <v>0.1</v>
          </cell>
          <cell r="E452">
            <v>43839</v>
          </cell>
          <cell r="F452" t="str">
            <v>RPC</v>
          </cell>
          <cell r="G452" t="str">
            <v>LPI-1603</v>
          </cell>
          <cell r="H452" t="str">
            <v>DR</v>
          </cell>
          <cell r="I452">
            <v>1.8</v>
          </cell>
        </row>
        <row r="453">
          <cell r="A453" t="str">
            <v>050C075</v>
          </cell>
          <cell r="B453" t="str">
            <v>C0508</v>
          </cell>
          <cell r="C453">
            <v>7.15</v>
          </cell>
          <cell r="D453">
            <v>7.15</v>
          </cell>
          <cell r="E453">
            <v>43717</v>
          </cell>
          <cell r="F453" t="str">
            <v>RPC</v>
          </cell>
          <cell r="G453" t="str">
            <v>LPI-1603</v>
          </cell>
          <cell r="H453" t="str">
            <v>DR</v>
          </cell>
          <cell r="I453">
            <v>1.8</v>
          </cell>
        </row>
        <row r="454">
          <cell r="A454" t="str">
            <v>050C080</v>
          </cell>
          <cell r="B454" t="str">
            <v>C0508</v>
          </cell>
          <cell r="C454">
            <v>2.94</v>
          </cell>
          <cell r="D454">
            <v>2.94</v>
          </cell>
          <cell r="E454">
            <v>43728</v>
          </cell>
          <cell r="F454" t="str">
            <v>RPC</v>
          </cell>
          <cell r="G454" t="str">
            <v>LPI-1603</v>
          </cell>
          <cell r="H454" t="str">
            <v>SRP</v>
          </cell>
          <cell r="I454">
            <v>1.8</v>
          </cell>
        </row>
        <row r="455">
          <cell r="A455" t="str">
            <v>050C079</v>
          </cell>
          <cell r="B455" t="str">
            <v>C0508</v>
          </cell>
          <cell r="C455">
            <v>4.32</v>
          </cell>
          <cell r="D455">
            <v>4.32</v>
          </cell>
          <cell r="E455">
            <v>43711</v>
          </cell>
          <cell r="F455" t="str">
            <v>RPC</v>
          </cell>
          <cell r="G455" t="str">
            <v>LPI-1603</v>
          </cell>
          <cell r="H455" t="str">
            <v>DR</v>
          </cell>
          <cell r="I455">
            <v>1.8</v>
          </cell>
        </row>
        <row r="456">
          <cell r="A456" t="str">
            <v>041C083</v>
          </cell>
          <cell r="B456" t="str">
            <v>C0509</v>
          </cell>
          <cell r="C456">
            <v>2.13</v>
          </cell>
          <cell r="D456">
            <v>2.13</v>
          </cell>
          <cell r="E456">
            <v>43961</v>
          </cell>
          <cell r="F456" t="str">
            <v>R2</v>
          </cell>
          <cell r="G456" t="str">
            <v>LPI-1607</v>
          </cell>
          <cell r="H456" t="str">
            <v>DR</v>
          </cell>
          <cell r="I456">
            <v>1.8</v>
          </cell>
        </row>
        <row r="457">
          <cell r="A457" t="str">
            <v>044C084</v>
          </cell>
          <cell r="B457" t="str">
            <v>C0509</v>
          </cell>
          <cell r="C457">
            <v>5.36</v>
          </cell>
          <cell r="D457">
            <v>5.36</v>
          </cell>
          <cell r="E457">
            <v>43961</v>
          </cell>
          <cell r="F457" t="str">
            <v>R2</v>
          </cell>
          <cell r="G457" t="str">
            <v>LPI-1607</v>
          </cell>
          <cell r="H457" t="str">
            <v>DR</v>
          </cell>
          <cell r="I457">
            <v>1.8</v>
          </cell>
        </row>
        <row r="458">
          <cell r="A458" t="str">
            <v>042C081</v>
          </cell>
          <cell r="B458" t="str">
            <v>C0509</v>
          </cell>
          <cell r="C458">
            <v>0.61</v>
          </cell>
          <cell r="D458">
            <v>0.61</v>
          </cell>
          <cell r="E458">
            <v>43961</v>
          </cell>
          <cell r="F458" t="str">
            <v>R2</v>
          </cell>
          <cell r="G458" t="str">
            <v>LPI-1607</v>
          </cell>
          <cell r="H458" t="str">
            <v>DR</v>
          </cell>
          <cell r="I458">
            <v>1.8</v>
          </cell>
        </row>
        <row r="459">
          <cell r="A459" t="str">
            <v>042C084</v>
          </cell>
          <cell r="B459" t="str">
            <v>C0509</v>
          </cell>
          <cell r="C459">
            <v>1.39</v>
          </cell>
          <cell r="D459">
            <v>1.39</v>
          </cell>
          <cell r="E459">
            <v>43961</v>
          </cell>
          <cell r="F459" t="str">
            <v>R2</v>
          </cell>
          <cell r="G459" t="str">
            <v>LPI-1607</v>
          </cell>
          <cell r="H459" t="str">
            <v>DR</v>
          </cell>
          <cell r="I459">
            <v>1.8</v>
          </cell>
        </row>
        <row r="460">
          <cell r="A460" t="str">
            <v>046C085</v>
          </cell>
          <cell r="B460" t="str">
            <v>C0509</v>
          </cell>
          <cell r="C460">
            <v>4.5199999999999996</v>
          </cell>
          <cell r="D460">
            <v>4.5199999999999996</v>
          </cell>
          <cell r="E460">
            <v>43960</v>
          </cell>
          <cell r="F460" t="str">
            <v>R2</v>
          </cell>
          <cell r="G460" t="str">
            <v>LPI-1607</v>
          </cell>
          <cell r="H460" t="str">
            <v>SRP</v>
          </cell>
          <cell r="I460">
            <v>1.8</v>
          </cell>
        </row>
        <row r="461">
          <cell r="A461" t="str">
            <v>046C083</v>
          </cell>
          <cell r="B461" t="str">
            <v>C0509</v>
          </cell>
          <cell r="C461">
            <v>1.31</v>
          </cell>
          <cell r="D461">
            <v>1.31</v>
          </cell>
          <cell r="E461">
            <v>43961</v>
          </cell>
          <cell r="F461" t="str">
            <v>R2</v>
          </cell>
          <cell r="G461" t="str">
            <v>LPI-1607</v>
          </cell>
          <cell r="H461" t="str">
            <v>DR</v>
          </cell>
          <cell r="I461">
            <v>1.8</v>
          </cell>
        </row>
        <row r="462">
          <cell r="A462" t="str">
            <v>045C083</v>
          </cell>
          <cell r="B462" t="str">
            <v>C0509</v>
          </cell>
          <cell r="C462">
            <v>1.63</v>
          </cell>
          <cell r="D462">
            <v>1.63</v>
          </cell>
          <cell r="E462">
            <v>43961</v>
          </cell>
          <cell r="F462" t="str">
            <v>R2</v>
          </cell>
          <cell r="G462" t="str">
            <v>LPI-1607</v>
          </cell>
          <cell r="H462" t="str">
            <v>DR</v>
          </cell>
          <cell r="I462">
            <v>1.8</v>
          </cell>
        </row>
        <row r="463">
          <cell r="A463" t="str">
            <v>044C085</v>
          </cell>
          <cell r="B463" t="str">
            <v>C0509</v>
          </cell>
          <cell r="C463">
            <v>2.17</v>
          </cell>
          <cell r="D463">
            <v>2.17</v>
          </cell>
          <cell r="E463">
            <v>43958</v>
          </cell>
          <cell r="F463" t="str">
            <v>R2</v>
          </cell>
          <cell r="G463" t="str">
            <v>LPI-1607</v>
          </cell>
          <cell r="H463" t="str">
            <v>SRP</v>
          </cell>
          <cell r="I463">
            <v>1.8</v>
          </cell>
        </row>
        <row r="464">
          <cell r="A464" t="str">
            <v>048C083</v>
          </cell>
          <cell r="B464" t="str">
            <v>C0509</v>
          </cell>
          <cell r="C464">
            <v>5.51</v>
          </cell>
          <cell r="D464">
            <v>5.51</v>
          </cell>
          <cell r="E464">
            <v>43959</v>
          </cell>
          <cell r="F464" t="str">
            <v>R2</v>
          </cell>
          <cell r="G464" t="str">
            <v>LPI-1607</v>
          </cell>
          <cell r="H464" t="str">
            <v>SRP</v>
          </cell>
          <cell r="I464">
            <v>1.8</v>
          </cell>
        </row>
        <row r="465">
          <cell r="A465" t="str">
            <v>048C085</v>
          </cell>
          <cell r="B465" t="str">
            <v>C0509</v>
          </cell>
          <cell r="C465">
            <v>3.42</v>
          </cell>
          <cell r="D465">
            <v>3.42</v>
          </cell>
          <cell r="E465">
            <v>43963</v>
          </cell>
          <cell r="F465" t="str">
            <v>R2</v>
          </cell>
          <cell r="G465" t="str">
            <v>LPI-1607</v>
          </cell>
          <cell r="H465" t="str">
            <v>SRP</v>
          </cell>
          <cell r="I465">
            <v>1.8</v>
          </cell>
        </row>
        <row r="466">
          <cell r="A466" t="str">
            <v>050C083</v>
          </cell>
          <cell r="B466" t="str">
            <v>C0509</v>
          </cell>
          <cell r="C466">
            <v>2.63</v>
          </cell>
          <cell r="D466">
            <v>2.63</v>
          </cell>
          <cell r="E466">
            <v>43961</v>
          </cell>
          <cell r="F466" t="str">
            <v>R2</v>
          </cell>
          <cell r="G466" t="str">
            <v>LPI-1607</v>
          </cell>
          <cell r="H466" t="str">
            <v>SRP</v>
          </cell>
          <cell r="I466">
            <v>1.8</v>
          </cell>
        </row>
        <row r="467">
          <cell r="A467" t="str">
            <v>050C084</v>
          </cell>
          <cell r="B467" t="str">
            <v>C0509</v>
          </cell>
          <cell r="C467">
            <v>1.68</v>
          </cell>
          <cell r="D467">
            <v>1.68</v>
          </cell>
          <cell r="E467">
            <v>43960</v>
          </cell>
          <cell r="F467" t="str">
            <v>R2</v>
          </cell>
          <cell r="G467" t="str">
            <v>LPI-1607</v>
          </cell>
          <cell r="H467" t="str">
            <v>SRP</v>
          </cell>
          <cell r="I467">
            <v>1.8</v>
          </cell>
        </row>
        <row r="468">
          <cell r="A468" t="str">
            <v>050C085</v>
          </cell>
          <cell r="B468" t="str">
            <v>C0509</v>
          </cell>
          <cell r="C468">
            <v>1.3</v>
          </cell>
          <cell r="D468">
            <v>1.3</v>
          </cell>
          <cell r="E468">
            <v>43957</v>
          </cell>
          <cell r="F468" t="str">
            <v>R2</v>
          </cell>
          <cell r="G468" t="str">
            <v>LPI-1607</v>
          </cell>
          <cell r="H468" t="str">
            <v>SRP</v>
          </cell>
          <cell r="I468">
            <v>1.8</v>
          </cell>
        </row>
        <row r="469">
          <cell r="A469" t="str">
            <v>050C087</v>
          </cell>
          <cell r="B469" t="str">
            <v>C0509</v>
          </cell>
          <cell r="C469">
            <v>3.28</v>
          </cell>
          <cell r="D469">
            <v>3.28</v>
          </cell>
          <cell r="E469">
            <v>43959</v>
          </cell>
          <cell r="F469" t="str">
            <v>R2</v>
          </cell>
          <cell r="G469" t="str">
            <v>LPI-1607</v>
          </cell>
          <cell r="H469" t="str">
            <v>DR</v>
          </cell>
          <cell r="I469">
            <v>1.8</v>
          </cell>
        </row>
        <row r="470">
          <cell r="A470" t="str">
            <v>048C086</v>
          </cell>
          <cell r="B470" t="str">
            <v>C0509</v>
          </cell>
          <cell r="C470">
            <v>3.17</v>
          </cell>
          <cell r="D470">
            <v>3.17</v>
          </cell>
          <cell r="E470">
            <v>43958</v>
          </cell>
          <cell r="F470" t="str">
            <v>R2</v>
          </cell>
          <cell r="G470" t="str">
            <v>LPI-1607</v>
          </cell>
          <cell r="H470" t="str">
            <v>DR</v>
          </cell>
          <cell r="I470">
            <v>1.8</v>
          </cell>
        </row>
        <row r="471">
          <cell r="A471" t="str">
            <v>046C114</v>
          </cell>
          <cell r="B471" t="str">
            <v>C0512</v>
          </cell>
          <cell r="C471">
            <v>0.82</v>
          </cell>
          <cell r="D471">
            <v>0.82</v>
          </cell>
          <cell r="E471">
            <v>43707</v>
          </cell>
          <cell r="F471" t="str">
            <v>R3</v>
          </cell>
          <cell r="G471" t="str">
            <v>GP 99-8009</v>
          </cell>
          <cell r="H471" t="str">
            <v>SR</v>
          </cell>
          <cell r="I471">
            <v>1.5</v>
          </cell>
        </row>
        <row r="472">
          <cell r="A472" t="str">
            <v>046C117</v>
          </cell>
          <cell r="B472" t="str">
            <v>C0512</v>
          </cell>
          <cell r="C472">
            <v>1.88</v>
          </cell>
          <cell r="D472">
            <v>1.88</v>
          </cell>
          <cell r="E472">
            <v>43703</v>
          </cell>
          <cell r="F472" t="str">
            <v>R3</v>
          </cell>
          <cell r="G472" t="str">
            <v>GP 99-8009</v>
          </cell>
          <cell r="H472" t="str">
            <v>SR</v>
          </cell>
          <cell r="I472">
            <v>1.5</v>
          </cell>
        </row>
        <row r="473">
          <cell r="A473" t="str">
            <v>048C113</v>
          </cell>
          <cell r="B473" t="str">
            <v>C0512</v>
          </cell>
          <cell r="C473">
            <v>1.9</v>
          </cell>
          <cell r="D473">
            <v>1.9</v>
          </cell>
          <cell r="E473">
            <v>43705</v>
          </cell>
          <cell r="F473" t="str">
            <v>R3</v>
          </cell>
          <cell r="G473" t="str">
            <v>GP 99-8009</v>
          </cell>
          <cell r="H473" t="str">
            <v>SR</v>
          </cell>
          <cell r="I473">
            <v>1.5</v>
          </cell>
        </row>
        <row r="474">
          <cell r="A474" t="str">
            <v>048C115</v>
          </cell>
          <cell r="B474" t="str">
            <v>C0512</v>
          </cell>
          <cell r="C474">
            <v>1.02</v>
          </cell>
          <cell r="D474">
            <v>1.02</v>
          </cell>
          <cell r="E474">
            <v>43703</v>
          </cell>
          <cell r="F474" t="str">
            <v>R3</v>
          </cell>
          <cell r="G474" t="str">
            <v>GP 99-8009</v>
          </cell>
          <cell r="H474" t="str">
            <v>SR</v>
          </cell>
          <cell r="I474">
            <v>1.5</v>
          </cell>
        </row>
        <row r="475">
          <cell r="A475" t="str">
            <v>048C117</v>
          </cell>
          <cell r="B475" t="str">
            <v>C0512</v>
          </cell>
          <cell r="C475">
            <v>5.51</v>
          </cell>
          <cell r="D475">
            <v>5.51</v>
          </cell>
          <cell r="E475">
            <v>43703</v>
          </cell>
          <cell r="F475" t="str">
            <v>R3</v>
          </cell>
          <cell r="G475" t="str">
            <v>GP 99-8009</v>
          </cell>
          <cell r="H475" t="str">
            <v>SR</v>
          </cell>
          <cell r="I475">
            <v>1.5</v>
          </cell>
        </row>
        <row r="476">
          <cell r="A476" t="str">
            <v>049C115</v>
          </cell>
          <cell r="B476" t="str">
            <v>C0512</v>
          </cell>
          <cell r="C476">
            <v>0.98</v>
          </cell>
          <cell r="D476">
            <v>0.98</v>
          </cell>
          <cell r="E476">
            <v>43714</v>
          </cell>
          <cell r="F476" t="str">
            <v>R3</v>
          </cell>
          <cell r="G476" t="str">
            <v>GP 99-8009</v>
          </cell>
          <cell r="H476" t="str">
            <v>SR</v>
          </cell>
          <cell r="I476">
            <v>1.5</v>
          </cell>
        </row>
        <row r="477">
          <cell r="A477" t="str">
            <v>050C115</v>
          </cell>
          <cell r="B477" t="str">
            <v>C0512</v>
          </cell>
          <cell r="C477">
            <v>1.32</v>
          </cell>
          <cell r="D477">
            <v>1.32</v>
          </cell>
          <cell r="E477">
            <v>43703</v>
          </cell>
          <cell r="F477" t="str">
            <v>R3</v>
          </cell>
          <cell r="G477" t="str">
            <v>GP 99-8009</v>
          </cell>
          <cell r="H477" t="str">
            <v>SR</v>
          </cell>
          <cell r="I477">
            <v>1.5</v>
          </cell>
        </row>
        <row r="478">
          <cell r="A478" t="str">
            <v>050C116</v>
          </cell>
          <cell r="B478" t="str">
            <v>C0512</v>
          </cell>
          <cell r="C478">
            <v>1.18</v>
          </cell>
          <cell r="D478">
            <v>1.18</v>
          </cell>
          <cell r="E478">
            <v>43677</v>
          </cell>
          <cell r="F478" t="str">
            <v>R3</v>
          </cell>
          <cell r="G478" t="str">
            <v>GP 99-8009</v>
          </cell>
          <cell r="H478" t="str">
            <v>SR</v>
          </cell>
          <cell r="I478">
            <v>1.5</v>
          </cell>
        </row>
        <row r="479">
          <cell r="A479" t="str">
            <v>050C118</v>
          </cell>
          <cell r="B479" t="str">
            <v>C0512</v>
          </cell>
          <cell r="C479">
            <v>2.5</v>
          </cell>
          <cell r="D479">
            <v>2.5</v>
          </cell>
          <cell r="E479">
            <v>43704</v>
          </cell>
          <cell r="F479" t="str">
            <v>R3</v>
          </cell>
          <cell r="G479" t="str">
            <v>GP 99-8009</v>
          </cell>
          <cell r="H479" t="str">
            <v>SR</v>
          </cell>
          <cell r="I479">
            <v>1.5</v>
          </cell>
        </row>
        <row r="480">
          <cell r="A480" t="str">
            <v>052C062</v>
          </cell>
          <cell r="B480" t="str">
            <v>C0607</v>
          </cell>
          <cell r="C480">
            <v>1.91</v>
          </cell>
          <cell r="D480">
            <v>1.91</v>
          </cell>
          <cell r="E480">
            <v>43861</v>
          </cell>
          <cell r="F480" t="str">
            <v>R1</v>
          </cell>
          <cell r="G480" t="str">
            <v>LPI-1601</v>
          </cell>
          <cell r="H480" t="str">
            <v>DR</v>
          </cell>
          <cell r="I480">
            <v>1.8</v>
          </cell>
        </row>
        <row r="481">
          <cell r="A481" t="str">
            <v>052C065</v>
          </cell>
          <cell r="B481" t="str">
            <v>C0607</v>
          </cell>
          <cell r="C481">
            <v>4.03</v>
          </cell>
          <cell r="D481">
            <v>4.03</v>
          </cell>
          <cell r="E481">
            <v>43805</v>
          </cell>
          <cell r="F481" t="str">
            <v>R1</v>
          </cell>
          <cell r="G481" t="str">
            <v>LPI-1606</v>
          </cell>
          <cell r="H481" t="str">
            <v>DR</v>
          </cell>
          <cell r="I481">
            <v>1.8</v>
          </cell>
        </row>
        <row r="482">
          <cell r="A482" t="str">
            <v>052C069</v>
          </cell>
          <cell r="B482" t="str">
            <v>C0607</v>
          </cell>
          <cell r="C482">
            <v>3.83</v>
          </cell>
          <cell r="D482">
            <v>3.83</v>
          </cell>
          <cell r="E482">
            <v>43789</v>
          </cell>
          <cell r="F482" t="str">
            <v>R1</v>
          </cell>
          <cell r="G482" t="str">
            <v>LPI-1606</v>
          </cell>
          <cell r="H482" t="str">
            <v>DR</v>
          </cell>
          <cell r="I482">
            <v>1.8</v>
          </cell>
        </row>
        <row r="483">
          <cell r="A483" t="str">
            <v>052C068</v>
          </cell>
          <cell r="B483" t="str">
            <v>C0607</v>
          </cell>
          <cell r="C483">
            <v>2.78</v>
          </cell>
          <cell r="D483">
            <v>2.78</v>
          </cell>
          <cell r="E483">
            <v>43859</v>
          </cell>
          <cell r="F483" t="str">
            <v>R1</v>
          </cell>
          <cell r="G483" t="str">
            <v>LPI-1607</v>
          </cell>
          <cell r="H483" t="str">
            <v>DR</v>
          </cell>
          <cell r="I483">
            <v>1.8</v>
          </cell>
        </row>
        <row r="484">
          <cell r="A484" t="str">
            <v>054C062</v>
          </cell>
          <cell r="B484" t="str">
            <v>C0607</v>
          </cell>
          <cell r="C484">
            <v>3.1</v>
          </cell>
          <cell r="D484">
            <v>3.1</v>
          </cell>
          <cell r="E484">
            <v>43799</v>
          </cell>
          <cell r="F484" t="str">
            <v>R1</v>
          </cell>
          <cell r="G484" t="str">
            <v>LPI-1601</v>
          </cell>
          <cell r="H484" t="str">
            <v>DR</v>
          </cell>
          <cell r="I484">
            <v>1.8</v>
          </cell>
        </row>
        <row r="485">
          <cell r="A485" t="str">
            <v>054C065</v>
          </cell>
          <cell r="B485" t="str">
            <v>C0607</v>
          </cell>
          <cell r="C485">
            <v>4.4800000000000004</v>
          </cell>
          <cell r="D485">
            <v>4.4800000000000004</v>
          </cell>
          <cell r="E485">
            <v>43890</v>
          </cell>
          <cell r="F485" t="str">
            <v>R1</v>
          </cell>
          <cell r="G485" t="str">
            <v>LPI-1605</v>
          </cell>
          <cell r="H485" t="str">
            <v>DR</v>
          </cell>
          <cell r="I485">
            <v>1.8</v>
          </cell>
        </row>
        <row r="486">
          <cell r="A486" t="str">
            <v>054C067</v>
          </cell>
          <cell r="B486" t="str">
            <v>C0607</v>
          </cell>
          <cell r="C486">
            <v>4.25</v>
          </cell>
          <cell r="D486">
            <v>4.25</v>
          </cell>
          <cell r="E486">
            <v>43869</v>
          </cell>
          <cell r="F486" t="str">
            <v>R1</v>
          </cell>
          <cell r="G486" t="str">
            <v>LPI-1604</v>
          </cell>
          <cell r="H486" t="str">
            <v>DR</v>
          </cell>
          <cell r="I486">
            <v>1.8</v>
          </cell>
        </row>
        <row r="487">
          <cell r="A487" t="str">
            <v>054C070</v>
          </cell>
          <cell r="B487" t="str">
            <v>C0607</v>
          </cell>
          <cell r="C487">
            <v>2.5</v>
          </cell>
          <cell r="D487">
            <v>2.5</v>
          </cell>
          <cell r="E487">
            <v>43611</v>
          </cell>
          <cell r="F487" t="str">
            <v>RPC</v>
          </cell>
          <cell r="G487" t="str">
            <v>GP-00687</v>
          </cell>
          <cell r="H487" t="str">
            <v>DR</v>
          </cell>
          <cell r="I487">
            <v>1.8</v>
          </cell>
        </row>
        <row r="488">
          <cell r="A488" t="str">
            <v>053C070</v>
          </cell>
          <cell r="B488" t="str">
            <v>C0607</v>
          </cell>
          <cell r="C488">
            <v>1.67</v>
          </cell>
          <cell r="D488">
            <v>1.67</v>
          </cell>
          <cell r="E488">
            <v>43618</v>
          </cell>
          <cell r="F488" t="str">
            <v>RPC</v>
          </cell>
          <cell r="G488" t="str">
            <v>GP-00687</v>
          </cell>
          <cell r="H488" t="str">
            <v>DR</v>
          </cell>
          <cell r="I488">
            <v>1.8</v>
          </cell>
        </row>
        <row r="489">
          <cell r="A489" t="str">
            <v>055C065</v>
          </cell>
          <cell r="B489" t="str">
            <v>C0607</v>
          </cell>
          <cell r="C489">
            <v>2.11</v>
          </cell>
          <cell r="D489">
            <v>2.11</v>
          </cell>
          <cell r="E489">
            <v>43794</v>
          </cell>
          <cell r="F489" t="str">
            <v>R1</v>
          </cell>
          <cell r="G489" t="str">
            <v>LPI-1606</v>
          </cell>
          <cell r="H489" t="str">
            <v>DR</v>
          </cell>
          <cell r="I489">
            <v>1.8</v>
          </cell>
        </row>
        <row r="490">
          <cell r="A490" t="str">
            <v>056C062</v>
          </cell>
          <cell r="B490" t="str">
            <v>C0607</v>
          </cell>
          <cell r="C490">
            <v>3.18</v>
          </cell>
          <cell r="D490">
            <v>3.18</v>
          </cell>
          <cell r="E490">
            <v>43783</v>
          </cell>
          <cell r="F490" t="str">
            <v>R1</v>
          </cell>
          <cell r="G490" t="str">
            <v>LPI-1606</v>
          </cell>
          <cell r="H490" t="str">
            <v>DR</v>
          </cell>
          <cell r="I490">
            <v>1.8</v>
          </cell>
        </row>
        <row r="491">
          <cell r="A491" t="str">
            <v>056C064</v>
          </cell>
          <cell r="B491" t="str">
            <v>C0607</v>
          </cell>
          <cell r="C491">
            <v>2.2999999999999998</v>
          </cell>
          <cell r="D491">
            <v>2.2999999999999998</v>
          </cell>
          <cell r="E491">
            <v>43784</v>
          </cell>
          <cell r="F491" t="str">
            <v>R1</v>
          </cell>
          <cell r="G491" t="str">
            <v>LPI-1606</v>
          </cell>
          <cell r="H491" t="str">
            <v>DR</v>
          </cell>
          <cell r="I491">
            <v>1.8</v>
          </cell>
        </row>
        <row r="492">
          <cell r="A492" t="str">
            <v>056C070</v>
          </cell>
          <cell r="B492" t="str">
            <v>C0607</v>
          </cell>
          <cell r="C492">
            <v>7.31</v>
          </cell>
          <cell r="D492">
            <v>7.31</v>
          </cell>
          <cell r="E492">
            <v>43790</v>
          </cell>
          <cell r="F492" t="str">
            <v>R1</v>
          </cell>
          <cell r="G492" t="str">
            <v>LPI-1606</v>
          </cell>
          <cell r="H492" t="str">
            <v>DR</v>
          </cell>
          <cell r="I492">
            <v>1.8</v>
          </cell>
        </row>
        <row r="493">
          <cell r="A493" t="str">
            <v>058C064</v>
          </cell>
          <cell r="B493" t="str">
            <v>C0607</v>
          </cell>
          <cell r="C493">
            <v>7.21</v>
          </cell>
          <cell r="D493">
            <v>7.21</v>
          </cell>
          <cell r="E493">
            <v>43785</v>
          </cell>
          <cell r="F493" t="str">
            <v>R1</v>
          </cell>
          <cell r="G493" t="str">
            <v>LPI-1604</v>
          </cell>
          <cell r="H493" t="str">
            <v>DR</v>
          </cell>
          <cell r="I493">
            <v>1.8</v>
          </cell>
        </row>
        <row r="494">
          <cell r="A494" t="str">
            <v>058C070</v>
          </cell>
          <cell r="B494" t="str">
            <v>C0607</v>
          </cell>
          <cell r="C494">
            <v>5.69</v>
          </cell>
          <cell r="D494">
            <v>5.69</v>
          </cell>
          <cell r="E494">
            <v>43746</v>
          </cell>
          <cell r="F494" t="str">
            <v>R1</v>
          </cell>
          <cell r="G494" t="str">
            <v>LPI-1606</v>
          </cell>
          <cell r="H494" t="str">
            <v>DR</v>
          </cell>
          <cell r="I494">
            <v>1.8</v>
          </cell>
        </row>
        <row r="495">
          <cell r="A495" t="str">
            <v>060C064</v>
          </cell>
          <cell r="B495" t="str">
            <v>C0607</v>
          </cell>
          <cell r="C495">
            <v>2.72</v>
          </cell>
          <cell r="D495">
            <v>2.72</v>
          </cell>
          <cell r="E495">
            <v>43794</v>
          </cell>
          <cell r="F495" t="str">
            <v>R1</v>
          </cell>
          <cell r="G495" t="str">
            <v>LPI-1606</v>
          </cell>
          <cell r="H495" t="str">
            <v>DR</v>
          </cell>
          <cell r="I495">
            <v>1.8</v>
          </cell>
        </row>
        <row r="496">
          <cell r="A496" t="str">
            <v>060C062</v>
          </cell>
          <cell r="B496" t="str">
            <v>C0607</v>
          </cell>
          <cell r="C496">
            <v>2.35</v>
          </cell>
          <cell r="D496">
            <v>2.35</v>
          </cell>
          <cell r="E496">
            <v>43787</v>
          </cell>
          <cell r="F496" t="str">
            <v>R1</v>
          </cell>
          <cell r="G496" t="str">
            <v>GP 99-8009</v>
          </cell>
          <cell r="H496" t="str">
            <v>DR</v>
          </cell>
          <cell r="I496">
            <v>1.8</v>
          </cell>
        </row>
        <row r="497">
          <cell r="A497" t="str">
            <v>059C064</v>
          </cell>
          <cell r="B497" t="str">
            <v>C0607</v>
          </cell>
          <cell r="C497">
            <v>1.21</v>
          </cell>
          <cell r="D497">
            <v>1.21</v>
          </cell>
          <cell r="E497">
            <v>43782</v>
          </cell>
          <cell r="F497" t="str">
            <v>R1</v>
          </cell>
          <cell r="G497" t="str">
            <v>LPI-1606</v>
          </cell>
          <cell r="H497" t="str">
            <v>DR</v>
          </cell>
          <cell r="I497">
            <v>1.8</v>
          </cell>
        </row>
        <row r="498">
          <cell r="A498" t="str">
            <v>060C065</v>
          </cell>
          <cell r="B498" t="str">
            <v>C0607</v>
          </cell>
          <cell r="C498">
            <v>1.84</v>
          </cell>
          <cell r="D498">
            <v>1.84</v>
          </cell>
          <cell r="E498">
            <v>43691</v>
          </cell>
          <cell r="F498" t="str">
            <v>R1</v>
          </cell>
          <cell r="G498" t="str">
            <v>LPI-1606</v>
          </cell>
          <cell r="H498" t="str">
            <v>DR</v>
          </cell>
          <cell r="I498">
            <v>1.8</v>
          </cell>
        </row>
        <row r="499">
          <cell r="A499" t="str">
            <v>060C070</v>
          </cell>
          <cell r="B499" t="str">
            <v>C0607</v>
          </cell>
          <cell r="C499">
            <v>9.4600000000000009</v>
          </cell>
          <cell r="D499">
            <v>9.4600000000000009</v>
          </cell>
          <cell r="E499">
            <v>43749</v>
          </cell>
          <cell r="F499" t="str">
            <v>R1</v>
          </cell>
          <cell r="G499" t="str">
            <v>LPI-1606</v>
          </cell>
          <cell r="H499" t="str">
            <v>DR</v>
          </cell>
          <cell r="I499">
            <v>1.8</v>
          </cell>
        </row>
        <row r="500">
          <cell r="A500" t="str">
            <v>052C071</v>
          </cell>
          <cell r="B500" t="str">
            <v>C0608</v>
          </cell>
          <cell r="C500">
            <v>1.79</v>
          </cell>
          <cell r="D500">
            <v>1.79</v>
          </cell>
          <cell r="E500">
            <v>43695</v>
          </cell>
          <cell r="F500" t="str">
            <v>RN</v>
          </cell>
          <cell r="G500" t="str">
            <v>GP 99-8009</v>
          </cell>
          <cell r="H500" t="str">
            <v>SRP</v>
          </cell>
          <cell r="I500">
            <v>1.8</v>
          </cell>
        </row>
        <row r="501">
          <cell r="A501" t="str">
            <v>052C072</v>
          </cell>
          <cell r="B501" t="str">
            <v>C0608</v>
          </cell>
          <cell r="C501">
            <v>1.06</v>
          </cell>
          <cell r="D501">
            <v>1.06</v>
          </cell>
          <cell r="E501">
            <v>43695</v>
          </cell>
          <cell r="F501" t="str">
            <v>RN</v>
          </cell>
          <cell r="G501" t="str">
            <v>GP 99-8009</v>
          </cell>
          <cell r="H501" t="str">
            <v>SRP</v>
          </cell>
          <cell r="I501">
            <v>1.8</v>
          </cell>
        </row>
        <row r="502">
          <cell r="A502" t="str">
            <v>052C074</v>
          </cell>
          <cell r="B502" t="str">
            <v>C0608</v>
          </cell>
          <cell r="C502">
            <v>4.6399999999999997</v>
          </cell>
          <cell r="D502">
            <v>4.6399999999999997</v>
          </cell>
          <cell r="E502">
            <v>43699</v>
          </cell>
          <cell r="F502" t="str">
            <v>RN</v>
          </cell>
          <cell r="G502" t="str">
            <v>GP 99-8009</v>
          </cell>
          <cell r="H502" t="str">
            <v>SRP</v>
          </cell>
          <cell r="I502">
            <v>1.8</v>
          </cell>
        </row>
        <row r="503">
          <cell r="A503" t="str">
            <v>052C075</v>
          </cell>
          <cell r="B503" t="str">
            <v>C0608</v>
          </cell>
          <cell r="C503">
            <v>0.18</v>
          </cell>
          <cell r="D503">
            <v>0.18</v>
          </cell>
          <cell r="E503">
            <v>43712</v>
          </cell>
          <cell r="F503" t="str">
            <v>RN</v>
          </cell>
          <cell r="G503" t="str">
            <v>GP 99-8009</v>
          </cell>
          <cell r="H503" t="str">
            <v>SRP</v>
          </cell>
          <cell r="I503">
            <v>1.8</v>
          </cell>
        </row>
        <row r="504">
          <cell r="A504" t="str">
            <v>052C078</v>
          </cell>
          <cell r="B504" t="str">
            <v>C0608</v>
          </cell>
          <cell r="C504">
            <v>1.21</v>
          </cell>
          <cell r="D504">
            <v>1.21</v>
          </cell>
          <cell r="E504">
            <v>43714</v>
          </cell>
          <cell r="F504" t="str">
            <v>RN</v>
          </cell>
          <cell r="G504" t="str">
            <v>GP 99-8009</v>
          </cell>
          <cell r="H504" t="str">
            <v>SR</v>
          </cell>
          <cell r="I504">
            <v>1.5</v>
          </cell>
        </row>
        <row r="505">
          <cell r="A505" t="str">
            <v>052C077</v>
          </cell>
          <cell r="B505" t="str">
            <v>C0608</v>
          </cell>
          <cell r="C505">
            <v>3.89</v>
          </cell>
          <cell r="D505">
            <v>3.89</v>
          </cell>
          <cell r="E505">
            <v>43716</v>
          </cell>
          <cell r="F505" t="str">
            <v>RN</v>
          </cell>
          <cell r="G505" t="str">
            <v>GP 99-8009</v>
          </cell>
          <cell r="H505" t="str">
            <v>SR</v>
          </cell>
          <cell r="I505">
            <v>1.5</v>
          </cell>
        </row>
        <row r="506">
          <cell r="A506" t="str">
            <v>051C079</v>
          </cell>
          <cell r="B506" t="str">
            <v>C0608</v>
          </cell>
          <cell r="C506">
            <v>1.27</v>
          </cell>
          <cell r="D506">
            <v>1.27</v>
          </cell>
          <cell r="E506">
            <v>43692</v>
          </cell>
          <cell r="F506" t="str">
            <v>RN</v>
          </cell>
          <cell r="G506" t="str">
            <v>GP 99-8009</v>
          </cell>
          <cell r="H506" t="str">
            <v>SR</v>
          </cell>
          <cell r="I506">
            <v>1.5</v>
          </cell>
        </row>
        <row r="507">
          <cell r="A507" t="str">
            <v>053C080</v>
          </cell>
          <cell r="B507" t="str">
            <v>C0608</v>
          </cell>
          <cell r="C507">
            <v>0.66</v>
          </cell>
          <cell r="D507">
            <v>0.66</v>
          </cell>
          <cell r="E507">
            <v>43712</v>
          </cell>
          <cell r="F507" t="str">
            <v>RN</v>
          </cell>
          <cell r="G507" t="str">
            <v>GP 99-8009</v>
          </cell>
          <cell r="H507" t="str">
            <v>SR</v>
          </cell>
          <cell r="I507">
            <v>1.5</v>
          </cell>
        </row>
        <row r="508">
          <cell r="A508" t="str">
            <v>052C080</v>
          </cell>
          <cell r="B508" t="str">
            <v>C0608</v>
          </cell>
          <cell r="C508">
            <v>1.27</v>
          </cell>
          <cell r="D508">
            <v>1.27</v>
          </cell>
          <cell r="E508">
            <v>43712</v>
          </cell>
          <cell r="F508" t="str">
            <v>RN</v>
          </cell>
          <cell r="G508" t="str">
            <v>GP 99-8009</v>
          </cell>
          <cell r="H508" t="str">
            <v>SR</v>
          </cell>
          <cell r="I508">
            <v>1.5</v>
          </cell>
        </row>
        <row r="509">
          <cell r="A509" t="str">
            <v>054C075</v>
          </cell>
          <cell r="B509" t="str">
            <v>C0608</v>
          </cell>
          <cell r="C509">
            <v>0.76</v>
          </cell>
          <cell r="D509">
            <v>0.76</v>
          </cell>
          <cell r="E509">
            <v>43712</v>
          </cell>
          <cell r="F509" t="str">
            <v>RN</v>
          </cell>
          <cell r="G509" t="str">
            <v>GP 99-8009</v>
          </cell>
          <cell r="H509" t="str">
            <v>SRP</v>
          </cell>
          <cell r="I509">
            <v>1.8</v>
          </cell>
        </row>
        <row r="510">
          <cell r="A510" t="str">
            <v>053C074</v>
          </cell>
          <cell r="B510" t="str">
            <v>C0608</v>
          </cell>
          <cell r="C510">
            <v>1.1399999999999999</v>
          </cell>
          <cell r="D510">
            <v>1.1399999999999999</v>
          </cell>
          <cell r="E510">
            <v>43695</v>
          </cell>
          <cell r="F510" t="str">
            <v>RN</v>
          </cell>
          <cell r="G510" t="str">
            <v>GP 99-8009</v>
          </cell>
          <cell r="H510" t="str">
            <v>SRP</v>
          </cell>
          <cell r="I510">
            <v>1.8</v>
          </cell>
        </row>
        <row r="511">
          <cell r="A511" t="str">
            <v>054C073</v>
          </cell>
          <cell r="B511" t="str">
            <v>C0608</v>
          </cell>
          <cell r="C511">
            <v>5.55</v>
          </cell>
          <cell r="D511">
            <v>5.55</v>
          </cell>
          <cell r="E511">
            <v>43699</v>
          </cell>
          <cell r="F511" t="str">
            <v>RN</v>
          </cell>
          <cell r="G511" t="str">
            <v>GP 99-8009</v>
          </cell>
          <cell r="H511" t="str">
            <v>SRP</v>
          </cell>
          <cell r="I511">
            <v>1.8</v>
          </cell>
        </row>
        <row r="512">
          <cell r="A512" t="str">
            <v>054C077</v>
          </cell>
          <cell r="B512" t="str">
            <v>C0608</v>
          </cell>
          <cell r="C512">
            <v>3.3</v>
          </cell>
          <cell r="D512">
            <v>3.3</v>
          </cell>
          <cell r="E512">
            <v>43712</v>
          </cell>
          <cell r="F512" t="str">
            <v>RN</v>
          </cell>
          <cell r="G512" t="str">
            <v>GP 99-8009</v>
          </cell>
          <cell r="H512" t="str">
            <v>SRP</v>
          </cell>
          <cell r="I512">
            <v>1.8</v>
          </cell>
        </row>
        <row r="513">
          <cell r="A513" t="str">
            <v>053C078</v>
          </cell>
          <cell r="B513" t="str">
            <v>C0608</v>
          </cell>
          <cell r="C513">
            <v>0.42</v>
          </cell>
          <cell r="D513">
            <v>0.42</v>
          </cell>
          <cell r="E513">
            <v>43711</v>
          </cell>
          <cell r="F513" t="str">
            <v>RN</v>
          </cell>
          <cell r="G513" t="str">
            <v>GP 99-8009</v>
          </cell>
          <cell r="H513" t="str">
            <v>SRP</v>
          </cell>
          <cell r="I513">
            <v>1.8</v>
          </cell>
        </row>
        <row r="514">
          <cell r="A514" t="str">
            <v>054C079</v>
          </cell>
          <cell r="B514" t="str">
            <v>C0608</v>
          </cell>
          <cell r="C514">
            <v>2.5299999999999998</v>
          </cell>
          <cell r="D514">
            <v>2.5299999999999998</v>
          </cell>
          <cell r="E514">
            <v>43712</v>
          </cell>
          <cell r="F514" t="str">
            <v>RN</v>
          </cell>
          <cell r="G514" t="str">
            <v>GP 99-8009</v>
          </cell>
          <cell r="H514" t="str">
            <v>SRP</v>
          </cell>
          <cell r="I514">
            <v>1.8</v>
          </cell>
        </row>
        <row r="515">
          <cell r="A515" t="str">
            <v>055C080</v>
          </cell>
          <cell r="B515" t="str">
            <v>C0608</v>
          </cell>
          <cell r="C515">
            <v>0.15</v>
          </cell>
          <cell r="D515">
            <v>0.15</v>
          </cell>
          <cell r="E515">
            <v>43712</v>
          </cell>
          <cell r="F515" t="str">
            <v>RN</v>
          </cell>
          <cell r="G515" t="str">
            <v>GP 99-8009</v>
          </cell>
          <cell r="H515" t="str">
            <v>SRP</v>
          </cell>
          <cell r="I515">
            <v>1.8</v>
          </cell>
        </row>
        <row r="516">
          <cell r="A516" t="str">
            <v>056C077</v>
          </cell>
          <cell r="B516" t="str">
            <v>C0608</v>
          </cell>
          <cell r="C516">
            <v>4.6399999999999997</v>
          </cell>
          <cell r="D516">
            <v>4.6399999999999997</v>
          </cell>
          <cell r="E516">
            <v>43672</v>
          </cell>
          <cell r="F516" t="str">
            <v>RN</v>
          </cell>
          <cell r="G516" t="str">
            <v>GP 99-8009</v>
          </cell>
          <cell r="H516" t="str">
            <v>SRP</v>
          </cell>
          <cell r="I516">
            <v>1.8</v>
          </cell>
        </row>
        <row r="517">
          <cell r="A517" t="str">
            <v>056C079</v>
          </cell>
          <cell r="B517" t="str">
            <v>C0608</v>
          </cell>
          <cell r="C517">
            <v>3.04</v>
          </cell>
          <cell r="D517">
            <v>3.04</v>
          </cell>
          <cell r="E517">
            <v>43714</v>
          </cell>
          <cell r="F517" t="str">
            <v>RN</v>
          </cell>
          <cell r="G517" t="str">
            <v>GP 99-8009</v>
          </cell>
          <cell r="H517" t="str">
            <v>SRP</v>
          </cell>
          <cell r="I517">
            <v>1.8</v>
          </cell>
        </row>
        <row r="518">
          <cell r="A518" t="str">
            <v>056C073</v>
          </cell>
          <cell r="B518" t="str">
            <v>C0608</v>
          </cell>
          <cell r="C518">
            <v>5.12</v>
          </cell>
          <cell r="D518">
            <v>5.12</v>
          </cell>
          <cell r="E518">
            <v>43695</v>
          </cell>
          <cell r="F518" t="str">
            <v>RN</v>
          </cell>
          <cell r="G518" t="str">
            <v>GP 99-8009</v>
          </cell>
          <cell r="H518" t="str">
            <v>SRP</v>
          </cell>
          <cell r="I518">
            <v>1.8</v>
          </cell>
        </row>
        <row r="519">
          <cell r="A519" t="str">
            <v>056C075</v>
          </cell>
          <cell r="B519" t="str">
            <v>C0608</v>
          </cell>
          <cell r="C519">
            <v>1.89</v>
          </cell>
          <cell r="D519">
            <v>1.89</v>
          </cell>
          <cell r="E519">
            <v>43672</v>
          </cell>
          <cell r="F519" t="str">
            <v>RN</v>
          </cell>
          <cell r="G519" t="str">
            <v>GP 99-8009</v>
          </cell>
          <cell r="H519" t="str">
            <v>SRP</v>
          </cell>
          <cell r="I519">
            <v>1.8</v>
          </cell>
        </row>
        <row r="520">
          <cell r="A520" t="str">
            <v>057C075</v>
          </cell>
          <cell r="B520" t="str">
            <v>C0608</v>
          </cell>
          <cell r="C520">
            <v>0.21</v>
          </cell>
          <cell r="D520">
            <v>0.21</v>
          </cell>
          <cell r="E520">
            <v>43671</v>
          </cell>
          <cell r="F520" t="str">
            <v>RN</v>
          </cell>
          <cell r="G520" t="str">
            <v>GP 99-8009</v>
          </cell>
          <cell r="H520" t="str">
            <v>SRP</v>
          </cell>
          <cell r="I520">
            <v>1.8</v>
          </cell>
        </row>
        <row r="521">
          <cell r="A521" t="str">
            <v>058C073</v>
          </cell>
          <cell r="B521" t="str">
            <v>C0608</v>
          </cell>
          <cell r="C521">
            <v>3.48</v>
          </cell>
          <cell r="D521">
            <v>3.48</v>
          </cell>
          <cell r="E521">
            <v>43699</v>
          </cell>
          <cell r="F521" t="str">
            <v>RN</v>
          </cell>
          <cell r="G521" t="str">
            <v>GP 99-8009</v>
          </cell>
          <cell r="H521" t="str">
            <v>SRP</v>
          </cell>
          <cell r="I521">
            <v>1.8</v>
          </cell>
        </row>
        <row r="522">
          <cell r="A522" t="str">
            <v>058C075</v>
          </cell>
          <cell r="B522" t="str">
            <v>C0608</v>
          </cell>
          <cell r="C522">
            <v>3.23</v>
          </cell>
          <cell r="D522">
            <v>3.23</v>
          </cell>
          <cell r="E522">
            <v>43672</v>
          </cell>
          <cell r="F522" t="str">
            <v>RN</v>
          </cell>
          <cell r="G522" t="str">
            <v>GP 99-8009</v>
          </cell>
          <cell r="H522" t="str">
            <v>SRP</v>
          </cell>
          <cell r="I522">
            <v>1.8</v>
          </cell>
        </row>
        <row r="523">
          <cell r="A523" t="str">
            <v>058C078</v>
          </cell>
          <cell r="B523" t="str">
            <v>C0608</v>
          </cell>
          <cell r="C523">
            <v>3.65</v>
          </cell>
          <cell r="D523">
            <v>3.65</v>
          </cell>
          <cell r="E523">
            <v>43672</v>
          </cell>
          <cell r="F523" t="str">
            <v>RN</v>
          </cell>
          <cell r="G523" t="str">
            <v>GP 99-8009</v>
          </cell>
          <cell r="H523" t="str">
            <v>SRP</v>
          </cell>
          <cell r="I523">
            <v>1.8</v>
          </cell>
        </row>
        <row r="524">
          <cell r="A524" t="str">
            <v>058C081</v>
          </cell>
          <cell r="B524" t="str">
            <v>C0608</v>
          </cell>
          <cell r="C524">
            <v>4.8</v>
          </cell>
          <cell r="D524">
            <v>4.8</v>
          </cell>
          <cell r="E524">
            <v>43732</v>
          </cell>
          <cell r="F524" t="str">
            <v>RN</v>
          </cell>
          <cell r="G524" t="str">
            <v>GP 99-8009</v>
          </cell>
          <cell r="H524" t="str">
            <v>SRP</v>
          </cell>
          <cell r="I524">
            <v>1.8</v>
          </cell>
        </row>
        <row r="525">
          <cell r="A525" t="str">
            <v>059C071</v>
          </cell>
          <cell r="B525" t="str">
            <v>C0608</v>
          </cell>
          <cell r="C525">
            <v>0.35</v>
          </cell>
          <cell r="D525">
            <v>0.35</v>
          </cell>
          <cell r="E525">
            <v>43694</v>
          </cell>
          <cell r="F525" t="str">
            <v>RN</v>
          </cell>
          <cell r="G525" t="str">
            <v>GP 99-8009</v>
          </cell>
          <cell r="H525" t="str">
            <v>SRP</v>
          </cell>
          <cell r="I525">
            <v>1.8</v>
          </cell>
        </row>
        <row r="526">
          <cell r="A526" t="str">
            <v>060C071</v>
          </cell>
          <cell r="B526" t="str">
            <v>C0608</v>
          </cell>
          <cell r="C526">
            <v>0.15</v>
          </cell>
          <cell r="D526">
            <v>0.15</v>
          </cell>
          <cell r="E526">
            <v>43694</v>
          </cell>
          <cell r="F526" t="str">
            <v>RN</v>
          </cell>
          <cell r="G526" t="str">
            <v>GP 99-8009</v>
          </cell>
          <cell r="H526" t="str">
            <v>SRP</v>
          </cell>
          <cell r="I526">
            <v>1.8</v>
          </cell>
        </row>
        <row r="527">
          <cell r="A527" t="str">
            <v>060C072</v>
          </cell>
          <cell r="B527" t="str">
            <v>C0608</v>
          </cell>
          <cell r="C527">
            <v>1.74</v>
          </cell>
          <cell r="D527">
            <v>1.74</v>
          </cell>
          <cell r="E527">
            <v>43672</v>
          </cell>
          <cell r="F527" t="str">
            <v>RN</v>
          </cell>
          <cell r="G527" t="str">
            <v>GP 99-8009</v>
          </cell>
          <cell r="H527" t="str">
            <v>SRP</v>
          </cell>
          <cell r="I527">
            <v>1.8</v>
          </cell>
        </row>
        <row r="528">
          <cell r="A528" t="str">
            <v>060C075</v>
          </cell>
          <cell r="B528" t="str">
            <v>C0608</v>
          </cell>
          <cell r="C528">
            <v>5.51</v>
          </cell>
          <cell r="D528">
            <v>5.51</v>
          </cell>
          <cell r="E528">
            <v>43672</v>
          </cell>
          <cell r="F528" t="str">
            <v>RN</v>
          </cell>
          <cell r="G528" t="str">
            <v>GP 99-8009</v>
          </cell>
          <cell r="H528" t="str">
            <v>SRP</v>
          </cell>
          <cell r="I528">
            <v>1.8</v>
          </cell>
        </row>
        <row r="529">
          <cell r="A529" t="str">
            <v>060C078</v>
          </cell>
          <cell r="B529" t="str">
            <v>C0608</v>
          </cell>
          <cell r="C529">
            <v>1.8</v>
          </cell>
          <cell r="D529">
            <v>1.8</v>
          </cell>
          <cell r="E529">
            <v>43729</v>
          </cell>
          <cell r="F529" t="str">
            <v>RN</v>
          </cell>
          <cell r="G529" t="str">
            <v>GP 99-8009</v>
          </cell>
          <cell r="H529" t="str">
            <v>SRP</v>
          </cell>
          <cell r="I529">
            <v>1.8</v>
          </cell>
        </row>
        <row r="530">
          <cell r="A530" t="str">
            <v>060C076</v>
          </cell>
          <cell r="B530" t="str">
            <v>C0608</v>
          </cell>
          <cell r="C530">
            <v>1.17</v>
          </cell>
          <cell r="D530">
            <v>1.17</v>
          </cell>
          <cell r="E530">
            <v>43673</v>
          </cell>
          <cell r="F530" t="str">
            <v>RN</v>
          </cell>
          <cell r="G530" t="str">
            <v>GP 99-8009</v>
          </cell>
          <cell r="H530" t="str">
            <v>SRP</v>
          </cell>
          <cell r="I530">
            <v>1.8</v>
          </cell>
        </row>
        <row r="531">
          <cell r="A531" t="str">
            <v>060C081</v>
          </cell>
          <cell r="B531" t="str">
            <v>C0608</v>
          </cell>
          <cell r="C531">
            <v>4.6900000000000004</v>
          </cell>
          <cell r="D531">
            <v>4.6900000000000004</v>
          </cell>
          <cell r="E531">
            <v>43716</v>
          </cell>
          <cell r="F531" t="str">
            <v>RN</v>
          </cell>
          <cell r="G531" t="str">
            <v>GP 99-8009</v>
          </cell>
          <cell r="H531" t="str">
            <v>SRP</v>
          </cell>
          <cell r="I531">
            <v>1.8</v>
          </cell>
        </row>
        <row r="532">
          <cell r="A532" t="str">
            <v>051C083</v>
          </cell>
          <cell r="B532" t="str">
            <v>C0609</v>
          </cell>
          <cell r="C532">
            <v>0.24</v>
          </cell>
          <cell r="D532">
            <v>0.24</v>
          </cell>
          <cell r="E532">
            <v>43958</v>
          </cell>
          <cell r="F532" t="str">
            <v>R2</v>
          </cell>
          <cell r="G532" t="str">
            <v>BW-04</v>
          </cell>
          <cell r="H532" t="str">
            <v>SR</v>
          </cell>
          <cell r="I532">
            <v>1.5</v>
          </cell>
        </row>
        <row r="533">
          <cell r="A533" t="str">
            <v>051C086</v>
          </cell>
          <cell r="B533" t="str">
            <v>C0609</v>
          </cell>
          <cell r="C533">
            <v>1.1599999999999999</v>
          </cell>
          <cell r="D533">
            <v>1.1599999999999999</v>
          </cell>
          <cell r="E533">
            <v>43962</v>
          </cell>
          <cell r="F533" t="str">
            <v>R2</v>
          </cell>
          <cell r="G533" t="str">
            <v>BW-04</v>
          </cell>
          <cell r="H533" t="str">
            <v>SRP</v>
          </cell>
          <cell r="I533">
            <v>1.5</v>
          </cell>
        </row>
        <row r="534">
          <cell r="A534" t="str">
            <v>053C082</v>
          </cell>
          <cell r="B534" t="str">
            <v>C0609</v>
          </cell>
          <cell r="C534">
            <v>7.04</v>
          </cell>
          <cell r="D534">
            <v>7.04</v>
          </cell>
          <cell r="E534">
            <v>43738</v>
          </cell>
          <cell r="F534" t="str">
            <v>R1</v>
          </cell>
          <cell r="G534" t="str">
            <v>Coleksi</v>
          </cell>
          <cell r="H534" t="str">
            <v>SR</v>
          </cell>
          <cell r="I534">
            <v>1.5</v>
          </cell>
        </row>
        <row r="535">
          <cell r="A535" t="str">
            <v>054C083</v>
          </cell>
          <cell r="B535" t="str">
            <v>C0609</v>
          </cell>
          <cell r="C535">
            <v>7.79</v>
          </cell>
          <cell r="D535">
            <v>7.79</v>
          </cell>
          <cell r="E535">
            <v>43732</v>
          </cell>
          <cell r="F535" t="str">
            <v>R2</v>
          </cell>
          <cell r="G535" t="str">
            <v>Coleksi</v>
          </cell>
          <cell r="H535" t="str">
            <v>SR</v>
          </cell>
          <cell r="I535">
            <v>1.5</v>
          </cell>
        </row>
        <row r="536">
          <cell r="A536" t="str">
            <v>055C086</v>
          </cell>
          <cell r="B536" t="str">
            <v>C0609</v>
          </cell>
          <cell r="C536">
            <v>3.11</v>
          </cell>
          <cell r="D536">
            <v>3.11</v>
          </cell>
          <cell r="E536">
            <v>43727</v>
          </cell>
          <cell r="F536" t="str">
            <v>R2</v>
          </cell>
          <cell r="G536" t="str">
            <v>GP-00687</v>
          </cell>
          <cell r="H536" t="str">
            <v>SR</v>
          </cell>
          <cell r="I536">
            <v>1.5</v>
          </cell>
        </row>
        <row r="537">
          <cell r="A537" t="str">
            <v>055C087</v>
          </cell>
          <cell r="B537" t="str">
            <v>C0609</v>
          </cell>
          <cell r="C537">
            <v>4.42</v>
          </cell>
          <cell r="D537">
            <v>4.42</v>
          </cell>
          <cell r="E537">
            <v>43963</v>
          </cell>
          <cell r="F537" t="str">
            <v>R2</v>
          </cell>
          <cell r="G537" t="str">
            <v>Coleksi</v>
          </cell>
          <cell r="H537" t="str">
            <v>SRP</v>
          </cell>
          <cell r="I537">
            <v>1.5</v>
          </cell>
        </row>
        <row r="538">
          <cell r="A538" t="str">
            <v>057C082</v>
          </cell>
          <cell r="B538" t="str">
            <v>C0609</v>
          </cell>
          <cell r="C538">
            <v>4.2300000000000004</v>
          </cell>
          <cell r="D538">
            <v>4.2300000000000004</v>
          </cell>
          <cell r="E538">
            <v>43747</v>
          </cell>
          <cell r="F538" t="str">
            <v>R1</v>
          </cell>
          <cell r="G538" t="str">
            <v>A-815</v>
          </cell>
          <cell r="H538" t="str">
            <v>SRP</v>
          </cell>
          <cell r="I538">
            <v>1.5</v>
          </cell>
        </row>
        <row r="539">
          <cell r="A539" t="str">
            <v>057C087</v>
          </cell>
          <cell r="B539" t="str">
            <v>C0609</v>
          </cell>
          <cell r="C539">
            <v>0.97</v>
          </cell>
          <cell r="D539">
            <v>0.97</v>
          </cell>
          <cell r="E539">
            <v>43732</v>
          </cell>
          <cell r="F539" t="str">
            <v>R2</v>
          </cell>
          <cell r="G539" t="str">
            <v>LPI-1602</v>
          </cell>
          <cell r="H539" t="str">
            <v>SR</v>
          </cell>
          <cell r="I539">
            <v>1.5</v>
          </cell>
        </row>
        <row r="540">
          <cell r="A540" t="str">
            <v>058C090</v>
          </cell>
          <cell r="B540" t="str">
            <v>C0609</v>
          </cell>
          <cell r="C540">
            <v>2.2400000000000002</v>
          </cell>
          <cell r="D540">
            <v>2.2400000000000002</v>
          </cell>
          <cell r="E540">
            <v>43963</v>
          </cell>
          <cell r="F540" t="str">
            <v>R2</v>
          </cell>
          <cell r="G540" t="str">
            <v>LPI-1607</v>
          </cell>
          <cell r="H540" t="str">
            <v>SRP</v>
          </cell>
          <cell r="I540">
            <v>1.8</v>
          </cell>
        </row>
        <row r="541">
          <cell r="A541" t="str">
            <v>060C082</v>
          </cell>
          <cell r="B541" t="str">
            <v>C0609</v>
          </cell>
          <cell r="C541">
            <v>0.42</v>
          </cell>
          <cell r="D541">
            <v>0.42</v>
          </cell>
          <cell r="E541">
            <v>43746</v>
          </cell>
          <cell r="F541" t="str">
            <v>R1</v>
          </cell>
          <cell r="G541" t="str">
            <v>LPI-1604</v>
          </cell>
          <cell r="H541" t="str">
            <v>DR</v>
          </cell>
          <cell r="I541">
            <v>1.8</v>
          </cell>
        </row>
        <row r="542">
          <cell r="A542" t="str">
            <v>060C088</v>
          </cell>
          <cell r="B542" t="str">
            <v>C0609</v>
          </cell>
          <cell r="C542">
            <v>8.24</v>
          </cell>
          <cell r="D542">
            <v>8.24</v>
          </cell>
          <cell r="E542">
            <v>43739</v>
          </cell>
          <cell r="F542" t="str">
            <v>R2</v>
          </cell>
          <cell r="G542" t="str">
            <v>Coleksi</v>
          </cell>
          <cell r="H542" t="str">
            <v>SRP</v>
          </cell>
          <cell r="I542">
            <v>1.5</v>
          </cell>
        </row>
        <row r="543">
          <cell r="A543" t="str">
            <v>060C090</v>
          </cell>
          <cell r="B543" t="str">
            <v>C0609</v>
          </cell>
          <cell r="C543">
            <v>1.85</v>
          </cell>
          <cell r="D543">
            <v>1.85</v>
          </cell>
          <cell r="E543">
            <v>43966</v>
          </cell>
          <cell r="F543" t="str">
            <v>R2</v>
          </cell>
          <cell r="G543" t="str">
            <v>LPI-1607</v>
          </cell>
          <cell r="H543" t="str">
            <v>SRP</v>
          </cell>
          <cell r="I543">
            <v>1.8</v>
          </cell>
        </row>
        <row r="544">
          <cell r="A544" t="str">
            <v>055C096</v>
          </cell>
          <cell r="B544" t="str">
            <v>C0610</v>
          </cell>
          <cell r="C544">
            <v>0.21</v>
          </cell>
          <cell r="D544">
            <v>0.21</v>
          </cell>
          <cell r="E544">
            <v>43722</v>
          </cell>
          <cell r="F544" t="str">
            <v>R2</v>
          </cell>
          <cell r="G544" t="str">
            <v>LPI-1603</v>
          </cell>
          <cell r="H544" t="str">
            <v>SR</v>
          </cell>
          <cell r="I544">
            <v>1.8</v>
          </cell>
        </row>
        <row r="545">
          <cell r="A545" t="str">
            <v>056C091</v>
          </cell>
          <cell r="B545" t="str">
            <v>C0610</v>
          </cell>
          <cell r="C545">
            <v>0.38</v>
          </cell>
          <cell r="D545">
            <v>0.38</v>
          </cell>
          <cell r="E545">
            <v>43732</v>
          </cell>
          <cell r="F545" t="str">
            <v>R2</v>
          </cell>
          <cell r="G545" t="str">
            <v>LPI-1603</v>
          </cell>
          <cell r="H545" t="str">
            <v>SR</v>
          </cell>
          <cell r="I545">
            <v>1.8</v>
          </cell>
        </row>
        <row r="546">
          <cell r="A546" t="str">
            <v>056C093</v>
          </cell>
          <cell r="B546" t="str">
            <v>C0610</v>
          </cell>
          <cell r="C546">
            <v>2.29</v>
          </cell>
          <cell r="D546">
            <v>2.29</v>
          </cell>
          <cell r="E546">
            <v>43732</v>
          </cell>
          <cell r="F546" t="str">
            <v>R2</v>
          </cell>
          <cell r="G546" t="str">
            <v>LPI-1603</v>
          </cell>
          <cell r="H546" t="str">
            <v>SR</v>
          </cell>
          <cell r="I546">
            <v>1.8</v>
          </cell>
        </row>
        <row r="547">
          <cell r="A547" t="str">
            <v>056C098</v>
          </cell>
          <cell r="B547" t="str">
            <v>C0610</v>
          </cell>
          <cell r="C547">
            <v>3.47</v>
          </cell>
          <cell r="D547">
            <v>3.47</v>
          </cell>
          <cell r="E547">
            <v>43727</v>
          </cell>
          <cell r="F547" t="str">
            <v>R2</v>
          </cell>
          <cell r="G547" t="str">
            <v>LPI-1603</v>
          </cell>
          <cell r="H547" t="str">
            <v>SR</v>
          </cell>
          <cell r="I547">
            <v>1.8</v>
          </cell>
        </row>
        <row r="548">
          <cell r="A548" t="str">
            <v>056C100</v>
          </cell>
          <cell r="B548" t="str">
            <v>C0610</v>
          </cell>
          <cell r="C548">
            <v>2.06</v>
          </cell>
          <cell r="D548">
            <v>2.06</v>
          </cell>
          <cell r="E548">
            <v>43727</v>
          </cell>
          <cell r="F548" t="str">
            <v>R3</v>
          </cell>
          <cell r="G548" t="str">
            <v>LPI-1603</v>
          </cell>
          <cell r="H548" t="str">
            <v>SR</v>
          </cell>
          <cell r="I548">
            <v>1.8</v>
          </cell>
        </row>
        <row r="549">
          <cell r="A549" t="str">
            <v>057C094</v>
          </cell>
          <cell r="B549" t="str">
            <v>C0610</v>
          </cell>
          <cell r="C549">
            <v>2.52</v>
          </cell>
          <cell r="D549">
            <v>2.52</v>
          </cell>
          <cell r="E549">
            <v>43727</v>
          </cell>
          <cell r="F549" t="str">
            <v>R2</v>
          </cell>
          <cell r="G549" t="str">
            <v>LPI-1603</v>
          </cell>
          <cell r="H549" t="str">
            <v>SR</v>
          </cell>
          <cell r="I549">
            <v>1.8</v>
          </cell>
        </row>
        <row r="550">
          <cell r="A550" t="str">
            <v>058C092</v>
          </cell>
          <cell r="B550" t="str">
            <v>C0610</v>
          </cell>
          <cell r="C550">
            <v>6.18</v>
          </cell>
          <cell r="D550">
            <v>6.18</v>
          </cell>
          <cell r="E550">
            <v>43736</v>
          </cell>
          <cell r="F550" t="str">
            <v>R3</v>
          </cell>
          <cell r="G550" t="str">
            <v>Coleksi</v>
          </cell>
          <cell r="H550" t="str">
            <v>SR</v>
          </cell>
          <cell r="I550">
            <v>1.8</v>
          </cell>
        </row>
        <row r="551">
          <cell r="A551" t="str">
            <v>058C094</v>
          </cell>
          <cell r="B551" t="str">
            <v>C0610</v>
          </cell>
          <cell r="C551">
            <v>0.44</v>
          </cell>
          <cell r="D551">
            <v>0.44</v>
          </cell>
          <cell r="E551">
            <v>43720</v>
          </cell>
          <cell r="F551" t="str">
            <v>R3</v>
          </cell>
          <cell r="G551" t="str">
            <v>LPI-1603</v>
          </cell>
          <cell r="H551" t="str">
            <v>SR</v>
          </cell>
          <cell r="I551">
            <v>1.8</v>
          </cell>
        </row>
        <row r="552">
          <cell r="A552" t="str">
            <v>058C098</v>
          </cell>
          <cell r="B552" t="str">
            <v>C0610</v>
          </cell>
          <cell r="C552">
            <v>3.88</v>
          </cell>
          <cell r="D552">
            <v>3.88</v>
          </cell>
          <cell r="E552">
            <v>43734</v>
          </cell>
          <cell r="F552" t="str">
            <v>R3</v>
          </cell>
          <cell r="G552" t="str">
            <v>LPI-1603</v>
          </cell>
          <cell r="H552" t="str">
            <v>SR</v>
          </cell>
          <cell r="I552">
            <v>1.8</v>
          </cell>
        </row>
        <row r="553">
          <cell r="A553" t="str">
            <v>058C100</v>
          </cell>
          <cell r="B553" t="str">
            <v>C0610</v>
          </cell>
          <cell r="C553">
            <v>2.76</v>
          </cell>
          <cell r="D553">
            <v>2.76</v>
          </cell>
          <cell r="E553">
            <v>43727</v>
          </cell>
          <cell r="F553" t="str">
            <v>R3</v>
          </cell>
          <cell r="G553" t="str">
            <v>LPI-1603</v>
          </cell>
          <cell r="H553" t="str">
            <v>SR</v>
          </cell>
          <cell r="I553">
            <v>1.8</v>
          </cell>
        </row>
        <row r="554">
          <cell r="A554" t="str">
            <v>059C094</v>
          </cell>
          <cell r="B554" t="str">
            <v>C0610</v>
          </cell>
          <cell r="C554">
            <v>1.1599999999999999</v>
          </cell>
          <cell r="D554">
            <v>1.1599999999999999</v>
          </cell>
          <cell r="E554">
            <v>43732</v>
          </cell>
          <cell r="F554" t="str">
            <v>R3</v>
          </cell>
          <cell r="G554" t="str">
            <v>LPI-1603</v>
          </cell>
          <cell r="H554" t="str">
            <v>SR</v>
          </cell>
          <cell r="I554">
            <v>1.8</v>
          </cell>
        </row>
        <row r="555">
          <cell r="A555" t="str">
            <v>059C098</v>
          </cell>
          <cell r="B555" t="str">
            <v>C0610</v>
          </cell>
          <cell r="C555">
            <v>2.09</v>
          </cell>
          <cell r="D555">
            <v>2.09</v>
          </cell>
          <cell r="E555">
            <v>43732</v>
          </cell>
          <cell r="F555" t="str">
            <v>R3</v>
          </cell>
          <cell r="G555" t="str">
            <v>LPI-1603</v>
          </cell>
          <cell r="H555" t="str">
            <v>SR</v>
          </cell>
          <cell r="I555">
            <v>1.8</v>
          </cell>
        </row>
        <row r="556">
          <cell r="A556" t="str">
            <v>060C092</v>
          </cell>
          <cell r="B556" t="str">
            <v>C0610</v>
          </cell>
          <cell r="C556">
            <v>6.47</v>
          </cell>
          <cell r="D556">
            <v>6.47</v>
          </cell>
          <cell r="E556">
            <v>43735</v>
          </cell>
          <cell r="F556" t="str">
            <v>R3</v>
          </cell>
          <cell r="G556" t="str">
            <v>BW-04</v>
          </cell>
          <cell r="H556" t="str">
            <v>SR</v>
          </cell>
          <cell r="I556">
            <v>1.8</v>
          </cell>
        </row>
        <row r="557">
          <cell r="A557" t="str">
            <v>060C094</v>
          </cell>
          <cell r="B557" t="str">
            <v>C0610</v>
          </cell>
          <cell r="C557">
            <v>1.07</v>
          </cell>
          <cell r="D557">
            <v>1.07</v>
          </cell>
          <cell r="E557">
            <v>43723</v>
          </cell>
          <cell r="F557" t="str">
            <v>R3</v>
          </cell>
          <cell r="G557" t="str">
            <v>LPI-1603</v>
          </cell>
          <cell r="H557" t="str">
            <v>SR</v>
          </cell>
          <cell r="I557">
            <v>1.8</v>
          </cell>
        </row>
        <row r="558">
          <cell r="A558" t="str">
            <v>060C098</v>
          </cell>
          <cell r="B558" t="str">
            <v>C0610</v>
          </cell>
          <cell r="C558">
            <v>2.74</v>
          </cell>
          <cell r="D558">
            <v>2.74</v>
          </cell>
          <cell r="E558">
            <v>43729</v>
          </cell>
          <cell r="F558" t="str">
            <v>RN</v>
          </cell>
          <cell r="G558" t="str">
            <v>GP-95287</v>
          </cell>
          <cell r="H558" t="str">
            <v>SR</v>
          </cell>
          <cell r="I558">
            <v>1.5</v>
          </cell>
        </row>
        <row r="559">
          <cell r="A559" t="str">
            <v>060C100</v>
          </cell>
          <cell r="B559" t="str">
            <v>C0610</v>
          </cell>
          <cell r="C559">
            <v>2.29</v>
          </cell>
          <cell r="D559">
            <v>2.29</v>
          </cell>
          <cell r="E559">
            <v>43727</v>
          </cell>
          <cell r="F559" t="str">
            <v>R3</v>
          </cell>
          <cell r="G559" t="str">
            <v>LPI-1603</v>
          </cell>
          <cell r="H559" t="str">
            <v>SR</v>
          </cell>
          <cell r="I559">
            <v>1.8</v>
          </cell>
        </row>
        <row r="560">
          <cell r="A560" t="str">
            <v>054C103</v>
          </cell>
          <cell r="B560" t="str">
            <v>C0611</v>
          </cell>
          <cell r="C560">
            <v>1.63</v>
          </cell>
          <cell r="D560">
            <v>1.63</v>
          </cell>
          <cell r="E560">
            <v>43660</v>
          </cell>
          <cell r="F560" t="str">
            <v>R2</v>
          </cell>
          <cell r="G560" t="str">
            <v>LPI-1607</v>
          </cell>
          <cell r="H560" t="str">
            <v>SR</v>
          </cell>
          <cell r="I560">
            <v>1.8</v>
          </cell>
        </row>
        <row r="561">
          <cell r="A561" t="str">
            <v>055C102</v>
          </cell>
          <cell r="B561" t="str">
            <v>C0611</v>
          </cell>
          <cell r="C561">
            <v>2.46</v>
          </cell>
          <cell r="D561">
            <v>2.46</v>
          </cell>
          <cell r="E561">
            <v>43662</v>
          </cell>
          <cell r="F561" t="str">
            <v>R2</v>
          </cell>
          <cell r="G561" t="str">
            <v>LPI-1607</v>
          </cell>
          <cell r="H561" t="str">
            <v>SR</v>
          </cell>
          <cell r="I561">
            <v>1.8</v>
          </cell>
        </row>
        <row r="562">
          <cell r="A562" t="str">
            <v>056C102</v>
          </cell>
          <cell r="B562" t="str">
            <v>C0611</v>
          </cell>
          <cell r="C562">
            <v>0.99</v>
          </cell>
          <cell r="D562">
            <v>0.99</v>
          </cell>
          <cell r="E562">
            <v>43659</v>
          </cell>
          <cell r="F562" t="str">
            <v>R2</v>
          </cell>
          <cell r="G562" t="str">
            <v>LPI-1607</v>
          </cell>
          <cell r="H562" t="str">
            <v>SR</v>
          </cell>
          <cell r="I562">
            <v>1.8</v>
          </cell>
        </row>
        <row r="563">
          <cell r="A563" t="str">
            <v>056C104</v>
          </cell>
          <cell r="B563" t="str">
            <v>C0611</v>
          </cell>
          <cell r="C563">
            <v>2.74</v>
          </cell>
          <cell r="D563">
            <v>2.74</v>
          </cell>
          <cell r="E563">
            <v>43660</v>
          </cell>
          <cell r="F563" t="str">
            <v>R2</v>
          </cell>
          <cell r="G563" t="str">
            <v>LPI-1607</v>
          </cell>
          <cell r="H563" t="str">
            <v>SR</v>
          </cell>
          <cell r="I563">
            <v>1.8</v>
          </cell>
        </row>
        <row r="564">
          <cell r="A564" t="str">
            <v>059C105</v>
          </cell>
          <cell r="B564" t="str">
            <v>C0611</v>
          </cell>
          <cell r="C564">
            <v>1.55</v>
          </cell>
          <cell r="D564">
            <v>1.55</v>
          </cell>
          <cell r="E564">
            <v>43655</v>
          </cell>
          <cell r="F564" t="str">
            <v>R2</v>
          </cell>
          <cell r="G564" t="str">
            <v>LPI-1607</v>
          </cell>
          <cell r="H564" t="str">
            <v>SR</v>
          </cell>
          <cell r="I564">
            <v>1.8</v>
          </cell>
        </row>
        <row r="565">
          <cell r="A565" t="str">
            <v>058C105</v>
          </cell>
          <cell r="B565" t="str">
            <v>C0611</v>
          </cell>
          <cell r="C565">
            <v>1.27</v>
          </cell>
          <cell r="D565">
            <v>1.27</v>
          </cell>
          <cell r="E565">
            <v>43654</v>
          </cell>
          <cell r="F565" t="str">
            <v>R2</v>
          </cell>
          <cell r="G565" t="str">
            <v>LPI-1607</v>
          </cell>
          <cell r="H565" t="str">
            <v>SR</v>
          </cell>
          <cell r="I565">
            <v>1.8</v>
          </cell>
        </row>
        <row r="566">
          <cell r="A566" t="str">
            <v>056C105</v>
          </cell>
          <cell r="B566" t="str">
            <v>C0611</v>
          </cell>
          <cell r="C566">
            <v>2.2599999999999998</v>
          </cell>
          <cell r="D566">
            <v>2.2599999999999998</v>
          </cell>
          <cell r="E566">
            <v>43662</v>
          </cell>
          <cell r="F566" t="str">
            <v>R2</v>
          </cell>
          <cell r="G566" t="str">
            <v>LPI-1607</v>
          </cell>
          <cell r="H566" t="str">
            <v>SR</v>
          </cell>
          <cell r="I566">
            <v>1.8</v>
          </cell>
        </row>
        <row r="567">
          <cell r="A567" t="str">
            <v>054C105</v>
          </cell>
          <cell r="B567" t="str">
            <v>C0611</v>
          </cell>
          <cell r="C567">
            <v>0.47</v>
          </cell>
          <cell r="D567">
            <v>0.47</v>
          </cell>
          <cell r="E567">
            <v>43660</v>
          </cell>
          <cell r="F567" t="str">
            <v>R2</v>
          </cell>
          <cell r="G567" t="str">
            <v>LPI-1607</v>
          </cell>
          <cell r="H567" t="str">
            <v>SR</v>
          </cell>
          <cell r="I567">
            <v>1.8</v>
          </cell>
        </row>
        <row r="568">
          <cell r="A568" t="str">
            <v>059C108</v>
          </cell>
          <cell r="B568" t="str">
            <v>C0611</v>
          </cell>
          <cell r="C568">
            <v>7.39</v>
          </cell>
          <cell r="D568">
            <v>7.39</v>
          </cell>
          <cell r="E568">
            <v>43658</v>
          </cell>
          <cell r="F568" t="str">
            <v>R2</v>
          </cell>
          <cell r="G568" t="str">
            <v>PSJT 941</v>
          </cell>
          <cell r="H568" t="str">
            <v>SR</v>
          </cell>
          <cell r="I568">
            <v>1.8</v>
          </cell>
        </row>
        <row r="569">
          <cell r="A569" t="str">
            <v>059C106</v>
          </cell>
          <cell r="B569" t="str">
            <v>C0611</v>
          </cell>
          <cell r="C569">
            <v>0.28999999999999998</v>
          </cell>
          <cell r="D569">
            <v>0.28999999999999998</v>
          </cell>
          <cell r="E569">
            <v>43656</v>
          </cell>
          <cell r="F569" t="str">
            <v>R2</v>
          </cell>
          <cell r="G569" t="str">
            <v>PSJT 941</v>
          </cell>
          <cell r="H569" t="str">
            <v>SR</v>
          </cell>
          <cell r="I569">
            <v>1.8</v>
          </cell>
        </row>
        <row r="570">
          <cell r="A570" t="str">
            <v>056C109</v>
          </cell>
          <cell r="B570" t="str">
            <v>C0611</v>
          </cell>
          <cell r="C570">
            <v>4.45</v>
          </cell>
          <cell r="D570">
            <v>4.45</v>
          </cell>
          <cell r="E570">
            <v>43662</v>
          </cell>
          <cell r="F570" t="str">
            <v>R2</v>
          </cell>
          <cell r="G570" t="str">
            <v>PSJT 941</v>
          </cell>
          <cell r="H570" t="str">
            <v>SR</v>
          </cell>
          <cell r="I570">
            <v>1.8</v>
          </cell>
        </row>
        <row r="571">
          <cell r="A571" t="str">
            <v>057C104</v>
          </cell>
          <cell r="B571" t="str">
            <v>C0611</v>
          </cell>
          <cell r="C571">
            <v>0.36</v>
          </cell>
          <cell r="D571">
            <v>0.36</v>
          </cell>
          <cell r="E571">
            <v>43656</v>
          </cell>
          <cell r="F571" t="str">
            <v>R2</v>
          </cell>
          <cell r="G571" t="str">
            <v>LPI-1607</v>
          </cell>
          <cell r="H571" t="str">
            <v>SR</v>
          </cell>
          <cell r="I571">
            <v>1.8</v>
          </cell>
        </row>
        <row r="572">
          <cell r="A572" t="str">
            <v>058C101</v>
          </cell>
          <cell r="B572" t="str">
            <v>C0611</v>
          </cell>
          <cell r="C572">
            <v>2.4700000000000002</v>
          </cell>
          <cell r="D572">
            <v>2.4700000000000002</v>
          </cell>
          <cell r="E572">
            <v>43661</v>
          </cell>
          <cell r="F572" t="str">
            <v>R2</v>
          </cell>
          <cell r="G572" t="str">
            <v>LPI-1607</v>
          </cell>
          <cell r="H572" t="str">
            <v>SR</v>
          </cell>
          <cell r="I572">
            <v>1.8</v>
          </cell>
        </row>
        <row r="573">
          <cell r="A573" t="str">
            <v>058C103</v>
          </cell>
          <cell r="B573" t="str">
            <v>C0611</v>
          </cell>
          <cell r="C573">
            <v>1.95</v>
          </cell>
          <cell r="D573">
            <v>1.95</v>
          </cell>
          <cell r="E573">
            <v>43659</v>
          </cell>
          <cell r="F573" t="str">
            <v>R2</v>
          </cell>
          <cell r="G573" t="str">
            <v>LPI-1607</v>
          </cell>
          <cell r="H573" t="str">
            <v>SR</v>
          </cell>
          <cell r="I573">
            <v>1.8</v>
          </cell>
        </row>
        <row r="574">
          <cell r="A574" t="str">
            <v>058C110</v>
          </cell>
          <cell r="B574" t="str">
            <v>C0611</v>
          </cell>
          <cell r="C574">
            <v>0.53</v>
          </cell>
          <cell r="D574">
            <v>0.53</v>
          </cell>
          <cell r="E574">
            <v>43990</v>
          </cell>
          <cell r="F574" t="str">
            <v>R3</v>
          </cell>
          <cell r="G574" t="str">
            <v>PSJT 941</v>
          </cell>
          <cell r="H574" t="str">
            <v>SR</v>
          </cell>
          <cell r="I574">
            <v>1.8</v>
          </cell>
        </row>
        <row r="575">
          <cell r="A575" t="str">
            <v>060C103</v>
          </cell>
          <cell r="B575" t="str">
            <v>C0611</v>
          </cell>
          <cell r="C575">
            <v>4.97</v>
          </cell>
          <cell r="D575">
            <v>4.97</v>
          </cell>
          <cell r="E575">
            <v>43659</v>
          </cell>
          <cell r="F575" t="str">
            <v>R2</v>
          </cell>
          <cell r="G575" t="str">
            <v>LPI-1607</v>
          </cell>
          <cell r="H575" t="str">
            <v>SR</v>
          </cell>
          <cell r="I575">
            <v>1.8</v>
          </cell>
        </row>
        <row r="576">
          <cell r="A576" t="str">
            <v>060C104</v>
          </cell>
          <cell r="B576" t="str">
            <v>C0611</v>
          </cell>
          <cell r="C576">
            <v>0.2</v>
          </cell>
          <cell r="D576">
            <v>0.2</v>
          </cell>
          <cell r="E576">
            <v>43653</v>
          </cell>
          <cell r="F576" t="str">
            <v>R2</v>
          </cell>
          <cell r="G576" t="str">
            <v>LPI-1607</v>
          </cell>
          <cell r="H576" t="str">
            <v>SR</v>
          </cell>
          <cell r="I576">
            <v>1.8</v>
          </cell>
        </row>
        <row r="577">
          <cell r="A577" t="str">
            <v>060C106</v>
          </cell>
          <cell r="B577" t="str">
            <v>C0611</v>
          </cell>
          <cell r="C577">
            <v>0.33</v>
          </cell>
          <cell r="D577">
            <v>0.33</v>
          </cell>
          <cell r="E577">
            <v>43989</v>
          </cell>
          <cell r="F577" t="str">
            <v>R3</v>
          </cell>
          <cell r="G577" t="str">
            <v>PSJT 941</v>
          </cell>
          <cell r="H577" t="str">
            <v>SR</v>
          </cell>
          <cell r="I577">
            <v>1.8</v>
          </cell>
        </row>
        <row r="578">
          <cell r="A578" t="str">
            <v>060C107</v>
          </cell>
          <cell r="B578" t="str">
            <v>C0611</v>
          </cell>
          <cell r="C578">
            <v>5.25</v>
          </cell>
          <cell r="D578">
            <v>5.25</v>
          </cell>
          <cell r="E578">
            <v>43657</v>
          </cell>
          <cell r="F578" t="str">
            <v>R2</v>
          </cell>
          <cell r="G578" t="str">
            <v>PSJT 941</v>
          </cell>
          <cell r="H578" t="str">
            <v>SR</v>
          </cell>
          <cell r="I578">
            <v>1.8</v>
          </cell>
        </row>
        <row r="579">
          <cell r="A579" t="str">
            <v>060C110</v>
          </cell>
          <cell r="B579" t="str">
            <v>C0611</v>
          </cell>
          <cell r="C579">
            <v>2.2999999999999998</v>
          </cell>
          <cell r="D579">
            <v>2.2999999999999998</v>
          </cell>
          <cell r="E579">
            <v>43990</v>
          </cell>
          <cell r="F579" t="str">
            <v>R3</v>
          </cell>
          <cell r="G579" t="str">
            <v>PSJT 941</v>
          </cell>
          <cell r="H579" t="str">
            <v>SR</v>
          </cell>
          <cell r="I579">
            <v>1.8</v>
          </cell>
        </row>
        <row r="580">
          <cell r="A580" t="str">
            <v>052C113</v>
          </cell>
          <cell r="B580" t="str">
            <v>C0612</v>
          </cell>
          <cell r="C580">
            <v>2.02</v>
          </cell>
          <cell r="D580">
            <v>2.02</v>
          </cell>
          <cell r="E580">
            <v>43665</v>
          </cell>
          <cell r="F580" t="str">
            <v>R1</v>
          </cell>
          <cell r="G580" t="str">
            <v>LPI-1606</v>
          </cell>
          <cell r="H580" t="str">
            <v>SRP</v>
          </cell>
          <cell r="I580">
            <v>1.8</v>
          </cell>
        </row>
        <row r="581">
          <cell r="A581" t="str">
            <v>052C115</v>
          </cell>
          <cell r="B581" t="str">
            <v>C0612</v>
          </cell>
          <cell r="C581">
            <v>4.6500000000000004</v>
          </cell>
          <cell r="D581">
            <v>4.6500000000000004</v>
          </cell>
          <cell r="E581">
            <v>43666</v>
          </cell>
          <cell r="F581" t="str">
            <v>R1</v>
          </cell>
          <cell r="G581" t="str">
            <v>LPI-1606</v>
          </cell>
          <cell r="H581" t="str">
            <v>SRP</v>
          </cell>
          <cell r="I581">
            <v>1.8</v>
          </cell>
        </row>
        <row r="582">
          <cell r="A582" t="str">
            <v>052C117</v>
          </cell>
          <cell r="B582" t="str">
            <v>C0612</v>
          </cell>
          <cell r="C582">
            <v>3.69</v>
          </cell>
          <cell r="D582">
            <v>3.69</v>
          </cell>
          <cell r="E582">
            <v>43667</v>
          </cell>
          <cell r="F582" t="str">
            <v>R1</v>
          </cell>
          <cell r="G582" t="str">
            <v>LPI-1606</v>
          </cell>
          <cell r="H582" t="str">
            <v>SRP</v>
          </cell>
          <cell r="I582">
            <v>1.8</v>
          </cell>
        </row>
        <row r="583">
          <cell r="A583" t="str">
            <v>054C115</v>
          </cell>
          <cell r="B583" t="str">
            <v>C0612</v>
          </cell>
          <cell r="C583">
            <v>5.16</v>
          </cell>
          <cell r="D583">
            <v>5.16</v>
          </cell>
          <cell r="E583">
            <v>43966</v>
          </cell>
          <cell r="F583" t="str">
            <v>R2</v>
          </cell>
          <cell r="G583" t="str">
            <v>LPI-1606</v>
          </cell>
          <cell r="H583" t="str">
            <v>SRP</v>
          </cell>
          <cell r="I583">
            <v>1.8</v>
          </cell>
        </row>
        <row r="584">
          <cell r="A584" t="str">
            <v>054C117</v>
          </cell>
          <cell r="B584" t="str">
            <v>C0612</v>
          </cell>
          <cell r="C584">
            <v>2.99</v>
          </cell>
          <cell r="D584">
            <v>2.99</v>
          </cell>
          <cell r="E584">
            <v>43965</v>
          </cell>
          <cell r="F584" t="str">
            <v>R2</v>
          </cell>
          <cell r="G584" t="str">
            <v>LPI-1606</v>
          </cell>
          <cell r="H584" t="str">
            <v>SRP</v>
          </cell>
          <cell r="I584">
            <v>1.8</v>
          </cell>
        </row>
        <row r="585">
          <cell r="A585" t="str">
            <v>055C115</v>
          </cell>
          <cell r="B585" t="str">
            <v>C0612</v>
          </cell>
          <cell r="C585">
            <v>1.4</v>
          </cell>
          <cell r="D585">
            <v>1.4</v>
          </cell>
          <cell r="E585">
            <v>43966</v>
          </cell>
          <cell r="F585" t="str">
            <v>R2</v>
          </cell>
          <cell r="G585" t="str">
            <v>LPI-1606</v>
          </cell>
          <cell r="H585" t="str">
            <v>SRP</v>
          </cell>
          <cell r="I585">
            <v>1.8</v>
          </cell>
        </row>
        <row r="586">
          <cell r="A586" t="str">
            <v>055C116</v>
          </cell>
          <cell r="B586" t="str">
            <v>C0612</v>
          </cell>
          <cell r="C586">
            <v>0.63</v>
          </cell>
          <cell r="D586">
            <v>0.63</v>
          </cell>
          <cell r="E586">
            <v>43965</v>
          </cell>
          <cell r="F586" t="str">
            <v>R2</v>
          </cell>
          <cell r="G586" t="str">
            <v>LPI-1606</v>
          </cell>
          <cell r="H586" t="str">
            <v>SRP</v>
          </cell>
          <cell r="I586">
            <v>1.8</v>
          </cell>
        </row>
        <row r="587">
          <cell r="A587" t="str">
            <v>058C115</v>
          </cell>
          <cell r="B587" t="str">
            <v>C0612</v>
          </cell>
          <cell r="C587">
            <v>6.08</v>
          </cell>
          <cell r="D587">
            <v>6.08</v>
          </cell>
          <cell r="E587">
            <v>43663</v>
          </cell>
          <cell r="F587" t="str">
            <v>R1</v>
          </cell>
          <cell r="G587" t="str">
            <v>LPI-1606</v>
          </cell>
          <cell r="H587" t="str">
            <v>SRP</v>
          </cell>
          <cell r="I587">
            <v>1.8</v>
          </cell>
        </row>
        <row r="588">
          <cell r="A588" t="str">
            <v>058C117</v>
          </cell>
          <cell r="B588" t="str">
            <v>C0612</v>
          </cell>
          <cell r="C588">
            <v>5.71</v>
          </cell>
          <cell r="D588">
            <v>5.71</v>
          </cell>
          <cell r="E588">
            <v>43965</v>
          </cell>
          <cell r="F588" t="str">
            <v>R2</v>
          </cell>
          <cell r="G588" t="str">
            <v>LPI-1606</v>
          </cell>
          <cell r="H588" t="str">
            <v>SRP</v>
          </cell>
          <cell r="I588">
            <v>1.8</v>
          </cell>
        </row>
        <row r="589">
          <cell r="A589" t="str">
            <v>058C120</v>
          </cell>
          <cell r="B589" t="str">
            <v>C0612</v>
          </cell>
          <cell r="C589">
            <v>3.27</v>
          </cell>
          <cell r="D589">
            <v>3.27</v>
          </cell>
          <cell r="E589">
            <v>43668</v>
          </cell>
          <cell r="F589" t="str">
            <v>R1</v>
          </cell>
          <cell r="G589" t="str">
            <v>LPI-1606</v>
          </cell>
          <cell r="H589" t="str">
            <v>SRP</v>
          </cell>
          <cell r="I589">
            <v>1.8</v>
          </cell>
        </row>
        <row r="590">
          <cell r="A590" t="str">
            <v>060C115</v>
          </cell>
          <cell r="B590" t="str">
            <v>C0612</v>
          </cell>
          <cell r="C590">
            <v>9.4499999999999993</v>
          </cell>
          <cell r="D590">
            <v>9.4499999999999993</v>
          </cell>
          <cell r="E590">
            <v>43663</v>
          </cell>
          <cell r="F590" t="str">
            <v>R1</v>
          </cell>
          <cell r="G590" t="str">
            <v>LPI-1606</v>
          </cell>
          <cell r="H590" t="str">
            <v>DR</v>
          </cell>
          <cell r="I590">
            <v>1.8</v>
          </cell>
        </row>
        <row r="591">
          <cell r="A591" t="str">
            <v>060C117</v>
          </cell>
          <cell r="B591" t="str">
            <v>C0612</v>
          </cell>
          <cell r="C591">
            <v>4.3600000000000003</v>
          </cell>
          <cell r="D591">
            <v>4.3600000000000003</v>
          </cell>
          <cell r="E591">
            <v>43965</v>
          </cell>
          <cell r="F591" t="str">
            <v>R2</v>
          </cell>
          <cell r="G591" t="str">
            <v>LPI-1606</v>
          </cell>
          <cell r="H591" t="str">
            <v>SRP</v>
          </cell>
          <cell r="I591">
            <v>1.8</v>
          </cell>
        </row>
        <row r="592">
          <cell r="A592" t="str">
            <v>060C120</v>
          </cell>
          <cell r="B592" t="str">
            <v>C0612</v>
          </cell>
          <cell r="C592">
            <v>3.28</v>
          </cell>
          <cell r="D592">
            <v>3.28</v>
          </cell>
          <cell r="E592">
            <v>43668</v>
          </cell>
          <cell r="F592" t="str">
            <v>R1</v>
          </cell>
          <cell r="G592" t="str">
            <v>LPI-1606</v>
          </cell>
          <cell r="H592" t="str">
            <v>SRP</v>
          </cell>
          <cell r="I592">
            <v>1.8</v>
          </cell>
        </row>
        <row r="593">
          <cell r="A593" t="str">
            <v>060C123</v>
          </cell>
          <cell r="B593" t="str">
            <v>C0613</v>
          </cell>
          <cell r="C593">
            <v>8.27</v>
          </cell>
          <cell r="D593">
            <v>8.27</v>
          </cell>
          <cell r="E593">
            <v>43825</v>
          </cell>
          <cell r="F593" t="str">
            <v>R2</v>
          </cell>
          <cell r="G593" t="str">
            <v>LPI-1607</v>
          </cell>
          <cell r="H593" t="str">
            <v>SRP</v>
          </cell>
          <cell r="I593">
            <v>1.8</v>
          </cell>
        </row>
        <row r="594">
          <cell r="A594" t="str">
            <v>061C065</v>
          </cell>
          <cell r="B594" t="str">
            <v>C0707</v>
          </cell>
          <cell r="C594">
            <v>2.57</v>
          </cell>
          <cell r="D594">
            <v>2.57</v>
          </cell>
          <cell r="E594">
            <v>43744</v>
          </cell>
          <cell r="F594" t="str">
            <v>RPC</v>
          </cell>
          <cell r="G594" t="str">
            <v>LPI-1606</v>
          </cell>
          <cell r="H594" t="str">
            <v>DR</v>
          </cell>
          <cell r="I594">
            <v>1.8</v>
          </cell>
        </row>
        <row r="595">
          <cell r="A595" t="str">
            <v>061C067</v>
          </cell>
          <cell r="B595" t="str">
            <v>C0707</v>
          </cell>
          <cell r="C595">
            <v>2.23</v>
          </cell>
          <cell r="D595">
            <v>2.23</v>
          </cell>
          <cell r="E595">
            <v>43745</v>
          </cell>
          <cell r="F595" t="str">
            <v>RPC</v>
          </cell>
          <cell r="G595" t="str">
            <v>LPI-1606</v>
          </cell>
          <cell r="H595" t="str">
            <v>DR</v>
          </cell>
          <cell r="I595">
            <v>1.8</v>
          </cell>
        </row>
        <row r="596">
          <cell r="A596" t="str">
            <v>061C070</v>
          </cell>
          <cell r="B596" t="str">
            <v>C0707</v>
          </cell>
          <cell r="C596">
            <v>0.39</v>
          </cell>
          <cell r="D596">
            <v>0.39</v>
          </cell>
          <cell r="E596">
            <v>43783</v>
          </cell>
          <cell r="F596" t="str">
            <v>RPC</v>
          </cell>
          <cell r="G596" t="str">
            <v>LPI-1606</v>
          </cell>
          <cell r="H596" t="str">
            <v>DR</v>
          </cell>
          <cell r="I596">
            <v>1.8</v>
          </cell>
        </row>
        <row r="597">
          <cell r="A597" t="str">
            <v>062C062</v>
          </cell>
          <cell r="B597" t="str">
            <v>C0707</v>
          </cell>
          <cell r="C597">
            <v>5.31</v>
          </cell>
          <cell r="D597">
            <v>5.31</v>
          </cell>
          <cell r="E597">
            <v>43783</v>
          </cell>
          <cell r="F597" t="str">
            <v>RPC</v>
          </cell>
          <cell r="G597" t="str">
            <v>LPI-1606</v>
          </cell>
          <cell r="H597" t="str">
            <v>DR</v>
          </cell>
          <cell r="I597">
            <v>1.8</v>
          </cell>
        </row>
        <row r="598">
          <cell r="A598" t="str">
            <v>066C067</v>
          </cell>
          <cell r="B598" t="str">
            <v>C0707</v>
          </cell>
          <cell r="C598">
            <v>1.55</v>
          </cell>
          <cell r="D598">
            <v>1.55</v>
          </cell>
          <cell r="E598">
            <v>43742</v>
          </cell>
          <cell r="F598" t="str">
            <v>RPC</v>
          </cell>
          <cell r="G598" t="str">
            <v>LPI-1606</v>
          </cell>
          <cell r="H598" t="str">
            <v>DR</v>
          </cell>
          <cell r="I598">
            <v>1.8</v>
          </cell>
        </row>
        <row r="599">
          <cell r="A599" t="str">
            <v>065C067</v>
          </cell>
          <cell r="B599" t="str">
            <v>C0707</v>
          </cell>
          <cell r="C599">
            <v>3.41</v>
          </cell>
          <cell r="D599">
            <v>3.41</v>
          </cell>
          <cell r="E599">
            <v>43746</v>
          </cell>
          <cell r="F599" t="str">
            <v>RPC</v>
          </cell>
          <cell r="G599" t="str">
            <v>LPI-1606</v>
          </cell>
          <cell r="H599" t="str">
            <v>DR</v>
          </cell>
          <cell r="I599">
            <v>1.8</v>
          </cell>
        </row>
        <row r="600">
          <cell r="A600" t="str">
            <v>066C065</v>
          </cell>
          <cell r="B600" t="str">
            <v>C0707</v>
          </cell>
          <cell r="C600">
            <v>2.69</v>
          </cell>
          <cell r="D600">
            <v>2.69</v>
          </cell>
          <cell r="E600">
            <v>43742</v>
          </cell>
          <cell r="F600" t="str">
            <v>RPC</v>
          </cell>
          <cell r="G600" t="str">
            <v>LPI-1606</v>
          </cell>
          <cell r="H600" t="str">
            <v>DR</v>
          </cell>
          <cell r="I600">
            <v>1.8</v>
          </cell>
        </row>
        <row r="601">
          <cell r="A601" t="str">
            <v>064C065</v>
          </cell>
          <cell r="B601" t="str">
            <v>C0707</v>
          </cell>
          <cell r="C601">
            <v>4.3499999999999996</v>
          </cell>
          <cell r="D601">
            <v>4.3499999999999996</v>
          </cell>
          <cell r="E601">
            <v>43742</v>
          </cell>
          <cell r="F601" t="str">
            <v>RPC</v>
          </cell>
          <cell r="G601" t="str">
            <v>LPI-1606</v>
          </cell>
          <cell r="H601" t="str">
            <v>DR</v>
          </cell>
          <cell r="I601">
            <v>1.8</v>
          </cell>
        </row>
        <row r="602">
          <cell r="A602" t="str">
            <v>069C067</v>
          </cell>
          <cell r="B602" t="str">
            <v>C0707</v>
          </cell>
          <cell r="C602">
            <v>2.2200000000000002</v>
          </cell>
          <cell r="D602">
            <v>2.2200000000000002</v>
          </cell>
          <cell r="E602">
            <v>43782</v>
          </cell>
          <cell r="F602" t="str">
            <v>RPC</v>
          </cell>
          <cell r="G602" t="str">
            <v>LPI-1606</v>
          </cell>
          <cell r="H602" t="str">
            <v>DR</v>
          </cell>
          <cell r="I602">
            <v>1.8</v>
          </cell>
        </row>
        <row r="603">
          <cell r="A603" t="str">
            <v>071C065</v>
          </cell>
          <cell r="B603" t="str">
            <v>C0707</v>
          </cell>
          <cell r="C603">
            <v>6.01</v>
          </cell>
          <cell r="D603">
            <v>6.01</v>
          </cell>
          <cell r="E603">
            <v>43781</v>
          </cell>
          <cell r="F603" t="str">
            <v>RPC</v>
          </cell>
          <cell r="G603" t="str">
            <v>LPI-1606</v>
          </cell>
          <cell r="H603" t="str">
            <v>DR</v>
          </cell>
          <cell r="I603">
            <v>1.8</v>
          </cell>
        </row>
        <row r="604">
          <cell r="A604" t="str">
            <v>061C072</v>
          </cell>
          <cell r="B604" t="str">
            <v>C0708</v>
          </cell>
          <cell r="C604">
            <v>4.34</v>
          </cell>
          <cell r="D604">
            <v>4.34</v>
          </cell>
          <cell r="E604">
            <v>43714</v>
          </cell>
          <cell r="F604" t="str">
            <v>R3</v>
          </cell>
          <cell r="G604" t="str">
            <v>PSJT 941</v>
          </cell>
          <cell r="H604" t="str">
            <v>SR</v>
          </cell>
          <cell r="I604">
            <v>1.5</v>
          </cell>
        </row>
        <row r="605">
          <cell r="A605" t="str">
            <v>061C074</v>
          </cell>
          <cell r="B605" t="str">
            <v>C0708</v>
          </cell>
          <cell r="C605">
            <v>2.06</v>
          </cell>
          <cell r="D605">
            <v>2.06</v>
          </cell>
          <cell r="E605">
            <v>43672</v>
          </cell>
          <cell r="F605" t="str">
            <v>R3</v>
          </cell>
          <cell r="G605" t="str">
            <v>PSJT 941</v>
          </cell>
          <cell r="H605" t="str">
            <v>SR</v>
          </cell>
          <cell r="I605">
            <v>1.5</v>
          </cell>
        </row>
        <row r="606">
          <cell r="A606" t="str">
            <v>061C076</v>
          </cell>
          <cell r="B606" t="str">
            <v>C0708</v>
          </cell>
          <cell r="C606">
            <v>3.14</v>
          </cell>
          <cell r="D606">
            <v>3.14</v>
          </cell>
          <cell r="E606">
            <v>43673</v>
          </cell>
          <cell r="F606" t="str">
            <v>R3</v>
          </cell>
          <cell r="G606" t="str">
            <v>PSJT 941</v>
          </cell>
          <cell r="H606" t="str">
            <v>SR</v>
          </cell>
          <cell r="I606">
            <v>1.5</v>
          </cell>
        </row>
        <row r="607">
          <cell r="A607" t="str">
            <v>061C077</v>
          </cell>
          <cell r="B607" t="str">
            <v>C0708</v>
          </cell>
          <cell r="C607">
            <v>0.13</v>
          </cell>
          <cell r="D607">
            <v>0.13</v>
          </cell>
          <cell r="E607">
            <v>43713</v>
          </cell>
          <cell r="F607" t="str">
            <v>R3</v>
          </cell>
          <cell r="G607" t="str">
            <v>PSJT 941</v>
          </cell>
          <cell r="H607" t="str">
            <v>SR</v>
          </cell>
          <cell r="I607">
            <v>1.8</v>
          </cell>
        </row>
        <row r="608">
          <cell r="A608" t="str">
            <v>061C078</v>
          </cell>
          <cell r="B608" t="str">
            <v>C0708</v>
          </cell>
          <cell r="C608">
            <v>1.7</v>
          </cell>
          <cell r="D608">
            <v>1.7</v>
          </cell>
          <cell r="E608">
            <v>43747</v>
          </cell>
          <cell r="F608" t="str">
            <v>R3</v>
          </cell>
          <cell r="G608" t="str">
            <v>PSJT 941</v>
          </cell>
          <cell r="H608" t="str">
            <v>SR</v>
          </cell>
          <cell r="I608">
            <v>1.8</v>
          </cell>
        </row>
        <row r="609">
          <cell r="A609" t="str">
            <v>063C076</v>
          </cell>
          <cell r="B609" t="str">
            <v>C0708</v>
          </cell>
          <cell r="C609">
            <v>5.55</v>
          </cell>
          <cell r="D609">
            <v>5.55</v>
          </cell>
          <cell r="E609">
            <v>43673</v>
          </cell>
          <cell r="F609" t="str">
            <v>R3</v>
          </cell>
          <cell r="G609" t="str">
            <v>PSJT 941</v>
          </cell>
          <cell r="H609" t="str">
            <v>SR</v>
          </cell>
          <cell r="I609">
            <v>1.5</v>
          </cell>
        </row>
        <row r="610">
          <cell r="A610" t="str">
            <v>063C088</v>
          </cell>
          <cell r="B610" t="str">
            <v>C0709</v>
          </cell>
          <cell r="C610">
            <v>6.12</v>
          </cell>
          <cell r="D610">
            <v>6.12</v>
          </cell>
          <cell r="E610">
            <v>43730</v>
          </cell>
          <cell r="F610" t="str">
            <v>R2</v>
          </cell>
          <cell r="G610" t="str">
            <v>LPI-1604</v>
          </cell>
          <cell r="H610" t="str">
            <v>SR</v>
          </cell>
          <cell r="I610">
            <v>1.8</v>
          </cell>
        </row>
        <row r="611">
          <cell r="A611" t="str">
            <v>063C090</v>
          </cell>
          <cell r="B611" t="str">
            <v>C0709</v>
          </cell>
          <cell r="C611">
            <v>2.2999999999999998</v>
          </cell>
          <cell r="D611">
            <v>2.2999999999999998</v>
          </cell>
          <cell r="E611">
            <v>43722</v>
          </cell>
          <cell r="F611" t="str">
            <v>R2</v>
          </cell>
          <cell r="G611" t="str">
            <v>LPI-1607</v>
          </cell>
          <cell r="H611" t="str">
            <v>SR</v>
          </cell>
          <cell r="I611">
            <v>1.8</v>
          </cell>
        </row>
        <row r="612">
          <cell r="A612" t="str">
            <v>066C090</v>
          </cell>
          <cell r="B612" t="str">
            <v>C0709</v>
          </cell>
          <cell r="C612">
            <v>2.4300000000000002</v>
          </cell>
          <cell r="D612">
            <v>2.4300000000000002</v>
          </cell>
          <cell r="E612">
            <v>43727</v>
          </cell>
          <cell r="F612" t="str">
            <v>R2</v>
          </cell>
          <cell r="G612" t="str">
            <v>LPI-1604</v>
          </cell>
          <cell r="H612" t="str">
            <v>SR</v>
          </cell>
          <cell r="I612">
            <v>1.8</v>
          </cell>
        </row>
        <row r="613">
          <cell r="A613" t="str">
            <v>065C090</v>
          </cell>
          <cell r="B613" t="str">
            <v>C0709</v>
          </cell>
          <cell r="C613">
            <v>4.1900000000000004</v>
          </cell>
          <cell r="D613">
            <v>4.1900000000000004</v>
          </cell>
          <cell r="E613">
            <v>43727</v>
          </cell>
          <cell r="F613" t="str">
            <v>R2</v>
          </cell>
          <cell r="G613" t="str">
            <v>LPI-1604</v>
          </cell>
          <cell r="H613" t="str">
            <v>SR</v>
          </cell>
          <cell r="I613">
            <v>1.8</v>
          </cell>
        </row>
        <row r="614">
          <cell r="A614" t="str">
            <v>067C083</v>
          </cell>
          <cell r="B614" t="str">
            <v>C0709</v>
          </cell>
          <cell r="C614">
            <v>1.84</v>
          </cell>
          <cell r="D614">
            <v>1.84</v>
          </cell>
          <cell r="E614">
            <v>43727</v>
          </cell>
          <cell r="F614" t="str">
            <v>R2</v>
          </cell>
          <cell r="G614" t="str">
            <v>LPI-1601</v>
          </cell>
          <cell r="H614" t="str">
            <v>SR</v>
          </cell>
          <cell r="I614">
            <v>1.8</v>
          </cell>
        </row>
        <row r="615">
          <cell r="A615" t="str">
            <v>068C087</v>
          </cell>
          <cell r="B615" t="str">
            <v>C0709</v>
          </cell>
          <cell r="C615">
            <v>2.93</v>
          </cell>
          <cell r="D615">
            <v>2.93</v>
          </cell>
          <cell r="E615">
            <v>43726</v>
          </cell>
          <cell r="F615" t="str">
            <v>R2</v>
          </cell>
          <cell r="G615" t="str">
            <v>LPI-1601</v>
          </cell>
          <cell r="H615" t="str">
            <v>SR</v>
          </cell>
          <cell r="I615">
            <v>1.8</v>
          </cell>
        </row>
        <row r="616">
          <cell r="A616" t="str">
            <v>068C090</v>
          </cell>
          <cell r="B616" t="str">
            <v>C0709</v>
          </cell>
          <cell r="C616">
            <v>6.39</v>
          </cell>
          <cell r="D616">
            <v>6.39</v>
          </cell>
          <cell r="E616">
            <v>43725</v>
          </cell>
          <cell r="F616" t="str">
            <v>R2</v>
          </cell>
          <cell r="G616" t="str">
            <v>LPI-1601</v>
          </cell>
          <cell r="H616" t="str">
            <v>SR</v>
          </cell>
          <cell r="I616">
            <v>1.8</v>
          </cell>
        </row>
        <row r="617">
          <cell r="A617" t="str">
            <v>070C083</v>
          </cell>
          <cell r="B617" t="str">
            <v>C0709</v>
          </cell>
          <cell r="C617">
            <v>8.57</v>
          </cell>
          <cell r="D617">
            <v>8.57</v>
          </cell>
          <cell r="E617">
            <v>43726</v>
          </cell>
          <cell r="F617" t="str">
            <v>R2</v>
          </cell>
          <cell r="G617" t="str">
            <v>LPI-1601</v>
          </cell>
          <cell r="H617" t="str">
            <v>SR</v>
          </cell>
          <cell r="I617">
            <v>1.8</v>
          </cell>
        </row>
        <row r="618">
          <cell r="A618" t="str">
            <v>070C086</v>
          </cell>
          <cell r="B618" t="str">
            <v>C0709</v>
          </cell>
          <cell r="C618">
            <v>1.87</v>
          </cell>
          <cell r="D618">
            <v>1.87</v>
          </cell>
          <cell r="E618">
            <v>43720</v>
          </cell>
          <cell r="F618" t="str">
            <v>R2</v>
          </cell>
          <cell r="G618" t="str">
            <v>LPI-1601</v>
          </cell>
          <cell r="H618" t="str">
            <v>SR</v>
          </cell>
          <cell r="I618">
            <v>1.8</v>
          </cell>
        </row>
        <row r="619">
          <cell r="A619" t="str">
            <v>070C088</v>
          </cell>
          <cell r="B619" t="str">
            <v>C0709</v>
          </cell>
          <cell r="C619">
            <v>5.2</v>
          </cell>
          <cell r="D619">
            <v>5.2</v>
          </cell>
          <cell r="E619">
            <v>43729</v>
          </cell>
          <cell r="F619" t="str">
            <v>R2</v>
          </cell>
          <cell r="G619" t="str">
            <v>LPI-1601</v>
          </cell>
          <cell r="H619" t="str">
            <v>SR</v>
          </cell>
          <cell r="I619">
            <v>1.8</v>
          </cell>
        </row>
        <row r="620">
          <cell r="A620" t="str">
            <v>070C090</v>
          </cell>
          <cell r="B620" t="str">
            <v>C0709</v>
          </cell>
          <cell r="C620">
            <v>1.96</v>
          </cell>
          <cell r="D620">
            <v>1.96</v>
          </cell>
          <cell r="E620">
            <v>43726</v>
          </cell>
          <cell r="F620" t="str">
            <v>R2</v>
          </cell>
          <cell r="G620" t="str">
            <v>LPI-1601</v>
          </cell>
          <cell r="H620" t="str">
            <v>SR</v>
          </cell>
          <cell r="I620">
            <v>1.8</v>
          </cell>
        </row>
        <row r="621">
          <cell r="A621" t="str">
            <v>061C094</v>
          </cell>
          <cell r="B621" t="str">
            <v>C0710</v>
          </cell>
          <cell r="C621">
            <v>0.16</v>
          </cell>
          <cell r="D621">
            <v>0.16</v>
          </cell>
          <cell r="E621">
            <v>43640</v>
          </cell>
          <cell r="F621" t="str">
            <v>R3</v>
          </cell>
          <cell r="G621" t="str">
            <v>GP 99-8009</v>
          </cell>
          <cell r="H621" t="str">
            <v>SR</v>
          </cell>
          <cell r="I621">
            <v>1.5</v>
          </cell>
        </row>
        <row r="622">
          <cell r="A622" t="str">
            <v>062C092</v>
          </cell>
          <cell r="B622" t="str">
            <v>C0710</v>
          </cell>
          <cell r="C622">
            <v>2.92</v>
          </cell>
          <cell r="D622">
            <v>2.92</v>
          </cell>
          <cell r="E622">
            <v>43648</v>
          </cell>
          <cell r="F622" t="str">
            <v>R3</v>
          </cell>
          <cell r="G622" t="str">
            <v>GP 99-8009</v>
          </cell>
          <cell r="H622" t="str">
            <v>SR</v>
          </cell>
          <cell r="I622">
            <v>1.5</v>
          </cell>
        </row>
        <row r="623">
          <cell r="A623" t="str">
            <v>062C094</v>
          </cell>
          <cell r="B623" t="str">
            <v>C0710</v>
          </cell>
          <cell r="C623">
            <v>5.21</v>
          </cell>
          <cell r="D623">
            <v>5.21</v>
          </cell>
          <cell r="E623">
            <v>43648</v>
          </cell>
          <cell r="F623" t="str">
            <v>R3</v>
          </cell>
          <cell r="G623" t="str">
            <v>GP 99-8009</v>
          </cell>
          <cell r="H623" t="str">
            <v>SR</v>
          </cell>
          <cell r="I623">
            <v>1.5</v>
          </cell>
        </row>
        <row r="624">
          <cell r="A624" t="str">
            <v>062C097</v>
          </cell>
          <cell r="B624" t="str">
            <v>C0710</v>
          </cell>
          <cell r="C624">
            <v>4.26</v>
          </cell>
          <cell r="D624">
            <v>4.26</v>
          </cell>
          <cell r="E624">
            <v>43636</v>
          </cell>
          <cell r="F624" t="str">
            <v>R3</v>
          </cell>
          <cell r="G624" t="str">
            <v>GP 99-8009</v>
          </cell>
          <cell r="H624" t="str">
            <v>SR</v>
          </cell>
          <cell r="I624">
            <v>1.8</v>
          </cell>
        </row>
        <row r="625">
          <cell r="A625" t="str">
            <v>062C100</v>
          </cell>
          <cell r="B625" t="str">
            <v>C0710</v>
          </cell>
          <cell r="C625">
            <v>4.79</v>
          </cell>
          <cell r="D625">
            <v>4.79</v>
          </cell>
          <cell r="E625">
            <v>43636</v>
          </cell>
          <cell r="F625" t="str">
            <v>R3</v>
          </cell>
          <cell r="G625" t="str">
            <v>GP 99-8009</v>
          </cell>
          <cell r="H625" t="str">
            <v>SR</v>
          </cell>
          <cell r="I625">
            <v>1.5</v>
          </cell>
        </row>
        <row r="626">
          <cell r="A626" t="str">
            <v>063C092</v>
          </cell>
          <cell r="B626" t="str">
            <v>C0710</v>
          </cell>
          <cell r="C626">
            <v>0.36</v>
          </cell>
          <cell r="D626">
            <v>0.36</v>
          </cell>
          <cell r="E626">
            <v>43647</v>
          </cell>
          <cell r="F626" t="str">
            <v>R3</v>
          </cell>
          <cell r="G626" t="str">
            <v>GP 99-8009</v>
          </cell>
          <cell r="H626" t="str">
            <v>SR</v>
          </cell>
          <cell r="I626">
            <v>1.5</v>
          </cell>
        </row>
        <row r="627">
          <cell r="A627" t="str">
            <v>063C093</v>
          </cell>
          <cell r="B627" t="str">
            <v>C0710</v>
          </cell>
          <cell r="C627">
            <v>1.18</v>
          </cell>
          <cell r="D627">
            <v>1.18</v>
          </cell>
          <cell r="E627">
            <v>43647</v>
          </cell>
          <cell r="F627" t="str">
            <v>R3</v>
          </cell>
          <cell r="G627" t="str">
            <v>GP 99-8009</v>
          </cell>
          <cell r="H627" t="str">
            <v>SR</v>
          </cell>
          <cell r="I627">
            <v>1.5</v>
          </cell>
        </row>
        <row r="628">
          <cell r="A628" t="str">
            <v>063C097</v>
          </cell>
          <cell r="B628" t="str">
            <v>C0710</v>
          </cell>
          <cell r="C628">
            <v>0.6</v>
          </cell>
          <cell r="D628">
            <v>0.6</v>
          </cell>
          <cell r="E628">
            <v>43634</v>
          </cell>
          <cell r="F628" t="str">
            <v>R3</v>
          </cell>
          <cell r="G628" t="str">
            <v>GP 99-8009</v>
          </cell>
          <cell r="H628" t="str">
            <v>SR</v>
          </cell>
          <cell r="I628">
            <v>1.5</v>
          </cell>
        </row>
        <row r="629">
          <cell r="A629" t="str">
            <v>063C100</v>
          </cell>
          <cell r="B629" t="str">
            <v>C0710</v>
          </cell>
          <cell r="C629">
            <v>2.39</v>
          </cell>
          <cell r="D629">
            <v>2.39</v>
          </cell>
          <cell r="E629">
            <v>43635</v>
          </cell>
          <cell r="F629" t="str">
            <v>R3</v>
          </cell>
          <cell r="G629" t="str">
            <v>GP 99-8009</v>
          </cell>
          <cell r="H629" t="str">
            <v>SR</v>
          </cell>
          <cell r="I629">
            <v>1.5</v>
          </cell>
        </row>
        <row r="630">
          <cell r="A630" t="str">
            <v>064C092</v>
          </cell>
          <cell r="B630" t="str">
            <v>C0710</v>
          </cell>
          <cell r="C630">
            <v>0.28000000000000003</v>
          </cell>
          <cell r="D630">
            <v>0.28000000000000003</v>
          </cell>
          <cell r="E630">
            <v>43640</v>
          </cell>
          <cell r="F630" t="str">
            <v>R3</v>
          </cell>
          <cell r="G630" t="str">
            <v>PSJT 941</v>
          </cell>
          <cell r="H630" t="str">
            <v>SR</v>
          </cell>
          <cell r="I630">
            <v>1.8</v>
          </cell>
        </row>
        <row r="631">
          <cell r="A631" t="str">
            <v>066C093</v>
          </cell>
          <cell r="B631" t="str">
            <v>C0710</v>
          </cell>
          <cell r="C631">
            <v>1.71</v>
          </cell>
          <cell r="D631">
            <v>1.71</v>
          </cell>
          <cell r="E631">
            <v>43648</v>
          </cell>
          <cell r="F631" t="str">
            <v>R3</v>
          </cell>
          <cell r="G631" t="str">
            <v>PSJT 941</v>
          </cell>
          <cell r="H631" t="str">
            <v>SR</v>
          </cell>
          <cell r="I631">
            <v>1.5</v>
          </cell>
        </row>
        <row r="632">
          <cell r="A632" t="str">
            <v>066C099</v>
          </cell>
          <cell r="B632" t="str">
            <v>C0710</v>
          </cell>
          <cell r="C632">
            <v>5.64</v>
          </cell>
          <cell r="D632">
            <v>5.64</v>
          </cell>
          <cell r="E632">
            <v>43646</v>
          </cell>
          <cell r="F632" t="str">
            <v>R3</v>
          </cell>
          <cell r="G632" t="str">
            <v>PSJT 941</v>
          </cell>
          <cell r="H632" t="str">
            <v>SR</v>
          </cell>
          <cell r="I632">
            <v>1.5</v>
          </cell>
        </row>
        <row r="633">
          <cell r="A633" t="str">
            <v>067C091</v>
          </cell>
          <cell r="B633" t="str">
            <v>C0710</v>
          </cell>
          <cell r="C633">
            <v>0.56000000000000005</v>
          </cell>
          <cell r="D633">
            <v>0.56000000000000005</v>
          </cell>
          <cell r="E633">
            <v>43646</v>
          </cell>
          <cell r="F633" t="str">
            <v>R3</v>
          </cell>
          <cell r="G633" t="str">
            <v>PSJT 941</v>
          </cell>
          <cell r="H633" t="str">
            <v>SR</v>
          </cell>
          <cell r="I633">
            <v>1.5</v>
          </cell>
        </row>
        <row r="634">
          <cell r="A634" t="str">
            <v>067C092</v>
          </cell>
          <cell r="B634" t="str">
            <v>C0710</v>
          </cell>
          <cell r="C634">
            <v>4.1500000000000004</v>
          </cell>
          <cell r="D634">
            <v>4.1500000000000004</v>
          </cell>
          <cell r="E634">
            <v>43649</v>
          </cell>
          <cell r="F634" t="str">
            <v>R3</v>
          </cell>
          <cell r="G634" t="str">
            <v>PSJT 941</v>
          </cell>
          <cell r="H634" t="str">
            <v>SR</v>
          </cell>
          <cell r="I634">
            <v>1.5</v>
          </cell>
        </row>
        <row r="635">
          <cell r="A635" t="str">
            <v>067C093</v>
          </cell>
          <cell r="B635" t="str">
            <v>C0710</v>
          </cell>
          <cell r="C635">
            <v>1.46</v>
          </cell>
          <cell r="D635">
            <v>1.46</v>
          </cell>
          <cell r="E635">
            <v>43648</v>
          </cell>
          <cell r="F635" t="str">
            <v>R3</v>
          </cell>
          <cell r="G635" t="str">
            <v>PSJT 941</v>
          </cell>
          <cell r="H635" t="str">
            <v>SR</v>
          </cell>
          <cell r="I635">
            <v>1.5</v>
          </cell>
        </row>
        <row r="636">
          <cell r="A636" t="str">
            <v>068C097</v>
          </cell>
          <cell r="B636" t="str">
            <v>C0710</v>
          </cell>
          <cell r="C636">
            <v>1.41</v>
          </cell>
          <cell r="D636">
            <v>1.41</v>
          </cell>
          <cell r="E636">
            <v>43647</v>
          </cell>
          <cell r="F636" t="str">
            <v>R3</v>
          </cell>
          <cell r="G636" t="str">
            <v>GP 99-8009</v>
          </cell>
          <cell r="H636" t="str">
            <v>SR</v>
          </cell>
          <cell r="I636">
            <v>1.5</v>
          </cell>
        </row>
        <row r="637">
          <cell r="A637" t="str">
            <v>068C098</v>
          </cell>
          <cell r="B637" t="str">
            <v>C0710</v>
          </cell>
          <cell r="C637">
            <v>3.27</v>
          </cell>
          <cell r="D637">
            <v>3.27</v>
          </cell>
          <cell r="E637">
            <v>43647</v>
          </cell>
          <cell r="F637" t="str">
            <v>R3</v>
          </cell>
          <cell r="G637" t="str">
            <v>GP 99-8009</v>
          </cell>
          <cell r="H637" t="str">
            <v>SR</v>
          </cell>
          <cell r="I637">
            <v>1.5</v>
          </cell>
        </row>
        <row r="638">
          <cell r="A638" t="str">
            <v>068C100</v>
          </cell>
          <cell r="B638" t="str">
            <v>C0710</v>
          </cell>
          <cell r="C638">
            <v>1.86</v>
          </cell>
          <cell r="D638">
            <v>1.86</v>
          </cell>
          <cell r="E638">
            <v>43638</v>
          </cell>
          <cell r="F638" t="str">
            <v>R3</v>
          </cell>
          <cell r="G638" t="str">
            <v>GP 99-8009</v>
          </cell>
          <cell r="H638" t="str">
            <v>SR</v>
          </cell>
          <cell r="I638">
            <v>1.5</v>
          </cell>
        </row>
        <row r="639">
          <cell r="A639" t="str">
            <v>069C097</v>
          </cell>
          <cell r="B639" t="str">
            <v>C0710</v>
          </cell>
          <cell r="C639">
            <v>1.2</v>
          </cell>
          <cell r="D639">
            <v>1.2</v>
          </cell>
          <cell r="E639">
            <v>43634</v>
          </cell>
          <cell r="F639" t="str">
            <v>R3</v>
          </cell>
          <cell r="G639" t="str">
            <v>GP 99-8009</v>
          </cell>
          <cell r="H639" t="str">
            <v>SR</v>
          </cell>
          <cell r="I639">
            <v>1.5</v>
          </cell>
        </row>
        <row r="640">
          <cell r="A640" t="str">
            <v>070C092</v>
          </cell>
          <cell r="B640" t="str">
            <v>C0710</v>
          </cell>
          <cell r="C640">
            <v>2.99</v>
          </cell>
          <cell r="D640">
            <v>2.99</v>
          </cell>
          <cell r="E640">
            <v>43649</v>
          </cell>
          <cell r="F640" t="str">
            <v>R3</v>
          </cell>
          <cell r="G640" t="str">
            <v>PSJT 941</v>
          </cell>
          <cell r="H640" t="str">
            <v>SR</v>
          </cell>
          <cell r="I640">
            <v>1.5</v>
          </cell>
        </row>
        <row r="641">
          <cell r="A641" t="str">
            <v>070C097</v>
          </cell>
          <cell r="B641" t="str">
            <v>C0710</v>
          </cell>
          <cell r="C641">
            <v>1.02</v>
          </cell>
          <cell r="D641">
            <v>1.02</v>
          </cell>
          <cell r="E641">
            <v>43634</v>
          </cell>
          <cell r="F641" t="str">
            <v>R3</v>
          </cell>
          <cell r="G641" t="str">
            <v>GP 99-8009</v>
          </cell>
          <cell r="H641" t="str">
            <v>SR</v>
          </cell>
          <cell r="I641">
            <v>1.5</v>
          </cell>
        </row>
        <row r="642">
          <cell r="A642" t="str">
            <v>070C100</v>
          </cell>
          <cell r="B642" t="str">
            <v>C0710</v>
          </cell>
          <cell r="C642">
            <v>4.43</v>
          </cell>
          <cell r="D642">
            <v>4.43</v>
          </cell>
          <cell r="E642">
            <v>43635</v>
          </cell>
          <cell r="F642" t="str">
            <v>R3</v>
          </cell>
          <cell r="G642" t="str">
            <v>GP 99-8009</v>
          </cell>
          <cell r="H642" t="str">
            <v>SR</v>
          </cell>
          <cell r="I642">
            <v>1.5</v>
          </cell>
        </row>
        <row r="643">
          <cell r="A643" t="str">
            <v>061C102</v>
          </cell>
          <cell r="B643" t="str">
            <v>C0711</v>
          </cell>
          <cell r="C643">
            <v>1.6</v>
          </cell>
          <cell r="D643">
            <v>1.6</v>
          </cell>
          <cell r="E643">
            <v>43676</v>
          </cell>
          <cell r="F643" t="str">
            <v>R1</v>
          </cell>
          <cell r="G643" t="str">
            <v>LPI-1601</v>
          </cell>
          <cell r="H643" t="str">
            <v>DR</v>
          </cell>
          <cell r="I643">
            <v>1.8</v>
          </cell>
        </row>
        <row r="644">
          <cell r="A644" t="str">
            <v>061C105</v>
          </cell>
          <cell r="B644" t="str">
            <v>C0711</v>
          </cell>
          <cell r="C644">
            <v>1.45</v>
          </cell>
          <cell r="D644">
            <v>1.45</v>
          </cell>
          <cell r="E644">
            <v>43675</v>
          </cell>
          <cell r="F644" t="str">
            <v>R1</v>
          </cell>
          <cell r="G644" t="str">
            <v>LPI-1601</v>
          </cell>
          <cell r="H644" t="str">
            <v>DR</v>
          </cell>
          <cell r="I644">
            <v>1.8</v>
          </cell>
        </row>
        <row r="645">
          <cell r="A645" t="str">
            <v>062C105</v>
          </cell>
          <cell r="B645" t="str">
            <v>C0711</v>
          </cell>
          <cell r="C645">
            <v>2.42</v>
          </cell>
          <cell r="D645">
            <v>2.42</v>
          </cell>
          <cell r="E645">
            <v>43677</v>
          </cell>
          <cell r="F645" t="str">
            <v>R1</v>
          </cell>
          <cell r="G645" t="str">
            <v>LPI-1601</v>
          </cell>
          <cell r="H645" t="str">
            <v>DR</v>
          </cell>
          <cell r="I645">
            <v>1.8</v>
          </cell>
        </row>
        <row r="646">
          <cell r="A646" t="str">
            <v>062C110</v>
          </cell>
          <cell r="B646" t="str">
            <v>C0711</v>
          </cell>
          <cell r="C646">
            <v>9.4499999999999993</v>
          </cell>
          <cell r="D646">
            <v>9.4499999999999993</v>
          </cell>
          <cell r="E646">
            <v>43675</v>
          </cell>
          <cell r="F646" t="str">
            <v>R1</v>
          </cell>
          <cell r="G646" t="str">
            <v>LPI-1601</v>
          </cell>
          <cell r="H646" t="str">
            <v>SRP</v>
          </cell>
          <cell r="I646">
            <v>1.8</v>
          </cell>
        </row>
        <row r="647">
          <cell r="A647" t="str">
            <v>064C105</v>
          </cell>
          <cell r="B647" t="str">
            <v>C0711</v>
          </cell>
          <cell r="C647">
            <v>9.2100000000000009</v>
          </cell>
          <cell r="D647">
            <v>9.2100000000000009</v>
          </cell>
          <cell r="E647">
            <v>43610</v>
          </cell>
          <cell r="F647" t="str">
            <v>R1</v>
          </cell>
          <cell r="G647" t="str">
            <v>LPI-1601</v>
          </cell>
          <cell r="H647" t="str">
            <v>DR</v>
          </cell>
          <cell r="I647">
            <v>1.8</v>
          </cell>
        </row>
        <row r="648">
          <cell r="A648" t="str">
            <v>064C107</v>
          </cell>
          <cell r="B648" t="str">
            <v>C0711</v>
          </cell>
          <cell r="C648">
            <v>3.15</v>
          </cell>
          <cell r="D648">
            <v>3.15</v>
          </cell>
          <cell r="E648">
            <v>43675</v>
          </cell>
          <cell r="F648" t="str">
            <v>R1</v>
          </cell>
          <cell r="G648" t="str">
            <v>LPI-1601</v>
          </cell>
          <cell r="H648" t="str">
            <v>SRP</v>
          </cell>
          <cell r="I648">
            <v>1.8</v>
          </cell>
        </row>
        <row r="649">
          <cell r="A649" t="str">
            <v>064C110</v>
          </cell>
          <cell r="B649" t="str">
            <v>C0711</v>
          </cell>
          <cell r="C649">
            <v>5.85</v>
          </cell>
          <cell r="D649">
            <v>5.85</v>
          </cell>
          <cell r="E649">
            <v>43982</v>
          </cell>
          <cell r="F649" t="str">
            <v>R2</v>
          </cell>
          <cell r="G649" t="str">
            <v>LPI-1601</v>
          </cell>
          <cell r="H649" t="str">
            <v>SRP</v>
          </cell>
          <cell r="I649">
            <v>1.8</v>
          </cell>
        </row>
        <row r="650">
          <cell r="A650" t="str">
            <v>065C103</v>
          </cell>
          <cell r="B650" t="str">
            <v>C0711</v>
          </cell>
          <cell r="C650">
            <v>2.4900000000000002</v>
          </cell>
          <cell r="D650">
            <v>2.4900000000000002</v>
          </cell>
          <cell r="E650">
            <v>43677</v>
          </cell>
          <cell r="F650" t="str">
            <v>R1</v>
          </cell>
          <cell r="G650" t="str">
            <v>LPI-1601</v>
          </cell>
          <cell r="H650" t="str">
            <v>DR</v>
          </cell>
          <cell r="I650">
            <v>1.8</v>
          </cell>
        </row>
        <row r="651">
          <cell r="A651" t="str">
            <v>066C108</v>
          </cell>
          <cell r="B651" t="str">
            <v>C0711</v>
          </cell>
          <cell r="C651">
            <v>3.03</v>
          </cell>
          <cell r="D651">
            <v>3.03</v>
          </cell>
          <cell r="E651">
            <v>43677</v>
          </cell>
          <cell r="F651" t="str">
            <v>R1</v>
          </cell>
          <cell r="G651" t="str">
            <v>LPI-1601</v>
          </cell>
          <cell r="H651" t="str">
            <v>SRP</v>
          </cell>
          <cell r="I651">
            <v>1.8</v>
          </cell>
        </row>
        <row r="652">
          <cell r="A652" t="str">
            <v>066C110</v>
          </cell>
          <cell r="B652" t="str">
            <v>C0711</v>
          </cell>
          <cell r="C652">
            <v>3.42</v>
          </cell>
          <cell r="D652">
            <v>3.42</v>
          </cell>
          <cell r="E652">
            <v>43677</v>
          </cell>
          <cell r="F652" t="str">
            <v>R1</v>
          </cell>
          <cell r="G652" t="str">
            <v>LPI-1601</v>
          </cell>
          <cell r="H652" t="str">
            <v>SRP</v>
          </cell>
          <cell r="I652">
            <v>1.8</v>
          </cell>
        </row>
        <row r="653">
          <cell r="A653" t="str">
            <v>068C101</v>
          </cell>
          <cell r="B653" t="str">
            <v>C0711</v>
          </cell>
          <cell r="C653">
            <v>1.96</v>
          </cell>
          <cell r="D653">
            <v>1.96</v>
          </cell>
          <cell r="E653">
            <v>43676</v>
          </cell>
          <cell r="F653" t="str">
            <v>R1</v>
          </cell>
          <cell r="G653" t="str">
            <v>LPI-1601</v>
          </cell>
          <cell r="H653" t="str">
            <v>DR</v>
          </cell>
          <cell r="I653">
            <v>1.8</v>
          </cell>
        </row>
        <row r="654">
          <cell r="A654" t="str">
            <v>068C102</v>
          </cell>
          <cell r="B654" t="str">
            <v>C0711</v>
          </cell>
          <cell r="C654">
            <v>1.94</v>
          </cell>
          <cell r="D654">
            <v>1.94</v>
          </cell>
          <cell r="E654">
            <v>43676</v>
          </cell>
          <cell r="F654" t="str">
            <v>R1</v>
          </cell>
          <cell r="G654" t="str">
            <v>LPI-1601</v>
          </cell>
          <cell r="H654" t="str">
            <v>DR</v>
          </cell>
          <cell r="I654">
            <v>1.8</v>
          </cell>
        </row>
        <row r="655">
          <cell r="A655" t="str">
            <v>068C107</v>
          </cell>
          <cell r="B655" t="str">
            <v>C0711</v>
          </cell>
          <cell r="C655">
            <v>3</v>
          </cell>
          <cell r="D655">
            <v>3</v>
          </cell>
          <cell r="E655">
            <v>43675</v>
          </cell>
          <cell r="F655" t="str">
            <v>R1</v>
          </cell>
          <cell r="G655" t="str">
            <v>LPI-1601</v>
          </cell>
          <cell r="H655" t="str">
            <v>SRP</v>
          </cell>
          <cell r="I655">
            <v>1.8</v>
          </cell>
        </row>
        <row r="656">
          <cell r="A656" t="str">
            <v>068C110</v>
          </cell>
          <cell r="B656" t="str">
            <v>C0711</v>
          </cell>
          <cell r="C656">
            <v>5.58</v>
          </cell>
          <cell r="D656">
            <v>5.58</v>
          </cell>
          <cell r="E656">
            <v>43674</v>
          </cell>
          <cell r="F656" t="str">
            <v>R1</v>
          </cell>
          <cell r="G656" t="str">
            <v>LPI-1601</v>
          </cell>
          <cell r="H656" t="str">
            <v>SRP</v>
          </cell>
          <cell r="I656">
            <v>1.8</v>
          </cell>
        </row>
        <row r="657">
          <cell r="A657" t="str">
            <v>070C105</v>
          </cell>
          <cell r="B657" t="str">
            <v>C0711</v>
          </cell>
          <cell r="C657">
            <v>1.38</v>
          </cell>
          <cell r="D657">
            <v>1.38</v>
          </cell>
          <cell r="E657">
            <v>43674</v>
          </cell>
          <cell r="F657" t="str">
            <v>R1</v>
          </cell>
          <cell r="G657" t="str">
            <v>LPI-1601</v>
          </cell>
          <cell r="H657" t="str">
            <v>SRP</v>
          </cell>
          <cell r="I657">
            <v>1.8</v>
          </cell>
        </row>
        <row r="658">
          <cell r="A658" t="str">
            <v>069C105</v>
          </cell>
          <cell r="B658" t="str">
            <v>C0711</v>
          </cell>
          <cell r="C658">
            <v>3.68</v>
          </cell>
          <cell r="D658">
            <v>3.68</v>
          </cell>
          <cell r="E658">
            <v>43674</v>
          </cell>
          <cell r="F658" t="str">
            <v>R1</v>
          </cell>
          <cell r="G658" t="str">
            <v>LPI-1601</v>
          </cell>
          <cell r="H658" t="str">
            <v>SRP</v>
          </cell>
          <cell r="I658">
            <v>1.8</v>
          </cell>
        </row>
        <row r="659">
          <cell r="A659" t="str">
            <v>066C105</v>
          </cell>
          <cell r="B659" t="str">
            <v>C0711</v>
          </cell>
          <cell r="C659">
            <v>2.58</v>
          </cell>
          <cell r="D659">
            <v>2.58</v>
          </cell>
          <cell r="E659">
            <v>43676</v>
          </cell>
          <cell r="F659" t="str">
            <v>R1</v>
          </cell>
          <cell r="G659" t="str">
            <v>LPI-1601</v>
          </cell>
          <cell r="H659" t="str">
            <v>SRP</v>
          </cell>
          <cell r="I659">
            <v>1.8</v>
          </cell>
        </row>
        <row r="660">
          <cell r="A660" t="str">
            <v>069C110</v>
          </cell>
          <cell r="B660" t="str">
            <v>C0711</v>
          </cell>
          <cell r="C660">
            <v>1.1000000000000001</v>
          </cell>
          <cell r="D660">
            <v>1.1000000000000001</v>
          </cell>
          <cell r="E660">
            <v>43675</v>
          </cell>
          <cell r="F660" t="str">
            <v>R1</v>
          </cell>
          <cell r="G660" t="str">
            <v>LPI-1601</v>
          </cell>
          <cell r="H660" t="str">
            <v>SRP</v>
          </cell>
          <cell r="I660">
            <v>1.8</v>
          </cell>
        </row>
        <row r="661">
          <cell r="A661" t="str">
            <v>070C103</v>
          </cell>
          <cell r="B661" t="str">
            <v>C0711</v>
          </cell>
          <cell r="C661">
            <v>6.5</v>
          </cell>
          <cell r="D661">
            <v>6.5</v>
          </cell>
          <cell r="E661">
            <v>43691</v>
          </cell>
          <cell r="F661" t="str">
            <v>R1</v>
          </cell>
          <cell r="G661" t="str">
            <v>LPI-1601</v>
          </cell>
          <cell r="H661" t="str">
            <v>DR</v>
          </cell>
          <cell r="I661">
            <v>1.8</v>
          </cell>
        </row>
        <row r="662">
          <cell r="A662" t="str">
            <v>070C107</v>
          </cell>
          <cell r="B662" t="str">
            <v>C0711</v>
          </cell>
          <cell r="C662">
            <v>2.73</v>
          </cell>
          <cell r="D662">
            <v>2.73</v>
          </cell>
          <cell r="E662">
            <v>43675</v>
          </cell>
          <cell r="F662" t="str">
            <v>R1</v>
          </cell>
          <cell r="G662" t="str">
            <v>LPI-1601</v>
          </cell>
          <cell r="H662" t="str">
            <v>SRP</v>
          </cell>
          <cell r="I662">
            <v>1.8</v>
          </cell>
        </row>
        <row r="663">
          <cell r="A663" t="str">
            <v>070C109</v>
          </cell>
          <cell r="B663" t="str">
            <v>C0711</v>
          </cell>
          <cell r="C663">
            <v>3.75</v>
          </cell>
          <cell r="D663">
            <v>3.75</v>
          </cell>
          <cell r="E663">
            <v>43674</v>
          </cell>
          <cell r="F663" t="str">
            <v>R1</v>
          </cell>
          <cell r="G663" t="str">
            <v>LPI-1601</v>
          </cell>
          <cell r="H663" t="str">
            <v>SRP</v>
          </cell>
          <cell r="I663">
            <v>1.8</v>
          </cell>
        </row>
        <row r="664">
          <cell r="A664" t="str">
            <v>061C116</v>
          </cell>
          <cell r="B664" t="str">
            <v>C0712</v>
          </cell>
          <cell r="C664">
            <v>0.66</v>
          </cell>
          <cell r="D664">
            <v>0.66</v>
          </cell>
          <cell r="E664">
            <v>43635</v>
          </cell>
          <cell r="F664" t="str">
            <v>R1</v>
          </cell>
          <cell r="G664" t="str">
            <v>PSJT 941</v>
          </cell>
          <cell r="H664" t="str">
            <v>SRP</v>
          </cell>
          <cell r="I664">
            <v>1.8</v>
          </cell>
        </row>
        <row r="665">
          <cell r="A665" t="str">
            <v>062C115</v>
          </cell>
          <cell r="B665" t="str">
            <v>C0712</v>
          </cell>
          <cell r="C665">
            <v>9.1999999999999993</v>
          </cell>
          <cell r="D665">
            <v>9.1999999999999993</v>
          </cell>
          <cell r="E665">
            <v>43654</v>
          </cell>
          <cell r="F665" t="str">
            <v>R1</v>
          </cell>
          <cell r="G665" t="str">
            <v>PSJT 941</v>
          </cell>
          <cell r="H665" t="str">
            <v>SRP</v>
          </cell>
          <cell r="I665">
            <v>1.8</v>
          </cell>
        </row>
        <row r="666">
          <cell r="A666" t="str">
            <v>063C112</v>
          </cell>
          <cell r="B666" t="str">
            <v>C0712</v>
          </cell>
          <cell r="C666">
            <v>1.6</v>
          </cell>
          <cell r="D666">
            <v>1.6</v>
          </cell>
          <cell r="E666">
            <v>43647</v>
          </cell>
          <cell r="F666" t="str">
            <v>R1</v>
          </cell>
          <cell r="G666" t="str">
            <v>PSJT 941</v>
          </cell>
          <cell r="H666" t="str">
            <v>SRP</v>
          </cell>
          <cell r="I666">
            <v>1.8</v>
          </cell>
        </row>
        <row r="667">
          <cell r="A667" t="str">
            <v>063C115</v>
          </cell>
          <cell r="B667" t="str">
            <v>C0712</v>
          </cell>
          <cell r="C667">
            <v>4.1100000000000003</v>
          </cell>
          <cell r="D667">
            <v>4.1100000000000003</v>
          </cell>
          <cell r="E667">
            <v>43646</v>
          </cell>
          <cell r="F667" t="str">
            <v>R1</v>
          </cell>
          <cell r="G667" t="str">
            <v>PSJT 941</v>
          </cell>
          <cell r="H667" t="str">
            <v>SRP</v>
          </cell>
          <cell r="I667">
            <v>1.8</v>
          </cell>
        </row>
        <row r="668">
          <cell r="A668" t="str">
            <v>063C116</v>
          </cell>
          <cell r="B668" t="str">
            <v>C0712</v>
          </cell>
          <cell r="C668">
            <v>0.14000000000000001</v>
          </cell>
          <cell r="D668">
            <v>0.14000000000000001</v>
          </cell>
          <cell r="E668">
            <v>43645</v>
          </cell>
          <cell r="F668" t="str">
            <v>R1</v>
          </cell>
          <cell r="G668" t="str">
            <v>PSJT 941</v>
          </cell>
          <cell r="H668" t="str">
            <v>SRP</v>
          </cell>
          <cell r="I668">
            <v>1.8</v>
          </cell>
        </row>
        <row r="669">
          <cell r="A669" t="str">
            <v>066C113</v>
          </cell>
          <cell r="B669" t="str">
            <v>C0712</v>
          </cell>
          <cell r="C669">
            <v>7.65</v>
          </cell>
          <cell r="D669">
            <v>7.65</v>
          </cell>
          <cell r="E669">
            <v>43656</v>
          </cell>
          <cell r="F669" t="str">
            <v>R1</v>
          </cell>
          <cell r="G669" t="str">
            <v>PSJT 941</v>
          </cell>
          <cell r="H669" t="str">
            <v>DR</v>
          </cell>
          <cell r="I669">
            <v>1.8</v>
          </cell>
        </row>
        <row r="670">
          <cell r="A670" t="str">
            <v>066C117</v>
          </cell>
          <cell r="B670" t="str">
            <v>C0712</v>
          </cell>
          <cell r="C670">
            <v>2.89</v>
          </cell>
          <cell r="D670">
            <v>2.89</v>
          </cell>
          <cell r="E670">
            <v>43660</v>
          </cell>
          <cell r="F670" t="str">
            <v>R1</v>
          </cell>
          <cell r="G670" t="str">
            <v>PSJT 941</v>
          </cell>
          <cell r="H670" t="str">
            <v>DR</v>
          </cell>
          <cell r="I670">
            <v>1.8</v>
          </cell>
        </row>
        <row r="671">
          <cell r="A671" t="str">
            <v>068C114</v>
          </cell>
          <cell r="B671" t="str">
            <v>C0712</v>
          </cell>
          <cell r="C671">
            <v>6.66</v>
          </cell>
          <cell r="D671">
            <v>6.66</v>
          </cell>
          <cell r="E671">
            <v>43650</v>
          </cell>
          <cell r="F671" t="str">
            <v>R1</v>
          </cell>
          <cell r="G671" t="str">
            <v>PSJT 941</v>
          </cell>
          <cell r="H671" t="str">
            <v>DR</v>
          </cell>
          <cell r="I671">
            <v>1.8</v>
          </cell>
        </row>
        <row r="672">
          <cell r="A672" t="str">
            <v>068C115</v>
          </cell>
          <cell r="B672" t="str">
            <v>C0712</v>
          </cell>
          <cell r="C672">
            <v>4.47</v>
          </cell>
          <cell r="D672">
            <v>4.47</v>
          </cell>
          <cell r="E672">
            <v>43650</v>
          </cell>
          <cell r="F672" t="str">
            <v>R1</v>
          </cell>
          <cell r="G672" t="str">
            <v>PSJT 941</v>
          </cell>
          <cell r="H672" t="str">
            <v>SRP</v>
          </cell>
          <cell r="I672">
            <v>1.8</v>
          </cell>
        </row>
        <row r="673">
          <cell r="A673" t="str">
            <v>068C120</v>
          </cell>
          <cell r="B673" t="str">
            <v>C0712</v>
          </cell>
          <cell r="C673">
            <v>8.51</v>
          </cell>
          <cell r="D673">
            <v>8.51</v>
          </cell>
          <cell r="E673">
            <v>43651</v>
          </cell>
          <cell r="F673" t="str">
            <v>R1</v>
          </cell>
          <cell r="G673" t="str">
            <v>PSJT 941</v>
          </cell>
          <cell r="H673" t="str">
            <v>DR</v>
          </cell>
          <cell r="I673">
            <v>1.8</v>
          </cell>
        </row>
        <row r="674">
          <cell r="A674" t="str">
            <v>070C115</v>
          </cell>
          <cell r="B674" t="str">
            <v>C0712</v>
          </cell>
          <cell r="C674">
            <v>8.56</v>
          </cell>
          <cell r="D674">
            <v>8.56</v>
          </cell>
          <cell r="E674">
            <v>43640</v>
          </cell>
          <cell r="F674" t="str">
            <v>R1</v>
          </cell>
          <cell r="G674" t="str">
            <v>PSJT 941</v>
          </cell>
          <cell r="H674" t="str">
            <v>DR</v>
          </cell>
          <cell r="I674">
            <v>1.8</v>
          </cell>
        </row>
        <row r="675">
          <cell r="A675" t="str">
            <v>070C120</v>
          </cell>
          <cell r="B675" t="str">
            <v>C0712</v>
          </cell>
          <cell r="C675">
            <v>9.4499999999999993</v>
          </cell>
          <cell r="D675">
            <v>9.4499999999999993</v>
          </cell>
          <cell r="E675">
            <v>43649</v>
          </cell>
          <cell r="F675" t="str">
            <v>R1</v>
          </cell>
          <cell r="G675" t="str">
            <v>PSJT 941</v>
          </cell>
          <cell r="H675" t="str">
            <v>DR</v>
          </cell>
          <cell r="I675">
            <v>1.8</v>
          </cell>
        </row>
        <row r="676">
          <cell r="A676" t="str">
            <v>061C123</v>
          </cell>
          <cell r="B676" t="str">
            <v>C0713</v>
          </cell>
          <cell r="C676">
            <v>2.2200000000000002</v>
          </cell>
          <cell r="D676">
            <v>2.2200000000000002</v>
          </cell>
          <cell r="E676">
            <v>43715</v>
          </cell>
          <cell r="F676" t="str">
            <v>R1</v>
          </cell>
          <cell r="G676" t="str">
            <v>LPI-1607</v>
          </cell>
          <cell r="H676" t="str">
            <v>SRP</v>
          </cell>
          <cell r="I676">
            <v>1.8</v>
          </cell>
        </row>
        <row r="677">
          <cell r="A677" t="str">
            <v>070C123</v>
          </cell>
          <cell r="B677" t="str">
            <v>C0713</v>
          </cell>
          <cell r="C677">
            <v>5.53</v>
          </cell>
          <cell r="D677">
            <v>5.53</v>
          </cell>
          <cell r="E677">
            <v>43739</v>
          </cell>
          <cell r="F677" t="str">
            <v>R1</v>
          </cell>
          <cell r="G677" t="str">
            <v>LPI-1607</v>
          </cell>
          <cell r="H677" t="str">
            <v>DR</v>
          </cell>
          <cell r="I677">
            <v>1.8</v>
          </cell>
        </row>
        <row r="678">
          <cell r="A678" t="str">
            <v>071C061</v>
          </cell>
          <cell r="B678" t="str">
            <v>C0807</v>
          </cell>
          <cell r="C678">
            <v>1.38</v>
          </cell>
          <cell r="D678">
            <v>1.38</v>
          </cell>
          <cell r="E678">
            <v>43795</v>
          </cell>
          <cell r="F678" t="str">
            <v>RPC</v>
          </cell>
          <cell r="G678" t="str">
            <v>GP 99-8009</v>
          </cell>
          <cell r="H678" t="str">
            <v>DR</v>
          </cell>
          <cell r="I678">
            <v>1.8</v>
          </cell>
        </row>
        <row r="679">
          <cell r="A679" t="str">
            <v>074C062</v>
          </cell>
          <cell r="B679" t="str">
            <v>C0807</v>
          </cell>
          <cell r="C679">
            <v>3.12</v>
          </cell>
          <cell r="D679">
            <v>3.12</v>
          </cell>
          <cell r="E679">
            <v>43794</v>
          </cell>
          <cell r="F679" t="str">
            <v>RPC</v>
          </cell>
          <cell r="G679" t="str">
            <v>GP 99-8009</v>
          </cell>
          <cell r="H679" t="str">
            <v>DR</v>
          </cell>
          <cell r="I679">
            <v>1.8</v>
          </cell>
        </row>
        <row r="680">
          <cell r="A680" t="str">
            <v>074C063</v>
          </cell>
          <cell r="B680" t="str">
            <v>C0807</v>
          </cell>
          <cell r="C680">
            <v>1.57</v>
          </cell>
          <cell r="D680">
            <v>1.57</v>
          </cell>
          <cell r="E680">
            <v>43794</v>
          </cell>
          <cell r="F680" t="str">
            <v>RPC</v>
          </cell>
          <cell r="G680" t="str">
            <v>GP 99-8009</v>
          </cell>
          <cell r="H680" t="str">
            <v>DR</v>
          </cell>
          <cell r="I680">
            <v>1.8</v>
          </cell>
        </row>
        <row r="681">
          <cell r="A681" t="str">
            <v>078C062</v>
          </cell>
          <cell r="B681" t="str">
            <v>C0807</v>
          </cell>
          <cell r="C681">
            <v>1.6</v>
          </cell>
          <cell r="D681">
            <v>1.6</v>
          </cell>
          <cell r="E681">
            <v>43796</v>
          </cell>
          <cell r="F681" t="str">
            <v>RPC</v>
          </cell>
          <cell r="G681" t="str">
            <v>GP 99-8009</v>
          </cell>
          <cell r="H681" t="str">
            <v>DR</v>
          </cell>
          <cell r="I681">
            <v>1.8</v>
          </cell>
        </row>
        <row r="682">
          <cell r="A682" t="str">
            <v>077C062</v>
          </cell>
          <cell r="B682" t="str">
            <v>C0807</v>
          </cell>
          <cell r="C682">
            <v>3.09</v>
          </cell>
          <cell r="D682">
            <v>3.09</v>
          </cell>
          <cell r="E682">
            <v>43795</v>
          </cell>
          <cell r="F682" t="str">
            <v>RPC</v>
          </cell>
          <cell r="G682" t="str">
            <v>GP 99-8009</v>
          </cell>
          <cell r="H682" t="str">
            <v>DR</v>
          </cell>
          <cell r="I682">
            <v>1.8</v>
          </cell>
        </row>
        <row r="683">
          <cell r="A683" t="str">
            <v>077C065</v>
          </cell>
          <cell r="B683" t="str">
            <v>C0807</v>
          </cell>
          <cell r="C683">
            <v>2.5099999999999998</v>
          </cell>
          <cell r="D683">
            <v>2.5099999999999998</v>
          </cell>
          <cell r="E683">
            <v>43795</v>
          </cell>
          <cell r="F683" t="str">
            <v>RPC</v>
          </cell>
          <cell r="G683" t="str">
            <v>GP 99-8009</v>
          </cell>
          <cell r="H683" t="str">
            <v>DR</v>
          </cell>
          <cell r="I683">
            <v>1.8</v>
          </cell>
        </row>
        <row r="684">
          <cell r="A684" t="str">
            <v>071C079</v>
          </cell>
          <cell r="B684" t="str">
            <v>C0808</v>
          </cell>
          <cell r="C684">
            <v>0.38</v>
          </cell>
          <cell r="D684">
            <v>0.38</v>
          </cell>
          <cell r="E684">
            <v>43684</v>
          </cell>
          <cell r="F684" t="str">
            <v>R2</v>
          </cell>
          <cell r="G684" t="str">
            <v>LPI-1605</v>
          </cell>
          <cell r="H684" t="str">
            <v>SR</v>
          </cell>
          <cell r="I684">
            <v>1.8</v>
          </cell>
        </row>
        <row r="685">
          <cell r="A685" t="str">
            <v>071C080</v>
          </cell>
          <cell r="B685" t="str">
            <v>C0808</v>
          </cell>
          <cell r="C685">
            <v>0.23</v>
          </cell>
          <cell r="D685">
            <v>0.23</v>
          </cell>
          <cell r="E685">
            <v>43747</v>
          </cell>
          <cell r="F685" t="str">
            <v>R2</v>
          </cell>
          <cell r="G685" t="str">
            <v>LPI-1605</v>
          </cell>
          <cell r="H685" t="str">
            <v>SR</v>
          </cell>
          <cell r="I685">
            <v>1.8</v>
          </cell>
        </row>
        <row r="686">
          <cell r="A686" t="str">
            <v>073C079</v>
          </cell>
          <cell r="B686" t="str">
            <v>C0808</v>
          </cell>
          <cell r="C686">
            <v>1.24</v>
          </cell>
          <cell r="D686">
            <v>1.24</v>
          </cell>
          <cell r="E686">
            <v>43729</v>
          </cell>
          <cell r="F686" t="str">
            <v>R2</v>
          </cell>
          <cell r="G686" t="str">
            <v>LPI-1605</v>
          </cell>
          <cell r="H686" t="str">
            <v>SR</v>
          </cell>
          <cell r="I686">
            <v>1.8</v>
          </cell>
        </row>
        <row r="687">
          <cell r="A687" t="str">
            <v>074C080</v>
          </cell>
          <cell r="B687" t="str">
            <v>C0808</v>
          </cell>
          <cell r="C687">
            <v>1.17</v>
          </cell>
          <cell r="D687">
            <v>1.17</v>
          </cell>
          <cell r="E687">
            <v>43970</v>
          </cell>
          <cell r="F687" t="str">
            <v>R3</v>
          </cell>
          <cell r="G687" t="str">
            <v>LPI-1605</v>
          </cell>
          <cell r="H687" t="str">
            <v>SR</v>
          </cell>
          <cell r="I687">
            <v>1.8</v>
          </cell>
        </row>
        <row r="688">
          <cell r="A688" t="str">
            <v>076C080</v>
          </cell>
          <cell r="B688" t="str">
            <v>C0808</v>
          </cell>
          <cell r="C688">
            <v>4.38</v>
          </cell>
          <cell r="D688">
            <v>4.38</v>
          </cell>
          <cell r="E688">
            <v>43729</v>
          </cell>
          <cell r="F688" t="str">
            <v>R2</v>
          </cell>
          <cell r="G688" t="str">
            <v>LPI-1605</v>
          </cell>
          <cell r="H688" t="str">
            <v>SR</v>
          </cell>
          <cell r="I688">
            <v>1.8</v>
          </cell>
        </row>
        <row r="689">
          <cell r="A689" t="str">
            <v>078C080</v>
          </cell>
          <cell r="B689" t="str">
            <v>C0808</v>
          </cell>
          <cell r="C689">
            <v>2.2400000000000002</v>
          </cell>
          <cell r="D689">
            <v>2.2400000000000002</v>
          </cell>
          <cell r="E689">
            <v>43729</v>
          </cell>
          <cell r="F689" t="str">
            <v>R2</v>
          </cell>
          <cell r="G689" t="str">
            <v>LPI-1605</v>
          </cell>
          <cell r="H689" t="str">
            <v>SR</v>
          </cell>
          <cell r="I689">
            <v>1.8</v>
          </cell>
        </row>
        <row r="690">
          <cell r="A690" t="str">
            <v>079C080</v>
          </cell>
          <cell r="B690" t="str">
            <v>C0808</v>
          </cell>
          <cell r="C690">
            <v>0.27</v>
          </cell>
          <cell r="D690">
            <v>0.27</v>
          </cell>
          <cell r="E690">
            <v>43727</v>
          </cell>
          <cell r="F690" t="str">
            <v>R2</v>
          </cell>
          <cell r="G690" t="str">
            <v>LPI-1605</v>
          </cell>
          <cell r="H690" t="str">
            <v>SR</v>
          </cell>
          <cell r="I690">
            <v>1.8</v>
          </cell>
        </row>
        <row r="691">
          <cell r="A691" t="str">
            <v>080C080</v>
          </cell>
          <cell r="B691" t="str">
            <v>C0808</v>
          </cell>
          <cell r="C691">
            <v>0.87</v>
          </cell>
          <cell r="D691">
            <v>0.87</v>
          </cell>
          <cell r="E691">
            <v>43949</v>
          </cell>
          <cell r="F691" t="str">
            <v>R3</v>
          </cell>
          <cell r="G691" t="str">
            <v>LPI-1605</v>
          </cell>
          <cell r="H691" t="str">
            <v>SR</v>
          </cell>
          <cell r="I691">
            <v>1.8</v>
          </cell>
        </row>
        <row r="692">
          <cell r="A692" t="str">
            <v>072C085</v>
          </cell>
          <cell r="B692" t="str">
            <v>C0809</v>
          </cell>
          <cell r="C692">
            <v>8.33</v>
          </cell>
          <cell r="D692">
            <v>8.33</v>
          </cell>
          <cell r="E692">
            <v>43747</v>
          </cell>
          <cell r="F692" t="str">
            <v>RN</v>
          </cell>
          <cell r="G692" t="str">
            <v>A-815</v>
          </cell>
          <cell r="H692" t="str">
            <v>SRP</v>
          </cell>
          <cell r="I692">
            <v>1.8</v>
          </cell>
        </row>
        <row r="693">
          <cell r="A693" t="str">
            <v>072C086</v>
          </cell>
          <cell r="B693" t="str">
            <v>C0809</v>
          </cell>
          <cell r="C693">
            <v>1.92</v>
          </cell>
          <cell r="D693">
            <v>1.92</v>
          </cell>
          <cell r="E693">
            <v>43746</v>
          </cell>
          <cell r="F693" t="str">
            <v>RN</v>
          </cell>
          <cell r="G693" t="str">
            <v>A-815</v>
          </cell>
          <cell r="H693" t="str">
            <v>SRP</v>
          </cell>
          <cell r="I693">
            <v>1.8</v>
          </cell>
        </row>
        <row r="694">
          <cell r="A694" t="str">
            <v>072C087</v>
          </cell>
          <cell r="B694" t="str">
            <v>C0809</v>
          </cell>
          <cell r="C694">
            <v>0.23</v>
          </cell>
          <cell r="D694">
            <v>0.23</v>
          </cell>
          <cell r="E694">
            <v>43672</v>
          </cell>
          <cell r="F694" t="str">
            <v>RN</v>
          </cell>
          <cell r="G694" t="str">
            <v>A-815</v>
          </cell>
          <cell r="H694" t="str">
            <v>SRP</v>
          </cell>
          <cell r="I694">
            <v>1.8</v>
          </cell>
        </row>
        <row r="695">
          <cell r="A695" t="str">
            <v>072C090</v>
          </cell>
          <cell r="B695" t="str">
            <v>C0809</v>
          </cell>
          <cell r="C695">
            <v>4.66</v>
          </cell>
          <cell r="D695">
            <v>4.66</v>
          </cell>
          <cell r="E695">
            <v>43675</v>
          </cell>
          <cell r="F695" t="str">
            <v>RN</v>
          </cell>
          <cell r="G695" t="str">
            <v>A-815</v>
          </cell>
          <cell r="H695" t="str">
            <v>SRP</v>
          </cell>
          <cell r="I695">
            <v>1.8</v>
          </cell>
        </row>
        <row r="696">
          <cell r="A696" t="str">
            <v>074C085</v>
          </cell>
          <cell r="B696" t="str">
            <v>C0809</v>
          </cell>
          <cell r="C696">
            <v>9.0299999999999994</v>
          </cell>
          <cell r="D696">
            <v>9.0299999999999994</v>
          </cell>
          <cell r="E696">
            <v>43744</v>
          </cell>
          <cell r="F696" t="str">
            <v>RN</v>
          </cell>
          <cell r="G696" t="str">
            <v>A-815</v>
          </cell>
          <cell r="H696" t="str">
            <v>SRP</v>
          </cell>
          <cell r="I696">
            <v>1.8</v>
          </cell>
        </row>
        <row r="697">
          <cell r="A697" t="str">
            <v>074C086</v>
          </cell>
          <cell r="B697" t="str">
            <v>C0809</v>
          </cell>
          <cell r="C697">
            <v>2.13</v>
          </cell>
          <cell r="D697">
            <v>2.13</v>
          </cell>
          <cell r="E697">
            <v>43744</v>
          </cell>
          <cell r="F697" t="str">
            <v>RN</v>
          </cell>
          <cell r="G697" t="str">
            <v>A-815</v>
          </cell>
          <cell r="H697" t="str">
            <v>SRP</v>
          </cell>
          <cell r="I697">
            <v>1.8</v>
          </cell>
        </row>
        <row r="698">
          <cell r="A698" t="str">
            <v>074C089</v>
          </cell>
          <cell r="B698" t="str">
            <v>C0809</v>
          </cell>
          <cell r="C698">
            <v>3.69</v>
          </cell>
          <cell r="D698">
            <v>3.69</v>
          </cell>
          <cell r="E698">
            <v>43672</v>
          </cell>
          <cell r="F698" t="str">
            <v>RN</v>
          </cell>
          <cell r="G698" t="str">
            <v>A-815</v>
          </cell>
          <cell r="H698" t="str">
            <v>SRP</v>
          </cell>
          <cell r="I698">
            <v>1.8</v>
          </cell>
        </row>
        <row r="699">
          <cell r="A699" t="str">
            <v>074C090</v>
          </cell>
          <cell r="B699" t="str">
            <v>C0809</v>
          </cell>
          <cell r="C699">
            <v>1.52</v>
          </cell>
          <cell r="D699">
            <v>1.52</v>
          </cell>
          <cell r="E699">
            <v>43675</v>
          </cell>
          <cell r="F699" t="str">
            <v>RN</v>
          </cell>
          <cell r="G699" t="str">
            <v>A-815</v>
          </cell>
          <cell r="H699" t="str">
            <v>SRP</v>
          </cell>
          <cell r="I699">
            <v>1.8</v>
          </cell>
        </row>
        <row r="700">
          <cell r="A700" t="str">
            <v>075C085</v>
          </cell>
          <cell r="B700" t="str">
            <v>C0809</v>
          </cell>
          <cell r="C700">
            <v>2.82</v>
          </cell>
          <cell r="D700">
            <v>2.82</v>
          </cell>
          <cell r="E700">
            <v>43744</v>
          </cell>
          <cell r="F700" t="str">
            <v>RN</v>
          </cell>
          <cell r="G700" t="str">
            <v>A-815</v>
          </cell>
          <cell r="H700" t="str">
            <v>SRP</v>
          </cell>
          <cell r="I700">
            <v>1.8</v>
          </cell>
        </row>
        <row r="701">
          <cell r="A701" t="str">
            <v>076C085</v>
          </cell>
          <cell r="B701" t="str">
            <v>C0809</v>
          </cell>
          <cell r="C701">
            <v>4.9000000000000004</v>
          </cell>
          <cell r="D701">
            <v>4.9000000000000004</v>
          </cell>
          <cell r="E701">
            <v>43747</v>
          </cell>
          <cell r="F701" t="str">
            <v>RN</v>
          </cell>
          <cell r="G701" t="str">
            <v>A-815</v>
          </cell>
          <cell r="H701" t="str">
            <v>SRP</v>
          </cell>
          <cell r="I701">
            <v>1.8</v>
          </cell>
        </row>
        <row r="702">
          <cell r="A702" t="str">
            <v>076C086</v>
          </cell>
          <cell r="B702" t="str">
            <v>C0809</v>
          </cell>
          <cell r="C702">
            <v>3.1</v>
          </cell>
          <cell r="D702">
            <v>3.1</v>
          </cell>
          <cell r="E702">
            <v>43743</v>
          </cell>
          <cell r="F702" t="str">
            <v>RN</v>
          </cell>
          <cell r="G702" t="str">
            <v>A-815</v>
          </cell>
          <cell r="H702" t="str">
            <v>SRP</v>
          </cell>
          <cell r="I702">
            <v>1.8</v>
          </cell>
        </row>
        <row r="703">
          <cell r="A703" t="str">
            <v>076C090</v>
          </cell>
          <cell r="B703" t="str">
            <v>C0809</v>
          </cell>
          <cell r="C703">
            <v>5.71</v>
          </cell>
          <cell r="D703">
            <v>5.71</v>
          </cell>
          <cell r="E703">
            <v>43672</v>
          </cell>
          <cell r="F703" t="str">
            <v>RN</v>
          </cell>
          <cell r="G703" t="str">
            <v>A-815</v>
          </cell>
          <cell r="H703" t="str">
            <v>SRP</v>
          </cell>
          <cell r="I703">
            <v>1.8</v>
          </cell>
        </row>
        <row r="704">
          <cell r="A704" t="str">
            <v>078C085</v>
          </cell>
          <cell r="B704" t="str">
            <v>C0809</v>
          </cell>
          <cell r="C704">
            <v>9.5299999999999994</v>
          </cell>
          <cell r="D704">
            <v>9.5299999999999994</v>
          </cell>
          <cell r="E704">
            <v>43747</v>
          </cell>
          <cell r="F704" t="str">
            <v>RN</v>
          </cell>
          <cell r="G704" t="str">
            <v>A-815</v>
          </cell>
          <cell r="H704" t="str">
            <v>SRP</v>
          </cell>
          <cell r="I704">
            <v>1.8</v>
          </cell>
        </row>
        <row r="705">
          <cell r="A705" t="str">
            <v>078C088</v>
          </cell>
          <cell r="B705" t="str">
            <v>C0809</v>
          </cell>
          <cell r="C705">
            <v>4.51</v>
          </cell>
          <cell r="D705">
            <v>4.51</v>
          </cell>
          <cell r="E705">
            <v>43744</v>
          </cell>
          <cell r="F705" t="str">
            <v>RN</v>
          </cell>
          <cell r="G705" t="str">
            <v>A-815</v>
          </cell>
          <cell r="H705" t="str">
            <v>SRP</v>
          </cell>
          <cell r="I705">
            <v>1.8</v>
          </cell>
        </row>
        <row r="706">
          <cell r="A706" t="str">
            <v>078C090</v>
          </cell>
          <cell r="B706" t="str">
            <v>C0809</v>
          </cell>
          <cell r="C706">
            <v>4.66</v>
          </cell>
          <cell r="D706">
            <v>4.66</v>
          </cell>
          <cell r="E706">
            <v>43675</v>
          </cell>
          <cell r="F706" t="str">
            <v>RN</v>
          </cell>
          <cell r="G706" t="str">
            <v>A-815</v>
          </cell>
          <cell r="H706" t="str">
            <v>SRP</v>
          </cell>
          <cell r="I706">
            <v>1.8</v>
          </cell>
        </row>
        <row r="707">
          <cell r="A707" t="str">
            <v>079C088</v>
          </cell>
          <cell r="B707" t="str">
            <v>C0809</v>
          </cell>
          <cell r="C707">
            <v>0.69</v>
          </cell>
          <cell r="D707">
            <v>0.69</v>
          </cell>
          <cell r="E707">
            <v>43672</v>
          </cell>
          <cell r="F707" t="str">
            <v>RN</v>
          </cell>
          <cell r="G707" t="str">
            <v>A-815</v>
          </cell>
          <cell r="H707" t="str">
            <v>SRP</v>
          </cell>
          <cell r="I707">
            <v>1.8</v>
          </cell>
        </row>
        <row r="708">
          <cell r="A708" t="str">
            <v>080C085</v>
          </cell>
          <cell r="B708" t="str">
            <v>C0809</v>
          </cell>
          <cell r="C708">
            <v>9.4499999999999993</v>
          </cell>
          <cell r="D708">
            <v>9.4499999999999993</v>
          </cell>
          <cell r="E708">
            <v>43730</v>
          </cell>
          <cell r="F708" t="str">
            <v>RN</v>
          </cell>
          <cell r="G708" t="str">
            <v>A-815</v>
          </cell>
          <cell r="H708" t="str">
            <v>SRP</v>
          </cell>
          <cell r="I708">
            <v>1.8</v>
          </cell>
        </row>
        <row r="709">
          <cell r="A709" t="str">
            <v>080C086</v>
          </cell>
          <cell r="B709" t="str">
            <v>C0809</v>
          </cell>
          <cell r="C709">
            <v>3.62</v>
          </cell>
          <cell r="D709">
            <v>3.62</v>
          </cell>
          <cell r="E709">
            <v>43745</v>
          </cell>
          <cell r="F709" t="str">
            <v>RN</v>
          </cell>
          <cell r="G709" t="str">
            <v>A-815</v>
          </cell>
          <cell r="H709" t="str">
            <v>SRP</v>
          </cell>
          <cell r="I709">
            <v>1.8</v>
          </cell>
        </row>
        <row r="710">
          <cell r="A710" t="str">
            <v>080C087</v>
          </cell>
          <cell r="B710" t="str">
            <v>C0809</v>
          </cell>
          <cell r="C710">
            <v>0.62</v>
          </cell>
          <cell r="D710">
            <v>0.62</v>
          </cell>
          <cell r="E710">
            <v>43745</v>
          </cell>
          <cell r="F710" t="str">
            <v>RN</v>
          </cell>
          <cell r="G710" t="str">
            <v>A-815</v>
          </cell>
          <cell r="H710" t="str">
            <v>SRP</v>
          </cell>
          <cell r="I710">
            <v>1.8</v>
          </cell>
        </row>
        <row r="711">
          <cell r="A711" t="str">
            <v>080C090</v>
          </cell>
          <cell r="B711" t="str">
            <v>C0809</v>
          </cell>
          <cell r="C711">
            <v>1.27</v>
          </cell>
          <cell r="D711">
            <v>1.27</v>
          </cell>
          <cell r="E711">
            <v>43746</v>
          </cell>
          <cell r="F711" t="str">
            <v>RN</v>
          </cell>
          <cell r="G711" t="str">
            <v>A-815</v>
          </cell>
          <cell r="H711" t="str">
            <v>SRP</v>
          </cell>
          <cell r="I711">
            <v>1.8</v>
          </cell>
        </row>
        <row r="712">
          <cell r="A712" t="str">
            <v>072C093</v>
          </cell>
          <cell r="B712" t="str">
            <v>C0810</v>
          </cell>
          <cell r="C712">
            <v>4.97</v>
          </cell>
          <cell r="D712">
            <v>4.97</v>
          </cell>
          <cell r="E712">
            <v>43850</v>
          </cell>
          <cell r="F712" t="str">
            <v>RPC</v>
          </cell>
          <cell r="G712" t="str">
            <v>LPI-1604</v>
          </cell>
          <cell r="H712" t="str">
            <v>DR</v>
          </cell>
          <cell r="I712">
            <v>1.8</v>
          </cell>
        </row>
        <row r="713">
          <cell r="A713" t="str">
            <v>072C095</v>
          </cell>
          <cell r="B713" t="str">
            <v>C0810</v>
          </cell>
          <cell r="C713">
            <v>5.09</v>
          </cell>
          <cell r="D713">
            <v>5.09</v>
          </cell>
          <cell r="E713">
            <v>43850</v>
          </cell>
          <cell r="F713" t="str">
            <v>RPC</v>
          </cell>
          <cell r="G713" t="str">
            <v>LPI-1604</v>
          </cell>
          <cell r="H713" t="str">
            <v>DR</v>
          </cell>
          <cell r="I713">
            <v>1.8</v>
          </cell>
        </row>
        <row r="714">
          <cell r="A714" t="str">
            <v>074C095</v>
          </cell>
          <cell r="B714" t="str">
            <v>C0810</v>
          </cell>
          <cell r="C714">
            <v>4.12</v>
          </cell>
          <cell r="D714">
            <v>4.12</v>
          </cell>
          <cell r="E714">
            <v>43852</v>
          </cell>
          <cell r="F714" t="str">
            <v>RPC</v>
          </cell>
          <cell r="G714" t="str">
            <v>LPI-1605</v>
          </cell>
          <cell r="H714" t="str">
            <v>DR</v>
          </cell>
          <cell r="I714">
            <v>1.8</v>
          </cell>
        </row>
        <row r="715">
          <cell r="A715" t="str">
            <v>072C098</v>
          </cell>
          <cell r="B715" t="str">
            <v>C0810</v>
          </cell>
          <cell r="C715">
            <v>2.23</v>
          </cell>
          <cell r="D715">
            <v>2.23</v>
          </cell>
          <cell r="E715">
            <v>43918</v>
          </cell>
          <cell r="F715" t="str">
            <v>RPC</v>
          </cell>
          <cell r="G715" t="str">
            <v>TC-09</v>
          </cell>
          <cell r="H715" t="str">
            <v>SR</v>
          </cell>
          <cell r="I715">
            <v>1.35</v>
          </cell>
        </row>
        <row r="716">
          <cell r="A716" t="str">
            <v>074C098</v>
          </cell>
          <cell r="B716" t="str">
            <v>C0810</v>
          </cell>
          <cell r="C716">
            <v>5.31</v>
          </cell>
          <cell r="D716">
            <v>5.31</v>
          </cell>
          <cell r="E716">
            <v>43921</v>
          </cell>
          <cell r="F716" t="str">
            <v>RPC</v>
          </cell>
          <cell r="G716" t="str">
            <v>TC-09</v>
          </cell>
          <cell r="H716" t="str">
            <v>SR</v>
          </cell>
          <cell r="I716">
            <v>1.35</v>
          </cell>
        </row>
        <row r="717">
          <cell r="A717" t="str">
            <v>072C100</v>
          </cell>
          <cell r="B717" t="str">
            <v>C0810</v>
          </cell>
          <cell r="C717">
            <v>6.2</v>
          </cell>
          <cell r="D717">
            <v>6.2</v>
          </cell>
          <cell r="E717">
            <v>43915</v>
          </cell>
          <cell r="F717" t="str">
            <v>RPC</v>
          </cell>
          <cell r="G717" t="str">
            <v>TC-09</v>
          </cell>
          <cell r="H717" t="str">
            <v>SR</v>
          </cell>
          <cell r="I717">
            <v>1.35</v>
          </cell>
        </row>
        <row r="718">
          <cell r="A718" t="str">
            <v>074C100</v>
          </cell>
          <cell r="B718" t="str">
            <v>C0810</v>
          </cell>
          <cell r="C718">
            <v>2.65</v>
          </cell>
          <cell r="D718">
            <v>2.65</v>
          </cell>
          <cell r="E718">
            <v>43917</v>
          </cell>
          <cell r="F718" t="str">
            <v>RPC</v>
          </cell>
          <cell r="G718" t="str">
            <v>TC-09</v>
          </cell>
          <cell r="H718" t="str">
            <v>SR</v>
          </cell>
          <cell r="I718">
            <v>1.35</v>
          </cell>
        </row>
        <row r="719">
          <cell r="A719" t="str">
            <v>074C091</v>
          </cell>
          <cell r="B719" t="str">
            <v>C0810</v>
          </cell>
          <cell r="C719">
            <v>1.1100000000000001</v>
          </cell>
          <cell r="D719">
            <v>1.1100000000000001</v>
          </cell>
          <cell r="E719">
            <v>43854</v>
          </cell>
          <cell r="F719" t="str">
            <v>RPC</v>
          </cell>
          <cell r="G719" t="str">
            <v>LPI-1605</v>
          </cell>
          <cell r="H719" t="str">
            <v>DR</v>
          </cell>
          <cell r="I719">
            <v>1.8</v>
          </cell>
        </row>
        <row r="720">
          <cell r="A720" t="str">
            <v>078C091</v>
          </cell>
          <cell r="B720" t="str">
            <v>C0810</v>
          </cell>
          <cell r="C720">
            <v>4.8600000000000003</v>
          </cell>
          <cell r="D720">
            <v>4.8600000000000003</v>
          </cell>
          <cell r="E720">
            <v>43854</v>
          </cell>
          <cell r="F720" t="str">
            <v>RPC</v>
          </cell>
          <cell r="G720" t="str">
            <v>LPI-1605</v>
          </cell>
          <cell r="H720" t="str">
            <v>DR</v>
          </cell>
          <cell r="I720">
            <v>1.8</v>
          </cell>
        </row>
        <row r="721">
          <cell r="A721" t="str">
            <v>075C095</v>
          </cell>
          <cell r="B721" t="str">
            <v>C0810</v>
          </cell>
          <cell r="C721">
            <v>3.82</v>
          </cell>
          <cell r="D721">
            <v>3.82</v>
          </cell>
          <cell r="E721">
            <v>43852</v>
          </cell>
          <cell r="F721" t="str">
            <v>RPC</v>
          </cell>
          <cell r="G721" t="str">
            <v>LPI-1604</v>
          </cell>
          <cell r="H721" t="str">
            <v>DR</v>
          </cell>
          <cell r="I721">
            <v>1.8</v>
          </cell>
        </row>
        <row r="722">
          <cell r="A722" t="str">
            <v>077C098</v>
          </cell>
          <cell r="B722" t="str">
            <v>C0810</v>
          </cell>
          <cell r="C722">
            <v>6.57</v>
          </cell>
          <cell r="D722">
            <v>6.57</v>
          </cell>
          <cell r="E722">
            <v>43893</v>
          </cell>
          <cell r="F722" t="str">
            <v>RPC</v>
          </cell>
          <cell r="G722" t="str">
            <v>LPI-1603</v>
          </cell>
          <cell r="H722" t="str">
            <v>DR</v>
          </cell>
          <cell r="I722">
            <v>1.8</v>
          </cell>
        </row>
        <row r="723">
          <cell r="A723" t="str">
            <v>077C100</v>
          </cell>
          <cell r="B723" t="str">
            <v>C0810</v>
          </cell>
          <cell r="C723">
            <v>1.94</v>
          </cell>
          <cell r="D723">
            <v>1.94</v>
          </cell>
          <cell r="E723">
            <v>43919</v>
          </cell>
          <cell r="F723" t="str">
            <v>RPC</v>
          </cell>
          <cell r="G723" t="str">
            <v>TC-09</v>
          </cell>
          <cell r="H723" t="str">
            <v>SR</v>
          </cell>
          <cell r="I723">
            <v>1.35</v>
          </cell>
        </row>
        <row r="724">
          <cell r="A724" t="str">
            <v>078C095</v>
          </cell>
          <cell r="B724" t="str">
            <v>C0810</v>
          </cell>
          <cell r="C724">
            <v>2.5</v>
          </cell>
          <cell r="D724">
            <v>2.5</v>
          </cell>
          <cell r="E724">
            <v>43853</v>
          </cell>
          <cell r="F724" t="str">
            <v>RPC</v>
          </cell>
          <cell r="G724" t="str">
            <v>LPI-1604</v>
          </cell>
          <cell r="H724" t="str">
            <v>DR</v>
          </cell>
          <cell r="I724">
            <v>1.8</v>
          </cell>
        </row>
        <row r="725">
          <cell r="A725" t="str">
            <v>079C095</v>
          </cell>
          <cell r="B725" t="str">
            <v>C0810</v>
          </cell>
          <cell r="C725">
            <v>1.64</v>
          </cell>
          <cell r="D725">
            <v>1.64</v>
          </cell>
          <cell r="E725">
            <v>43854</v>
          </cell>
          <cell r="F725" t="str">
            <v>RPC</v>
          </cell>
          <cell r="G725" t="str">
            <v>LPI-1604</v>
          </cell>
          <cell r="H725" t="str">
            <v>DR</v>
          </cell>
          <cell r="I725">
            <v>1.8</v>
          </cell>
        </row>
        <row r="726">
          <cell r="A726" t="str">
            <v>080C092</v>
          </cell>
          <cell r="B726" t="str">
            <v>C0810</v>
          </cell>
          <cell r="C726">
            <v>4.13</v>
          </cell>
          <cell r="D726">
            <v>4.13</v>
          </cell>
          <cell r="E726">
            <v>43846</v>
          </cell>
          <cell r="F726" t="str">
            <v>RPC</v>
          </cell>
          <cell r="G726" t="str">
            <v>LPI-1602</v>
          </cell>
          <cell r="H726" t="str">
            <v>DR</v>
          </cell>
          <cell r="I726">
            <v>1.8</v>
          </cell>
        </row>
        <row r="727">
          <cell r="A727" t="str">
            <v>080C095</v>
          </cell>
          <cell r="B727" t="str">
            <v>C0810</v>
          </cell>
          <cell r="C727">
            <v>5.51</v>
          </cell>
          <cell r="D727">
            <v>5.51</v>
          </cell>
          <cell r="E727">
            <v>43847</v>
          </cell>
          <cell r="F727" t="str">
            <v>RPC</v>
          </cell>
          <cell r="G727" t="str">
            <v>LPI-1602</v>
          </cell>
          <cell r="H727" t="str">
            <v>DR</v>
          </cell>
          <cell r="I727">
            <v>1.8</v>
          </cell>
        </row>
        <row r="728">
          <cell r="A728" t="str">
            <v>080C097</v>
          </cell>
          <cell r="B728" t="str">
            <v>C0810</v>
          </cell>
          <cell r="C728">
            <v>2.38</v>
          </cell>
          <cell r="D728">
            <v>2.38</v>
          </cell>
          <cell r="E728">
            <v>43858</v>
          </cell>
          <cell r="F728" t="str">
            <v>RPC</v>
          </cell>
          <cell r="G728" t="str">
            <v>LPI-1604</v>
          </cell>
          <cell r="H728" t="str">
            <v>DR</v>
          </cell>
          <cell r="I728">
            <v>1.8</v>
          </cell>
        </row>
        <row r="729">
          <cell r="A729" t="str">
            <v>079C097</v>
          </cell>
          <cell r="B729" t="str">
            <v>C0810</v>
          </cell>
          <cell r="C729">
            <v>4.8899999999999997</v>
          </cell>
          <cell r="D729">
            <v>4.8899999999999997</v>
          </cell>
          <cell r="E729">
            <v>43859</v>
          </cell>
          <cell r="F729" t="str">
            <v>RPC</v>
          </cell>
          <cell r="G729" t="str">
            <v>LPI-1605</v>
          </cell>
          <cell r="H729" t="str">
            <v>DR</v>
          </cell>
          <cell r="I729">
            <v>1.8</v>
          </cell>
        </row>
        <row r="730">
          <cell r="A730" t="str">
            <v>079C098</v>
          </cell>
          <cell r="B730" t="str">
            <v>C0810</v>
          </cell>
          <cell r="C730">
            <v>1.65</v>
          </cell>
          <cell r="D730">
            <v>1.65</v>
          </cell>
          <cell r="E730">
            <v>43857</v>
          </cell>
          <cell r="F730" t="str">
            <v>RPC</v>
          </cell>
          <cell r="G730" t="str">
            <v>LPI-1604</v>
          </cell>
          <cell r="H730" t="str">
            <v>DR</v>
          </cell>
          <cell r="I730">
            <v>1.8</v>
          </cell>
        </row>
        <row r="731">
          <cell r="A731" t="str">
            <v>080C100</v>
          </cell>
          <cell r="B731" t="str">
            <v>C0810</v>
          </cell>
          <cell r="C731">
            <v>3.24</v>
          </cell>
          <cell r="D731">
            <v>3.24</v>
          </cell>
          <cell r="E731">
            <v>43847</v>
          </cell>
          <cell r="F731" t="str">
            <v>RPC</v>
          </cell>
          <cell r="G731" t="str">
            <v>LPI-1602</v>
          </cell>
          <cell r="H731" t="str">
            <v>DR</v>
          </cell>
          <cell r="I731">
            <v>1.8</v>
          </cell>
        </row>
        <row r="732">
          <cell r="A732" t="str">
            <v>081C098</v>
          </cell>
          <cell r="B732" t="str">
            <v>C0810</v>
          </cell>
          <cell r="C732">
            <v>1.08</v>
          </cell>
          <cell r="D732">
            <v>1.08</v>
          </cell>
          <cell r="E732">
            <v>43830</v>
          </cell>
          <cell r="F732" t="str">
            <v>RPC</v>
          </cell>
          <cell r="G732" t="str">
            <v>LPI-1606</v>
          </cell>
          <cell r="H732" t="str">
            <v>DR</v>
          </cell>
          <cell r="I732">
            <v>1.8</v>
          </cell>
        </row>
        <row r="733">
          <cell r="A733" t="str">
            <v>071C108</v>
          </cell>
          <cell r="B733" t="str">
            <v>C0811</v>
          </cell>
          <cell r="C733">
            <v>2.04</v>
          </cell>
          <cell r="D733">
            <v>2.04</v>
          </cell>
          <cell r="E733">
            <v>43675</v>
          </cell>
          <cell r="F733" t="str">
            <v>R2</v>
          </cell>
          <cell r="G733" t="str">
            <v>PSJT 941</v>
          </cell>
          <cell r="H733" t="str">
            <v>SR</v>
          </cell>
          <cell r="I733">
            <v>1.8</v>
          </cell>
        </row>
        <row r="734">
          <cell r="A734" t="str">
            <v>072C105</v>
          </cell>
          <cell r="B734" t="str">
            <v>C0811</v>
          </cell>
          <cell r="C734">
            <v>6.15</v>
          </cell>
          <cell r="D734">
            <v>6.15</v>
          </cell>
          <cell r="E734">
            <v>43675</v>
          </cell>
          <cell r="F734" t="str">
            <v>R2</v>
          </cell>
          <cell r="G734" t="str">
            <v>PSJT 941</v>
          </cell>
          <cell r="H734" t="str">
            <v>SR</v>
          </cell>
          <cell r="I734">
            <v>1.8</v>
          </cell>
        </row>
        <row r="735">
          <cell r="A735" t="str">
            <v>072C110</v>
          </cell>
          <cell r="B735" t="str">
            <v>C0811</v>
          </cell>
          <cell r="C735">
            <v>4.2300000000000004</v>
          </cell>
          <cell r="D735">
            <v>4.2300000000000004</v>
          </cell>
          <cell r="E735">
            <v>43674</v>
          </cell>
          <cell r="F735" t="str">
            <v>R2</v>
          </cell>
          <cell r="G735" t="str">
            <v>PSJT 941</v>
          </cell>
          <cell r="H735" t="str">
            <v>SR</v>
          </cell>
          <cell r="I735">
            <v>1.8</v>
          </cell>
        </row>
        <row r="736">
          <cell r="A736" t="str">
            <v>074C103</v>
          </cell>
          <cell r="B736" t="str">
            <v>C0811</v>
          </cell>
          <cell r="C736">
            <v>7.06</v>
          </cell>
          <cell r="D736">
            <v>7.06</v>
          </cell>
          <cell r="E736">
            <v>43676</v>
          </cell>
          <cell r="F736" t="str">
            <v>R2</v>
          </cell>
          <cell r="G736" t="str">
            <v>PSJT 941</v>
          </cell>
          <cell r="H736" t="str">
            <v>SR</v>
          </cell>
          <cell r="I736">
            <v>1.8</v>
          </cell>
        </row>
        <row r="737">
          <cell r="A737" t="str">
            <v>074C107</v>
          </cell>
          <cell r="B737" t="str">
            <v>C0811</v>
          </cell>
          <cell r="C737">
            <v>3.3</v>
          </cell>
          <cell r="D737">
            <v>3.3</v>
          </cell>
          <cell r="E737">
            <v>43676</v>
          </cell>
          <cell r="F737" t="str">
            <v>R2</v>
          </cell>
          <cell r="G737" t="str">
            <v>PSJT 941</v>
          </cell>
          <cell r="H737" t="str">
            <v>SR</v>
          </cell>
          <cell r="I737">
            <v>1.8</v>
          </cell>
        </row>
        <row r="738">
          <cell r="A738" t="str">
            <v>074C110</v>
          </cell>
          <cell r="B738" t="str">
            <v>C0811</v>
          </cell>
          <cell r="C738">
            <v>6.23</v>
          </cell>
          <cell r="D738">
            <v>6.23</v>
          </cell>
          <cell r="E738">
            <v>43674</v>
          </cell>
          <cell r="F738" t="str">
            <v>R2</v>
          </cell>
          <cell r="G738" t="str">
            <v>PSJT 941</v>
          </cell>
          <cell r="H738" t="str">
            <v>SR</v>
          </cell>
          <cell r="I738">
            <v>1.8</v>
          </cell>
        </row>
        <row r="739">
          <cell r="A739" t="str">
            <v>075C110</v>
          </cell>
          <cell r="B739" t="str">
            <v>C0811</v>
          </cell>
          <cell r="C739">
            <v>1.62</v>
          </cell>
          <cell r="D739">
            <v>1.62</v>
          </cell>
          <cell r="E739">
            <v>43674</v>
          </cell>
          <cell r="F739" t="str">
            <v>R2</v>
          </cell>
          <cell r="G739" t="str">
            <v>PSJT 941</v>
          </cell>
          <cell r="H739" t="str">
            <v>SR</v>
          </cell>
          <cell r="I739">
            <v>1.8</v>
          </cell>
        </row>
        <row r="740">
          <cell r="A740" t="str">
            <v>076C105</v>
          </cell>
          <cell r="B740" t="str">
            <v>C0811</v>
          </cell>
          <cell r="C740">
            <v>9.7799999999999994</v>
          </cell>
          <cell r="D740">
            <v>9.7799999999999994</v>
          </cell>
          <cell r="E740">
            <v>43676</v>
          </cell>
          <cell r="F740" t="str">
            <v>R2</v>
          </cell>
          <cell r="G740" t="str">
            <v>PSJT 941</v>
          </cell>
          <cell r="H740" t="str">
            <v>SR</v>
          </cell>
          <cell r="I740">
            <v>1.8</v>
          </cell>
        </row>
        <row r="741">
          <cell r="A741" t="str">
            <v>075C107</v>
          </cell>
          <cell r="B741" t="str">
            <v>C0811</v>
          </cell>
          <cell r="C741">
            <v>1.1399999999999999</v>
          </cell>
          <cell r="D741">
            <v>1.1399999999999999</v>
          </cell>
          <cell r="E741">
            <v>43676</v>
          </cell>
          <cell r="F741" t="str">
            <v>R2</v>
          </cell>
          <cell r="G741" t="str">
            <v>PSJT 941</v>
          </cell>
          <cell r="H741" t="str">
            <v>SR</v>
          </cell>
          <cell r="I741">
            <v>1.8</v>
          </cell>
        </row>
        <row r="742">
          <cell r="A742" t="str">
            <v>076C107</v>
          </cell>
          <cell r="B742" t="str">
            <v>C0811</v>
          </cell>
          <cell r="C742">
            <v>2.15</v>
          </cell>
          <cell r="D742">
            <v>2.15</v>
          </cell>
          <cell r="E742">
            <v>43676</v>
          </cell>
          <cell r="F742" t="str">
            <v>R2</v>
          </cell>
          <cell r="G742" t="str">
            <v>PSJT 941</v>
          </cell>
          <cell r="H742" t="str">
            <v>SR</v>
          </cell>
          <cell r="I742">
            <v>1.8</v>
          </cell>
        </row>
        <row r="743">
          <cell r="A743" t="str">
            <v>078C105</v>
          </cell>
          <cell r="B743" t="str">
            <v>C0811</v>
          </cell>
          <cell r="C743">
            <v>6.44</v>
          </cell>
          <cell r="D743">
            <v>6.44</v>
          </cell>
          <cell r="E743">
            <v>43678</v>
          </cell>
          <cell r="F743" t="str">
            <v>R2</v>
          </cell>
          <cell r="G743" t="str">
            <v>PSJT 941</v>
          </cell>
          <cell r="H743" t="str">
            <v>SR</v>
          </cell>
          <cell r="I743">
            <v>1.8</v>
          </cell>
        </row>
        <row r="744">
          <cell r="A744" t="str">
            <v>078C110</v>
          </cell>
          <cell r="B744" t="str">
            <v>C0811</v>
          </cell>
          <cell r="C744">
            <v>6.04</v>
          </cell>
          <cell r="D744">
            <v>6.04</v>
          </cell>
          <cell r="E744">
            <v>43674</v>
          </cell>
          <cell r="F744" t="str">
            <v>R2</v>
          </cell>
          <cell r="G744" t="str">
            <v>PSJT 941</v>
          </cell>
          <cell r="H744" t="str">
            <v>SR</v>
          </cell>
          <cell r="I744">
            <v>1.8</v>
          </cell>
        </row>
        <row r="745">
          <cell r="A745" t="str">
            <v>080C105</v>
          </cell>
          <cell r="B745" t="str">
            <v>C0811</v>
          </cell>
          <cell r="C745">
            <v>9.34</v>
          </cell>
          <cell r="D745">
            <v>9.34</v>
          </cell>
          <cell r="E745">
            <v>43676</v>
          </cell>
          <cell r="F745" t="str">
            <v>R2</v>
          </cell>
          <cell r="G745" t="str">
            <v>PSJT 941</v>
          </cell>
          <cell r="H745" t="str">
            <v>SR</v>
          </cell>
          <cell r="I745">
            <v>1.8</v>
          </cell>
        </row>
        <row r="746">
          <cell r="A746" t="str">
            <v>079C107</v>
          </cell>
          <cell r="B746" t="str">
            <v>C0811</v>
          </cell>
          <cell r="C746">
            <v>4.12</v>
          </cell>
          <cell r="D746">
            <v>4.12</v>
          </cell>
          <cell r="E746">
            <v>43676</v>
          </cell>
          <cell r="F746" t="str">
            <v>R2</v>
          </cell>
          <cell r="G746" t="str">
            <v>PSJT 941</v>
          </cell>
          <cell r="H746" t="str">
            <v>SR</v>
          </cell>
          <cell r="I746">
            <v>1.8</v>
          </cell>
        </row>
        <row r="747">
          <cell r="A747" t="str">
            <v>080C107</v>
          </cell>
          <cell r="B747" t="str">
            <v>C0811</v>
          </cell>
          <cell r="C747">
            <v>1.27</v>
          </cell>
          <cell r="D747">
            <v>1.27</v>
          </cell>
          <cell r="E747">
            <v>43675</v>
          </cell>
          <cell r="F747" t="str">
            <v>R2</v>
          </cell>
          <cell r="G747" t="str">
            <v>PSJT 941</v>
          </cell>
          <cell r="H747" t="str">
            <v>SR</v>
          </cell>
          <cell r="I747">
            <v>1.8</v>
          </cell>
        </row>
        <row r="748">
          <cell r="A748" t="str">
            <v>080C110</v>
          </cell>
          <cell r="B748" t="str">
            <v>C0811</v>
          </cell>
          <cell r="C748">
            <v>3.03</v>
          </cell>
          <cell r="D748">
            <v>3.03</v>
          </cell>
          <cell r="E748">
            <v>43673</v>
          </cell>
          <cell r="F748" t="str">
            <v>R2</v>
          </cell>
          <cell r="G748" t="str">
            <v>PSJT 941</v>
          </cell>
          <cell r="H748" t="str">
            <v>SR</v>
          </cell>
          <cell r="I748">
            <v>1.8</v>
          </cell>
        </row>
        <row r="749">
          <cell r="A749" t="str">
            <v>071C118</v>
          </cell>
          <cell r="B749" t="str">
            <v>C0812</v>
          </cell>
          <cell r="C749">
            <v>6.01</v>
          </cell>
          <cell r="D749">
            <v>6.01</v>
          </cell>
          <cell r="E749">
            <v>43682</v>
          </cell>
          <cell r="F749" t="str">
            <v>R1</v>
          </cell>
          <cell r="G749" t="str">
            <v>LPI-1607</v>
          </cell>
          <cell r="H749" t="str">
            <v>DR</v>
          </cell>
          <cell r="I749">
            <v>1.8</v>
          </cell>
        </row>
        <row r="750">
          <cell r="A750" t="str">
            <v>071C120</v>
          </cell>
          <cell r="B750" t="str">
            <v>C0812</v>
          </cell>
          <cell r="C750">
            <v>1.92</v>
          </cell>
          <cell r="D750">
            <v>1.92</v>
          </cell>
          <cell r="E750">
            <v>43682</v>
          </cell>
          <cell r="F750" t="str">
            <v>R1</v>
          </cell>
          <cell r="G750" t="str">
            <v>LPI-1607</v>
          </cell>
          <cell r="H750" t="str">
            <v>DR</v>
          </cell>
          <cell r="I750">
            <v>1.8</v>
          </cell>
        </row>
        <row r="751">
          <cell r="A751" t="str">
            <v>072C113</v>
          </cell>
          <cell r="B751" t="str">
            <v>C0812</v>
          </cell>
          <cell r="C751">
            <v>3.88</v>
          </cell>
          <cell r="D751">
            <v>3.88</v>
          </cell>
          <cell r="E751">
            <v>43746</v>
          </cell>
          <cell r="F751" t="str">
            <v>R1</v>
          </cell>
          <cell r="G751" t="str">
            <v>LPI-1607</v>
          </cell>
          <cell r="H751" t="str">
            <v>SRP</v>
          </cell>
          <cell r="I751">
            <v>1.8</v>
          </cell>
        </row>
        <row r="752">
          <cell r="A752" t="str">
            <v>072C115</v>
          </cell>
          <cell r="B752" t="str">
            <v>C0812</v>
          </cell>
          <cell r="C752">
            <v>3.26</v>
          </cell>
          <cell r="D752">
            <v>3.26</v>
          </cell>
          <cell r="E752">
            <v>43750</v>
          </cell>
          <cell r="F752" t="str">
            <v>R1</v>
          </cell>
          <cell r="G752" t="str">
            <v>LPI-1607</v>
          </cell>
          <cell r="H752" t="str">
            <v>SRP</v>
          </cell>
          <cell r="I752">
            <v>1.8</v>
          </cell>
        </row>
        <row r="753">
          <cell r="A753" t="str">
            <v>074C115</v>
          </cell>
          <cell r="B753" t="str">
            <v>C0812</v>
          </cell>
          <cell r="C753">
            <v>9.61</v>
          </cell>
          <cell r="D753">
            <v>9.61</v>
          </cell>
          <cell r="E753">
            <v>43725</v>
          </cell>
          <cell r="F753" t="str">
            <v>R1</v>
          </cell>
          <cell r="G753" t="str">
            <v>LPI-1607</v>
          </cell>
          <cell r="H753" t="str">
            <v>SRP</v>
          </cell>
          <cell r="I753">
            <v>1.8</v>
          </cell>
        </row>
        <row r="754">
          <cell r="A754" t="str">
            <v>074C118</v>
          </cell>
          <cell r="B754" t="str">
            <v>C0812</v>
          </cell>
          <cell r="C754">
            <v>4.0599999999999996</v>
          </cell>
          <cell r="D754">
            <v>4.0599999999999996</v>
          </cell>
          <cell r="E754">
            <v>43682</v>
          </cell>
          <cell r="F754" t="str">
            <v>R1</v>
          </cell>
          <cell r="G754" t="str">
            <v>LPI-1607</v>
          </cell>
          <cell r="H754" t="str">
            <v>DR</v>
          </cell>
          <cell r="I754">
            <v>1.8</v>
          </cell>
        </row>
        <row r="755">
          <cell r="A755" t="str">
            <v>074C120</v>
          </cell>
          <cell r="B755" t="str">
            <v>C0812</v>
          </cell>
          <cell r="C755">
            <v>3.1</v>
          </cell>
          <cell r="D755">
            <v>3.1</v>
          </cell>
          <cell r="E755">
            <v>43682</v>
          </cell>
          <cell r="F755" t="str">
            <v>R1</v>
          </cell>
          <cell r="G755" t="str">
            <v>LPI-1607</v>
          </cell>
          <cell r="H755" t="str">
            <v>DR</v>
          </cell>
          <cell r="I755">
            <v>1.8</v>
          </cell>
        </row>
        <row r="756">
          <cell r="A756" t="str">
            <v>075C115</v>
          </cell>
          <cell r="B756" t="str">
            <v>C0812</v>
          </cell>
          <cell r="C756">
            <v>4.33</v>
          </cell>
          <cell r="D756">
            <v>4.33</v>
          </cell>
          <cell r="E756">
            <v>43726</v>
          </cell>
          <cell r="F756" t="str">
            <v>R1</v>
          </cell>
          <cell r="G756" t="str">
            <v>LPI-1607</v>
          </cell>
          <cell r="H756" t="str">
            <v>SRP</v>
          </cell>
          <cell r="I756">
            <v>1.8</v>
          </cell>
        </row>
        <row r="757">
          <cell r="A757" t="str">
            <v>075C116</v>
          </cell>
          <cell r="B757" t="str">
            <v>C0812</v>
          </cell>
          <cell r="C757">
            <v>0.45</v>
          </cell>
          <cell r="D757">
            <v>0.45</v>
          </cell>
          <cell r="E757">
            <v>43738</v>
          </cell>
          <cell r="F757" t="str">
            <v>R1</v>
          </cell>
          <cell r="G757" t="str">
            <v>LPI-1607</v>
          </cell>
          <cell r="H757" t="str">
            <v>DR</v>
          </cell>
          <cell r="I757">
            <v>1.8</v>
          </cell>
        </row>
        <row r="758">
          <cell r="A758" t="str">
            <v>076C117</v>
          </cell>
          <cell r="B758" t="str">
            <v>C0812</v>
          </cell>
          <cell r="C758">
            <v>2.06</v>
          </cell>
          <cell r="D758">
            <v>2.06</v>
          </cell>
          <cell r="E758">
            <v>43683</v>
          </cell>
          <cell r="F758" t="str">
            <v>R1</v>
          </cell>
          <cell r="G758" t="str">
            <v>LPI-1607</v>
          </cell>
          <cell r="H758" t="str">
            <v>DR</v>
          </cell>
          <cell r="I758">
            <v>1.8</v>
          </cell>
        </row>
        <row r="759">
          <cell r="A759" t="str">
            <v>076C120</v>
          </cell>
          <cell r="B759" t="str">
            <v>C0812</v>
          </cell>
          <cell r="C759">
            <v>6</v>
          </cell>
          <cell r="D759">
            <v>6</v>
          </cell>
          <cell r="E759">
            <v>43683</v>
          </cell>
          <cell r="F759" t="str">
            <v>R1</v>
          </cell>
          <cell r="G759" t="str">
            <v>LPI-1607</v>
          </cell>
          <cell r="H759" t="str">
            <v>DR</v>
          </cell>
          <cell r="I759">
            <v>1.8</v>
          </cell>
        </row>
        <row r="760">
          <cell r="A760" t="str">
            <v>078C112</v>
          </cell>
          <cell r="B760" t="str">
            <v>C0812</v>
          </cell>
          <cell r="C760">
            <v>2.2400000000000002</v>
          </cell>
          <cell r="D760">
            <v>2.2400000000000002</v>
          </cell>
          <cell r="E760">
            <v>43739</v>
          </cell>
          <cell r="F760" t="str">
            <v>R1</v>
          </cell>
          <cell r="G760" t="str">
            <v>LPI-1607</v>
          </cell>
          <cell r="H760" t="str">
            <v>DR</v>
          </cell>
          <cell r="I760">
            <v>1.8</v>
          </cell>
        </row>
        <row r="761">
          <cell r="A761" t="str">
            <v>078C115</v>
          </cell>
          <cell r="B761" t="str">
            <v>C0812</v>
          </cell>
          <cell r="C761">
            <v>6.07</v>
          </cell>
          <cell r="D761">
            <v>6.07</v>
          </cell>
          <cell r="E761">
            <v>43737</v>
          </cell>
          <cell r="F761" t="str">
            <v>R1</v>
          </cell>
          <cell r="G761" t="str">
            <v>LPI-1607</v>
          </cell>
          <cell r="H761" t="str">
            <v>SRP</v>
          </cell>
          <cell r="I761">
            <v>1.8</v>
          </cell>
        </row>
        <row r="762">
          <cell r="A762" t="str">
            <v>078C117</v>
          </cell>
          <cell r="B762" t="str">
            <v>C0812</v>
          </cell>
          <cell r="C762">
            <v>2.8</v>
          </cell>
          <cell r="D762">
            <v>2.8</v>
          </cell>
          <cell r="E762">
            <v>43690</v>
          </cell>
          <cell r="F762" t="str">
            <v>R1</v>
          </cell>
          <cell r="G762" t="str">
            <v>LPI-1607</v>
          </cell>
          <cell r="H762" t="str">
            <v>DR</v>
          </cell>
          <cell r="I762">
            <v>1.8</v>
          </cell>
        </row>
        <row r="763">
          <cell r="A763" t="str">
            <v>078C118</v>
          </cell>
          <cell r="B763" t="str">
            <v>C0812</v>
          </cell>
          <cell r="C763">
            <v>2.2000000000000002</v>
          </cell>
          <cell r="D763">
            <v>2.2000000000000002</v>
          </cell>
          <cell r="E763">
            <v>43971</v>
          </cell>
          <cell r="F763" t="str">
            <v>R2</v>
          </cell>
          <cell r="G763" t="str">
            <v>LPI-1607</v>
          </cell>
          <cell r="H763" t="str">
            <v>DR</v>
          </cell>
          <cell r="I763">
            <v>1.8</v>
          </cell>
        </row>
        <row r="764">
          <cell r="A764" t="str">
            <v>078C120</v>
          </cell>
          <cell r="B764" t="str">
            <v>C0812</v>
          </cell>
          <cell r="C764">
            <v>3.72</v>
          </cell>
          <cell r="D764">
            <v>3.72</v>
          </cell>
          <cell r="E764">
            <v>43681</v>
          </cell>
          <cell r="F764" t="str">
            <v>R1</v>
          </cell>
          <cell r="G764" t="str">
            <v>LPI-1607</v>
          </cell>
          <cell r="H764" t="str">
            <v>DR</v>
          </cell>
          <cell r="I764">
            <v>1.8</v>
          </cell>
        </row>
        <row r="765">
          <cell r="A765" t="str">
            <v>079C118</v>
          </cell>
          <cell r="B765" t="str">
            <v>C0812</v>
          </cell>
          <cell r="C765">
            <v>4.38</v>
          </cell>
          <cell r="D765">
            <v>4.38</v>
          </cell>
          <cell r="E765">
            <v>43690</v>
          </cell>
          <cell r="F765" t="str">
            <v>R1</v>
          </cell>
          <cell r="G765" t="str">
            <v>LPI-1607</v>
          </cell>
          <cell r="H765" t="str">
            <v>DR</v>
          </cell>
          <cell r="I765">
            <v>1.8</v>
          </cell>
        </row>
        <row r="766">
          <cell r="A766" t="str">
            <v>079C120</v>
          </cell>
          <cell r="B766" t="str">
            <v>C0812</v>
          </cell>
          <cell r="C766">
            <v>2.48</v>
          </cell>
          <cell r="D766">
            <v>2.48</v>
          </cell>
          <cell r="E766">
            <v>43680</v>
          </cell>
          <cell r="F766" t="str">
            <v>R1</v>
          </cell>
          <cell r="G766" t="str">
            <v>LPI-1607</v>
          </cell>
          <cell r="H766" t="str">
            <v>DR</v>
          </cell>
          <cell r="I766">
            <v>1.8</v>
          </cell>
        </row>
        <row r="767">
          <cell r="A767" t="str">
            <v>080C113</v>
          </cell>
          <cell r="B767" t="str">
            <v>C0812</v>
          </cell>
          <cell r="C767">
            <v>4.01</v>
          </cell>
          <cell r="D767">
            <v>4.01</v>
          </cell>
          <cell r="E767">
            <v>43737</v>
          </cell>
          <cell r="F767" t="str">
            <v>R1</v>
          </cell>
          <cell r="G767" t="str">
            <v>LPI-1607</v>
          </cell>
          <cell r="H767" t="str">
            <v>DR</v>
          </cell>
          <cell r="I767">
            <v>1.8</v>
          </cell>
        </row>
        <row r="768">
          <cell r="A768" t="str">
            <v>080C115</v>
          </cell>
          <cell r="B768" t="str">
            <v>C0812</v>
          </cell>
          <cell r="C768">
            <v>3.45</v>
          </cell>
          <cell r="D768">
            <v>3.45</v>
          </cell>
          <cell r="E768">
            <v>43739</v>
          </cell>
          <cell r="F768" t="str">
            <v>R1</v>
          </cell>
          <cell r="G768" t="str">
            <v>LPI-1607</v>
          </cell>
          <cell r="H768" t="str">
            <v>DR</v>
          </cell>
          <cell r="I768">
            <v>1.8</v>
          </cell>
        </row>
        <row r="769">
          <cell r="A769" t="str">
            <v>072C122</v>
          </cell>
          <cell r="B769" t="str">
            <v>C0813</v>
          </cell>
          <cell r="C769">
            <v>3.17</v>
          </cell>
          <cell r="D769">
            <v>3.17</v>
          </cell>
          <cell r="E769">
            <v>43740</v>
          </cell>
          <cell r="F769" t="str">
            <v>R1</v>
          </cell>
          <cell r="G769" t="str">
            <v>LPI-1607</v>
          </cell>
          <cell r="H769" t="str">
            <v>DR</v>
          </cell>
          <cell r="I769">
            <v>1.8</v>
          </cell>
        </row>
        <row r="770">
          <cell r="A770" t="str">
            <v>081C079</v>
          </cell>
          <cell r="B770" t="str">
            <v>C0908</v>
          </cell>
          <cell r="C770">
            <v>1.52</v>
          </cell>
          <cell r="D770">
            <v>1.52</v>
          </cell>
          <cell r="E770">
            <v>43746</v>
          </cell>
          <cell r="F770" t="str">
            <v>R2</v>
          </cell>
          <cell r="G770" t="str">
            <v>LPI-1605</v>
          </cell>
          <cell r="H770" t="str">
            <v>SR</v>
          </cell>
          <cell r="I770">
            <v>1.8</v>
          </cell>
        </row>
        <row r="771">
          <cell r="A771" t="str">
            <v>084C078</v>
          </cell>
          <cell r="B771" t="str">
            <v>C0908</v>
          </cell>
          <cell r="C771">
            <v>3.44</v>
          </cell>
          <cell r="D771">
            <v>3.44</v>
          </cell>
          <cell r="E771">
            <v>43746</v>
          </cell>
          <cell r="F771" t="str">
            <v>R2</v>
          </cell>
          <cell r="G771" t="str">
            <v>LPI-1605</v>
          </cell>
          <cell r="H771" t="str">
            <v>SR</v>
          </cell>
          <cell r="I771">
            <v>1.8</v>
          </cell>
        </row>
        <row r="772">
          <cell r="A772" t="str">
            <v>084C080</v>
          </cell>
          <cell r="B772" t="str">
            <v>C0908</v>
          </cell>
          <cell r="C772">
            <v>1.51</v>
          </cell>
          <cell r="D772">
            <v>1.51</v>
          </cell>
          <cell r="E772">
            <v>43707</v>
          </cell>
          <cell r="F772" t="str">
            <v>R2</v>
          </cell>
          <cell r="G772" t="str">
            <v>LPI-1605</v>
          </cell>
          <cell r="H772" t="str">
            <v>SR</v>
          </cell>
          <cell r="I772">
            <v>1.8</v>
          </cell>
        </row>
        <row r="773">
          <cell r="A773" t="str">
            <v>082C080</v>
          </cell>
          <cell r="B773" t="str">
            <v>C0908</v>
          </cell>
          <cell r="C773">
            <v>0.33</v>
          </cell>
          <cell r="D773">
            <v>0.33</v>
          </cell>
          <cell r="E773">
            <v>43745</v>
          </cell>
          <cell r="F773" t="str">
            <v>R2</v>
          </cell>
          <cell r="G773" t="str">
            <v>LPI-1605</v>
          </cell>
          <cell r="H773" t="str">
            <v>SR</v>
          </cell>
          <cell r="I773">
            <v>1.8</v>
          </cell>
        </row>
        <row r="774">
          <cell r="A774" t="str">
            <v>081C082</v>
          </cell>
          <cell r="B774" t="str">
            <v>C0909</v>
          </cell>
          <cell r="C774">
            <v>1.08</v>
          </cell>
          <cell r="D774">
            <v>1.08</v>
          </cell>
          <cell r="E774">
            <v>43746</v>
          </cell>
          <cell r="F774" t="str">
            <v>R2</v>
          </cell>
          <cell r="G774" t="str">
            <v>LPI-1606</v>
          </cell>
          <cell r="H774" t="str">
            <v>SR</v>
          </cell>
          <cell r="I774">
            <v>1.8</v>
          </cell>
        </row>
        <row r="775">
          <cell r="A775" t="str">
            <v>081C086</v>
          </cell>
          <cell r="B775" t="str">
            <v>C0909</v>
          </cell>
          <cell r="C775">
            <v>3.28</v>
          </cell>
          <cell r="D775">
            <v>3.28</v>
          </cell>
          <cell r="E775">
            <v>43745</v>
          </cell>
          <cell r="F775" t="str">
            <v>R2</v>
          </cell>
          <cell r="G775" t="str">
            <v>LPI-1606</v>
          </cell>
          <cell r="H775" t="str">
            <v>SR</v>
          </cell>
          <cell r="I775">
            <v>1.8</v>
          </cell>
        </row>
        <row r="776">
          <cell r="A776" t="str">
            <v>082C090</v>
          </cell>
          <cell r="B776" t="str">
            <v>C0909</v>
          </cell>
          <cell r="C776">
            <v>6.67</v>
          </cell>
          <cell r="D776">
            <v>6.67</v>
          </cell>
          <cell r="E776">
            <v>43701</v>
          </cell>
          <cell r="F776" t="str">
            <v>R2</v>
          </cell>
          <cell r="G776" t="str">
            <v>LPI-1606</v>
          </cell>
          <cell r="H776" t="str">
            <v>SR</v>
          </cell>
          <cell r="I776">
            <v>1.8</v>
          </cell>
        </row>
        <row r="777">
          <cell r="A777" t="str">
            <v>083C090</v>
          </cell>
          <cell r="B777" t="str">
            <v>C0909</v>
          </cell>
          <cell r="C777">
            <v>2.52</v>
          </cell>
          <cell r="D777">
            <v>2.52</v>
          </cell>
          <cell r="E777">
            <v>43700</v>
          </cell>
          <cell r="F777" t="str">
            <v>R2</v>
          </cell>
          <cell r="G777" t="str">
            <v>LPI-1606</v>
          </cell>
          <cell r="H777" t="str">
            <v>SR</v>
          </cell>
          <cell r="I777">
            <v>1.8</v>
          </cell>
        </row>
        <row r="778">
          <cell r="A778" t="str">
            <v>084C083</v>
          </cell>
          <cell r="B778" t="str">
            <v>C0909</v>
          </cell>
          <cell r="C778">
            <v>6.02</v>
          </cell>
          <cell r="D778">
            <v>6.02</v>
          </cell>
          <cell r="E778">
            <v>43707</v>
          </cell>
          <cell r="F778" t="str">
            <v>R2</v>
          </cell>
          <cell r="G778" t="str">
            <v>LPI-1605</v>
          </cell>
          <cell r="H778" t="str">
            <v>SR</v>
          </cell>
          <cell r="I778">
            <v>1.8</v>
          </cell>
        </row>
        <row r="779">
          <cell r="A779" t="str">
            <v>081C097</v>
          </cell>
          <cell r="B779" t="str">
            <v>C0910</v>
          </cell>
          <cell r="C779">
            <v>0.39</v>
          </cell>
          <cell r="D779">
            <v>0.39</v>
          </cell>
          <cell r="E779">
            <v>43832</v>
          </cell>
          <cell r="F779" t="str">
            <v>RPC</v>
          </cell>
          <cell r="G779" t="str">
            <v>LPI-1603</v>
          </cell>
          <cell r="H779" t="str">
            <v>DR</v>
          </cell>
          <cell r="I779">
            <v>1.8</v>
          </cell>
        </row>
        <row r="780">
          <cell r="A780" t="str">
            <v>082C093</v>
          </cell>
          <cell r="B780" t="str">
            <v>C0910</v>
          </cell>
          <cell r="C780">
            <v>3.76</v>
          </cell>
          <cell r="D780">
            <v>3.76</v>
          </cell>
          <cell r="E780">
            <v>43825</v>
          </cell>
          <cell r="F780" t="str">
            <v>RPC</v>
          </cell>
          <cell r="G780" t="str">
            <v>LPI-1606</v>
          </cell>
          <cell r="H780" t="str">
            <v>DR</v>
          </cell>
          <cell r="I780">
            <v>1.8</v>
          </cell>
        </row>
        <row r="781">
          <cell r="A781" t="str">
            <v>082C096</v>
          </cell>
          <cell r="B781" t="str">
            <v>C0910</v>
          </cell>
          <cell r="C781">
            <v>5.35</v>
          </cell>
          <cell r="D781">
            <v>5.35</v>
          </cell>
          <cell r="E781">
            <v>43832</v>
          </cell>
          <cell r="F781" t="str">
            <v>RPC</v>
          </cell>
          <cell r="G781" t="str">
            <v>LPI-1603</v>
          </cell>
          <cell r="H781" t="str">
            <v>DR</v>
          </cell>
          <cell r="I781">
            <v>1.8</v>
          </cell>
        </row>
        <row r="782">
          <cell r="A782" t="str">
            <v>082C098</v>
          </cell>
          <cell r="B782" t="str">
            <v>C0910</v>
          </cell>
          <cell r="C782">
            <v>2.56</v>
          </cell>
          <cell r="D782">
            <v>2.56</v>
          </cell>
          <cell r="E782">
            <v>43834</v>
          </cell>
          <cell r="F782" t="str">
            <v>RPC</v>
          </cell>
          <cell r="G782" t="str">
            <v>LPI-1603</v>
          </cell>
          <cell r="H782" t="str">
            <v>DR</v>
          </cell>
          <cell r="I782">
            <v>1.8</v>
          </cell>
        </row>
        <row r="783">
          <cell r="A783" t="str">
            <v>082C100</v>
          </cell>
          <cell r="B783" t="str">
            <v>C0910</v>
          </cell>
          <cell r="C783">
            <v>2.27</v>
          </cell>
          <cell r="D783">
            <v>2.27</v>
          </cell>
          <cell r="E783">
            <v>43833</v>
          </cell>
          <cell r="F783" t="str">
            <v>RPC</v>
          </cell>
          <cell r="G783" t="str">
            <v>LPI-1603</v>
          </cell>
          <cell r="H783" t="str">
            <v>DR</v>
          </cell>
          <cell r="I783">
            <v>1.8</v>
          </cell>
        </row>
        <row r="784">
          <cell r="A784" t="str">
            <v>083C092</v>
          </cell>
          <cell r="B784" t="str">
            <v>C0910</v>
          </cell>
          <cell r="C784">
            <v>0.85</v>
          </cell>
          <cell r="D784">
            <v>0.85</v>
          </cell>
          <cell r="E784">
            <v>43829</v>
          </cell>
          <cell r="F784" t="str">
            <v>RPC</v>
          </cell>
          <cell r="G784" t="str">
            <v>LPI-1606</v>
          </cell>
          <cell r="H784" t="str">
            <v>DR</v>
          </cell>
          <cell r="I784">
            <v>1.8</v>
          </cell>
        </row>
        <row r="785">
          <cell r="A785" t="str">
            <v>083C093</v>
          </cell>
          <cell r="B785" t="str">
            <v>C0910</v>
          </cell>
          <cell r="C785">
            <v>2.13</v>
          </cell>
          <cell r="D785">
            <v>2.13</v>
          </cell>
          <cell r="E785">
            <v>43836</v>
          </cell>
          <cell r="F785" t="str">
            <v>RPC</v>
          </cell>
          <cell r="G785" t="str">
            <v>LPI-1603</v>
          </cell>
          <cell r="H785" t="str">
            <v>DR</v>
          </cell>
          <cell r="I785">
            <v>1.8</v>
          </cell>
        </row>
        <row r="786">
          <cell r="A786" t="str">
            <v>083C094</v>
          </cell>
          <cell r="B786" t="str">
            <v>C0910</v>
          </cell>
          <cell r="C786">
            <v>0.77</v>
          </cell>
          <cell r="D786">
            <v>0.77</v>
          </cell>
          <cell r="E786">
            <v>43832</v>
          </cell>
          <cell r="F786" t="str">
            <v>RPC</v>
          </cell>
          <cell r="G786" t="str">
            <v>LPI-1603</v>
          </cell>
          <cell r="H786" t="str">
            <v>DR</v>
          </cell>
          <cell r="I786">
            <v>1.8</v>
          </cell>
        </row>
        <row r="787">
          <cell r="A787" t="str">
            <v>083C098</v>
          </cell>
          <cell r="B787" t="str">
            <v>C0910</v>
          </cell>
          <cell r="C787">
            <v>2.61</v>
          </cell>
          <cell r="D787">
            <v>2.61</v>
          </cell>
          <cell r="E787">
            <v>43834</v>
          </cell>
          <cell r="F787" t="str">
            <v>RPC</v>
          </cell>
          <cell r="G787" t="str">
            <v>LPI-1603</v>
          </cell>
          <cell r="H787" t="str">
            <v>DR</v>
          </cell>
          <cell r="I787">
            <v>1.8</v>
          </cell>
        </row>
        <row r="788">
          <cell r="A788" t="str">
            <v>083C100</v>
          </cell>
          <cell r="B788" t="str">
            <v>C0910</v>
          </cell>
          <cell r="C788">
            <v>2.3199999999999998</v>
          </cell>
          <cell r="D788">
            <v>2.3199999999999998</v>
          </cell>
          <cell r="E788">
            <v>43833</v>
          </cell>
          <cell r="F788" t="str">
            <v>RPC</v>
          </cell>
          <cell r="G788" t="str">
            <v>LPI-1603</v>
          </cell>
          <cell r="H788" t="str">
            <v>DR</v>
          </cell>
          <cell r="I788">
            <v>1.8</v>
          </cell>
        </row>
        <row r="789">
          <cell r="A789" t="str">
            <v>084C092</v>
          </cell>
          <cell r="B789" t="str">
            <v>C0910</v>
          </cell>
          <cell r="C789">
            <v>0.9</v>
          </cell>
          <cell r="D789">
            <v>0.9</v>
          </cell>
          <cell r="E789">
            <v>43836</v>
          </cell>
          <cell r="F789" t="str">
            <v>RPC</v>
          </cell>
          <cell r="G789" t="str">
            <v>LPI-1603</v>
          </cell>
          <cell r="H789" t="str">
            <v>DR</v>
          </cell>
          <cell r="I789">
            <v>1.8</v>
          </cell>
        </row>
        <row r="790">
          <cell r="A790" t="str">
            <v>084C095</v>
          </cell>
          <cell r="B790" t="str">
            <v>C0910</v>
          </cell>
          <cell r="C790">
            <v>1.64</v>
          </cell>
          <cell r="D790">
            <v>1.64</v>
          </cell>
          <cell r="E790">
            <v>43811</v>
          </cell>
          <cell r="F790" t="str">
            <v>RPC</v>
          </cell>
          <cell r="G790" t="str">
            <v>LPI-1607</v>
          </cell>
          <cell r="H790" t="str">
            <v>DR</v>
          </cell>
          <cell r="I790">
            <v>1.8</v>
          </cell>
        </row>
        <row r="791">
          <cell r="A791" t="str">
            <v>084C097</v>
          </cell>
          <cell r="B791" t="str">
            <v>C0910</v>
          </cell>
          <cell r="C791">
            <v>0.86</v>
          </cell>
          <cell r="D791">
            <v>0.86</v>
          </cell>
          <cell r="E791">
            <v>43811</v>
          </cell>
          <cell r="F791" t="str">
            <v>RPC</v>
          </cell>
          <cell r="G791" t="str">
            <v>LPI-1607</v>
          </cell>
          <cell r="H791" t="str">
            <v>DR</v>
          </cell>
          <cell r="I791">
            <v>1.8</v>
          </cell>
        </row>
        <row r="792">
          <cell r="A792" t="str">
            <v>088C100</v>
          </cell>
          <cell r="B792" t="str">
            <v>C0910</v>
          </cell>
          <cell r="C792">
            <v>0.74</v>
          </cell>
          <cell r="D792">
            <v>0.74</v>
          </cell>
          <cell r="E792">
            <v>43823</v>
          </cell>
          <cell r="F792" t="str">
            <v>RPC</v>
          </cell>
          <cell r="G792" t="str">
            <v>LPI-1606</v>
          </cell>
          <cell r="H792" t="str">
            <v>DR</v>
          </cell>
          <cell r="I792">
            <v>1.8</v>
          </cell>
        </row>
        <row r="793">
          <cell r="A793" t="str">
            <v>086C095</v>
          </cell>
          <cell r="B793" t="str">
            <v>C0910</v>
          </cell>
          <cell r="C793">
            <v>7.55</v>
          </cell>
          <cell r="D793">
            <v>7.55</v>
          </cell>
          <cell r="E793">
            <v>43813</v>
          </cell>
          <cell r="F793" t="str">
            <v>RPC</v>
          </cell>
          <cell r="G793" t="str">
            <v>LPI-1607</v>
          </cell>
          <cell r="H793" t="str">
            <v>DR</v>
          </cell>
          <cell r="I793">
            <v>1.8</v>
          </cell>
        </row>
        <row r="794">
          <cell r="A794" t="str">
            <v>086C097</v>
          </cell>
          <cell r="B794" t="str">
            <v>C0910</v>
          </cell>
          <cell r="C794">
            <v>4.4000000000000004</v>
          </cell>
          <cell r="D794">
            <v>4.4000000000000004</v>
          </cell>
          <cell r="E794">
            <v>43829</v>
          </cell>
          <cell r="F794" t="str">
            <v>RPC</v>
          </cell>
          <cell r="G794" t="str">
            <v>LPI-1606</v>
          </cell>
          <cell r="H794" t="str">
            <v>DR</v>
          </cell>
          <cell r="I794">
            <v>1.8</v>
          </cell>
        </row>
        <row r="795">
          <cell r="A795" t="str">
            <v>086C100</v>
          </cell>
          <cell r="B795" t="str">
            <v>C0910</v>
          </cell>
          <cell r="C795">
            <v>4.75</v>
          </cell>
          <cell r="D795">
            <v>4.75</v>
          </cell>
          <cell r="E795">
            <v>43829</v>
          </cell>
          <cell r="F795" t="str">
            <v>RPC</v>
          </cell>
          <cell r="G795" t="str">
            <v>LPI-1606</v>
          </cell>
          <cell r="H795" t="str">
            <v>DR</v>
          </cell>
          <cell r="I795">
            <v>1.8</v>
          </cell>
        </row>
        <row r="796">
          <cell r="A796" t="str">
            <v>087C095</v>
          </cell>
          <cell r="B796" t="str">
            <v>C0910</v>
          </cell>
          <cell r="C796">
            <v>2.23</v>
          </cell>
          <cell r="D796">
            <v>2.23</v>
          </cell>
          <cell r="E796">
            <v>43811</v>
          </cell>
          <cell r="F796" t="str">
            <v>RPC</v>
          </cell>
          <cell r="G796" t="str">
            <v>LPI-1607</v>
          </cell>
          <cell r="H796" t="str">
            <v>DR</v>
          </cell>
          <cell r="I796">
            <v>1.8</v>
          </cell>
        </row>
        <row r="797">
          <cell r="A797" t="str">
            <v>087C099</v>
          </cell>
          <cell r="B797" t="str">
            <v>C0910</v>
          </cell>
          <cell r="C797">
            <v>1.78</v>
          </cell>
          <cell r="D797">
            <v>1.78</v>
          </cell>
          <cell r="E797">
            <v>43812</v>
          </cell>
          <cell r="F797" t="str">
            <v>RPC</v>
          </cell>
          <cell r="G797" t="str">
            <v>LPI-1607</v>
          </cell>
          <cell r="H797" t="str">
            <v>DR</v>
          </cell>
          <cell r="I797">
            <v>1.8</v>
          </cell>
        </row>
        <row r="798">
          <cell r="A798" t="str">
            <v>088C094</v>
          </cell>
          <cell r="B798" t="str">
            <v>C0910</v>
          </cell>
          <cell r="C798">
            <v>2.23</v>
          </cell>
          <cell r="D798">
            <v>2.23</v>
          </cell>
          <cell r="E798">
            <v>43810</v>
          </cell>
          <cell r="F798" t="str">
            <v>RPC</v>
          </cell>
          <cell r="G798" t="str">
            <v>LPI-1607</v>
          </cell>
          <cell r="H798" t="str">
            <v>DR</v>
          </cell>
          <cell r="I798">
            <v>1.8</v>
          </cell>
        </row>
        <row r="799">
          <cell r="A799" t="str">
            <v>088C095</v>
          </cell>
          <cell r="B799" t="str">
            <v>C0910</v>
          </cell>
          <cell r="C799">
            <v>0.7</v>
          </cell>
          <cell r="D799">
            <v>0.7</v>
          </cell>
          <cell r="E799">
            <v>43832</v>
          </cell>
          <cell r="F799" t="str">
            <v>RPC</v>
          </cell>
          <cell r="G799" t="str">
            <v>LPI-1606</v>
          </cell>
          <cell r="H799" t="str">
            <v>DR</v>
          </cell>
          <cell r="I799">
            <v>1.8</v>
          </cell>
        </row>
        <row r="800">
          <cell r="A800" t="str">
            <v>088C098</v>
          </cell>
          <cell r="B800" t="str">
            <v>C0910</v>
          </cell>
          <cell r="C800">
            <v>3.49</v>
          </cell>
          <cell r="D800">
            <v>3.49</v>
          </cell>
          <cell r="E800">
            <v>43832</v>
          </cell>
          <cell r="F800" t="str">
            <v>RPC</v>
          </cell>
          <cell r="G800" t="str">
            <v>LPI-1606</v>
          </cell>
          <cell r="H800" t="str">
            <v>DR</v>
          </cell>
          <cell r="I800">
            <v>1.8</v>
          </cell>
        </row>
        <row r="801">
          <cell r="A801" t="str">
            <v>089C100</v>
          </cell>
          <cell r="B801" t="str">
            <v>C0910</v>
          </cell>
          <cell r="C801">
            <v>0.68</v>
          </cell>
          <cell r="D801">
            <v>0.68</v>
          </cell>
          <cell r="E801">
            <v>43837</v>
          </cell>
          <cell r="F801" t="str">
            <v>RPC</v>
          </cell>
          <cell r="G801" t="str">
            <v>LPI-1603</v>
          </cell>
          <cell r="H801" t="str">
            <v>DR</v>
          </cell>
          <cell r="I801">
            <v>1.8</v>
          </cell>
        </row>
        <row r="802">
          <cell r="A802" t="str">
            <v>090C095</v>
          </cell>
          <cell r="B802" t="str">
            <v>C0910</v>
          </cell>
          <cell r="C802">
            <v>6.85</v>
          </cell>
          <cell r="D802">
            <v>6.85</v>
          </cell>
          <cell r="E802">
            <v>43810</v>
          </cell>
          <cell r="F802" t="str">
            <v>RPC</v>
          </cell>
          <cell r="G802" t="str">
            <v>LPI-1607</v>
          </cell>
          <cell r="H802" t="str">
            <v>DR</v>
          </cell>
          <cell r="I802">
            <v>1.8</v>
          </cell>
        </row>
        <row r="803">
          <cell r="A803" t="str">
            <v>090C098</v>
          </cell>
          <cell r="B803" t="str">
            <v>C0910</v>
          </cell>
          <cell r="C803">
            <v>5.36</v>
          </cell>
          <cell r="D803">
            <v>5.36</v>
          </cell>
          <cell r="E803">
            <v>43829</v>
          </cell>
          <cell r="F803" t="str">
            <v>RPC</v>
          </cell>
          <cell r="G803" t="str">
            <v>LPI-1606</v>
          </cell>
          <cell r="H803" t="str">
            <v>DR</v>
          </cell>
          <cell r="I803">
            <v>1.8</v>
          </cell>
        </row>
        <row r="804">
          <cell r="A804" t="str">
            <v>090C100</v>
          </cell>
          <cell r="B804" t="str">
            <v>C0910</v>
          </cell>
          <cell r="C804">
            <v>1.0900000000000001</v>
          </cell>
          <cell r="D804">
            <v>1.0900000000000001</v>
          </cell>
          <cell r="E804">
            <v>43832</v>
          </cell>
          <cell r="F804" t="str">
            <v>RPC</v>
          </cell>
          <cell r="G804" t="str">
            <v>LPI-1606</v>
          </cell>
          <cell r="H804" t="str">
            <v>DR</v>
          </cell>
          <cell r="I804">
            <v>1.8</v>
          </cell>
        </row>
        <row r="805">
          <cell r="A805" t="str">
            <v>082C105</v>
          </cell>
          <cell r="B805" t="str">
            <v>C0911</v>
          </cell>
          <cell r="C805">
            <v>7.82</v>
          </cell>
          <cell r="D805">
            <v>7.82</v>
          </cell>
          <cell r="E805">
            <v>43672</v>
          </cell>
          <cell r="F805" t="str">
            <v>R2</v>
          </cell>
          <cell r="G805" t="str">
            <v>GP 99-8009</v>
          </cell>
          <cell r="H805" t="str">
            <v>SR</v>
          </cell>
          <cell r="I805">
            <v>1.8</v>
          </cell>
        </row>
        <row r="806">
          <cell r="A806" t="str">
            <v>082C107</v>
          </cell>
          <cell r="B806" t="str">
            <v>C0911</v>
          </cell>
          <cell r="C806">
            <v>2.04</v>
          </cell>
          <cell r="D806">
            <v>2.04</v>
          </cell>
          <cell r="E806">
            <v>43675</v>
          </cell>
          <cell r="F806" t="str">
            <v>R2</v>
          </cell>
          <cell r="G806" t="str">
            <v>GP 99-8009</v>
          </cell>
          <cell r="H806" t="str">
            <v>SR</v>
          </cell>
          <cell r="I806">
            <v>1.8</v>
          </cell>
        </row>
        <row r="807">
          <cell r="A807" t="str">
            <v>082C110</v>
          </cell>
          <cell r="B807" t="str">
            <v>C0911</v>
          </cell>
          <cell r="C807">
            <v>4.8600000000000003</v>
          </cell>
          <cell r="D807">
            <v>4.8600000000000003</v>
          </cell>
          <cell r="E807">
            <v>43639</v>
          </cell>
          <cell r="F807" t="str">
            <v>R2</v>
          </cell>
          <cell r="G807" t="str">
            <v>GP 99-8009</v>
          </cell>
          <cell r="H807" t="str">
            <v>SR</v>
          </cell>
          <cell r="I807">
            <v>1.8</v>
          </cell>
        </row>
        <row r="808">
          <cell r="A808" t="str">
            <v>084C110</v>
          </cell>
          <cell r="B808" t="str">
            <v>C0911</v>
          </cell>
          <cell r="C808">
            <v>7.11</v>
          </cell>
          <cell r="D808">
            <v>7.11</v>
          </cell>
          <cell r="E808">
            <v>43639</v>
          </cell>
          <cell r="F808" t="str">
            <v>R2</v>
          </cell>
          <cell r="G808" t="str">
            <v>GP 99-8009</v>
          </cell>
          <cell r="H808" t="str">
            <v>SR</v>
          </cell>
          <cell r="I808">
            <v>1.8</v>
          </cell>
        </row>
        <row r="809">
          <cell r="A809" t="str">
            <v>085C101</v>
          </cell>
          <cell r="B809" t="str">
            <v>C0911</v>
          </cell>
          <cell r="C809">
            <v>2.83</v>
          </cell>
          <cell r="D809">
            <v>2.83</v>
          </cell>
          <cell r="E809">
            <v>43667</v>
          </cell>
          <cell r="F809" t="str">
            <v>R2</v>
          </cell>
          <cell r="G809" t="str">
            <v>GP 99-8009</v>
          </cell>
          <cell r="H809" t="str">
            <v>SRP</v>
          </cell>
          <cell r="I809">
            <v>1.8</v>
          </cell>
        </row>
        <row r="810">
          <cell r="A810" t="str">
            <v>085C103</v>
          </cell>
          <cell r="B810" t="str">
            <v>C0911</v>
          </cell>
          <cell r="C810">
            <v>3.64</v>
          </cell>
          <cell r="D810">
            <v>3.64</v>
          </cell>
          <cell r="E810">
            <v>43671</v>
          </cell>
          <cell r="F810" t="str">
            <v>R2</v>
          </cell>
          <cell r="G810" t="str">
            <v>GP 99-8009</v>
          </cell>
          <cell r="H810" t="str">
            <v>SRP</v>
          </cell>
          <cell r="I810">
            <v>1.8</v>
          </cell>
        </row>
        <row r="811">
          <cell r="A811" t="str">
            <v>085C105</v>
          </cell>
          <cell r="B811" t="str">
            <v>C0911</v>
          </cell>
          <cell r="C811">
            <v>4.87</v>
          </cell>
          <cell r="D811">
            <v>4.87</v>
          </cell>
          <cell r="E811">
            <v>43672</v>
          </cell>
          <cell r="F811" t="str">
            <v>R2</v>
          </cell>
          <cell r="G811" t="str">
            <v>GP 99-8009</v>
          </cell>
          <cell r="H811" t="str">
            <v>SRP</v>
          </cell>
          <cell r="I811">
            <v>1.8</v>
          </cell>
        </row>
        <row r="812">
          <cell r="A812" t="str">
            <v>086C105</v>
          </cell>
          <cell r="B812" t="str">
            <v>C0911</v>
          </cell>
          <cell r="C812">
            <v>3.82</v>
          </cell>
          <cell r="D812">
            <v>3.82</v>
          </cell>
          <cell r="E812">
            <v>43672</v>
          </cell>
          <cell r="F812" t="str">
            <v>R2</v>
          </cell>
          <cell r="G812" t="str">
            <v>GP 99-8009</v>
          </cell>
          <cell r="H812" t="str">
            <v>SR</v>
          </cell>
          <cell r="I812">
            <v>1.8</v>
          </cell>
        </row>
        <row r="813">
          <cell r="A813" t="str">
            <v>086C110</v>
          </cell>
          <cell r="B813" t="str">
            <v>C0911</v>
          </cell>
          <cell r="C813">
            <v>8.39</v>
          </cell>
          <cell r="D813">
            <v>8.39</v>
          </cell>
          <cell r="E813">
            <v>43639</v>
          </cell>
          <cell r="F813" t="str">
            <v>R2</v>
          </cell>
          <cell r="G813" t="str">
            <v>GP 99-8009</v>
          </cell>
          <cell r="H813" t="str">
            <v>SRP</v>
          </cell>
          <cell r="I813">
            <v>1.8</v>
          </cell>
        </row>
        <row r="814">
          <cell r="A814" t="str">
            <v>087C110</v>
          </cell>
          <cell r="B814" t="str">
            <v>C0911</v>
          </cell>
          <cell r="C814">
            <v>3.97</v>
          </cell>
          <cell r="D814">
            <v>3.97</v>
          </cell>
          <cell r="E814">
            <v>43639</v>
          </cell>
          <cell r="F814" t="str">
            <v>R2</v>
          </cell>
          <cell r="G814" t="str">
            <v>GP 99-8009</v>
          </cell>
          <cell r="H814" t="str">
            <v>SR</v>
          </cell>
          <cell r="I814">
            <v>1.8</v>
          </cell>
        </row>
        <row r="815">
          <cell r="A815" t="str">
            <v>088C107</v>
          </cell>
          <cell r="B815" t="str">
            <v>C0911</v>
          </cell>
          <cell r="C815">
            <v>9.99</v>
          </cell>
          <cell r="D815">
            <v>9.99</v>
          </cell>
          <cell r="E815">
            <v>43667</v>
          </cell>
          <cell r="F815" t="str">
            <v>R2</v>
          </cell>
          <cell r="G815" t="str">
            <v>GP 99-8009</v>
          </cell>
          <cell r="H815" t="str">
            <v>SR</v>
          </cell>
          <cell r="I815">
            <v>1.8</v>
          </cell>
        </row>
        <row r="816">
          <cell r="A816" t="str">
            <v>089C110</v>
          </cell>
          <cell r="B816" t="str">
            <v>C0911</v>
          </cell>
          <cell r="C816">
            <v>2.2000000000000002</v>
          </cell>
          <cell r="D816">
            <v>2.2000000000000002</v>
          </cell>
          <cell r="E816">
            <v>43685</v>
          </cell>
          <cell r="F816" t="str">
            <v>R2</v>
          </cell>
          <cell r="G816" t="str">
            <v>GP 99-8009</v>
          </cell>
          <cell r="H816" t="str">
            <v>SR</v>
          </cell>
          <cell r="I816">
            <v>1.8</v>
          </cell>
        </row>
        <row r="817">
          <cell r="A817" t="str">
            <v>090C102</v>
          </cell>
          <cell r="B817" t="str">
            <v>C0911</v>
          </cell>
          <cell r="C817">
            <v>4.13</v>
          </cell>
          <cell r="D817">
            <v>4.13</v>
          </cell>
          <cell r="E817">
            <v>43668</v>
          </cell>
          <cell r="F817" t="str">
            <v>R2</v>
          </cell>
          <cell r="G817" t="str">
            <v>GP 99-8009</v>
          </cell>
          <cell r="H817" t="str">
            <v>SR</v>
          </cell>
          <cell r="I817">
            <v>1.8</v>
          </cell>
        </row>
        <row r="818">
          <cell r="A818" t="str">
            <v>090C104</v>
          </cell>
          <cell r="B818" t="str">
            <v>C0911</v>
          </cell>
          <cell r="C818">
            <v>1.32</v>
          </cell>
          <cell r="D818">
            <v>1.32</v>
          </cell>
          <cell r="E818">
            <v>43676</v>
          </cell>
          <cell r="F818" t="str">
            <v>R2</v>
          </cell>
          <cell r="G818" t="str">
            <v>GP 99-8009</v>
          </cell>
          <cell r="H818" t="str">
            <v>SR</v>
          </cell>
          <cell r="I818">
            <v>1.8</v>
          </cell>
        </row>
        <row r="819">
          <cell r="A819" t="str">
            <v>089C104</v>
          </cell>
          <cell r="B819" t="str">
            <v>C0911</v>
          </cell>
          <cell r="C819">
            <v>1.29</v>
          </cell>
          <cell r="D819">
            <v>1.29</v>
          </cell>
          <cell r="E819">
            <v>43667</v>
          </cell>
          <cell r="F819" t="str">
            <v>R2</v>
          </cell>
          <cell r="G819" t="str">
            <v>GP 99-8009</v>
          </cell>
          <cell r="H819" t="str">
            <v>SR</v>
          </cell>
          <cell r="I819">
            <v>1.8</v>
          </cell>
        </row>
        <row r="820">
          <cell r="A820" t="str">
            <v>090C110</v>
          </cell>
          <cell r="B820" t="str">
            <v>C0911</v>
          </cell>
          <cell r="C820">
            <v>6.09</v>
          </cell>
          <cell r="D820">
            <v>6.09</v>
          </cell>
          <cell r="E820">
            <v>43662</v>
          </cell>
          <cell r="F820" t="str">
            <v>R2</v>
          </cell>
          <cell r="G820" t="str">
            <v>GP 99-8009</v>
          </cell>
          <cell r="H820" t="str">
            <v>SR</v>
          </cell>
          <cell r="I820">
            <v>1.8</v>
          </cell>
        </row>
        <row r="821">
          <cell r="A821" t="str">
            <v>081C115</v>
          </cell>
          <cell r="B821" t="str">
            <v>C0912</v>
          </cell>
          <cell r="C821">
            <v>1.53</v>
          </cell>
          <cell r="D821">
            <v>1.53</v>
          </cell>
          <cell r="E821">
            <v>43682</v>
          </cell>
          <cell r="F821" t="str">
            <v>RN</v>
          </cell>
          <cell r="G821" t="str">
            <v>GP-95287</v>
          </cell>
          <cell r="H821" t="str">
            <v>SR</v>
          </cell>
          <cell r="I821">
            <v>1.5</v>
          </cell>
        </row>
        <row r="822">
          <cell r="A822" t="str">
            <v>081C118</v>
          </cell>
          <cell r="B822" t="str">
            <v>C0912</v>
          </cell>
          <cell r="C822">
            <v>4.2</v>
          </cell>
          <cell r="D822">
            <v>4.2</v>
          </cell>
          <cell r="E822">
            <v>43679</v>
          </cell>
          <cell r="F822" t="str">
            <v>RN</v>
          </cell>
          <cell r="G822" t="str">
            <v>GP-95287</v>
          </cell>
          <cell r="H822" t="str">
            <v>SR</v>
          </cell>
          <cell r="I822">
            <v>1.5</v>
          </cell>
        </row>
        <row r="823">
          <cell r="A823" t="str">
            <v>082C112</v>
          </cell>
          <cell r="B823" t="str">
            <v>C0912</v>
          </cell>
          <cell r="C823">
            <v>2.8</v>
          </cell>
          <cell r="D823">
            <v>2.8</v>
          </cell>
          <cell r="E823">
            <v>43678</v>
          </cell>
          <cell r="F823" t="str">
            <v>RN</v>
          </cell>
          <cell r="G823" t="str">
            <v>GP-95287</v>
          </cell>
          <cell r="H823" t="str">
            <v>SR</v>
          </cell>
          <cell r="I823">
            <v>1.5</v>
          </cell>
        </row>
        <row r="824">
          <cell r="A824" t="str">
            <v>082C113</v>
          </cell>
          <cell r="B824" t="str">
            <v>C0912</v>
          </cell>
          <cell r="C824">
            <v>2.98</v>
          </cell>
          <cell r="D824">
            <v>2.98</v>
          </cell>
          <cell r="E824">
            <v>43689</v>
          </cell>
          <cell r="F824" t="str">
            <v>RN</v>
          </cell>
          <cell r="G824" t="str">
            <v>GP-95287</v>
          </cell>
          <cell r="H824" t="str">
            <v>SR</v>
          </cell>
          <cell r="I824">
            <v>1.5</v>
          </cell>
        </row>
        <row r="825">
          <cell r="A825" t="str">
            <v>082C120</v>
          </cell>
          <cell r="B825" t="str">
            <v>C0912</v>
          </cell>
          <cell r="C825">
            <v>2.94</v>
          </cell>
          <cell r="D825">
            <v>2.94</v>
          </cell>
          <cell r="E825">
            <v>43680</v>
          </cell>
          <cell r="F825" t="str">
            <v>RN</v>
          </cell>
          <cell r="G825" t="str">
            <v>GP-95287</v>
          </cell>
          <cell r="H825" t="str">
            <v>SR</v>
          </cell>
          <cell r="I825">
            <v>1.5</v>
          </cell>
        </row>
        <row r="826">
          <cell r="A826" t="str">
            <v>083C120</v>
          </cell>
          <cell r="B826" t="str">
            <v>C0912</v>
          </cell>
          <cell r="C826">
            <v>6.2</v>
          </cell>
          <cell r="D826">
            <v>6.2</v>
          </cell>
          <cell r="E826">
            <v>43679</v>
          </cell>
          <cell r="F826" t="str">
            <v>RN</v>
          </cell>
          <cell r="G826" t="str">
            <v>A-815</v>
          </cell>
          <cell r="H826" t="str">
            <v>SR</v>
          </cell>
          <cell r="I826">
            <v>1.5</v>
          </cell>
        </row>
        <row r="827">
          <cell r="A827" t="str">
            <v>084C113</v>
          </cell>
          <cell r="B827" t="str">
            <v>C0912</v>
          </cell>
          <cell r="C827">
            <v>5.46</v>
          </cell>
          <cell r="D827">
            <v>5.46</v>
          </cell>
          <cell r="E827">
            <v>43677</v>
          </cell>
          <cell r="F827" t="str">
            <v>RN</v>
          </cell>
          <cell r="G827" t="str">
            <v>GP-95287</v>
          </cell>
          <cell r="H827" t="str">
            <v>SR</v>
          </cell>
          <cell r="I827">
            <v>2.4</v>
          </cell>
        </row>
        <row r="828">
          <cell r="A828" t="str">
            <v>084C116</v>
          </cell>
          <cell r="B828" t="str">
            <v>C0912</v>
          </cell>
          <cell r="C828">
            <v>3.4</v>
          </cell>
          <cell r="D828">
            <v>3.4</v>
          </cell>
          <cell r="E828">
            <v>43682</v>
          </cell>
          <cell r="F828" t="str">
            <v>RN</v>
          </cell>
          <cell r="G828" t="str">
            <v>GP-95287</v>
          </cell>
          <cell r="H828" t="str">
            <v>SR</v>
          </cell>
          <cell r="I828">
            <v>1.5</v>
          </cell>
        </row>
        <row r="829">
          <cell r="A829" t="str">
            <v>084C120</v>
          </cell>
          <cell r="B829" t="str">
            <v>C0912</v>
          </cell>
          <cell r="C829">
            <v>1.42</v>
          </cell>
          <cell r="D829">
            <v>1.42</v>
          </cell>
          <cell r="E829">
            <v>43682</v>
          </cell>
          <cell r="F829" t="str">
            <v>RN</v>
          </cell>
          <cell r="G829" t="str">
            <v>GP 99-8009</v>
          </cell>
          <cell r="H829" t="str">
            <v>SR</v>
          </cell>
          <cell r="I829">
            <v>1.5</v>
          </cell>
        </row>
        <row r="830">
          <cell r="A830" t="str">
            <v>085C120</v>
          </cell>
          <cell r="B830" t="str">
            <v>C0912</v>
          </cell>
          <cell r="C830">
            <v>3.48</v>
          </cell>
          <cell r="D830">
            <v>3.48</v>
          </cell>
          <cell r="E830">
            <v>43686</v>
          </cell>
          <cell r="F830" t="str">
            <v>RN</v>
          </cell>
          <cell r="G830" t="str">
            <v>PSJT 941</v>
          </cell>
          <cell r="H830" t="str">
            <v>SR</v>
          </cell>
          <cell r="I830">
            <v>1.5</v>
          </cell>
        </row>
        <row r="831">
          <cell r="A831" t="str">
            <v>086C115</v>
          </cell>
          <cell r="B831" t="str">
            <v>C0912</v>
          </cell>
          <cell r="C831">
            <v>9.66</v>
          </cell>
          <cell r="D831">
            <v>9.66</v>
          </cell>
          <cell r="E831">
            <v>43676</v>
          </cell>
          <cell r="F831" t="str">
            <v>RN</v>
          </cell>
          <cell r="G831" t="str">
            <v>GP-95287</v>
          </cell>
          <cell r="H831" t="str">
            <v>SRP</v>
          </cell>
          <cell r="I831">
            <v>1.8</v>
          </cell>
        </row>
        <row r="832">
          <cell r="A832" t="str">
            <v>086C117</v>
          </cell>
          <cell r="B832" t="str">
            <v>C0912</v>
          </cell>
          <cell r="C832">
            <v>2.4900000000000002</v>
          </cell>
          <cell r="D832">
            <v>2.4900000000000002</v>
          </cell>
          <cell r="E832">
            <v>43698</v>
          </cell>
          <cell r="F832" t="str">
            <v>RN</v>
          </cell>
          <cell r="G832" t="str">
            <v>GP 99-8009</v>
          </cell>
          <cell r="H832" t="str">
            <v>SR</v>
          </cell>
          <cell r="I832">
            <v>1.5</v>
          </cell>
        </row>
        <row r="833">
          <cell r="A833" t="str">
            <v>086C120</v>
          </cell>
          <cell r="B833" t="str">
            <v>C0912</v>
          </cell>
          <cell r="C833">
            <v>1.58</v>
          </cell>
          <cell r="D833">
            <v>1.58</v>
          </cell>
          <cell r="E833">
            <v>43685</v>
          </cell>
          <cell r="F833" t="str">
            <v>RN</v>
          </cell>
          <cell r="G833" t="str">
            <v>GP 99-8009</v>
          </cell>
          <cell r="H833" t="str">
            <v>SR</v>
          </cell>
          <cell r="I833">
            <v>1.5</v>
          </cell>
        </row>
        <row r="834">
          <cell r="A834" t="str">
            <v>087C117</v>
          </cell>
          <cell r="B834" t="str">
            <v>C0912</v>
          </cell>
          <cell r="C834">
            <v>1.7</v>
          </cell>
          <cell r="D834">
            <v>1.7</v>
          </cell>
          <cell r="E834">
            <v>43692</v>
          </cell>
          <cell r="F834" t="str">
            <v>RN</v>
          </cell>
          <cell r="G834" t="str">
            <v>GP-95287</v>
          </cell>
          <cell r="H834" t="str">
            <v>SR</v>
          </cell>
          <cell r="I834">
            <v>1.5</v>
          </cell>
        </row>
        <row r="835">
          <cell r="A835" t="str">
            <v>087C120</v>
          </cell>
          <cell r="B835" t="str">
            <v>C0912</v>
          </cell>
          <cell r="C835">
            <v>4.1100000000000003</v>
          </cell>
          <cell r="D835">
            <v>4.1100000000000003</v>
          </cell>
          <cell r="E835">
            <v>43685</v>
          </cell>
          <cell r="F835" t="str">
            <v>RN</v>
          </cell>
          <cell r="G835" t="str">
            <v>TC-09</v>
          </cell>
          <cell r="H835" t="str">
            <v>SR</v>
          </cell>
          <cell r="I835">
            <v>1.5</v>
          </cell>
        </row>
        <row r="836">
          <cell r="A836" t="str">
            <v>088C113</v>
          </cell>
          <cell r="B836" t="str">
            <v>C0912</v>
          </cell>
          <cell r="C836">
            <v>6.69</v>
          </cell>
          <cell r="D836">
            <v>6.69</v>
          </cell>
          <cell r="E836">
            <v>43673</v>
          </cell>
          <cell r="F836" t="str">
            <v>RN</v>
          </cell>
          <cell r="G836" t="str">
            <v>GP-95287</v>
          </cell>
          <cell r="H836" t="str">
            <v>SRP</v>
          </cell>
          <cell r="I836">
            <v>1.8</v>
          </cell>
        </row>
        <row r="837">
          <cell r="A837" t="str">
            <v>088C115</v>
          </cell>
          <cell r="B837" t="str">
            <v>C0912</v>
          </cell>
          <cell r="C837">
            <v>2.76</v>
          </cell>
          <cell r="D837">
            <v>2.76</v>
          </cell>
          <cell r="E837">
            <v>43698</v>
          </cell>
          <cell r="F837" t="str">
            <v>RN</v>
          </cell>
          <cell r="G837" t="str">
            <v>GP-95287</v>
          </cell>
          <cell r="H837" t="str">
            <v>SR</v>
          </cell>
          <cell r="I837">
            <v>1.5</v>
          </cell>
        </row>
        <row r="838">
          <cell r="A838" t="str">
            <v>088C116</v>
          </cell>
          <cell r="B838" t="str">
            <v>C0912</v>
          </cell>
          <cell r="C838">
            <v>0.23</v>
          </cell>
          <cell r="D838">
            <v>0.23</v>
          </cell>
          <cell r="E838">
            <v>43686</v>
          </cell>
          <cell r="F838" t="str">
            <v>RN</v>
          </cell>
          <cell r="G838" t="str">
            <v>GP-95287</v>
          </cell>
          <cell r="H838" t="str">
            <v>SR</v>
          </cell>
          <cell r="I838">
            <v>1.5</v>
          </cell>
        </row>
        <row r="839">
          <cell r="A839" t="str">
            <v>090C113</v>
          </cell>
          <cell r="B839" t="str">
            <v>C0912</v>
          </cell>
          <cell r="C839">
            <v>5.57</v>
          </cell>
          <cell r="D839">
            <v>5.57</v>
          </cell>
          <cell r="E839">
            <v>43673</v>
          </cell>
          <cell r="F839" t="str">
            <v>RN</v>
          </cell>
          <cell r="G839" t="str">
            <v>GP-95287</v>
          </cell>
          <cell r="H839" t="str">
            <v>SR</v>
          </cell>
          <cell r="I839">
            <v>1.5</v>
          </cell>
        </row>
        <row r="840">
          <cell r="A840" t="str">
            <v>090C114</v>
          </cell>
          <cell r="B840" t="str">
            <v>C0912</v>
          </cell>
          <cell r="C840">
            <v>0.33</v>
          </cell>
          <cell r="F840" t="str">
            <v>LP RPC</v>
          </cell>
        </row>
        <row r="841">
          <cell r="A841" t="str">
            <v>090C115</v>
          </cell>
          <cell r="B841" t="str">
            <v>C0912</v>
          </cell>
          <cell r="C841">
            <v>2.86</v>
          </cell>
          <cell r="D841">
            <v>2.86</v>
          </cell>
          <cell r="E841">
            <v>43692</v>
          </cell>
          <cell r="F841" t="str">
            <v>RN</v>
          </cell>
          <cell r="G841" t="str">
            <v>GP-95287</v>
          </cell>
          <cell r="H841" t="str">
            <v>SR</v>
          </cell>
          <cell r="I841">
            <v>1.5</v>
          </cell>
        </row>
        <row r="842">
          <cell r="A842" t="str">
            <v>090C117</v>
          </cell>
          <cell r="B842" t="str">
            <v>C0912</v>
          </cell>
          <cell r="C842">
            <v>2.62</v>
          </cell>
          <cell r="D842">
            <v>2.62</v>
          </cell>
          <cell r="E842">
            <v>43687</v>
          </cell>
          <cell r="F842" t="str">
            <v>RN</v>
          </cell>
          <cell r="G842" t="str">
            <v>GP-95287</v>
          </cell>
          <cell r="H842" t="str">
            <v>SR</v>
          </cell>
          <cell r="I842">
            <v>1.5</v>
          </cell>
        </row>
        <row r="843">
          <cell r="A843" t="str">
            <v>090C118</v>
          </cell>
          <cell r="B843" t="str">
            <v>C0912</v>
          </cell>
          <cell r="C843">
            <v>3.77</v>
          </cell>
          <cell r="D843">
            <v>3.77</v>
          </cell>
          <cell r="E843">
            <v>43687</v>
          </cell>
          <cell r="F843" t="str">
            <v>RN</v>
          </cell>
          <cell r="G843" t="str">
            <v>GP-95287</v>
          </cell>
          <cell r="H843" t="str">
            <v>SR</v>
          </cell>
          <cell r="I843">
            <v>1.5</v>
          </cell>
        </row>
        <row r="844">
          <cell r="A844" t="str">
            <v>090C120</v>
          </cell>
          <cell r="B844" t="str">
            <v>C0912</v>
          </cell>
          <cell r="C844">
            <v>2.1</v>
          </cell>
          <cell r="D844">
            <v>2.1</v>
          </cell>
          <cell r="E844">
            <v>43685</v>
          </cell>
          <cell r="F844" t="str">
            <v>RN</v>
          </cell>
          <cell r="G844" t="str">
            <v>GP-95287</v>
          </cell>
          <cell r="H844" t="str">
            <v>SRP</v>
          </cell>
          <cell r="I844">
            <v>1.8</v>
          </cell>
        </row>
        <row r="845">
          <cell r="A845" t="str">
            <v>084C124</v>
          </cell>
          <cell r="B845" t="str">
            <v>C0913</v>
          </cell>
          <cell r="C845">
            <v>2.06</v>
          </cell>
          <cell r="D845">
            <v>2.06</v>
          </cell>
          <cell r="E845">
            <v>43733</v>
          </cell>
          <cell r="F845" t="str">
            <v>R3</v>
          </cell>
          <cell r="G845" t="str">
            <v>GP 99-8009</v>
          </cell>
          <cell r="H845" t="str">
            <v>SR</v>
          </cell>
          <cell r="I845">
            <v>1.8</v>
          </cell>
        </row>
        <row r="846">
          <cell r="A846" t="str">
            <v>086C122</v>
          </cell>
          <cell r="B846" t="str">
            <v>C0913</v>
          </cell>
          <cell r="C846">
            <v>0.37</v>
          </cell>
          <cell r="D846">
            <v>0.37</v>
          </cell>
          <cell r="E846">
            <v>43737</v>
          </cell>
          <cell r="F846" t="str">
            <v>R3</v>
          </cell>
          <cell r="G846" t="str">
            <v>GP 99-8009</v>
          </cell>
          <cell r="H846" t="str">
            <v>SR</v>
          </cell>
          <cell r="I846">
            <v>1.8</v>
          </cell>
        </row>
        <row r="847">
          <cell r="A847" t="str">
            <v>085C122</v>
          </cell>
          <cell r="B847" t="str">
            <v>C0913</v>
          </cell>
          <cell r="C847">
            <v>0.95</v>
          </cell>
          <cell r="D847">
            <v>0.95</v>
          </cell>
          <cell r="E847">
            <v>43737</v>
          </cell>
          <cell r="F847" t="str">
            <v>R3</v>
          </cell>
          <cell r="G847" t="str">
            <v>GP 99-8009</v>
          </cell>
          <cell r="H847" t="str">
            <v>SR</v>
          </cell>
          <cell r="I847">
            <v>1.8</v>
          </cell>
        </row>
        <row r="848">
          <cell r="A848" t="str">
            <v>084C122</v>
          </cell>
          <cell r="B848" t="str">
            <v>C0913</v>
          </cell>
          <cell r="C848">
            <v>1.58</v>
          </cell>
          <cell r="D848">
            <v>1.58</v>
          </cell>
          <cell r="E848">
            <v>43739</v>
          </cell>
          <cell r="F848" t="str">
            <v>R3</v>
          </cell>
          <cell r="G848" t="str">
            <v>GP 99-8009</v>
          </cell>
          <cell r="H848" t="str">
            <v>SR</v>
          </cell>
          <cell r="I848">
            <v>1.8</v>
          </cell>
        </row>
        <row r="849">
          <cell r="A849" t="str">
            <v>083C122</v>
          </cell>
          <cell r="B849" t="str">
            <v>C0913</v>
          </cell>
          <cell r="C849">
            <v>0.79</v>
          </cell>
          <cell r="D849">
            <v>0.79</v>
          </cell>
          <cell r="E849">
            <v>43738</v>
          </cell>
          <cell r="F849" t="str">
            <v>R3</v>
          </cell>
          <cell r="G849" t="str">
            <v>GP 99-8009</v>
          </cell>
          <cell r="H849" t="str">
            <v>SR</v>
          </cell>
          <cell r="I849">
            <v>1.8</v>
          </cell>
        </row>
        <row r="850">
          <cell r="A850" t="str">
            <v>086C125</v>
          </cell>
          <cell r="B850" t="str">
            <v>C0913</v>
          </cell>
          <cell r="C850">
            <v>5.91</v>
          </cell>
          <cell r="F850" t="str">
            <v>LP RPC</v>
          </cell>
        </row>
        <row r="851">
          <cell r="A851" t="str">
            <v>086C128</v>
          </cell>
          <cell r="B851" t="str">
            <v>C0913</v>
          </cell>
          <cell r="C851">
            <v>5.62</v>
          </cell>
          <cell r="D851">
            <v>5.62</v>
          </cell>
          <cell r="E851">
            <v>43567</v>
          </cell>
          <cell r="F851" t="str">
            <v>R2</v>
          </cell>
          <cell r="G851" t="str">
            <v>GP 99-8009</v>
          </cell>
          <cell r="H851" t="str">
            <v>SRP</v>
          </cell>
          <cell r="I851">
            <v>1.8</v>
          </cell>
        </row>
        <row r="852">
          <cell r="A852" t="str">
            <v>086C130</v>
          </cell>
          <cell r="B852" t="str">
            <v>C0913</v>
          </cell>
          <cell r="C852">
            <v>0.83</v>
          </cell>
          <cell r="D852">
            <v>0.83</v>
          </cell>
          <cell r="E852">
            <v>43804</v>
          </cell>
          <cell r="F852" t="str">
            <v>R3</v>
          </cell>
          <cell r="G852" t="str">
            <v>GP 99-8009</v>
          </cell>
          <cell r="H852" t="str">
            <v>SR</v>
          </cell>
          <cell r="I852">
            <v>1.8</v>
          </cell>
        </row>
        <row r="853">
          <cell r="A853" t="str">
            <v>088C125</v>
          </cell>
          <cell r="B853" t="str">
            <v>C0913</v>
          </cell>
          <cell r="C853">
            <v>1.01</v>
          </cell>
          <cell r="F853" t="str">
            <v>LP RPC</v>
          </cell>
        </row>
        <row r="854">
          <cell r="A854" t="str">
            <v>087C125</v>
          </cell>
          <cell r="B854" t="str">
            <v>C0913</v>
          </cell>
          <cell r="C854">
            <v>3.32</v>
          </cell>
          <cell r="F854" t="str">
            <v>LP RPC</v>
          </cell>
        </row>
        <row r="855">
          <cell r="A855" t="str">
            <v>089C128</v>
          </cell>
          <cell r="B855" t="str">
            <v>C0913</v>
          </cell>
          <cell r="C855">
            <v>6.37</v>
          </cell>
          <cell r="F855" t="str">
            <v>LP RPC</v>
          </cell>
        </row>
        <row r="856">
          <cell r="A856" t="str">
            <v>090C122</v>
          </cell>
          <cell r="B856" t="str">
            <v>C0913</v>
          </cell>
          <cell r="C856">
            <v>2.1800000000000002</v>
          </cell>
          <cell r="D856">
            <v>2.1800000000000002</v>
          </cell>
          <cell r="E856">
            <v>43739</v>
          </cell>
          <cell r="F856" t="str">
            <v>R3</v>
          </cell>
          <cell r="G856" t="str">
            <v>GP 99-8009</v>
          </cell>
          <cell r="H856" t="str">
            <v>SR</v>
          </cell>
          <cell r="I856">
            <v>1.8</v>
          </cell>
        </row>
        <row r="857">
          <cell r="A857" t="str">
            <v>090C125</v>
          </cell>
          <cell r="B857" t="str">
            <v>C0913</v>
          </cell>
          <cell r="C857">
            <v>5.3</v>
          </cell>
          <cell r="D857">
            <v>5.3</v>
          </cell>
          <cell r="E857">
            <v>43740</v>
          </cell>
          <cell r="F857" t="str">
            <v>R3</v>
          </cell>
          <cell r="G857" t="str">
            <v>GP 99-8009</v>
          </cell>
          <cell r="H857" t="str">
            <v>SR</v>
          </cell>
          <cell r="I857">
            <v>1.8</v>
          </cell>
        </row>
        <row r="858">
          <cell r="A858" t="str">
            <v>090C124</v>
          </cell>
          <cell r="B858" t="str">
            <v>C0913</v>
          </cell>
          <cell r="C858">
            <v>0.6</v>
          </cell>
          <cell r="F858" t="str">
            <v>LP RPC</v>
          </cell>
        </row>
        <row r="859">
          <cell r="A859" t="str">
            <v>088C123</v>
          </cell>
          <cell r="B859" t="str">
            <v>C0913</v>
          </cell>
          <cell r="C859">
            <v>2.8</v>
          </cell>
          <cell r="D859">
            <v>2.8</v>
          </cell>
          <cell r="E859">
            <v>43833</v>
          </cell>
          <cell r="F859" t="str">
            <v>R3</v>
          </cell>
          <cell r="G859" t="str">
            <v>GP 99-8009</v>
          </cell>
          <cell r="H859" t="str">
            <v>SR</v>
          </cell>
          <cell r="I859">
            <v>1.8</v>
          </cell>
        </row>
        <row r="860">
          <cell r="A860" t="str">
            <v>090C127</v>
          </cell>
          <cell r="B860" t="str">
            <v>C0913</v>
          </cell>
          <cell r="C860">
            <v>2.63</v>
          </cell>
          <cell r="D860">
            <v>2.63</v>
          </cell>
          <cell r="E860">
            <v>43810</v>
          </cell>
          <cell r="F860" t="str">
            <v>R3</v>
          </cell>
          <cell r="G860" t="str">
            <v>GP 99-8009</v>
          </cell>
          <cell r="H860" t="str">
            <v>SR</v>
          </cell>
          <cell r="I860">
            <v>1.8</v>
          </cell>
        </row>
        <row r="861">
          <cell r="A861" t="str">
            <v>090C130</v>
          </cell>
          <cell r="B861" t="str">
            <v>C0913</v>
          </cell>
          <cell r="C861">
            <v>4.2</v>
          </cell>
          <cell r="D861">
            <v>4.2</v>
          </cell>
          <cell r="E861">
            <v>43803</v>
          </cell>
          <cell r="F861" t="str">
            <v>R3</v>
          </cell>
          <cell r="G861" t="str">
            <v>GP 99-8009</v>
          </cell>
          <cell r="H861" t="str">
            <v>SR</v>
          </cell>
          <cell r="I861">
            <v>1.8</v>
          </cell>
        </row>
        <row r="862">
          <cell r="A862" t="str">
            <v>089C130</v>
          </cell>
          <cell r="B862" t="str">
            <v>C0913</v>
          </cell>
          <cell r="C862">
            <v>2.98</v>
          </cell>
          <cell r="D862">
            <v>2.98</v>
          </cell>
          <cell r="E862">
            <v>43804</v>
          </cell>
          <cell r="F862" t="str">
            <v>R3</v>
          </cell>
          <cell r="G862" t="str">
            <v>GP 99-8009</v>
          </cell>
          <cell r="H862" t="str">
            <v>SR</v>
          </cell>
          <cell r="I862">
            <v>1.8</v>
          </cell>
        </row>
        <row r="863">
          <cell r="A863" t="str">
            <v>084C135</v>
          </cell>
          <cell r="B863" t="str">
            <v>C0914</v>
          </cell>
          <cell r="C863">
            <v>1.66</v>
          </cell>
          <cell r="D863">
            <v>1.66</v>
          </cell>
          <cell r="E863">
            <v>43746</v>
          </cell>
          <cell r="F863" t="str">
            <v>R3</v>
          </cell>
          <cell r="G863" t="str">
            <v>GP 99-8009</v>
          </cell>
          <cell r="H863" t="str">
            <v>SR</v>
          </cell>
          <cell r="I863">
            <v>1.8</v>
          </cell>
        </row>
        <row r="864">
          <cell r="A864" t="str">
            <v>084C137</v>
          </cell>
          <cell r="B864" t="str">
            <v>C0914</v>
          </cell>
          <cell r="C864">
            <v>2.62</v>
          </cell>
          <cell r="D864">
            <v>2.62</v>
          </cell>
          <cell r="E864">
            <v>43825</v>
          </cell>
          <cell r="F864" t="str">
            <v>R3</v>
          </cell>
          <cell r="G864" t="str">
            <v>GP 99-8009</v>
          </cell>
          <cell r="H864" t="str">
            <v>SR</v>
          </cell>
          <cell r="I864">
            <v>1.8</v>
          </cell>
        </row>
        <row r="865">
          <cell r="A865" t="str">
            <v>085C133</v>
          </cell>
          <cell r="B865" t="str">
            <v>C0914</v>
          </cell>
          <cell r="C865">
            <v>3.33</v>
          </cell>
          <cell r="F865" t="str">
            <v>LP RPC</v>
          </cell>
        </row>
        <row r="866">
          <cell r="A866" t="str">
            <v>086C135</v>
          </cell>
          <cell r="B866" t="str">
            <v>C0914</v>
          </cell>
          <cell r="C866">
            <v>5.62</v>
          </cell>
          <cell r="D866">
            <v>5.62</v>
          </cell>
          <cell r="E866">
            <v>43746</v>
          </cell>
          <cell r="F866" t="str">
            <v>R3</v>
          </cell>
          <cell r="G866" t="str">
            <v>GP 99-8009</v>
          </cell>
          <cell r="H866" t="str">
            <v>SR</v>
          </cell>
          <cell r="I866">
            <v>1.8</v>
          </cell>
        </row>
        <row r="867">
          <cell r="A867" t="str">
            <v>086C138</v>
          </cell>
          <cell r="B867" t="str">
            <v>C0914</v>
          </cell>
          <cell r="C867">
            <v>5.99</v>
          </cell>
          <cell r="D867">
            <v>5.99</v>
          </cell>
          <cell r="E867">
            <v>43745</v>
          </cell>
          <cell r="F867" t="str">
            <v>R3</v>
          </cell>
          <cell r="G867" t="str">
            <v>GP 99-8009</v>
          </cell>
          <cell r="H867" t="str">
            <v>SRP</v>
          </cell>
          <cell r="I867">
            <v>1.8</v>
          </cell>
        </row>
        <row r="868">
          <cell r="A868" t="str">
            <v>087C137</v>
          </cell>
          <cell r="B868" t="str">
            <v>C0914</v>
          </cell>
          <cell r="C868">
            <v>5.47</v>
          </cell>
          <cell r="D868">
            <v>5.47</v>
          </cell>
          <cell r="E868">
            <v>43603</v>
          </cell>
          <cell r="F868" t="str">
            <v>R2</v>
          </cell>
          <cell r="G868" t="str">
            <v>GP 99-8009</v>
          </cell>
          <cell r="H868" t="str">
            <v>SR</v>
          </cell>
          <cell r="I868">
            <v>1.8</v>
          </cell>
        </row>
        <row r="869">
          <cell r="A869" t="str">
            <v>088C132</v>
          </cell>
          <cell r="B869" t="str">
            <v>C0914</v>
          </cell>
          <cell r="C869">
            <v>3.8</v>
          </cell>
          <cell r="D869">
            <v>3.8</v>
          </cell>
          <cell r="E869">
            <v>43805</v>
          </cell>
          <cell r="F869" t="str">
            <v>R3</v>
          </cell>
          <cell r="G869" t="str">
            <v>GP 99-8009</v>
          </cell>
          <cell r="H869" t="str">
            <v>SR</v>
          </cell>
          <cell r="I869">
            <v>1.8</v>
          </cell>
        </row>
        <row r="870">
          <cell r="A870" t="str">
            <v>090C132</v>
          </cell>
          <cell r="B870" t="str">
            <v>C0914</v>
          </cell>
          <cell r="C870">
            <v>3.26</v>
          </cell>
          <cell r="D870">
            <v>3.26</v>
          </cell>
          <cell r="E870">
            <v>43811</v>
          </cell>
          <cell r="F870" t="str">
            <v>R3</v>
          </cell>
          <cell r="G870" t="str">
            <v>GP 99-8009</v>
          </cell>
          <cell r="H870" t="str">
            <v>SR</v>
          </cell>
          <cell r="I870">
            <v>1.8</v>
          </cell>
        </row>
        <row r="871">
          <cell r="A871" t="str">
            <v>090C134</v>
          </cell>
          <cell r="B871" t="str">
            <v>C0914</v>
          </cell>
          <cell r="C871">
            <v>6.76</v>
          </cell>
          <cell r="F871" t="str">
            <v>LP RPC</v>
          </cell>
        </row>
        <row r="872">
          <cell r="A872" t="str">
            <v>090C136</v>
          </cell>
          <cell r="B872" t="str">
            <v>C0914</v>
          </cell>
          <cell r="C872">
            <v>1.97</v>
          </cell>
          <cell r="D872">
            <v>1.97</v>
          </cell>
          <cell r="E872">
            <v>43718</v>
          </cell>
          <cell r="F872" t="str">
            <v>R3</v>
          </cell>
          <cell r="G872" t="str">
            <v>GP 99-8009</v>
          </cell>
          <cell r="H872" t="str">
            <v>SR</v>
          </cell>
          <cell r="I872">
            <v>1.8</v>
          </cell>
        </row>
        <row r="873">
          <cell r="A873" t="str">
            <v>092C095</v>
          </cell>
          <cell r="B873" t="str">
            <v>C1010</v>
          </cell>
          <cell r="C873">
            <v>5.72</v>
          </cell>
          <cell r="D873">
            <v>5.72</v>
          </cell>
          <cell r="E873">
            <v>43720</v>
          </cell>
          <cell r="F873" t="str">
            <v>R1</v>
          </cell>
          <cell r="G873" t="str">
            <v>LPI-1604</v>
          </cell>
          <cell r="H873" t="str">
            <v>DR</v>
          </cell>
          <cell r="I873">
            <v>1.8</v>
          </cell>
        </row>
        <row r="874">
          <cell r="A874" t="str">
            <v>092C100</v>
          </cell>
          <cell r="B874" t="str">
            <v>C1010</v>
          </cell>
          <cell r="C874">
            <v>8.34</v>
          </cell>
          <cell r="D874">
            <v>8.34</v>
          </cell>
          <cell r="E874">
            <v>43721</v>
          </cell>
          <cell r="F874" t="str">
            <v>R1</v>
          </cell>
          <cell r="G874" t="str">
            <v>LPI-1604</v>
          </cell>
          <cell r="H874" t="str">
            <v>DR</v>
          </cell>
          <cell r="I874">
            <v>1.8</v>
          </cell>
        </row>
        <row r="875">
          <cell r="A875" t="str">
            <v>094C092</v>
          </cell>
          <cell r="B875" t="str">
            <v>C1010</v>
          </cell>
          <cell r="C875">
            <v>2.12</v>
          </cell>
          <cell r="D875">
            <v>2.12</v>
          </cell>
          <cell r="E875">
            <v>43717</v>
          </cell>
          <cell r="F875" t="str">
            <v>R1</v>
          </cell>
          <cell r="G875" t="str">
            <v>LPI-1604</v>
          </cell>
          <cell r="H875" t="str">
            <v>DR</v>
          </cell>
          <cell r="I875">
            <v>1.8</v>
          </cell>
        </row>
        <row r="876">
          <cell r="A876" t="str">
            <v>094C095</v>
          </cell>
          <cell r="B876" t="str">
            <v>C1010</v>
          </cell>
          <cell r="C876">
            <v>3.19</v>
          </cell>
          <cell r="D876">
            <v>3.19</v>
          </cell>
          <cell r="E876">
            <v>43720</v>
          </cell>
          <cell r="F876" t="str">
            <v>R1</v>
          </cell>
          <cell r="G876" t="str">
            <v>LPI-1604</v>
          </cell>
          <cell r="H876" t="str">
            <v>DR</v>
          </cell>
          <cell r="I876">
            <v>1.8</v>
          </cell>
        </row>
        <row r="877">
          <cell r="A877" t="str">
            <v>094C097</v>
          </cell>
          <cell r="B877" t="str">
            <v>C1010</v>
          </cell>
          <cell r="C877">
            <v>2.52</v>
          </cell>
          <cell r="D877">
            <v>2.52</v>
          </cell>
          <cell r="E877">
            <v>43717</v>
          </cell>
          <cell r="F877" t="str">
            <v>R1</v>
          </cell>
          <cell r="G877" t="str">
            <v>LPI-1604</v>
          </cell>
          <cell r="H877" t="str">
            <v>DR</v>
          </cell>
          <cell r="I877">
            <v>1.8</v>
          </cell>
        </row>
        <row r="878">
          <cell r="A878" t="str">
            <v>094C099</v>
          </cell>
          <cell r="B878" t="str">
            <v>C1010</v>
          </cell>
          <cell r="C878">
            <v>5.82</v>
          </cell>
          <cell r="D878">
            <v>5.82</v>
          </cell>
          <cell r="E878">
            <v>43718</v>
          </cell>
          <cell r="F878" t="str">
            <v>R1</v>
          </cell>
          <cell r="G878" t="str">
            <v>LPI-1604</v>
          </cell>
          <cell r="H878" t="str">
            <v>DR</v>
          </cell>
          <cell r="I878">
            <v>1.8</v>
          </cell>
        </row>
        <row r="879">
          <cell r="A879" t="str">
            <v>094C100</v>
          </cell>
          <cell r="B879" t="str">
            <v>C1010</v>
          </cell>
          <cell r="C879">
            <v>1.55</v>
          </cell>
          <cell r="D879">
            <v>1.55</v>
          </cell>
          <cell r="E879">
            <v>43713</v>
          </cell>
          <cell r="F879" t="str">
            <v>R1</v>
          </cell>
          <cell r="G879" t="str">
            <v>LPI-1604</v>
          </cell>
          <cell r="H879" t="str">
            <v>DR</v>
          </cell>
          <cell r="I879">
            <v>1.8</v>
          </cell>
        </row>
        <row r="880">
          <cell r="A880" t="str">
            <v>096C094</v>
          </cell>
          <cell r="B880" t="str">
            <v>C1010</v>
          </cell>
          <cell r="C880">
            <v>1.86</v>
          </cell>
          <cell r="D880">
            <v>1.86</v>
          </cell>
          <cell r="E880">
            <v>43717</v>
          </cell>
          <cell r="F880" t="str">
            <v>R1</v>
          </cell>
          <cell r="G880" t="str">
            <v>LPI-1604</v>
          </cell>
          <cell r="H880" t="str">
            <v>DR</v>
          </cell>
          <cell r="I880">
            <v>1.8</v>
          </cell>
        </row>
        <row r="881">
          <cell r="A881" t="str">
            <v>092C102</v>
          </cell>
          <cell r="B881" t="str">
            <v>C1011</v>
          </cell>
          <cell r="C881">
            <v>3.48</v>
          </cell>
          <cell r="D881">
            <v>3.48</v>
          </cell>
          <cell r="E881">
            <v>43730</v>
          </cell>
          <cell r="F881" t="str">
            <v>RPC</v>
          </cell>
          <cell r="G881" t="str">
            <v>LPI-1606</v>
          </cell>
          <cell r="H881" t="str">
            <v>DR</v>
          </cell>
          <cell r="I881">
            <v>1.5</v>
          </cell>
        </row>
        <row r="882">
          <cell r="A882" t="str">
            <v>092C103</v>
          </cell>
          <cell r="B882" t="str">
            <v>C1011</v>
          </cell>
          <cell r="C882">
            <v>2.56</v>
          </cell>
          <cell r="D882">
            <v>2.56</v>
          </cell>
          <cell r="E882">
            <v>43733</v>
          </cell>
          <cell r="F882" t="str">
            <v>RPC</v>
          </cell>
          <cell r="G882" t="str">
            <v>LPI-1606</v>
          </cell>
          <cell r="H882" t="str">
            <v>DR</v>
          </cell>
          <cell r="I882">
            <v>1.5</v>
          </cell>
        </row>
        <row r="883">
          <cell r="A883" t="str">
            <v>093C108</v>
          </cell>
          <cell r="B883" t="str">
            <v>C1011</v>
          </cell>
          <cell r="C883">
            <v>4.08</v>
          </cell>
          <cell r="D883">
            <v>4.08</v>
          </cell>
          <cell r="E883">
            <v>43737</v>
          </cell>
          <cell r="F883" t="str">
            <v>RPC</v>
          </cell>
          <cell r="G883" t="str">
            <v>LPI-1606</v>
          </cell>
          <cell r="H883" t="str">
            <v>DR</v>
          </cell>
          <cell r="I883">
            <v>1.5</v>
          </cell>
        </row>
        <row r="884">
          <cell r="A884" t="str">
            <v>092C110</v>
          </cell>
          <cell r="B884" t="str">
            <v>C1011</v>
          </cell>
          <cell r="C884">
            <v>2.52</v>
          </cell>
          <cell r="D884">
            <v>2.52</v>
          </cell>
          <cell r="E884">
            <v>43736</v>
          </cell>
          <cell r="F884" t="str">
            <v>RPC</v>
          </cell>
          <cell r="G884" t="str">
            <v>LPI-1606</v>
          </cell>
          <cell r="H884" t="str">
            <v>DR</v>
          </cell>
          <cell r="I884">
            <v>1.5</v>
          </cell>
        </row>
        <row r="885">
          <cell r="A885" t="str">
            <v>093C110</v>
          </cell>
          <cell r="B885" t="str">
            <v>C1011</v>
          </cell>
          <cell r="C885">
            <v>0.92</v>
          </cell>
          <cell r="D885">
            <v>0.92</v>
          </cell>
          <cell r="E885">
            <v>43737</v>
          </cell>
          <cell r="F885" t="str">
            <v>RPC</v>
          </cell>
          <cell r="G885" t="str">
            <v>LPI-1606</v>
          </cell>
          <cell r="H885" t="str">
            <v>DR</v>
          </cell>
          <cell r="I885">
            <v>1.5</v>
          </cell>
        </row>
        <row r="886">
          <cell r="A886" t="str">
            <v>094C102</v>
          </cell>
          <cell r="B886" t="str">
            <v>C1011</v>
          </cell>
          <cell r="C886">
            <v>1.9</v>
          </cell>
          <cell r="D886">
            <v>1.9</v>
          </cell>
          <cell r="E886">
            <v>43966</v>
          </cell>
          <cell r="F886" t="str">
            <v>R1</v>
          </cell>
          <cell r="G886" t="str">
            <v>LPI-1606</v>
          </cell>
          <cell r="H886" t="str">
            <v>DR</v>
          </cell>
          <cell r="I886">
            <v>1.5</v>
          </cell>
        </row>
        <row r="887">
          <cell r="A887" t="str">
            <v>094C103</v>
          </cell>
          <cell r="B887" t="str">
            <v>C1011</v>
          </cell>
          <cell r="C887">
            <v>3.72</v>
          </cell>
          <cell r="D887">
            <v>3.72</v>
          </cell>
          <cell r="E887">
            <v>43734</v>
          </cell>
          <cell r="F887" t="str">
            <v>RPC</v>
          </cell>
          <cell r="G887" t="str">
            <v>LPI-1606</v>
          </cell>
          <cell r="H887" t="str">
            <v>DR</v>
          </cell>
          <cell r="I887">
            <v>1.5</v>
          </cell>
        </row>
        <row r="888">
          <cell r="A888" t="str">
            <v>095C101</v>
          </cell>
          <cell r="B888" t="str">
            <v>C1011</v>
          </cell>
          <cell r="C888">
            <v>0.39</v>
          </cell>
          <cell r="D888">
            <v>0.39</v>
          </cell>
          <cell r="E888">
            <v>43644</v>
          </cell>
          <cell r="F888" t="str">
            <v>R3</v>
          </cell>
          <cell r="G888" t="str">
            <v>GP 99-8009</v>
          </cell>
          <cell r="H888" t="str">
            <v>SR</v>
          </cell>
          <cell r="I888">
            <v>1.5</v>
          </cell>
        </row>
        <row r="889">
          <cell r="A889" t="str">
            <v>096C102</v>
          </cell>
          <cell r="B889" t="str">
            <v>C1011</v>
          </cell>
          <cell r="C889">
            <v>1.96</v>
          </cell>
          <cell r="D889">
            <v>1.96</v>
          </cell>
          <cell r="E889">
            <v>43966</v>
          </cell>
          <cell r="F889" t="str">
            <v>RN</v>
          </cell>
          <cell r="G889" t="str">
            <v>TC-09</v>
          </cell>
          <cell r="H889" t="str">
            <v>SR</v>
          </cell>
          <cell r="I889">
            <v>1.5</v>
          </cell>
        </row>
        <row r="890">
          <cell r="A890" t="str">
            <v>096C107</v>
          </cell>
          <cell r="B890" t="str">
            <v>C1011</v>
          </cell>
          <cell r="C890">
            <v>2.96</v>
          </cell>
          <cell r="D890">
            <v>2.96</v>
          </cell>
          <cell r="E890">
            <v>43739</v>
          </cell>
          <cell r="F890" t="str">
            <v>RPC</v>
          </cell>
          <cell r="G890" t="str">
            <v>LPI-1606</v>
          </cell>
          <cell r="H890" t="str">
            <v>DR</v>
          </cell>
          <cell r="I890">
            <v>1.5</v>
          </cell>
        </row>
        <row r="891">
          <cell r="A891" t="str">
            <v>094C105</v>
          </cell>
          <cell r="B891" t="str">
            <v>C1011</v>
          </cell>
          <cell r="C891">
            <v>1.88</v>
          </cell>
          <cell r="D891">
            <v>1.88</v>
          </cell>
          <cell r="E891">
            <v>43733</v>
          </cell>
          <cell r="F891" t="str">
            <v>RPC</v>
          </cell>
          <cell r="G891" t="str">
            <v>LPI-1606</v>
          </cell>
          <cell r="H891" t="str">
            <v>DR</v>
          </cell>
          <cell r="I891">
            <v>1.5</v>
          </cell>
        </row>
        <row r="892">
          <cell r="A892" t="str">
            <v>092C105</v>
          </cell>
          <cell r="B892" t="str">
            <v>C1011</v>
          </cell>
          <cell r="C892">
            <v>1.84</v>
          </cell>
          <cell r="D892">
            <v>1.84</v>
          </cell>
          <cell r="E892">
            <v>43735</v>
          </cell>
          <cell r="F892" t="str">
            <v>RPC</v>
          </cell>
          <cell r="G892" t="str">
            <v>LPI-1606</v>
          </cell>
          <cell r="H892" t="str">
            <v>DR</v>
          </cell>
          <cell r="I892">
            <v>1.5</v>
          </cell>
        </row>
        <row r="893">
          <cell r="A893" t="str">
            <v>096C108</v>
          </cell>
          <cell r="B893" t="str">
            <v>C1011</v>
          </cell>
          <cell r="C893">
            <v>4.29</v>
          </cell>
          <cell r="D893">
            <v>4.29</v>
          </cell>
          <cell r="E893">
            <v>43736</v>
          </cell>
          <cell r="F893" t="str">
            <v>RPC</v>
          </cell>
          <cell r="G893" t="str">
            <v>LPI-1606</v>
          </cell>
          <cell r="H893" t="str">
            <v>DR</v>
          </cell>
          <cell r="I893">
            <v>1.5</v>
          </cell>
        </row>
        <row r="894">
          <cell r="A894" t="str">
            <v>091C116</v>
          </cell>
          <cell r="B894" t="str">
            <v>C1012</v>
          </cell>
          <cell r="C894">
            <v>0.66</v>
          </cell>
          <cell r="D894">
            <v>0.66</v>
          </cell>
          <cell r="E894">
            <v>43714</v>
          </cell>
          <cell r="F894" t="str">
            <v>R2</v>
          </cell>
          <cell r="G894" t="str">
            <v>GP 99-8009</v>
          </cell>
          <cell r="H894" t="str">
            <v>SR</v>
          </cell>
          <cell r="I894">
            <v>1.8</v>
          </cell>
        </row>
        <row r="895">
          <cell r="A895" t="str">
            <v>092C117</v>
          </cell>
          <cell r="B895" t="str">
            <v>C1012</v>
          </cell>
          <cell r="C895">
            <v>3.63</v>
          </cell>
          <cell r="D895">
            <v>3.63</v>
          </cell>
          <cell r="E895">
            <v>43639</v>
          </cell>
          <cell r="F895" t="str">
            <v>R2</v>
          </cell>
          <cell r="G895" t="str">
            <v>GP 99-8009</v>
          </cell>
          <cell r="H895" t="str">
            <v>SR</v>
          </cell>
          <cell r="I895">
            <v>1.8</v>
          </cell>
        </row>
        <row r="896">
          <cell r="A896" t="str">
            <v>092C120</v>
          </cell>
          <cell r="B896" t="str">
            <v>C1012</v>
          </cell>
          <cell r="C896">
            <v>4.13</v>
          </cell>
          <cell r="D896">
            <v>4.13</v>
          </cell>
          <cell r="E896">
            <v>43712</v>
          </cell>
          <cell r="F896" t="str">
            <v>R2</v>
          </cell>
          <cell r="G896" t="str">
            <v>GP 99-8009</v>
          </cell>
          <cell r="H896" t="str">
            <v>SR</v>
          </cell>
          <cell r="I896">
            <v>1.8</v>
          </cell>
        </row>
        <row r="897">
          <cell r="A897" t="str">
            <v>093C114</v>
          </cell>
          <cell r="B897" t="str">
            <v>C1012</v>
          </cell>
          <cell r="C897">
            <v>2.59</v>
          </cell>
          <cell r="D897">
            <v>2.59</v>
          </cell>
          <cell r="E897">
            <v>43712</v>
          </cell>
          <cell r="F897" t="str">
            <v>R2</v>
          </cell>
          <cell r="G897" t="str">
            <v>GP 99-8009</v>
          </cell>
          <cell r="H897" t="str">
            <v>SR</v>
          </cell>
          <cell r="I897">
            <v>1.8</v>
          </cell>
        </row>
        <row r="898">
          <cell r="A898" t="str">
            <v>093C120</v>
          </cell>
          <cell r="B898" t="str">
            <v>C1012</v>
          </cell>
          <cell r="C898">
            <v>3.52</v>
          </cell>
          <cell r="D898">
            <v>3.52</v>
          </cell>
          <cell r="E898">
            <v>43712</v>
          </cell>
          <cell r="F898" t="str">
            <v>R2</v>
          </cell>
          <cell r="G898" t="str">
            <v>GP 99-8009</v>
          </cell>
          <cell r="H898" t="str">
            <v>SR</v>
          </cell>
          <cell r="I898">
            <v>1.8</v>
          </cell>
        </row>
        <row r="899">
          <cell r="A899" t="str">
            <v>094C112</v>
          </cell>
          <cell r="B899" t="str">
            <v>C1012</v>
          </cell>
          <cell r="C899">
            <v>6.46</v>
          </cell>
          <cell r="D899">
            <v>6.46</v>
          </cell>
          <cell r="E899">
            <v>43712</v>
          </cell>
          <cell r="F899" t="str">
            <v>R2</v>
          </cell>
          <cell r="G899" t="str">
            <v>GP 99-8009</v>
          </cell>
          <cell r="H899" t="str">
            <v>SRP</v>
          </cell>
          <cell r="I899">
            <v>1.8</v>
          </cell>
        </row>
        <row r="900">
          <cell r="A900" t="str">
            <v>094C117</v>
          </cell>
          <cell r="B900" t="str">
            <v>C1012</v>
          </cell>
          <cell r="C900">
            <v>4.3600000000000003</v>
          </cell>
          <cell r="D900">
            <v>4.3600000000000003</v>
          </cell>
          <cell r="E900">
            <v>43716</v>
          </cell>
          <cell r="F900" t="str">
            <v>R2</v>
          </cell>
          <cell r="G900" t="str">
            <v>GP 99-8009</v>
          </cell>
          <cell r="H900" t="str">
            <v>SRP</v>
          </cell>
          <cell r="I900">
            <v>1.8</v>
          </cell>
        </row>
        <row r="901">
          <cell r="A901" t="str">
            <v>095C114</v>
          </cell>
          <cell r="B901" t="str">
            <v>C1012</v>
          </cell>
          <cell r="C901">
            <v>2.46</v>
          </cell>
          <cell r="D901">
            <v>2.46</v>
          </cell>
          <cell r="E901">
            <v>43712</v>
          </cell>
          <cell r="F901" t="str">
            <v>R2</v>
          </cell>
          <cell r="G901" t="str">
            <v>GP 99-8009</v>
          </cell>
          <cell r="H901" t="str">
            <v>SR</v>
          </cell>
          <cell r="I901">
            <v>1.8</v>
          </cell>
        </row>
        <row r="902">
          <cell r="A902" t="str">
            <v>096C118</v>
          </cell>
          <cell r="B902" t="str">
            <v>C1012</v>
          </cell>
          <cell r="C902">
            <v>5.45</v>
          </cell>
          <cell r="D902">
            <v>5.45</v>
          </cell>
          <cell r="E902">
            <v>43711</v>
          </cell>
          <cell r="F902" t="str">
            <v>R2</v>
          </cell>
          <cell r="G902" t="str">
            <v>GP 99-8009</v>
          </cell>
          <cell r="H902" t="str">
            <v>SRP</v>
          </cell>
          <cell r="I902">
            <v>1.8</v>
          </cell>
        </row>
        <row r="903">
          <cell r="A903" t="str">
            <v>096C120</v>
          </cell>
          <cell r="B903" t="str">
            <v>C1012</v>
          </cell>
          <cell r="C903">
            <v>2.29</v>
          </cell>
          <cell r="D903">
            <v>2.29</v>
          </cell>
          <cell r="E903">
            <v>43714</v>
          </cell>
          <cell r="F903" t="str">
            <v>R2</v>
          </cell>
          <cell r="G903" t="str">
            <v>GP 99-8009</v>
          </cell>
          <cell r="H903" t="str">
            <v>SR</v>
          </cell>
          <cell r="I903">
            <v>1.8</v>
          </cell>
        </row>
        <row r="904">
          <cell r="A904" t="str">
            <v>098C118</v>
          </cell>
          <cell r="B904" t="str">
            <v>C1012</v>
          </cell>
          <cell r="C904">
            <v>3.12</v>
          </cell>
          <cell r="D904">
            <v>3.12</v>
          </cell>
          <cell r="E904">
            <v>43702</v>
          </cell>
          <cell r="F904" t="str">
            <v>R2</v>
          </cell>
          <cell r="G904" t="str">
            <v>GP 99-8009</v>
          </cell>
          <cell r="H904" t="str">
            <v>SR</v>
          </cell>
          <cell r="I904">
            <v>1.8</v>
          </cell>
        </row>
        <row r="905">
          <cell r="A905" t="str">
            <v>098C120</v>
          </cell>
          <cell r="B905" t="str">
            <v>C1012</v>
          </cell>
          <cell r="C905">
            <v>3.96</v>
          </cell>
          <cell r="D905">
            <v>3.96</v>
          </cell>
          <cell r="E905">
            <v>43712</v>
          </cell>
          <cell r="F905" t="str">
            <v>R2</v>
          </cell>
          <cell r="G905" t="str">
            <v>GP 99-8009</v>
          </cell>
          <cell r="H905" t="str">
            <v>SR</v>
          </cell>
          <cell r="I905">
            <v>1.8</v>
          </cell>
        </row>
        <row r="906">
          <cell r="A906" t="str">
            <v>099C120</v>
          </cell>
          <cell r="B906" t="str">
            <v>C1012</v>
          </cell>
          <cell r="C906">
            <v>2.77</v>
          </cell>
          <cell r="D906">
            <v>2.77</v>
          </cell>
          <cell r="E906">
            <v>43714</v>
          </cell>
          <cell r="F906" t="str">
            <v>R2</v>
          </cell>
          <cell r="G906" t="str">
            <v>GP 99-8009</v>
          </cell>
          <cell r="H906" t="str">
            <v>SR</v>
          </cell>
          <cell r="I906">
            <v>1.8</v>
          </cell>
        </row>
        <row r="907">
          <cell r="A907" t="str">
            <v>100C120</v>
          </cell>
          <cell r="B907" t="str">
            <v>C1012</v>
          </cell>
          <cell r="C907">
            <v>0.61</v>
          </cell>
          <cell r="D907">
            <v>0.61</v>
          </cell>
          <cell r="E907">
            <v>43714</v>
          </cell>
          <cell r="F907" t="str">
            <v>R2</v>
          </cell>
          <cell r="G907" t="str">
            <v>GP 99-8009</v>
          </cell>
          <cell r="H907" t="str">
            <v>SR</v>
          </cell>
          <cell r="I907">
            <v>1.8</v>
          </cell>
        </row>
        <row r="908">
          <cell r="A908" t="str">
            <v>101C120</v>
          </cell>
          <cell r="B908" t="str">
            <v>C1112</v>
          </cell>
          <cell r="C908">
            <v>1.97</v>
          </cell>
          <cell r="D908">
            <v>1.97</v>
          </cell>
          <cell r="E908">
            <v>43750</v>
          </cell>
          <cell r="F908" t="str">
            <v>R2</v>
          </cell>
          <cell r="G908" t="str">
            <v>GP 99-8009</v>
          </cell>
          <cell r="H908" t="str">
            <v>SR</v>
          </cell>
          <cell r="I908">
            <v>1.8</v>
          </cell>
        </row>
        <row r="909">
          <cell r="A909" t="str">
            <v>092C122</v>
          </cell>
          <cell r="B909" t="str">
            <v>C1013</v>
          </cell>
          <cell r="C909">
            <v>2.92</v>
          </cell>
          <cell r="D909">
            <v>2.92</v>
          </cell>
          <cell r="E909">
            <v>43718</v>
          </cell>
          <cell r="F909" t="str">
            <v>R2</v>
          </cell>
          <cell r="G909" t="str">
            <v>GP 99-8009</v>
          </cell>
          <cell r="H909" t="str">
            <v>SR</v>
          </cell>
          <cell r="I909">
            <v>1.8</v>
          </cell>
        </row>
        <row r="910">
          <cell r="A910" t="str">
            <v>093C126</v>
          </cell>
          <cell r="B910" t="str">
            <v>C1013</v>
          </cell>
          <cell r="C910">
            <v>3.44</v>
          </cell>
          <cell r="D910">
            <v>3.44</v>
          </cell>
          <cell r="E910">
            <v>43714</v>
          </cell>
          <cell r="F910" t="str">
            <v>R2</v>
          </cell>
          <cell r="G910" t="str">
            <v>GP 99-8009</v>
          </cell>
          <cell r="H910" t="str">
            <v>SR</v>
          </cell>
          <cell r="I910">
            <v>1.8</v>
          </cell>
        </row>
        <row r="911">
          <cell r="A911" t="str">
            <v>092C130</v>
          </cell>
          <cell r="B911" t="str">
            <v>C1013</v>
          </cell>
          <cell r="C911">
            <v>2.5299999999999998</v>
          </cell>
          <cell r="D911">
            <v>2.5299999999999998</v>
          </cell>
          <cell r="E911">
            <v>43640</v>
          </cell>
          <cell r="F911" t="str">
            <v>R2</v>
          </cell>
          <cell r="G911" t="str">
            <v>GP 99-8009</v>
          </cell>
          <cell r="H911" t="str">
            <v>SR</v>
          </cell>
          <cell r="I911">
            <v>1.8</v>
          </cell>
        </row>
        <row r="912">
          <cell r="A912" t="str">
            <v>093C130</v>
          </cell>
          <cell r="B912" t="str">
            <v>C1013</v>
          </cell>
          <cell r="C912">
            <v>1.27</v>
          </cell>
          <cell r="D912">
            <v>1.27</v>
          </cell>
          <cell r="E912">
            <v>43693</v>
          </cell>
          <cell r="F912" t="str">
            <v>R2</v>
          </cell>
          <cell r="G912" t="str">
            <v>GP 99-8009</v>
          </cell>
          <cell r="H912" t="str">
            <v>SR</v>
          </cell>
          <cell r="I912">
            <v>1.8</v>
          </cell>
        </row>
        <row r="913">
          <cell r="A913" t="str">
            <v>094C123</v>
          </cell>
          <cell r="B913" t="str">
            <v>C1013</v>
          </cell>
          <cell r="C913">
            <v>4.28</v>
          </cell>
          <cell r="D913">
            <v>4.28</v>
          </cell>
          <cell r="E913">
            <v>43714</v>
          </cell>
          <cell r="F913" t="str">
            <v>R2</v>
          </cell>
          <cell r="G913" t="str">
            <v>GP 99-8009</v>
          </cell>
          <cell r="H913" t="str">
            <v>SR</v>
          </cell>
          <cell r="I913">
            <v>1.8</v>
          </cell>
        </row>
        <row r="914">
          <cell r="A914" t="str">
            <v>094C125</v>
          </cell>
          <cell r="B914" t="str">
            <v>C1013</v>
          </cell>
          <cell r="C914">
            <v>2.68</v>
          </cell>
          <cell r="D914">
            <v>2.68</v>
          </cell>
          <cell r="E914">
            <v>43714</v>
          </cell>
          <cell r="F914" t="str">
            <v>R2</v>
          </cell>
          <cell r="G914" t="str">
            <v>GP 99-8009</v>
          </cell>
          <cell r="H914" t="str">
            <v>SR</v>
          </cell>
          <cell r="I914">
            <v>1.8</v>
          </cell>
        </row>
        <row r="915">
          <cell r="A915" t="str">
            <v>092C125</v>
          </cell>
          <cell r="B915" t="str">
            <v>C1013</v>
          </cell>
          <cell r="C915">
            <v>2.2999999999999998</v>
          </cell>
          <cell r="D915">
            <v>2.2999999999999998</v>
          </cell>
          <cell r="E915">
            <v>43714</v>
          </cell>
          <cell r="F915" t="str">
            <v>R2</v>
          </cell>
          <cell r="G915" t="str">
            <v>GP 99-8009</v>
          </cell>
          <cell r="H915" t="str">
            <v>SR</v>
          </cell>
          <cell r="I915">
            <v>1.8</v>
          </cell>
        </row>
        <row r="916">
          <cell r="A916" t="str">
            <v>092C124</v>
          </cell>
          <cell r="B916" t="str">
            <v>C1013</v>
          </cell>
          <cell r="C916">
            <v>2.4</v>
          </cell>
          <cell r="D916">
            <v>2.4</v>
          </cell>
          <cell r="E916">
            <v>43714</v>
          </cell>
          <cell r="F916" t="str">
            <v>R2</v>
          </cell>
          <cell r="G916" t="str">
            <v>GP 99-8009</v>
          </cell>
          <cell r="H916" t="str">
            <v>SR</v>
          </cell>
          <cell r="I916">
            <v>1.8</v>
          </cell>
        </row>
        <row r="917">
          <cell r="A917" t="str">
            <v>094C127</v>
          </cell>
          <cell r="B917" t="str">
            <v>C1013</v>
          </cell>
          <cell r="C917">
            <v>2.1800000000000002</v>
          </cell>
          <cell r="D917">
            <v>2.1800000000000002</v>
          </cell>
          <cell r="E917">
            <v>43714</v>
          </cell>
          <cell r="F917" t="str">
            <v>R2</v>
          </cell>
          <cell r="G917" t="str">
            <v>GP 99-8009</v>
          </cell>
          <cell r="H917" t="str">
            <v>SR</v>
          </cell>
          <cell r="I917">
            <v>1.8</v>
          </cell>
        </row>
        <row r="918">
          <cell r="A918" t="str">
            <v>094C128</v>
          </cell>
          <cell r="B918" t="str">
            <v>C1013</v>
          </cell>
          <cell r="C918">
            <v>4.2300000000000004</v>
          </cell>
          <cell r="D918">
            <v>4.2300000000000004</v>
          </cell>
          <cell r="E918">
            <v>43714</v>
          </cell>
          <cell r="F918" t="str">
            <v>R2</v>
          </cell>
          <cell r="G918" t="str">
            <v>GP 99-8009</v>
          </cell>
          <cell r="H918" t="str">
            <v>SR</v>
          </cell>
          <cell r="I918">
            <v>1.8</v>
          </cell>
        </row>
        <row r="919">
          <cell r="A919" t="str">
            <v>095C123</v>
          </cell>
          <cell r="B919" t="str">
            <v>C1013</v>
          </cell>
          <cell r="C919">
            <v>0.56000000000000005</v>
          </cell>
          <cell r="D919">
            <v>0.56000000000000005</v>
          </cell>
          <cell r="E919">
            <v>43685</v>
          </cell>
          <cell r="F919" t="str">
            <v>R2</v>
          </cell>
          <cell r="G919" t="str">
            <v>GP 99-8009</v>
          </cell>
          <cell r="H919" t="str">
            <v>SR</v>
          </cell>
          <cell r="I919">
            <v>1.8</v>
          </cell>
        </row>
        <row r="920">
          <cell r="A920" t="str">
            <v>095C125</v>
          </cell>
          <cell r="B920" t="str">
            <v>C1013</v>
          </cell>
          <cell r="C920">
            <v>2.63</v>
          </cell>
          <cell r="D920">
            <v>2.63</v>
          </cell>
          <cell r="E920">
            <v>43685</v>
          </cell>
          <cell r="F920" t="str">
            <v>R2</v>
          </cell>
          <cell r="G920" t="str">
            <v>GP 99-8009</v>
          </cell>
          <cell r="H920" t="str">
            <v>SR</v>
          </cell>
          <cell r="I920">
            <v>1.8</v>
          </cell>
        </row>
        <row r="921">
          <cell r="A921" t="str">
            <v>096C124</v>
          </cell>
          <cell r="B921" t="str">
            <v>C1013</v>
          </cell>
          <cell r="C921">
            <v>0.2</v>
          </cell>
          <cell r="D921">
            <v>0.2</v>
          </cell>
          <cell r="E921">
            <v>43684</v>
          </cell>
          <cell r="F921" t="str">
            <v>R2</v>
          </cell>
          <cell r="G921" t="str">
            <v>GP 99-8009</v>
          </cell>
          <cell r="H921" t="str">
            <v>SR</v>
          </cell>
          <cell r="I921">
            <v>1.8</v>
          </cell>
        </row>
        <row r="922">
          <cell r="A922" t="str">
            <v>096C130</v>
          </cell>
          <cell r="B922" t="str">
            <v>C1013</v>
          </cell>
          <cell r="C922">
            <v>9.1</v>
          </cell>
          <cell r="D922">
            <v>9.1</v>
          </cell>
          <cell r="E922">
            <v>43686</v>
          </cell>
          <cell r="F922" t="str">
            <v>R2</v>
          </cell>
          <cell r="G922" t="str">
            <v>GP 99-8009</v>
          </cell>
          <cell r="H922" t="str">
            <v>SR</v>
          </cell>
          <cell r="I922">
            <v>1.8</v>
          </cell>
        </row>
        <row r="923">
          <cell r="A923" t="str">
            <v>094C130</v>
          </cell>
          <cell r="B923" t="str">
            <v>C1013</v>
          </cell>
          <cell r="C923">
            <v>0.8</v>
          </cell>
          <cell r="D923">
            <v>0.8</v>
          </cell>
          <cell r="E923">
            <v>43685</v>
          </cell>
          <cell r="F923" t="str">
            <v>R2</v>
          </cell>
          <cell r="G923" t="str">
            <v>GP 99-8009</v>
          </cell>
          <cell r="H923" t="str">
            <v>SR</v>
          </cell>
          <cell r="I923">
            <v>1.8</v>
          </cell>
        </row>
        <row r="924">
          <cell r="A924" t="str">
            <v>097C123</v>
          </cell>
          <cell r="B924" t="str">
            <v>C1013</v>
          </cell>
          <cell r="C924">
            <v>3.88</v>
          </cell>
          <cell r="D924">
            <v>3.88</v>
          </cell>
          <cell r="E924">
            <v>43716</v>
          </cell>
          <cell r="F924" t="str">
            <v>R2</v>
          </cell>
          <cell r="G924" t="str">
            <v>GP 99-8009</v>
          </cell>
          <cell r="H924" t="str">
            <v>SR</v>
          </cell>
          <cell r="I924">
            <v>1.8</v>
          </cell>
        </row>
        <row r="925">
          <cell r="A925" t="str">
            <v>097C130</v>
          </cell>
          <cell r="B925" t="str">
            <v>C1013</v>
          </cell>
          <cell r="C925">
            <v>7.2</v>
          </cell>
          <cell r="D925">
            <v>7.2</v>
          </cell>
          <cell r="E925">
            <v>43685</v>
          </cell>
          <cell r="F925" t="str">
            <v>R2</v>
          </cell>
          <cell r="G925" t="str">
            <v>GP 99-8009</v>
          </cell>
          <cell r="H925" t="str">
            <v>SR</v>
          </cell>
          <cell r="I925">
            <v>1.8</v>
          </cell>
        </row>
        <row r="926">
          <cell r="A926" t="str">
            <v>098C123</v>
          </cell>
          <cell r="B926" t="str">
            <v>C1013</v>
          </cell>
          <cell r="C926">
            <v>1.54</v>
          </cell>
          <cell r="D926">
            <v>1.54</v>
          </cell>
          <cell r="E926">
            <v>43716</v>
          </cell>
          <cell r="F926" t="str">
            <v>R2</v>
          </cell>
          <cell r="G926" t="str">
            <v>GP 99-8009</v>
          </cell>
          <cell r="H926" t="str">
            <v>SR</v>
          </cell>
          <cell r="I926">
            <v>1.8</v>
          </cell>
        </row>
        <row r="927">
          <cell r="A927" t="str">
            <v>099C127</v>
          </cell>
          <cell r="B927" t="str">
            <v>C1013</v>
          </cell>
          <cell r="C927">
            <v>6.22</v>
          </cell>
          <cell r="D927">
            <v>6.22</v>
          </cell>
          <cell r="E927">
            <v>43686</v>
          </cell>
          <cell r="F927" t="str">
            <v>R2</v>
          </cell>
          <cell r="G927" t="str">
            <v>GP 99-8009</v>
          </cell>
          <cell r="H927" t="str">
            <v>SR</v>
          </cell>
          <cell r="I927">
            <v>1.8</v>
          </cell>
        </row>
        <row r="928">
          <cell r="A928" t="str">
            <v>101C123</v>
          </cell>
          <cell r="B928" t="str">
            <v>C1013</v>
          </cell>
          <cell r="C928">
            <v>1.77</v>
          </cell>
          <cell r="D928">
            <v>1.77</v>
          </cell>
          <cell r="E928">
            <v>43716</v>
          </cell>
          <cell r="F928" t="str">
            <v>R2</v>
          </cell>
          <cell r="G928" t="str">
            <v>GP 99-8009</v>
          </cell>
          <cell r="H928" t="str">
            <v>SR</v>
          </cell>
          <cell r="I928">
            <v>1.8</v>
          </cell>
        </row>
        <row r="929">
          <cell r="A929" t="str">
            <v>092C135</v>
          </cell>
          <cell r="B929" t="str">
            <v>C1014</v>
          </cell>
          <cell r="C929">
            <v>7.86</v>
          </cell>
          <cell r="D929">
            <v>7.86</v>
          </cell>
          <cell r="E929">
            <v>43645</v>
          </cell>
          <cell r="F929" t="str">
            <v>R2</v>
          </cell>
          <cell r="G929" t="str">
            <v>GP 99-8009</v>
          </cell>
          <cell r="H929" t="str">
            <v>SRP</v>
          </cell>
          <cell r="I929">
            <v>1.8</v>
          </cell>
        </row>
        <row r="930">
          <cell r="A930" t="str">
            <v>095C132</v>
          </cell>
          <cell r="B930" t="str">
            <v>C1014</v>
          </cell>
          <cell r="C930">
            <v>6.25</v>
          </cell>
          <cell r="D930">
            <v>6.25</v>
          </cell>
          <cell r="E930">
            <v>43645</v>
          </cell>
          <cell r="F930" t="str">
            <v>R2</v>
          </cell>
          <cell r="G930" t="str">
            <v>GP 99-8009</v>
          </cell>
          <cell r="H930" t="str">
            <v>SR</v>
          </cell>
          <cell r="I930">
            <v>1.8</v>
          </cell>
        </row>
        <row r="931">
          <cell r="A931" t="str">
            <v>095C134</v>
          </cell>
          <cell r="B931" t="str">
            <v>C1014</v>
          </cell>
          <cell r="C931">
            <v>1.95</v>
          </cell>
          <cell r="D931">
            <v>1.95</v>
          </cell>
          <cell r="E931">
            <v>43736</v>
          </cell>
          <cell r="F931" t="str">
            <v>R2</v>
          </cell>
          <cell r="G931" t="str">
            <v>GP 99-8009</v>
          </cell>
          <cell r="H931" t="str">
            <v>SR</v>
          </cell>
          <cell r="I931">
            <v>1.8</v>
          </cell>
        </row>
        <row r="932">
          <cell r="A932" t="str">
            <v>096C133</v>
          </cell>
          <cell r="B932" t="str">
            <v>C1014</v>
          </cell>
          <cell r="C932">
            <v>0.98</v>
          </cell>
          <cell r="D932">
            <v>0.98</v>
          </cell>
          <cell r="E932">
            <v>43734</v>
          </cell>
          <cell r="F932" t="str">
            <v>R2</v>
          </cell>
          <cell r="G932" t="str">
            <v>GP 99-8009</v>
          </cell>
          <cell r="H932" t="str">
            <v>SR</v>
          </cell>
          <cell r="I932">
            <v>1.8</v>
          </cell>
        </row>
        <row r="933">
          <cell r="A933" t="str">
            <v>097C133</v>
          </cell>
          <cell r="B933" t="str">
            <v>C1014</v>
          </cell>
          <cell r="C933">
            <v>0.84</v>
          </cell>
          <cell r="D933">
            <v>0.84</v>
          </cell>
          <cell r="E933">
            <v>43747</v>
          </cell>
          <cell r="F933" t="str">
            <v>R2</v>
          </cell>
          <cell r="G933" t="str">
            <v>GP 99-8009</v>
          </cell>
          <cell r="H933" t="str">
            <v>SR</v>
          </cell>
          <cell r="I933">
            <v>1.8</v>
          </cell>
        </row>
        <row r="934">
          <cell r="A934" t="str">
            <v>099C133</v>
          </cell>
          <cell r="B934" t="str">
            <v>C1014</v>
          </cell>
          <cell r="C934">
            <v>0.78</v>
          </cell>
          <cell r="D934">
            <v>0.78</v>
          </cell>
          <cell r="E934">
            <v>43734</v>
          </cell>
          <cell r="F934" t="str">
            <v>R2</v>
          </cell>
          <cell r="G934" t="str">
            <v>GP 99-8009</v>
          </cell>
          <cell r="H934" t="str">
            <v>SR</v>
          </cell>
          <cell r="I934">
            <v>1.8</v>
          </cell>
        </row>
        <row r="935">
          <cell r="A935" t="str">
            <v>101C121</v>
          </cell>
          <cell r="B935" t="str">
            <v>C1113</v>
          </cell>
          <cell r="C935">
            <v>0.22</v>
          </cell>
          <cell r="D935">
            <v>0.22</v>
          </cell>
          <cell r="E935">
            <v>43750</v>
          </cell>
          <cell r="F935" t="str">
            <v>R2</v>
          </cell>
          <cell r="G935" t="str">
            <v>GP 99-8009</v>
          </cell>
          <cell r="H935" t="str">
            <v>SR</v>
          </cell>
          <cell r="I935">
            <v>1.8</v>
          </cell>
        </row>
        <row r="936">
          <cell r="A936" t="str">
            <v>101C122</v>
          </cell>
          <cell r="B936" t="str">
            <v>C1113</v>
          </cell>
          <cell r="C936">
            <v>0.69</v>
          </cell>
          <cell r="D936">
            <v>0.69</v>
          </cell>
          <cell r="E936">
            <v>43750</v>
          </cell>
          <cell r="F936" t="str">
            <v>R2</v>
          </cell>
          <cell r="G936" t="str">
            <v>GP 99-8009</v>
          </cell>
          <cell r="H936" t="str">
            <v>SR</v>
          </cell>
          <cell r="I936">
            <v>1.8</v>
          </cell>
        </row>
        <row r="937">
          <cell r="A937" t="str">
            <v>101C130</v>
          </cell>
          <cell r="B937" t="str">
            <v>C1113</v>
          </cell>
          <cell r="C937">
            <v>2.21</v>
          </cell>
          <cell r="D937">
            <v>2.21</v>
          </cell>
          <cell r="E937">
            <v>43742</v>
          </cell>
          <cell r="F937" t="str">
            <v>R2</v>
          </cell>
          <cell r="G937" t="str">
            <v>GP 99-8009</v>
          </cell>
          <cell r="H937" t="str">
            <v>SR</v>
          </cell>
          <cell r="I937">
            <v>1.8</v>
          </cell>
        </row>
        <row r="938">
          <cell r="A938" t="str">
            <v>007B055</v>
          </cell>
          <cell r="B938" t="str">
            <v>B0106</v>
          </cell>
          <cell r="C938">
            <v>0.18</v>
          </cell>
          <cell r="D938">
            <v>0.18</v>
          </cell>
          <cell r="E938">
            <v>43666</v>
          </cell>
          <cell r="F938" t="str">
            <v>RPC</v>
          </cell>
          <cell r="G938" t="str">
            <v>LPI-1602</v>
          </cell>
          <cell r="H938" t="str">
            <v>DR</v>
          </cell>
          <cell r="I938">
            <v>1.8</v>
          </cell>
        </row>
        <row r="939">
          <cell r="A939" t="str">
            <v>010B057</v>
          </cell>
          <cell r="B939" t="str">
            <v>B0106</v>
          </cell>
          <cell r="C939">
            <v>3.17</v>
          </cell>
          <cell r="D939">
            <v>3.17</v>
          </cell>
          <cell r="E939">
            <v>43666</v>
          </cell>
          <cell r="F939" t="str">
            <v>RPC</v>
          </cell>
          <cell r="G939" t="str">
            <v>LPI-1602</v>
          </cell>
          <cell r="H939" t="str">
            <v>DR</v>
          </cell>
          <cell r="I939">
            <v>1.8</v>
          </cell>
        </row>
        <row r="940">
          <cell r="A940" t="str">
            <v>010B059</v>
          </cell>
          <cell r="B940" t="str">
            <v>B0106</v>
          </cell>
          <cell r="C940">
            <v>5.71</v>
          </cell>
          <cell r="D940">
            <v>5.71</v>
          </cell>
          <cell r="E940">
            <v>43669</v>
          </cell>
          <cell r="F940" t="str">
            <v>RPC</v>
          </cell>
          <cell r="G940" t="str">
            <v>LPI-1602</v>
          </cell>
          <cell r="H940" t="str">
            <v>DR</v>
          </cell>
          <cell r="I940">
            <v>1.8</v>
          </cell>
        </row>
        <row r="941">
          <cell r="A941" t="str">
            <v>007B051</v>
          </cell>
          <cell r="B941" t="str">
            <v>B0106</v>
          </cell>
          <cell r="C941">
            <v>0.27</v>
          </cell>
          <cell r="D941">
            <v>0.27</v>
          </cell>
          <cell r="E941">
            <v>43669</v>
          </cell>
          <cell r="F941" t="str">
            <v>RPC</v>
          </cell>
          <cell r="G941" t="str">
            <v>LPI-1602</v>
          </cell>
          <cell r="H941" t="str">
            <v>DR</v>
          </cell>
          <cell r="I941">
            <v>1.8</v>
          </cell>
        </row>
        <row r="942">
          <cell r="A942" t="str">
            <v>008B055</v>
          </cell>
          <cell r="B942" t="str">
            <v>B0106</v>
          </cell>
          <cell r="C942">
            <v>0.71</v>
          </cell>
          <cell r="D942">
            <v>0.71</v>
          </cell>
          <cell r="E942">
            <v>43668</v>
          </cell>
          <cell r="F942" t="str">
            <v>RPC</v>
          </cell>
          <cell r="G942" t="str">
            <v>LPI-1602</v>
          </cell>
          <cell r="H942" t="str">
            <v>DR</v>
          </cell>
          <cell r="I942">
            <v>1.8</v>
          </cell>
        </row>
        <row r="943">
          <cell r="A943" t="str">
            <v>008B058</v>
          </cell>
          <cell r="B943" t="str">
            <v>B0106</v>
          </cell>
          <cell r="C943">
            <v>7.96</v>
          </cell>
          <cell r="D943">
            <v>7.96</v>
          </cell>
          <cell r="E943">
            <v>43682</v>
          </cell>
          <cell r="F943" t="str">
            <v>RPC</v>
          </cell>
          <cell r="G943" t="str">
            <v>LPI-1602</v>
          </cell>
          <cell r="H943" t="str">
            <v>DR</v>
          </cell>
          <cell r="I943">
            <v>1.8</v>
          </cell>
        </row>
        <row r="944">
          <cell r="A944" t="str">
            <v>006B060</v>
          </cell>
          <cell r="B944" t="str">
            <v>B0106</v>
          </cell>
          <cell r="C944">
            <v>6.93</v>
          </cell>
          <cell r="D944">
            <v>6.93</v>
          </cell>
          <cell r="E944">
            <v>43676</v>
          </cell>
          <cell r="F944" t="str">
            <v>RPC</v>
          </cell>
          <cell r="G944" t="str">
            <v>LPI-1602</v>
          </cell>
          <cell r="H944" t="str">
            <v>DR</v>
          </cell>
          <cell r="I944">
            <v>1.8</v>
          </cell>
        </row>
        <row r="945">
          <cell r="A945" t="str">
            <v>010B053</v>
          </cell>
          <cell r="B945" t="str">
            <v>B0106</v>
          </cell>
          <cell r="C945">
            <v>5.74</v>
          </cell>
          <cell r="D945">
            <v>5.74</v>
          </cell>
          <cell r="E945">
            <v>43666</v>
          </cell>
          <cell r="F945" t="str">
            <v>RPC</v>
          </cell>
          <cell r="G945" t="str">
            <v>LPI-1602</v>
          </cell>
          <cell r="H945" t="str">
            <v>DR</v>
          </cell>
          <cell r="I945">
            <v>1.8</v>
          </cell>
        </row>
        <row r="946">
          <cell r="A946" t="str">
            <v>010B054</v>
          </cell>
          <cell r="B946" t="str">
            <v>B0106</v>
          </cell>
          <cell r="C946">
            <v>1.99</v>
          </cell>
          <cell r="D946">
            <v>1.99</v>
          </cell>
          <cell r="E946">
            <v>43669</v>
          </cell>
          <cell r="F946" t="str">
            <v>RPC</v>
          </cell>
          <cell r="G946" t="str">
            <v>LPI-1602</v>
          </cell>
          <cell r="H946" t="str">
            <v>DR</v>
          </cell>
          <cell r="I946">
            <v>1.8</v>
          </cell>
        </row>
        <row r="947">
          <cell r="A947" t="str">
            <v>005B056</v>
          </cell>
          <cell r="B947" t="str">
            <v>B0106</v>
          </cell>
          <cell r="C947">
            <v>0.26</v>
          </cell>
          <cell r="D947">
            <v>0.26</v>
          </cell>
          <cell r="E947">
            <v>43677</v>
          </cell>
          <cell r="F947" t="str">
            <v>RPC</v>
          </cell>
          <cell r="G947" t="str">
            <v>LPI-1602</v>
          </cell>
          <cell r="H947" t="str">
            <v>DR</v>
          </cell>
          <cell r="I947">
            <v>1.8</v>
          </cell>
        </row>
        <row r="948">
          <cell r="A948" t="str">
            <v>006B055</v>
          </cell>
          <cell r="B948" t="str">
            <v>B0106</v>
          </cell>
          <cell r="C948">
            <v>9.4499999999999993</v>
          </cell>
          <cell r="D948">
            <v>9.4499999999999993</v>
          </cell>
          <cell r="E948">
            <v>43664</v>
          </cell>
          <cell r="F948" t="str">
            <v>RPC</v>
          </cell>
          <cell r="G948" t="str">
            <v>LPI-1602</v>
          </cell>
          <cell r="H948" t="str">
            <v>SRP</v>
          </cell>
          <cell r="I948">
            <v>1.8</v>
          </cell>
        </row>
        <row r="949">
          <cell r="A949" t="str">
            <v>004B054</v>
          </cell>
          <cell r="B949" t="str">
            <v>B0106</v>
          </cell>
          <cell r="C949">
            <v>5.3</v>
          </cell>
          <cell r="D949">
            <v>5.3</v>
          </cell>
          <cell r="E949">
            <v>43662</v>
          </cell>
          <cell r="F949" t="str">
            <v>RPC</v>
          </cell>
          <cell r="G949" t="str">
            <v>LPI-1602</v>
          </cell>
          <cell r="H949" t="str">
            <v>DR</v>
          </cell>
          <cell r="I949">
            <v>1.8</v>
          </cell>
        </row>
        <row r="950">
          <cell r="A950" t="str">
            <v>003B055</v>
          </cell>
          <cell r="B950" t="str">
            <v>B0106</v>
          </cell>
          <cell r="C950">
            <v>3.45</v>
          </cell>
          <cell r="D950">
            <v>3.45</v>
          </cell>
          <cell r="E950">
            <v>43661</v>
          </cell>
          <cell r="F950" t="str">
            <v>RPC</v>
          </cell>
          <cell r="G950" t="str">
            <v>LPI-1602</v>
          </cell>
          <cell r="H950" t="str">
            <v>DR</v>
          </cell>
          <cell r="I950">
            <v>1.8</v>
          </cell>
        </row>
        <row r="951">
          <cell r="A951" t="str">
            <v>005B057</v>
          </cell>
          <cell r="B951" t="str">
            <v>B0106</v>
          </cell>
          <cell r="C951">
            <v>0.45</v>
          </cell>
          <cell r="D951">
            <v>0.45</v>
          </cell>
          <cell r="E951">
            <v>43668</v>
          </cell>
          <cell r="F951" t="str">
            <v>RPC</v>
          </cell>
          <cell r="G951" t="str">
            <v>LPI-1602</v>
          </cell>
          <cell r="H951" t="str">
            <v>DR</v>
          </cell>
          <cell r="I951">
            <v>1.8</v>
          </cell>
        </row>
        <row r="952">
          <cell r="A952" t="str">
            <v>005B060</v>
          </cell>
          <cell r="B952" t="str">
            <v>B0106</v>
          </cell>
          <cell r="C952">
            <v>8.89</v>
          </cell>
          <cell r="D952">
            <v>8.89</v>
          </cell>
          <cell r="E952">
            <v>43664</v>
          </cell>
          <cell r="F952" t="str">
            <v>RPC</v>
          </cell>
          <cell r="G952" t="str">
            <v>LPI-1602</v>
          </cell>
          <cell r="H952" t="str">
            <v>SRP</v>
          </cell>
          <cell r="I952">
            <v>1.8</v>
          </cell>
        </row>
        <row r="953">
          <cell r="A953" t="str">
            <v>001B053</v>
          </cell>
          <cell r="B953" t="str">
            <v>B0106</v>
          </cell>
          <cell r="C953">
            <v>2.09</v>
          </cell>
          <cell r="D953">
            <v>2.09</v>
          </cell>
          <cell r="E953">
            <v>43663</v>
          </cell>
          <cell r="F953" t="str">
            <v>RPC</v>
          </cell>
          <cell r="G953" t="str">
            <v>LPI-1602</v>
          </cell>
          <cell r="H953" t="str">
            <v>DR</v>
          </cell>
          <cell r="I953">
            <v>1.8</v>
          </cell>
        </row>
        <row r="954">
          <cell r="A954" t="str">
            <v>002B053</v>
          </cell>
          <cell r="B954" t="str">
            <v>B0106</v>
          </cell>
          <cell r="C954">
            <v>1.43</v>
          </cell>
          <cell r="D954">
            <v>1.43</v>
          </cell>
          <cell r="E954">
            <v>43664</v>
          </cell>
          <cell r="F954" t="str">
            <v>RPC</v>
          </cell>
          <cell r="G954" t="str">
            <v>LPI-1602</v>
          </cell>
          <cell r="H954" t="str">
            <v>DR</v>
          </cell>
          <cell r="I954">
            <v>1.8</v>
          </cell>
        </row>
        <row r="955">
          <cell r="A955" t="str">
            <v>002B055</v>
          </cell>
          <cell r="B955" t="str">
            <v>B0106</v>
          </cell>
          <cell r="C955">
            <v>4.58</v>
          </cell>
          <cell r="D955">
            <v>4.58</v>
          </cell>
          <cell r="E955">
            <v>43658</v>
          </cell>
          <cell r="F955" t="str">
            <v>RPC</v>
          </cell>
          <cell r="G955" t="str">
            <v>LPI-1602</v>
          </cell>
          <cell r="H955" t="str">
            <v>DR</v>
          </cell>
          <cell r="I955">
            <v>1.8</v>
          </cell>
        </row>
        <row r="956">
          <cell r="A956" t="str">
            <v>008B054</v>
          </cell>
          <cell r="B956" t="str">
            <v>B0106</v>
          </cell>
          <cell r="C956">
            <v>7.03</v>
          </cell>
          <cell r="D956">
            <v>7.03</v>
          </cell>
          <cell r="E956">
            <v>43670</v>
          </cell>
          <cell r="F956" t="str">
            <v>RPC</v>
          </cell>
          <cell r="G956" t="str">
            <v>LPI-1602</v>
          </cell>
          <cell r="H956" t="str">
            <v>SRP</v>
          </cell>
          <cell r="I956">
            <v>1.8</v>
          </cell>
        </row>
        <row r="957">
          <cell r="A957" t="str">
            <v>008B060</v>
          </cell>
          <cell r="B957" t="str">
            <v>B0106</v>
          </cell>
          <cell r="C957">
            <v>0.41</v>
          </cell>
          <cell r="D957">
            <v>0.41</v>
          </cell>
          <cell r="E957">
            <v>43669</v>
          </cell>
          <cell r="F957" t="str">
            <v>RPC</v>
          </cell>
          <cell r="G957" t="str">
            <v>LPI-1602</v>
          </cell>
          <cell r="H957" t="str">
            <v>DR</v>
          </cell>
          <cell r="I957">
            <v>1.8</v>
          </cell>
        </row>
        <row r="958">
          <cell r="A958" t="str">
            <v>002B059</v>
          </cell>
          <cell r="B958" t="str">
            <v>B0106</v>
          </cell>
          <cell r="C958">
            <v>8.35</v>
          </cell>
          <cell r="D958">
            <v>8.35</v>
          </cell>
          <cell r="E958">
            <v>43672</v>
          </cell>
          <cell r="F958" t="str">
            <v>RPC</v>
          </cell>
          <cell r="G958" t="str">
            <v>LPI-1602</v>
          </cell>
          <cell r="H958" t="str">
            <v>DR</v>
          </cell>
          <cell r="I958">
            <v>1.8</v>
          </cell>
        </row>
        <row r="959">
          <cell r="A959" t="str">
            <v>001B058</v>
          </cell>
          <cell r="B959" t="str">
            <v>B0106</v>
          </cell>
          <cell r="C959">
            <v>0.14000000000000001</v>
          </cell>
          <cell r="D959">
            <v>0.14000000000000001</v>
          </cell>
          <cell r="E959">
            <v>43694</v>
          </cell>
          <cell r="F959" t="str">
            <v>RPC</v>
          </cell>
          <cell r="G959" t="str">
            <v>LPI-1602</v>
          </cell>
          <cell r="H959" t="str">
            <v>DR</v>
          </cell>
          <cell r="I959">
            <v>1.8</v>
          </cell>
        </row>
        <row r="960">
          <cell r="A960" t="str">
            <v>015B060</v>
          </cell>
          <cell r="B960" t="str">
            <v>B0206</v>
          </cell>
          <cell r="C960">
            <v>0.08</v>
          </cell>
          <cell r="D960">
            <v>0.08</v>
          </cell>
          <cell r="E960">
            <v>43592</v>
          </cell>
          <cell r="F960" t="str">
            <v>RN</v>
          </cell>
          <cell r="G960" t="str">
            <v>GP 99-8009</v>
          </cell>
          <cell r="H960" t="str">
            <v>SR</v>
          </cell>
          <cell r="I960">
            <v>1.5</v>
          </cell>
        </row>
        <row r="961">
          <cell r="A961" t="str">
            <v>019B053</v>
          </cell>
          <cell r="B961" t="str">
            <v>B0206</v>
          </cell>
          <cell r="C961">
            <v>2.33</v>
          </cell>
          <cell r="F961" t="str">
            <v>LP RPC</v>
          </cell>
        </row>
        <row r="962">
          <cell r="A962" t="str">
            <v>019B054</v>
          </cell>
          <cell r="B962" t="str">
            <v>B0206</v>
          </cell>
          <cell r="C962">
            <v>0.53</v>
          </cell>
          <cell r="F962" t="str">
            <v>LP RPC</v>
          </cell>
        </row>
        <row r="963">
          <cell r="A963" t="str">
            <v>018B055</v>
          </cell>
          <cell r="B963" t="str">
            <v>B0206</v>
          </cell>
          <cell r="C963">
            <v>2.79</v>
          </cell>
          <cell r="F963" t="str">
            <v>LP RPC</v>
          </cell>
        </row>
        <row r="964">
          <cell r="A964" t="str">
            <v>012B055</v>
          </cell>
          <cell r="B964" t="str">
            <v>B0206</v>
          </cell>
          <cell r="C964">
            <v>1.77</v>
          </cell>
          <cell r="D964">
            <v>1.77</v>
          </cell>
          <cell r="E964">
            <v>43588</v>
          </cell>
          <cell r="F964" t="str">
            <v>RN</v>
          </cell>
          <cell r="G964" t="str">
            <v>GP 99-8009</v>
          </cell>
          <cell r="H964" t="str">
            <v>SRP</v>
          </cell>
          <cell r="I964">
            <v>1.8</v>
          </cell>
        </row>
        <row r="965">
          <cell r="A965" t="str">
            <v>012B053</v>
          </cell>
          <cell r="B965" t="str">
            <v>B0206</v>
          </cell>
          <cell r="C965">
            <v>5.08</v>
          </cell>
          <cell r="D965">
            <v>5.08</v>
          </cell>
          <cell r="E965">
            <v>43588</v>
          </cell>
          <cell r="F965" t="str">
            <v>RN</v>
          </cell>
          <cell r="G965" t="str">
            <v>GP 99-8009</v>
          </cell>
          <cell r="H965" t="str">
            <v>SRP</v>
          </cell>
          <cell r="I965">
            <v>1.8</v>
          </cell>
        </row>
        <row r="966">
          <cell r="A966" t="str">
            <v>011B054</v>
          </cell>
          <cell r="B966" t="str">
            <v>B0206</v>
          </cell>
          <cell r="C966">
            <v>0.65</v>
          </cell>
          <cell r="F966" t="str">
            <v>LP RPC</v>
          </cell>
        </row>
        <row r="967">
          <cell r="A967" t="str">
            <v>011B055</v>
          </cell>
          <cell r="B967" t="str">
            <v>B0206</v>
          </cell>
          <cell r="C967">
            <v>0.49</v>
          </cell>
          <cell r="F967" t="str">
            <v>LP RPC</v>
          </cell>
        </row>
        <row r="968">
          <cell r="A968" t="str">
            <v>012B057</v>
          </cell>
          <cell r="B968" t="str">
            <v>B0206</v>
          </cell>
          <cell r="C968">
            <v>3.11</v>
          </cell>
          <cell r="F968" t="str">
            <v>LP RPC</v>
          </cell>
        </row>
        <row r="969">
          <cell r="A969" t="str">
            <v>012B058</v>
          </cell>
          <cell r="B969" t="str">
            <v>B0206</v>
          </cell>
          <cell r="C969">
            <v>3.77</v>
          </cell>
          <cell r="F969" t="str">
            <v>LP RPC</v>
          </cell>
        </row>
        <row r="970">
          <cell r="A970" t="str">
            <v>012B060</v>
          </cell>
          <cell r="B970" t="str">
            <v>B0206</v>
          </cell>
          <cell r="C970">
            <v>1.45</v>
          </cell>
          <cell r="F970" t="str">
            <v>LP RPC</v>
          </cell>
        </row>
        <row r="971">
          <cell r="A971" t="str">
            <v>014B051</v>
          </cell>
          <cell r="B971" t="str">
            <v>B0206</v>
          </cell>
          <cell r="C971">
            <v>0.41</v>
          </cell>
          <cell r="F971" t="str">
            <v>LP RPC</v>
          </cell>
        </row>
        <row r="972">
          <cell r="A972" t="str">
            <v>014B053</v>
          </cell>
          <cell r="B972" t="str">
            <v>B0206</v>
          </cell>
          <cell r="C972">
            <v>4.17</v>
          </cell>
          <cell r="F972" t="str">
            <v>LP RPC</v>
          </cell>
        </row>
        <row r="973">
          <cell r="A973" t="str">
            <v>014B055</v>
          </cell>
          <cell r="B973" t="str">
            <v>B0206</v>
          </cell>
          <cell r="C973">
            <v>3.66</v>
          </cell>
          <cell r="F973" t="str">
            <v>LP RPC</v>
          </cell>
        </row>
        <row r="974">
          <cell r="A974" t="str">
            <v>013B057</v>
          </cell>
          <cell r="B974" t="str">
            <v>B0206</v>
          </cell>
          <cell r="C974">
            <v>0.28000000000000003</v>
          </cell>
          <cell r="F974" t="str">
            <v>LP RPC</v>
          </cell>
        </row>
        <row r="975">
          <cell r="A975" t="str">
            <v>013B058</v>
          </cell>
          <cell r="B975" t="str">
            <v>B0206</v>
          </cell>
          <cell r="C975">
            <v>1.5</v>
          </cell>
          <cell r="D975">
            <v>1.5</v>
          </cell>
          <cell r="E975">
            <v>43592</v>
          </cell>
          <cell r="F975" t="str">
            <v>RN</v>
          </cell>
          <cell r="G975" t="str">
            <v>GP 99-8009</v>
          </cell>
          <cell r="H975" t="str">
            <v>SR</v>
          </cell>
          <cell r="I975">
            <v>1.5</v>
          </cell>
        </row>
        <row r="976">
          <cell r="A976" t="str">
            <v>014B060</v>
          </cell>
          <cell r="B976" t="str">
            <v>B0206</v>
          </cell>
          <cell r="C976">
            <v>2.35</v>
          </cell>
          <cell r="D976">
            <v>2.35</v>
          </cell>
          <cell r="E976">
            <v>43592</v>
          </cell>
          <cell r="F976" t="str">
            <v>RN</v>
          </cell>
          <cell r="G976" t="str">
            <v>GP 99-8009</v>
          </cell>
          <cell r="H976" t="str">
            <v>SR</v>
          </cell>
          <cell r="I976">
            <v>1.5</v>
          </cell>
        </row>
        <row r="977">
          <cell r="A977" t="str">
            <v>016B055</v>
          </cell>
          <cell r="B977" t="str">
            <v>B0206</v>
          </cell>
          <cell r="C977">
            <v>8.26</v>
          </cell>
          <cell r="D977">
            <v>8.26</v>
          </cell>
          <cell r="E977">
            <v>43589</v>
          </cell>
          <cell r="F977" t="str">
            <v>RN</v>
          </cell>
          <cell r="G977" t="str">
            <v>GP 99-8009</v>
          </cell>
          <cell r="H977" t="str">
            <v>SR</v>
          </cell>
          <cell r="I977">
            <v>1.5</v>
          </cell>
        </row>
        <row r="978">
          <cell r="A978" t="str">
            <v>015B058</v>
          </cell>
          <cell r="B978" t="str">
            <v>B0206</v>
          </cell>
          <cell r="C978">
            <v>4.68</v>
          </cell>
          <cell r="D978">
            <v>4.68</v>
          </cell>
          <cell r="E978">
            <v>43589</v>
          </cell>
          <cell r="F978" t="str">
            <v>RN</v>
          </cell>
          <cell r="G978" t="str">
            <v>GP 99-8009</v>
          </cell>
          <cell r="H978" t="str">
            <v>SR</v>
          </cell>
          <cell r="I978">
            <v>1.5</v>
          </cell>
        </row>
        <row r="979">
          <cell r="A979" t="str">
            <v>016B059</v>
          </cell>
          <cell r="B979" t="str">
            <v>B0206</v>
          </cell>
          <cell r="C979">
            <v>4.9800000000000004</v>
          </cell>
          <cell r="D979">
            <v>4.9800000000000004</v>
          </cell>
          <cell r="E979">
            <v>43960</v>
          </cell>
          <cell r="F979" t="str">
            <v>R1</v>
          </cell>
          <cell r="G979" t="str">
            <v>LPI-1602</v>
          </cell>
          <cell r="H979" t="str">
            <v>SRP</v>
          </cell>
          <cell r="I979">
            <v>1.8</v>
          </cell>
        </row>
        <row r="980">
          <cell r="A980" t="str">
            <v>017B051</v>
          </cell>
          <cell r="B980" t="str">
            <v>B0206</v>
          </cell>
          <cell r="C980">
            <v>0.14000000000000001</v>
          </cell>
          <cell r="F980" t="str">
            <v>LP RPC</v>
          </cell>
        </row>
        <row r="981">
          <cell r="A981" t="str">
            <v>017B053</v>
          </cell>
          <cell r="B981" t="str">
            <v>B0206</v>
          </cell>
          <cell r="C981">
            <v>0.19</v>
          </cell>
          <cell r="F981" t="str">
            <v>LP RPC</v>
          </cell>
        </row>
        <row r="982">
          <cell r="A982" t="str">
            <v>017B057</v>
          </cell>
          <cell r="B982" t="str">
            <v>B0206</v>
          </cell>
          <cell r="C982">
            <v>1.69</v>
          </cell>
          <cell r="D982">
            <v>1.69</v>
          </cell>
          <cell r="E982">
            <v>43590</v>
          </cell>
          <cell r="F982" t="str">
            <v>RN</v>
          </cell>
          <cell r="G982" t="str">
            <v>GP 99-8009</v>
          </cell>
          <cell r="H982" t="str">
            <v>SR</v>
          </cell>
          <cell r="I982">
            <v>1.5</v>
          </cell>
        </row>
        <row r="983">
          <cell r="A983" t="str">
            <v>018B057</v>
          </cell>
          <cell r="B983" t="str">
            <v>B0206</v>
          </cell>
          <cell r="C983">
            <v>2.76</v>
          </cell>
          <cell r="F983" t="str">
            <v>LP RPC</v>
          </cell>
        </row>
        <row r="984">
          <cell r="A984" t="str">
            <v>018B060</v>
          </cell>
          <cell r="B984" t="str">
            <v>B0206</v>
          </cell>
          <cell r="C984">
            <v>3.21</v>
          </cell>
          <cell r="D984">
            <v>3.21</v>
          </cell>
          <cell r="E984">
            <v>43958</v>
          </cell>
          <cell r="F984" t="str">
            <v>R1</v>
          </cell>
          <cell r="G984" t="str">
            <v>LPI-1602</v>
          </cell>
          <cell r="H984" t="str">
            <v>SRP</v>
          </cell>
          <cell r="I984">
            <v>1.8</v>
          </cell>
        </row>
        <row r="985">
          <cell r="A985" t="str">
            <v>020B057</v>
          </cell>
          <cell r="B985" t="str">
            <v>B0206</v>
          </cell>
          <cell r="C985">
            <v>4.99</v>
          </cell>
          <cell r="D985">
            <v>4.99</v>
          </cell>
          <cell r="E985">
            <v>43960</v>
          </cell>
          <cell r="F985" t="str">
            <v>R1</v>
          </cell>
          <cell r="G985" t="str">
            <v>LPI-1602</v>
          </cell>
          <cell r="H985" t="str">
            <v>SRP</v>
          </cell>
          <cell r="I985">
            <v>1.8</v>
          </cell>
        </row>
        <row r="986">
          <cell r="A986" t="str">
            <v>020B060</v>
          </cell>
          <cell r="B986" t="str">
            <v>B0206</v>
          </cell>
          <cell r="C986">
            <v>4.0199999999999996</v>
          </cell>
          <cell r="D986">
            <v>4.0199999999999996</v>
          </cell>
          <cell r="E986">
            <v>43960</v>
          </cell>
          <cell r="F986" t="str">
            <v>R1</v>
          </cell>
          <cell r="G986" t="str">
            <v>LPI-1602</v>
          </cell>
          <cell r="H986" t="str">
            <v>SRP</v>
          </cell>
          <cell r="I986">
            <v>1.8</v>
          </cell>
        </row>
        <row r="987">
          <cell r="A987" t="str">
            <v>015B051</v>
          </cell>
          <cell r="B987" t="str">
            <v>B0206</v>
          </cell>
          <cell r="C987">
            <v>0.04</v>
          </cell>
          <cell r="F987" t="str">
            <v>LP RPC</v>
          </cell>
        </row>
        <row r="988">
          <cell r="A988" t="str">
            <v>016B052</v>
          </cell>
          <cell r="B988" t="str">
            <v>B0206</v>
          </cell>
          <cell r="C988">
            <v>0.16</v>
          </cell>
          <cell r="F988" t="str">
            <v>LP RPC</v>
          </cell>
        </row>
        <row r="989">
          <cell r="A989" t="str">
            <v>016B051</v>
          </cell>
          <cell r="B989" t="str">
            <v>B0206</v>
          </cell>
          <cell r="C989">
            <v>0.1</v>
          </cell>
          <cell r="D989">
            <v>0.1</v>
          </cell>
          <cell r="E989">
            <v>43640</v>
          </cell>
          <cell r="F989" t="str">
            <v>RN</v>
          </cell>
          <cell r="G989" t="str">
            <v>GP 99-8009</v>
          </cell>
          <cell r="H989" t="str">
            <v>SR</v>
          </cell>
          <cell r="I989">
            <v>1.5</v>
          </cell>
        </row>
        <row r="990">
          <cell r="A990" t="str">
            <v>021B057</v>
          </cell>
          <cell r="B990" t="str">
            <v>B0306</v>
          </cell>
          <cell r="C990">
            <v>1.36</v>
          </cell>
          <cell r="D990">
            <v>1.36</v>
          </cell>
          <cell r="E990">
            <v>43642</v>
          </cell>
          <cell r="F990" t="str">
            <v>RPC</v>
          </cell>
          <cell r="G990" t="str">
            <v>LPI-1602</v>
          </cell>
          <cell r="H990" t="str">
            <v>SRP</v>
          </cell>
          <cell r="I990">
            <v>1.8</v>
          </cell>
        </row>
        <row r="991">
          <cell r="A991" t="str">
            <v>021B060</v>
          </cell>
          <cell r="B991" t="str">
            <v>B0306</v>
          </cell>
          <cell r="C991">
            <v>4.1900000000000004</v>
          </cell>
          <cell r="D991">
            <v>4.1900000000000004</v>
          </cell>
          <cell r="E991">
            <v>43645</v>
          </cell>
          <cell r="F991" t="str">
            <v>RPC</v>
          </cell>
          <cell r="G991" t="str">
            <v>LPI-1602</v>
          </cell>
          <cell r="H991" t="str">
            <v>SRP</v>
          </cell>
          <cell r="I991">
            <v>1.8</v>
          </cell>
        </row>
        <row r="992">
          <cell r="A992" t="str">
            <v>007C057</v>
          </cell>
          <cell r="B992" t="str">
            <v>C0106</v>
          </cell>
          <cell r="C992">
            <v>1.69</v>
          </cell>
          <cell r="F992" t="str">
            <v>LP RPC</v>
          </cell>
        </row>
        <row r="993">
          <cell r="A993" t="str">
            <v>001C051</v>
          </cell>
          <cell r="B993" t="str">
            <v>C0106</v>
          </cell>
          <cell r="C993">
            <v>0.09</v>
          </cell>
          <cell r="F993" t="str">
            <v>LP RPC</v>
          </cell>
        </row>
        <row r="994">
          <cell r="A994" t="str">
            <v>002C053</v>
          </cell>
          <cell r="B994" t="str">
            <v>C0106</v>
          </cell>
          <cell r="C994">
            <v>1.06</v>
          </cell>
          <cell r="F994" t="str">
            <v>LP RPC</v>
          </cell>
        </row>
        <row r="995">
          <cell r="A995" t="str">
            <v>002C054</v>
          </cell>
          <cell r="B995" t="str">
            <v>C0106</v>
          </cell>
          <cell r="C995">
            <v>3.67</v>
          </cell>
          <cell r="F995" t="str">
            <v>LP RPC</v>
          </cell>
        </row>
        <row r="996">
          <cell r="A996" t="str">
            <v>002C055</v>
          </cell>
          <cell r="B996" t="str">
            <v>C0106</v>
          </cell>
          <cell r="C996">
            <v>2.35</v>
          </cell>
          <cell r="F996" t="str">
            <v>LP RPC</v>
          </cell>
        </row>
        <row r="997">
          <cell r="A997" t="str">
            <v>002C056</v>
          </cell>
          <cell r="B997" t="str">
            <v>C0106</v>
          </cell>
          <cell r="C997">
            <v>1.26</v>
          </cell>
          <cell r="F997" t="str">
            <v>LP RPC</v>
          </cell>
        </row>
        <row r="998">
          <cell r="A998" t="str">
            <v>001C058</v>
          </cell>
          <cell r="B998" t="str">
            <v>C0106</v>
          </cell>
          <cell r="C998">
            <v>1.64</v>
          </cell>
          <cell r="F998" t="str">
            <v>LP RPC</v>
          </cell>
        </row>
        <row r="999">
          <cell r="A999" t="str">
            <v>002C058</v>
          </cell>
          <cell r="B999" t="str">
            <v>C0106</v>
          </cell>
          <cell r="C999">
            <v>2.3199999999999998</v>
          </cell>
          <cell r="D999">
            <v>2.3199999999999998</v>
          </cell>
          <cell r="E999">
            <v>43915</v>
          </cell>
          <cell r="F999" t="str">
            <v>RPC</v>
          </cell>
          <cell r="G999" t="str">
            <v>LPI-1606</v>
          </cell>
          <cell r="H999" t="str">
            <v>SR</v>
          </cell>
          <cell r="I999">
            <v>1.35</v>
          </cell>
        </row>
        <row r="1000">
          <cell r="A1000" t="str">
            <v>004C058</v>
          </cell>
          <cell r="B1000" t="str">
            <v>C0106</v>
          </cell>
          <cell r="C1000">
            <v>7.89</v>
          </cell>
          <cell r="D1000">
            <v>7.89</v>
          </cell>
          <cell r="E1000">
            <v>43901</v>
          </cell>
          <cell r="F1000" t="str">
            <v>RPC</v>
          </cell>
          <cell r="G1000" t="str">
            <v>LPI-1605</v>
          </cell>
          <cell r="H1000" t="str">
            <v>SR</v>
          </cell>
          <cell r="I1000">
            <v>1.35</v>
          </cell>
        </row>
        <row r="1001">
          <cell r="A1001" t="str">
            <v>003C053</v>
          </cell>
          <cell r="B1001" t="str">
            <v>C0106</v>
          </cell>
          <cell r="C1001">
            <v>1.1100000000000001</v>
          </cell>
          <cell r="F1001" t="str">
            <v>LP RPC</v>
          </cell>
        </row>
        <row r="1002">
          <cell r="A1002" t="str">
            <v>004C053</v>
          </cell>
          <cell r="B1002" t="str">
            <v>C0106</v>
          </cell>
          <cell r="C1002">
            <v>2.86</v>
          </cell>
          <cell r="F1002" t="str">
            <v>LP RPC</v>
          </cell>
        </row>
        <row r="1003">
          <cell r="A1003" t="str">
            <v>004C054</v>
          </cell>
          <cell r="B1003" t="str">
            <v>C0106</v>
          </cell>
          <cell r="C1003">
            <v>4.3600000000000003</v>
          </cell>
          <cell r="D1003">
            <v>4.3600000000000003</v>
          </cell>
          <cell r="E1003">
            <v>43909</v>
          </cell>
          <cell r="F1003" t="str">
            <v>RPC</v>
          </cell>
          <cell r="G1003" t="str">
            <v>LPI-1604</v>
          </cell>
          <cell r="H1003" t="str">
            <v>DR</v>
          </cell>
          <cell r="I1003">
            <v>1.35</v>
          </cell>
        </row>
        <row r="1004">
          <cell r="A1004" t="str">
            <v>003C055</v>
          </cell>
          <cell r="B1004" t="str">
            <v>C0106</v>
          </cell>
          <cell r="C1004">
            <v>0.38</v>
          </cell>
          <cell r="F1004" t="str">
            <v>LP RPC</v>
          </cell>
        </row>
        <row r="1005">
          <cell r="A1005" t="str">
            <v>006C054</v>
          </cell>
          <cell r="B1005" t="str">
            <v>C0106</v>
          </cell>
          <cell r="C1005">
            <v>1.78</v>
          </cell>
          <cell r="F1005" t="str">
            <v>LP RPC</v>
          </cell>
        </row>
        <row r="1006">
          <cell r="A1006" t="str">
            <v>006C055</v>
          </cell>
          <cell r="B1006" t="str">
            <v>C0106</v>
          </cell>
          <cell r="C1006">
            <v>2.59</v>
          </cell>
          <cell r="F1006" t="str">
            <v>LP RPC</v>
          </cell>
        </row>
        <row r="1007">
          <cell r="A1007" t="str">
            <v>006C053</v>
          </cell>
          <cell r="B1007" t="str">
            <v>C0106</v>
          </cell>
          <cell r="C1007">
            <v>1.64</v>
          </cell>
          <cell r="F1007" t="str">
            <v>LP RPC</v>
          </cell>
        </row>
        <row r="1008">
          <cell r="A1008" t="str">
            <v>007C053</v>
          </cell>
          <cell r="B1008" t="str">
            <v>C0106</v>
          </cell>
          <cell r="C1008">
            <v>2.17</v>
          </cell>
          <cell r="F1008" t="str">
            <v>LP RPC</v>
          </cell>
        </row>
        <row r="1009">
          <cell r="A1009" t="str">
            <v>008C053</v>
          </cell>
          <cell r="B1009" t="str">
            <v>C0106</v>
          </cell>
          <cell r="C1009">
            <v>3.96</v>
          </cell>
          <cell r="F1009" t="str">
            <v>LP RPC</v>
          </cell>
        </row>
        <row r="1010">
          <cell r="A1010" t="str">
            <v>006C057</v>
          </cell>
          <cell r="B1010" t="str">
            <v>C0106</v>
          </cell>
          <cell r="C1010">
            <v>2.4300000000000002</v>
          </cell>
          <cell r="F1010" t="str">
            <v>LP RPC</v>
          </cell>
        </row>
        <row r="1011">
          <cell r="A1011" t="str">
            <v>006C058</v>
          </cell>
          <cell r="B1011" t="str">
            <v>C0106</v>
          </cell>
          <cell r="C1011">
            <v>4.13</v>
          </cell>
          <cell r="F1011" t="str">
            <v>LP RPC</v>
          </cell>
        </row>
        <row r="1012">
          <cell r="A1012" t="str">
            <v>008C055</v>
          </cell>
          <cell r="B1012" t="str">
            <v>C0106</v>
          </cell>
          <cell r="C1012">
            <v>4.46</v>
          </cell>
          <cell r="F1012" t="str">
            <v>LP RPC</v>
          </cell>
        </row>
        <row r="1013">
          <cell r="A1013" t="str">
            <v>007C058</v>
          </cell>
          <cell r="B1013" t="str">
            <v>C0106</v>
          </cell>
          <cell r="C1013">
            <v>0.32</v>
          </cell>
          <cell r="F1013" t="str">
            <v>LP RPC</v>
          </cell>
        </row>
        <row r="1014">
          <cell r="A1014" t="str">
            <v>008C058</v>
          </cell>
          <cell r="B1014" t="str">
            <v>C0106</v>
          </cell>
          <cell r="C1014">
            <v>0.28000000000000003</v>
          </cell>
          <cell r="F1014" t="str">
            <v>LP RPC</v>
          </cell>
        </row>
        <row r="1015">
          <cell r="A1015" t="str">
            <v>008C057</v>
          </cell>
          <cell r="B1015" t="str">
            <v>C0106</v>
          </cell>
          <cell r="C1015">
            <v>2.4700000000000002</v>
          </cell>
          <cell r="D1015">
            <v>2.4700000000000002</v>
          </cell>
          <cell r="E1015">
            <v>43973</v>
          </cell>
          <cell r="F1015" t="str">
            <v>RPC</v>
          </cell>
          <cell r="G1015" t="str">
            <v>LPI-1605</v>
          </cell>
          <cell r="H1015" t="str">
            <v>SR</v>
          </cell>
          <cell r="I1015">
            <v>1.35</v>
          </cell>
        </row>
        <row r="1016">
          <cell r="A1016" t="str">
            <v>011C053</v>
          </cell>
          <cell r="B1016" t="str">
            <v>C0106</v>
          </cell>
          <cell r="C1016">
            <v>2.4500000000000002</v>
          </cell>
          <cell r="F1016" t="str">
            <v>LP RPC</v>
          </cell>
        </row>
        <row r="1017">
          <cell r="A1017" t="str">
            <v>010C055</v>
          </cell>
          <cell r="B1017" t="str">
            <v>C0106</v>
          </cell>
          <cell r="C1017">
            <v>4.62</v>
          </cell>
          <cell r="D1017">
            <v>4.62</v>
          </cell>
          <cell r="E1017">
            <v>43906</v>
          </cell>
          <cell r="F1017" t="str">
            <v>RPC</v>
          </cell>
          <cell r="G1017" t="str">
            <v>LPI-1604</v>
          </cell>
          <cell r="H1017" t="str">
            <v>DR</v>
          </cell>
          <cell r="I1017">
            <v>1.35</v>
          </cell>
        </row>
        <row r="1018">
          <cell r="A1018" t="str">
            <v>010C058</v>
          </cell>
          <cell r="B1018" t="str">
            <v>C0106</v>
          </cell>
          <cell r="C1018">
            <v>6.89</v>
          </cell>
          <cell r="F1018" t="str">
            <v>LP RPC</v>
          </cell>
        </row>
        <row r="1019">
          <cell r="A1019" t="str">
            <v>002C060</v>
          </cell>
          <cell r="B1019" t="str">
            <v>C0106</v>
          </cell>
          <cell r="C1019">
            <v>0.48</v>
          </cell>
          <cell r="F1019" t="str">
            <v>LP RPC</v>
          </cell>
        </row>
        <row r="1020">
          <cell r="A1020" t="str">
            <v>006C060</v>
          </cell>
          <cell r="B1020" t="str">
            <v>C0106</v>
          </cell>
          <cell r="C1020">
            <v>1.26</v>
          </cell>
          <cell r="F1020" t="str">
            <v>LP RPC</v>
          </cell>
        </row>
        <row r="1021">
          <cell r="A1021" t="str">
            <v>007C060</v>
          </cell>
          <cell r="B1021" t="str">
            <v>C0106</v>
          </cell>
          <cell r="C1021">
            <v>1.1000000000000001</v>
          </cell>
          <cell r="F1021" t="str">
            <v>LP RPC</v>
          </cell>
        </row>
        <row r="1022">
          <cell r="A1022" t="str">
            <v>009C060</v>
          </cell>
          <cell r="B1022" t="str">
            <v>C0106</v>
          </cell>
          <cell r="C1022">
            <v>0.73</v>
          </cell>
          <cell r="F1022" t="str">
            <v>LP RPC</v>
          </cell>
        </row>
        <row r="1023">
          <cell r="A1023" t="str">
            <v>003C060</v>
          </cell>
          <cell r="B1023" t="str">
            <v>C0106</v>
          </cell>
          <cell r="C1023">
            <v>0.06</v>
          </cell>
          <cell r="F1023" t="str">
            <v>LP RPC</v>
          </cell>
        </row>
        <row r="1024">
          <cell r="A1024" t="str">
            <v>002C061</v>
          </cell>
          <cell r="B1024" t="str">
            <v>C0106</v>
          </cell>
          <cell r="C1024">
            <v>0.1</v>
          </cell>
          <cell r="F1024" t="str">
            <v>LP RPC</v>
          </cell>
        </row>
        <row r="1025">
          <cell r="A1025" t="str">
            <v>001C063</v>
          </cell>
          <cell r="B1025" t="str">
            <v>C0106</v>
          </cell>
          <cell r="C1025">
            <v>0.05</v>
          </cell>
          <cell r="F1025" t="str">
            <v>LP RPC</v>
          </cell>
        </row>
        <row r="1026">
          <cell r="A1026" t="str">
            <v>010C051</v>
          </cell>
          <cell r="B1026" t="str">
            <v>C0106</v>
          </cell>
          <cell r="C1026">
            <v>1.32</v>
          </cell>
          <cell r="F1026" t="str">
            <v>LP RPC</v>
          </cell>
        </row>
        <row r="1027">
          <cell r="A1027" t="str">
            <v>012C052</v>
          </cell>
          <cell r="B1027" t="str">
            <v>C0206</v>
          </cell>
          <cell r="C1027">
            <v>1.6</v>
          </cell>
          <cell r="F1027" t="str">
            <v>LP RPC</v>
          </cell>
        </row>
        <row r="1028">
          <cell r="A1028" t="str">
            <v>014C053</v>
          </cell>
          <cell r="B1028" t="str">
            <v>C0206</v>
          </cell>
          <cell r="C1028">
            <v>5.95</v>
          </cell>
          <cell r="F1028" t="str">
            <v>LP RPC</v>
          </cell>
        </row>
        <row r="1029">
          <cell r="A1029" t="str">
            <v>015C052</v>
          </cell>
          <cell r="B1029" t="str">
            <v>C0206</v>
          </cell>
          <cell r="C1029">
            <v>1.34</v>
          </cell>
          <cell r="F1029" t="str">
            <v>LP RPC</v>
          </cell>
        </row>
        <row r="1030">
          <cell r="A1030" t="str">
            <v>016C051</v>
          </cell>
          <cell r="B1030" t="str">
            <v>C0206</v>
          </cell>
          <cell r="C1030">
            <v>0.09</v>
          </cell>
          <cell r="F1030" t="str">
            <v>LP RPC</v>
          </cell>
        </row>
        <row r="1031">
          <cell r="A1031" t="str">
            <v>016C053</v>
          </cell>
          <cell r="B1031" t="str">
            <v>C0206</v>
          </cell>
          <cell r="C1031">
            <v>0.37</v>
          </cell>
          <cell r="F1031" t="str">
            <v>LP RPC</v>
          </cell>
        </row>
        <row r="1032">
          <cell r="A1032" t="str">
            <v>012C055</v>
          </cell>
          <cell r="B1032" t="str">
            <v>C0206</v>
          </cell>
          <cell r="C1032">
            <v>5.39</v>
          </cell>
          <cell r="D1032">
            <v>5.39</v>
          </cell>
          <cell r="E1032">
            <v>43631</v>
          </cell>
          <cell r="F1032" t="str">
            <v>RN</v>
          </cell>
          <cell r="G1032" t="str">
            <v>PSJT 941</v>
          </cell>
          <cell r="H1032" t="str">
            <v>SRP</v>
          </cell>
          <cell r="I1032">
            <v>1.8</v>
          </cell>
        </row>
        <row r="1033">
          <cell r="A1033" t="str">
            <v>012C058</v>
          </cell>
          <cell r="B1033" t="str">
            <v>C0206</v>
          </cell>
          <cell r="C1033">
            <v>6.19</v>
          </cell>
          <cell r="F1033" t="str">
            <v>LP RPC</v>
          </cell>
        </row>
        <row r="1034">
          <cell r="A1034" t="str">
            <v>013C060</v>
          </cell>
          <cell r="B1034" t="str">
            <v>C0206</v>
          </cell>
          <cell r="C1034">
            <v>1.95</v>
          </cell>
          <cell r="F1034" t="str">
            <v>LP RPC</v>
          </cell>
        </row>
        <row r="1035">
          <cell r="A1035" t="str">
            <v>014C055</v>
          </cell>
          <cell r="B1035" t="str">
            <v>C0206</v>
          </cell>
          <cell r="C1035">
            <v>2.2799999999999998</v>
          </cell>
          <cell r="F1035" t="str">
            <v>LP RPC</v>
          </cell>
        </row>
        <row r="1036">
          <cell r="A1036" t="str">
            <v>014C060</v>
          </cell>
          <cell r="B1036" t="str">
            <v>C0206</v>
          </cell>
          <cell r="C1036">
            <v>6.47</v>
          </cell>
          <cell r="F1036" t="str">
            <v>LP RPC</v>
          </cell>
        </row>
        <row r="1037">
          <cell r="A1037" t="str">
            <v>016C055</v>
          </cell>
          <cell r="B1037" t="str">
            <v>C0206</v>
          </cell>
          <cell r="C1037">
            <v>3.68</v>
          </cell>
          <cell r="F1037" t="str">
            <v>LP RPC</v>
          </cell>
        </row>
        <row r="1038">
          <cell r="A1038" t="str">
            <v>018C059</v>
          </cell>
          <cell r="B1038" t="str">
            <v>C0206</v>
          </cell>
          <cell r="C1038">
            <v>8.1999999999999993</v>
          </cell>
          <cell r="D1038">
            <v>8.1999999999999993</v>
          </cell>
          <cell r="E1038">
            <v>43627</v>
          </cell>
          <cell r="F1038" t="str">
            <v>RN</v>
          </cell>
          <cell r="G1038" t="str">
            <v>PSJT 941</v>
          </cell>
          <cell r="H1038" t="str">
            <v>SRP</v>
          </cell>
          <cell r="I1038">
            <v>1.8</v>
          </cell>
        </row>
        <row r="1039">
          <cell r="A1039" t="str">
            <v>020C055</v>
          </cell>
          <cell r="B1039" t="str">
            <v>C0206</v>
          </cell>
          <cell r="C1039">
            <v>4.6500000000000004</v>
          </cell>
          <cell r="D1039">
            <v>4.6500000000000004</v>
          </cell>
          <cell r="E1039">
            <v>43612</v>
          </cell>
          <cell r="F1039" t="str">
            <v>RN</v>
          </cell>
          <cell r="G1039" t="str">
            <v>PSJT 941</v>
          </cell>
          <cell r="H1039" t="str">
            <v>SR</v>
          </cell>
          <cell r="I1039">
            <v>1.5</v>
          </cell>
        </row>
        <row r="1040">
          <cell r="A1040" t="str">
            <v>020C059</v>
          </cell>
          <cell r="B1040" t="str">
            <v>C0206</v>
          </cell>
          <cell r="C1040">
            <v>7.13</v>
          </cell>
          <cell r="F1040" t="str">
            <v>LP RPC</v>
          </cell>
        </row>
        <row r="1041">
          <cell r="A1041" t="str">
            <v>016C060</v>
          </cell>
          <cell r="B1041" t="str">
            <v>C0206</v>
          </cell>
          <cell r="C1041">
            <v>7.07</v>
          </cell>
          <cell r="F1041" t="str">
            <v>LP RPC</v>
          </cell>
        </row>
        <row r="1042">
          <cell r="A1042" t="str">
            <v>018C055</v>
          </cell>
          <cell r="B1042" t="str">
            <v>C0206</v>
          </cell>
          <cell r="C1042">
            <v>9.99</v>
          </cell>
          <cell r="F1042" t="str">
            <v>LP RPC</v>
          </cell>
        </row>
        <row r="1043">
          <cell r="A1043" t="str">
            <v>020C053</v>
          </cell>
          <cell r="B1043" t="str">
            <v>C0206</v>
          </cell>
          <cell r="C1043">
            <v>1.25</v>
          </cell>
          <cell r="F1043" t="str">
            <v>LP RPC</v>
          </cell>
        </row>
        <row r="1044">
          <cell r="A1044" t="str">
            <v>018C053</v>
          </cell>
          <cell r="B1044" t="str">
            <v>C0206</v>
          </cell>
          <cell r="C1044">
            <v>0.39</v>
          </cell>
          <cell r="F1044" t="str">
            <v>LP RPC</v>
          </cell>
        </row>
        <row r="1045">
          <cell r="A1045" t="str">
            <v>026C060</v>
          </cell>
          <cell r="B1045" t="str">
            <v>C0306</v>
          </cell>
          <cell r="C1045">
            <v>2.13</v>
          </cell>
          <cell r="D1045">
            <v>2.13</v>
          </cell>
          <cell r="E1045">
            <v>43659</v>
          </cell>
          <cell r="F1045" t="str">
            <v>R2</v>
          </cell>
          <cell r="G1045" t="str">
            <v>PSJT 941</v>
          </cell>
          <cell r="H1045" t="str">
            <v>SR</v>
          </cell>
          <cell r="I1045">
            <v>1.8</v>
          </cell>
        </row>
        <row r="1046">
          <cell r="A1046" t="str">
            <v>027C052</v>
          </cell>
          <cell r="B1046" t="str">
            <v>C0306</v>
          </cell>
          <cell r="C1046">
            <v>1.63</v>
          </cell>
          <cell r="D1046">
            <v>1.63</v>
          </cell>
          <cell r="E1046">
            <v>43746</v>
          </cell>
          <cell r="F1046" t="str">
            <v>R2</v>
          </cell>
          <cell r="G1046" t="str">
            <v>PSJT 941</v>
          </cell>
          <cell r="H1046" t="str">
            <v>SR</v>
          </cell>
          <cell r="I1046">
            <v>1.8</v>
          </cell>
        </row>
        <row r="1047">
          <cell r="A1047" t="str">
            <v>028C060</v>
          </cell>
          <cell r="B1047" t="str">
            <v>C0306</v>
          </cell>
          <cell r="C1047">
            <v>2.12</v>
          </cell>
          <cell r="D1047">
            <v>2.12</v>
          </cell>
          <cell r="E1047">
            <v>43716</v>
          </cell>
          <cell r="F1047" t="str">
            <v>R2</v>
          </cell>
          <cell r="G1047" t="str">
            <v>PSJT 941</v>
          </cell>
          <cell r="H1047" t="str">
            <v>SR</v>
          </cell>
          <cell r="I1047">
            <v>1.8</v>
          </cell>
        </row>
        <row r="1048">
          <cell r="A1048" t="str">
            <v>030C053</v>
          </cell>
          <cell r="B1048" t="str">
            <v>C0306</v>
          </cell>
          <cell r="C1048">
            <v>3.18</v>
          </cell>
          <cell r="D1048">
            <v>3.18</v>
          </cell>
          <cell r="E1048">
            <v>43746</v>
          </cell>
          <cell r="F1048" t="str">
            <v>R2</v>
          </cell>
          <cell r="G1048" t="str">
            <v>PSJT 941</v>
          </cell>
          <cell r="H1048" t="str">
            <v>SRP</v>
          </cell>
          <cell r="I1048">
            <v>1.8</v>
          </cell>
        </row>
        <row r="1049">
          <cell r="A1049" t="str">
            <v>030C056</v>
          </cell>
          <cell r="B1049" t="str">
            <v>C0306</v>
          </cell>
          <cell r="C1049">
            <v>0.68</v>
          </cell>
          <cell r="D1049">
            <v>0.68</v>
          </cell>
          <cell r="E1049">
            <v>43716</v>
          </cell>
          <cell r="F1049" t="str">
            <v>R2</v>
          </cell>
          <cell r="G1049" t="str">
            <v>PSJT 941</v>
          </cell>
          <cell r="H1049" t="str">
            <v>SR</v>
          </cell>
          <cell r="I1049">
            <v>1.8</v>
          </cell>
        </row>
        <row r="1050">
          <cell r="A1050" t="str">
            <v>030C060</v>
          </cell>
          <cell r="B1050" t="str">
            <v>C0306</v>
          </cell>
          <cell r="C1050">
            <v>4.3600000000000003</v>
          </cell>
          <cell r="D1050">
            <v>4.3600000000000003</v>
          </cell>
          <cell r="E1050">
            <v>43722</v>
          </cell>
          <cell r="F1050" t="str">
            <v>R2</v>
          </cell>
          <cell r="G1050" t="str">
            <v>PSJT 941</v>
          </cell>
          <cell r="H1050" t="str">
            <v>SR</v>
          </cell>
          <cell r="I1050">
            <v>1.8</v>
          </cell>
        </row>
        <row r="1051">
          <cell r="A1051" t="str">
            <v>022C058</v>
          </cell>
          <cell r="B1051" t="str">
            <v>C0306</v>
          </cell>
          <cell r="C1051">
            <v>5.19</v>
          </cell>
          <cell r="D1051">
            <v>5.19</v>
          </cell>
          <cell r="E1051">
            <v>43639</v>
          </cell>
          <cell r="F1051" t="str">
            <v>R2</v>
          </cell>
          <cell r="G1051" t="str">
            <v>PSJT 941</v>
          </cell>
          <cell r="H1051" t="str">
            <v>SR</v>
          </cell>
          <cell r="I1051">
            <v>1.8</v>
          </cell>
        </row>
        <row r="1052">
          <cell r="A1052" t="str">
            <v>024C055</v>
          </cell>
          <cell r="B1052" t="str">
            <v>C0306</v>
          </cell>
          <cell r="C1052">
            <v>5.46</v>
          </cell>
          <cell r="D1052">
            <v>5.46</v>
          </cell>
          <cell r="E1052">
            <v>43721</v>
          </cell>
          <cell r="F1052" t="str">
            <v>R2</v>
          </cell>
          <cell r="G1052" t="str">
            <v>PSJT 941</v>
          </cell>
          <cell r="H1052" t="str">
            <v>SR</v>
          </cell>
          <cell r="I1052">
            <v>1.8</v>
          </cell>
        </row>
        <row r="1053">
          <cell r="A1053" t="str">
            <v>024C058</v>
          </cell>
          <cell r="B1053" t="str">
            <v>C0306</v>
          </cell>
          <cell r="C1053">
            <v>4.2</v>
          </cell>
          <cell r="D1053">
            <v>4.2</v>
          </cell>
          <cell r="E1053">
            <v>43726</v>
          </cell>
          <cell r="F1053" t="str">
            <v>R2</v>
          </cell>
          <cell r="G1053" t="str">
            <v>PSJT 941</v>
          </cell>
          <cell r="H1053" t="str">
            <v>SR</v>
          </cell>
          <cell r="I1053">
            <v>1.8</v>
          </cell>
        </row>
        <row r="1054">
          <cell r="A1054" t="str">
            <v>024C060</v>
          </cell>
          <cell r="B1054" t="str">
            <v>C0306</v>
          </cell>
          <cell r="C1054">
            <v>5.81</v>
          </cell>
          <cell r="D1054">
            <v>5.81</v>
          </cell>
          <cell r="E1054">
            <v>43722</v>
          </cell>
          <cell r="F1054" t="str">
            <v>R2</v>
          </cell>
          <cell r="G1054" t="str">
            <v>PSJT 941</v>
          </cell>
          <cell r="H1054" t="str">
            <v>SR</v>
          </cell>
          <cell r="I1054">
            <v>1.8</v>
          </cell>
        </row>
        <row r="1055">
          <cell r="A1055" t="str">
            <v>026C055</v>
          </cell>
          <cell r="B1055" t="str">
            <v>C0306</v>
          </cell>
          <cell r="C1055">
            <v>5.45</v>
          </cell>
          <cell r="D1055">
            <v>5.45</v>
          </cell>
          <cell r="E1055">
            <v>43721</v>
          </cell>
          <cell r="F1055" t="str">
            <v>R2</v>
          </cell>
          <cell r="G1055" t="str">
            <v>PSJT 941</v>
          </cell>
          <cell r="H1055" t="str">
            <v>SR</v>
          </cell>
          <cell r="I1055">
            <v>1.8</v>
          </cell>
        </row>
        <row r="1056">
          <cell r="A1056" t="str">
            <v>026C058</v>
          </cell>
          <cell r="B1056" t="str">
            <v>C0306</v>
          </cell>
          <cell r="C1056">
            <v>4.9400000000000004</v>
          </cell>
          <cell r="D1056">
            <v>4.9400000000000004</v>
          </cell>
          <cell r="E1056">
            <v>43726</v>
          </cell>
          <cell r="F1056" t="str">
            <v>R2</v>
          </cell>
          <cell r="G1056" t="str">
            <v>PSJT 941</v>
          </cell>
          <cell r="H1056" t="str">
            <v>SR</v>
          </cell>
          <cell r="I1056">
            <v>1.8</v>
          </cell>
        </row>
        <row r="1057">
          <cell r="A1057" t="str">
            <v>027C053</v>
          </cell>
          <cell r="B1057" t="str">
            <v>C0306</v>
          </cell>
          <cell r="C1057">
            <v>3.31</v>
          </cell>
          <cell r="D1057">
            <v>3.31</v>
          </cell>
          <cell r="E1057">
            <v>43746</v>
          </cell>
          <cell r="F1057" t="str">
            <v>R2</v>
          </cell>
          <cell r="G1057" t="str">
            <v>PSJT 941</v>
          </cell>
          <cell r="H1057" t="str">
            <v>SRP</v>
          </cell>
          <cell r="I1057">
            <v>1.8</v>
          </cell>
        </row>
        <row r="1058">
          <cell r="A1058" t="str">
            <v>024C053</v>
          </cell>
          <cell r="B1058" t="str">
            <v>C0306</v>
          </cell>
          <cell r="C1058">
            <v>3.6</v>
          </cell>
          <cell r="D1058">
            <v>3.6</v>
          </cell>
          <cell r="E1058">
            <v>43746</v>
          </cell>
          <cell r="F1058" t="str">
            <v>R2</v>
          </cell>
          <cell r="G1058" t="str">
            <v>PSJT 941</v>
          </cell>
          <cell r="H1058" t="str">
            <v>SRP</v>
          </cell>
          <cell r="I1058">
            <v>1.8</v>
          </cell>
        </row>
        <row r="1059">
          <cell r="A1059" t="str">
            <v>030C055</v>
          </cell>
          <cell r="B1059" t="str">
            <v>C0306</v>
          </cell>
          <cell r="C1059">
            <v>7.64</v>
          </cell>
          <cell r="D1059">
            <v>7.64</v>
          </cell>
          <cell r="E1059">
            <v>43746</v>
          </cell>
          <cell r="F1059" t="str">
            <v>R2</v>
          </cell>
          <cell r="G1059" t="str">
            <v>PSJT 941</v>
          </cell>
          <cell r="H1059" t="str">
            <v>SRP</v>
          </cell>
          <cell r="I1059">
            <v>1.8</v>
          </cell>
        </row>
        <row r="1060">
          <cell r="A1060" t="str">
            <v>022C052</v>
          </cell>
          <cell r="B1060" t="str">
            <v>C0306</v>
          </cell>
          <cell r="C1060">
            <v>3.54</v>
          </cell>
          <cell r="D1060">
            <v>3.54</v>
          </cell>
          <cell r="E1060">
            <v>43632</v>
          </cell>
          <cell r="F1060" t="str">
            <v>R2</v>
          </cell>
          <cell r="G1060" t="str">
            <v>PSJT 941</v>
          </cell>
          <cell r="H1060" t="str">
            <v>SR</v>
          </cell>
          <cell r="I1060">
            <v>1.8</v>
          </cell>
        </row>
        <row r="1061">
          <cell r="A1061" t="str">
            <v>022C054</v>
          </cell>
          <cell r="B1061" t="str">
            <v>C0306</v>
          </cell>
          <cell r="C1061">
            <v>2.82</v>
          </cell>
          <cell r="D1061">
            <v>2.82</v>
          </cell>
          <cell r="E1061">
            <v>43715</v>
          </cell>
          <cell r="F1061" t="str">
            <v>R2</v>
          </cell>
          <cell r="G1061" t="str">
            <v>PSJT 941</v>
          </cell>
          <cell r="H1061" t="str">
            <v>SR</v>
          </cell>
          <cell r="I1061">
            <v>1.8</v>
          </cell>
        </row>
        <row r="1062">
          <cell r="A1062" t="str">
            <v>022C055</v>
          </cell>
          <cell r="B1062" t="str">
            <v>C0306</v>
          </cell>
          <cell r="C1062">
            <v>1.1399999999999999</v>
          </cell>
          <cell r="D1062">
            <v>1.1399999999999999</v>
          </cell>
          <cell r="E1062">
            <v>43639</v>
          </cell>
          <cell r="F1062" t="str">
            <v>R2</v>
          </cell>
          <cell r="G1062" t="str">
            <v>PSJT 941</v>
          </cell>
          <cell r="H1062" t="str">
            <v>SR</v>
          </cell>
          <cell r="I1062">
            <v>1.8</v>
          </cell>
        </row>
        <row r="1063">
          <cell r="A1063" t="str">
            <v>029C057</v>
          </cell>
          <cell r="B1063" t="str">
            <v>C0306</v>
          </cell>
          <cell r="C1063">
            <v>5.8</v>
          </cell>
          <cell r="D1063">
            <v>5.8</v>
          </cell>
          <cell r="E1063">
            <v>43722</v>
          </cell>
          <cell r="F1063" t="str">
            <v>R2</v>
          </cell>
          <cell r="G1063" t="str">
            <v>PSJT 941</v>
          </cell>
          <cell r="H1063" t="str">
            <v>SR</v>
          </cell>
          <cell r="I1063">
            <v>1.8</v>
          </cell>
        </row>
        <row r="1064">
          <cell r="A1064" t="str">
            <v>025C052</v>
          </cell>
          <cell r="B1064" t="str">
            <v>C0306</v>
          </cell>
          <cell r="C1064">
            <v>0.15</v>
          </cell>
          <cell r="D1064">
            <v>0.15</v>
          </cell>
          <cell r="E1064">
            <v>43734</v>
          </cell>
          <cell r="F1064" t="str">
            <v>R2</v>
          </cell>
          <cell r="G1064" t="str">
            <v>PSJT 941</v>
          </cell>
          <cell r="H1064" t="str">
            <v>SR</v>
          </cell>
          <cell r="I1064">
            <v>1.8</v>
          </cell>
        </row>
        <row r="1065">
          <cell r="A1065" t="str">
            <v>023C052</v>
          </cell>
          <cell r="B1065" t="str">
            <v>C0306</v>
          </cell>
          <cell r="C1065">
            <v>0.3</v>
          </cell>
          <cell r="D1065">
            <v>0.3</v>
          </cell>
          <cell r="E1065">
            <v>43728</v>
          </cell>
          <cell r="F1065" t="str">
            <v>R2</v>
          </cell>
          <cell r="G1065" t="str">
            <v>PSJT 941</v>
          </cell>
          <cell r="H1065" t="str">
            <v>SR</v>
          </cell>
          <cell r="I1065">
            <v>1.8</v>
          </cell>
        </row>
        <row r="1066">
          <cell r="A1066" t="str">
            <v>031C053</v>
          </cell>
          <cell r="B1066" t="str">
            <v>C0406</v>
          </cell>
          <cell r="C1066">
            <v>1.1299999999999999</v>
          </cell>
          <cell r="D1066">
            <v>1.1299999999999999</v>
          </cell>
          <cell r="E1066">
            <v>43721</v>
          </cell>
          <cell r="F1066" t="str">
            <v>R3</v>
          </cell>
          <cell r="G1066" t="str">
            <v>TC-09</v>
          </cell>
          <cell r="H1066" t="str">
            <v>SR</v>
          </cell>
          <cell r="I1066">
            <v>1.5</v>
          </cell>
        </row>
        <row r="1067">
          <cell r="A1067" t="str">
            <v>032C053</v>
          </cell>
          <cell r="B1067" t="str">
            <v>C0406</v>
          </cell>
          <cell r="C1067">
            <v>2.0099999999999998</v>
          </cell>
          <cell r="D1067">
            <v>2.0099999999999998</v>
          </cell>
          <cell r="E1067">
            <v>43717</v>
          </cell>
          <cell r="F1067" t="str">
            <v>R3</v>
          </cell>
          <cell r="G1067" t="str">
            <v>TC-09</v>
          </cell>
          <cell r="H1067" t="str">
            <v>SRP</v>
          </cell>
          <cell r="I1067">
            <v>1.8</v>
          </cell>
        </row>
        <row r="1068">
          <cell r="A1068" t="str">
            <v>032C059</v>
          </cell>
          <cell r="B1068" t="str">
            <v>C0406</v>
          </cell>
          <cell r="C1068">
            <v>6.08</v>
          </cell>
          <cell r="D1068">
            <v>6.08</v>
          </cell>
          <cell r="E1068">
            <v>43726</v>
          </cell>
          <cell r="F1068" t="str">
            <v>R3</v>
          </cell>
          <cell r="G1068" t="str">
            <v>TC-09</v>
          </cell>
          <cell r="H1068" t="str">
            <v>SR</v>
          </cell>
          <cell r="I1068">
            <v>1.8</v>
          </cell>
        </row>
        <row r="1069">
          <cell r="A1069" t="str">
            <v>034C053</v>
          </cell>
          <cell r="B1069" t="str">
            <v>C0406</v>
          </cell>
          <cell r="C1069">
            <v>5.63</v>
          </cell>
          <cell r="F1069" t="str">
            <v>LP RPC</v>
          </cell>
        </row>
        <row r="1070">
          <cell r="A1070" t="str">
            <v>033C055</v>
          </cell>
          <cell r="B1070" t="str">
            <v>C0406</v>
          </cell>
          <cell r="C1070">
            <v>3.87</v>
          </cell>
          <cell r="D1070">
            <v>3.87</v>
          </cell>
          <cell r="E1070">
            <v>43726</v>
          </cell>
          <cell r="F1070" t="str">
            <v>R3</v>
          </cell>
          <cell r="G1070" t="str">
            <v>TC-09</v>
          </cell>
          <cell r="H1070" t="str">
            <v>SR</v>
          </cell>
          <cell r="I1070">
            <v>1.5</v>
          </cell>
        </row>
        <row r="1071">
          <cell r="A1071" t="str">
            <v>033C056</v>
          </cell>
          <cell r="B1071" t="str">
            <v>C0406</v>
          </cell>
          <cell r="C1071">
            <v>1.83</v>
          </cell>
          <cell r="D1071">
            <v>1.83</v>
          </cell>
          <cell r="E1071">
            <v>43726</v>
          </cell>
          <cell r="F1071" t="str">
            <v>R3</v>
          </cell>
          <cell r="G1071" t="str">
            <v>TC-09</v>
          </cell>
          <cell r="H1071" t="str">
            <v>SR</v>
          </cell>
          <cell r="I1071">
            <v>1.5</v>
          </cell>
        </row>
        <row r="1072">
          <cell r="A1072" t="str">
            <v>033C059</v>
          </cell>
          <cell r="B1072" t="str">
            <v>C0406</v>
          </cell>
          <cell r="C1072">
            <v>2.4900000000000002</v>
          </cell>
          <cell r="D1072">
            <v>2.4900000000000002</v>
          </cell>
          <cell r="E1072">
            <v>43726</v>
          </cell>
          <cell r="F1072" t="str">
            <v>R3</v>
          </cell>
          <cell r="G1072" t="str">
            <v>TC-09</v>
          </cell>
          <cell r="H1072" t="str">
            <v>SR</v>
          </cell>
          <cell r="I1072">
            <v>1.8</v>
          </cell>
        </row>
        <row r="1073">
          <cell r="A1073" t="str">
            <v>035C060</v>
          </cell>
          <cell r="B1073" t="str">
            <v>C0406</v>
          </cell>
          <cell r="C1073">
            <v>2.4</v>
          </cell>
          <cell r="D1073">
            <v>2.4</v>
          </cell>
          <cell r="E1073">
            <v>43726</v>
          </cell>
          <cell r="F1073" t="str">
            <v>R3</v>
          </cell>
          <cell r="G1073" t="str">
            <v>TC-09</v>
          </cell>
          <cell r="H1073" t="str">
            <v>SRP</v>
          </cell>
          <cell r="I1073">
            <v>1.8</v>
          </cell>
        </row>
        <row r="1074">
          <cell r="A1074" t="str">
            <v>036C053</v>
          </cell>
          <cell r="B1074" t="str">
            <v>C0406</v>
          </cell>
          <cell r="C1074">
            <v>3.58</v>
          </cell>
          <cell r="D1074">
            <v>3.58</v>
          </cell>
          <cell r="E1074">
            <v>43953</v>
          </cell>
          <cell r="F1074" t="str">
            <v>RPC</v>
          </cell>
          <cell r="G1074" t="str">
            <v>LPI-1605</v>
          </cell>
          <cell r="H1074" t="str">
            <v>SR</v>
          </cell>
          <cell r="I1074">
            <v>1.35</v>
          </cell>
        </row>
        <row r="1075">
          <cell r="A1075" t="str">
            <v>035C055</v>
          </cell>
          <cell r="B1075" t="str">
            <v>C0406</v>
          </cell>
          <cell r="C1075">
            <v>2.33</v>
          </cell>
          <cell r="D1075">
            <v>2.33</v>
          </cell>
          <cell r="E1075">
            <v>43719</v>
          </cell>
          <cell r="F1075" t="str">
            <v>R3</v>
          </cell>
          <cell r="G1075" t="str">
            <v>TC-09</v>
          </cell>
          <cell r="H1075" t="str">
            <v>SR</v>
          </cell>
          <cell r="I1075">
            <v>1.5</v>
          </cell>
        </row>
        <row r="1076">
          <cell r="A1076" t="str">
            <v>036C059</v>
          </cell>
          <cell r="B1076" t="str">
            <v>C0406</v>
          </cell>
          <cell r="C1076">
            <v>1.78</v>
          </cell>
          <cell r="D1076">
            <v>1.78</v>
          </cell>
          <cell r="E1076">
            <v>43747</v>
          </cell>
          <cell r="F1076" t="str">
            <v>R3</v>
          </cell>
          <cell r="G1076" t="str">
            <v>TC-09</v>
          </cell>
          <cell r="H1076" t="str">
            <v>SR</v>
          </cell>
          <cell r="I1076">
            <v>1.8</v>
          </cell>
        </row>
        <row r="1077">
          <cell r="A1077" t="str">
            <v>038C060</v>
          </cell>
          <cell r="B1077" t="str">
            <v>C0406</v>
          </cell>
          <cell r="C1077">
            <v>2.52</v>
          </cell>
          <cell r="D1077">
            <v>2.52</v>
          </cell>
          <cell r="E1077">
            <v>43720</v>
          </cell>
          <cell r="F1077" t="str">
            <v>R3</v>
          </cell>
          <cell r="G1077" t="str">
            <v>TC-09</v>
          </cell>
          <cell r="H1077" t="str">
            <v>SRP</v>
          </cell>
          <cell r="I1077">
            <v>1.8</v>
          </cell>
        </row>
        <row r="1078">
          <cell r="A1078" t="str">
            <v>040C055</v>
          </cell>
          <cell r="B1078" t="str">
            <v>C0406</v>
          </cell>
          <cell r="C1078">
            <v>6.51</v>
          </cell>
          <cell r="D1078">
            <v>6.51</v>
          </cell>
          <cell r="E1078">
            <v>43723</v>
          </cell>
          <cell r="F1078" t="str">
            <v>R3</v>
          </cell>
          <cell r="G1078" t="str">
            <v>TC-09</v>
          </cell>
          <cell r="H1078" t="str">
            <v>SR</v>
          </cell>
          <cell r="I1078">
            <v>1.5</v>
          </cell>
        </row>
        <row r="1079">
          <cell r="A1079" t="str">
            <v>039C055</v>
          </cell>
          <cell r="B1079" t="str">
            <v>C0406</v>
          </cell>
          <cell r="C1079">
            <v>1.58</v>
          </cell>
          <cell r="D1079">
            <v>1.58</v>
          </cell>
          <cell r="E1079">
            <v>43717</v>
          </cell>
          <cell r="F1079" t="str">
            <v>R3</v>
          </cell>
          <cell r="G1079" t="str">
            <v>TC-09</v>
          </cell>
          <cell r="H1079" t="str">
            <v>SRP</v>
          </cell>
          <cell r="I1079">
            <v>1.8</v>
          </cell>
        </row>
        <row r="1080">
          <cell r="A1080" t="str">
            <v>040C059</v>
          </cell>
          <cell r="B1080" t="str">
            <v>C0406</v>
          </cell>
          <cell r="C1080">
            <v>5.37</v>
          </cell>
          <cell r="D1080">
            <v>5.37</v>
          </cell>
          <cell r="E1080">
            <v>43720</v>
          </cell>
          <cell r="F1080" t="str">
            <v>R3</v>
          </cell>
          <cell r="G1080" t="str">
            <v>TC-09</v>
          </cell>
          <cell r="H1080" t="str">
            <v>SRP</v>
          </cell>
          <cell r="I1080">
            <v>1.8</v>
          </cell>
        </row>
        <row r="1081">
          <cell r="A1081" t="str">
            <v>037C051</v>
          </cell>
          <cell r="B1081" t="str">
            <v>C0406</v>
          </cell>
          <cell r="C1081">
            <v>0.18</v>
          </cell>
          <cell r="D1081">
            <v>0.18</v>
          </cell>
          <cell r="E1081">
            <v>43747</v>
          </cell>
          <cell r="F1081" t="str">
            <v>R3</v>
          </cell>
          <cell r="G1081" t="str">
            <v>TC-09</v>
          </cell>
          <cell r="H1081" t="str">
            <v>SRP</v>
          </cell>
          <cell r="I1081">
            <v>1.8</v>
          </cell>
        </row>
        <row r="1082">
          <cell r="A1082" t="str">
            <v>038C051</v>
          </cell>
          <cell r="B1082" t="str">
            <v>C0406</v>
          </cell>
          <cell r="C1082">
            <v>0.12</v>
          </cell>
          <cell r="D1082">
            <v>0.12</v>
          </cell>
          <cell r="E1082">
            <v>43718</v>
          </cell>
          <cell r="F1082" t="str">
            <v>R3</v>
          </cell>
          <cell r="G1082" t="str">
            <v>TC-09</v>
          </cell>
          <cell r="H1082" t="str">
            <v>SRP</v>
          </cell>
          <cell r="I1082">
            <v>1.8</v>
          </cell>
        </row>
        <row r="1083">
          <cell r="A1083" t="str">
            <v>034C055</v>
          </cell>
          <cell r="B1083" t="str">
            <v>C0406</v>
          </cell>
          <cell r="C1083">
            <v>1.51</v>
          </cell>
          <cell r="D1083">
            <v>1.51</v>
          </cell>
          <cell r="E1083">
            <v>43719</v>
          </cell>
          <cell r="F1083" t="str">
            <v>R3</v>
          </cell>
          <cell r="G1083" t="str">
            <v>TC-09</v>
          </cell>
          <cell r="H1083" t="str">
            <v>SR</v>
          </cell>
          <cell r="I1083">
            <v>1.5</v>
          </cell>
        </row>
        <row r="1084">
          <cell r="A1084" t="str">
            <v>038C055</v>
          </cell>
          <cell r="B1084" t="str">
            <v>C0406</v>
          </cell>
          <cell r="C1084">
            <v>5.77</v>
          </cell>
          <cell r="D1084">
            <v>5.77</v>
          </cell>
          <cell r="E1084">
            <v>43726</v>
          </cell>
          <cell r="F1084" t="str">
            <v>R3</v>
          </cell>
          <cell r="G1084" t="str">
            <v>TC-09</v>
          </cell>
          <cell r="H1084" t="str">
            <v>SRP</v>
          </cell>
          <cell r="I1084">
            <v>1.8</v>
          </cell>
        </row>
        <row r="1085">
          <cell r="A1085" t="str">
            <v>039C056</v>
          </cell>
          <cell r="B1085" t="str">
            <v>C0406</v>
          </cell>
          <cell r="C1085">
            <v>0.84</v>
          </cell>
          <cell r="D1085">
            <v>0.84</v>
          </cell>
          <cell r="E1085">
            <v>43716</v>
          </cell>
          <cell r="F1085" t="str">
            <v>R3</v>
          </cell>
          <cell r="G1085" t="str">
            <v>TC-09</v>
          </cell>
          <cell r="H1085" t="str">
            <v>SR</v>
          </cell>
          <cell r="I1085">
            <v>1.5</v>
          </cell>
        </row>
        <row r="1086">
          <cell r="A1086" t="str">
            <v>039C060</v>
          </cell>
          <cell r="B1086" t="str">
            <v>C0406</v>
          </cell>
          <cell r="C1086">
            <v>0.35</v>
          </cell>
          <cell r="D1086">
            <v>0.35</v>
          </cell>
          <cell r="E1086">
            <v>43717</v>
          </cell>
          <cell r="F1086" t="str">
            <v>R3</v>
          </cell>
          <cell r="G1086" t="str">
            <v>TC-09</v>
          </cell>
          <cell r="H1086" t="str">
            <v>SRP</v>
          </cell>
          <cell r="I1086">
            <v>1.8</v>
          </cell>
        </row>
        <row r="1087">
          <cell r="A1087" t="str">
            <v>040C057</v>
          </cell>
          <cell r="B1087" t="str">
            <v>C0406</v>
          </cell>
          <cell r="C1087">
            <v>0.65</v>
          </cell>
          <cell r="D1087">
            <v>0.65</v>
          </cell>
          <cell r="E1087">
            <v>43716</v>
          </cell>
          <cell r="F1087" t="str">
            <v>R3</v>
          </cell>
          <cell r="G1087" t="str">
            <v>TC-09</v>
          </cell>
          <cell r="H1087" t="str">
            <v>SR</v>
          </cell>
          <cell r="I1087">
            <v>1.8</v>
          </cell>
        </row>
        <row r="1088">
          <cell r="A1088" t="str">
            <v>036C060</v>
          </cell>
          <cell r="B1088" t="str">
            <v>C0406</v>
          </cell>
          <cell r="C1088">
            <v>0.28999999999999998</v>
          </cell>
          <cell r="D1088">
            <v>0.28999999999999998</v>
          </cell>
          <cell r="E1088">
            <v>43718</v>
          </cell>
          <cell r="F1088" t="str">
            <v>R3</v>
          </cell>
          <cell r="G1088" t="str">
            <v>TC-09</v>
          </cell>
          <cell r="H1088" t="str">
            <v>SRP</v>
          </cell>
          <cell r="I1088">
            <v>1.8</v>
          </cell>
        </row>
        <row r="1089">
          <cell r="A1089" t="str">
            <v>038C056</v>
          </cell>
          <cell r="B1089" t="str">
            <v>C0406</v>
          </cell>
          <cell r="C1089">
            <v>1.64</v>
          </cell>
          <cell r="D1089">
            <v>1.64</v>
          </cell>
          <cell r="E1089">
            <v>43717</v>
          </cell>
          <cell r="F1089" t="str">
            <v>R3</v>
          </cell>
          <cell r="G1089" t="str">
            <v>TC-09</v>
          </cell>
          <cell r="H1089" t="str">
            <v>SRP</v>
          </cell>
          <cell r="I1089">
            <v>1.8</v>
          </cell>
        </row>
        <row r="1090">
          <cell r="A1090" t="str">
            <v>037C058</v>
          </cell>
          <cell r="B1090" t="str">
            <v>C0406</v>
          </cell>
          <cell r="C1090">
            <v>2.97</v>
          </cell>
          <cell r="D1090">
            <v>2.97</v>
          </cell>
          <cell r="E1090">
            <v>43747</v>
          </cell>
          <cell r="F1090" t="str">
            <v>R3</v>
          </cell>
          <cell r="G1090" t="str">
            <v>TC-09</v>
          </cell>
          <cell r="H1090" t="str">
            <v>SRP</v>
          </cell>
          <cell r="I1090">
            <v>1.8</v>
          </cell>
        </row>
        <row r="1091">
          <cell r="A1091" t="str">
            <v>038C058</v>
          </cell>
          <cell r="B1091" t="str">
            <v>C0406</v>
          </cell>
          <cell r="C1091">
            <v>0.93</v>
          </cell>
          <cell r="D1091">
            <v>0.93</v>
          </cell>
          <cell r="E1091">
            <v>43717</v>
          </cell>
          <cell r="F1091" t="str">
            <v>R3</v>
          </cell>
          <cell r="G1091" t="str">
            <v>TC-09</v>
          </cell>
          <cell r="H1091" t="str">
            <v>SR</v>
          </cell>
          <cell r="I1091">
            <v>1.8</v>
          </cell>
        </row>
        <row r="1092">
          <cell r="A1092" t="str">
            <v>035C057</v>
          </cell>
          <cell r="B1092" t="str">
            <v>C0406</v>
          </cell>
          <cell r="C1092">
            <v>2.42</v>
          </cell>
          <cell r="D1092">
            <v>2.42</v>
          </cell>
          <cell r="E1092">
            <v>43726</v>
          </cell>
          <cell r="F1092" t="str">
            <v>R3</v>
          </cell>
          <cell r="G1092" t="str">
            <v>TC-09</v>
          </cell>
          <cell r="H1092" t="str">
            <v>SR</v>
          </cell>
          <cell r="I1092">
            <v>1.5</v>
          </cell>
        </row>
        <row r="1093">
          <cell r="A1093" t="str">
            <v>036C057</v>
          </cell>
          <cell r="B1093" t="str">
            <v>C0406</v>
          </cell>
          <cell r="C1093">
            <v>2.2400000000000002</v>
          </cell>
          <cell r="D1093">
            <v>2.2400000000000002</v>
          </cell>
          <cell r="E1093">
            <v>43721</v>
          </cell>
          <cell r="F1093" t="str">
            <v>R3</v>
          </cell>
          <cell r="G1093" t="str">
            <v>TC-09</v>
          </cell>
          <cell r="H1093" t="str">
            <v>SRP</v>
          </cell>
          <cell r="I1093">
            <v>1.8</v>
          </cell>
        </row>
        <row r="1094">
          <cell r="A1094" t="str">
            <v>046C058</v>
          </cell>
          <cell r="B1094" t="str">
            <v>C0506</v>
          </cell>
          <cell r="C1094">
            <v>1.5</v>
          </cell>
          <cell r="D1094">
            <v>1.5</v>
          </cell>
          <cell r="E1094">
            <v>43678</v>
          </cell>
          <cell r="F1094" t="str">
            <v>R1</v>
          </cell>
          <cell r="G1094" t="str">
            <v>LPI-1603</v>
          </cell>
          <cell r="H1094" t="str">
            <v>SR</v>
          </cell>
          <cell r="I1094">
            <v>1.8</v>
          </cell>
        </row>
        <row r="1095">
          <cell r="A1095" t="str">
            <v>050C054</v>
          </cell>
          <cell r="B1095" t="str">
            <v>C0506</v>
          </cell>
          <cell r="C1095">
            <v>4.79</v>
          </cell>
          <cell r="D1095">
            <v>4.79</v>
          </cell>
          <cell r="E1095">
            <v>43721</v>
          </cell>
          <cell r="F1095" t="str">
            <v>R1</v>
          </cell>
          <cell r="G1095" t="str">
            <v>LPI-1603</v>
          </cell>
          <cell r="H1095" t="str">
            <v>SR</v>
          </cell>
          <cell r="I1095">
            <v>1.8</v>
          </cell>
        </row>
        <row r="1096">
          <cell r="A1096" t="str">
            <v>050C051</v>
          </cell>
          <cell r="B1096" t="str">
            <v>C0506</v>
          </cell>
          <cell r="C1096">
            <v>0.17</v>
          </cell>
          <cell r="D1096">
            <v>0.17</v>
          </cell>
          <cell r="E1096">
            <v>43711</v>
          </cell>
          <cell r="F1096" t="str">
            <v>R2</v>
          </cell>
          <cell r="G1096" t="str">
            <v>LPI-1603</v>
          </cell>
          <cell r="H1096" t="str">
            <v>SR</v>
          </cell>
          <cell r="I1096">
            <v>1.8</v>
          </cell>
        </row>
        <row r="1097">
          <cell r="A1097" t="str">
            <v>044C059</v>
          </cell>
          <cell r="B1097" t="str">
            <v>C0506</v>
          </cell>
          <cell r="C1097">
            <v>7.26</v>
          </cell>
          <cell r="D1097">
            <v>7.26</v>
          </cell>
          <cell r="E1097">
            <v>43678</v>
          </cell>
          <cell r="F1097" t="str">
            <v>R2</v>
          </cell>
          <cell r="G1097" t="str">
            <v>LPI-1603</v>
          </cell>
          <cell r="H1097" t="str">
            <v>SR</v>
          </cell>
          <cell r="I1097">
            <v>1.8</v>
          </cell>
        </row>
        <row r="1098">
          <cell r="A1098" t="str">
            <v>045C055</v>
          </cell>
          <cell r="B1098" t="str">
            <v>C0506</v>
          </cell>
          <cell r="C1098">
            <v>1.02</v>
          </cell>
          <cell r="D1098">
            <v>1.02</v>
          </cell>
          <cell r="E1098">
            <v>43716</v>
          </cell>
          <cell r="F1098" t="str">
            <v>R2</v>
          </cell>
          <cell r="G1098" t="str">
            <v>LPI-1603</v>
          </cell>
          <cell r="H1098" t="str">
            <v>SR</v>
          </cell>
          <cell r="I1098">
            <v>1.8</v>
          </cell>
        </row>
        <row r="1099">
          <cell r="A1099" t="str">
            <v>044C055</v>
          </cell>
          <cell r="B1099" t="str">
            <v>C0506</v>
          </cell>
          <cell r="C1099">
            <v>9.02</v>
          </cell>
          <cell r="D1099">
            <v>9.02</v>
          </cell>
          <cell r="E1099">
            <v>43725</v>
          </cell>
          <cell r="F1099" t="str">
            <v>R2</v>
          </cell>
          <cell r="G1099" t="str">
            <v>LPI-1603</v>
          </cell>
          <cell r="H1099" t="str">
            <v>SR</v>
          </cell>
          <cell r="I1099">
            <v>1.8</v>
          </cell>
        </row>
        <row r="1100">
          <cell r="A1100" t="str">
            <v>042C053</v>
          </cell>
          <cell r="B1100" t="str">
            <v>C0506</v>
          </cell>
          <cell r="C1100">
            <v>1.31</v>
          </cell>
          <cell r="D1100">
            <v>1.31</v>
          </cell>
          <cell r="E1100">
            <v>43713</v>
          </cell>
          <cell r="F1100" t="str">
            <v>R2</v>
          </cell>
          <cell r="G1100" t="str">
            <v>LPI-1603</v>
          </cell>
          <cell r="H1100" t="str">
            <v>SR</v>
          </cell>
          <cell r="I1100">
            <v>1.8</v>
          </cell>
        </row>
        <row r="1101">
          <cell r="A1101" t="str">
            <v>046C051</v>
          </cell>
          <cell r="B1101" t="str">
            <v>C0506</v>
          </cell>
          <cell r="C1101">
            <v>2.04</v>
          </cell>
          <cell r="D1101">
            <v>2.04</v>
          </cell>
          <cell r="E1101">
            <v>43714</v>
          </cell>
          <cell r="F1101" t="str">
            <v>R2</v>
          </cell>
          <cell r="G1101" t="str">
            <v>LPI-1603</v>
          </cell>
          <cell r="H1101" t="str">
            <v>SR</v>
          </cell>
          <cell r="I1101">
            <v>1.8</v>
          </cell>
        </row>
        <row r="1102">
          <cell r="A1102" t="str">
            <v>046C053</v>
          </cell>
          <cell r="B1102" t="str">
            <v>C0506</v>
          </cell>
          <cell r="C1102">
            <v>1.81</v>
          </cell>
          <cell r="D1102">
            <v>1.81</v>
          </cell>
          <cell r="E1102">
            <v>43714</v>
          </cell>
          <cell r="F1102" t="str">
            <v>R2</v>
          </cell>
          <cell r="G1102" t="str">
            <v>LPI-1603</v>
          </cell>
          <cell r="H1102" t="str">
            <v>SR</v>
          </cell>
          <cell r="I1102">
            <v>1.8</v>
          </cell>
        </row>
        <row r="1103">
          <cell r="A1103" t="str">
            <v>046C055</v>
          </cell>
          <cell r="B1103" t="str">
            <v>C0506</v>
          </cell>
          <cell r="C1103">
            <v>0.87</v>
          </cell>
          <cell r="D1103">
            <v>0.87</v>
          </cell>
          <cell r="E1103">
            <v>43714</v>
          </cell>
          <cell r="F1103" t="str">
            <v>R2</v>
          </cell>
          <cell r="G1103" t="str">
            <v>LPI-1603</v>
          </cell>
          <cell r="H1103" t="str">
            <v>SR</v>
          </cell>
          <cell r="I1103">
            <v>1.8</v>
          </cell>
        </row>
        <row r="1104">
          <cell r="A1104" t="str">
            <v>045C057</v>
          </cell>
          <cell r="B1104" t="str">
            <v>C0506</v>
          </cell>
          <cell r="C1104">
            <v>0.86</v>
          </cell>
          <cell r="D1104">
            <v>0.86</v>
          </cell>
          <cell r="E1104">
            <v>43677</v>
          </cell>
          <cell r="F1104" t="str">
            <v>R2</v>
          </cell>
          <cell r="G1104" t="str">
            <v>LPI-1603</v>
          </cell>
          <cell r="H1104" t="str">
            <v>SR</v>
          </cell>
          <cell r="I1104">
            <v>1.8</v>
          </cell>
        </row>
        <row r="1105">
          <cell r="A1105" t="str">
            <v>045C058</v>
          </cell>
          <cell r="B1105" t="str">
            <v>C0506</v>
          </cell>
          <cell r="C1105">
            <v>2.23</v>
          </cell>
          <cell r="D1105">
            <v>2.23</v>
          </cell>
          <cell r="E1105">
            <v>43678</v>
          </cell>
          <cell r="F1105" t="str">
            <v>R2</v>
          </cell>
          <cell r="G1105" t="str">
            <v>LPI-1603</v>
          </cell>
          <cell r="H1105" t="str">
            <v>SR</v>
          </cell>
          <cell r="I1105">
            <v>1.8</v>
          </cell>
        </row>
        <row r="1106">
          <cell r="A1106" t="str">
            <v>048C054</v>
          </cell>
          <cell r="B1106" t="str">
            <v>C0506</v>
          </cell>
          <cell r="C1106">
            <v>7.88</v>
          </cell>
          <cell r="D1106">
            <v>7.88</v>
          </cell>
          <cell r="E1106">
            <v>43725</v>
          </cell>
          <cell r="F1106" t="str">
            <v>R2</v>
          </cell>
          <cell r="G1106" t="str">
            <v>LPI-1603</v>
          </cell>
          <cell r="H1106" t="str">
            <v>SR</v>
          </cell>
          <cell r="I1106">
            <v>1.8</v>
          </cell>
        </row>
        <row r="1107">
          <cell r="A1107" t="str">
            <v>048C055</v>
          </cell>
          <cell r="B1107" t="str">
            <v>C0506</v>
          </cell>
          <cell r="C1107">
            <v>0.99</v>
          </cell>
          <cell r="D1107">
            <v>0.99</v>
          </cell>
          <cell r="E1107">
            <v>43714</v>
          </cell>
          <cell r="F1107" t="str">
            <v>R2</v>
          </cell>
          <cell r="G1107" t="str">
            <v>LPI-1603</v>
          </cell>
          <cell r="H1107" t="str">
            <v>SR</v>
          </cell>
          <cell r="I1107">
            <v>1.8</v>
          </cell>
        </row>
        <row r="1108">
          <cell r="A1108" t="str">
            <v>048C058</v>
          </cell>
          <cell r="B1108" t="str">
            <v>C0506</v>
          </cell>
          <cell r="C1108">
            <v>3.63</v>
          </cell>
          <cell r="D1108">
            <v>3.63</v>
          </cell>
          <cell r="E1108">
            <v>43721</v>
          </cell>
          <cell r="F1108" t="str">
            <v>R1</v>
          </cell>
          <cell r="G1108" t="str">
            <v>LPI-1603</v>
          </cell>
          <cell r="H1108" t="str">
            <v>SR</v>
          </cell>
          <cell r="I1108">
            <v>1.8</v>
          </cell>
        </row>
        <row r="1109">
          <cell r="A1109" t="str">
            <v>050C055</v>
          </cell>
          <cell r="B1109" t="str">
            <v>C0506</v>
          </cell>
          <cell r="C1109">
            <v>0.28000000000000003</v>
          </cell>
          <cell r="D1109">
            <v>0.28000000000000003</v>
          </cell>
          <cell r="E1109">
            <v>43712</v>
          </cell>
          <cell r="F1109" t="str">
            <v>R2</v>
          </cell>
          <cell r="G1109" t="str">
            <v>LPI-1603</v>
          </cell>
          <cell r="H1109" t="str">
            <v>SR</v>
          </cell>
          <cell r="I1109">
            <v>1.8</v>
          </cell>
        </row>
        <row r="1110">
          <cell r="A1110" t="str">
            <v>050C057</v>
          </cell>
          <cell r="B1110" t="str">
            <v>C0506</v>
          </cell>
          <cell r="C1110">
            <v>2.0299999999999998</v>
          </cell>
          <cell r="D1110">
            <v>2.0299999999999998</v>
          </cell>
          <cell r="E1110">
            <v>43714</v>
          </cell>
          <cell r="F1110" t="str">
            <v>R2</v>
          </cell>
          <cell r="G1110" t="str">
            <v>LPI-1603</v>
          </cell>
          <cell r="H1110" t="str">
            <v>SR</v>
          </cell>
          <cell r="I1110">
            <v>1.8</v>
          </cell>
        </row>
        <row r="1111">
          <cell r="A1111" t="str">
            <v>050C058</v>
          </cell>
          <cell r="B1111" t="str">
            <v>C0506</v>
          </cell>
          <cell r="C1111">
            <v>2.2999999999999998</v>
          </cell>
          <cell r="D1111">
            <v>2.2999999999999998</v>
          </cell>
          <cell r="E1111">
            <v>43714</v>
          </cell>
          <cell r="F1111" t="str">
            <v>R2</v>
          </cell>
          <cell r="G1111" t="str">
            <v>LPI-1603</v>
          </cell>
          <cell r="H1111" t="str">
            <v>SR</v>
          </cell>
          <cell r="I1111">
            <v>1.8</v>
          </cell>
        </row>
        <row r="1112">
          <cell r="A1112" t="str">
            <v>050C060</v>
          </cell>
          <cell r="B1112" t="str">
            <v>C0506</v>
          </cell>
          <cell r="C1112">
            <v>0.42</v>
          </cell>
          <cell r="D1112">
            <v>0.42</v>
          </cell>
          <cell r="E1112">
            <v>43713</v>
          </cell>
          <cell r="F1112" t="str">
            <v>R2</v>
          </cell>
          <cell r="G1112" t="str">
            <v>LPI-1603</v>
          </cell>
          <cell r="H1112" t="str">
            <v>SR</v>
          </cell>
          <cell r="I1112">
            <v>1.8</v>
          </cell>
        </row>
        <row r="1113">
          <cell r="A1113" t="str">
            <v>041C055</v>
          </cell>
          <cell r="B1113" t="str">
            <v>C0506</v>
          </cell>
          <cell r="C1113">
            <v>4.9000000000000004</v>
          </cell>
          <cell r="D1113">
            <v>4.9000000000000004</v>
          </cell>
          <cell r="E1113">
            <v>43718</v>
          </cell>
          <cell r="F1113" t="str">
            <v>R2</v>
          </cell>
          <cell r="G1113" t="str">
            <v>LPI-1603</v>
          </cell>
          <cell r="H1113" t="str">
            <v>SR</v>
          </cell>
          <cell r="I1113">
            <v>1.8</v>
          </cell>
        </row>
        <row r="1114">
          <cell r="A1114" t="str">
            <v>042C055</v>
          </cell>
          <cell r="B1114" t="str">
            <v>C0506</v>
          </cell>
          <cell r="C1114">
            <v>0.72</v>
          </cell>
          <cell r="D1114">
            <v>0.72</v>
          </cell>
          <cell r="E1114">
            <v>43678</v>
          </cell>
          <cell r="F1114" t="str">
            <v>R2</v>
          </cell>
          <cell r="G1114" t="str">
            <v>LPI-1603</v>
          </cell>
          <cell r="H1114" t="str">
            <v>SR</v>
          </cell>
          <cell r="I1114">
            <v>1.8</v>
          </cell>
        </row>
        <row r="1115">
          <cell r="A1115" t="str">
            <v>043C055</v>
          </cell>
          <cell r="B1115" t="str">
            <v>C0506</v>
          </cell>
          <cell r="C1115">
            <v>0.52</v>
          </cell>
          <cell r="D1115">
            <v>0.52</v>
          </cell>
          <cell r="E1115">
            <v>43678</v>
          </cell>
          <cell r="F1115" t="str">
            <v>R2</v>
          </cell>
          <cell r="G1115" t="str">
            <v>LPI-1603</v>
          </cell>
          <cell r="H1115" t="str">
            <v>SR</v>
          </cell>
          <cell r="I1115">
            <v>1.8</v>
          </cell>
        </row>
        <row r="1116">
          <cell r="A1116" t="str">
            <v>042C059</v>
          </cell>
          <cell r="B1116" t="str">
            <v>C0506</v>
          </cell>
          <cell r="C1116">
            <v>6.75</v>
          </cell>
          <cell r="D1116">
            <v>6.75</v>
          </cell>
          <cell r="E1116">
            <v>43678</v>
          </cell>
          <cell r="F1116" t="str">
            <v>R2</v>
          </cell>
          <cell r="G1116" t="str">
            <v>LPI-1603</v>
          </cell>
          <cell r="H1116" t="str">
            <v>SR</v>
          </cell>
          <cell r="I1116">
            <v>1.8</v>
          </cell>
        </row>
        <row r="1117">
          <cell r="A1117" t="str">
            <v>046C060</v>
          </cell>
          <cell r="B1117" t="str">
            <v>C0506</v>
          </cell>
          <cell r="C1117">
            <v>1.64</v>
          </cell>
          <cell r="D1117">
            <v>1.64</v>
          </cell>
          <cell r="E1117">
            <v>43713</v>
          </cell>
          <cell r="F1117" t="str">
            <v>R1</v>
          </cell>
          <cell r="G1117" t="str">
            <v>LPI-1603</v>
          </cell>
          <cell r="H1117" t="str">
            <v>SR</v>
          </cell>
          <cell r="I1117">
            <v>1.8</v>
          </cell>
        </row>
        <row r="1118">
          <cell r="A1118" t="str">
            <v>045C060</v>
          </cell>
          <cell r="B1118" t="str">
            <v>C0506</v>
          </cell>
          <cell r="C1118">
            <v>0.86</v>
          </cell>
          <cell r="D1118">
            <v>0.86</v>
          </cell>
          <cell r="E1118">
            <v>43663</v>
          </cell>
          <cell r="F1118" t="str">
            <v>R1</v>
          </cell>
          <cell r="G1118" t="str">
            <v>LPI-1603</v>
          </cell>
          <cell r="H1118" t="str">
            <v>SR</v>
          </cell>
          <cell r="I1118">
            <v>1.8</v>
          </cell>
        </row>
        <row r="1119">
          <cell r="A1119" t="str">
            <v>044C060</v>
          </cell>
          <cell r="B1119" t="str">
            <v>C0506</v>
          </cell>
          <cell r="C1119">
            <v>0.52</v>
          </cell>
          <cell r="D1119">
            <v>0.52</v>
          </cell>
          <cell r="E1119">
            <v>43713</v>
          </cell>
          <cell r="F1119" t="str">
            <v>R2</v>
          </cell>
          <cell r="G1119" t="str">
            <v>LPI-1603</v>
          </cell>
          <cell r="H1119" t="str">
            <v>SR</v>
          </cell>
          <cell r="I1119">
            <v>1.8</v>
          </cell>
        </row>
        <row r="1120">
          <cell r="A1120" t="str">
            <v>042C060</v>
          </cell>
          <cell r="B1120" t="str">
            <v>C0506</v>
          </cell>
          <cell r="C1120">
            <v>0.68</v>
          </cell>
          <cell r="D1120">
            <v>0.68</v>
          </cell>
          <cell r="E1120">
            <v>43713</v>
          </cell>
          <cell r="F1120" t="str">
            <v>R2</v>
          </cell>
          <cell r="G1120" t="str">
            <v>LPI-1603</v>
          </cell>
          <cell r="H1120" t="str">
            <v>SR</v>
          </cell>
          <cell r="I1120">
            <v>1.8</v>
          </cell>
        </row>
        <row r="1121">
          <cell r="A1121" t="str">
            <v>049C060</v>
          </cell>
          <cell r="B1121" t="str">
            <v>C0506</v>
          </cell>
          <cell r="C1121">
            <v>3.98</v>
          </cell>
          <cell r="D1121">
            <v>3.98</v>
          </cell>
          <cell r="E1121">
            <v>43714</v>
          </cell>
          <cell r="F1121" t="str">
            <v>R2</v>
          </cell>
          <cell r="G1121" t="str">
            <v>LPI-1603</v>
          </cell>
          <cell r="H1121" t="str">
            <v>SR</v>
          </cell>
          <cell r="I1121">
            <v>1.8</v>
          </cell>
        </row>
        <row r="1122">
          <cell r="A1122" t="str">
            <v>051C050</v>
          </cell>
          <cell r="B1122" t="str">
            <v>C0605</v>
          </cell>
          <cell r="C1122">
            <v>2.7</v>
          </cell>
          <cell r="D1122">
            <v>2.7</v>
          </cell>
          <cell r="E1122">
            <v>43806</v>
          </cell>
          <cell r="F1122" t="str">
            <v>RPC</v>
          </cell>
          <cell r="G1122" t="str">
            <v>GP 99-8009</v>
          </cell>
          <cell r="H1122" t="str">
            <v>DR</v>
          </cell>
          <cell r="I1122">
            <v>1.8</v>
          </cell>
        </row>
        <row r="1123">
          <cell r="A1123" t="str">
            <v>052C043</v>
          </cell>
          <cell r="B1123" t="str">
            <v>C0605</v>
          </cell>
          <cell r="C1123">
            <v>2.5299999999999998</v>
          </cell>
          <cell r="D1123">
            <v>2.5299999999999998</v>
          </cell>
          <cell r="E1123">
            <v>43803</v>
          </cell>
          <cell r="F1123" t="str">
            <v>RPC</v>
          </cell>
          <cell r="G1123" t="str">
            <v>GP 99-8009</v>
          </cell>
          <cell r="H1123" t="str">
            <v>DR</v>
          </cell>
          <cell r="I1123">
            <v>1.8</v>
          </cell>
        </row>
        <row r="1124">
          <cell r="A1124" t="str">
            <v>051C045</v>
          </cell>
          <cell r="B1124" t="str">
            <v>C0605</v>
          </cell>
          <cell r="C1124">
            <v>0.91</v>
          </cell>
          <cell r="D1124">
            <v>0.91</v>
          </cell>
          <cell r="E1124">
            <v>43805</v>
          </cell>
          <cell r="F1124" t="str">
            <v>RPC</v>
          </cell>
          <cell r="G1124" t="str">
            <v>GP 99-8009</v>
          </cell>
          <cell r="H1124" t="str">
            <v>DR</v>
          </cell>
          <cell r="I1124">
            <v>1.8</v>
          </cell>
        </row>
        <row r="1125">
          <cell r="A1125" t="str">
            <v>051C047</v>
          </cell>
          <cell r="B1125" t="str">
            <v>C0605</v>
          </cell>
          <cell r="C1125">
            <v>0.87</v>
          </cell>
          <cell r="D1125">
            <v>0.87</v>
          </cell>
          <cell r="E1125">
            <v>43805</v>
          </cell>
          <cell r="F1125" t="str">
            <v>RPC</v>
          </cell>
          <cell r="G1125" t="str">
            <v>GP 99-8009</v>
          </cell>
          <cell r="H1125" t="str">
            <v>DR</v>
          </cell>
          <cell r="I1125">
            <v>1.8</v>
          </cell>
        </row>
        <row r="1126">
          <cell r="A1126" t="str">
            <v>056C048</v>
          </cell>
          <cell r="B1126" t="str">
            <v>C0605</v>
          </cell>
          <cell r="C1126">
            <v>1.04</v>
          </cell>
          <cell r="D1126">
            <v>1.04</v>
          </cell>
          <cell r="E1126">
            <v>43802</v>
          </cell>
          <cell r="F1126" t="str">
            <v>RPC</v>
          </cell>
          <cell r="G1126" t="str">
            <v>GP 99-8009</v>
          </cell>
          <cell r="H1126" t="str">
            <v>DR</v>
          </cell>
          <cell r="I1126">
            <v>1.8</v>
          </cell>
        </row>
        <row r="1127">
          <cell r="A1127" t="str">
            <v>054C050</v>
          </cell>
          <cell r="B1127" t="str">
            <v>C0605</v>
          </cell>
          <cell r="C1127">
            <v>2.1</v>
          </cell>
          <cell r="D1127">
            <v>2.1</v>
          </cell>
          <cell r="E1127">
            <v>43805</v>
          </cell>
          <cell r="F1127" t="str">
            <v>RPC</v>
          </cell>
          <cell r="G1127" t="str">
            <v>GP 99-8009</v>
          </cell>
          <cell r="H1127" t="str">
            <v>DR</v>
          </cell>
          <cell r="I1127">
            <v>1.8</v>
          </cell>
        </row>
        <row r="1128">
          <cell r="A1128" t="str">
            <v>054C043</v>
          </cell>
          <cell r="B1128" t="str">
            <v>C0605</v>
          </cell>
          <cell r="C1128">
            <v>1.64</v>
          </cell>
          <cell r="D1128">
            <v>1.64</v>
          </cell>
          <cell r="E1128">
            <v>43804</v>
          </cell>
          <cell r="F1128" t="str">
            <v>RPC</v>
          </cell>
          <cell r="G1128" t="str">
            <v>GP 99-8009</v>
          </cell>
          <cell r="H1128" t="str">
            <v>DR</v>
          </cell>
          <cell r="I1128">
            <v>1.8</v>
          </cell>
        </row>
        <row r="1129">
          <cell r="A1129" t="str">
            <v>056C045</v>
          </cell>
          <cell r="B1129" t="str">
            <v>C0605</v>
          </cell>
          <cell r="C1129">
            <v>1.62</v>
          </cell>
          <cell r="D1129">
            <v>1.62</v>
          </cell>
          <cell r="E1129">
            <v>43802</v>
          </cell>
          <cell r="F1129" t="str">
            <v>RPC</v>
          </cell>
          <cell r="G1129" t="str">
            <v>GP 99-8009</v>
          </cell>
          <cell r="H1129" t="str">
            <v>DR</v>
          </cell>
          <cell r="I1129">
            <v>1.8</v>
          </cell>
        </row>
        <row r="1130">
          <cell r="A1130" t="str">
            <v>053C043</v>
          </cell>
          <cell r="B1130" t="str">
            <v>C0605</v>
          </cell>
          <cell r="C1130">
            <v>1.82</v>
          </cell>
          <cell r="D1130">
            <v>1.82</v>
          </cell>
          <cell r="E1130">
            <v>43813</v>
          </cell>
          <cell r="F1130" t="str">
            <v>RPC</v>
          </cell>
          <cell r="G1130" t="str">
            <v>GP 99-8009</v>
          </cell>
          <cell r="H1130" t="str">
            <v>DR</v>
          </cell>
          <cell r="I1130">
            <v>1.8</v>
          </cell>
        </row>
        <row r="1131">
          <cell r="A1131" t="str">
            <v>056C047</v>
          </cell>
          <cell r="B1131" t="str">
            <v>C0605</v>
          </cell>
          <cell r="C1131">
            <v>2.09</v>
          </cell>
          <cell r="D1131">
            <v>2.09</v>
          </cell>
          <cell r="E1131">
            <v>43802</v>
          </cell>
          <cell r="F1131" t="str">
            <v>RPC</v>
          </cell>
          <cell r="G1131" t="str">
            <v>GP 99-8009</v>
          </cell>
          <cell r="H1131" t="str">
            <v>DR</v>
          </cell>
          <cell r="I1131">
            <v>1.8</v>
          </cell>
        </row>
        <row r="1132">
          <cell r="A1132" t="str">
            <v>054C047</v>
          </cell>
          <cell r="B1132" t="str">
            <v>C0605</v>
          </cell>
          <cell r="C1132">
            <v>1.92</v>
          </cell>
          <cell r="D1132">
            <v>1.92</v>
          </cell>
          <cell r="E1132">
            <v>43804</v>
          </cell>
          <cell r="F1132" t="str">
            <v>RPC</v>
          </cell>
          <cell r="G1132" t="str">
            <v>GP 99-8009</v>
          </cell>
          <cell r="H1132" t="str">
            <v>DR</v>
          </cell>
          <cell r="I1132">
            <v>1.8</v>
          </cell>
        </row>
        <row r="1133">
          <cell r="A1133" t="str">
            <v>058C050</v>
          </cell>
          <cell r="B1133" t="str">
            <v>C0605</v>
          </cell>
          <cell r="C1133">
            <v>2.21</v>
          </cell>
          <cell r="D1133">
            <v>2.21</v>
          </cell>
          <cell r="E1133">
            <v>43801</v>
          </cell>
          <cell r="F1133" t="str">
            <v>RPC</v>
          </cell>
          <cell r="G1133" t="str">
            <v>GP 99-8009</v>
          </cell>
          <cell r="H1133" t="str">
            <v>DR</v>
          </cell>
          <cell r="I1133">
            <v>1.8</v>
          </cell>
        </row>
        <row r="1134">
          <cell r="A1134" t="str">
            <v>056C050</v>
          </cell>
          <cell r="B1134" t="str">
            <v>C0605</v>
          </cell>
          <cell r="C1134">
            <v>1.49</v>
          </cell>
          <cell r="D1134">
            <v>1.49</v>
          </cell>
          <cell r="E1134">
            <v>43803</v>
          </cell>
          <cell r="F1134" t="str">
            <v>RPC</v>
          </cell>
          <cell r="G1134" t="str">
            <v>GP 99-8009</v>
          </cell>
          <cell r="H1134" t="str">
            <v>DR</v>
          </cell>
          <cell r="I1134">
            <v>1.8</v>
          </cell>
        </row>
        <row r="1135">
          <cell r="A1135" t="str">
            <v>059C045</v>
          </cell>
          <cell r="B1135" t="str">
            <v>C0605</v>
          </cell>
          <cell r="C1135">
            <v>2.17</v>
          </cell>
          <cell r="D1135">
            <v>2.17</v>
          </cell>
          <cell r="E1135">
            <v>43801</v>
          </cell>
          <cell r="F1135" t="str">
            <v>RPC</v>
          </cell>
          <cell r="G1135" t="str">
            <v>GP 99-8009</v>
          </cell>
          <cell r="H1135" t="str">
            <v>DR</v>
          </cell>
          <cell r="I1135">
            <v>1.8</v>
          </cell>
        </row>
        <row r="1136">
          <cell r="A1136" t="str">
            <v>054C049</v>
          </cell>
          <cell r="B1136" t="str">
            <v>C0605</v>
          </cell>
          <cell r="C1136">
            <v>3.26</v>
          </cell>
          <cell r="D1136">
            <v>3.26</v>
          </cell>
          <cell r="E1136">
            <v>43805</v>
          </cell>
          <cell r="F1136" t="str">
            <v>RPC</v>
          </cell>
          <cell r="G1136" t="str">
            <v>GP 99-8009</v>
          </cell>
          <cell r="H1136" t="str">
            <v>DR</v>
          </cell>
          <cell r="I1136">
            <v>1.8</v>
          </cell>
        </row>
        <row r="1137">
          <cell r="A1137" t="str">
            <v>054C045</v>
          </cell>
          <cell r="B1137" t="str">
            <v>C0605</v>
          </cell>
          <cell r="C1137">
            <v>2.52</v>
          </cell>
          <cell r="D1137">
            <v>2.52</v>
          </cell>
          <cell r="E1137">
            <v>43803</v>
          </cell>
          <cell r="F1137" t="str">
            <v>RPC</v>
          </cell>
          <cell r="G1137" t="str">
            <v>GP 99-8009</v>
          </cell>
          <cell r="H1137" t="str">
            <v>DR</v>
          </cell>
          <cell r="I1137">
            <v>1.8</v>
          </cell>
        </row>
        <row r="1138">
          <cell r="A1138" t="str">
            <v>060C050</v>
          </cell>
          <cell r="B1138" t="str">
            <v>C0605</v>
          </cell>
          <cell r="C1138">
            <v>8.7200000000000006</v>
          </cell>
          <cell r="D1138">
            <v>8.7200000000000006</v>
          </cell>
          <cell r="E1138">
            <v>43799</v>
          </cell>
          <cell r="F1138" t="str">
            <v>RPC</v>
          </cell>
          <cell r="G1138" t="str">
            <v>GP 99-8009</v>
          </cell>
          <cell r="H1138" t="str">
            <v>DR</v>
          </cell>
          <cell r="I1138">
            <v>1.8</v>
          </cell>
        </row>
        <row r="1139">
          <cell r="A1139" t="str">
            <v>058C047</v>
          </cell>
          <cell r="B1139" t="str">
            <v>C0605</v>
          </cell>
          <cell r="C1139">
            <v>3.88</v>
          </cell>
          <cell r="D1139">
            <v>3.88</v>
          </cell>
          <cell r="E1139">
            <v>43799</v>
          </cell>
          <cell r="F1139" t="str">
            <v>RPC</v>
          </cell>
          <cell r="G1139" t="str">
            <v>GP 99-8009</v>
          </cell>
          <cell r="H1139" t="str">
            <v>DR</v>
          </cell>
          <cell r="I1139">
            <v>1.8</v>
          </cell>
        </row>
        <row r="1140">
          <cell r="A1140" t="str">
            <v>058C048</v>
          </cell>
          <cell r="B1140" t="str">
            <v>C0605</v>
          </cell>
          <cell r="C1140">
            <v>1.92</v>
          </cell>
          <cell r="D1140">
            <v>1.92</v>
          </cell>
          <cell r="E1140">
            <v>43801</v>
          </cell>
          <cell r="F1140" t="str">
            <v>RPC</v>
          </cell>
          <cell r="G1140" t="str">
            <v>GP 99-8009</v>
          </cell>
          <cell r="H1140" t="str">
            <v>DR</v>
          </cell>
          <cell r="I1140">
            <v>1.8</v>
          </cell>
        </row>
        <row r="1141">
          <cell r="A1141" t="str">
            <v>056C049</v>
          </cell>
          <cell r="B1141" t="str">
            <v>C0605</v>
          </cell>
          <cell r="C1141">
            <v>2.2400000000000002</v>
          </cell>
          <cell r="D1141">
            <v>2.2400000000000002</v>
          </cell>
          <cell r="E1141">
            <v>43802</v>
          </cell>
          <cell r="F1141" t="str">
            <v>RPC</v>
          </cell>
          <cell r="G1141" t="str">
            <v>GP 99-8009</v>
          </cell>
          <cell r="H1141" t="str">
            <v>DR</v>
          </cell>
          <cell r="I1141">
            <v>1.8</v>
          </cell>
        </row>
        <row r="1142">
          <cell r="A1142" t="str">
            <v>056C060</v>
          </cell>
          <cell r="B1142" t="str">
            <v>C0606</v>
          </cell>
          <cell r="C1142">
            <v>4.62</v>
          </cell>
          <cell r="D1142">
            <v>4.62</v>
          </cell>
          <cell r="E1142">
            <v>43747</v>
          </cell>
          <cell r="F1142" t="str">
            <v>R3</v>
          </cell>
          <cell r="G1142" t="str">
            <v>GP 99-8009</v>
          </cell>
          <cell r="H1142" t="str">
            <v>SR</v>
          </cell>
          <cell r="I1142">
            <v>1.8</v>
          </cell>
        </row>
        <row r="1143">
          <cell r="A1143" t="str">
            <v>056C053</v>
          </cell>
          <cell r="B1143" t="str">
            <v>C0606</v>
          </cell>
          <cell r="C1143">
            <v>5.33</v>
          </cell>
          <cell r="D1143">
            <v>5.33</v>
          </cell>
          <cell r="E1143">
            <v>43673</v>
          </cell>
          <cell r="F1143" t="str">
            <v>R3</v>
          </cell>
          <cell r="G1143" t="str">
            <v>GP 99-8009</v>
          </cell>
          <cell r="H1143" t="str">
            <v>SRP</v>
          </cell>
          <cell r="I1143">
            <v>1.8</v>
          </cell>
        </row>
        <row r="1144">
          <cell r="A1144" t="str">
            <v>051C053</v>
          </cell>
          <cell r="B1144" t="str">
            <v>C0606</v>
          </cell>
          <cell r="C1144">
            <v>0.65</v>
          </cell>
          <cell r="D1144">
            <v>0.65</v>
          </cell>
          <cell r="E1144">
            <v>43714</v>
          </cell>
          <cell r="F1144" t="str">
            <v>R3</v>
          </cell>
          <cell r="G1144" t="str">
            <v>GP 99-8009</v>
          </cell>
          <cell r="H1144" t="str">
            <v>SR</v>
          </cell>
          <cell r="I1144">
            <v>1.8</v>
          </cell>
        </row>
        <row r="1145">
          <cell r="A1145" t="str">
            <v>052C054</v>
          </cell>
          <cell r="B1145" t="str">
            <v>C0606</v>
          </cell>
          <cell r="C1145">
            <v>0.64</v>
          </cell>
          <cell r="D1145">
            <v>0.64</v>
          </cell>
          <cell r="E1145">
            <v>43711</v>
          </cell>
          <cell r="F1145" t="str">
            <v>R3</v>
          </cell>
          <cell r="G1145" t="str">
            <v>GP 99-8009</v>
          </cell>
          <cell r="H1145" t="str">
            <v>SR</v>
          </cell>
          <cell r="I1145">
            <v>1.8</v>
          </cell>
        </row>
        <row r="1146">
          <cell r="A1146" t="str">
            <v>056C054</v>
          </cell>
          <cell r="B1146" t="str">
            <v>C0606</v>
          </cell>
          <cell r="C1146">
            <v>1.1399999999999999</v>
          </cell>
          <cell r="D1146">
            <v>1.1399999999999999</v>
          </cell>
          <cell r="E1146">
            <v>43680</v>
          </cell>
          <cell r="F1146" t="str">
            <v>R3</v>
          </cell>
          <cell r="G1146" t="str">
            <v>GP 99-8009</v>
          </cell>
          <cell r="H1146" t="str">
            <v>SR</v>
          </cell>
          <cell r="I1146">
            <v>1.8</v>
          </cell>
        </row>
        <row r="1147">
          <cell r="A1147" t="str">
            <v>055C055</v>
          </cell>
          <cell r="B1147" t="str">
            <v>C0606</v>
          </cell>
          <cell r="C1147">
            <v>1.18</v>
          </cell>
          <cell r="D1147">
            <v>1.18</v>
          </cell>
          <cell r="E1147">
            <v>43710</v>
          </cell>
          <cell r="F1147" t="str">
            <v>R3</v>
          </cell>
          <cell r="G1147" t="str">
            <v>GP 99-8009</v>
          </cell>
          <cell r="H1147" t="str">
            <v>SR</v>
          </cell>
          <cell r="I1147">
            <v>1.8</v>
          </cell>
        </row>
        <row r="1148">
          <cell r="A1148" t="str">
            <v>056C056</v>
          </cell>
          <cell r="B1148" t="str">
            <v>C0606</v>
          </cell>
          <cell r="C1148">
            <v>2.0099999999999998</v>
          </cell>
          <cell r="D1148">
            <v>2.0099999999999998</v>
          </cell>
          <cell r="E1148">
            <v>43714</v>
          </cell>
          <cell r="F1148" t="str">
            <v>R3</v>
          </cell>
          <cell r="G1148" t="str">
            <v>GP 99-8009</v>
          </cell>
          <cell r="H1148" t="str">
            <v>SR</v>
          </cell>
          <cell r="I1148">
            <v>1.8</v>
          </cell>
        </row>
        <row r="1149">
          <cell r="A1149" t="str">
            <v>051C051</v>
          </cell>
          <cell r="B1149" t="str">
            <v>C0606</v>
          </cell>
          <cell r="C1149">
            <v>0.11</v>
          </cell>
          <cell r="D1149">
            <v>0.11</v>
          </cell>
          <cell r="E1149">
            <v>43711</v>
          </cell>
          <cell r="F1149" t="str">
            <v>R3</v>
          </cell>
          <cell r="G1149" t="str">
            <v>GP 99-8009</v>
          </cell>
          <cell r="H1149" t="str">
            <v>SR</v>
          </cell>
          <cell r="I1149">
            <v>1.8</v>
          </cell>
        </row>
        <row r="1150">
          <cell r="A1150" t="str">
            <v>051C055</v>
          </cell>
          <cell r="B1150" t="str">
            <v>C0606</v>
          </cell>
          <cell r="C1150">
            <v>1.9</v>
          </cell>
          <cell r="D1150">
            <v>1.9</v>
          </cell>
          <cell r="E1150">
            <v>43709</v>
          </cell>
          <cell r="F1150" t="str">
            <v>R3</v>
          </cell>
          <cell r="G1150" t="str">
            <v>GP 99-8009</v>
          </cell>
          <cell r="H1150" t="str">
            <v>SR</v>
          </cell>
          <cell r="I1150">
            <v>1.8</v>
          </cell>
        </row>
        <row r="1151">
          <cell r="A1151" t="str">
            <v>059C053</v>
          </cell>
          <cell r="B1151" t="str">
            <v>C0606</v>
          </cell>
          <cell r="C1151">
            <v>1.66</v>
          </cell>
          <cell r="D1151">
            <v>1.66</v>
          </cell>
          <cell r="E1151">
            <v>43680</v>
          </cell>
          <cell r="F1151" t="str">
            <v>R3</v>
          </cell>
          <cell r="G1151" t="str">
            <v>GP 99-8009</v>
          </cell>
          <cell r="H1151" t="str">
            <v>SR</v>
          </cell>
          <cell r="I1151">
            <v>1.8</v>
          </cell>
        </row>
        <row r="1152">
          <cell r="A1152" t="str">
            <v>060C052</v>
          </cell>
          <cell r="B1152" t="str">
            <v>C0606</v>
          </cell>
          <cell r="C1152">
            <v>1.78</v>
          </cell>
          <cell r="D1152">
            <v>1.78</v>
          </cell>
          <cell r="E1152">
            <v>43680</v>
          </cell>
          <cell r="F1152" t="str">
            <v>R3</v>
          </cell>
          <cell r="G1152" t="str">
            <v>GP 99-8009</v>
          </cell>
          <cell r="H1152" t="str">
            <v>SRP</v>
          </cell>
          <cell r="I1152">
            <v>1.8</v>
          </cell>
        </row>
        <row r="1153">
          <cell r="A1153" t="str">
            <v>058C053</v>
          </cell>
          <cell r="B1153" t="str">
            <v>C0606</v>
          </cell>
          <cell r="C1153">
            <v>5.13</v>
          </cell>
          <cell r="D1153">
            <v>5.13</v>
          </cell>
          <cell r="E1153">
            <v>43680</v>
          </cell>
          <cell r="F1153" t="str">
            <v>R3</v>
          </cell>
          <cell r="G1153" t="str">
            <v>GP 99-8009</v>
          </cell>
          <cell r="H1153" t="str">
            <v>SRP</v>
          </cell>
          <cell r="I1153">
            <v>1.8</v>
          </cell>
        </row>
        <row r="1154">
          <cell r="A1154" t="str">
            <v>052C058</v>
          </cell>
          <cell r="B1154" t="str">
            <v>C0606</v>
          </cell>
          <cell r="C1154">
            <v>2.62</v>
          </cell>
          <cell r="D1154">
            <v>2.62</v>
          </cell>
          <cell r="E1154">
            <v>43708</v>
          </cell>
          <cell r="F1154" t="str">
            <v>R3</v>
          </cell>
          <cell r="G1154" t="str">
            <v>GP 99-8009</v>
          </cell>
          <cell r="H1154" t="str">
            <v>SRP</v>
          </cell>
          <cell r="I1154">
            <v>1.8</v>
          </cell>
        </row>
        <row r="1155">
          <cell r="A1155" t="str">
            <v>052C060</v>
          </cell>
          <cell r="B1155" t="str">
            <v>C0606</v>
          </cell>
          <cell r="C1155">
            <v>4.6100000000000003</v>
          </cell>
          <cell r="D1155">
            <v>4.6100000000000003</v>
          </cell>
          <cell r="E1155">
            <v>43709</v>
          </cell>
          <cell r="F1155" t="str">
            <v>R3</v>
          </cell>
          <cell r="G1155" t="str">
            <v>GP 99-8009</v>
          </cell>
          <cell r="H1155" t="str">
            <v>SRP</v>
          </cell>
          <cell r="I1155">
            <v>1.8</v>
          </cell>
        </row>
        <row r="1156">
          <cell r="A1156" t="str">
            <v>053C057</v>
          </cell>
          <cell r="B1156" t="str">
            <v>C0606</v>
          </cell>
          <cell r="C1156">
            <v>2.38</v>
          </cell>
          <cell r="D1156">
            <v>2.38</v>
          </cell>
          <cell r="E1156">
            <v>43708</v>
          </cell>
          <cell r="F1156" t="str">
            <v>R3</v>
          </cell>
          <cell r="G1156" t="str">
            <v>GP 99-8009</v>
          </cell>
          <cell r="H1156" t="str">
            <v>SR</v>
          </cell>
          <cell r="I1156">
            <v>1.8</v>
          </cell>
        </row>
        <row r="1157">
          <cell r="A1157" t="str">
            <v>054C052</v>
          </cell>
          <cell r="B1157" t="str">
            <v>C0606</v>
          </cell>
          <cell r="C1157">
            <v>1.3</v>
          </cell>
          <cell r="D1157">
            <v>1.3</v>
          </cell>
          <cell r="E1157">
            <v>43678</v>
          </cell>
          <cell r="F1157" t="str">
            <v>R3</v>
          </cell>
          <cell r="G1157" t="str">
            <v>GP 99-8009</v>
          </cell>
          <cell r="H1157" t="str">
            <v>SRP</v>
          </cell>
          <cell r="I1157">
            <v>1.8</v>
          </cell>
        </row>
        <row r="1158">
          <cell r="A1158" t="str">
            <v>053C052</v>
          </cell>
          <cell r="B1158" t="str">
            <v>C0606</v>
          </cell>
          <cell r="C1158">
            <v>0.97</v>
          </cell>
          <cell r="D1158">
            <v>0.97</v>
          </cell>
          <cell r="E1158">
            <v>43692</v>
          </cell>
          <cell r="F1158" t="str">
            <v>R3</v>
          </cell>
          <cell r="G1158" t="str">
            <v>GP 99-8009</v>
          </cell>
          <cell r="H1158" t="str">
            <v>SR</v>
          </cell>
          <cell r="I1158">
            <v>1.8</v>
          </cell>
        </row>
        <row r="1159">
          <cell r="A1159" t="str">
            <v>054C053</v>
          </cell>
          <cell r="B1159" t="str">
            <v>C0606</v>
          </cell>
          <cell r="C1159">
            <v>2.15</v>
          </cell>
          <cell r="D1159">
            <v>2.15</v>
          </cell>
          <cell r="E1159">
            <v>43678</v>
          </cell>
          <cell r="F1159" t="str">
            <v>R3</v>
          </cell>
          <cell r="G1159" t="str">
            <v>GP 99-8009</v>
          </cell>
          <cell r="H1159" t="str">
            <v>SR</v>
          </cell>
          <cell r="I1159">
            <v>1.8</v>
          </cell>
        </row>
        <row r="1160">
          <cell r="A1160" t="str">
            <v>054C055</v>
          </cell>
          <cell r="B1160" t="str">
            <v>C0606</v>
          </cell>
          <cell r="C1160">
            <v>3.9</v>
          </cell>
          <cell r="D1160">
            <v>3.9</v>
          </cell>
          <cell r="E1160">
            <v>43717</v>
          </cell>
          <cell r="F1160" t="str">
            <v>R3</v>
          </cell>
          <cell r="G1160" t="str">
            <v>GP 99-8009</v>
          </cell>
          <cell r="H1160" t="str">
            <v>SRP</v>
          </cell>
          <cell r="I1160">
            <v>1.8</v>
          </cell>
        </row>
        <row r="1161">
          <cell r="A1161" t="str">
            <v>058C060</v>
          </cell>
          <cell r="B1161" t="str">
            <v>C0606</v>
          </cell>
          <cell r="C1161">
            <v>2.0299999999999998</v>
          </cell>
          <cell r="D1161">
            <v>2.0299999999999998</v>
          </cell>
          <cell r="E1161">
            <v>43712</v>
          </cell>
          <cell r="F1161" t="str">
            <v>R3</v>
          </cell>
          <cell r="G1161" t="str">
            <v>GP 99-8009</v>
          </cell>
          <cell r="H1161" t="str">
            <v>SR</v>
          </cell>
          <cell r="I1161">
            <v>1.8</v>
          </cell>
        </row>
        <row r="1162">
          <cell r="A1162" t="str">
            <v>060C060</v>
          </cell>
          <cell r="B1162" t="str">
            <v>C0606</v>
          </cell>
          <cell r="C1162">
            <v>1.52</v>
          </cell>
          <cell r="D1162">
            <v>1.52</v>
          </cell>
          <cell r="E1162">
            <v>43714</v>
          </cell>
          <cell r="F1162" t="str">
            <v>R3</v>
          </cell>
          <cell r="G1162" t="str">
            <v>GP 99-8009</v>
          </cell>
          <cell r="H1162" t="str">
            <v>SR</v>
          </cell>
          <cell r="I1162">
            <v>1.8</v>
          </cell>
        </row>
        <row r="1163">
          <cell r="A1163" t="str">
            <v>054C058</v>
          </cell>
          <cell r="B1163" t="str">
            <v>C0606</v>
          </cell>
          <cell r="C1163">
            <v>2.41</v>
          </cell>
          <cell r="D1163">
            <v>2.41</v>
          </cell>
          <cell r="E1163">
            <v>43712</v>
          </cell>
          <cell r="F1163" t="str">
            <v>R3</v>
          </cell>
          <cell r="G1163" t="str">
            <v>GP 99-8009</v>
          </cell>
          <cell r="H1163" t="str">
            <v>SR</v>
          </cell>
          <cell r="I1163">
            <v>1.8</v>
          </cell>
        </row>
        <row r="1164">
          <cell r="A1164" t="str">
            <v>056C059</v>
          </cell>
          <cell r="B1164" t="str">
            <v>C0606</v>
          </cell>
          <cell r="C1164">
            <v>0.62</v>
          </cell>
          <cell r="D1164">
            <v>0.62</v>
          </cell>
          <cell r="E1164">
            <v>43709</v>
          </cell>
          <cell r="F1164" t="str">
            <v>R3</v>
          </cell>
          <cell r="G1164" t="str">
            <v>GP 99-8009</v>
          </cell>
          <cell r="H1164" t="str">
            <v>SR</v>
          </cell>
          <cell r="I1164">
            <v>1.8</v>
          </cell>
        </row>
        <row r="1165">
          <cell r="A1165" t="str">
            <v>058C059</v>
          </cell>
          <cell r="B1165" t="str">
            <v>C0606</v>
          </cell>
          <cell r="C1165">
            <v>4.0199999999999996</v>
          </cell>
          <cell r="D1165">
            <v>4.0199999999999996</v>
          </cell>
          <cell r="E1165">
            <v>43712</v>
          </cell>
          <cell r="F1165" t="str">
            <v>R3</v>
          </cell>
          <cell r="G1165" t="str">
            <v>GP 99-8009</v>
          </cell>
          <cell r="H1165" t="str">
            <v>SRP</v>
          </cell>
          <cell r="I1165">
            <v>1.8</v>
          </cell>
        </row>
        <row r="1166">
          <cell r="A1166" t="str">
            <v>060C059</v>
          </cell>
          <cell r="B1166" t="str">
            <v>C0606</v>
          </cell>
          <cell r="C1166">
            <v>2.95</v>
          </cell>
          <cell r="D1166">
            <v>2.95</v>
          </cell>
          <cell r="E1166">
            <v>43712</v>
          </cell>
          <cell r="F1166" t="str">
            <v>R3</v>
          </cell>
          <cell r="G1166" t="str">
            <v>GP 99-8009</v>
          </cell>
          <cell r="H1166" t="str">
            <v>SRP</v>
          </cell>
          <cell r="I1166">
            <v>1.8</v>
          </cell>
        </row>
        <row r="1167">
          <cell r="A1167" t="str">
            <v>060C057</v>
          </cell>
          <cell r="B1167" t="str">
            <v>C0606</v>
          </cell>
          <cell r="C1167">
            <v>2.54</v>
          </cell>
          <cell r="D1167">
            <v>2.54</v>
          </cell>
          <cell r="E1167">
            <v>43712</v>
          </cell>
          <cell r="F1167" t="str">
            <v>R3</v>
          </cell>
          <cell r="G1167" t="str">
            <v>GP 99-8009</v>
          </cell>
          <cell r="H1167" t="str">
            <v>SRP</v>
          </cell>
          <cell r="I1167">
            <v>1.8</v>
          </cell>
        </row>
        <row r="1168">
          <cell r="A1168" t="str">
            <v>058C057</v>
          </cell>
          <cell r="B1168" t="str">
            <v>C0606</v>
          </cell>
          <cell r="C1168">
            <v>2.65</v>
          </cell>
          <cell r="D1168">
            <v>2.65</v>
          </cell>
          <cell r="E1168">
            <v>43712</v>
          </cell>
          <cell r="F1168" t="str">
            <v>R3</v>
          </cell>
          <cell r="G1168" t="str">
            <v>GP 99-8009</v>
          </cell>
          <cell r="H1168" t="str">
            <v>SRP</v>
          </cell>
          <cell r="I1168">
            <v>1.8</v>
          </cell>
        </row>
        <row r="1169">
          <cell r="A1169" t="str">
            <v>056C055</v>
          </cell>
          <cell r="B1169" t="str">
            <v>C0606</v>
          </cell>
          <cell r="C1169">
            <v>0.17</v>
          </cell>
          <cell r="D1169">
            <v>0.17</v>
          </cell>
          <cell r="E1169">
            <v>43713</v>
          </cell>
          <cell r="F1169" t="str">
            <v>R3</v>
          </cell>
          <cell r="G1169" t="str">
            <v>GP 99-8009</v>
          </cell>
          <cell r="H1169" t="str">
            <v>SR</v>
          </cell>
          <cell r="I1169">
            <v>1.8</v>
          </cell>
        </row>
        <row r="1170">
          <cell r="A1170" t="str">
            <v>057C055</v>
          </cell>
          <cell r="B1170" t="str">
            <v>C0606</v>
          </cell>
          <cell r="C1170">
            <v>0.28999999999999998</v>
          </cell>
          <cell r="D1170">
            <v>0.28999999999999998</v>
          </cell>
          <cell r="E1170">
            <v>43715</v>
          </cell>
          <cell r="F1170" t="str">
            <v>R3</v>
          </cell>
          <cell r="G1170" t="str">
            <v>GP 99-8009</v>
          </cell>
          <cell r="H1170" t="str">
            <v>SR</v>
          </cell>
          <cell r="I1170">
            <v>1.8</v>
          </cell>
        </row>
        <row r="1171">
          <cell r="A1171" t="str">
            <v>058C055</v>
          </cell>
          <cell r="B1171" t="str">
            <v>C0606</v>
          </cell>
          <cell r="C1171">
            <v>1.3</v>
          </cell>
          <cell r="D1171">
            <v>1.3</v>
          </cell>
          <cell r="E1171">
            <v>43714</v>
          </cell>
          <cell r="F1171" t="str">
            <v>R3</v>
          </cell>
          <cell r="G1171" t="str">
            <v>GP 99-8009</v>
          </cell>
          <cell r="H1171" t="str">
            <v>SRP</v>
          </cell>
          <cell r="I1171">
            <v>1.8</v>
          </cell>
        </row>
        <row r="1172">
          <cell r="A1172" t="str">
            <v>060C055</v>
          </cell>
          <cell r="B1172" t="str">
            <v>C0606</v>
          </cell>
          <cell r="C1172">
            <v>2.79</v>
          </cell>
          <cell r="D1172">
            <v>2.79</v>
          </cell>
          <cell r="E1172">
            <v>43633</v>
          </cell>
          <cell r="F1172" t="str">
            <v>R3</v>
          </cell>
          <cell r="G1172" t="str">
            <v>GP 99-8009</v>
          </cell>
          <cell r="H1172" t="str">
            <v>SRP</v>
          </cell>
          <cell r="I1172">
            <v>1.8</v>
          </cell>
        </row>
        <row r="1173">
          <cell r="A1173" t="str">
            <v>054C057</v>
          </cell>
          <cell r="B1173" t="str">
            <v>C0606</v>
          </cell>
          <cell r="C1173">
            <v>2.0099999999999998</v>
          </cell>
          <cell r="D1173">
            <v>2.0099999999999998</v>
          </cell>
          <cell r="E1173">
            <v>43714</v>
          </cell>
          <cell r="F1173" t="str">
            <v>R3</v>
          </cell>
          <cell r="G1173" t="str">
            <v>GP 99-8009</v>
          </cell>
          <cell r="H1173" t="str">
            <v>SR</v>
          </cell>
          <cell r="I1173">
            <v>1.8</v>
          </cell>
        </row>
        <row r="1174">
          <cell r="A1174" t="str">
            <v>057C054</v>
          </cell>
          <cell r="B1174" t="str">
            <v>C0606</v>
          </cell>
          <cell r="C1174">
            <v>1.1599999999999999</v>
          </cell>
          <cell r="D1174">
            <v>1.1599999999999999</v>
          </cell>
          <cell r="E1174">
            <v>43680</v>
          </cell>
          <cell r="F1174" t="str">
            <v>R3</v>
          </cell>
          <cell r="G1174" t="str">
            <v>GP 99-8009</v>
          </cell>
          <cell r="H1174" t="str">
            <v>SR</v>
          </cell>
          <cell r="I1174">
            <v>1.8</v>
          </cell>
        </row>
        <row r="1175">
          <cell r="A1175" t="str">
            <v>052C053</v>
          </cell>
          <cell r="B1175" t="str">
            <v>C0606</v>
          </cell>
          <cell r="C1175">
            <v>1.6</v>
          </cell>
          <cell r="D1175">
            <v>1.6</v>
          </cell>
          <cell r="E1175">
            <v>43678</v>
          </cell>
          <cell r="F1175" t="str">
            <v>R3</v>
          </cell>
          <cell r="G1175" t="str">
            <v>GP 99-8009</v>
          </cell>
          <cell r="H1175" t="str">
            <v>SR</v>
          </cell>
          <cell r="I1175">
            <v>1.8</v>
          </cell>
        </row>
        <row r="1176">
          <cell r="A1176" t="str">
            <v>070C030</v>
          </cell>
          <cell r="B1176" t="str">
            <v>C0703</v>
          </cell>
          <cell r="C1176">
            <v>5.92</v>
          </cell>
          <cell r="D1176">
            <v>5.92</v>
          </cell>
          <cell r="E1176">
            <v>43747</v>
          </cell>
          <cell r="F1176" t="str">
            <v>R1</v>
          </cell>
          <cell r="G1176" t="str">
            <v>LPI-1604</v>
          </cell>
          <cell r="H1176" t="str">
            <v>DR</v>
          </cell>
          <cell r="I1176">
            <v>1.8</v>
          </cell>
        </row>
        <row r="1177">
          <cell r="A1177" t="str">
            <v>068C030</v>
          </cell>
          <cell r="B1177" t="str">
            <v>C0703</v>
          </cell>
          <cell r="C1177">
            <v>6.34</v>
          </cell>
          <cell r="D1177">
            <v>6.34</v>
          </cell>
          <cell r="E1177">
            <v>43747</v>
          </cell>
          <cell r="F1177" t="str">
            <v>R1</v>
          </cell>
          <cell r="G1177" t="str">
            <v>LPI-1604</v>
          </cell>
          <cell r="H1177" t="str">
            <v>DR</v>
          </cell>
          <cell r="I1177">
            <v>1.8</v>
          </cell>
        </row>
        <row r="1178">
          <cell r="A1178" t="str">
            <v>066C030</v>
          </cell>
          <cell r="B1178" t="str">
            <v>C0703</v>
          </cell>
          <cell r="C1178">
            <v>2.34</v>
          </cell>
          <cell r="D1178">
            <v>2.34</v>
          </cell>
          <cell r="E1178">
            <v>43747</v>
          </cell>
          <cell r="F1178" t="str">
            <v>R1</v>
          </cell>
          <cell r="G1178" t="str">
            <v>LPI-1604</v>
          </cell>
          <cell r="H1178" t="str">
            <v>DR</v>
          </cell>
          <cell r="I1178">
            <v>1.8</v>
          </cell>
        </row>
        <row r="1179">
          <cell r="A1179" t="str">
            <v>070C036</v>
          </cell>
          <cell r="B1179" t="str">
            <v>C0704</v>
          </cell>
          <cell r="C1179">
            <v>2.68</v>
          </cell>
          <cell r="D1179">
            <v>2.68</v>
          </cell>
          <cell r="E1179">
            <v>43747</v>
          </cell>
          <cell r="F1179" t="str">
            <v>R1</v>
          </cell>
          <cell r="G1179" t="str">
            <v>LPI-1604</v>
          </cell>
          <cell r="H1179" t="str">
            <v>DR</v>
          </cell>
          <cell r="I1179">
            <v>1.8</v>
          </cell>
        </row>
        <row r="1180">
          <cell r="A1180" t="str">
            <v>070C032</v>
          </cell>
          <cell r="B1180" t="str">
            <v>C0704</v>
          </cell>
          <cell r="C1180">
            <v>2.87</v>
          </cell>
          <cell r="D1180">
            <v>2.87</v>
          </cell>
          <cell r="E1180">
            <v>43727</v>
          </cell>
          <cell r="F1180" t="str">
            <v>R1</v>
          </cell>
          <cell r="G1180" t="str">
            <v>LPI-1604</v>
          </cell>
          <cell r="H1180" t="str">
            <v>DR</v>
          </cell>
          <cell r="I1180">
            <v>1.8</v>
          </cell>
        </row>
        <row r="1181">
          <cell r="A1181" t="str">
            <v>070C035</v>
          </cell>
          <cell r="B1181" t="str">
            <v>C0704</v>
          </cell>
          <cell r="C1181">
            <v>5.8</v>
          </cell>
          <cell r="D1181">
            <v>5.8</v>
          </cell>
          <cell r="E1181">
            <v>43747</v>
          </cell>
          <cell r="F1181" t="str">
            <v>R1</v>
          </cell>
          <cell r="G1181" t="str">
            <v>LPI-1604</v>
          </cell>
          <cell r="H1181" t="str">
            <v>DR</v>
          </cell>
          <cell r="I1181">
            <v>1.8</v>
          </cell>
        </row>
        <row r="1182">
          <cell r="A1182" t="str">
            <v>063C043</v>
          </cell>
          <cell r="B1182" t="str">
            <v>C0705</v>
          </cell>
          <cell r="C1182">
            <v>0.15</v>
          </cell>
          <cell r="D1182">
            <v>0.15</v>
          </cell>
          <cell r="E1182">
            <v>43746</v>
          </cell>
          <cell r="F1182" t="str">
            <v>R1</v>
          </cell>
          <cell r="G1182" t="str">
            <v>LPI-1603</v>
          </cell>
          <cell r="H1182" t="str">
            <v>SRP</v>
          </cell>
          <cell r="I1182">
            <v>1.8</v>
          </cell>
        </row>
        <row r="1183">
          <cell r="A1183" t="str">
            <v>062C045</v>
          </cell>
          <cell r="B1183" t="str">
            <v>C0705</v>
          </cell>
          <cell r="C1183">
            <v>0.71</v>
          </cell>
          <cell r="D1183">
            <v>0.71</v>
          </cell>
          <cell r="E1183">
            <v>43746</v>
          </cell>
          <cell r="F1183" t="str">
            <v>R1</v>
          </cell>
          <cell r="G1183" t="str">
            <v>LPI-1603</v>
          </cell>
          <cell r="H1183" t="str">
            <v>SRP</v>
          </cell>
          <cell r="I1183">
            <v>1.8</v>
          </cell>
        </row>
        <row r="1184">
          <cell r="A1184" t="str">
            <v>063C046</v>
          </cell>
          <cell r="B1184" t="str">
            <v>C0705</v>
          </cell>
          <cell r="C1184">
            <v>0.81</v>
          </cell>
          <cell r="D1184">
            <v>0.81</v>
          </cell>
          <cell r="E1184">
            <v>43746</v>
          </cell>
          <cell r="F1184" t="str">
            <v>R1</v>
          </cell>
          <cell r="G1184" t="str">
            <v>LPI-1603</v>
          </cell>
          <cell r="H1184" t="str">
            <v>SRP</v>
          </cell>
          <cell r="I1184">
            <v>1.8</v>
          </cell>
        </row>
        <row r="1185">
          <cell r="A1185" t="str">
            <v>062C043</v>
          </cell>
          <cell r="B1185" t="str">
            <v>C0705</v>
          </cell>
          <cell r="C1185">
            <v>1.32</v>
          </cell>
          <cell r="D1185">
            <v>1.32</v>
          </cell>
          <cell r="E1185">
            <v>43746</v>
          </cell>
          <cell r="F1185" t="str">
            <v>R1</v>
          </cell>
          <cell r="G1185" t="str">
            <v>LPI-1603</v>
          </cell>
          <cell r="H1185" t="str">
            <v>SRP</v>
          </cell>
          <cell r="I1185">
            <v>1.8</v>
          </cell>
        </row>
        <row r="1186">
          <cell r="A1186" t="str">
            <v>064C043</v>
          </cell>
          <cell r="B1186" t="str">
            <v>C0705</v>
          </cell>
          <cell r="C1186">
            <v>1.86</v>
          </cell>
          <cell r="D1186">
            <v>1.86</v>
          </cell>
          <cell r="E1186">
            <v>43746</v>
          </cell>
          <cell r="F1186" t="str">
            <v>R1</v>
          </cell>
          <cell r="G1186" t="str">
            <v>LPI-1603</v>
          </cell>
          <cell r="H1186" t="str">
            <v>SRP</v>
          </cell>
          <cell r="I1186">
            <v>1.8</v>
          </cell>
        </row>
        <row r="1187">
          <cell r="A1187" t="str">
            <v>062C047</v>
          </cell>
          <cell r="B1187" t="str">
            <v>C0705</v>
          </cell>
          <cell r="C1187">
            <v>2.02</v>
          </cell>
          <cell r="D1187">
            <v>2.02</v>
          </cell>
          <cell r="E1187">
            <v>43746</v>
          </cell>
          <cell r="F1187" t="str">
            <v>R1</v>
          </cell>
          <cell r="G1187" t="str">
            <v>LPI-1603</v>
          </cell>
          <cell r="H1187" t="str">
            <v>SRP</v>
          </cell>
          <cell r="I1187">
            <v>1.8</v>
          </cell>
        </row>
        <row r="1188">
          <cell r="A1188" t="str">
            <v>062C044</v>
          </cell>
          <cell r="B1188" t="str">
            <v>C0705</v>
          </cell>
          <cell r="C1188">
            <v>3.32</v>
          </cell>
          <cell r="D1188">
            <v>3.32</v>
          </cell>
          <cell r="E1188">
            <v>43743</v>
          </cell>
          <cell r="F1188" t="str">
            <v>R1</v>
          </cell>
          <cell r="G1188" t="str">
            <v>LPI-1603</v>
          </cell>
          <cell r="H1188" t="str">
            <v>SRP</v>
          </cell>
          <cell r="I1188">
            <v>1.8</v>
          </cell>
        </row>
        <row r="1189">
          <cell r="A1189" t="str">
            <v>071C048</v>
          </cell>
          <cell r="B1189" t="str">
            <v>C0705</v>
          </cell>
          <cell r="C1189">
            <v>5.25</v>
          </cell>
          <cell r="D1189">
            <v>5.25</v>
          </cell>
          <cell r="E1189">
            <v>43740</v>
          </cell>
          <cell r="F1189" t="str">
            <v>R1</v>
          </cell>
          <cell r="G1189" t="str">
            <v>LPI-1603</v>
          </cell>
          <cell r="H1189" t="str">
            <v>SRP</v>
          </cell>
          <cell r="I1189">
            <v>1.8</v>
          </cell>
        </row>
        <row r="1190">
          <cell r="A1190" t="str">
            <v>069C046</v>
          </cell>
          <cell r="B1190" t="str">
            <v>C0705</v>
          </cell>
          <cell r="C1190">
            <v>2.41</v>
          </cell>
          <cell r="D1190">
            <v>2.41</v>
          </cell>
          <cell r="E1190">
            <v>43741</v>
          </cell>
          <cell r="F1190" t="str">
            <v>R1</v>
          </cell>
          <cell r="G1190" t="str">
            <v>LPI-1603</v>
          </cell>
          <cell r="H1190" t="str">
            <v>SRP</v>
          </cell>
          <cell r="I1190">
            <v>1.8</v>
          </cell>
        </row>
        <row r="1191">
          <cell r="A1191" t="str">
            <v>069C047</v>
          </cell>
          <cell r="B1191" t="str">
            <v>C0705</v>
          </cell>
          <cell r="C1191">
            <v>3.52</v>
          </cell>
          <cell r="D1191">
            <v>3.52</v>
          </cell>
          <cell r="E1191">
            <v>43742</v>
          </cell>
          <cell r="F1191" t="str">
            <v>R1</v>
          </cell>
          <cell r="G1191" t="str">
            <v>LPI-1603</v>
          </cell>
          <cell r="H1191" t="str">
            <v>SRP</v>
          </cell>
          <cell r="I1191">
            <v>1.8</v>
          </cell>
        </row>
        <row r="1192">
          <cell r="A1192" t="str">
            <v>069C048</v>
          </cell>
          <cell r="B1192" t="str">
            <v>C0705</v>
          </cell>
          <cell r="C1192">
            <v>0.51</v>
          </cell>
          <cell r="D1192">
            <v>0.51</v>
          </cell>
          <cell r="E1192">
            <v>43742</v>
          </cell>
          <cell r="F1192" t="str">
            <v>R1</v>
          </cell>
          <cell r="G1192" t="str">
            <v>LPI-1603</v>
          </cell>
          <cell r="H1192" t="str">
            <v>SRP</v>
          </cell>
          <cell r="I1192">
            <v>1.8</v>
          </cell>
        </row>
        <row r="1193">
          <cell r="A1193" t="str">
            <v>070C048</v>
          </cell>
          <cell r="B1193" t="str">
            <v>C0705</v>
          </cell>
          <cell r="C1193">
            <v>0.56000000000000005</v>
          </cell>
          <cell r="D1193">
            <v>0.56000000000000005</v>
          </cell>
          <cell r="E1193">
            <v>43747</v>
          </cell>
          <cell r="F1193" t="str">
            <v>R1</v>
          </cell>
          <cell r="G1193" t="str">
            <v>LPI-1603</v>
          </cell>
          <cell r="H1193" t="str">
            <v>SRP</v>
          </cell>
          <cell r="I1193">
            <v>1.8</v>
          </cell>
        </row>
        <row r="1194">
          <cell r="A1194" t="str">
            <v>071C050</v>
          </cell>
          <cell r="B1194" t="str">
            <v>C0705</v>
          </cell>
          <cell r="C1194">
            <v>1.8</v>
          </cell>
          <cell r="D1194">
            <v>1.8</v>
          </cell>
          <cell r="E1194">
            <v>43745</v>
          </cell>
          <cell r="F1194" t="str">
            <v>R1</v>
          </cell>
          <cell r="G1194" t="str">
            <v>LPI-1603</v>
          </cell>
          <cell r="H1194" t="str">
            <v>SRP</v>
          </cell>
          <cell r="I1194">
            <v>1.8</v>
          </cell>
        </row>
        <row r="1195">
          <cell r="A1195" t="str">
            <v>070C050</v>
          </cell>
          <cell r="B1195" t="str">
            <v>C0705</v>
          </cell>
          <cell r="C1195">
            <v>3.89</v>
          </cell>
          <cell r="D1195">
            <v>3.89</v>
          </cell>
          <cell r="E1195">
            <v>43745</v>
          </cell>
          <cell r="F1195" t="str">
            <v>R1</v>
          </cell>
          <cell r="G1195" t="str">
            <v>LPI-1603</v>
          </cell>
          <cell r="H1195" t="str">
            <v>SRP</v>
          </cell>
          <cell r="I1195">
            <v>1.8</v>
          </cell>
        </row>
        <row r="1196">
          <cell r="A1196" t="str">
            <v>062C057</v>
          </cell>
          <cell r="B1196" t="str">
            <v>C0706</v>
          </cell>
          <cell r="C1196">
            <v>2.85</v>
          </cell>
          <cell r="D1196">
            <v>2.85</v>
          </cell>
          <cell r="E1196">
            <v>43785</v>
          </cell>
          <cell r="F1196" t="str">
            <v>RPC</v>
          </cell>
          <cell r="G1196" t="str">
            <v>LPI-1606</v>
          </cell>
          <cell r="H1196" t="str">
            <v>DR</v>
          </cell>
          <cell r="I1196">
            <v>1.8</v>
          </cell>
        </row>
        <row r="1197">
          <cell r="A1197" t="str">
            <v>062C059</v>
          </cell>
          <cell r="B1197" t="str">
            <v>C0706</v>
          </cell>
          <cell r="C1197">
            <v>3.4</v>
          </cell>
          <cell r="D1197">
            <v>3.4</v>
          </cell>
          <cell r="E1197">
            <v>43785</v>
          </cell>
          <cell r="F1197" t="str">
            <v>RPC</v>
          </cell>
          <cell r="G1197" t="str">
            <v>LPI-1606</v>
          </cell>
          <cell r="H1197" t="str">
            <v>DR</v>
          </cell>
          <cell r="I1197">
            <v>1.8</v>
          </cell>
        </row>
        <row r="1198">
          <cell r="A1198" t="str">
            <v>062C060</v>
          </cell>
          <cell r="B1198" t="str">
            <v>C0706</v>
          </cell>
          <cell r="C1198">
            <v>1.49</v>
          </cell>
          <cell r="D1198">
            <v>1.49</v>
          </cell>
          <cell r="E1198">
            <v>43783</v>
          </cell>
          <cell r="F1198" t="str">
            <v>RPC</v>
          </cell>
          <cell r="G1198" t="str">
            <v>LPI-1606</v>
          </cell>
          <cell r="H1198" t="str">
            <v>DR</v>
          </cell>
          <cell r="I1198">
            <v>1.8</v>
          </cell>
        </row>
        <row r="1199">
          <cell r="A1199" t="str">
            <v>061C052</v>
          </cell>
          <cell r="B1199" t="str">
            <v>C0706</v>
          </cell>
          <cell r="C1199">
            <v>0.75</v>
          </cell>
          <cell r="D1199">
            <v>0.75</v>
          </cell>
          <cell r="E1199">
            <v>43783</v>
          </cell>
          <cell r="F1199" t="str">
            <v>RPC</v>
          </cell>
          <cell r="G1199" t="str">
            <v>LPI-1606</v>
          </cell>
          <cell r="H1199" t="str">
            <v>DR</v>
          </cell>
          <cell r="I1199">
            <v>1.8</v>
          </cell>
        </row>
        <row r="1200">
          <cell r="A1200" t="str">
            <v>062C053</v>
          </cell>
          <cell r="B1200" t="str">
            <v>C0706</v>
          </cell>
          <cell r="C1200">
            <v>3.17</v>
          </cell>
          <cell r="D1200">
            <v>3.17</v>
          </cell>
          <cell r="E1200">
            <v>43785</v>
          </cell>
          <cell r="F1200" t="str">
            <v>RPC</v>
          </cell>
          <cell r="G1200" t="str">
            <v>LPI-1606</v>
          </cell>
          <cell r="H1200" t="str">
            <v>DR</v>
          </cell>
          <cell r="I1200">
            <v>1.8</v>
          </cell>
        </row>
        <row r="1201">
          <cell r="A1201" t="str">
            <v>062C055</v>
          </cell>
          <cell r="B1201" t="str">
            <v>C0706</v>
          </cell>
          <cell r="C1201">
            <v>3.06</v>
          </cell>
          <cell r="D1201">
            <v>3.06</v>
          </cell>
          <cell r="E1201">
            <v>43784</v>
          </cell>
          <cell r="F1201" t="str">
            <v>RPC</v>
          </cell>
          <cell r="G1201" t="str">
            <v>LPI-1606</v>
          </cell>
          <cell r="H1201" t="str">
            <v>DR</v>
          </cell>
          <cell r="I1201">
            <v>1.8</v>
          </cell>
        </row>
        <row r="1202">
          <cell r="A1202" t="str">
            <v>064C053</v>
          </cell>
          <cell r="B1202" t="str">
            <v>C0706</v>
          </cell>
          <cell r="C1202">
            <v>4.3600000000000003</v>
          </cell>
          <cell r="D1202">
            <v>4.3600000000000003</v>
          </cell>
          <cell r="E1202">
            <v>43788</v>
          </cell>
          <cell r="F1202" t="str">
            <v>RPC</v>
          </cell>
          <cell r="G1202" t="str">
            <v>LPI-1606</v>
          </cell>
          <cell r="H1202" t="str">
            <v>DR</v>
          </cell>
          <cell r="I1202">
            <v>1.8</v>
          </cell>
        </row>
        <row r="1203">
          <cell r="A1203" t="str">
            <v>064C054</v>
          </cell>
          <cell r="B1203" t="str">
            <v>C0706</v>
          </cell>
          <cell r="C1203">
            <v>2.71</v>
          </cell>
          <cell r="D1203">
            <v>2.71</v>
          </cell>
          <cell r="E1203">
            <v>43787</v>
          </cell>
          <cell r="F1203" t="str">
            <v>RPC</v>
          </cell>
          <cell r="G1203" t="str">
            <v>LPI-1606</v>
          </cell>
          <cell r="H1203" t="str">
            <v>DR</v>
          </cell>
          <cell r="I1203">
            <v>1.8</v>
          </cell>
        </row>
        <row r="1204">
          <cell r="A1204" t="str">
            <v>065C056</v>
          </cell>
          <cell r="B1204" t="str">
            <v>C0706</v>
          </cell>
          <cell r="C1204">
            <v>3</v>
          </cell>
          <cell r="D1204">
            <v>3</v>
          </cell>
          <cell r="E1204">
            <v>43788</v>
          </cell>
          <cell r="F1204" t="str">
            <v>RPC</v>
          </cell>
          <cell r="G1204" t="str">
            <v>LPI-1606</v>
          </cell>
          <cell r="H1204" t="str">
            <v>DR</v>
          </cell>
          <cell r="I1204">
            <v>1.8</v>
          </cell>
        </row>
        <row r="1205">
          <cell r="A1205" t="str">
            <v>065C057</v>
          </cell>
          <cell r="B1205" t="str">
            <v>C0706</v>
          </cell>
          <cell r="C1205">
            <v>1.7</v>
          </cell>
          <cell r="D1205">
            <v>1.7</v>
          </cell>
          <cell r="E1205">
            <v>43795</v>
          </cell>
          <cell r="F1205" t="str">
            <v>RPC</v>
          </cell>
          <cell r="G1205" t="str">
            <v>LPI-1606</v>
          </cell>
          <cell r="H1205" t="str">
            <v>DR</v>
          </cell>
          <cell r="I1205">
            <v>1.8</v>
          </cell>
        </row>
        <row r="1206">
          <cell r="A1206" t="str">
            <v>065C059</v>
          </cell>
          <cell r="B1206" t="str">
            <v>C0706</v>
          </cell>
          <cell r="C1206">
            <v>3.04</v>
          </cell>
          <cell r="D1206">
            <v>3.04</v>
          </cell>
          <cell r="E1206">
            <v>43790</v>
          </cell>
          <cell r="F1206" t="str">
            <v>RPC</v>
          </cell>
          <cell r="G1206" t="str">
            <v>LPI-1606</v>
          </cell>
          <cell r="H1206" t="str">
            <v>DR</v>
          </cell>
          <cell r="I1206">
            <v>1.8</v>
          </cell>
        </row>
        <row r="1207">
          <cell r="A1207" t="str">
            <v>067C053</v>
          </cell>
          <cell r="B1207" t="str">
            <v>C0706</v>
          </cell>
          <cell r="C1207">
            <v>6.61</v>
          </cell>
          <cell r="D1207">
            <v>6.61</v>
          </cell>
          <cell r="E1207">
            <v>43791</v>
          </cell>
          <cell r="F1207" t="str">
            <v>RPC</v>
          </cell>
          <cell r="G1207" t="str">
            <v>LPI-1606</v>
          </cell>
          <cell r="H1207" t="str">
            <v>DR</v>
          </cell>
          <cell r="I1207">
            <v>1.8</v>
          </cell>
        </row>
        <row r="1208">
          <cell r="A1208" t="str">
            <v>068C052</v>
          </cell>
          <cell r="B1208" t="str">
            <v>C0706</v>
          </cell>
          <cell r="C1208">
            <v>2.39</v>
          </cell>
          <cell r="D1208">
            <v>2.39</v>
          </cell>
          <cell r="E1208">
            <v>43790</v>
          </cell>
          <cell r="F1208" t="str">
            <v>RPC</v>
          </cell>
          <cell r="G1208" t="str">
            <v>LPI-1606</v>
          </cell>
          <cell r="H1208" t="str">
            <v>DR</v>
          </cell>
          <cell r="I1208">
            <v>1.8</v>
          </cell>
        </row>
        <row r="1209">
          <cell r="A1209" t="str">
            <v>067C054</v>
          </cell>
          <cell r="B1209" t="str">
            <v>C0706</v>
          </cell>
          <cell r="C1209">
            <v>1.34</v>
          </cell>
          <cell r="D1209">
            <v>1.34</v>
          </cell>
          <cell r="E1209">
            <v>43836</v>
          </cell>
          <cell r="F1209" t="str">
            <v>RPC</v>
          </cell>
          <cell r="G1209" t="str">
            <v>LPI-1606</v>
          </cell>
          <cell r="H1209" t="str">
            <v>DR</v>
          </cell>
          <cell r="I1209">
            <v>1.8</v>
          </cell>
        </row>
        <row r="1210">
          <cell r="A1210" t="str">
            <v>065C054</v>
          </cell>
          <cell r="B1210" t="str">
            <v>C0706</v>
          </cell>
          <cell r="C1210">
            <v>1.54</v>
          </cell>
          <cell r="D1210">
            <v>1.54</v>
          </cell>
          <cell r="E1210">
            <v>43795</v>
          </cell>
          <cell r="F1210" t="str">
            <v>RPC</v>
          </cell>
          <cell r="G1210" t="str">
            <v>LPI-1606</v>
          </cell>
          <cell r="H1210" t="str">
            <v>DR</v>
          </cell>
          <cell r="I1210">
            <v>1.8</v>
          </cell>
        </row>
        <row r="1211">
          <cell r="A1211" t="str">
            <v>065C055</v>
          </cell>
          <cell r="B1211" t="str">
            <v>C0706</v>
          </cell>
          <cell r="C1211">
            <v>1.49</v>
          </cell>
          <cell r="D1211">
            <v>1.49</v>
          </cell>
          <cell r="E1211">
            <v>43795</v>
          </cell>
          <cell r="F1211" t="str">
            <v>RPC</v>
          </cell>
          <cell r="G1211" t="str">
            <v>LPI-1606</v>
          </cell>
          <cell r="H1211" t="str">
            <v>DR</v>
          </cell>
          <cell r="I1211">
            <v>1.8</v>
          </cell>
        </row>
        <row r="1212">
          <cell r="A1212" t="str">
            <v>077C030</v>
          </cell>
          <cell r="B1212" t="str">
            <v>C0803</v>
          </cell>
          <cell r="C1212">
            <v>4.33</v>
          </cell>
          <cell r="D1212">
            <v>4.33</v>
          </cell>
          <cell r="E1212">
            <v>43723</v>
          </cell>
          <cell r="F1212" t="str">
            <v>R1</v>
          </cell>
          <cell r="G1212" t="str">
            <v>LPI-1603</v>
          </cell>
          <cell r="H1212" t="str">
            <v>DR</v>
          </cell>
          <cell r="I1212">
            <v>1.8</v>
          </cell>
        </row>
        <row r="1213">
          <cell r="A1213" t="str">
            <v>077C028</v>
          </cell>
          <cell r="B1213" t="str">
            <v>C0803</v>
          </cell>
          <cell r="C1213">
            <v>3.48</v>
          </cell>
          <cell r="D1213">
            <v>3.48</v>
          </cell>
          <cell r="E1213">
            <v>43721</v>
          </cell>
          <cell r="F1213" t="str">
            <v>R1</v>
          </cell>
          <cell r="G1213" t="str">
            <v>LPI-1603</v>
          </cell>
          <cell r="H1213" t="str">
            <v>DR</v>
          </cell>
          <cell r="I1213">
            <v>1.8</v>
          </cell>
        </row>
        <row r="1214">
          <cell r="A1214" t="str">
            <v>074C030</v>
          </cell>
          <cell r="B1214" t="str">
            <v>C0803</v>
          </cell>
          <cell r="C1214">
            <v>3.4</v>
          </cell>
          <cell r="D1214">
            <v>3.4</v>
          </cell>
          <cell r="E1214">
            <v>43722</v>
          </cell>
          <cell r="F1214" t="str">
            <v>R1</v>
          </cell>
          <cell r="G1214" t="str">
            <v>LPI-1603</v>
          </cell>
          <cell r="H1214" t="str">
            <v>DR</v>
          </cell>
          <cell r="I1214">
            <v>1.8</v>
          </cell>
        </row>
        <row r="1215">
          <cell r="A1215" t="str">
            <v>074C028</v>
          </cell>
          <cell r="B1215" t="str">
            <v>C0803</v>
          </cell>
          <cell r="C1215">
            <v>3.16</v>
          </cell>
          <cell r="D1215">
            <v>3.16</v>
          </cell>
          <cell r="E1215">
            <v>43746</v>
          </cell>
          <cell r="F1215" t="str">
            <v>R1</v>
          </cell>
          <cell r="G1215" t="str">
            <v>LPI-1603</v>
          </cell>
          <cell r="H1215" t="str">
            <v>DR</v>
          </cell>
          <cell r="I1215">
            <v>1.8</v>
          </cell>
        </row>
        <row r="1216">
          <cell r="A1216" t="str">
            <v>072C028</v>
          </cell>
          <cell r="B1216" t="str">
            <v>C0803</v>
          </cell>
          <cell r="C1216">
            <v>3.6</v>
          </cell>
          <cell r="D1216">
            <v>3.6</v>
          </cell>
          <cell r="E1216">
            <v>43746</v>
          </cell>
          <cell r="F1216" t="str">
            <v>R1</v>
          </cell>
          <cell r="G1216" t="str">
            <v>LPI-1603</v>
          </cell>
          <cell r="H1216" t="str">
            <v>DR</v>
          </cell>
          <cell r="I1216">
            <v>1.8</v>
          </cell>
        </row>
        <row r="1217">
          <cell r="A1217" t="str">
            <v>081C030</v>
          </cell>
          <cell r="B1217" t="str">
            <v>C0803</v>
          </cell>
          <cell r="C1217">
            <v>6.85</v>
          </cell>
          <cell r="D1217">
            <v>6.85</v>
          </cell>
          <cell r="E1217">
            <v>43724</v>
          </cell>
          <cell r="F1217" t="str">
            <v>R1</v>
          </cell>
          <cell r="G1217" t="str">
            <v>LPI-1603</v>
          </cell>
          <cell r="H1217" t="str">
            <v>DR</v>
          </cell>
          <cell r="I1217">
            <v>1.8</v>
          </cell>
        </row>
        <row r="1218">
          <cell r="A1218" t="str">
            <v>078C030</v>
          </cell>
          <cell r="B1218" t="str">
            <v>C0803</v>
          </cell>
          <cell r="C1218">
            <v>2.08</v>
          </cell>
          <cell r="D1218">
            <v>2.08</v>
          </cell>
          <cell r="E1218">
            <v>43720</v>
          </cell>
          <cell r="F1218" t="str">
            <v>R1</v>
          </cell>
          <cell r="G1218" t="str">
            <v>LPI-1603</v>
          </cell>
          <cell r="H1218" t="str">
            <v>DR</v>
          </cell>
          <cell r="I1218">
            <v>1.8</v>
          </cell>
        </row>
        <row r="1219">
          <cell r="A1219" t="str">
            <v>072C036</v>
          </cell>
          <cell r="B1219" t="str">
            <v>C0804</v>
          </cell>
          <cell r="C1219">
            <v>6.19</v>
          </cell>
          <cell r="D1219">
            <v>6.19</v>
          </cell>
          <cell r="E1219">
            <v>43693</v>
          </cell>
          <cell r="F1219" t="str">
            <v>R1</v>
          </cell>
          <cell r="G1219" t="str">
            <v>LPI-1603</v>
          </cell>
          <cell r="H1219" t="str">
            <v>DR</v>
          </cell>
          <cell r="I1219">
            <v>1.8</v>
          </cell>
        </row>
        <row r="1220">
          <cell r="A1220" t="str">
            <v>080C040</v>
          </cell>
          <cell r="B1220" t="str">
            <v>C0804</v>
          </cell>
          <cell r="C1220">
            <v>6.22</v>
          </cell>
          <cell r="D1220">
            <v>6.22</v>
          </cell>
          <cell r="E1220">
            <v>43747</v>
          </cell>
          <cell r="F1220" t="str">
            <v>R1</v>
          </cell>
          <cell r="G1220" t="str">
            <v>LPI-1603</v>
          </cell>
          <cell r="H1220" t="str">
            <v>DR</v>
          </cell>
          <cell r="I1220">
            <v>1.8</v>
          </cell>
        </row>
        <row r="1221">
          <cell r="A1221" t="str">
            <v>074C039</v>
          </cell>
          <cell r="B1221" t="str">
            <v>C0804</v>
          </cell>
          <cell r="C1221">
            <v>3.23</v>
          </cell>
          <cell r="D1221">
            <v>3.23</v>
          </cell>
          <cell r="E1221">
            <v>43747</v>
          </cell>
          <cell r="F1221" t="str">
            <v>R1</v>
          </cell>
          <cell r="G1221" t="str">
            <v>LPI-1603</v>
          </cell>
          <cell r="H1221" t="str">
            <v>DR</v>
          </cell>
          <cell r="I1221">
            <v>1.8</v>
          </cell>
        </row>
        <row r="1222">
          <cell r="A1222" t="str">
            <v>074C040</v>
          </cell>
          <cell r="B1222" t="str">
            <v>C0804</v>
          </cell>
          <cell r="C1222">
            <v>1.37</v>
          </cell>
          <cell r="D1222">
            <v>1.37</v>
          </cell>
          <cell r="E1222">
            <v>43741</v>
          </cell>
          <cell r="F1222" t="str">
            <v>R1</v>
          </cell>
          <cell r="G1222" t="str">
            <v>LPI-1603</v>
          </cell>
          <cell r="H1222" t="str">
            <v>SRP</v>
          </cell>
          <cell r="I1222">
            <v>1.8</v>
          </cell>
        </row>
        <row r="1223">
          <cell r="A1223" t="str">
            <v>074C037</v>
          </cell>
          <cell r="B1223" t="str">
            <v>C0804</v>
          </cell>
          <cell r="C1223">
            <v>7.92</v>
          </cell>
          <cell r="D1223">
            <v>7.92</v>
          </cell>
          <cell r="E1223">
            <v>43747</v>
          </cell>
          <cell r="F1223" t="str">
            <v>R1</v>
          </cell>
          <cell r="G1223" t="str">
            <v>LPI-1603</v>
          </cell>
          <cell r="H1223" t="str">
            <v>DR</v>
          </cell>
          <cell r="I1223">
            <v>1.8</v>
          </cell>
        </row>
        <row r="1224">
          <cell r="A1224" t="str">
            <v>080C033</v>
          </cell>
          <cell r="B1224" t="str">
            <v>C0804</v>
          </cell>
          <cell r="C1224">
            <v>3.02</v>
          </cell>
          <cell r="D1224">
            <v>3.02</v>
          </cell>
          <cell r="E1224">
            <v>43723</v>
          </cell>
          <cell r="F1224" t="str">
            <v>R1</v>
          </cell>
          <cell r="G1224" t="str">
            <v>LPI-1603</v>
          </cell>
          <cell r="H1224" t="str">
            <v>DR</v>
          </cell>
          <cell r="I1224">
            <v>1.8</v>
          </cell>
        </row>
        <row r="1225">
          <cell r="A1225" t="str">
            <v>080C038</v>
          </cell>
          <cell r="B1225" t="str">
            <v>C0804</v>
          </cell>
          <cell r="C1225">
            <v>4.9800000000000004</v>
          </cell>
          <cell r="D1225">
            <v>4.9800000000000004</v>
          </cell>
          <cell r="E1225">
            <v>43745</v>
          </cell>
          <cell r="F1225" t="str">
            <v>R1</v>
          </cell>
          <cell r="G1225" t="str">
            <v>LPI-1603</v>
          </cell>
          <cell r="H1225" t="str">
            <v>DR</v>
          </cell>
          <cell r="I1225">
            <v>1.8</v>
          </cell>
        </row>
        <row r="1226">
          <cell r="A1226" t="str">
            <v>080C035</v>
          </cell>
          <cell r="B1226" t="str">
            <v>C0804</v>
          </cell>
          <cell r="C1226">
            <v>3.28</v>
          </cell>
          <cell r="D1226">
            <v>3.28</v>
          </cell>
          <cell r="E1226">
            <v>43678</v>
          </cell>
          <cell r="F1226" t="str">
            <v>R1</v>
          </cell>
          <cell r="G1226" t="str">
            <v>LPI-1603</v>
          </cell>
          <cell r="H1226" t="str">
            <v>DR</v>
          </cell>
          <cell r="I1226">
            <v>1.8</v>
          </cell>
        </row>
        <row r="1227">
          <cell r="A1227" t="str">
            <v>078C038</v>
          </cell>
          <cell r="B1227" t="str">
            <v>C0804</v>
          </cell>
          <cell r="C1227">
            <v>5.19</v>
          </cell>
          <cell r="D1227">
            <v>5.19</v>
          </cell>
          <cell r="E1227">
            <v>43745</v>
          </cell>
          <cell r="F1227" t="str">
            <v>R1</v>
          </cell>
          <cell r="G1227" t="str">
            <v>LPI-1603</v>
          </cell>
          <cell r="H1227" t="str">
            <v>SRP</v>
          </cell>
          <cell r="I1227">
            <v>1.8</v>
          </cell>
        </row>
        <row r="1228">
          <cell r="A1228" t="str">
            <v>076C033</v>
          </cell>
          <cell r="B1228" t="str">
            <v>C0804</v>
          </cell>
          <cell r="C1228">
            <v>5.49</v>
          </cell>
          <cell r="D1228">
            <v>5.49</v>
          </cell>
          <cell r="E1228">
            <v>43680</v>
          </cell>
          <cell r="F1228" t="str">
            <v>R1</v>
          </cell>
          <cell r="G1228" t="str">
            <v>LPI-1603</v>
          </cell>
          <cell r="H1228" t="str">
            <v>DR</v>
          </cell>
          <cell r="I1228">
            <v>1.8</v>
          </cell>
        </row>
        <row r="1229">
          <cell r="A1229" t="str">
            <v>076C035</v>
          </cell>
          <cell r="B1229" t="str">
            <v>C0804</v>
          </cell>
          <cell r="C1229">
            <v>2.5099999999999998</v>
          </cell>
          <cell r="D1229">
            <v>2.5099999999999998</v>
          </cell>
          <cell r="E1229">
            <v>43747</v>
          </cell>
          <cell r="F1229" t="str">
            <v>R1</v>
          </cell>
          <cell r="G1229" t="str">
            <v>LPI-1603</v>
          </cell>
          <cell r="H1229" t="str">
            <v>DR</v>
          </cell>
          <cell r="I1229">
            <v>1.8</v>
          </cell>
        </row>
        <row r="1230">
          <cell r="A1230" t="str">
            <v>076C039</v>
          </cell>
          <cell r="B1230" t="str">
            <v>C0804</v>
          </cell>
          <cell r="C1230">
            <v>5.82</v>
          </cell>
          <cell r="D1230">
            <v>5.82</v>
          </cell>
          <cell r="E1230">
            <v>43745</v>
          </cell>
          <cell r="F1230" t="str">
            <v>R1</v>
          </cell>
          <cell r="G1230" t="str">
            <v>LPI-1603</v>
          </cell>
          <cell r="H1230" t="str">
            <v>DR</v>
          </cell>
          <cell r="I1230">
            <v>1.8</v>
          </cell>
        </row>
        <row r="1231">
          <cell r="A1231" t="str">
            <v>074C032</v>
          </cell>
          <cell r="B1231" t="str">
            <v>C0804</v>
          </cell>
          <cell r="C1231">
            <v>6.37</v>
          </cell>
          <cell r="D1231">
            <v>6.37</v>
          </cell>
          <cell r="E1231">
            <v>43721</v>
          </cell>
          <cell r="F1231" t="str">
            <v>R1</v>
          </cell>
          <cell r="G1231" t="str">
            <v>LPI-1603</v>
          </cell>
          <cell r="H1231" t="str">
            <v>DR</v>
          </cell>
          <cell r="I1231">
            <v>1.8</v>
          </cell>
        </row>
        <row r="1232">
          <cell r="A1232" t="str">
            <v>074C035</v>
          </cell>
          <cell r="B1232" t="str">
            <v>C0804</v>
          </cell>
          <cell r="C1232">
            <v>5.08</v>
          </cell>
          <cell r="D1232">
            <v>5.08</v>
          </cell>
          <cell r="E1232">
            <v>43692</v>
          </cell>
          <cell r="F1232" t="str">
            <v>R1</v>
          </cell>
          <cell r="G1232" t="str">
            <v>LPI-1603</v>
          </cell>
          <cell r="H1232" t="str">
            <v>DR</v>
          </cell>
          <cell r="I1232">
            <v>1.8</v>
          </cell>
        </row>
        <row r="1233">
          <cell r="A1233" t="str">
            <v>077C038</v>
          </cell>
          <cell r="B1233" t="str">
            <v>C0804</v>
          </cell>
          <cell r="C1233">
            <v>10.36</v>
          </cell>
          <cell r="D1233">
            <v>10.36</v>
          </cell>
          <cell r="E1233">
            <v>43680</v>
          </cell>
          <cell r="F1233" t="str">
            <v>R1</v>
          </cell>
          <cell r="G1233" t="str">
            <v>LPI-1603</v>
          </cell>
          <cell r="H1233" t="str">
            <v>DR</v>
          </cell>
          <cell r="I1233">
            <v>1.8</v>
          </cell>
        </row>
        <row r="1234">
          <cell r="A1234" t="str">
            <v>080C046</v>
          </cell>
          <cell r="B1234" t="str">
            <v>C0805</v>
          </cell>
          <cell r="C1234">
            <v>2.36</v>
          </cell>
          <cell r="D1234">
            <v>2.36</v>
          </cell>
          <cell r="E1234">
            <v>43741</v>
          </cell>
          <cell r="F1234" t="str">
            <v>R1</v>
          </cell>
          <cell r="G1234" t="str">
            <v>LPI-1603</v>
          </cell>
          <cell r="H1234" t="str">
            <v>SRP</v>
          </cell>
          <cell r="I1234">
            <v>1.8</v>
          </cell>
        </row>
        <row r="1235">
          <cell r="A1235" t="str">
            <v>076C048</v>
          </cell>
          <cell r="B1235" t="str">
            <v>C0805</v>
          </cell>
          <cell r="C1235">
            <v>8.92</v>
          </cell>
          <cell r="D1235">
            <v>8.92</v>
          </cell>
          <cell r="E1235">
            <v>43740</v>
          </cell>
          <cell r="F1235" t="str">
            <v>R1</v>
          </cell>
          <cell r="G1235" t="str">
            <v>LPI-1603</v>
          </cell>
          <cell r="H1235" t="str">
            <v>SRP</v>
          </cell>
          <cell r="I1235">
            <v>1.8</v>
          </cell>
        </row>
        <row r="1236">
          <cell r="A1236" t="str">
            <v>072C050</v>
          </cell>
          <cell r="B1236" t="str">
            <v>C0805</v>
          </cell>
          <cell r="C1236">
            <v>5.83</v>
          </cell>
          <cell r="D1236">
            <v>5.83</v>
          </cell>
          <cell r="E1236">
            <v>43736</v>
          </cell>
          <cell r="F1236" t="str">
            <v>R1</v>
          </cell>
          <cell r="G1236" t="str">
            <v>LPI-1603</v>
          </cell>
          <cell r="H1236" t="str">
            <v>SRP</v>
          </cell>
          <cell r="I1236">
            <v>1.8</v>
          </cell>
        </row>
        <row r="1237">
          <cell r="A1237" t="str">
            <v>080C043</v>
          </cell>
          <cell r="B1237" t="str">
            <v>C0805</v>
          </cell>
          <cell r="C1237">
            <v>13.41</v>
          </cell>
          <cell r="D1237">
            <v>13.41</v>
          </cell>
          <cell r="E1237">
            <v>43659</v>
          </cell>
          <cell r="F1237" t="str">
            <v>R1</v>
          </cell>
          <cell r="G1237" t="str">
            <v>LPI-1603</v>
          </cell>
          <cell r="H1237" t="str">
            <v>DR</v>
          </cell>
          <cell r="I1237">
            <v>1.8</v>
          </cell>
        </row>
        <row r="1238">
          <cell r="A1238" t="str">
            <v>072C046</v>
          </cell>
          <cell r="B1238" t="str">
            <v>C0805</v>
          </cell>
          <cell r="C1238">
            <v>1.18</v>
          </cell>
          <cell r="D1238">
            <v>1.18</v>
          </cell>
          <cell r="E1238">
            <v>43740</v>
          </cell>
          <cell r="F1238" t="str">
            <v>R1</v>
          </cell>
          <cell r="G1238" t="str">
            <v>LPI-1603</v>
          </cell>
          <cell r="H1238" t="str">
            <v>SRP</v>
          </cell>
          <cell r="I1238">
            <v>1.8</v>
          </cell>
        </row>
        <row r="1239">
          <cell r="A1239" t="str">
            <v>071C046</v>
          </cell>
          <cell r="B1239" t="str">
            <v>C0805</v>
          </cell>
          <cell r="C1239">
            <v>2.4300000000000002</v>
          </cell>
          <cell r="D1239">
            <v>2.4300000000000002</v>
          </cell>
          <cell r="E1239">
            <v>43740</v>
          </cell>
          <cell r="F1239" t="str">
            <v>R1</v>
          </cell>
          <cell r="G1239" t="str">
            <v>LPI-1603</v>
          </cell>
          <cell r="H1239" t="str">
            <v>SRP</v>
          </cell>
          <cell r="I1239">
            <v>1.8</v>
          </cell>
        </row>
        <row r="1240">
          <cell r="A1240" t="str">
            <v>074C043</v>
          </cell>
          <cell r="B1240" t="str">
            <v>C0805</v>
          </cell>
          <cell r="C1240">
            <v>6</v>
          </cell>
          <cell r="D1240">
            <v>6</v>
          </cell>
          <cell r="E1240">
            <v>43741</v>
          </cell>
          <cell r="F1240" t="str">
            <v>R1</v>
          </cell>
          <cell r="G1240" t="str">
            <v>LPI-1603</v>
          </cell>
          <cell r="H1240" t="str">
            <v>SRP</v>
          </cell>
          <cell r="I1240">
            <v>1.8</v>
          </cell>
        </row>
        <row r="1241">
          <cell r="A1241" t="str">
            <v>074C044</v>
          </cell>
          <cell r="B1241" t="str">
            <v>C0805</v>
          </cell>
          <cell r="C1241">
            <v>2.84</v>
          </cell>
          <cell r="D1241">
            <v>2.84</v>
          </cell>
          <cell r="E1241">
            <v>43741</v>
          </cell>
          <cell r="F1241" t="str">
            <v>R1</v>
          </cell>
          <cell r="G1241" t="str">
            <v>LPI-1603</v>
          </cell>
          <cell r="H1241" t="str">
            <v>SRP</v>
          </cell>
          <cell r="I1241">
            <v>1.8</v>
          </cell>
        </row>
        <row r="1242">
          <cell r="A1242" t="str">
            <v>078C060</v>
          </cell>
          <cell r="B1242" t="str">
            <v>C0806</v>
          </cell>
          <cell r="C1242">
            <v>0.55000000000000004</v>
          </cell>
          <cell r="D1242">
            <v>0.55000000000000004</v>
          </cell>
          <cell r="E1242">
            <v>43794</v>
          </cell>
          <cell r="F1242" t="str">
            <v>RPC</v>
          </cell>
          <cell r="G1242" t="str">
            <v>LPI-1601</v>
          </cell>
          <cell r="H1242" t="str">
            <v>DR</v>
          </cell>
          <cell r="I1242">
            <v>1.8</v>
          </cell>
        </row>
        <row r="1243">
          <cell r="A1243" t="str">
            <v>077C060</v>
          </cell>
          <cell r="B1243" t="str">
            <v>C0806</v>
          </cell>
          <cell r="C1243">
            <v>1.97</v>
          </cell>
          <cell r="D1243">
            <v>1.97</v>
          </cell>
          <cell r="E1243">
            <v>43792</v>
          </cell>
          <cell r="F1243" t="str">
            <v>RPC</v>
          </cell>
          <cell r="G1243" t="str">
            <v>LPI-1601</v>
          </cell>
          <cell r="H1243" t="str">
            <v>DR</v>
          </cell>
          <cell r="I1243">
            <v>1.8</v>
          </cell>
        </row>
        <row r="1244">
          <cell r="A1244" t="str">
            <v>074C060</v>
          </cell>
          <cell r="B1244" t="str">
            <v>C0806</v>
          </cell>
          <cell r="C1244">
            <v>1.79</v>
          </cell>
          <cell r="D1244">
            <v>1.79</v>
          </cell>
          <cell r="E1244">
            <v>43794</v>
          </cell>
          <cell r="F1244" t="str">
            <v>RPC</v>
          </cell>
          <cell r="G1244" t="str">
            <v>LPI-1601</v>
          </cell>
          <cell r="H1244" t="str">
            <v>DR</v>
          </cell>
          <cell r="I1244">
            <v>1.8</v>
          </cell>
        </row>
        <row r="1245">
          <cell r="A1245" t="str">
            <v>069C051</v>
          </cell>
          <cell r="B1245" t="str">
            <v>C0806</v>
          </cell>
          <cell r="C1245">
            <v>0.61</v>
          </cell>
          <cell r="D1245">
            <v>0.61</v>
          </cell>
          <cell r="E1245">
            <v>43838</v>
          </cell>
          <cell r="F1245" t="str">
            <v>RPC</v>
          </cell>
          <cell r="G1245" t="str">
            <v>LPI-1601</v>
          </cell>
          <cell r="H1245" t="str">
            <v>DR</v>
          </cell>
          <cell r="I1245">
            <v>1.8</v>
          </cell>
        </row>
        <row r="1246">
          <cell r="A1246" t="str">
            <v>080C053</v>
          </cell>
          <cell r="B1246" t="str">
            <v>C0806</v>
          </cell>
          <cell r="C1246">
            <v>4.25</v>
          </cell>
          <cell r="D1246">
            <v>4.25</v>
          </cell>
          <cell r="E1246">
            <v>43746</v>
          </cell>
          <cell r="F1246" t="str">
            <v>R1</v>
          </cell>
          <cell r="G1246" t="str">
            <v>LPI-1604</v>
          </cell>
          <cell r="H1246" t="str">
            <v>SRP</v>
          </cell>
          <cell r="I1246">
            <v>1.8</v>
          </cell>
        </row>
        <row r="1247">
          <cell r="A1247" t="str">
            <v>080C054</v>
          </cell>
          <cell r="B1247" t="str">
            <v>C0806</v>
          </cell>
          <cell r="C1247">
            <v>1.53</v>
          </cell>
          <cell r="D1247">
            <v>1.53</v>
          </cell>
          <cell r="E1247">
            <v>43746</v>
          </cell>
          <cell r="F1247" t="str">
            <v>R1</v>
          </cell>
          <cell r="G1247" t="str">
            <v>LPI-1604</v>
          </cell>
          <cell r="H1247" t="str">
            <v>SRP</v>
          </cell>
          <cell r="I1247">
            <v>1.8</v>
          </cell>
        </row>
        <row r="1248">
          <cell r="A1248" t="str">
            <v>077C056</v>
          </cell>
          <cell r="B1248" t="str">
            <v>C0806</v>
          </cell>
          <cell r="C1248">
            <v>2.72</v>
          </cell>
          <cell r="D1248">
            <v>2.72</v>
          </cell>
          <cell r="E1248">
            <v>43736</v>
          </cell>
          <cell r="F1248" t="str">
            <v>R1</v>
          </cell>
          <cell r="G1248" t="str">
            <v>LPI-1603</v>
          </cell>
          <cell r="H1248" t="str">
            <v>SRP</v>
          </cell>
          <cell r="I1248">
            <v>1.8</v>
          </cell>
        </row>
        <row r="1249">
          <cell r="A1249" t="str">
            <v>077C058</v>
          </cell>
          <cell r="B1249" t="str">
            <v>C0806</v>
          </cell>
          <cell r="C1249">
            <v>8.74</v>
          </cell>
          <cell r="D1249">
            <v>8.74</v>
          </cell>
          <cell r="E1249">
            <v>43747</v>
          </cell>
          <cell r="F1249" t="str">
            <v>R1</v>
          </cell>
          <cell r="G1249" t="str">
            <v>LPI-1604</v>
          </cell>
          <cell r="H1249" t="str">
            <v>SRP</v>
          </cell>
          <cell r="I1249">
            <v>1.8</v>
          </cell>
        </row>
        <row r="1250">
          <cell r="A1250" t="str">
            <v>071C051</v>
          </cell>
          <cell r="B1250" t="str">
            <v>C0806</v>
          </cell>
          <cell r="C1250">
            <v>0.64</v>
          </cell>
          <cell r="D1250">
            <v>0.64</v>
          </cell>
          <cell r="E1250">
            <v>43736</v>
          </cell>
          <cell r="F1250" t="str">
            <v>R1</v>
          </cell>
          <cell r="G1250" t="str">
            <v>LPI-1604</v>
          </cell>
          <cell r="H1250" t="str">
            <v>SRP</v>
          </cell>
          <cell r="I1250">
            <v>1.8</v>
          </cell>
        </row>
        <row r="1251">
          <cell r="A1251" t="str">
            <v>088C028</v>
          </cell>
          <cell r="B1251" t="str">
            <v>C0903</v>
          </cell>
          <cell r="C1251">
            <v>1.88</v>
          </cell>
          <cell r="D1251">
            <v>1.88</v>
          </cell>
          <cell r="E1251">
            <v>43747</v>
          </cell>
          <cell r="F1251" t="str">
            <v>R1</v>
          </cell>
          <cell r="G1251" t="str">
            <v>LPI-1603</v>
          </cell>
          <cell r="H1251" t="str">
            <v>DR</v>
          </cell>
          <cell r="I1251">
            <v>1.8</v>
          </cell>
        </row>
        <row r="1252">
          <cell r="A1252" t="str">
            <v>088C030</v>
          </cell>
          <cell r="B1252" t="str">
            <v>C0903</v>
          </cell>
          <cell r="C1252">
            <v>0.81</v>
          </cell>
          <cell r="D1252">
            <v>0.81</v>
          </cell>
          <cell r="E1252">
            <v>43747</v>
          </cell>
          <cell r="F1252" t="str">
            <v>R1</v>
          </cell>
          <cell r="G1252" t="str">
            <v>LPI-1603</v>
          </cell>
          <cell r="H1252" t="str">
            <v>DR</v>
          </cell>
          <cell r="I1252">
            <v>1.8</v>
          </cell>
        </row>
        <row r="1253">
          <cell r="A1253" t="str">
            <v>086C030</v>
          </cell>
          <cell r="B1253" t="str">
            <v>C0903</v>
          </cell>
          <cell r="C1253">
            <v>4.67</v>
          </cell>
          <cell r="D1253">
            <v>4.67</v>
          </cell>
          <cell r="E1253">
            <v>43719</v>
          </cell>
          <cell r="F1253" t="str">
            <v>R1</v>
          </cell>
          <cell r="G1253" t="str">
            <v>LPI-1603</v>
          </cell>
          <cell r="H1253" t="str">
            <v>DR</v>
          </cell>
          <cell r="I1253">
            <v>1.8</v>
          </cell>
        </row>
        <row r="1254">
          <cell r="A1254" t="str">
            <v>084C030</v>
          </cell>
          <cell r="B1254" t="str">
            <v>C0903</v>
          </cell>
          <cell r="C1254">
            <v>3.2</v>
          </cell>
          <cell r="D1254">
            <v>3.2</v>
          </cell>
          <cell r="E1254">
            <v>43723</v>
          </cell>
          <cell r="F1254" t="str">
            <v>R1</v>
          </cell>
          <cell r="G1254" t="str">
            <v>LPI-1603</v>
          </cell>
          <cell r="H1254" t="str">
            <v>DR</v>
          </cell>
          <cell r="I1254">
            <v>1.8</v>
          </cell>
        </row>
        <row r="1255">
          <cell r="A1255" t="str">
            <v>082C028</v>
          </cell>
          <cell r="B1255" t="str">
            <v>C0903</v>
          </cell>
          <cell r="C1255">
            <v>3.23</v>
          </cell>
          <cell r="D1255">
            <v>3.23</v>
          </cell>
          <cell r="E1255">
            <v>43723</v>
          </cell>
          <cell r="F1255" t="str">
            <v>R1</v>
          </cell>
          <cell r="G1255" t="str">
            <v>LPI-1603</v>
          </cell>
          <cell r="H1255" t="str">
            <v>DR</v>
          </cell>
          <cell r="I1255">
            <v>1.8</v>
          </cell>
        </row>
        <row r="1256">
          <cell r="A1256" t="str">
            <v>082C030</v>
          </cell>
          <cell r="B1256" t="str">
            <v>C0903</v>
          </cell>
          <cell r="C1256">
            <v>2.06</v>
          </cell>
          <cell r="D1256">
            <v>2.06</v>
          </cell>
          <cell r="E1256">
            <v>43719</v>
          </cell>
          <cell r="F1256" t="str">
            <v>R1</v>
          </cell>
          <cell r="G1256" t="str">
            <v>LPI-1603</v>
          </cell>
          <cell r="H1256" t="str">
            <v>DR</v>
          </cell>
          <cell r="I1256">
            <v>1.8</v>
          </cell>
        </row>
        <row r="1257">
          <cell r="A1257" t="str">
            <v>086C037</v>
          </cell>
          <cell r="B1257" t="str">
            <v>C0904</v>
          </cell>
          <cell r="C1257">
            <v>1.32</v>
          </cell>
          <cell r="D1257">
            <v>1.32</v>
          </cell>
          <cell r="E1257">
            <v>43744</v>
          </cell>
          <cell r="F1257" t="str">
            <v>R2</v>
          </cell>
          <cell r="G1257" t="str">
            <v>LPI-1604</v>
          </cell>
          <cell r="H1257" t="str">
            <v>SR</v>
          </cell>
          <cell r="I1257">
            <v>1.8</v>
          </cell>
        </row>
        <row r="1258">
          <cell r="A1258" t="str">
            <v>086C035</v>
          </cell>
          <cell r="B1258" t="str">
            <v>C0904</v>
          </cell>
          <cell r="C1258">
            <v>5.09</v>
          </cell>
          <cell r="D1258">
            <v>5.09</v>
          </cell>
          <cell r="E1258">
            <v>43744</v>
          </cell>
          <cell r="F1258" t="str">
            <v>R1</v>
          </cell>
          <cell r="G1258" t="str">
            <v>LPI-1604</v>
          </cell>
          <cell r="H1258" t="str">
            <v>DR</v>
          </cell>
          <cell r="I1258">
            <v>1.8</v>
          </cell>
        </row>
        <row r="1259">
          <cell r="A1259" t="str">
            <v>089C040</v>
          </cell>
          <cell r="B1259" t="str">
            <v>C0904</v>
          </cell>
          <cell r="C1259">
            <v>2.23</v>
          </cell>
          <cell r="D1259">
            <v>2.23</v>
          </cell>
          <cell r="E1259">
            <v>43743</v>
          </cell>
          <cell r="F1259" t="str">
            <v>R1</v>
          </cell>
          <cell r="G1259" t="str">
            <v>LPI-1604</v>
          </cell>
          <cell r="H1259" t="str">
            <v>DR</v>
          </cell>
          <cell r="I1259">
            <v>1.8</v>
          </cell>
        </row>
        <row r="1260">
          <cell r="A1260" t="str">
            <v>082C038</v>
          </cell>
          <cell r="B1260" t="str">
            <v>C0904</v>
          </cell>
          <cell r="C1260">
            <v>1.71</v>
          </cell>
          <cell r="D1260">
            <v>1.71</v>
          </cell>
          <cell r="E1260">
            <v>43742</v>
          </cell>
          <cell r="F1260" t="str">
            <v>R2</v>
          </cell>
          <cell r="G1260" t="str">
            <v>LPI-1604</v>
          </cell>
          <cell r="H1260" t="str">
            <v>SR</v>
          </cell>
          <cell r="I1260">
            <v>1.8</v>
          </cell>
        </row>
        <row r="1261">
          <cell r="A1261" t="str">
            <v>085C033</v>
          </cell>
          <cell r="B1261" t="str">
            <v>C0904</v>
          </cell>
          <cell r="C1261">
            <v>3.63</v>
          </cell>
          <cell r="D1261">
            <v>3.63</v>
          </cell>
          <cell r="E1261">
            <v>43718</v>
          </cell>
          <cell r="F1261" t="str">
            <v>R2</v>
          </cell>
          <cell r="G1261" t="str">
            <v>LPI-1604</v>
          </cell>
          <cell r="H1261" t="str">
            <v>SR</v>
          </cell>
          <cell r="I1261">
            <v>1.8</v>
          </cell>
        </row>
        <row r="1262">
          <cell r="A1262" t="str">
            <v>084C033</v>
          </cell>
          <cell r="B1262" t="str">
            <v>C0904</v>
          </cell>
          <cell r="C1262">
            <v>3.76</v>
          </cell>
          <cell r="D1262">
            <v>3.76</v>
          </cell>
          <cell r="E1262">
            <v>43718</v>
          </cell>
          <cell r="F1262" t="str">
            <v>R2</v>
          </cell>
          <cell r="G1262" t="str">
            <v>LPI-1604</v>
          </cell>
          <cell r="H1262" t="str">
            <v>SR</v>
          </cell>
          <cell r="I1262">
            <v>1.8</v>
          </cell>
        </row>
        <row r="1263">
          <cell r="A1263" t="str">
            <v>088C033</v>
          </cell>
          <cell r="B1263" t="str">
            <v>C0904</v>
          </cell>
          <cell r="C1263">
            <v>4.62</v>
          </cell>
          <cell r="D1263">
            <v>4.62</v>
          </cell>
          <cell r="E1263">
            <v>43719</v>
          </cell>
          <cell r="F1263" t="str">
            <v>R1</v>
          </cell>
          <cell r="G1263" t="str">
            <v>LPI-1604</v>
          </cell>
          <cell r="H1263" t="str">
            <v>DR</v>
          </cell>
          <cell r="I1263">
            <v>1.8</v>
          </cell>
        </row>
        <row r="1264">
          <cell r="A1264" t="str">
            <v>085C035</v>
          </cell>
          <cell r="B1264" t="str">
            <v>C0904</v>
          </cell>
          <cell r="C1264">
            <v>2.48</v>
          </cell>
          <cell r="D1264">
            <v>2.48</v>
          </cell>
          <cell r="E1264">
            <v>43743</v>
          </cell>
          <cell r="F1264" t="str">
            <v>R2</v>
          </cell>
          <cell r="G1264" t="str">
            <v>LPI-1602</v>
          </cell>
          <cell r="H1264" t="str">
            <v>SR</v>
          </cell>
          <cell r="I1264">
            <v>1.8</v>
          </cell>
        </row>
        <row r="1265">
          <cell r="A1265" t="str">
            <v>082C035</v>
          </cell>
          <cell r="B1265" t="str">
            <v>C0904</v>
          </cell>
          <cell r="C1265">
            <v>4.8899999999999997</v>
          </cell>
          <cell r="D1265">
            <v>4.8899999999999997</v>
          </cell>
          <cell r="E1265">
            <v>43744</v>
          </cell>
          <cell r="F1265" t="str">
            <v>R2</v>
          </cell>
          <cell r="G1265" t="str">
            <v>LPI-1602</v>
          </cell>
          <cell r="H1265" t="str">
            <v>SR</v>
          </cell>
          <cell r="I1265">
            <v>1.8</v>
          </cell>
        </row>
        <row r="1266">
          <cell r="A1266" t="str">
            <v>082C040</v>
          </cell>
          <cell r="B1266" t="str">
            <v>C0904</v>
          </cell>
          <cell r="C1266">
            <v>4.12</v>
          </cell>
          <cell r="D1266">
            <v>4.12</v>
          </cell>
          <cell r="E1266">
            <v>43742</v>
          </cell>
          <cell r="F1266" t="str">
            <v>R2</v>
          </cell>
          <cell r="G1266" t="str">
            <v>LPI-1604</v>
          </cell>
          <cell r="H1266" t="str">
            <v>SR</v>
          </cell>
          <cell r="I1266">
            <v>1.8</v>
          </cell>
        </row>
        <row r="1267">
          <cell r="A1267" t="str">
            <v>086C039</v>
          </cell>
          <cell r="B1267" t="str">
            <v>C0904</v>
          </cell>
          <cell r="C1267">
            <v>5.08</v>
          </cell>
          <cell r="D1267">
            <v>5.08</v>
          </cell>
          <cell r="E1267">
            <v>43743</v>
          </cell>
          <cell r="F1267" t="str">
            <v>R2</v>
          </cell>
          <cell r="G1267" t="str">
            <v>LPI-1604</v>
          </cell>
          <cell r="H1267" t="str">
            <v>SR</v>
          </cell>
          <cell r="I1267">
            <v>1.8</v>
          </cell>
        </row>
        <row r="1268">
          <cell r="A1268" t="str">
            <v>088C038</v>
          </cell>
          <cell r="B1268" t="str">
            <v>C0904</v>
          </cell>
          <cell r="C1268">
            <v>5.67</v>
          </cell>
          <cell r="D1268">
            <v>5.67</v>
          </cell>
          <cell r="E1268">
            <v>43747</v>
          </cell>
          <cell r="F1268" t="str">
            <v>R1</v>
          </cell>
          <cell r="G1268" t="str">
            <v>LPI-1604</v>
          </cell>
          <cell r="H1268" t="str">
            <v>DR</v>
          </cell>
          <cell r="I1268">
            <v>1.8</v>
          </cell>
        </row>
        <row r="1269">
          <cell r="A1269" t="str">
            <v>083C040</v>
          </cell>
          <cell r="B1269" t="str">
            <v>C0904</v>
          </cell>
          <cell r="C1269">
            <v>6.69</v>
          </cell>
          <cell r="D1269">
            <v>6.69</v>
          </cell>
          <cell r="E1269">
            <v>43743</v>
          </cell>
          <cell r="F1269" t="str">
            <v>R2</v>
          </cell>
          <cell r="G1269" t="str">
            <v>LPI-1602</v>
          </cell>
          <cell r="H1269" t="str">
            <v>SR</v>
          </cell>
          <cell r="I1269">
            <v>1.8</v>
          </cell>
        </row>
        <row r="1270">
          <cell r="A1270" t="str">
            <v>087C047</v>
          </cell>
          <cell r="B1270" t="str">
            <v>C0905</v>
          </cell>
          <cell r="C1270">
            <v>8.23</v>
          </cell>
          <cell r="D1270">
            <v>8.23</v>
          </cell>
          <cell r="E1270">
            <v>43741</v>
          </cell>
          <cell r="F1270" t="str">
            <v>R1</v>
          </cell>
          <cell r="G1270" t="str">
            <v>LPI-1602</v>
          </cell>
          <cell r="H1270" t="str">
            <v>SRP</v>
          </cell>
          <cell r="I1270">
            <v>1.8</v>
          </cell>
        </row>
        <row r="1271">
          <cell r="A1271" t="str">
            <v>089C048</v>
          </cell>
          <cell r="B1271" t="str">
            <v>C0905</v>
          </cell>
          <cell r="C1271">
            <v>6.43</v>
          </cell>
          <cell r="D1271">
            <v>6.43</v>
          </cell>
          <cell r="E1271">
            <v>43747</v>
          </cell>
          <cell r="F1271" t="str">
            <v>R1</v>
          </cell>
          <cell r="G1271" t="str">
            <v>LPI-1602</v>
          </cell>
          <cell r="H1271" t="str">
            <v>DR</v>
          </cell>
          <cell r="I1271">
            <v>1.8</v>
          </cell>
        </row>
        <row r="1272">
          <cell r="A1272" t="str">
            <v>083C042</v>
          </cell>
          <cell r="B1272" t="str">
            <v>C0905</v>
          </cell>
          <cell r="C1272">
            <v>3.82</v>
          </cell>
          <cell r="D1272">
            <v>3.82</v>
          </cell>
          <cell r="E1272">
            <v>43743</v>
          </cell>
          <cell r="F1272" t="str">
            <v>R1</v>
          </cell>
          <cell r="G1272" t="str">
            <v>LPI-1602</v>
          </cell>
          <cell r="H1272" t="str">
            <v>DR</v>
          </cell>
          <cell r="I1272">
            <v>1.8</v>
          </cell>
        </row>
        <row r="1273">
          <cell r="A1273" t="str">
            <v>082C048</v>
          </cell>
          <cell r="B1273" t="str">
            <v>C0905</v>
          </cell>
          <cell r="C1273">
            <v>8.32</v>
          </cell>
          <cell r="D1273">
            <v>8.32</v>
          </cell>
          <cell r="E1273">
            <v>43742</v>
          </cell>
          <cell r="F1273" t="str">
            <v>R1</v>
          </cell>
          <cell r="G1273" t="str">
            <v>LPI-1602</v>
          </cell>
          <cell r="H1273" t="str">
            <v>SRP</v>
          </cell>
          <cell r="I1273">
            <v>1.8</v>
          </cell>
        </row>
        <row r="1274">
          <cell r="A1274" t="str">
            <v>082C045</v>
          </cell>
          <cell r="B1274" t="str">
            <v>C0905</v>
          </cell>
          <cell r="C1274">
            <v>4.74</v>
          </cell>
          <cell r="D1274">
            <v>4.74</v>
          </cell>
          <cell r="E1274">
            <v>43740</v>
          </cell>
          <cell r="F1274" t="str">
            <v>R1</v>
          </cell>
          <cell r="G1274" t="str">
            <v>LPI-1602</v>
          </cell>
          <cell r="H1274" t="str">
            <v>SRP</v>
          </cell>
          <cell r="I1274">
            <v>1.8</v>
          </cell>
        </row>
        <row r="1275">
          <cell r="A1275" t="str">
            <v>089C043</v>
          </cell>
          <cell r="B1275" t="str">
            <v>C0905</v>
          </cell>
          <cell r="C1275">
            <v>8.41</v>
          </cell>
          <cell r="D1275">
            <v>8.41</v>
          </cell>
          <cell r="E1275">
            <v>43743</v>
          </cell>
          <cell r="F1275" t="str">
            <v>R1</v>
          </cell>
          <cell r="G1275" t="str">
            <v>LPI-1602</v>
          </cell>
          <cell r="H1275" t="str">
            <v>DR</v>
          </cell>
          <cell r="I1275">
            <v>1.8</v>
          </cell>
        </row>
        <row r="1276">
          <cell r="A1276" t="str">
            <v>084C045</v>
          </cell>
          <cell r="B1276" t="str">
            <v>C0905</v>
          </cell>
          <cell r="C1276">
            <v>6.13</v>
          </cell>
          <cell r="D1276">
            <v>6.13</v>
          </cell>
          <cell r="E1276">
            <v>43740</v>
          </cell>
          <cell r="F1276" t="str">
            <v>R1</v>
          </cell>
          <cell r="G1276" t="str">
            <v>LPI-1602</v>
          </cell>
          <cell r="H1276" t="str">
            <v>SRP</v>
          </cell>
          <cell r="I1276">
            <v>1.8</v>
          </cell>
        </row>
        <row r="1277">
          <cell r="A1277" t="str">
            <v>084C049</v>
          </cell>
          <cell r="B1277" t="str">
            <v>C0905</v>
          </cell>
          <cell r="C1277">
            <v>3.79</v>
          </cell>
          <cell r="D1277">
            <v>3.79</v>
          </cell>
          <cell r="E1277">
            <v>43742</v>
          </cell>
          <cell r="F1277" t="str">
            <v>R1</v>
          </cell>
          <cell r="G1277" t="str">
            <v>LPI-1602</v>
          </cell>
          <cell r="H1277" t="str">
            <v>DR</v>
          </cell>
          <cell r="I1277">
            <v>1.8</v>
          </cell>
        </row>
        <row r="1278">
          <cell r="A1278" t="str">
            <v>083C046</v>
          </cell>
          <cell r="B1278" t="str">
            <v>C0905</v>
          </cell>
          <cell r="C1278">
            <v>1.34</v>
          </cell>
          <cell r="D1278">
            <v>1.34</v>
          </cell>
          <cell r="E1278">
            <v>43747</v>
          </cell>
          <cell r="F1278" t="str">
            <v>R1</v>
          </cell>
          <cell r="G1278" t="str">
            <v>LPI-1602</v>
          </cell>
          <cell r="H1278" t="str">
            <v>SRP</v>
          </cell>
          <cell r="I1278">
            <v>1.8</v>
          </cell>
        </row>
        <row r="1279">
          <cell r="A1279" t="str">
            <v>086C055</v>
          </cell>
          <cell r="B1279" t="str">
            <v>C0906</v>
          </cell>
          <cell r="C1279">
            <v>6.48</v>
          </cell>
          <cell r="D1279">
            <v>6.48</v>
          </cell>
          <cell r="E1279">
            <v>43746</v>
          </cell>
          <cell r="F1279" t="str">
            <v>R1</v>
          </cell>
          <cell r="G1279" t="str">
            <v>LPI-1604</v>
          </cell>
          <cell r="H1279" t="str">
            <v>SRP</v>
          </cell>
          <cell r="I1279">
            <v>1.8</v>
          </cell>
        </row>
        <row r="1280">
          <cell r="A1280" t="str">
            <v>086C058</v>
          </cell>
          <cell r="B1280" t="str">
            <v>C0906</v>
          </cell>
          <cell r="C1280">
            <v>3.82</v>
          </cell>
          <cell r="D1280">
            <v>3.82</v>
          </cell>
          <cell r="E1280">
            <v>43746</v>
          </cell>
          <cell r="F1280" t="str">
            <v>R1</v>
          </cell>
          <cell r="G1280" t="str">
            <v>LPI-1604</v>
          </cell>
          <cell r="H1280" t="str">
            <v>SRP</v>
          </cell>
          <cell r="I1280">
            <v>1.8</v>
          </cell>
        </row>
        <row r="1281">
          <cell r="A1281" t="str">
            <v>084C055</v>
          </cell>
          <cell r="B1281" t="str">
            <v>C0906</v>
          </cell>
          <cell r="C1281">
            <v>3.86</v>
          </cell>
          <cell r="D1281">
            <v>3.86</v>
          </cell>
          <cell r="E1281">
            <v>43746</v>
          </cell>
          <cell r="F1281" t="str">
            <v>R1</v>
          </cell>
          <cell r="G1281" t="str">
            <v>LPI-1604</v>
          </cell>
          <cell r="H1281" t="str">
            <v>SRP</v>
          </cell>
          <cell r="I1281">
            <v>1.8</v>
          </cell>
        </row>
        <row r="1282">
          <cell r="A1282" t="str">
            <v>087C057</v>
          </cell>
          <cell r="B1282" t="str">
            <v>C0906</v>
          </cell>
          <cell r="C1282">
            <v>4.95</v>
          </cell>
          <cell r="D1282">
            <v>4.95</v>
          </cell>
          <cell r="E1282">
            <v>43746</v>
          </cell>
          <cell r="F1282" t="str">
            <v>R1</v>
          </cell>
          <cell r="G1282" t="str">
            <v>LPI-1604</v>
          </cell>
          <cell r="H1282" t="str">
            <v>SRP</v>
          </cell>
          <cell r="I1282">
            <v>1.8</v>
          </cell>
        </row>
        <row r="1283">
          <cell r="A1283" t="str">
            <v>084C058</v>
          </cell>
          <cell r="B1283" t="str">
            <v>C0906</v>
          </cell>
          <cell r="C1283">
            <v>3.26</v>
          </cell>
          <cell r="D1283">
            <v>3.26</v>
          </cell>
          <cell r="E1283">
            <v>43702</v>
          </cell>
          <cell r="F1283" t="str">
            <v>R1</v>
          </cell>
          <cell r="G1283" t="str">
            <v>LPI-1604</v>
          </cell>
          <cell r="H1283" t="str">
            <v>SRP</v>
          </cell>
          <cell r="I1283">
            <v>1.8</v>
          </cell>
        </row>
        <row r="1284">
          <cell r="A1284" t="str">
            <v>082C056</v>
          </cell>
          <cell r="B1284" t="str">
            <v>C0906</v>
          </cell>
          <cell r="C1284">
            <v>4.8</v>
          </cell>
          <cell r="D1284">
            <v>4.8</v>
          </cell>
          <cell r="E1284">
            <v>43746</v>
          </cell>
          <cell r="F1284" t="str">
            <v>R1</v>
          </cell>
          <cell r="G1284" t="str">
            <v>LPI-1604</v>
          </cell>
          <cell r="H1284" t="str">
            <v>SRP</v>
          </cell>
          <cell r="I1284">
            <v>1.8</v>
          </cell>
        </row>
        <row r="1285">
          <cell r="A1285" t="str">
            <v>082C058</v>
          </cell>
          <cell r="B1285" t="str">
            <v>C0906</v>
          </cell>
          <cell r="C1285">
            <v>2.7</v>
          </cell>
          <cell r="D1285">
            <v>2.7</v>
          </cell>
          <cell r="E1285">
            <v>43708</v>
          </cell>
          <cell r="F1285" t="str">
            <v>R1</v>
          </cell>
          <cell r="G1285" t="str">
            <v>LPI-1604</v>
          </cell>
          <cell r="H1285" t="str">
            <v>SRP</v>
          </cell>
          <cell r="I1285">
            <v>1.8</v>
          </cell>
        </row>
        <row r="1286">
          <cell r="A1286" t="str">
            <v>081C058</v>
          </cell>
          <cell r="B1286" t="str">
            <v>C0906</v>
          </cell>
          <cell r="C1286">
            <v>4.3099999999999996</v>
          </cell>
          <cell r="D1286">
            <v>4.3099999999999996</v>
          </cell>
          <cell r="E1286">
            <v>43746</v>
          </cell>
          <cell r="F1286" t="str">
            <v>R1</v>
          </cell>
          <cell r="G1286" t="str">
            <v>LPI-1604</v>
          </cell>
          <cell r="H1286" t="str">
            <v>SRP</v>
          </cell>
          <cell r="I1286">
            <v>1.8</v>
          </cell>
        </row>
        <row r="1287">
          <cell r="A1287" t="str">
            <v>081C059</v>
          </cell>
          <cell r="B1287" t="str">
            <v>C0906</v>
          </cell>
          <cell r="C1287">
            <v>0.59</v>
          </cell>
          <cell r="D1287">
            <v>0.59</v>
          </cell>
          <cell r="E1287">
            <v>43693</v>
          </cell>
          <cell r="F1287" t="str">
            <v>R1</v>
          </cell>
          <cell r="G1287" t="str">
            <v>LPI-1604</v>
          </cell>
          <cell r="H1287" t="str">
            <v>SRP</v>
          </cell>
          <cell r="I1287">
            <v>1.8</v>
          </cell>
        </row>
        <row r="1288">
          <cell r="A1288" t="str">
            <v>087C051</v>
          </cell>
          <cell r="B1288" t="str">
            <v>C0906</v>
          </cell>
          <cell r="C1288">
            <v>1.76</v>
          </cell>
          <cell r="D1288">
            <v>1.76</v>
          </cell>
          <cell r="E1288">
            <v>43742</v>
          </cell>
          <cell r="F1288" t="str">
            <v>R1</v>
          </cell>
          <cell r="G1288" t="str">
            <v>LPI-1604</v>
          </cell>
          <cell r="H1288" t="str">
            <v>SRP</v>
          </cell>
          <cell r="I1288">
            <v>1.8</v>
          </cell>
        </row>
        <row r="1289">
          <cell r="A1289" t="str">
            <v>089C051</v>
          </cell>
          <cell r="B1289" t="str">
            <v>C0906</v>
          </cell>
          <cell r="C1289">
            <v>3.41</v>
          </cell>
          <cell r="D1289">
            <v>3.41</v>
          </cell>
          <cell r="E1289">
            <v>43742</v>
          </cell>
          <cell r="F1289" t="str">
            <v>R1</v>
          </cell>
          <cell r="G1289" t="str">
            <v>LPI-1604</v>
          </cell>
          <cell r="H1289" t="str">
            <v>SRP</v>
          </cell>
          <cell r="I1289">
            <v>1.8</v>
          </cell>
        </row>
        <row r="1290">
          <cell r="A1290" t="str">
            <v>084C063</v>
          </cell>
          <cell r="B1290" t="str">
            <v>C0907</v>
          </cell>
          <cell r="C1290">
            <v>3.67</v>
          </cell>
          <cell r="D1290">
            <v>3.67</v>
          </cell>
          <cell r="E1290">
            <v>43736</v>
          </cell>
          <cell r="F1290" t="str">
            <v>R1</v>
          </cell>
          <cell r="G1290" t="str">
            <v>LPI-1602</v>
          </cell>
          <cell r="H1290" t="str">
            <v>SRP</v>
          </cell>
          <cell r="I1290">
            <v>1.8</v>
          </cell>
        </row>
        <row r="1291">
          <cell r="A1291" t="str">
            <v>083C064</v>
          </cell>
          <cell r="B1291" t="str">
            <v>C0907</v>
          </cell>
          <cell r="C1291">
            <v>0.92</v>
          </cell>
          <cell r="D1291">
            <v>0.92</v>
          </cell>
          <cell r="E1291">
            <v>43737</v>
          </cell>
          <cell r="F1291" t="str">
            <v>R1</v>
          </cell>
          <cell r="G1291" t="str">
            <v>LPI-1602</v>
          </cell>
          <cell r="H1291" t="str">
            <v>SRP</v>
          </cell>
          <cell r="I1291">
            <v>1.8</v>
          </cell>
        </row>
        <row r="1292">
          <cell r="C1292">
            <v>4218.9799999999996</v>
          </cell>
          <cell r="D1292">
            <v>3810.2900000000031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u"/>
      <sheetName val="PENDINGAN"/>
      <sheetName val="masterlis New Rev"/>
      <sheetName val="................"/>
      <sheetName val="LUAS BLOCK"/>
      <sheetName val="kode baru"/>
      <sheetName val="Sheet6"/>
      <sheetName val="Sheet7"/>
      <sheetName val="Tanam"/>
      <sheetName val="Blok"/>
      <sheetName val="Sheet2"/>
      <sheetName val="Sheet1"/>
      <sheetName val="Sheet1 (2)"/>
      <sheetName val="LP Seed Cane"/>
      <sheetName val="Sheet3"/>
      <sheetName val="Sheet4"/>
      <sheetName val="Sheet5"/>
      <sheetName val="Sheet17"/>
    </sheetNames>
    <sheetDataSet>
      <sheetData sheetId="0"/>
      <sheetData sheetId="1"/>
      <sheetData sheetId="2">
        <row r="1">
          <cell r="A1" t="str">
            <v>petak</v>
          </cell>
          <cell r="B1" t="str">
            <v>divisi</v>
          </cell>
          <cell r="C1" t="str">
            <v>block</v>
          </cell>
          <cell r="D1" t="str">
            <v>luas_b</v>
          </cell>
          <cell r="E1" t="str">
            <v>luas_tan</v>
          </cell>
        </row>
        <row r="2">
          <cell r="A2" t="str">
            <v>002A020</v>
          </cell>
          <cell r="B2">
            <v>3</v>
          </cell>
          <cell r="C2" t="str">
            <v>A0102</v>
          </cell>
          <cell r="D2">
            <v>7.79</v>
          </cell>
          <cell r="E2">
            <v>7.79</v>
          </cell>
        </row>
        <row r="3">
          <cell r="A3" t="str">
            <v>003A011</v>
          </cell>
          <cell r="B3">
            <v>3</v>
          </cell>
          <cell r="C3" t="str">
            <v>A0102</v>
          </cell>
          <cell r="D3">
            <v>2.0699999999999998</v>
          </cell>
          <cell r="E3">
            <v>2.0699999999999998</v>
          </cell>
        </row>
        <row r="4">
          <cell r="A4" t="str">
            <v>004A014</v>
          </cell>
          <cell r="B4">
            <v>3</v>
          </cell>
          <cell r="C4" t="str">
            <v>A0102</v>
          </cell>
          <cell r="D4">
            <v>2.69</v>
          </cell>
          <cell r="E4">
            <v>2.69</v>
          </cell>
        </row>
        <row r="5">
          <cell r="A5" t="str">
            <v>002a015</v>
          </cell>
          <cell r="B5">
            <v>3</v>
          </cell>
          <cell r="C5" t="str">
            <v>A0102</v>
          </cell>
          <cell r="D5">
            <v>6.84</v>
          </cell>
          <cell r="E5">
            <v>6.84</v>
          </cell>
        </row>
        <row r="6">
          <cell r="A6" t="str">
            <v>002a016</v>
          </cell>
          <cell r="B6">
            <v>3</v>
          </cell>
          <cell r="C6" t="str">
            <v>A0102</v>
          </cell>
          <cell r="D6">
            <v>0.62</v>
          </cell>
          <cell r="E6">
            <v>0.62</v>
          </cell>
        </row>
        <row r="7">
          <cell r="A7" t="str">
            <v>004A020</v>
          </cell>
          <cell r="B7">
            <v>3</v>
          </cell>
          <cell r="C7" t="str">
            <v>A0102</v>
          </cell>
          <cell r="D7">
            <v>8.4600000000000009</v>
          </cell>
          <cell r="E7">
            <v>8.4600000000000009</v>
          </cell>
        </row>
        <row r="8">
          <cell r="A8" t="str">
            <v>005A014</v>
          </cell>
          <cell r="B8">
            <v>3</v>
          </cell>
          <cell r="C8" t="str">
            <v>A0102</v>
          </cell>
          <cell r="D8">
            <v>1.36</v>
          </cell>
          <cell r="E8">
            <v>1.36</v>
          </cell>
        </row>
        <row r="9">
          <cell r="A9" t="str">
            <v>004A013</v>
          </cell>
          <cell r="B9">
            <v>3</v>
          </cell>
          <cell r="C9" t="str">
            <v>A0102</v>
          </cell>
          <cell r="D9">
            <v>3.66</v>
          </cell>
          <cell r="E9">
            <v>3.66</v>
          </cell>
        </row>
        <row r="10">
          <cell r="A10" t="str">
            <v>006A014</v>
          </cell>
          <cell r="B10">
            <v>3</v>
          </cell>
          <cell r="C10" t="str">
            <v>A0102</v>
          </cell>
          <cell r="D10">
            <v>4.8899999999999997</v>
          </cell>
          <cell r="E10">
            <v>4.8899999999999997</v>
          </cell>
        </row>
        <row r="11">
          <cell r="A11" t="str">
            <v>007A018</v>
          </cell>
          <cell r="B11">
            <v>3</v>
          </cell>
          <cell r="C11" t="str">
            <v>A0102</v>
          </cell>
          <cell r="D11">
            <v>1.05</v>
          </cell>
          <cell r="E11">
            <v>1.05</v>
          </cell>
        </row>
        <row r="12">
          <cell r="A12" t="str">
            <v>005a020</v>
          </cell>
          <cell r="B12">
            <v>3</v>
          </cell>
          <cell r="C12" t="str">
            <v>A0102</v>
          </cell>
          <cell r="D12">
            <v>1.03</v>
          </cell>
          <cell r="E12">
            <v>1.03</v>
          </cell>
        </row>
        <row r="13">
          <cell r="A13" t="str">
            <v>006a018</v>
          </cell>
          <cell r="B13">
            <v>3</v>
          </cell>
          <cell r="C13" t="str">
            <v>A0102</v>
          </cell>
          <cell r="D13">
            <v>6.78</v>
          </cell>
          <cell r="E13">
            <v>6.78</v>
          </cell>
        </row>
        <row r="14">
          <cell r="A14" t="str">
            <v>005a015</v>
          </cell>
          <cell r="B14">
            <v>3</v>
          </cell>
          <cell r="C14" t="str">
            <v>A0102</v>
          </cell>
          <cell r="D14">
            <v>0.45</v>
          </cell>
          <cell r="E14">
            <v>0.45</v>
          </cell>
        </row>
        <row r="15">
          <cell r="A15" t="str">
            <v>008A014</v>
          </cell>
          <cell r="B15">
            <v>3</v>
          </cell>
          <cell r="C15" t="str">
            <v>A0102</v>
          </cell>
          <cell r="D15">
            <v>7.03</v>
          </cell>
          <cell r="E15">
            <v>7.03</v>
          </cell>
        </row>
        <row r="16">
          <cell r="A16" t="str">
            <v>009A017</v>
          </cell>
          <cell r="B16">
            <v>3</v>
          </cell>
          <cell r="C16" t="str">
            <v>A0102</v>
          </cell>
          <cell r="D16">
            <v>4.0599999999999996</v>
          </cell>
          <cell r="E16">
            <v>4.0599999999999996</v>
          </cell>
        </row>
        <row r="17">
          <cell r="A17" t="str">
            <v>009a015</v>
          </cell>
          <cell r="B17">
            <v>3</v>
          </cell>
          <cell r="C17" t="str">
            <v>A0102</v>
          </cell>
          <cell r="D17">
            <v>2.75</v>
          </cell>
          <cell r="E17">
            <v>2.75</v>
          </cell>
        </row>
        <row r="18">
          <cell r="A18" t="str">
            <v>010A015</v>
          </cell>
          <cell r="B18">
            <v>3</v>
          </cell>
          <cell r="C18" t="str">
            <v>A0102</v>
          </cell>
          <cell r="D18">
            <v>8.9700000000000006</v>
          </cell>
          <cell r="E18">
            <v>8.9700000000000006</v>
          </cell>
        </row>
        <row r="19">
          <cell r="A19" t="str">
            <v>010A019</v>
          </cell>
          <cell r="B19">
            <v>3</v>
          </cell>
          <cell r="C19" t="str">
            <v>A0102</v>
          </cell>
          <cell r="D19">
            <v>5.63</v>
          </cell>
          <cell r="E19">
            <v>5.63</v>
          </cell>
        </row>
        <row r="20">
          <cell r="A20" t="str">
            <v>010A020</v>
          </cell>
          <cell r="B20">
            <v>3</v>
          </cell>
          <cell r="C20" t="str">
            <v>A0102</v>
          </cell>
          <cell r="D20">
            <v>5.5</v>
          </cell>
          <cell r="E20">
            <v>5.5</v>
          </cell>
        </row>
        <row r="21">
          <cell r="A21" t="str">
            <v>002A022</v>
          </cell>
          <cell r="B21">
            <v>3</v>
          </cell>
          <cell r="C21" t="str">
            <v>A0103</v>
          </cell>
          <cell r="D21">
            <v>3.16</v>
          </cell>
          <cell r="E21">
            <v>3.16</v>
          </cell>
        </row>
        <row r="22">
          <cell r="A22" t="str">
            <v>002A024</v>
          </cell>
          <cell r="B22">
            <v>3</v>
          </cell>
          <cell r="C22" t="str">
            <v>A0103</v>
          </cell>
          <cell r="D22">
            <v>2.39</v>
          </cell>
          <cell r="E22">
            <v>2.39</v>
          </cell>
        </row>
        <row r="23">
          <cell r="A23" t="str">
            <v>002A025</v>
          </cell>
          <cell r="B23">
            <v>3</v>
          </cell>
          <cell r="C23" t="str">
            <v>A0103</v>
          </cell>
          <cell r="D23">
            <v>2.39</v>
          </cell>
          <cell r="E23">
            <v>2.39</v>
          </cell>
        </row>
        <row r="24">
          <cell r="A24" t="str">
            <v>002A030</v>
          </cell>
          <cell r="B24">
            <v>3</v>
          </cell>
          <cell r="C24" t="str">
            <v>A0103</v>
          </cell>
          <cell r="D24">
            <v>7.06</v>
          </cell>
          <cell r="E24">
            <v>7.06</v>
          </cell>
        </row>
        <row r="25">
          <cell r="A25" t="str">
            <v>003A023</v>
          </cell>
          <cell r="B25">
            <v>3</v>
          </cell>
          <cell r="C25" t="str">
            <v>A0103</v>
          </cell>
          <cell r="D25">
            <v>3.31</v>
          </cell>
          <cell r="E25">
            <v>3.31</v>
          </cell>
        </row>
        <row r="26">
          <cell r="A26" t="str">
            <v>004A021</v>
          </cell>
          <cell r="B26">
            <v>3</v>
          </cell>
          <cell r="C26" t="str">
            <v>A0103</v>
          </cell>
          <cell r="D26">
            <v>0.6</v>
          </cell>
          <cell r="E26">
            <v>0.6</v>
          </cell>
        </row>
        <row r="27">
          <cell r="A27" t="str">
            <v>004A025</v>
          </cell>
          <cell r="B27">
            <v>3</v>
          </cell>
          <cell r="C27" t="str">
            <v>A0103</v>
          </cell>
          <cell r="D27">
            <v>2.29</v>
          </cell>
          <cell r="E27">
            <v>2.29</v>
          </cell>
        </row>
        <row r="28">
          <cell r="A28" t="str">
            <v>004A027</v>
          </cell>
          <cell r="B28">
            <v>3</v>
          </cell>
          <cell r="C28" t="str">
            <v>A0103</v>
          </cell>
          <cell r="D28">
            <v>2.65</v>
          </cell>
          <cell r="E28">
            <v>2.65</v>
          </cell>
        </row>
        <row r="29">
          <cell r="A29" t="str">
            <v>004A030</v>
          </cell>
          <cell r="B29">
            <v>3</v>
          </cell>
          <cell r="C29" t="str">
            <v>A0103</v>
          </cell>
          <cell r="D29">
            <v>6.26</v>
          </cell>
          <cell r="E29">
            <v>6.26</v>
          </cell>
        </row>
        <row r="30">
          <cell r="A30" t="str">
            <v>005A030</v>
          </cell>
          <cell r="B30">
            <v>3</v>
          </cell>
          <cell r="C30" t="str">
            <v>A0103</v>
          </cell>
          <cell r="D30">
            <v>1.58</v>
          </cell>
          <cell r="E30">
            <v>1.58</v>
          </cell>
        </row>
        <row r="31">
          <cell r="A31" t="str">
            <v>006A025</v>
          </cell>
          <cell r="B31">
            <v>3</v>
          </cell>
          <cell r="C31" t="str">
            <v>A0103</v>
          </cell>
          <cell r="D31">
            <v>9.8000000000000007</v>
          </cell>
          <cell r="E31">
            <v>9.8000000000000007</v>
          </cell>
        </row>
        <row r="32">
          <cell r="A32" t="str">
            <v>006A029</v>
          </cell>
          <cell r="B32">
            <v>3</v>
          </cell>
          <cell r="C32" t="str">
            <v>A0103</v>
          </cell>
          <cell r="D32">
            <v>5.95</v>
          </cell>
          <cell r="E32">
            <v>5.95</v>
          </cell>
        </row>
        <row r="33">
          <cell r="A33" t="str">
            <v>008A025</v>
          </cell>
          <cell r="B33">
            <v>3</v>
          </cell>
          <cell r="C33" t="str">
            <v>A0103</v>
          </cell>
          <cell r="D33">
            <v>5.65</v>
          </cell>
          <cell r="E33">
            <v>5.65</v>
          </cell>
        </row>
        <row r="34">
          <cell r="A34" t="str">
            <v>008A029</v>
          </cell>
          <cell r="B34">
            <v>3</v>
          </cell>
          <cell r="C34" t="str">
            <v>A0103</v>
          </cell>
          <cell r="D34">
            <v>0.97</v>
          </cell>
          <cell r="E34">
            <v>0.97</v>
          </cell>
        </row>
        <row r="35">
          <cell r="A35" t="str">
            <v>008A030</v>
          </cell>
          <cell r="B35">
            <v>3</v>
          </cell>
          <cell r="C35" t="str">
            <v>A0103</v>
          </cell>
          <cell r="D35">
            <v>7.48</v>
          </cell>
          <cell r="E35">
            <v>7.48</v>
          </cell>
        </row>
        <row r="36">
          <cell r="A36" t="str">
            <v>010A023</v>
          </cell>
          <cell r="B36">
            <v>3</v>
          </cell>
          <cell r="C36" t="str">
            <v>A0103</v>
          </cell>
          <cell r="D36">
            <v>5.21</v>
          </cell>
          <cell r="E36">
            <v>5.21</v>
          </cell>
        </row>
        <row r="37">
          <cell r="A37" t="str">
            <v>010A025</v>
          </cell>
          <cell r="B37">
            <v>3</v>
          </cell>
          <cell r="C37" t="str">
            <v>A0103</v>
          </cell>
          <cell r="D37">
            <v>4.8899999999999997</v>
          </cell>
          <cell r="E37">
            <v>4.8899999999999997</v>
          </cell>
        </row>
        <row r="38">
          <cell r="A38" t="str">
            <v>010A030</v>
          </cell>
          <cell r="B38">
            <v>3</v>
          </cell>
          <cell r="C38" t="str">
            <v>A0103</v>
          </cell>
          <cell r="D38">
            <v>9.1199999999999992</v>
          </cell>
          <cell r="E38">
            <v>9.1199999999999992</v>
          </cell>
        </row>
        <row r="39">
          <cell r="A39" t="str">
            <v>002A032</v>
          </cell>
          <cell r="B39">
            <v>3</v>
          </cell>
          <cell r="C39" t="str">
            <v>A0104</v>
          </cell>
          <cell r="D39">
            <v>3.52</v>
          </cell>
          <cell r="E39">
            <v>3.52</v>
          </cell>
        </row>
        <row r="40">
          <cell r="A40" t="str">
            <v>002A033</v>
          </cell>
          <cell r="B40">
            <v>3</v>
          </cell>
          <cell r="C40" t="str">
            <v>A0104</v>
          </cell>
          <cell r="D40">
            <v>2.0699999999999998</v>
          </cell>
          <cell r="E40">
            <v>2.0699999999999998</v>
          </cell>
        </row>
        <row r="41">
          <cell r="A41" t="str">
            <v>002A036</v>
          </cell>
          <cell r="B41">
            <v>3</v>
          </cell>
          <cell r="C41" t="str">
            <v>A0104</v>
          </cell>
          <cell r="D41">
            <v>2.99</v>
          </cell>
          <cell r="E41">
            <v>2.99</v>
          </cell>
        </row>
        <row r="42">
          <cell r="A42" t="str">
            <v>003A036</v>
          </cell>
          <cell r="B42">
            <v>3</v>
          </cell>
          <cell r="C42" t="str">
            <v>A0104</v>
          </cell>
          <cell r="D42">
            <v>2.1</v>
          </cell>
          <cell r="E42">
            <v>2.1</v>
          </cell>
        </row>
        <row r="43">
          <cell r="A43" t="str">
            <v>004A032</v>
          </cell>
          <cell r="B43">
            <v>3</v>
          </cell>
          <cell r="C43" t="str">
            <v>A0104</v>
          </cell>
          <cell r="D43">
            <v>6.11</v>
          </cell>
          <cell r="E43">
            <v>6.11</v>
          </cell>
        </row>
        <row r="44">
          <cell r="A44" t="str">
            <v>005A033</v>
          </cell>
          <cell r="B44">
            <v>3</v>
          </cell>
          <cell r="C44" t="str">
            <v>A0104</v>
          </cell>
          <cell r="D44">
            <v>0.27</v>
          </cell>
          <cell r="E44">
            <v>0.27</v>
          </cell>
        </row>
        <row r="45">
          <cell r="A45" t="str">
            <v>006A032</v>
          </cell>
          <cell r="B45">
            <v>3</v>
          </cell>
          <cell r="C45" t="str">
            <v>A0104</v>
          </cell>
          <cell r="D45">
            <v>3.24</v>
          </cell>
          <cell r="E45">
            <v>3.24</v>
          </cell>
        </row>
        <row r="46">
          <cell r="A46" t="str">
            <v>006A035</v>
          </cell>
          <cell r="B46">
            <v>3</v>
          </cell>
          <cell r="C46" t="str">
            <v>A0104</v>
          </cell>
          <cell r="D46">
            <v>4.87</v>
          </cell>
          <cell r="E46">
            <v>4.87</v>
          </cell>
        </row>
        <row r="47">
          <cell r="A47" t="str">
            <v>008A032</v>
          </cell>
          <cell r="B47">
            <v>3</v>
          </cell>
          <cell r="C47" t="str">
            <v>A0104</v>
          </cell>
          <cell r="D47">
            <v>1.62</v>
          </cell>
          <cell r="E47">
            <v>1.62</v>
          </cell>
        </row>
        <row r="48">
          <cell r="A48" t="str">
            <v>008A035</v>
          </cell>
          <cell r="B48">
            <v>3</v>
          </cell>
          <cell r="C48" t="str">
            <v>A0104</v>
          </cell>
          <cell r="D48">
            <v>4.21</v>
          </cell>
          <cell r="E48">
            <v>4.21</v>
          </cell>
        </row>
        <row r="49">
          <cell r="A49" t="str">
            <v>009A034</v>
          </cell>
          <cell r="B49">
            <v>3</v>
          </cell>
          <cell r="C49" t="str">
            <v>A0104</v>
          </cell>
          <cell r="D49">
            <v>1.4</v>
          </cell>
          <cell r="E49">
            <v>1.4</v>
          </cell>
        </row>
        <row r="50">
          <cell r="A50" t="str">
            <v>010A032</v>
          </cell>
          <cell r="B50">
            <v>3</v>
          </cell>
          <cell r="C50" t="str">
            <v>A0104</v>
          </cell>
          <cell r="D50">
            <v>3.68</v>
          </cell>
          <cell r="E50">
            <v>3.68</v>
          </cell>
        </row>
        <row r="51">
          <cell r="A51" t="str">
            <v>010A034</v>
          </cell>
          <cell r="B51">
            <v>3</v>
          </cell>
          <cell r="C51" t="str">
            <v>A0104</v>
          </cell>
          <cell r="D51">
            <v>4.91</v>
          </cell>
          <cell r="E51">
            <v>4.91</v>
          </cell>
        </row>
        <row r="52">
          <cell r="A52" t="str">
            <v>012A012</v>
          </cell>
          <cell r="B52">
            <v>3</v>
          </cell>
          <cell r="C52" t="str">
            <v>A0202</v>
          </cell>
          <cell r="D52">
            <v>1.08</v>
          </cell>
          <cell r="E52">
            <v>1.08</v>
          </cell>
        </row>
        <row r="53">
          <cell r="A53" t="str">
            <v>012A014</v>
          </cell>
          <cell r="B53">
            <v>3</v>
          </cell>
          <cell r="C53" t="str">
            <v>A0202</v>
          </cell>
          <cell r="D53">
            <v>7.86</v>
          </cell>
          <cell r="E53">
            <v>7.86</v>
          </cell>
        </row>
        <row r="54">
          <cell r="A54" t="str">
            <v>012A020</v>
          </cell>
          <cell r="B54">
            <v>3</v>
          </cell>
          <cell r="C54" t="str">
            <v>A0202</v>
          </cell>
          <cell r="D54">
            <v>7.94</v>
          </cell>
          <cell r="E54">
            <v>7.94</v>
          </cell>
        </row>
        <row r="55">
          <cell r="A55" t="str">
            <v>014A013</v>
          </cell>
          <cell r="B55">
            <v>3</v>
          </cell>
          <cell r="C55" t="str">
            <v>A0202</v>
          </cell>
          <cell r="D55">
            <v>3.36</v>
          </cell>
          <cell r="E55">
            <v>3.36</v>
          </cell>
        </row>
        <row r="56">
          <cell r="A56" t="str">
            <v>014A020</v>
          </cell>
          <cell r="B56">
            <v>3</v>
          </cell>
          <cell r="C56" t="str">
            <v>A0202</v>
          </cell>
          <cell r="D56">
            <v>7.75</v>
          </cell>
          <cell r="E56">
            <v>7.75</v>
          </cell>
        </row>
        <row r="57">
          <cell r="A57" t="str">
            <v>015A015</v>
          </cell>
          <cell r="B57">
            <v>3</v>
          </cell>
          <cell r="C57" t="str">
            <v>A0202</v>
          </cell>
          <cell r="D57">
            <v>6.69</v>
          </cell>
          <cell r="E57">
            <v>6.69</v>
          </cell>
        </row>
        <row r="58">
          <cell r="A58" t="str">
            <v>016A015</v>
          </cell>
          <cell r="B58">
            <v>3</v>
          </cell>
          <cell r="C58" t="str">
            <v>A0202</v>
          </cell>
          <cell r="D58">
            <v>6.99</v>
          </cell>
          <cell r="E58">
            <v>6.99</v>
          </cell>
        </row>
        <row r="59">
          <cell r="A59" t="str">
            <v>016A020</v>
          </cell>
          <cell r="B59">
            <v>3</v>
          </cell>
          <cell r="C59" t="str">
            <v>A0202</v>
          </cell>
          <cell r="D59">
            <v>8.36</v>
          </cell>
          <cell r="E59">
            <v>8.36</v>
          </cell>
        </row>
        <row r="60">
          <cell r="A60" t="str">
            <v>017A015</v>
          </cell>
          <cell r="B60">
            <v>3</v>
          </cell>
          <cell r="C60" t="str">
            <v>A0202</v>
          </cell>
          <cell r="D60">
            <v>5.29</v>
          </cell>
          <cell r="E60">
            <v>5.29</v>
          </cell>
        </row>
        <row r="61">
          <cell r="A61" t="str">
            <v>017A020</v>
          </cell>
          <cell r="B61">
            <v>3</v>
          </cell>
          <cell r="C61" t="str">
            <v>A0202</v>
          </cell>
          <cell r="D61">
            <v>3.91</v>
          </cell>
          <cell r="E61">
            <v>3.91</v>
          </cell>
        </row>
        <row r="62">
          <cell r="A62" t="str">
            <v>020A013</v>
          </cell>
          <cell r="B62">
            <v>3</v>
          </cell>
          <cell r="C62" t="str">
            <v>A0202</v>
          </cell>
          <cell r="D62">
            <v>4.63</v>
          </cell>
          <cell r="E62">
            <v>4.63</v>
          </cell>
        </row>
        <row r="63">
          <cell r="A63" t="str">
            <v>020A016</v>
          </cell>
          <cell r="B63">
            <v>3</v>
          </cell>
          <cell r="C63" t="str">
            <v>A0202</v>
          </cell>
          <cell r="D63">
            <v>8.3000000000000007</v>
          </cell>
          <cell r="E63">
            <v>8.3000000000000007</v>
          </cell>
        </row>
        <row r="64">
          <cell r="A64" t="str">
            <v>020A020</v>
          </cell>
          <cell r="B64">
            <v>3</v>
          </cell>
          <cell r="C64" t="str">
            <v>A0202</v>
          </cell>
          <cell r="D64">
            <v>9.4499999999999993</v>
          </cell>
          <cell r="E64">
            <v>9.4499999999999993</v>
          </cell>
        </row>
        <row r="65">
          <cell r="A65" t="str">
            <v>012A025</v>
          </cell>
          <cell r="B65">
            <v>3</v>
          </cell>
          <cell r="C65" t="str">
            <v>A0203</v>
          </cell>
          <cell r="D65">
            <v>6.23</v>
          </cell>
          <cell r="E65">
            <v>6.23</v>
          </cell>
        </row>
        <row r="66">
          <cell r="A66" t="str">
            <v>012A030</v>
          </cell>
          <cell r="B66">
            <v>3</v>
          </cell>
          <cell r="C66" t="str">
            <v>A0203</v>
          </cell>
          <cell r="D66">
            <v>8.1</v>
          </cell>
          <cell r="E66">
            <v>8.1</v>
          </cell>
        </row>
        <row r="67">
          <cell r="A67" t="str">
            <v>014A022</v>
          </cell>
          <cell r="B67">
            <v>3</v>
          </cell>
          <cell r="C67" t="str">
            <v>A0203</v>
          </cell>
          <cell r="D67">
            <v>1.65</v>
          </cell>
          <cell r="E67">
            <v>1.65</v>
          </cell>
        </row>
        <row r="68">
          <cell r="A68" t="str">
            <v>014A023</v>
          </cell>
          <cell r="B68">
            <v>3</v>
          </cell>
          <cell r="C68" t="str">
            <v>A0203</v>
          </cell>
          <cell r="D68">
            <v>2.71</v>
          </cell>
          <cell r="E68">
            <v>2.71</v>
          </cell>
        </row>
        <row r="69">
          <cell r="A69" t="str">
            <v>014A026</v>
          </cell>
          <cell r="B69">
            <v>3</v>
          </cell>
          <cell r="C69" t="str">
            <v>A0203</v>
          </cell>
          <cell r="D69">
            <v>4.2</v>
          </cell>
          <cell r="E69">
            <v>4.2</v>
          </cell>
        </row>
        <row r="70">
          <cell r="A70" t="str">
            <v>014A030</v>
          </cell>
          <cell r="B70">
            <v>3</v>
          </cell>
          <cell r="C70" t="str">
            <v>A0203</v>
          </cell>
          <cell r="D70">
            <v>6.61</v>
          </cell>
          <cell r="E70">
            <v>6.61</v>
          </cell>
        </row>
        <row r="71">
          <cell r="A71" t="str">
            <v>015A024</v>
          </cell>
          <cell r="B71">
            <v>3</v>
          </cell>
          <cell r="C71" t="str">
            <v>A0203</v>
          </cell>
          <cell r="D71">
            <v>5.21</v>
          </cell>
          <cell r="E71">
            <v>5.21</v>
          </cell>
        </row>
        <row r="72">
          <cell r="A72" t="str">
            <v>016A022</v>
          </cell>
          <cell r="B72">
            <v>3</v>
          </cell>
          <cell r="C72" t="str">
            <v>A0203</v>
          </cell>
          <cell r="D72">
            <v>3.38</v>
          </cell>
          <cell r="E72">
            <v>3.38</v>
          </cell>
        </row>
        <row r="73">
          <cell r="A73" t="str">
            <v>016A025</v>
          </cell>
          <cell r="B73">
            <v>3</v>
          </cell>
          <cell r="C73" t="str">
            <v>A0203</v>
          </cell>
          <cell r="D73">
            <v>0.88</v>
          </cell>
          <cell r="E73">
            <v>0.88</v>
          </cell>
        </row>
        <row r="74">
          <cell r="A74" t="str">
            <v>016A030</v>
          </cell>
          <cell r="B74">
            <v>3</v>
          </cell>
          <cell r="C74" t="str">
            <v>A0203</v>
          </cell>
          <cell r="D74">
            <v>9.1300000000000008</v>
          </cell>
          <cell r="E74">
            <v>9.1300000000000008</v>
          </cell>
        </row>
        <row r="75">
          <cell r="A75" t="str">
            <v>017A025</v>
          </cell>
          <cell r="B75">
            <v>3</v>
          </cell>
          <cell r="C75" t="str">
            <v>A0203</v>
          </cell>
          <cell r="D75">
            <v>6.36</v>
          </cell>
          <cell r="E75">
            <v>6.36</v>
          </cell>
        </row>
        <row r="76">
          <cell r="A76" t="str">
            <v>017A027</v>
          </cell>
          <cell r="B76">
            <v>3</v>
          </cell>
          <cell r="C76" t="str">
            <v>A0203</v>
          </cell>
          <cell r="D76">
            <v>0.84</v>
          </cell>
          <cell r="E76">
            <v>0.84</v>
          </cell>
        </row>
        <row r="77">
          <cell r="A77" t="str">
            <v>017A028</v>
          </cell>
          <cell r="B77">
            <v>3</v>
          </cell>
          <cell r="C77" t="str">
            <v>A0203</v>
          </cell>
          <cell r="D77">
            <v>0.31</v>
          </cell>
          <cell r="E77">
            <v>0.31</v>
          </cell>
        </row>
        <row r="78">
          <cell r="A78" t="str">
            <v>017A030</v>
          </cell>
          <cell r="B78">
            <v>3</v>
          </cell>
          <cell r="C78" t="str">
            <v>A0203</v>
          </cell>
          <cell r="D78">
            <v>4.74</v>
          </cell>
          <cell r="E78">
            <v>4.74</v>
          </cell>
        </row>
        <row r="79">
          <cell r="A79" t="str">
            <v>019A029</v>
          </cell>
          <cell r="B79">
            <v>3</v>
          </cell>
          <cell r="C79" t="str">
            <v>A0203</v>
          </cell>
          <cell r="D79">
            <v>1.68</v>
          </cell>
          <cell r="E79">
            <v>1.68</v>
          </cell>
        </row>
        <row r="80">
          <cell r="A80" t="str">
            <v>020A025</v>
          </cell>
          <cell r="B80">
            <v>3</v>
          </cell>
          <cell r="C80" t="str">
            <v>A0203</v>
          </cell>
          <cell r="D80">
            <v>11.83</v>
          </cell>
          <cell r="E80">
            <v>11.83</v>
          </cell>
        </row>
        <row r="81">
          <cell r="A81" t="str">
            <v>020A027</v>
          </cell>
          <cell r="B81">
            <v>3</v>
          </cell>
          <cell r="C81" t="str">
            <v>A0203</v>
          </cell>
          <cell r="D81">
            <v>5.2</v>
          </cell>
          <cell r="E81">
            <v>5.2</v>
          </cell>
        </row>
        <row r="82">
          <cell r="A82" t="str">
            <v>020A031</v>
          </cell>
          <cell r="B82">
            <v>3</v>
          </cell>
          <cell r="C82" t="str">
            <v>A0203</v>
          </cell>
          <cell r="D82">
            <v>4.29</v>
          </cell>
          <cell r="E82">
            <v>4.29</v>
          </cell>
        </row>
        <row r="83">
          <cell r="A83" t="str">
            <v>011A034</v>
          </cell>
          <cell r="B83">
            <v>3</v>
          </cell>
          <cell r="C83" t="str">
            <v>A0204</v>
          </cell>
          <cell r="D83">
            <v>1.93</v>
          </cell>
          <cell r="E83">
            <v>1.93</v>
          </cell>
        </row>
        <row r="84">
          <cell r="A84" t="str">
            <v>013A032</v>
          </cell>
          <cell r="B84">
            <v>3</v>
          </cell>
          <cell r="C84" t="str">
            <v>A0204</v>
          </cell>
          <cell r="D84">
            <v>4.41</v>
          </cell>
          <cell r="E84">
            <v>4.41</v>
          </cell>
        </row>
        <row r="85">
          <cell r="A85" t="str">
            <v>013A034</v>
          </cell>
          <cell r="B85">
            <v>3</v>
          </cell>
          <cell r="C85" t="str">
            <v>A0204</v>
          </cell>
          <cell r="D85">
            <v>4.7699999999999996</v>
          </cell>
          <cell r="E85">
            <v>4.7699999999999996</v>
          </cell>
        </row>
        <row r="86">
          <cell r="A86" t="str">
            <v>014A032</v>
          </cell>
          <cell r="B86">
            <v>3</v>
          </cell>
          <cell r="C86" t="str">
            <v>A0204</v>
          </cell>
          <cell r="D86">
            <v>3.17</v>
          </cell>
          <cell r="E86">
            <v>0</v>
          </cell>
        </row>
        <row r="87">
          <cell r="A87" t="str">
            <v>016A032</v>
          </cell>
          <cell r="B87">
            <v>3</v>
          </cell>
          <cell r="C87" t="str">
            <v>A0204</v>
          </cell>
          <cell r="D87">
            <v>3.84</v>
          </cell>
          <cell r="E87">
            <v>0</v>
          </cell>
        </row>
        <row r="88">
          <cell r="A88" t="str">
            <v>017A032</v>
          </cell>
          <cell r="B88">
            <v>3</v>
          </cell>
          <cell r="C88" t="str">
            <v>A0204</v>
          </cell>
          <cell r="D88">
            <v>2.71</v>
          </cell>
          <cell r="E88">
            <v>0</v>
          </cell>
        </row>
        <row r="89">
          <cell r="A89" t="str">
            <v>017A034</v>
          </cell>
          <cell r="B89">
            <v>3</v>
          </cell>
          <cell r="C89" t="str">
            <v>A0204</v>
          </cell>
          <cell r="D89">
            <v>5.08</v>
          </cell>
          <cell r="E89">
            <v>5.08</v>
          </cell>
        </row>
        <row r="90">
          <cell r="A90" t="str">
            <v>019A034</v>
          </cell>
          <cell r="B90">
            <v>3</v>
          </cell>
          <cell r="C90" t="str">
            <v>A0204</v>
          </cell>
          <cell r="D90">
            <v>1.49</v>
          </cell>
          <cell r="E90">
            <v>1.49</v>
          </cell>
        </row>
        <row r="91">
          <cell r="A91" t="str">
            <v>020A035</v>
          </cell>
          <cell r="B91">
            <v>3</v>
          </cell>
          <cell r="C91" t="str">
            <v>A0204</v>
          </cell>
          <cell r="D91">
            <v>7.43</v>
          </cell>
          <cell r="E91">
            <v>7.43</v>
          </cell>
        </row>
        <row r="92">
          <cell r="A92" t="str">
            <v>020A036</v>
          </cell>
          <cell r="B92">
            <v>3</v>
          </cell>
          <cell r="C92" t="str">
            <v>A0204</v>
          </cell>
          <cell r="D92">
            <v>1.77</v>
          </cell>
          <cell r="E92">
            <v>1.77</v>
          </cell>
        </row>
        <row r="93">
          <cell r="A93" t="str">
            <v>020A037</v>
          </cell>
          <cell r="B93">
            <v>3</v>
          </cell>
          <cell r="C93" t="str">
            <v>A0204</v>
          </cell>
          <cell r="D93">
            <v>1.29</v>
          </cell>
          <cell r="E93">
            <v>1.29</v>
          </cell>
        </row>
        <row r="94">
          <cell r="A94" t="str">
            <v>020A040</v>
          </cell>
          <cell r="B94">
            <v>3</v>
          </cell>
          <cell r="C94" t="str">
            <v>A0204</v>
          </cell>
          <cell r="D94">
            <v>5.13</v>
          </cell>
          <cell r="E94">
            <v>5.13</v>
          </cell>
        </row>
        <row r="95">
          <cell r="A95" t="str">
            <v>020A041</v>
          </cell>
          <cell r="B95">
            <v>3</v>
          </cell>
          <cell r="C95" t="str">
            <v>A0205</v>
          </cell>
          <cell r="D95">
            <v>0.56999999999999995</v>
          </cell>
          <cell r="E95">
            <v>0.56999999999999995</v>
          </cell>
        </row>
        <row r="96">
          <cell r="A96" t="str">
            <v>020A045</v>
          </cell>
          <cell r="B96">
            <v>3</v>
          </cell>
          <cell r="C96" t="str">
            <v>A0205</v>
          </cell>
          <cell r="D96">
            <v>7.43</v>
          </cell>
          <cell r="E96">
            <v>7.43</v>
          </cell>
        </row>
        <row r="97">
          <cell r="A97" t="str">
            <v>020A048</v>
          </cell>
          <cell r="B97">
            <v>3</v>
          </cell>
          <cell r="C97" t="str">
            <v>A0205</v>
          </cell>
          <cell r="D97">
            <v>5.49</v>
          </cell>
          <cell r="E97">
            <v>5.49</v>
          </cell>
        </row>
        <row r="98">
          <cell r="A98" t="str">
            <v>020A050</v>
          </cell>
          <cell r="B98">
            <v>3</v>
          </cell>
          <cell r="C98" t="str">
            <v>A0205</v>
          </cell>
          <cell r="D98">
            <v>1.88</v>
          </cell>
          <cell r="E98">
            <v>1.88</v>
          </cell>
        </row>
        <row r="99">
          <cell r="A99" t="str">
            <v>019A054</v>
          </cell>
          <cell r="B99">
            <v>3</v>
          </cell>
          <cell r="C99" t="str">
            <v>A0206</v>
          </cell>
          <cell r="D99">
            <v>1.87</v>
          </cell>
          <cell r="E99">
            <v>1.87</v>
          </cell>
        </row>
        <row r="100">
          <cell r="A100" t="str">
            <v>019A055</v>
          </cell>
          <cell r="B100">
            <v>3</v>
          </cell>
          <cell r="C100" t="str">
            <v>A0206</v>
          </cell>
          <cell r="D100">
            <v>0.2</v>
          </cell>
          <cell r="E100">
            <v>0.2</v>
          </cell>
        </row>
        <row r="101">
          <cell r="A101" t="str">
            <v>019A060</v>
          </cell>
          <cell r="B101">
            <v>3</v>
          </cell>
          <cell r="C101" t="str">
            <v>A0206</v>
          </cell>
          <cell r="D101">
            <v>1.84</v>
          </cell>
          <cell r="E101">
            <v>1.84</v>
          </cell>
        </row>
        <row r="102">
          <cell r="A102" t="str">
            <v>020A052</v>
          </cell>
          <cell r="B102">
            <v>3</v>
          </cell>
          <cell r="C102" t="str">
            <v>A0206</v>
          </cell>
          <cell r="D102">
            <v>2.86</v>
          </cell>
          <cell r="E102">
            <v>2.86</v>
          </cell>
        </row>
        <row r="103">
          <cell r="A103" t="str">
            <v>020A057</v>
          </cell>
          <cell r="B103">
            <v>3</v>
          </cell>
          <cell r="C103" t="str">
            <v>A0206</v>
          </cell>
          <cell r="D103">
            <v>2.65</v>
          </cell>
          <cell r="E103">
            <v>2.65</v>
          </cell>
        </row>
        <row r="104">
          <cell r="A104" t="str">
            <v>020A058</v>
          </cell>
          <cell r="B104">
            <v>3</v>
          </cell>
          <cell r="C104" t="str">
            <v>A0206</v>
          </cell>
          <cell r="D104">
            <v>0.36</v>
          </cell>
          <cell r="E104">
            <v>0.36</v>
          </cell>
        </row>
        <row r="105">
          <cell r="A105" t="str">
            <v>020A060</v>
          </cell>
          <cell r="B105">
            <v>3</v>
          </cell>
          <cell r="C105" t="str">
            <v>A0206</v>
          </cell>
          <cell r="D105">
            <v>0.55000000000000004</v>
          </cell>
          <cell r="E105">
            <v>0.55000000000000004</v>
          </cell>
        </row>
        <row r="106">
          <cell r="A106" t="str">
            <v>019A064</v>
          </cell>
          <cell r="B106">
            <v>3</v>
          </cell>
          <cell r="C106" t="str">
            <v>A0207</v>
          </cell>
          <cell r="D106">
            <v>1.57</v>
          </cell>
          <cell r="E106">
            <v>1.57</v>
          </cell>
        </row>
        <row r="107">
          <cell r="A107" t="str">
            <v>020A062</v>
          </cell>
          <cell r="B107">
            <v>3</v>
          </cell>
          <cell r="C107" t="str">
            <v>A0207</v>
          </cell>
          <cell r="D107">
            <v>0.36</v>
          </cell>
          <cell r="E107">
            <v>0.36</v>
          </cell>
        </row>
        <row r="108">
          <cell r="A108" t="str">
            <v>020A064</v>
          </cell>
          <cell r="B108">
            <v>3</v>
          </cell>
          <cell r="C108" t="str">
            <v>A0207</v>
          </cell>
          <cell r="D108">
            <v>1.36</v>
          </cell>
          <cell r="E108">
            <v>0</v>
          </cell>
        </row>
        <row r="109">
          <cell r="A109" t="str">
            <v>020A070</v>
          </cell>
          <cell r="B109">
            <v>3</v>
          </cell>
          <cell r="C109" t="str">
            <v>A0207</v>
          </cell>
          <cell r="D109">
            <v>6.13</v>
          </cell>
          <cell r="E109">
            <v>0</v>
          </cell>
        </row>
        <row r="110">
          <cell r="A110" t="str">
            <v>020A075</v>
          </cell>
          <cell r="B110">
            <v>3</v>
          </cell>
          <cell r="C110" t="str">
            <v>A0208</v>
          </cell>
          <cell r="D110">
            <v>3.45</v>
          </cell>
          <cell r="E110">
            <v>0</v>
          </cell>
        </row>
        <row r="111">
          <cell r="A111" t="str">
            <v>020A077</v>
          </cell>
          <cell r="B111">
            <v>3</v>
          </cell>
          <cell r="C111" t="str">
            <v>A0208</v>
          </cell>
          <cell r="D111">
            <v>0.63</v>
          </cell>
          <cell r="E111">
            <v>0</v>
          </cell>
        </row>
        <row r="112">
          <cell r="A112" t="str">
            <v>020A080</v>
          </cell>
          <cell r="B112">
            <v>3</v>
          </cell>
          <cell r="C112" t="str">
            <v>A0208</v>
          </cell>
          <cell r="D112">
            <v>3.21</v>
          </cell>
          <cell r="E112">
            <v>0</v>
          </cell>
        </row>
        <row r="113">
          <cell r="A113" t="str">
            <v>020A085</v>
          </cell>
          <cell r="B113">
            <v>3</v>
          </cell>
          <cell r="C113" t="str">
            <v>A0209</v>
          </cell>
          <cell r="D113">
            <v>4.3600000000000003</v>
          </cell>
          <cell r="E113">
            <v>4.3600000000000003</v>
          </cell>
        </row>
        <row r="114">
          <cell r="A114" t="str">
            <v>020A086</v>
          </cell>
          <cell r="B114">
            <v>3</v>
          </cell>
          <cell r="C114" t="str">
            <v>A0209</v>
          </cell>
          <cell r="D114">
            <v>0.83</v>
          </cell>
          <cell r="E114">
            <v>0.83</v>
          </cell>
        </row>
        <row r="115">
          <cell r="A115" t="str">
            <v>021A016</v>
          </cell>
          <cell r="B115">
            <v>3</v>
          </cell>
          <cell r="C115" t="str">
            <v>A0302</v>
          </cell>
          <cell r="D115">
            <v>1.49</v>
          </cell>
          <cell r="E115">
            <v>0</v>
          </cell>
        </row>
        <row r="116">
          <cell r="A116" t="str">
            <v>022A011</v>
          </cell>
          <cell r="B116">
            <v>3</v>
          </cell>
          <cell r="C116" t="str">
            <v>A0302</v>
          </cell>
          <cell r="D116">
            <v>0.73</v>
          </cell>
          <cell r="E116">
            <v>0.73</v>
          </cell>
        </row>
        <row r="117">
          <cell r="A117" t="str">
            <v>022A013</v>
          </cell>
          <cell r="B117">
            <v>3</v>
          </cell>
          <cell r="C117" t="str">
            <v>A0302</v>
          </cell>
          <cell r="D117">
            <v>4.7300000000000004</v>
          </cell>
          <cell r="E117">
            <v>4.7300000000000004</v>
          </cell>
        </row>
        <row r="118">
          <cell r="A118" t="str">
            <v>022A020</v>
          </cell>
          <cell r="B118">
            <v>3</v>
          </cell>
          <cell r="C118" t="str">
            <v>A0302</v>
          </cell>
          <cell r="D118">
            <v>5.69</v>
          </cell>
          <cell r="E118">
            <v>5.69</v>
          </cell>
        </row>
        <row r="119">
          <cell r="A119" t="str">
            <v>023A013</v>
          </cell>
          <cell r="B119">
            <v>3</v>
          </cell>
          <cell r="C119" t="str">
            <v>A0302</v>
          </cell>
          <cell r="D119">
            <v>1.7</v>
          </cell>
          <cell r="E119">
            <v>1.7</v>
          </cell>
        </row>
        <row r="120">
          <cell r="A120" t="str">
            <v>023A018</v>
          </cell>
          <cell r="B120">
            <v>3</v>
          </cell>
          <cell r="C120" t="str">
            <v>A0302</v>
          </cell>
          <cell r="D120">
            <v>1.7</v>
          </cell>
          <cell r="E120">
            <v>1.7</v>
          </cell>
        </row>
        <row r="121">
          <cell r="A121" t="str">
            <v>024A012</v>
          </cell>
          <cell r="B121">
            <v>3</v>
          </cell>
          <cell r="C121" t="str">
            <v>A0302</v>
          </cell>
          <cell r="D121">
            <v>2.46</v>
          </cell>
          <cell r="E121">
            <v>2.46</v>
          </cell>
        </row>
        <row r="122">
          <cell r="A122" t="str">
            <v>024A018</v>
          </cell>
          <cell r="B122">
            <v>3</v>
          </cell>
          <cell r="C122" t="str">
            <v>A0302</v>
          </cell>
          <cell r="D122">
            <v>4.18</v>
          </cell>
          <cell r="E122">
            <v>4.18</v>
          </cell>
        </row>
        <row r="123">
          <cell r="A123" t="str">
            <v>024A019</v>
          </cell>
          <cell r="B123">
            <v>3</v>
          </cell>
          <cell r="C123" t="str">
            <v>A0302</v>
          </cell>
          <cell r="D123">
            <v>4.32</v>
          </cell>
          <cell r="E123">
            <v>4.32</v>
          </cell>
        </row>
        <row r="124">
          <cell r="A124" t="str">
            <v>024A020</v>
          </cell>
          <cell r="B124">
            <v>3</v>
          </cell>
          <cell r="C124" t="str">
            <v>A0302</v>
          </cell>
          <cell r="D124">
            <v>1</v>
          </cell>
          <cell r="E124">
            <v>1</v>
          </cell>
        </row>
        <row r="125">
          <cell r="A125" t="str">
            <v>025A012</v>
          </cell>
          <cell r="B125">
            <v>3</v>
          </cell>
          <cell r="C125" t="str">
            <v>A0302</v>
          </cell>
          <cell r="D125">
            <v>1.32</v>
          </cell>
          <cell r="E125">
            <v>1.32</v>
          </cell>
        </row>
        <row r="126">
          <cell r="A126" t="str">
            <v>026A011</v>
          </cell>
          <cell r="B126">
            <v>3</v>
          </cell>
          <cell r="C126" t="str">
            <v>A0302</v>
          </cell>
          <cell r="D126">
            <v>2</v>
          </cell>
          <cell r="E126">
            <v>0</v>
          </cell>
        </row>
        <row r="127">
          <cell r="A127" t="str">
            <v>026A016</v>
          </cell>
          <cell r="B127">
            <v>3</v>
          </cell>
          <cell r="C127" t="str">
            <v>A0302</v>
          </cell>
          <cell r="D127">
            <v>6.35</v>
          </cell>
          <cell r="E127">
            <v>6.35</v>
          </cell>
        </row>
        <row r="128">
          <cell r="A128" t="str">
            <v>026A018</v>
          </cell>
          <cell r="B128">
            <v>3</v>
          </cell>
          <cell r="C128" t="str">
            <v>A0302</v>
          </cell>
          <cell r="D128">
            <v>6.04</v>
          </cell>
          <cell r="E128">
            <v>6.04</v>
          </cell>
        </row>
        <row r="129">
          <cell r="A129" t="str">
            <v>026A020</v>
          </cell>
          <cell r="B129">
            <v>3</v>
          </cell>
          <cell r="C129" t="str">
            <v>A0302</v>
          </cell>
          <cell r="D129">
            <v>2.33</v>
          </cell>
          <cell r="E129">
            <v>0</v>
          </cell>
        </row>
        <row r="130">
          <cell r="A130" t="str">
            <v>028A011</v>
          </cell>
          <cell r="B130">
            <v>3</v>
          </cell>
          <cell r="C130" t="str">
            <v>A0302</v>
          </cell>
          <cell r="D130">
            <v>2.2000000000000002</v>
          </cell>
          <cell r="E130">
            <v>0</v>
          </cell>
        </row>
        <row r="131">
          <cell r="A131" t="str">
            <v>028A015</v>
          </cell>
          <cell r="B131">
            <v>3</v>
          </cell>
          <cell r="C131" t="str">
            <v>A0302</v>
          </cell>
          <cell r="D131">
            <v>5.12</v>
          </cell>
          <cell r="E131">
            <v>5.12</v>
          </cell>
        </row>
        <row r="132">
          <cell r="A132" t="str">
            <v>028A017</v>
          </cell>
          <cell r="B132">
            <v>3</v>
          </cell>
          <cell r="C132" t="str">
            <v>A0302</v>
          </cell>
          <cell r="D132">
            <v>3.41</v>
          </cell>
          <cell r="E132">
            <v>3.41</v>
          </cell>
        </row>
        <row r="133">
          <cell r="A133" t="str">
            <v>028A020</v>
          </cell>
          <cell r="B133">
            <v>3</v>
          </cell>
          <cell r="C133" t="str">
            <v>A0302</v>
          </cell>
          <cell r="D133">
            <v>5.05</v>
          </cell>
          <cell r="E133">
            <v>0</v>
          </cell>
        </row>
        <row r="134">
          <cell r="A134" t="str">
            <v>029A017</v>
          </cell>
          <cell r="B134">
            <v>3</v>
          </cell>
          <cell r="C134" t="str">
            <v>A0302</v>
          </cell>
          <cell r="D134">
            <v>0.76</v>
          </cell>
          <cell r="E134">
            <v>0.76</v>
          </cell>
        </row>
        <row r="135">
          <cell r="A135" t="str">
            <v>030A011</v>
          </cell>
          <cell r="B135">
            <v>3</v>
          </cell>
          <cell r="C135" t="str">
            <v>A0302</v>
          </cell>
          <cell r="D135">
            <v>2.5299999999999998</v>
          </cell>
          <cell r="E135">
            <v>2.5299999999999998</v>
          </cell>
        </row>
        <row r="136">
          <cell r="A136" t="str">
            <v>030A015</v>
          </cell>
          <cell r="B136">
            <v>3</v>
          </cell>
          <cell r="C136" t="str">
            <v>A0302</v>
          </cell>
          <cell r="D136">
            <v>4.2300000000000004</v>
          </cell>
          <cell r="E136">
            <v>4.2300000000000004</v>
          </cell>
        </row>
        <row r="137">
          <cell r="A137" t="str">
            <v>030A020</v>
          </cell>
          <cell r="B137">
            <v>3</v>
          </cell>
          <cell r="C137" t="str">
            <v>A0302</v>
          </cell>
          <cell r="D137">
            <v>7.15</v>
          </cell>
          <cell r="E137">
            <v>0</v>
          </cell>
        </row>
        <row r="138">
          <cell r="A138" t="str">
            <v>021A024</v>
          </cell>
          <cell r="B138">
            <v>3</v>
          </cell>
          <cell r="C138" t="str">
            <v>A0303</v>
          </cell>
          <cell r="D138">
            <v>0.25</v>
          </cell>
          <cell r="E138">
            <v>0.25</v>
          </cell>
        </row>
        <row r="139">
          <cell r="A139" t="str">
            <v>021A026</v>
          </cell>
          <cell r="B139">
            <v>3</v>
          </cell>
          <cell r="C139" t="str">
            <v>A0303</v>
          </cell>
          <cell r="D139">
            <v>1.1399999999999999</v>
          </cell>
          <cell r="E139">
            <v>1.1399999999999999</v>
          </cell>
        </row>
        <row r="140">
          <cell r="A140" t="str">
            <v>022A024</v>
          </cell>
          <cell r="B140">
            <v>3</v>
          </cell>
          <cell r="C140" t="str">
            <v>A0303</v>
          </cell>
          <cell r="D140">
            <v>6.92</v>
          </cell>
          <cell r="E140">
            <v>6.92</v>
          </cell>
        </row>
        <row r="141">
          <cell r="A141" t="str">
            <v>022A030</v>
          </cell>
          <cell r="B141">
            <v>3</v>
          </cell>
          <cell r="C141" t="str">
            <v>A0303</v>
          </cell>
          <cell r="D141">
            <v>6.78</v>
          </cell>
          <cell r="E141">
            <v>6.78</v>
          </cell>
        </row>
        <row r="142">
          <cell r="A142" t="str">
            <v>024A024</v>
          </cell>
          <cell r="B142">
            <v>3</v>
          </cell>
          <cell r="C142" t="str">
            <v>A0303</v>
          </cell>
          <cell r="D142">
            <v>7.4</v>
          </cell>
          <cell r="E142">
            <v>7.4</v>
          </cell>
        </row>
        <row r="143">
          <cell r="A143" t="str">
            <v>024A030</v>
          </cell>
          <cell r="B143">
            <v>3</v>
          </cell>
          <cell r="C143" t="str">
            <v>A0303</v>
          </cell>
          <cell r="D143">
            <v>10.47</v>
          </cell>
          <cell r="E143">
            <v>10.47</v>
          </cell>
        </row>
        <row r="144">
          <cell r="A144" t="str">
            <v>025A025</v>
          </cell>
          <cell r="B144">
            <v>3</v>
          </cell>
          <cell r="C144" t="str">
            <v>A0303</v>
          </cell>
          <cell r="D144">
            <v>1.61</v>
          </cell>
          <cell r="E144">
            <v>1.61</v>
          </cell>
        </row>
        <row r="145">
          <cell r="A145" t="str">
            <v>026A025</v>
          </cell>
          <cell r="B145">
            <v>3</v>
          </cell>
          <cell r="C145" t="str">
            <v>A0303</v>
          </cell>
          <cell r="D145">
            <v>8.31</v>
          </cell>
          <cell r="E145">
            <v>8.31</v>
          </cell>
        </row>
        <row r="146">
          <cell r="A146" t="str">
            <v>026A027</v>
          </cell>
          <cell r="B146">
            <v>3</v>
          </cell>
          <cell r="C146" t="str">
            <v>A0303</v>
          </cell>
          <cell r="D146">
            <v>5.83</v>
          </cell>
          <cell r="E146">
            <v>5.83</v>
          </cell>
        </row>
        <row r="147">
          <cell r="A147" t="str">
            <v>028A025</v>
          </cell>
          <cell r="B147">
            <v>3</v>
          </cell>
          <cell r="C147" t="str">
            <v>A0303</v>
          </cell>
          <cell r="D147">
            <v>8.84</v>
          </cell>
          <cell r="E147">
            <v>8.84</v>
          </cell>
        </row>
        <row r="148">
          <cell r="A148" t="str">
            <v>028A030</v>
          </cell>
          <cell r="B148">
            <v>3</v>
          </cell>
          <cell r="C148" t="str">
            <v>A0303</v>
          </cell>
          <cell r="D148">
            <v>9.61</v>
          </cell>
          <cell r="E148">
            <v>9.61</v>
          </cell>
        </row>
        <row r="149">
          <cell r="A149" t="str">
            <v>029A025</v>
          </cell>
          <cell r="B149">
            <v>3</v>
          </cell>
          <cell r="C149" t="str">
            <v>A0303</v>
          </cell>
          <cell r="D149">
            <v>2.46</v>
          </cell>
          <cell r="E149">
            <v>2.46</v>
          </cell>
        </row>
        <row r="150">
          <cell r="A150" t="str">
            <v>030A023</v>
          </cell>
          <cell r="B150">
            <v>3</v>
          </cell>
          <cell r="C150" t="str">
            <v>A0303</v>
          </cell>
          <cell r="D150">
            <v>4.8899999999999997</v>
          </cell>
          <cell r="E150">
            <v>4.8899999999999997</v>
          </cell>
        </row>
        <row r="151">
          <cell r="A151" t="str">
            <v>030A030</v>
          </cell>
          <cell r="B151">
            <v>3</v>
          </cell>
          <cell r="C151" t="str">
            <v>A0303</v>
          </cell>
          <cell r="D151">
            <v>9.06</v>
          </cell>
          <cell r="E151">
            <v>9.06</v>
          </cell>
        </row>
        <row r="152">
          <cell r="A152" t="str">
            <v>021A032</v>
          </cell>
          <cell r="B152">
            <v>3</v>
          </cell>
          <cell r="C152" t="str">
            <v>A0304</v>
          </cell>
          <cell r="D152">
            <v>1.3</v>
          </cell>
          <cell r="E152">
            <v>0</v>
          </cell>
        </row>
        <row r="153">
          <cell r="A153" t="str">
            <v>022A035</v>
          </cell>
          <cell r="B153">
            <v>3</v>
          </cell>
          <cell r="C153" t="str">
            <v>A0304</v>
          </cell>
          <cell r="D153">
            <v>6.16</v>
          </cell>
          <cell r="E153">
            <v>6.16</v>
          </cell>
        </row>
        <row r="154">
          <cell r="A154" t="str">
            <v>022A038</v>
          </cell>
          <cell r="B154">
            <v>3</v>
          </cell>
          <cell r="C154" t="str">
            <v>A0304</v>
          </cell>
          <cell r="D154">
            <v>5.29</v>
          </cell>
          <cell r="E154">
            <v>5.29</v>
          </cell>
        </row>
        <row r="155">
          <cell r="A155" t="str">
            <v>022A040</v>
          </cell>
          <cell r="B155">
            <v>3</v>
          </cell>
          <cell r="C155" t="str">
            <v>A0304</v>
          </cell>
          <cell r="D155">
            <v>3.61</v>
          </cell>
          <cell r="E155">
            <v>3.61</v>
          </cell>
        </row>
        <row r="156">
          <cell r="A156" t="str">
            <v>023A035</v>
          </cell>
          <cell r="B156">
            <v>3</v>
          </cell>
          <cell r="C156" t="str">
            <v>A0304</v>
          </cell>
          <cell r="D156">
            <v>2.36</v>
          </cell>
          <cell r="E156">
            <v>2.36</v>
          </cell>
        </row>
        <row r="157">
          <cell r="A157" t="str">
            <v>024A034</v>
          </cell>
          <cell r="B157">
            <v>3</v>
          </cell>
          <cell r="C157" t="str">
            <v>A0304</v>
          </cell>
          <cell r="D157">
            <v>3.44</v>
          </cell>
          <cell r="E157">
            <v>3.44</v>
          </cell>
        </row>
        <row r="158">
          <cell r="A158" t="str">
            <v>024A038</v>
          </cell>
          <cell r="B158">
            <v>3</v>
          </cell>
          <cell r="C158" t="str">
            <v>A0304</v>
          </cell>
          <cell r="D158">
            <v>5.81</v>
          </cell>
          <cell r="E158">
            <v>5.81</v>
          </cell>
        </row>
        <row r="159">
          <cell r="A159" t="str">
            <v>024A040</v>
          </cell>
          <cell r="B159">
            <v>3</v>
          </cell>
          <cell r="C159" t="str">
            <v>A0304</v>
          </cell>
          <cell r="D159">
            <v>3.16</v>
          </cell>
          <cell r="E159">
            <v>3.16</v>
          </cell>
        </row>
        <row r="160">
          <cell r="A160" t="str">
            <v>025A034</v>
          </cell>
          <cell r="B160">
            <v>3</v>
          </cell>
          <cell r="C160" t="str">
            <v>A0304</v>
          </cell>
          <cell r="D160">
            <v>1.88</v>
          </cell>
          <cell r="E160">
            <v>0</v>
          </cell>
        </row>
        <row r="161">
          <cell r="A161" t="str">
            <v>025A038</v>
          </cell>
          <cell r="B161">
            <v>3</v>
          </cell>
          <cell r="C161" t="str">
            <v>A0304</v>
          </cell>
          <cell r="D161">
            <v>2.02</v>
          </cell>
          <cell r="E161">
            <v>2.02</v>
          </cell>
        </row>
        <row r="162">
          <cell r="A162" t="str">
            <v>026A033</v>
          </cell>
          <cell r="B162">
            <v>3</v>
          </cell>
          <cell r="C162" t="str">
            <v>A0304</v>
          </cell>
          <cell r="D162">
            <v>5.97</v>
          </cell>
          <cell r="E162">
            <v>0</v>
          </cell>
        </row>
        <row r="163">
          <cell r="A163" t="str">
            <v>026A037</v>
          </cell>
          <cell r="B163">
            <v>3</v>
          </cell>
          <cell r="C163" t="str">
            <v>A0304</v>
          </cell>
          <cell r="D163">
            <v>1.68</v>
          </cell>
          <cell r="E163">
            <v>0</v>
          </cell>
        </row>
        <row r="164">
          <cell r="A164" t="str">
            <v>026A040</v>
          </cell>
          <cell r="B164">
            <v>3</v>
          </cell>
          <cell r="C164" t="str">
            <v>A0304</v>
          </cell>
          <cell r="D164">
            <v>4.07</v>
          </cell>
          <cell r="E164">
            <v>0</v>
          </cell>
        </row>
        <row r="165">
          <cell r="A165" t="str">
            <v>027A035</v>
          </cell>
          <cell r="B165">
            <v>3</v>
          </cell>
          <cell r="C165" t="str">
            <v>A0304</v>
          </cell>
          <cell r="D165">
            <v>2.41</v>
          </cell>
          <cell r="E165">
            <v>0</v>
          </cell>
        </row>
        <row r="166">
          <cell r="A166" t="str">
            <v>028A035</v>
          </cell>
          <cell r="B166">
            <v>3</v>
          </cell>
          <cell r="C166" t="str">
            <v>A0304</v>
          </cell>
          <cell r="D166">
            <v>2.21</v>
          </cell>
          <cell r="E166">
            <v>0</v>
          </cell>
        </row>
        <row r="167">
          <cell r="A167" t="str">
            <v>027A038</v>
          </cell>
          <cell r="B167">
            <v>3</v>
          </cell>
          <cell r="C167" t="str">
            <v>A0304</v>
          </cell>
          <cell r="D167">
            <v>3.19</v>
          </cell>
          <cell r="E167">
            <v>0</v>
          </cell>
        </row>
        <row r="168">
          <cell r="A168" t="str">
            <v>028A033</v>
          </cell>
          <cell r="B168">
            <v>3</v>
          </cell>
          <cell r="C168" t="str">
            <v>A0304</v>
          </cell>
          <cell r="D168">
            <v>4.78</v>
          </cell>
          <cell r="E168">
            <v>4.78</v>
          </cell>
        </row>
        <row r="169">
          <cell r="A169" t="str">
            <v>029A040</v>
          </cell>
          <cell r="B169">
            <v>3</v>
          </cell>
          <cell r="C169" t="str">
            <v>A0304</v>
          </cell>
          <cell r="D169">
            <v>4.6399999999999997</v>
          </cell>
          <cell r="E169">
            <v>0</v>
          </cell>
        </row>
        <row r="170">
          <cell r="A170" t="str">
            <v>030A033</v>
          </cell>
          <cell r="B170">
            <v>3</v>
          </cell>
          <cell r="C170" t="str">
            <v>A0304</v>
          </cell>
          <cell r="D170">
            <v>5.36</v>
          </cell>
          <cell r="E170">
            <v>5.36</v>
          </cell>
        </row>
        <row r="171">
          <cell r="A171" t="str">
            <v>030A035</v>
          </cell>
          <cell r="B171">
            <v>3</v>
          </cell>
          <cell r="C171" t="str">
            <v>A0304</v>
          </cell>
          <cell r="D171">
            <v>3.7</v>
          </cell>
          <cell r="E171">
            <v>3.7</v>
          </cell>
        </row>
        <row r="172">
          <cell r="A172" t="str">
            <v>030A039</v>
          </cell>
          <cell r="B172">
            <v>3</v>
          </cell>
          <cell r="C172" t="str">
            <v>A0304</v>
          </cell>
          <cell r="D172">
            <v>7.07</v>
          </cell>
          <cell r="E172">
            <v>0</v>
          </cell>
        </row>
        <row r="173">
          <cell r="A173" t="str">
            <v>030A040</v>
          </cell>
          <cell r="B173">
            <v>3</v>
          </cell>
          <cell r="C173" t="str">
            <v>A0304</v>
          </cell>
          <cell r="D173">
            <v>1.22</v>
          </cell>
          <cell r="E173">
            <v>0</v>
          </cell>
        </row>
        <row r="174">
          <cell r="A174" t="str">
            <v>022A041</v>
          </cell>
          <cell r="B174">
            <v>3</v>
          </cell>
          <cell r="C174" t="str">
            <v>A0305</v>
          </cell>
          <cell r="D174">
            <v>1.08</v>
          </cell>
          <cell r="E174">
            <v>0</v>
          </cell>
        </row>
        <row r="175">
          <cell r="A175" t="str">
            <v>022A043</v>
          </cell>
          <cell r="B175">
            <v>3</v>
          </cell>
          <cell r="C175" t="str">
            <v>A0305</v>
          </cell>
          <cell r="D175">
            <v>0.87</v>
          </cell>
          <cell r="E175">
            <v>0</v>
          </cell>
        </row>
        <row r="176">
          <cell r="A176" t="str">
            <v>022A045</v>
          </cell>
          <cell r="B176">
            <v>3</v>
          </cell>
          <cell r="C176" t="str">
            <v>A0305</v>
          </cell>
          <cell r="D176">
            <v>4.71</v>
          </cell>
          <cell r="E176">
            <v>0</v>
          </cell>
        </row>
        <row r="177">
          <cell r="A177" t="str">
            <v>022A049</v>
          </cell>
          <cell r="B177">
            <v>3</v>
          </cell>
          <cell r="C177" t="str">
            <v>A0305</v>
          </cell>
          <cell r="D177">
            <v>8.14</v>
          </cell>
          <cell r="E177">
            <v>0</v>
          </cell>
        </row>
        <row r="178">
          <cell r="A178" t="str">
            <v>022A050</v>
          </cell>
          <cell r="B178">
            <v>3</v>
          </cell>
          <cell r="C178" t="str">
            <v>A0305</v>
          </cell>
          <cell r="D178">
            <v>0.77</v>
          </cell>
          <cell r="E178">
            <v>0</v>
          </cell>
        </row>
        <row r="179">
          <cell r="A179" t="str">
            <v>023A043</v>
          </cell>
          <cell r="B179">
            <v>3</v>
          </cell>
          <cell r="C179" t="str">
            <v>A0305</v>
          </cell>
          <cell r="D179">
            <v>1.6</v>
          </cell>
          <cell r="E179">
            <v>0</v>
          </cell>
        </row>
        <row r="180">
          <cell r="A180" t="str">
            <v>024A041</v>
          </cell>
          <cell r="B180">
            <v>3</v>
          </cell>
          <cell r="C180" t="str">
            <v>A0305</v>
          </cell>
          <cell r="D180">
            <v>1.61</v>
          </cell>
          <cell r="E180">
            <v>0</v>
          </cell>
        </row>
        <row r="181">
          <cell r="A181" t="str">
            <v>024A043</v>
          </cell>
          <cell r="B181">
            <v>3</v>
          </cell>
          <cell r="C181" t="str">
            <v>A0305</v>
          </cell>
          <cell r="D181">
            <v>2.42</v>
          </cell>
          <cell r="E181">
            <v>0</v>
          </cell>
        </row>
        <row r="182">
          <cell r="A182" t="str">
            <v>024A045</v>
          </cell>
          <cell r="B182">
            <v>3</v>
          </cell>
          <cell r="C182" t="str">
            <v>A0305</v>
          </cell>
          <cell r="D182">
            <v>4.7699999999999996</v>
          </cell>
          <cell r="E182">
            <v>0</v>
          </cell>
        </row>
        <row r="183">
          <cell r="A183" t="str">
            <v>024A047</v>
          </cell>
          <cell r="B183">
            <v>3</v>
          </cell>
          <cell r="C183" t="str">
            <v>A0305</v>
          </cell>
          <cell r="D183">
            <v>3.79</v>
          </cell>
          <cell r="E183">
            <v>0</v>
          </cell>
        </row>
        <row r="184">
          <cell r="A184" t="str">
            <v>024A048</v>
          </cell>
          <cell r="B184">
            <v>3</v>
          </cell>
          <cell r="C184" t="str">
            <v>A0305</v>
          </cell>
          <cell r="D184">
            <v>3.77</v>
          </cell>
          <cell r="E184">
            <v>0</v>
          </cell>
        </row>
        <row r="185">
          <cell r="A185" t="str">
            <v>024A050</v>
          </cell>
          <cell r="B185">
            <v>3</v>
          </cell>
          <cell r="C185" t="str">
            <v>A0305</v>
          </cell>
          <cell r="D185">
            <v>2.06</v>
          </cell>
          <cell r="E185">
            <v>0</v>
          </cell>
        </row>
        <row r="186">
          <cell r="A186" t="str">
            <v>025A047</v>
          </cell>
          <cell r="B186">
            <v>3</v>
          </cell>
          <cell r="C186" t="str">
            <v>A0305</v>
          </cell>
          <cell r="D186">
            <v>0.77</v>
          </cell>
          <cell r="E186">
            <v>0.77</v>
          </cell>
        </row>
        <row r="187">
          <cell r="A187" t="str">
            <v>025A048</v>
          </cell>
          <cell r="B187">
            <v>3</v>
          </cell>
          <cell r="C187" t="str">
            <v>A0305</v>
          </cell>
          <cell r="D187">
            <v>0.36</v>
          </cell>
          <cell r="E187">
            <v>0.36</v>
          </cell>
        </row>
        <row r="188">
          <cell r="A188" t="str">
            <v>026A041</v>
          </cell>
          <cell r="B188">
            <v>3</v>
          </cell>
          <cell r="C188" t="str">
            <v>A0305</v>
          </cell>
          <cell r="D188">
            <v>1.21</v>
          </cell>
          <cell r="E188">
            <v>0</v>
          </cell>
        </row>
        <row r="189">
          <cell r="A189" t="str">
            <v>026A045</v>
          </cell>
          <cell r="B189">
            <v>3</v>
          </cell>
          <cell r="C189" t="str">
            <v>A0305</v>
          </cell>
          <cell r="D189">
            <v>7.97</v>
          </cell>
          <cell r="E189">
            <v>0</v>
          </cell>
        </row>
        <row r="190">
          <cell r="A190" t="str">
            <v>026A047</v>
          </cell>
          <cell r="B190">
            <v>3</v>
          </cell>
          <cell r="C190" t="str">
            <v>A0305</v>
          </cell>
          <cell r="D190">
            <v>3.17</v>
          </cell>
          <cell r="E190">
            <v>0</v>
          </cell>
        </row>
        <row r="191">
          <cell r="A191" t="str">
            <v>026A050</v>
          </cell>
          <cell r="B191">
            <v>3</v>
          </cell>
          <cell r="C191" t="str">
            <v>A0305</v>
          </cell>
          <cell r="D191">
            <v>1.35</v>
          </cell>
          <cell r="E191">
            <v>1.35</v>
          </cell>
        </row>
        <row r="192">
          <cell r="A192" t="str">
            <v>027A047</v>
          </cell>
          <cell r="B192">
            <v>3</v>
          </cell>
          <cell r="C192" t="str">
            <v>A0305</v>
          </cell>
          <cell r="D192">
            <v>1.89</v>
          </cell>
          <cell r="E192">
            <v>0</v>
          </cell>
        </row>
        <row r="193">
          <cell r="A193" t="str">
            <v>028A042</v>
          </cell>
          <cell r="B193">
            <v>3</v>
          </cell>
          <cell r="C193" t="str">
            <v>A0305</v>
          </cell>
          <cell r="D193">
            <v>3.28</v>
          </cell>
          <cell r="E193">
            <v>0</v>
          </cell>
        </row>
        <row r="194">
          <cell r="A194" t="str">
            <v>028A045</v>
          </cell>
          <cell r="B194">
            <v>3</v>
          </cell>
          <cell r="C194" t="str">
            <v>A0305</v>
          </cell>
          <cell r="D194">
            <v>6.08</v>
          </cell>
          <cell r="E194">
            <v>0</v>
          </cell>
        </row>
        <row r="195">
          <cell r="A195" t="str">
            <v>028A048</v>
          </cell>
          <cell r="B195">
            <v>3</v>
          </cell>
          <cell r="C195" t="str">
            <v>A0305</v>
          </cell>
          <cell r="D195">
            <v>0.93</v>
          </cell>
          <cell r="E195">
            <v>0.93</v>
          </cell>
        </row>
        <row r="196">
          <cell r="A196" t="str">
            <v>028A050</v>
          </cell>
          <cell r="B196">
            <v>3</v>
          </cell>
          <cell r="C196" t="str">
            <v>A0305</v>
          </cell>
          <cell r="D196">
            <v>3.33</v>
          </cell>
          <cell r="E196">
            <v>3.33</v>
          </cell>
        </row>
        <row r="197">
          <cell r="A197" t="str">
            <v>029A043</v>
          </cell>
          <cell r="B197">
            <v>3</v>
          </cell>
          <cell r="C197" t="str">
            <v>A0305</v>
          </cell>
          <cell r="D197">
            <v>0.21</v>
          </cell>
          <cell r="E197">
            <v>0.21</v>
          </cell>
        </row>
        <row r="198">
          <cell r="A198" t="str">
            <v>029A045</v>
          </cell>
          <cell r="B198">
            <v>3</v>
          </cell>
          <cell r="C198" t="str">
            <v>A0305</v>
          </cell>
          <cell r="D198">
            <v>3.61</v>
          </cell>
          <cell r="E198">
            <v>0</v>
          </cell>
        </row>
        <row r="199">
          <cell r="A199" t="str">
            <v>029A050</v>
          </cell>
          <cell r="B199">
            <v>3</v>
          </cell>
          <cell r="C199" t="str">
            <v>A0305</v>
          </cell>
          <cell r="D199">
            <v>0.26</v>
          </cell>
          <cell r="E199">
            <v>0</v>
          </cell>
        </row>
        <row r="200">
          <cell r="A200" t="str">
            <v>030A042</v>
          </cell>
          <cell r="B200">
            <v>3</v>
          </cell>
          <cell r="C200" t="str">
            <v>A0305</v>
          </cell>
          <cell r="D200">
            <v>2.91</v>
          </cell>
          <cell r="E200">
            <v>0</v>
          </cell>
        </row>
        <row r="201">
          <cell r="A201" t="str">
            <v>030A046</v>
          </cell>
          <cell r="B201">
            <v>3</v>
          </cell>
          <cell r="C201" t="str">
            <v>A0305</v>
          </cell>
          <cell r="D201">
            <v>1.17</v>
          </cell>
          <cell r="E201">
            <v>1.17</v>
          </cell>
        </row>
        <row r="202">
          <cell r="A202" t="str">
            <v>030A047</v>
          </cell>
          <cell r="B202">
            <v>3</v>
          </cell>
          <cell r="C202" t="str">
            <v>A0305</v>
          </cell>
          <cell r="D202">
            <v>2.9</v>
          </cell>
          <cell r="E202">
            <v>2.9</v>
          </cell>
        </row>
        <row r="203">
          <cell r="A203" t="str">
            <v>030A050</v>
          </cell>
          <cell r="B203">
            <v>3</v>
          </cell>
          <cell r="C203" t="str">
            <v>A0305</v>
          </cell>
          <cell r="D203">
            <v>5.7</v>
          </cell>
          <cell r="E203">
            <v>0</v>
          </cell>
        </row>
        <row r="204">
          <cell r="A204" t="str">
            <v>022A052</v>
          </cell>
          <cell r="B204">
            <v>3</v>
          </cell>
          <cell r="C204" t="str">
            <v>A0306</v>
          </cell>
          <cell r="D204">
            <v>2.52</v>
          </cell>
          <cell r="E204">
            <v>2.52</v>
          </cell>
        </row>
        <row r="205">
          <cell r="A205" t="str">
            <v>022A054</v>
          </cell>
          <cell r="B205">
            <v>3</v>
          </cell>
          <cell r="C205" t="str">
            <v>A0306</v>
          </cell>
          <cell r="D205">
            <v>4.93</v>
          </cell>
          <cell r="E205">
            <v>4.93</v>
          </cell>
        </row>
        <row r="206">
          <cell r="A206" t="str">
            <v>022A055</v>
          </cell>
          <cell r="B206">
            <v>3</v>
          </cell>
          <cell r="C206" t="str">
            <v>A0306</v>
          </cell>
          <cell r="D206">
            <v>0.34</v>
          </cell>
          <cell r="E206">
            <v>0.34</v>
          </cell>
        </row>
        <row r="207">
          <cell r="A207" t="str">
            <v>022A059</v>
          </cell>
          <cell r="B207">
            <v>3</v>
          </cell>
          <cell r="C207" t="str">
            <v>A0306</v>
          </cell>
          <cell r="D207">
            <v>7.26</v>
          </cell>
          <cell r="E207">
            <v>7.26</v>
          </cell>
        </row>
        <row r="208">
          <cell r="A208" t="str">
            <v>022A060</v>
          </cell>
          <cell r="B208">
            <v>3</v>
          </cell>
          <cell r="C208" t="str">
            <v>A0306</v>
          </cell>
          <cell r="D208">
            <v>2.2400000000000002</v>
          </cell>
          <cell r="E208">
            <v>2.2400000000000002</v>
          </cell>
        </row>
        <row r="209">
          <cell r="A209" t="str">
            <v>024A054</v>
          </cell>
          <cell r="B209">
            <v>3</v>
          </cell>
          <cell r="C209" t="str">
            <v>A0306</v>
          </cell>
          <cell r="D209">
            <v>8.9600000000000009</v>
          </cell>
          <cell r="E209">
            <v>8.9600000000000009</v>
          </cell>
        </row>
        <row r="210">
          <cell r="A210" t="str">
            <v>024A056</v>
          </cell>
          <cell r="B210">
            <v>3</v>
          </cell>
          <cell r="C210" t="str">
            <v>A0306</v>
          </cell>
          <cell r="D210">
            <v>0.97</v>
          </cell>
          <cell r="E210">
            <v>0.97</v>
          </cell>
        </row>
        <row r="211">
          <cell r="A211" t="str">
            <v>024A060</v>
          </cell>
          <cell r="B211">
            <v>3</v>
          </cell>
          <cell r="C211" t="str">
            <v>A0306</v>
          </cell>
          <cell r="D211">
            <v>8.31</v>
          </cell>
          <cell r="E211">
            <v>8.31</v>
          </cell>
        </row>
        <row r="212">
          <cell r="A212" t="str">
            <v>026A054</v>
          </cell>
          <cell r="B212">
            <v>3</v>
          </cell>
          <cell r="C212" t="str">
            <v>A0306</v>
          </cell>
          <cell r="D212">
            <v>7.45</v>
          </cell>
          <cell r="E212">
            <v>7.45</v>
          </cell>
        </row>
        <row r="213">
          <cell r="A213" t="str">
            <v>026A058</v>
          </cell>
          <cell r="B213">
            <v>3</v>
          </cell>
          <cell r="C213" t="str">
            <v>A0306</v>
          </cell>
          <cell r="D213">
            <v>7.68</v>
          </cell>
          <cell r="E213">
            <v>7.68</v>
          </cell>
        </row>
        <row r="214">
          <cell r="A214" t="str">
            <v>027A060</v>
          </cell>
          <cell r="B214">
            <v>3</v>
          </cell>
          <cell r="C214" t="str">
            <v>A0306</v>
          </cell>
          <cell r="D214">
            <v>2.09</v>
          </cell>
          <cell r="E214">
            <v>2.09</v>
          </cell>
        </row>
        <row r="215">
          <cell r="A215" t="str">
            <v>028A054</v>
          </cell>
          <cell r="B215">
            <v>3</v>
          </cell>
          <cell r="C215" t="str">
            <v>A0306</v>
          </cell>
          <cell r="D215">
            <v>8.34</v>
          </cell>
          <cell r="E215">
            <v>8.34</v>
          </cell>
        </row>
        <row r="216">
          <cell r="A216" t="str">
            <v>028A059</v>
          </cell>
          <cell r="B216">
            <v>3</v>
          </cell>
          <cell r="C216" t="str">
            <v>A0306</v>
          </cell>
          <cell r="D216">
            <v>8.2899999999999991</v>
          </cell>
          <cell r="E216">
            <v>8.2899999999999991</v>
          </cell>
        </row>
        <row r="217">
          <cell r="A217" t="str">
            <v>028A060</v>
          </cell>
          <cell r="B217">
            <v>3</v>
          </cell>
          <cell r="C217" t="str">
            <v>A0306</v>
          </cell>
          <cell r="D217">
            <v>0.67</v>
          </cell>
          <cell r="E217">
            <v>0.67</v>
          </cell>
        </row>
        <row r="218">
          <cell r="A218" t="str">
            <v>029A053</v>
          </cell>
          <cell r="B218">
            <v>3</v>
          </cell>
          <cell r="C218" t="str">
            <v>A0306</v>
          </cell>
          <cell r="D218">
            <v>1.99</v>
          </cell>
          <cell r="E218">
            <v>1.99</v>
          </cell>
        </row>
        <row r="219">
          <cell r="A219" t="str">
            <v>029A057</v>
          </cell>
          <cell r="B219">
            <v>3</v>
          </cell>
          <cell r="C219" t="str">
            <v>A0306</v>
          </cell>
          <cell r="D219">
            <v>0.28999999999999998</v>
          </cell>
          <cell r="E219">
            <v>0.28999999999999998</v>
          </cell>
        </row>
        <row r="220">
          <cell r="A220" t="str">
            <v>029A058</v>
          </cell>
          <cell r="B220">
            <v>3</v>
          </cell>
          <cell r="C220" t="str">
            <v>A0306</v>
          </cell>
          <cell r="D220">
            <v>1.66</v>
          </cell>
          <cell r="E220">
            <v>1.66</v>
          </cell>
        </row>
        <row r="221">
          <cell r="A221" t="str">
            <v>030A051</v>
          </cell>
          <cell r="B221">
            <v>3</v>
          </cell>
          <cell r="C221" t="str">
            <v>A0306</v>
          </cell>
          <cell r="D221">
            <v>0.26</v>
          </cell>
          <cell r="E221">
            <v>0.26</v>
          </cell>
        </row>
        <row r="222">
          <cell r="A222" t="str">
            <v>030A054</v>
          </cell>
          <cell r="B222">
            <v>3</v>
          </cell>
          <cell r="C222" t="str">
            <v>A0306</v>
          </cell>
          <cell r="D222">
            <v>5.25</v>
          </cell>
          <cell r="E222">
            <v>5.25</v>
          </cell>
        </row>
        <row r="223">
          <cell r="A223" t="str">
            <v>030A057</v>
          </cell>
          <cell r="B223">
            <v>3</v>
          </cell>
          <cell r="C223" t="str">
            <v>A0306</v>
          </cell>
          <cell r="D223">
            <v>3.55</v>
          </cell>
          <cell r="E223">
            <v>3.55</v>
          </cell>
        </row>
        <row r="224">
          <cell r="A224" t="str">
            <v>030A060</v>
          </cell>
          <cell r="B224">
            <v>3</v>
          </cell>
          <cell r="C224" t="str">
            <v>A0306</v>
          </cell>
          <cell r="D224">
            <v>3.67</v>
          </cell>
          <cell r="E224">
            <v>3.67</v>
          </cell>
        </row>
        <row r="225">
          <cell r="A225" t="str">
            <v>022A062</v>
          </cell>
          <cell r="B225">
            <v>3</v>
          </cell>
          <cell r="C225" t="str">
            <v>A0307</v>
          </cell>
          <cell r="D225">
            <v>3.66</v>
          </cell>
          <cell r="E225">
            <v>3.66</v>
          </cell>
        </row>
        <row r="226">
          <cell r="A226" t="str">
            <v>022A065</v>
          </cell>
          <cell r="B226">
            <v>3</v>
          </cell>
          <cell r="C226" t="str">
            <v>A0307</v>
          </cell>
          <cell r="D226">
            <v>4.6500000000000004</v>
          </cell>
          <cell r="E226">
            <v>0</v>
          </cell>
        </row>
        <row r="227">
          <cell r="A227" t="str">
            <v>022A070</v>
          </cell>
          <cell r="B227">
            <v>3</v>
          </cell>
          <cell r="C227" t="str">
            <v>A0307</v>
          </cell>
          <cell r="D227">
            <v>9.4499999999999993</v>
          </cell>
          <cell r="E227">
            <v>0</v>
          </cell>
        </row>
        <row r="228">
          <cell r="A228" t="str">
            <v>023A065</v>
          </cell>
          <cell r="B228">
            <v>3</v>
          </cell>
          <cell r="C228" t="str">
            <v>A0307</v>
          </cell>
          <cell r="D228">
            <v>0.12</v>
          </cell>
          <cell r="E228">
            <v>0</v>
          </cell>
        </row>
        <row r="229">
          <cell r="A229" t="str">
            <v>023A068</v>
          </cell>
          <cell r="B229">
            <v>3</v>
          </cell>
          <cell r="C229" t="str">
            <v>A0307</v>
          </cell>
          <cell r="D229">
            <v>0.88</v>
          </cell>
          <cell r="E229">
            <v>0</v>
          </cell>
        </row>
        <row r="230">
          <cell r="A230" t="str">
            <v>024A062</v>
          </cell>
          <cell r="B230">
            <v>3</v>
          </cell>
          <cell r="C230" t="str">
            <v>A0307</v>
          </cell>
          <cell r="D230">
            <v>3.73</v>
          </cell>
          <cell r="E230">
            <v>0</v>
          </cell>
        </row>
        <row r="231">
          <cell r="A231" t="str">
            <v>024A065</v>
          </cell>
          <cell r="B231">
            <v>3</v>
          </cell>
          <cell r="C231" t="str">
            <v>A0307</v>
          </cell>
          <cell r="D231">
            <v>5.0199999999999996</v>
          </cell>
          <cell r="E231">
            <v>0</v>
          </cell>
        </row>
        <row r="232">
          <cell r="A232" t="str">
            <v>024A067</v>
          </cell>
          <cell r="B232">
            <v>3</v>
          </cell>
          <cell r="C232" t="str">
            <v>A0307</v>
          </cell>
          <cell r="D232">
            <v>2.2599999999999998</v>
          </cell>
          <cell r="E232">
            <v>0</v>
          </cell>
        </row>
        <row r="233">
          <cell r="A233" t="str">
            <v>024A070</v>
          </cell>
          <cell r="B233">
            <v>3</v>
          </cell>
          <cell r="C233" t="str">
            <v>A0307</v>
          </cell>
          <cell r="D233">
            <v>4.79</v>
          </cell>
          <cell r="E233">
            <v>0</v>
          </cell>
        </row>
        <row r="234">
          <cell r="A234" t="str">
            <v>025A070</v>
          </cell>
          <cell r="B234">
            <v>3</v>
          </cell>
          <cell r="C234" t="str">
            <v>A0307</v>
          </cell>
          <cell r="D234">
            <v>1.74</v>
          </cell>
          <cell r="E234">
            <v>0</v>
          </cell>
        </row>
        <row r="235">
          <cell r="A235" t="str">
            <v>026A066</v>
          </cell>
          <cell r="B235">
            <v>3</v>
          </cell>
          <cell r="C235" t="str">
            <v>A0307</v>
          </cell>
          <cell r="D235">
            <v>10.15</v>
          </cell>
          <cell r="E235">
            <v>0</v>
          </cell>
        </row>
        <row r="236">
          <cell r="A236" t="str">
            <v>026A067</v>
          </cell>
          <cell r="B236">
            <v>3</v>
          </cell>
          <cell r="C236" t="str">
            <v>A0307</v>
          </cell>
          <cell r="D236">
            <v>0.34</v>
          </cell>
          <cell r="E236">
            <v>0</v>
          </cell>
        </row>
        <row r="237">
          <cell r="A237" t="str">
            <v>026A068</v>
          </cell>
          <cell r="B237">
            <v>3</v>
          </cell>
          <cell r="C237" t="str">
            <v>A0307</v>
          </cell>
          <cell r="D237">
            <v>3.48</v>
          </cell>
          <cell r="E237">
            <v>0</v>
          </cell>
        </row>
        <row r="238">
          <cell r="A238" t="str">
            <v>026A070</v>
          </cell>
          <cell r="B238">
            <v>3</v>
          </cell>
          <cell r="C238" t="str">
            <v>A0307</v>
          </cell>
          <cell r="D238">
            <v>1.44</v>
          </cell>
          <cell r="E238">
            <v>0</v>
          </cell>
        </row>
        <row r="239">
          <cell r="A239" t="str">
            <v>027A070</v>
          </cell>
          <cell r="B239">
            <v>3</v>
          </cell>
          <cell r="C239" t="str">
            <v>A0307</v>
          </cell>
          <cell r="D239">
            <v>0.24</v>
          </cell>
          <cell r="E239">
            <v>0</v>
          </cell>
        </row>
        <row r="240">
          <cell r="A240" t="str">
            <v>028A064</v>
          </cell>
          <cell r="B240">
            <v>3</v>
          </cell>
          <cell r="C240" t="str">
            <v>A0307</v>
          </cell>
          <cell r="D240">
            <v>8.84</v>
          </cell>
          <cell r="E240">
            <v>0</v>
          </cell>
        </row>
        <row r="241">
          <cell r="A241" t="str">
            <v>028A070</v>
          </cell>
          <cell r="B241">
            <v>3</v>
          </cell>
          <cell r="C241" t="str">
            <v>A0307</v>
          </cell>
          <cell r="D241">
            <v>8.07</v>
          </cell>
          <cell r="E241">
            <v>0</v>
          </cell>
        </row>
        <row r="242">
          <cell r="A242" t="str">
            <v>029A064</v>
          </cell>
          <cell r="B242">
            <v>3</v>
          </cell>
          <cell r="C242" t="str">
            <v>A0307</v>
          </cell>
          <cell r="D242">
            <v>0.26</v>
          </cell>
          <cell r="E242">
            <v>0</v>
          </cell>
        </row>
        <row r="243">
          <cell r="A243" t="str">
            <v>030A063</v>
          </cell>
          <cell r="B243">
            <v>3</v>
          </cell>
          <cell r="C243" t="str">
            <v>A0307</v>
          </cell>
          <cell r="D243">
            <v>6.29</v>
          </cell>
          <cell r="E243">
            <v>0</v>
          </cell>
        </row>
        <row r="244">
          <cell r="A244" t="str">
            <v>030A065</v>
          </cell>
          <cell r="B244">
            <v>3</v>
          </cell>
          <cell r="C244" t="str">
            <v>A0307</v>
          </cell>
          <cell r="D244">
            <v>2.11</v>
          </cell>
          <cell r="E244">
            <v>0</v>
          </cell>
        </row>
        <row r="245">
          <cell r="A245" t="str">
            <v>030A068</v>
          </cell>
          <cell r="B245">
            <v>3</v>
          </cell>
          <cell r="C245" t="str">
            <v>A0307</v>
          </cell>
          <cell r="D245">
            <v>0.31</v>
          </cell>
          <cell r="E245">
            <v>0.31</v>
          </cell>
        </row>
        <row r="246">
          <cell r="A246" t="str">
            <v>030A070</v>
          </cell>
          <cell r="B246">
            <v>3</v>
          </cell>
          <cell r="C246" t="str">
            <v>A0307</v>
          </cell>
          <cell r="D246">
            <v>8.44</v>
          </cell>
          <cell r="E246">
            <v>0</v>
          </cell>
        </row>
        <row r="247">
          <cell r="A247" t="str">
            <v>021A071</v>
          </cell>
          <cell r="B247">
            <v>3</v>
          </cell>
          <cell r="C247" t="str">
            <v>A0308</v>
          </cell>
          <cell r="D247">
            <v>2.12</v>
          </cell>
          <cell r="E247">
            <v>0</v>
          </cell>
        </row>
        <row r="248">
          <cell r="A248" t="str">
            <v>022A073</v>
          </cell>
          <cell r="B248">
            <v>3</v>
          </cell>
          <cell r="C248" t="str">
            <v>A0308</v>
          </cell>
          <cell r="D248">
            <v>4.58</v>
          </cell>
          <cell r="E248">
            <v>0</v>
          </cell>
        </row>
        <row r="249">
          <cell r="A249" t="str">
            <v>022A080</v>
          </cell>
          <cell r="B249">
            <v>3</v>
          </cell>
          <cell r="C249" t="str">
            <v>A0308</v>
          </cell>
          <cell r="D249">
            <v>8.69</v>
          </cell>
          <cell r="E249">
            <v>0</v>
          </cell>
        </row>
        <row r="250">
          <cell r="A250" t="str">
            <v>023A075</v>
          </cell>
          <cell r="B250">
            <v>3</v>
          </cell>
          <cell r="C250" t="str">
            <v>A0308</v>
          </cell>
          <cell r="D250">
            <v>1</v>
          </cell>
          <cell r="E250">
            <v>0</v>
          </cell>
        </row>
        <row r="251">
          <cell r="A251" t="str">
            <v>024A073</v>
          </cell>
          <cell r="B251">
            <v>3</v>
          </cell>
          <cell r="C251" t="str">
            <v>A0308</v>
          </cell>
          <cell r="D251">
            <v>3.93</v>
          </cell>
          <cell r="E251">
            <v>0</v>
          </cell>
        </row>
        <row r="252">
          <cell r="A252" t="str">
            <v>024A075</v>
          </cell>
          <cell r="B252">
            <v>3</v>
          </cell>
          <cell r="C252" t="str">
            <v>A0308</v>
          </cell>
          <cell r="D252">
            <v>5.07</v>
          </cell>
          <cell r="E252">
            <v>0</v>
          </cell>
        </row>
        <row r="253">
          <cell r="A253" t="str">
            <v>024A078</v>
          </cell>
          <cell r="B253">
            <v>3</v>
          </cell>
          <cell r="C253" t="str">
            <v>A0308</v>
          </cell>
          <cell r="D253">
            <v>6.99</v>
          </cell>
          <cell r="E253">
            <v>0</v>
          </cell>
        </row>
        <row r="254">
          <cell r="A254" t="str">
            <v>024A080</v>
          </cell>
          <cell r="B254">
            <v>3</v>
          </cell>
          <cell r="C254" t="str">
            <v>A0308</v>
          </cell>
          <cell r="D254">
            <v>2.35</v>
          </cell>
          <cell r="E254">
            <v>0</v>
          </cell>
        </row>
        <row r="255">
          <cell r="A255" t="str">
            <v>026A075</v>
          </cell>
          <cell r="B255">
            <v>3</v>
          </cell>
          <cell r="C255" t="str">
            <v>A0308</v>
          </cell>
          <cell r="D255">
            <v>9.57</v>
          </cell>
          <cell r="E255">
            <v>9.57</v>
          </cell>
        </row>
        <row r="256">
          <cell r="A256" t="str">
            <v>026A078</v>
          </cell>
          <cell r="B256">
            <v>3</v>
          </cell>
          <cell r="C256" t="str">
            <v>A0308</v>
          </cell>
          <cell r="D256">
            <v>5.59</v>
          </cell>
          <cell r="E256">
            <v>0</v>
          </cell>
        </row>
        <row r="257">
          <cell r="A257" t="str">
            <v>027A078</v>
          </cell>
          <cell r="B257">
            <v>3</v>
          </cell>
          <cell r="C257" t="str">
            <v>A0308</v>
          </cell>
          <cell r="D257">
            <v>2.67</v>
          </cell>
          <cell r="E257">
            <v>0</v>
          </cell>
        </row>
        <row r="258">
          <cell r="A258" t="str">
            <v>028A074</v>
          </cell>
          <cell r="B258">
            <v>3</v>
          </cell>
          <cell r="C258" t="str">
            <v>A0308</v>
          </cell>
          <cell r="D258">
            <v>9.76</v>
          </cell>
          <cell r="E258">
            <v>0</v>
          </cell>
        </row>
        <row r="259">
          <cell r="A259" t="str">
            <v>028A078</v>
          </cell>
          <cell r="B259">
            <v>3</v>
          </cell>
          <cell r="C259" t="str">
            <v>A0308</v>
          </cell>
          <cell r="D259">
            <v>3.78</v>
          </cell>
          <cell r="E259">
            <v>0</v>
          </cell>
        </row>
        <row r="260">
          <cell r="A260" t="str">
            <v>029A080</v>
          </cell>
          <cell r="B260">
            <v>3</v>
          </cell>
          <cell r="C260" t="str">
            <v>A0308</v>
          </cell>
          <cell r="D260">
            <v>2.39</v>
          </cell>
          <cell r="E260">
            <v>0</v>
          </cell>
        </row>
        <row r="261">
          <cell r="A261" t="str">
            <v>030A071</v>
          </cell>
          <cell r="B261">
            <v>3</v>
          </cell>
          <cell r="C261" t="str">
            <v>A0308</v>
          </cell>
          <cell r="D261">
            <v>1.85</v>
          </cell>
          <cell r="E261">
            <v>1.85</v>
          </cell>
        </row>
        <row r="262">
          <cell r="A262" t="str">
            <v>030A072</v>
          </cell>
          <cell r="B262">
            <v>3</v>
          </cell>
          <cell r="C262" t="str">
            <v>A0308</v>
          </cell>
          <cell r="D262">
            <v>1.78</v>
          </cell>
          <cell r="E262">
            <v>1.78</v>
          </cell>
        </row>
        <row r="263">
          <cell r="A263" t="str">
            <v>030A075</v>
          </cell>
          <cell r="B263">
            <v>3</v>
          </cell>
          <cell r="C263" t="str">
            <v>A0308</v>
          </cell>
          <cell r="D263">
            <v>1.81</v>
          </cell>
          <cell r="E263">
            <v>1.81</v>
          </cell>
        </row>
        <row r="264">
          <cell r="A264" t="str">
            <v>030A073</v>
          </cell>
          <cell r="B264">
            <v>3</v>
          </cell>
          <cell r="C264" t="str">
            <v>A0308</v>
          </cell>
          <cell r="D264">
            <v>0.85</v>
          </cell>
          <cell r="E264">
            <v>0.85</v>
          </cell>
        </row>
        <row r="265">
          <cell r="A265" t="str">
            <v>030A074</v>
          </cell>
          <cell r="B265">
            <v>3</v>
          </cell>
          <cell r="C265" t="str">
            <v>A0308</v>
          </cell>
          <cell r="D265">
            <v>1.1000000000000001</v>
          </cell>
          <cell r="E265">
            <v>1.1000000000000001</v>
          </cell>
        </row>
        <row r="266">
          <cell r="A266" t="str">
            <v>030A077</v>
          </cell>
          <cell r="B266">
            <v>3</v>
          </cell>
          <cell r="C266" t="str">
            <v>A0308</v>
          </cell>
          <cell r="D266">
            <v>2.02</v>
          </cell>
          <cell r="E266">
            <v>0</v>
          </cell>
        </row>
        <row r="267">
          <cell r="A267" t="str">
            <v>030A079</v>
          </cell>
          <cell r="B267">
            <v>3</v>
          </cell>
          <cell r="C267" t="str">
            <v>A0308</v>
          </cell>
          <cell r="D267">
            <v>5.75</v>
          </cell>
          <cell r="E267">
            <v>0</v>
          </cell>
        </row>
        <row r="268">
          <cell r="A268" t="str">
            <v>021A084</v>
          </cell>
          <cell r="B268">
            <v>3</v>
          </cell>
          <cell r="C268" t="str">
            <v>A0309</v>
          </cell>
          <cell r="D268">
            <v>1.01</v>
          </cell>
          <cell r="E268">
            <v>1.01</v>
          </cell>
        </row>
        <row r="269">
          <cell r="A269" t="str">
            <v>021A085</v>
          </cell>
          <cell r="B269">
            <v>3</v>
          </cell>
          <cell r="C269" t="str">
            <v>A0309</v>
          </cell>
          <cell r="D269">
            <v>1.59</v>
          </cell>
          <cell r="E269">
            <v>1.59</v>
          </cell>
        </row>
        <row r="270">
          <cell r="A270" t="str">
            <v>021A086</v>
          </cell>
          <cell r="B270">
            <v>3</v>
          </cell>
          <cell r="C270" t="str">
            <v>A0309</v>
          </cell>
          <cell r="D270">
            <v>0.41</v>
          </cell>
          <cell r="E270">
            <v>0.41</v>
          </cell>
        </row>
        <row r="271">
          <cell r="A271" t="str">
            <v>022A082</v>
          </cell>
          <cell r="B271">
            <v>3</v>
          </cell>
          <cell r="C271" t="str">
            <v>A0309</v>
          </cell>
          <cell r="D271">
            <v>0.57999999999999996</v>
          </cell>
          <cell r="E271">
            <v>0.57999999999999996</v>
          </cell>
        </row>
        <row r="272">
          <cell r="A272" t="str">
            <v>022A085</v>
          </cell>
          <cell r="B272">
            <v>3</v>
          </cell>
          <cell r="C272" t="str">
            <v>A0309</v>
          </cell>
          <cell r="D272">
            <v>4.5199999999999996</v>
          </cell>
          <cell r="E272">
            <v>4.5199999999999996</v>
          </cell>
        </row>
        <row r="273">
          <cell r="A273" t="str">
            <v>022A087</v>
          </cell>
          <cell r="B273">
            <v>3</v>
          </cell>
          <cell r="C273" t="str">
            <v>A0309</v>
          </cell>
          <cell r="D273">
            <v>1.77</v>
          </cell>
          <cell r="E273">
            <v>1.77</v>
          </cell>
        </row>
        <row r="274">
          <cell r="A274" t="str">
            <v>023A087</v>
          </cell>
          <cell r="B274">
            <v>3</v>
          </cell>
          <cell r="C274" t="str">
            <v>A0309</v>
          </cell>
          <cell r="D274">
            <v>1.88</v>
          </cell>
          <cell r="E274">
            <v>1.88</v>
          </cell>
        </row>
        <row r="275">
          <cell r="A275" t="str">
            <v>024A083</v>
          </cell>
          <cell r="B275">
            <v>3</v>
          </cell>
          <cell r="C275" t="str">
            <v>A0309</v>
          </cell>
          <cell r="D275">
            <v>4.83</v>
          </cell>
          <cell r="E275">
            <v>4.83</v>
          </cell>
        </row>
        <row r="276">
          <cell r="A276" t="str">
            <v>024A085</v>
          </cell>
          <cell r="B276">
            <v>3</v>
          </cell>
          <cell r="C276" t="str">
            <v>A0309</v>
          </cell>
          <cell r="D276">
            <v>3.42</v>
          </cell>
          <cell r="E276">
            <v>3.42</v>
          </cell>
        </row>
        <row r="277">
          <cell r="A277" t="str">
            <v>024A087</v>
          </cell>
          <cell r="B277">
            <v>3</v>
          </cell>
          <cell r="C277" t="str">
            <v>A0309</v>
          </cell>
          <cell r="D277">
            <v>0.6</v>
          </cell>
          <cell r="E277">
            <v>0.6</v>
          </cell>
        </row>
        <row r="278">
          <cell r="A278" t="str">
            <v>026A085</v>
          </cell>
          <cell r="B278">
            <v>3</v>
          </cell>
          <cell r="C278" t="str">
            <v>A0309</v>
          </cell>
          <cell r="D278">
            <v>9.1199999999999992</v>
          </cell>
          <cell r="E278">
            <v>9.1199999999999992</v>
          </cell>
        </row>
        <row r="279">
          <cell r="A279" t="str">
            <v>026A087</v>
          </cell>
          <cell r="B279">
            <v>3</v>
          </cell>
          <cell r="C279" t="str">
            <v>A0309</v>
          </cell>
          <cell r="D279">
            <v>2.5099999999999998</v>
          </cell>
          <cell r="E279">
            <v>2.5099999999999998</v>
          </cell>
        </row>
        <row r="280">
          <cell r="A280" t="str">
            <v>027A083</v>
          </cell>
          <cell r="B280">
            <v>3</v>
          </cell>
          <cell r="C280" t="str">
            <v>A0309</v>
          </cell>
          <cell r="D280">
            <v>2.08</v>
          </cell>
          <cell r="E280">
            <v>2.08</v>
          </cell>
        </row>
        <row r="281">
          <cell r="A281" t="str">
            <v>027A087</v>
          </cell>
          <cell r="B281">
            <v>3</v>
          </cell>
          <cell r="C281" t="str">
            <v>A0309</v>
          </cell>
          <cell r="D281">
            <v>1.79</v>
          </cell>
          <cell r="E281">
            <v>1.79</v>
          </cell>
        </row>
        <row r="282">
          <cell r="A282" t="str">
            <v>028A082</v>
          </cell>
          <cell r="B282">
            <v>3</v>
          </cell>
          <cell r="C282" t="str">
            <v>A0309</v>
          </cell>
          <cell r="D282">
            <v>2.2799999999999998</v>
          </cell>
          <cell r="E282">
            <v>2.2799999999999998</v>
          </cell>
        </row>
        <row r="283">
          <cell r="A283" t="str">
            <v>028A085</v>
          </cell>
          <cell r="B283">
            <v>3</v>
          </cell>
          <cell r="C283" t="str">
            <v>A0309</v>
          </cell>
          <cell r="D283">
            <v>3.29</v>
          </cell>
          <cell r="E283">
            <v>3.29</v>
          </cell>
        </row>
        <row r="284">
          <cell r="A284" t="str">
            <v>028A086</v>
          </cell>
          <cell r="B284">
            <v>3</v>
          </cell>
          <cell r="C284" t="str">
            <v>A0309</v>
          </cell>
          <cell r="D284">
            <v>0.38</v>
          </cell>
          <cell r="E284">
            <v>0.38</v>
          </cell>
        </row>
        <row r="285">
          <cell r="A285" t="str">
            <v>030A082</v>
          </cell>
          <cell r="B285">
            <v>3</v>
          </cell>
          <cell r="C285" t="str">
            <v>A0309</v>
          </cell>
          <cell r="D285">
            <v>3.25</v>
          </cell>
          <cell r="E285">
            <v>3.25</v>
          </cell>
        </row>
        <row r="286">
          <cell r="A286" t="str">
            <v>030A085</v>
          </cell>
          <cell r="B286">
            <v>3</v>
          </cell>
          <cell r="C286" t="str">
            <v>A0309</v>
          </cell>
          <cell r="D286">
            <v>5.47</v>
          </cell>
          <cell r="E286">
            <v>5.47</v>
          </cell>
        </row>
        <row r="287">
          <cell r="A287" t="str">
            <v>030A087</v>
          </cell>
          <cell r="B287">
            <v>3</v>
          </cell>
          <cell r="C287" t="str">
            <v>A0309</v>
          </cell>
          <cell r="D287">
            <v>2.0099999999999998</v>
          </cell>
          <cell r="E287">
            <v>2.0099999999999998</v>
          </cell>
        </row>
        <row r="288">
          <cell r="A288" t="str">
            <v>026A098</v>
          </cell>
          <cell r="B288">
            <v>3</v>
          </cell>
          <cell r="C288" t="str">
            <v>A0310</v>
          </cell>
          <cell r="D288">
            <v>3.02</v>
          </cell>
          <cell r="E288">
            <v>3.02</v>
          </cell>
        </row>
        <row r="289">
          <cell r="A289" t="str">
            <v>026A100</v>
          </cell>
          <cell r="B289">
            <v>3</v>
          </cell>
          <cell r="C289" t="str">
            <v>A0310</v>
          </cell>
          <cell r="D289">
            <v>1.98</v>
          </cell>
          <cell r="E289">
            <v>1.98</v>
          </cell>
        </row>
        <row r="290">
          <cell r="A290" t="str">
            <v>027A098</v>
          </cell>
          <cell r="B290">
            <v>3</v>
          </cell>
          <cell r="C290" t="str">
            <v>A0310</v>
          </cell>
          <cell r="D290">
            <v>2.02</v>
          </cell>
          <cell r="E290">
            <v>2.02</v>
          </cell>
        </row>
        <row r="291">
          <cell r="A291" t="str">
            <v>028A098</v>
          </cell>
          <cell r="B291">
            <v>3</v>
          </cell>
          <cell r="C291" t="str">
            <v>A0310</v>
          </cell>
          <cell r="D291">
            <v>1.05</v>
          </cell>
          <cell r="E291">
            <v>1.05</v>
          </cell>
        </row>
        <row r="292">
          <cell r="A292" t="str">
            <v>028A100</v>
          </cell>
          <cell r="B292">
            <v>3</v>
          </cell>
          <cell r="C292" t="str">
            <v>A0310</v>
          </cell>
          <cell r="D292">
            <v>4.68</v>
          </cell>
          <cell r="E292">
            <v>4.68</v>
          </cell>
        </row>
        <row r="293">
          <cell r="A293" t="str">
            <v>030A098</v>
          </cell>
          <cell r="B293">
            <v>3</v>
          </cell>
          <cell r="C293" t="str">
            <v>A0310</v>
          </cell>
          <cell r="D293">
            <v>4.6399999999999997</v>
          </cell>
          <cell r="E293">
            <v>4.6399999999999997</v>
          </cell>
        </row>
        <row r="294">
          <cell r="A294" t="str">
            <v>030A100</v>
          </cell>
          <cell r="B294">
            <v>3</v>
          </cell>
          <cell r="C294" t="str">
            <v>A0310</v>
          </cell>
          <cell r="D294">
            <v>4.72</v>
          </cell>
          <cell r="E294">
            <v>4.72</v>
          </cell>
        </row>
        <row r="295">
          <cell r="A295" t="str">
            <v>026A103</v>
          </cell>
          <cell r="B295">
            <v>3</v>
          </cell>
          <cell r="C295" t="str">
            <v>A0311</v>
          </cell>
          <cell r="D295">
            <v>3.25</v>
          </cell>
          <cell r="E295">
            <v>3.25</v>
          </cell>
        </row>
        <row r="296">
          <cell r="A296" t="str">
            <v>026A107</v>
          </cell>
          <cell r="B296">
            <v>3</v>
          </cell>
          <cell r="C296" t="str">
            <v>A0311</v>
          </cell>
          <cell r="D296">
            <v>4.75</v>
          </cell>
          <cell r="E296">
            <v>4.75</v>
          </cell>
        </row>
        <row r="297">
          <cell r="A297" t="str">
            <v>027A106</v>
          </cell>
          <cell r="B297">
            <v>3</v>
          </cell>
          <cell r="C297" t="str">
            <v>A0311</v>
          </cell>
          <cell r="D297">
            <v>2.02</v>
          </cell>
          <cell r="E297">
            <v>2.02</v>
          </cell>
        </row>
        <row r="298">
          <cell r="A298" t="str">
            <v>028A101</v>
          </cell>
          <cell r="B298">
            <v>3</v>
          </cell>
          <cell r="C298" t="str">
            <v>A0311</v>
          </cell>
          <cell r="D298">
            <v>2.2400000000000002</v>
          </cell>
          <cell r="E298">
            <v>2.2400000000000002</v>
          </cell>
        </row>
        <row r="299">
          <cell r="A299" t="str">
            <v>028A102</v>
          </cell>
          <cell r="B299">
            <v>3</v>
          </cell>
          <cell r="C299" t="str">
            <v>A0311</v>
          </cell>
          <cell r="D299">
            <v>2.41</v>
          </cell>
          <cell r="E299">
            <v>2.41</v>
          </cell>
        </row>
        <row r="300">
          <cell r="A300" t="str">
            <v>028A105</v>
          </cell>
          <cell r="B300">
            <v>3</v>
          </cell>
          <cell r="C300" t="str">
            <v>A0311</v>
          </cell>
          <cell r="D300">
            <v>3.28</v>
          </cell>
          <cell r="E300">
            <v>3.28</v>
          </cell>
        </row>
        <row r="301">
          <cell r="A301" t="str">
            <v>028A110</v>
          </cell>
          <cell r="B301">
            <v>3</v>
          </cell>
          <cell r="C301" t="str">
            <v>A0311</v>
          </cell>
          <cell r="D301">
            <v>1.59</v>
          </cell>
          <cell r="E301">
            <v>1.59</v>
          </cell>
        </row>
        <row r="302">
          <cell r="A302" t="str">
            <v>029A108</v>
          </cell>
          <cell r="B302">
            <v>3</v>
          </cell>
          <cell r="C302" t="str">
            <v>A0311</v>
          </cell>
          <cell r="D302">
            <v>1.96</v>
          </cell>
          <cell r="E302">
            <v>1.96</v>
          </cell>
        </row>
        <row r="303">
          <cell r="A303" t="str">
            <v>030A101</v>
          </cell>
          <cell r="B303">
            <v>3</v>
          </cell>
          <cell r="C303" t="str">
            <v>A0311</v>
          </cell>
          <cell r="D303">
            <v>0.93</v>
          </cell>
          <cell r="E303">
            <v>0.93</v>
          </cell>
        </row>
        <row r="304">
          <cell r="A304" t="str">
            <v>030A105</v>
          </cell>
          <cell r="B304">
            <v>3</v>
          </cell>
          <cell r="C304" t="str">
            <v>A0311</v>
          </cell>
          <cell r="D304">
            <v>6.6</v>
          </cell>
          <cell r="E304">
            <v>6.6</v>
          </cell>
        </row>
        <row r="305">
          <cell r="A305" t="str">
            <v>030A107</v>
          </cell>
          <cell r="B305">
            <v>3</v>
          </cell>
          <cell r="C305" t="str">
            <v>A0311</v>
          </cell>
          <cell r="D305">
            <v>4.09</v>
          </cell>
          <cell r="E305">
            <v>4.09</v>
          </cell>
        </row>
        <row r="306">
          <cell r="A306" t="str">
            <v>030A110</v>
          </cell>
          <cell r="B306">
            <v>3</v>
          </cell>
          <cell r="C306" t="str">
            <v>A0311</v>
          </cell>
          <cell r="D306">
            <v>4.78</v>
          </cell>
          <cell r="E306">
            <v>4.78</v>
          </cell>
        </row>
        <row r="307">
          <cell r="A307" t="str">
            <v>026A111</v>
          </cell>
          <cell r="B307">
            <v>3</v>
          </cell>
          <cell r="C307" t="str">
            <v>A0312</v>
          </cell>
          <cell r="D307">
            <v>1.42</v>
          </cell>
          <cell r="E307">
            <v>1.42</v>
          </cell>
        </row>
        <row r="308">
          <cell r="A308" t="str">
            <v>028A118</v>
          </cell>
          <cell r="B308">
            <v>3</v>
          </cell>
          <cell r="C308" t="str">
            <v>A0312</v>
          </cell>
          <cell r="D308">
            <v>3.47</v>
          </cell>
          <cell r="E308">
            <v>3.47</v>
          </cell>
        </row>
        <row r="309">
          <cell r="A309" t="str">
            <v>029A111</v>
          </cell>
          <cell r="B309">
            <v>3</v>
          </cell>
          <cell r="C309" t="str">
            <v>A0312</v>
          </cell>
          <cell r="D309">
            <v>2.21</v>
          </cell>
          <cell r="E309">
            <v>2.21</v>
          </cell>
        </row>
        <row r="310">
          <cell r="A310" t="str">
            <v>029A119</v>
          </cell>
          <cell r="B310">
            <v>3</v>
          </cell>
          <cell r="C310" t="str">
            <v>A0312</v>
          </cell>
          <cell r="D310">
            <v>2.81</v>
          </cell>
          <cell r="E310">
            <v>2.81</v>
          </cell>
        </row>
        <row r="311">
          <cell r="A311" t="str">
            <v>030A117</v>
          </cell>
          <cell r="B311">
            <v>3</v>
          </cell>
          <cell r="C311" t="str">
            <v>A0312</v>
          </cell>
          <cell r="D311">
            <v>0.09</v>
          </cell>
          <cell r="E311">
            <v>0.09</v>
          </cell>
        </row>
        <row r="312">
          <cell r="A312" t="str">
            <v>030A120</v>
          </cell>
          <cell r="B312">
            <v>3</v>
          </cell>
          <cell r="C312" t="str">
            <v>A0312</v>
          </cell>
          <cell r="D312">
            <v>1.54</v>
          </cell>
          <cell r="E312">
            <v>1.54</v>
          </cell>
        </row>
        <row r="313">
          <cell r="A313" t="str">
            <v>031A114</v>
          </cell>
          <cell r="B313">
            <v>3</v>
          </cell>
          <cell r="C313" t="str">
            <v>A0312</v>
          </cell>
          <cell r="D313">
            <v>4.5</v>
          </cell>
          <cell r="E313">
            <v>4.5</v>
          </cell>
        </row>
        <row r="314">
          <cell r="A314" t="str">
            <v>031A117</v>
          </cell>
          <cell r="B314">
            <v>3</v>
          </cell>
          <cell r="C314" t="str">
            <v>A0312</v>
          </cell>
          <cell r="D314">
            <v>3.27</v>
          </cell>
          <cell r="E314">
            <v>3.27</v>
          </cell>
        </row>
        <row r="315">
          <cell r="A315" t="str">
            <v>022A126</v>
          </cell>
          <cell r="B315">
            <v>3</v>
          </cell>
          <cell r="C315" t="str">
            <v>A0313</v>
          </cell>
          <cell r="D315">
            <v>2.88</v>
          </cell>
          <cell r="E315">
            <v>2.88</v>
          </cell>
        </row>
        <row r="316">
          <cell r="A316" t="str">
            <v>022A125</v>
          </cell>
          <cell r="B316">
            <v>3</v>
          </cell>
          <cell r="C316" t="str">
            <v>A0313</v>
          </cell>
          <cell r="D316">
            <v>4.71</v>
          </cell>
          <cell r="E316">
            <v>4.71</v>
          </cell>
        </row>
        <row r="317">
          <cell r="A317" t="str">
            <v>022A130</v>
          </cell>
          <cell r="B317">
            <v>3</v>
          </cell>
          <cell r="C317" t="str">
            <v>A0313</v>
          </cell>
          <cell r="D317">
            <v>7.17</v>
          </cell>
          <cell r="E317">
            <v>7.17</v>
          </cell>
        </row>
        <row r="318">
          <cell r="A318" t="str">
            <v>024A130</v>
          </cell>
          <cell r="B318">
            <v>3</v>
          </cell>
          <cell r="C318" t="str">
            <v>A0313</v>
          </cell>
          <cell r="D318">
            <v>5.64</v>
          </cell>
          <cell r="E318">
            <v>5.64</v>
          </cell>
        </row>
        <row r="319">
          <cell r="A319" t="str">
            <v>024A127</v>
          </cell>
          <cell r="B319">
            <v>3</v>
          </cell>
          <cell r="C319" t="str">
            <v>A0313</v>
          </cell>
          <cell r="D319">
            <v>3.4</v>
          </cell>
          <cell r="E319">
            <v>3.4</v>
          </cell>
        </row>
        <row r="320">
          <cell r="A320" t="str">
            <v>024A126</v>
          </cell>
          <cell r="B320">
            <v>3</v>
          </cell>
          <cell r="C320" t="str">
            <v>A0313</v>
          </cell>
          <cell r="D320">
            <v>6.72</v>
          </cell>
          <cell r="E320">
            <v>6.72</v>
          </cell>
        </row>
        <row r="321">
          <cell r="A321" t="str">
            <v>026A126</v>
          </cell>
          <cell r="B321">
            <v>3</v>
          </cell>
          <cell r="C321" t="str">
            <v>A0313</v>
          </cell>
          <cell r="D321">
            <v>3.24</v>
          </cell>
          <cell r="E321">
            <v>3.24</v>
          </cell>
        </row>
        <row r="322">
          <cell r="A322" t="str">
            <v>026A130</v>
          </cell>
          <cell r="B322">
            <v>3</v>
          </cell>
          <cell r="C322" t="str">
            <v>A0313</v>
          </cell>
          <cell r="D322">
            <v>6.87</v>
          </cell>
          <cell r="E322">
            <v>6.87</v>
          </cell>
        </row>
        <row r="323">
          <cell r="A323" t="str">
            <v>026A127</v>
          </cell>
          <cell r="B323">
            <v>3</v>
          </cell>
          <cell r="C323" t="str">
            <v>A0313</v>
          </cell>
          <cell r="D323">
            <v>1.68</v>
          </cell>
          <cell r="E323">
            <v>1.68</v>
          </cell>
        </row>
        <row r="324">
          <cell r="A324" t="str">
            <v>029A127</v>
          </cell>
          <cell r="B324">
            <v>3</v>
          </cell>
          <cell r="C324" t="str">
            <v>A0313</v>
          </cell>
          <cell r="D324">
            <v>4.76</v>
          </cell>
          <cell r="E324">
            <v>4.76</v>
          </cell>
        </row>
        <row r="325">
          <cell r="A325" t="str">
            <v>030A128</v>
          </cell>
          <cell r="B325">
            <v>3</v>
          </cell>
          <cell r="C325" t="str">
            <v>A0313</v>
          </cell>
          <cell r="D325">
            <v>1.79</v>
          </cell>
          <cell r="E325">
            <v>1.79</v>
          </cell>
        </row>
        <row r="326">
          <cell r="A326" t="str">
            <v>030A123</v>
          </cell>
          <cell r="B326">
            <v>3</v>
          </cell>
          <cell r="C326" t="str">
            <v>A0313</v>
          </cell>
          <cell r="D326">
            <v>1.04</v>
          </cell>
          <cell r="E326">
            <v>0</v>
          </cell>
        </row>
        <row r="327">
          <cell r="A327" t="str">
            <v>029A125</v>
          </cell>
          <cell r="B327">
            <v>3</v>
          </cell>
          <cell r="C327" t="str">
            <v>A0313</v>
          </cell>
          <cell r="D327">
            <v>4.2</v>
          </cell>
          <cell r="E327">
            <v>4.2</v>
          </cell>
        </row>
        <row r="328">
          <cell r="A328" t="str">
            <v>030A125</v>
          </cell>
          <cell r="B328">
            <v>3</v>
          </cell>
          <cell r="C328" t="str">
            <v>A0313</v>
          </cell>
          <cell r="D328">
            <v>3.3</v>
          </cell>
          <cell r="E328">
            <v>3.3</v>
          </cell>
        </row>
        <row r="329">
          <cell r="A329" t="str">
            <v>029A126</v>
          </cell>
          <cell r="B329">
            <v>3</v>
          </cell>
          <cell r="C329" t="str">
            <v>A0313</v>
          </cell>
          <cell r="D329">
            <v>4.3899999999999997</v>
          </cell>
          <cell r="E329">
            <v>4.3899999999999997</v>
          </cell>
        </row>
        <row r="330">
          <cell r="A330" t="str">
            <v>030A126</v>
          </cell>
          <cell r="B330">
            <v>3</v>
          </cell>
          <cell r="C330" t="str">
            <v>A0313</v>
          </cell>
          <cell r="D330">
            <v>0.64</v>
          </cell>
          <cell r="E330">
            <v>0.64</v>
          </cell>
        </row>
        <row r="331">
          <cell r="A331" t="str">
            <v>030A127</v>
          </cell>
          <cell r="B331">
            <v>3</v>
          </cell>
          <cell r="C331" t="str">
            <v>A0313</v>
          </cell>
          <cell r="D331">
            <v>1.1499999999999999</v>
          </cell>
          <cell r="E331">
            <v>1.1499999999999999</v>
          </cell>
        </row>
        <row r="332">
          <cell r="A332" t="str">
            <v>030A124</v>
          </cell>
          <cell r="B332">
            <v>3</v>
          </cell>
          <cell r="C332" t="str">
            <v>A0313</v>
          </cell>
          <cell r="D332">
            <v>4.25</v>
          </cell>
          <cell r="E332">
            <v>4.25</v>
          </cell>
        </row>
        <row r="333">
          <cell r="A333" t="str">
            <v>029A129</v>
          </cell>
          <cell r="B333">
            <v>3</v>
          </cell>
          <cell r="C333" t="str">
            <v>A0313</v>
          </cell>
          <cell r="D333">
            <v>4.2699999999999996</v>
          </cell>
          <cell r="E333">
            <v>4.2699999999999996</v>
          </cell>
        </row>
        <row r="334">
          <cell r="A334" t="str">
            <v>030A130</v>
          </cell>
          <cell r="B334">
            <v>3</v>
          </cell>
          <cell r="C334" t="str">
            <v>A0313</v>
          </cell>
          <cell r="D334">
            <v>1.83</v>
          </cell>
          <cell r="E334">
            <v>1.83</v>
          </cell>
        </row>
        <row r="335">
          <cell r="A335" t="str">
            <v>030A129</v>
          </cell>
          <cell r="B335">
            <v>3</v>
          </cell>
          <cell r="C335" t="str">
            <v>A0313</v>
          </cell>
          <cell r="D335">
            <v>1.83</v>
          </cell>
          <cell r="E335">
            <v>1.83</v>
          </cell>
        </row>
        <row r="336">
          <cell r="A336" t="str">
            <v>022A134</v>
          </cell>
          <cell r="B336">
            <v>3</v>
          </cell>
          <cell r="C336" t="str">
            <v>A0314</v>
          </cell>
          <cell r="D336">
            <v>5.25</v>
          </cell>
          <cell r="E336">
            <v>5.25</v>
          </cell>
        </row>
        <row r="337">
          <cell r="A337" t="str">
            <v>022A137</v>
          </cell>
          <cell r="B337">
            <v>3</v>
          </cell>
          <cell r="C337" t="str">
            <v>A0314</v>
          </cell>
          <cell r="D337">
            <v>2.7</v>
          </cell>
          <cell r="E337">
            <v>2.7</v>
          </cell>
        </row>
        <row r="338">
          <cell r="A338" t="str">
            <v>022A139</v>
          </cell>
          <cell r="B338">
            <v>3</v>
          </cell>
          <cell r="C338" t="str">
            <v>A0314</v>
          </cell>
          <cell r="D338">
            <v>1.47</v>
          </cell>
          <cell r="E338">
            <v>1.47</v>
          </cell>
        </row>
        <row r="339">
          <cell r="A339" t="str">
            <v>024A133</v>
          </cell>
          <cell r="B339">
            <v>3</v>
          </cell>
          <cell r="C339" t="str">
            <v>A0314</v>
          </cell>
          <cell r="D339">
            <v>2.97</v>
          </cell>
          <cell r="E339">
            <v>2.97</v>
          </cell>
        </row>
        <row r="340">
          <cell r="A340" t="str">
            <v>024A138</v>
          </cell>
          <cell r="B340">
            <v>3</v>
          </cell>
          <cell r="C340" t="str">
            <v>A0314</v>
          </cell>
          <cell r="D340">
            <v>5.94</v>
          </cell>
          <cell r="E340">
            <v>5.94</v>
          </cell>
        </row>
        <row r="341">
          <cell r="A341" t="str">
            <v>025A135</v>
          </cell>
          <cell r="B341">
            <v>3</v>
          </cell>
          <cell r="C341" t="str">
            <v>A0314</v>
          </cell>
          <cell r="D341">
            <v>4.13</v>
          </cell>
          <cell r="E341">
            <v>4.13</v>
          </cell>
        </row>
        <row r="342">
          <cell r="A342" t="str">
            <v>025A138</v>
          </cell>
          <cell r="B342">
            <v>3</v>
          </cell>
          <cell r="C342" t="str">
            <v>A0314</v>
          </cell>
          <cell r="D342">
            <v>3.6</v>
          </cell>
          <cell r="E342">
            <v>3.6</v>
          </cell>
        </row>
        <row r="343">
          <cell r="A343" t="str">
            <v>025A139</v>
          </cell>
          <cell r="B343">
            <v>3</v>
          </cell>
          <cell r="C343" t="str">
            <v>A0314</v>
          </cell>
          <cell r="D343">
            <v>0.62</v>
          </cell>
          <cell r="E343">
            <v>0.62</v>
          </cell>
        </row>
        <row r="344">
          <cell r="A344" t="str">
            <v>026A135</v>
          </cell>
          <cell r="B344">
            <v>3</v>
          </cell>
          <cell r="C344" t="str">
            <v>A0314</v>
          </cell>
          <cell r="D344">
            <v>9.73</v>
          </cell>
          <cell r="E344">
            <v>9.73</v>
          </cell>
        </row>
        <row r="345">
          <cell r="A345" t="str">
            <v>026A139</v>
          </cell>
          <cell r="B345">
            <v>3</v>
          </cell>
          <cell r="C345" t="str">
            <v>A0314</v>
          </cell>
          <cell r="D345">
            <v>1.23</v>
          </cell>
          <cell r="E345">
            <v>1.23</v>
          </cell>
        </row>
        <row r="346">
          <cell r="A346" t="str">
            <v>028A135</v>
          </cell>
          <cell r="B346">
            <v>3</v>
          </cell>
          <cell r="C346" t="str">
            <v>A0314</v>
          </cell>
          <cell r="D346">
            <v>9.64</v>
          </cell>
          <cell r="E346">
            <v>9.64</v>
          </cell>
        </row>
        <row r="347">
          <cell r="A347" t="str">
            <v>028A139</v>
          </cell>
          <cell r="B347">
            <v>3</v>
          </cell>
          <cell r="C347" t="str">
            <v>A0314</v>
          </cell>
          <cell r="D347">
            <v>8.56</v>
          </cell>
          <cell r="E347">
            <v>8.56</v>
          </cell>
        </row>
        <row r="348">
          <cell r="A348" t="str">
            <v>030A135</v>
          </cell>
          <cell r="B348">
            <v>3</v>
          </cell>
          <cell r="C348" t="str">
            <v>A0314</v>
          </cell>
          <cell r="D348">
            <v>8.9700000000000006</v>
          </cell>
          <cell r="E348">
            <v>8.9700000000000006</v>
          </cell>
        </row>
        <row r="349">
          <cell r="A349" t="str">
            <v>030A137</v>
          </cell>
          <cell r="B349">
            <v>3</v>
          </cell>
          <cell r="C349" t="str">
            <v>A0314</v>
          </cell>
          <cell r="D349">
            <v>4.1900000000000004</v>
          </cell>
          <cell r="E349">
            <v>4.1900000000000004</v>
          </cell>
        </row>
        <row r="350">
          <cell r="A350" t="str">
            <v>030A138</v>
          </cell>
          <cell r="B350">
            <v>3</v>
          </cell>
          <cell r="C350" t="str">
            <v>A0314</v>
          </cell>
          <cell r="D350">
            <v>0.63</v>
          </cell>
          <cell r="E350">
            <v>0.63</v>
          </cell>
        </row>
        <row r="351">
          <cell r="A351" t="str">
            <v>031A011</v>
          </cell>
          <cell r="B351">
            <v>3</v>
          </cell>
          <cell r="C351" t="str">
            <v>A0402</v>
          </cell>
          <cell r="D351">
            <v>0.72</v>
          </cell>
          <cell r="E351">
            <v>0.72</v>
          </cell>
        </row>
        <row r="352">
          <cell r="A352" t="str">
            <v>032A015</v>
          </cell>
          <cell r="B352">
            <v>3</v>
          </cell>
          <cell r="C352" t="str">
            <v>A0402</v>
          </cell>
          <cell r="D352">
            <v>4.78</v>
          </cell>
          <cell r="E352">
            <v>0</v>
          </cell>
        </row>
        <row r="353">
          <cell r="A353" t="str">
            <v>033A020</v>
          </cell>
          <cell r="B353">
            <v>3</v>
          </cell>
          <cell r="C353" t="str">
            <v>A0402</v>
          </cell>
          <cell r="D353">
            <v>8.23</v>
          </cell>
          <cell r="E353">
            <v>0</v>
          </cell>
        </row>
        <row r="354">
          <cell r="A354" t="str">
            <v>034A013</v>
          </cell>
          <cell r="B354">
            <v>3</v>
          </cell>
          <cell r="C354" t="str">
            <v>A0402</v>
          </cell>
          <cell r="D354">
            <v>4.47</v>
          </cell>
          <cell r="E354">
            <v>4.47</v>
          </cell>
        </row>
        <row r="355">
          <cell r="A355" t="str">
            <v>034A015</v>
          </cell>
          <cell r="B355">
            <v>3</v>
          </cell>
          <cell r="C355" t="str">
            <v>A0402</v>
          </cell>
          <cell r="D355">
            <v>4.2699999999999996</v>
          </cell>
          <cell r="E355">
            <v>0</v>
          </cell>
        </row>
        <row r="356">
          <cell r="A356" t="str">
            <v>034A020</v>
          </cell>
          <cell r="B356">
            <v>3</v>
          </cell>
          <cell r="C356" t="str">
            <v>A0402</v>
          </cell>
          <cell r="D356">
            <v>9.0399999999999991</v>
          </cell>
          <cell r="E356">
            <v>0</v>
          </cell>
        </row>
        <row r="357">
          <cell r="A357" t="str">
            <v>036A016</v>
          </cell>
          <cell r="B357">
            <v>3</v>
          </cell>
          <cell r="C357" t="str">
            <v>A0402</v>
          </cell>
          <cell r="D357">
            <v>1.96</v>
          </cell>
          <cell r="E357">
            <v>1.96</v>
          </cell>
        </row>
        <row r="358">
          <cell r="A358" t="str">
            <v>036A018</v>
          </cell>
          <cell r="B358">
            <v>3</v>
          </cell>
          <cell r="C358" t="str">
            <v>A0402</v>
          </cell>
          <cell r="D358">
            <v>5.41</v>
          </cell>
          <cell r="E358">
            <v>5.41</v>
          </cell>
        </row>
        <row r="359">
          <cell r="A359" t="str">
            <v>036A020</v>
          </cell>
          <cell r="B359">
            <v>3</v>
          </cell>
          <cell r="C359" t="str">
            <v>A0402</v>
          </cell>
          <cell r="D359">
            <v>1.4</v>
          </cell>
          <cell r="E359">
            <v>1.4</v>
          </cell>
        </row>
        <row r="360">
          <cell r="A360" t="str">
            <v>037A015</v>
          </cell>
          <cell r="B360">
            <v>3</v>
          </cell>
          <cell r="C360" t="str">
            <v>A0402</v>
          </cell>
          <cell r="D360">
            <v>9.56</v>
          </cell>
          <cell r="E360">
            <v>9.56</v>
          </cell>
        </row>
        <row r="361">
          <cell r="A361" t="str">
            <v>037A016</v>
          </cell>
          <cell r="B361">
            <v>3</v>
          </cell>
          <cell r="C361" t="str">
            <v>A0402</v>
          </cell>
          <cell r="D361">
            <v>0.64</v>
          </cell>
          <cell r="E361">
            <v>0.64</v>
          </cell>
        </row>
        <row r="362">
          <cell r="A362" t="str">
            <v>038A015</v>
          </cell>
          <cell r="B362">
            <v>3</v>
          </cell>
          <cell r="C362" t="str">
            <v>A0402</v>
          </cell>
          <cell r="D362">
            <v>7.55</v>
          </cell>
          <cell r="E362">
            <v>7.55</v>
          </cell>
        </row>
        <row r="363">
          <cell r="A363" t="str">
            <v>038A017</v>
          </cell>
          <cell r="B363">
            <v>3</v>
          </cell>
          <cell r="C363" t="str">
            <v>A0402</v>
          </cell>
          <cell r="D363">
            <v>1.56</v>
          </cell>
          <cell r="E363">
            <v>1.56</v>
          </cell>
        </row>
        <row r="364">
          <cell r="A364" t="str">
            <v>038A018</v>
          </cell>
          <cell r="B364">
            <v>3</v>
          </cell>
          <cell r="C364" t="str">
            <v>A0402</v>
          </cell>
          <cell r="D364">
            <v>3.27</v>
          </cell>
          <cell r="E364">
            <v>3.27</v>
          </cell>
        </row>
        <row r="365">
          <cell r="A365" t="str">
            <v>038A020</v>
          </cell>
          <cell r="B365">
            <v>3</v>
          </cell>
          <cell r="C365" t="str">
            <v>A0402</v>
          </cell>
          <cell r="D365">
            <v>4.01</v>
          </cell>
          <cell r="E365">
            <v>4.01</v>
          </cell>
        </row>
        <row r="366">
          <cell r="A366" t="str">
            <v>040A015</v>
          </cell>
          <cell r="B366">
            <v>3</v>
          </cell>
          <cell r="C366" t="str">
            <v>A0402</v>
          </cell>
          <cell r="D366">
            <v>9.89</v>
          </cell>
          <cell r="E366">
            <v>9.89</v>
          </cell>
        </row>
        <row r="367">
          <cell r="A367" t="str">
            <v>040A017</v>
          </cell>
          <cell r="B367">
            <v>3</v>
          </cell>
          <cell r="C367" t="str">
            <v>A0402</v>
          </cell>
          <cell r="D367">
            <v>5.12</v>
          </cell>
          <cell r="E367">
            <v>5.12</v>
          </cell>
        </row>
        <row r="368">
          <cell r="A368" t="str">
            <v>040A021</v>
          </cell>
          <cell r="B368">
            <v>3</v>
          </cell>
          <cell r="C368" t="str">
            <v>A0402</v>
          </cell>
          <cell r="D368">
            <v>2.67</v>
          </cell>
          <cell r="E368">
            <v>2.67</v>
          </cell>
        </row>
        <row r="369">
          <cell r="A369" t="str">
            <v>032A022</v>
          </cell>
          <cell r="B369">
            <v>3</v>
          </cell>
          <cell r="C369" t="str">
            <v>A0403</v>
          </cell>
          <cell r="D369">
            <v>4.78</v>
          </cell>
          <cell r="E369">
            <v>4.78</v>
          </cell>
        </row>
        <row r="370">
          <cell r="A370" t="str">
            <v>032A023</v>
          </cell>
          <cell r="B370">
            <v>3</v>
          </cell>
          <cell r="C370" t="str">
            <v>A0403</v>
          </cell>
          <cell r="D370">
            <v>2.25</v>
          </cell>
          <cell r="E370">
            <v>2.25</v>
          </cell>
        </row>
        <row r="371">
          <cell r="A371" t="str">
            <v>032A025</v>
          </cell>
          <cell r="B371">
            <v>3</v>
          </cell>
          <cell r="C371" t="str">
            <v>A0403</v>
          </cell>
          <cell r="D371">
            <v>1.69</v>
          </cell>
          <cell r="E371">
            <v>1.69</v>
          </cell>
        </row>
        <row r="372">
          <cell r="A372" t="str">
            <v>032A028</v>
          </cell>
          <cell r="B372">
            <v>3</v>
          </cell>
          <cell r="C372" t="str">
            <v>A0403</v>
          </cell>
          <cell r="D372">
            <v>5.08</v>
          </cell>
          <cell r="E372">
            <v>5.08</v>
          </cell>
        </row>
        <row r="373">
          <cell r="A373" t="str">
            <v>032A030</v>
          </cell>
          <cell r="B373">
            <v>3</v>
          </cell>
          <cell r="C373" t="str">
            <v>A0403</v>
          </cell>
          <cell r="D373">
            <v>2.86</v>
          </cell>
          <cell r="E373">
            <v>2.86</v>
          </cell>
        </row>
        <row r="374">
          <cell r="A374" t="str">
            <v>033A028</v>
          </cell>
          <cell r="B374">
            <v>3</v>
          </cell>
          <cell r="C374" t="str">
            <v>A0403</v>
          </cell>
          <cell r="D374">
            <v>0.63</v>
          </cell>
          <cell r="E374">
            <v>0.63</v>
          </cell>
        </row>
        <row r="375">
          <cell r="A375" t="str">
            <v>034A022</v>
          </cell>
          <cell r="B375">
            <v>3</v>
          </cell>
          <cell r="C375" t="str">
            <v>A0403</v>
          </cell>
          <cell r="D375">
            <v>2.68</v>
          </cell>
          <cell r="E375">
            <v>2.68</v>
          </cell>
        </row>
        <row r="376">
          <cell r="A376" t="str">
            <v>034A025</v>
          </cell>
          <cell r="B376">
            <v>3</v>
          </cell>
          <cell r="C376" t="str">
            <v>A0403</v>
          </cell>
          <cell r="D376">
            <v>5.9</v>
          </cell>
          <cell r="E376">
            <v>5.9</v>
          </cell>
        </row>
        <row r="377">
          <cell r="A377" t="str">
            <v>034A027</v>
          </cell>
          <cell r="B377">
            <v>3</v>
          </cell>
          <cell r="C377" t="str">
            <v>A0403</v>
          </cell>
          <cell r="D377">
            <v>3.04</v>
          </cell>
          <cell r="E377">
            <v>3.04</v>
          </cell>
        </row>
        <row r="378">
          <cell r="A378" t="str">
            <v>034A028</v>
          </cell>
          <cell r="B378">
            <v>3</v>
          </cell>
          <cell r="C378" t="str">
            <v>A0403</v>
          </cell>
          <cell r="D378">
            <v>1.96</v>
          </cell>
          <cell r="E378">
            <v>1.96</v>
          </cell>
        </row>
        <row r="379">
          <cell r="A379" t="str">
            <v>034A030</v>
          </cell>
          <cell r="B379">
            <v>3</v>
          </cell>
          <cell r="C379" t="str">
            <v>A0403</v>
          </cell>
          <cell r="D379">
            <v>2.2999999999999998</v>
          </cell>
          <cell r="E379">
            <v>2.2999999999999998</v>
          </cell>
        </row>
        <row r="380">
          <cell r="A380" t="str">
            <v>035A021</v>
          </cell>
          <cell r="B380">
            <v>3</v>
          </cell>
          <cell r="C380" t="str">
            <v>A0403</v>
          </cell>
          <cell r="D380">
            <v>0.49</v>
          </cell>
          <cell r="E380">
            <v>0.49</v>
          </cell>
        </row>
        <row r="381">
          <cell r="A381" t="str">
            <v>035A023</v>
          </cell>
          <cell r="B381">
            <v>3</v>
          </cell>
          <cell r="C381" t="str">
            <v>A0403</v>
          </cell>
          <cell r="D381">
            <v>0.64</v>
          </cell>
          <cell r="E381">
            <v>0.64</v>
          </cell>
        </row>
        <row r="382">
          <cell r="A382" t="str">
            <v>035A025</v>
          </cell>
          <cell r="B382">
            <v>3</v>
          </cell>
          <cell r="C382" t="str">
            <v>A0403</v>
          </cell>
          <cell r="D382">
            <v>0.97</v>
          </cell>
          <cell r="E382">
            <v>0.97</v>
          </cell>
        </row>
        <row r="383">
          <cell r="A383" t="str">
            <v>035A031</v>
          </cell>
          <cell r="B383">
            <v>3</v>
          </cell>
          <cell r="C383" t="str">
            <v>A0403</v>
          </cell>
          <cell r="D383">
            <v>3.31</v>
          </cell>
          <cell r="E383">
            <v>3.31</v>
          </cell>
        </row>
        <row r="384">
          <cell r="A384" t="str">
            <v>036A023</v>
          </cell>
          <cell r="B384">
            <v>3</v>
          </cell>
          <cell r="C384" t="str">
            <v>A0403</v>
          </cell>
          <cell r="D384">
            <v>2.39</v>
          </cell>
          <cell r="E384">
            <v>2.39</v>
          </cell>
        </row>
        <row r="385">
          <cell r="A385" t="str">
            <v>036A025</v>
          </cell>
          <cell r="B385">
            <v>3</v>
          </cell>
          <cell r="C385" t="str">
            <v>A0403</v>
          </cell>
          <cell r="D385">
            <v>2.4700000000000002</v>
          </cell>
          <cell r="E385">
            <v>2.4700000000000002</v>
          </cell>
        </row>
        <row r="386">
          <cell r="A386" t="str">
            <v>036A027</v>
          </cell>
          <cell r="B386">
            <v>3</v>
          </cell>
          <cell r="C386" t="str">
            <v>A0403</v>
          </cell>
          <cell r="D386">
            <v>2.08</v>
          </cell>
          <cell r="E386">
            <v>2.08</v>
          </cell>
        </row>
        <row r="387">
          <cell r="A387" t="str">
            <v>036A030</v>
          </cell>
          <cell r="B387">
            <v>3</v>
          </cell>
          <cell r="C387" t="str">
            <v>A0403</v>
          </cell>
          <cell r="D387">
            <v>4.17</v>
          </cell>
          <cell r="E387">
            <v>4.17</v>
          </cell>
        </row>
        <row r="388">
          <cell r="A388" t="str">
            <v>037A025</v>
          </cell>
          <cell r="B388">
            <v>3</v>
          </cell>
          <cell r="C388" t="str">
            <v>A0403</v>
          </cell>
          <cell r="D388">
            <v>0.56000000000000005</v>
          </cell>
          <cell r="E388">
            <v>0.56000000000000005</v>
          </cell>
        </row>
        <row r="389">
          <cell r="A389" t="str">
            <v>038A023</v>
          </cell>
          <cell r="B389">
            <v>3</v>
          </cell>
          <cell r="C389" t="str">
            <v>A0403</v>
          </cell>
          <cell r="D389">
            <v>5.29</v>
          </cell>
          <cell r="E389">
            <v>5.29</v>
          </cell>
        </row>
        <row r="390">
          <cell r="A390" t="str">
            <v>038A025</v>
          </cell>
          <cell r="B390">
            <v>3</v>
          </cell>
          <cell r="C390" t="str">
            <v>A0403</v>
          </cell>
          <cell r="D390">
            <v>3</v>
          </cell>
          <cell r="E390">
            <v>3</v>
          </cell>
        </row>
        <row r="391">
          <cell r="A391" t="str">
            <v>038A027</v>
          </cell>
          <cell r="B391">
            <v>3</v>
          </cell>
          <cell r="C391" t="str">
            <v>A0403</v>
          </cell>
          <cell r="D391">
            <v>2.74</v>
          </cell>
          <cell r="E391">
            <v>2.74</v>
          </cell>
        </row>
        <row r="392">
          <cell r="A392" t="str">
            <v>038A030</v>
          </cell>
          <cell r="B392">
            <v>3</v>
          </cell>
          <cell r="C392" t="str">
            <v>A0403</v>
          </cell>
          <cell r="D392">
            <v>5.61</v>
          </cell>
          <cell r="E392">
            <v>5.61</v>
          </cell>
        </row>
        <row r="393">
          <cell r="A393" t="str">
            <v>039A030</v>
          </cell>
          <cell r="B393">
            <v>3</v>
          </cell>
          <cell r="C393" t="str">
            <v>A0403</v>
          </cell>
          <cell r="D393">
            <v>0.73</v>
          </cell>
          <cell r="E393">
            <v>0.73</v>
          </cell>
        </row>
        <row r="394">
          <cell r="A394" t="str">
            <v>040A023</v>
          </cell>
          <cell r="B394">
            <v>3</v>
          </cell>
          <cell r="C394" t="str">
            <v>A0403</v>
          </cell>
          <cell r="D394">
            <v>4.43</v>
          </cell>
          <cell r="E394">
            <v>4.43</v>
          </cell>
        </row>
        <row r="395">
          <cell r="A395" t="str">
            <v>040A024</v>
          </cell>
          <cell r="B395">
            <v>3</v>
          </cell>
          <cell r="C395" t="str">
            <v>A0403</v>
          </cell>
          <cell r="D395">
            <v>1.0900000000000001</v>
          </cell>
          <cell r="E395">
            <v>1.0900000000000001</v>
          </cell>
        </row>
        <row r="396">
          <cell r="A396" t="str">
            <v>040A025</v>
          </cell>
          <cell r="B396">
            <v>3</v>
          </cell>
          <cell r="C396" t="str">
            <v>A0403</v>
          </cell>
          <cell r="D396">
            <v>2.19</v>
          </cell>
          <cell r="E396">
            <v>2.19</v>
          </cell>
        </row>
        <row r="397">
          <cell r="A397" t="str">
            <v>040A027</v>
          </cell>
          <cell r="B397">
            <v>3</v>
          </cell>
          <cell r="C397" t="str">
            <v>A0403</v>
          </cell>
          <cell r="D397">
            <v>2.6</v>
          </cell>
          <cell r="E397">
            <v>2.6</v>
          </cell>
        </row>
        <row r="398">
          <cell r="A398" t="str">
            <v>032A035</v>
          </cell>
          <cell r="B398">
            <v>3</v>
          </cell>
          <cell r="C398" t="str">
            <v>A0404</v>
          </cell>
          <cell r="D398">
            <v>8.52</v>
          </cell>
          <cell r="E398">
            <v>8.52</v>
          </cell>
        </row>
        <row r="399">
          <cell r="A399" t="str">
            <v>032A040</v>
          </cell>
          <cell r="B399">
            <v>3</v>
          </cell>
          <cell r="C399" t="str">
            <v>A0404</v>
          </cell>
          <cell r="D399">
            <v>10.94</v>
          </cell>
          <cell r="E399">
            <v>10.94</v>
          </cell>
        </row>
        <row r="400">
          <cell r="A400" t="str">
            <v>035A035</v>
          </cell>
          <cell r="B400">
            <v>3</v>
          </cell>
          <cell r="C400" t="str">
            <v>A0404</v>
          </cell>
          <cell r="D400">
            <v>10.67</v>
          </cell>
          <cell r="E400">
            <v>10.67</v>
          </cell>
        </row>
        <row r="401">
          <cell r="A401" t="str">
            <v>035A040</v>
          </cell>
          <cell r="B401">
            <v>3</v>
          </cell>
          <cell r="C401" t="str">
            <v>A0404</v>
          </cell>
          <cell r="D401">
            <v>10.119999999999999</v>
          </cell>
          <cell r="E401">
            <v>10.119999999999999</v>
          </cell>
        </row>
        <row r="402">
          <cell r="A402" t="str">
            <v>036A031</v>
          </cell>
          <cell r="B402">
            <v>3</v>
          </cell>
          <cell r="C402" t="str">
            <v>A0404</v>
          </cell>
          <cell r="D402">
            <v>1.98</v>
          </cell>
          <cell r="E402">
            <v>1.98</v>
          </cell>
        </row>
        <row r="403">
          <cell r="A403" t="str">
            <v>036A035</v>
          </cell>
          <cell r="B403">
            <v>3</v>
          </cell>
          <cell r="C403" t="str">
            <v>A0404</v>
          </cell>
          <cell r="D403">
            <v>3.7</v>
          </cell>
          <cell r="E403">
            <v>3.7</v>
          </cell>
        </row>
        <row r="404">
          <cell r="A404" t="str">
            <v>036A040</v>
          </cell>
          <cell r="B404">
            <v>3</v>
          </cell>
          <cell r="C404" t="str">
            <v>A0404</v>
          </cell>
          <cell r="D404">
            <v>6.52</v>
          </cell>
          <cell r="E404">
            <v>6.52</v>
          </cell>
        </row>
        <row r="405">
          <cell r="A405" t="str">
            <v>037A031</v>
          </cell>
          <cell r="B405">
            <v>3</v>
          </cell>
          <cell r="C405" t="str">
            <v>A0404</v>
          </cell>
          <cell r="D405">
            <v>0.85</v>
          </cell>
          <cell r="E405">
            <v>0.85</v>
          </cell>
        </row>
        <row r="406">
          <cell r="A406" t="str">
            <v>037A035</v>
          </cell>
          <cell r="B406">
            <v>3</v>
          </cell>
          <cell r="C406" t="str">
            <v>A0404</v>
          </cell>
          <cell r="D406">
            <v>2.39</v>
          </cell>
          <cell r="E406">
            <v>2.39</v>
          </cell>
        </row>
        <row r="407">
          <cell r="A407" t="str">
            <v>038A031</v>
          </cell>
          <cell r="B407">
            <v>3</v>
          </cell>
          <cell r="C407" t="str">
            <v>A0404</v>
          </cell>
          <cell r="D407">
            <v>0.33</v>
          </cell>
          <cell r="E407">
            <v>0.33</v>
          </cell>
        </row>
        <row r="408">
          <cell r="A408" t="str">
            <v>038A033</v>
          </cell>
          <cell r="B408">
            <v>3</v>
          </cell>
          <cell r="C408" t="str">
            <v>A0404</v>
          </cell>
          <cell r="D408">
            <v>2.44</v>
          </cell>
          <cell r="E408">
            <v>2.44</v>
          </cell>
        </row>
        <row r="409">
          <cell r="A409" t="str">
            <v>038A034</v>
          </cell>
          <cell r="B409">
            <v>3</v>
          </cell>
          <cell r="C409" t="str">
            <v>A0404</v>
          </cell>
          <cell r="D409">
            <v>0.71</v>
          </cell>
          <cell r="E409">
            <v>0.71</v>
          </cell>
        </row>
        <row r="410">
          <cell r="A410" t="str">
            <v>038A040</v>
          </cell>
          <cell r="B410">
            <v>3</v>
          </cell>
          <cell r="C410" t="str">
            <v>A0404</v>
          </cell>
          <cell r="D410">
            <v>9.25</v>
          </cell>
          <cell r="E410">
            <v>9.25</v>
          </cell>
        </row>
        <row r="411">
          <cell r="A411" t="str">
            <v>040A033</v>
          </cell>
          <cell r="B411">
            <v>3</v>
          </cell>
          <cell r="C411" t="str">
            <v>A0404</v>
          </cell>
          <cell r="D411">
            <v>7.16</v>
          </cell>
          <cell r="E411">
            <v>7.16</v>
          </cell>
        </row>
        <row r="412">
          <cell r="A412" t="str">
            <v>040A034</v>
          </cell>
          <cell r="B412">
            <v>3</v>
          </cell>
          <cell r="C412" t="str">
            <v>A0404</v>
          </cell>
          <cell r="D412">
            <v>4.4800000000000004</v>
          </cell>
          <cell r="E412">
            <v>4.4800000000000004</v>
          </cell>
        </row>
        <row r="413">
          <cell r="A413" t="str">
            <v>040A035</v>
          </cell>
          <cell r="B413">
            <v>3</v>
          </cell>
          <cell r="C413" t="str">
            <v>A0404</v>
          </cell>
          <cell r="D413">
            <v>0.88</v>
          </cell>
          <cell r="E413">
            <v>0.88</v>
          </cell>
        </row>
        <row r="414">
          <cell r="A414" t="str">
            <v>040A038</v>
          </cell>
          <cell r="B414">
            <v>3</v>
          </cell>
          <cell r="C414" t="str">
            <v>A0404</v>
          </cell>
          <cell r="D414">
            <v>3.38</v>
          </cell>
          <cell r="E414">
            <v>3.38</v>
          </cell>
        </row>
        <row r="415">
          <cell r="A415" t="str">
            <v>040A040</v>
          </cell>
          <cell r="B415">
            <v>3</v>
          </cell>
          <cell r="C415" t="str">
            <v>A0404</v>
          </cell>
          <cell r="D415">
            <v>3.99</v>
          </cell>
          <cell r="E415">
            <v>3.99</v>
          </cell>
        </row>
        <row r="416">
          <cell r="A416" t="str">
            <v>032A042</v>
          </cell>
          <cell r="B416">
            <v>3</v>
          </cell>
          <cell r="C416" t="str">
            <v>A0405</v>
          </cell>
          <cell r="D416">
            <v>3.07</v>
          </cell>
          <cell r="E416">
            <v>3.07</v>
          </cell>
        </row>
        <row r="417">
          <cell r="A417" t="str">
            <v>032A045</v>
          </cell>
          <cell r="B417">
            <v>3</v>
          </cell>
          <cell r="C417" t="str">
            <v>A0405</v>
          </cell>
          <cell r="D417">
            <v>2.63</v>
          </cell>
          <cell r="E417">
            <v>2.63</v>
          </cell>
        </row>
        <row r="418">
          <cell r="A418" t="str">
            <v>032A050</v>
          </cell>
          <cell r="B418">
            <v>3</v>
          </cell>
          <cell r="C418" t="str">
            <v>A0405</v>
          </cell>
          <cell r="D418">
            <v>9.84</v>
          </cell>
          <cell r="E418">
            <v>0</v>
          </cell>
        </row>
        <row r="419">
          <cell r="A419" t="str">
            <v>033A042</v>
          </cell>
          <cell r="B419">
            <v>3</v>
          </cell>
          <cell r="C419" t="str">
            <v>A0405</v>
          </cell>
          <cell r="D419">
            <v>2.4</v>
          </cell>
          <cell r="E419">
            <v>2.4</v>
          </cell>
        </row>
        <row r="420">
          <cell r="A420" t="str">
            <v>034A047</v>
          </cell>
          <cell r="B420">
            <v>3</v>
          </cell>
          <cell r="C420" t="str">
            <v>A0405</v>
          </cell>
          <cell r="D420">
            <v>5.56</v>
          </cell>
          <cell r="E420">
            <v>0</v>
          </cell>
        </row>
        <row r="421">
          <cell r="A421" t="str">
            <v>034A049</v>
          </cell>
          <cell r="B421">
            <v>3</v>
          </cell>
          <cell r="C421" t="str">
            <v>A0405</v>
          </cell>
          <cell r="D421">
            <v>4.99</v>
          </cell>
          <cell r="E421">
            <v>4.99</v>
          </cell>
        </row>
        <row r="422">
          <cell r="A422" t="str">
            <v>034A050</v>
          </cell>
          <cell r="B422">
            <v>3</v>
          </cell>
          <cell r="C422" t="str">
            <v>A0405</v>
          </cell>
          <cell r="D422">
            <v>2.72</v>
          </cell>
          <cell r="E422">
            <v>0</v>
          </cell>
        </row>
        <row r="423">
          <cell r="A423" t="str">
            <v>035A044</v>
          </cell>
          <cell r="B423">
            <v>3</v>
          </cell>
          <cell r="C423" t="str">
            <v>A0405</v>
          </cell>
          <cell r="D423">
            <v>2.13</v>
          </cell>
          <cell r="E423">
            <v>2.13</v>
          </cell>
        </row>
        <row r="424">
          <cell r="A424" t="str">
            <v>036A044</v>
          </cell>
          <cell r="B424">
            <v>3</v>
          </cell>
          <cell r="C424" t="str">
            <v>A0405</v>
          </cell>
          <cell r="D424">
            <v>3.72</v>
          </cell>
          <cell r="E424">
            <v>3.72</v>
          </cell>
        </row>
        <row r="425">
          <cell r="A425" t="str">
            <v>037A042</v>
          </cell>
          <cell r="B425">
            <v>3</v>
          </cell>
          <cell r="C425" t="str">
            <v>A0405</v>
          </cell>
          <cell r="D425">
            <v>2.09</v>
          </cell>
          <cell r="E425">
            <v>2.09</v>
          </cell>
        </row>
        <row r="426">
          <cell r="A426" t="str">
            <v>037A043</v>
          </cell>
          <cell r="B426">
            <v>3</v>
          </cell>
          <cell r="C426" t="str">
            <v>A0405</v>
          </cell>
          <cell r="D426">
            <v>2.29</v>
          </cell>
          <cell r="E426">
            <v>2.29</v>
          </cell>
        </row>
        <row r="427">
          <cell r="A427" t="str">
            <v>038A044</v>
          </cell>
          <cell r="B427">
            <v>3</v>
          </cell>
          <cell r="C427" t="str">
            <v>A0405</v>
          </cell>
          <cell r="D427">
            <v>2.31</v>
          </cell>
          <cell r="E427">
            <v>0</v>
          </cell>
        </row>
        <row r="428">
          <cell r="A428" t="str">
            <v>040A044</v>
          </cell>
          <cell r="B428">
            <v>3</v>
          </cell>
          <cell r="C428" t="str">
            <v>A0405</v>
          </cell>
          <cell r="D428">
            <v>7.51</v>
          </cell>
          <cell r="E428">
            <v>7.51</v>
          </cell>
        </row>
        <row r="429">
          <cell r="A429" t="str">
            <v>032A053</v>
          </cell>
          <cell r="B429">
            <v>3</v>
          </cell>
          <cell r="C429" t="str">
            <v>A0406</v>
          </cell>
          <cell r="D429">
            <v>2.52</v>
          </cell>
          <cell r="E429">
            <v>0</v>
          </cell>
        </row>
        <row r="430">
          <cell r="A430" t="str">
            <v>032A054</v>
          </cell>
          <cell r="B430">
            <v>3</v>
          </cell>
          <cell r="C430" t="str">
            <v>A0406</v>
          </cell>
          <cell r="D430">
            <v>4.84</v>
          </cell>
          <cell r="E430">
            <v>0</v>
          </cell>
        </row>
        <row r="431">
          <cell r="A431" t="str">
            <v>032A057</v>
          </cell>
          <cell r="B431">
            <v>3</v>
          </cell>
          <cell r="C431" t="str">
            <v>A0406</v>
          </cell>
          <cell r="D431">
            <v>3.55</v>
          </cell>
          <cell r="E431">
            <v>0</v>
          </cell>
        </row>
        <row r="432">
          <cell r="A432" t="str">
            <v>032A060</v>
          </cell>
          <cell r="B432">
            <v>3</v>
          </cell>
          <cell r="C432" t="str">
            <v>A0406</v>
          </cell>
          <cell r="D432">
            <v>6.1</v>
          </cell>
          <cell r="E432">
            <v>0</v>
          </cell>
        </row>
        <row r="433">
          <cell r="A433" t="str">
            <v>033A060</v>
          </cell>
          <cell r="B433">
            <v>3</v>
          </cell>
          <cell r="C433" t="str">
            <v>A0406</v>
          </cell>
          <cell r="D433">
            <v>1.24</v>
          </cell>
          <cell r="E433">
            <v>0</v>
          </cell>
        </row>
        <row r="434">
          <cell r="A434" t="str">
            <v>034A055</v>
          </cell>
          <cell r="B434">
            <v>3</v>
          </cell>
          <cell r="C434" t="str">
            <v>A0406</v>
          </cell>
          <cell r="D434">
            <v>10.88</v>
          </cell>
          <cell r="E434">
            <v>0</v>
          </cell>
        </row>
        <row r="435">
          <cell r="A435" t="str">
            <v>035A057</v>
          </cell>
          <cell r="B435">
            <v>3</v>
          </cell>
          <cell r="C435" t="str">
            <v>A0406</v>
          </cell>
          <cell r="D435">
            <v>3.61</v>
          </cell>
          <cell r="E435">
            <v>0</v>
          </cell>
        </row>
        <row r="436">
          <cell r="A436" t="str">
            <v>035A060</v>
          </cell>
          <cell r="B436">
            <v>3</v>
          </cell>
          <cell r="C436" t="str">
            <v>A0406</v>
          </cell>
          <cell r="D436">
            <v>5.2</v>
          </cell>
          <cell r="E436">
            <v>5.2</v>
          </cell>
        </row>
        <row r="437">
          <cell r="A437" t="str">
            <v>031A063</v>
          </cell>
          <cell r="B437">
            <v>3</v>
          </cell>
          <cell r="C437" t="str">
            <v>A0407</v>
          </cell>
          <cell r="D437">
            <v>3.03</v>
          </cell>
          <cell r="E437">
            <v>3.03</v>
          </cell>
        </row>
        <row r="438">
          <cell r="A438" t="str">
            <v>031A065</v>
          </cell>
          <cell r="B438">
            <v>3</v>
          </cell>
          <cell r="C438" t="str">
            <v>A0407</v>
          </cell>
          <cell r="D438">
            <v>0.28000000000000003</v>
          </cell>
          <cell r="E438">
            <v>0.28000000000000003</v>
          </cell>
        </row>
        <row r="439">
          <cell r="A439" t="str">
            <v>031A067</v>
          </cell>
          <cell r="B439">
            <v>3</v>
          </cell>
          <cell r="C439" t="str">
            <v>A0407</v>
          </cell>
          <cell r="D439">
            <v>1.04</v>
          </cell>
          <cell r="E439">
            <v>1.04</v>
          </cell>
        </row>
        <row r="440">
          <cell r="A440" t="str">
            <v>032A065</v>
          </cell>
          <cell r="B440">
            <v>3</v>
          </cell>
          <cell r="C440" t="str">
            <v>A0407</v>
          </cell>
          <cell r="D440">
            <v>4.07</v>
          </cell>
          <cell r="E440">
            <v>4.07</v>
          </cell>
        </row>
        <row r="441">
          <cell r="A441" t="str">
            <v>032A066</v>
          </cell>
          <cell r="B441">
            <v>3</v>
          </cell>
          <cell r="C441" t="str">
            <v>A0407</v>
          </cell>
          <cell r="D441">
            <v>0.86</v>
          </cell>
          <cell r="E441">
            <v>0</v>
          </cell>
        </row>
        <row r="442">
          <cell r="A442" t="str">
            <v>032A070</v>
          </cell>
          <cell r="B442">
            <v>3</v>
          </cell>
          <cell r="C442" t="str">
            <v>A0407</v>
          </cell>
          <cell r="D442">
            <v>5.74</v>
          </cell>
          <cell r="E442">
            <v>5.74</v>
          </cell>
        </row>
        <row r="443">
          <cell r="A443" t="str">
            <v>035A062</v>
          </cell>
          <cell r="B443">
            <v>3</v>
          </cell>
          <cell r="C443" t="str">
            <v>A0407</v>
          </cell>
          <cell r="D443">
            <v>1.3</v>
          </cell>
          <cell r="E443">
            <v>0</v>
          </cell>
        </row>
        <row r="444">
          <cell r="A444" t="str">
            <v>035A065</v>
          </cell>
          <cell r="B444">
            <v>3</v>
          </cell>
          <cell r="C444" t="str">
            <v>A0407</v>
          </cell>
          <cell r="D444">
            <v>5.79</v>
          </cell>
          <cell r="E444">
            <v>5.79</v>
          </cell>
        </row>
        <row r="445">
          <cell r="A445" t="str">
            <v>034A062</v>
          </cell>
          <cell r="B445">
            <v>3</v>
          </cell>
          <cell r="C445" t="str">
            <v>A0407</v>
          </cell>
          <cell r="D445">
            <v>4.59</v>
          </cell>
          <cell r="E445">
            <v>4.59</v>
          </cell>
        </row>
        <row r="446">
          <cell r="A446" t="str">
            <v>035A068</v>
          </cell>
          <cell r="B446">
            <v>3</v>
          </cell>
          <cell r="C446" t="str">
            <v>A0407</v>
          </cell>
          <cell r="D446">
            <v>3.55</v>
          </cell>
          <cell r="E446">
            <v>3.55</v>
          </cell>
        </row>
        <row r="447">
          <cell r="A447" t="str">
            <v>035A066</v>
          </cell>
          <cell r="B447">
            <v>3</v>
          </cell>
          <cell r="C447" t="str">
            <v>A0407</v>
          </cell>
          <cell r="D447">
            <v>3.45</v>
          </cell>
          <cell r="E447">
            <v>3.45</v>
          </cell>
        </row>
        <row r="448">
          <cell r="A448" t="str">
            <v>035A070</v>
          </cell>
          <cell r="B448">
            <v>3</v>
          </cell>
          <cell r="C448" t="str">
            <v>A0407</v>
          </cell>
          <cell r="D448">
            <v>3.96</v>
          </cell>
          <cell r="E448">
            <v>3.96</v>
          </cell>
        </row>
        <row r="449">
          <cell r="A449" t="str">
            <v>031A077</v>
          </cell>
          <cell r="B449">
            <v>3</v>
          </cell>
          <cell r="C449" t="str">
            <v>A0408</v>
          </cell>
          <cell r="D449">
            <v>1.36</v>
          </cell>
          <cell r="E449">
            <v>0</v>
          </cell>
        </row>
        <row r="450">
          <cell r="A450" t="str">
            <v>031A080</v>
          </cell>
          <cell r="B450">
            <v>3</v>
          </cell>
          <cell r="C450" t="str">
            <v>A0408</v>
          </cell>
          <cell r="D450">
            <v>1.58</v>
          </cell>
          <cell r="E450">
            <v>0</v>
          </cell>
        </row>
        <row r="451">
          <cell r="A451" t="str">
            <v>032A072</v>
          </cell>
          <cell r="B451">
            <v>3</v>
          </cell>
          <cell r="C451" t="str">
            <v>A0408</v>
          </cell>
          <cell r="D451">
            <v>3.93</v>
          </cell>
          <cell r="E451">
            <v>3.93</v>
          </cell>
        </row>
        <row r="452">
          <cell r="A452" t="str">
            <v>032A075</v>
          </cell>
          <cell r="B452">
            <v>3</v>
          </cell>
          <cell r="C452" t="str">
            <v>A0408</v>
          </cell>
          <cell r="D452">
            <v>0.44</v>
          </cell>
          <cell r="E452">
            <v>0.44</v>
          </cell>
        </row>
        <row r="453">
          <cell r="A453" t="str">
            <v>032A074</v>
          </cell>
          <cell r="B453">
            <v>3</v>
          </cell>
          <cell r="C453" t="str">
            <v>A0408</v>
          </cell>
          <cell r="D453">
            <v>2.71</v>
          </cell>
          <cell r="E453">
            <v>2.71</v>
          </cell>
        </row>
        <row r="454">
          <cell r="A454" t="str">
            <v>032A077</v>
          </cell>
          <cell r="B454">
            <v>3</v>
          </cell>
          <cell r="C454" t="str">
            <v>A0408</v>
          </cell>
          <cell r="D454">
            <v>4.17</v>
          </cell>
          <cell r="E454">
            <v>4.17</v>
          </cell>
        </row>
        <row r="455">
          <cell r="A455" t="str">
            <v>035A072</v>
          </cell>
          <cell r="B455">
            <v>3</v>
          </cell>
          <cell r="C455" t="str">
            <v>A0408</v>
          </cell>
          <cell r="D455">
            <v>4.1900000000000004</v>
          </cell>
          <cell r="E455">
            <v>4.1900000000000004</v>
          </cell>
        </row>
        <row r="456">
          <cell r="A456" t="str">
            <v>035A075</v>
          </cell>
          <cell r="B456">
            <v>3</v>
          </cell>
          <cell r="C456" t="str">
            <v>A0408</v>
          </cell>
          <cell r="D456">
            <v>2.0699999999999998</v>
          </cell>
          <cell r="E456">
            <v>2.0699999999999998</v>
          </cell>
        </row>
        <row r="457">
          <cell r="A457" t="str">
            <v>035A074</v>
          </cell>
          <cell r="B457">
            <v>3</v>
          </cell>
          <cell r="C457" t="str">
            <v>A0408</v>
          </cell>
          <cell r="D457">
            <v>3.85</v>
          </cell>
          <cell r="E457">
            <v>3.85</v>
          </cell>
        </row>
        <row r="458">
          <cell r="A458" t="str">
            <v>035A080</v>
          </cell>
          <cell r="B458">
            <v>3</v>
          </cell>
          <cell r="C458" t="str">
            <v>A0408</v>
          </cell>
          <cell r="D458">
            <v>4.82</v>
          </cell>
          <cell r="E458">
            <v>0</v>
          </cell>
        </row>
        <row r="459">
          <cell r="A459" t="str">
            <v>035A078</v>
          </cell>
          <cell r="B459">
            <v>3</v>
          </cell>
          <cell r="C459" t="str">
            <v>A0408</v>
          </cell>
          <cell r="D459">
            <v>3.41</v>
          </cell>
          <cell r="E459">
            <v>0</v>
          </cell>
        </row>
        <row r="460">
          <cell r="A460" t="str">
            <v>035A077</v>
          </cell>
          <cell r="B460">
            <v>3</v>
          </cell>
          <cell r="C460" t="str">
            <v>A0408</v>
          </cell>
          <cell r="D460">
            <v>1.8</v>
          </cell>
          <cell r="E460">
            <v>0</v>
          </cell>
        </row>
        <row r="461">
          <cell r="A461" t="str">
            <v>035A076</v>
          </cell>
          <cell r="B461">
            <v>3</v>
          </cell>
          <cell r="C461" t="str">
            <v>A0408</v>
          </cell>
          <cell r="D461">
            <v>0.34</v>
          </cell>
          <cell r="E461">
            <v>0</v>
          </cell>
        </row>
        <row r="462">
          <cell r="A462" t="str">
            <v>031A082</v>
          </cell>
          <cell r="B462">
            <v>3</v>
          </cell>
          <cell r="C462" t="str">
            <v>A0409</v>
          </cell>
          <cell r="D462">
            <v>0.93</v>
          </cell>
          <cell r="E462">
            <v>0.93</v>
          </cell>
        </row>
        <row r="463">
          <cell r="A463" t="str">
            <v>031A083</v>
          </cell>
          <cell r="B463">
            <v>3</v>
          </cell>
          <cell r="C463" t="str">
            <v>A0409</v>
          </cell>
          <cell r="D463">
            <v>3.09</v>
          </cell>
          <cell r="E463">
            <v>3.09</v>
          </cell>
        </row>
        <row r="464">
          <cell r="A464" t="str">
            <v>032A082</v>
          </cell>
          <cell r="B464">
            <v>3</v>
          </cell>
          <cell r="C464" t="str">
            <v>A0409</v>
          </cell>
          <cell r="D464">
            <v>1.1599999999999999</v>
          </cell>
          <cell r="E464">
            <v>1.1599999999999999</v>
          </cell>
        </row>
        <row r="465">
          <cell r="A465" t="str">
            <v>032A085</v>
          </cell>
          <cell r="B465">
            <v>3</v>
          </cell>
          <cell r="C465" t="str">
            <v>A0409</v>
          </cell>
          <cell r="D465">
            <v>2.16</v>
          </cell>
          <cell r="E465">
            <v>2.16</v>
          </cell>
        </row>
        <row r="466">
          <cell r="A466" t="str">
            <v>032A087</v>
          </cell>
          <cell r="B466">
            <v>3</v>
          </cell>
          <cell r="C466" t="str">
            <v>A0409</v>
          </cell>
          <cell r="D466">
            <v>2.38</v>
          </cell>
          <cell r="E466">
            <v>2.38</v>
          </cell>
        </row>
        <row r="467">
          <cell r="A467" t="str">
            <v>033A085</v>
          </cell>
          <cell r="B467">
            <v>3</v>
          </cell>
          <cell r="C467" t="str">
            <v>A0409</v>
          </cell>
          <cell r="D467">
            <v>3.34</v>
          </cell>
          <cell r="E467">
            <v>3.34</v>
          </cell>
        </row>
        <row r="468">
          <cell r="A468" t="str">
            <v>034A082</v>
          </cell>
          <cell r="B468">
            <v>3</v>
          </cell>
          <cell r="C468" t="str">
            <v>A0409</v>
          </cell>
          <cell r="D468">
            <v>4.04</v>
          </cell>
          <cell r="E468">
            <v>4.04</v>
          </cell>
        </row>
        <row r="469">
          <cell r="A469" t="str">
            <v>034A087</v>
          </cell>
          <cell r="B469">
            <v>3</v>
          </cell>
          <cell r="C469" t="str">
            <v>A0409</v>
          </cell>
          <cell r="D469">
            <v>2.98</v>
          </cell>
          <cell r="E469">
            <v>2.98</v>
          </cell>
        </row>
        <row r="470">
          <cell r="A470" t="str">
            <v>035A083</v>
          </cell>
          <cell r="B470">
            <v>3</v>
          </cell>
          <cell r="C470" t="str">
            <v>A0409</v>
          </cell>
          <cell r="D470">
            <v>0.89</v>
          </cell>
          <cell r="E470">
            <v>0</v>
          </cell>
        </row>
        <row r="471">
          <cell r="A471" t="str">
            <v>035A088</v>
          </cell>
          <cell r="B471">
            <v>3</v>
          </cell>
          <cell r="C471" t="str">
            <v>A0409</v>
          </cell>
          <cell r="D471">
            <v>1</v>
          </cell>
          <cell r="E471">
            <v>1</v>
          </cell>
        </row>
        <row r="472">
          <cell r="A472" t="str">
            <v>036A083</v>
          </cell>
          <cell r="B472">
            <v>3</v>
          </cell>
          <cell r="C472" t="str">
            <v>A0409</v>
          </cell>
          <cell r="D472">
            <v>2.02</v>
          </cell>
          <cell r="E472">
            <v>0</v>
          </cell>
        </row>
        <row r="473">
          <cell r="A473" t="str">
            <v>036A084</v>
          </cell>
          <cell r="B473">
            <v>3</v>
          </cell>
          <cell r="C473" t="str">
            <v>A0409</v>
          </cell>
          <cell r="D473">
            <v>3.13</v>
          </cell>
          <cell r="E473">
            <v>0</v>
          </cell>
        </row>
        <row r="474">
          <cell r="A474" t="str">
            <v>036A086</v>
          </cell>
          <cell r="B474">
            <v>3</v>
          </cell>
          <cell r="C474" t="str">
            <v>A0409</v>
          </cell>
          <cell r="D474">
            <v>1.52</v>
          </cell>
          <cell r="E474">
            <v>0</v>
          </cell>
        </row>
        <row r="475">
          <cell r="A475" t="str">
            <v>036A090</v>
          </cell>
          <cell r="B475">
            <v>3</v>
          </cell>
          <cell r="C475" t="str">
            <v>A0409</v>
          </cell>
          <cell r="D475">
            <v>3.28</v>
          </cell>
          <cell r="E475">
            <v>3.28</v>
          </cell>
        </row>
        <row r="476">
          <cell r="A476" t="str">
            <v>038A083</v>
          </cell>
          <cell r="B476">
            <v>3</v>
          </cell>
          <cell r="C476" t="str">
            <v>A0409</v>
          </cell>
          <cell r="D476">
            <v>2.96</v>
          </cell>
          <cell r="E476">
            <v>0</v>
          </cell>
        </row>
        <row r="477">
          <cell r="A477" t="str">
            <v>039A083</v>
          </cell>
          <cell r="B477">
            <v>3</v>
          </cell>
          <cell r="C477" t="str">
            <v>A0409</v>
          </cell>
          <cell r="D477">
            <v>3.15</v>
          </cell>
          <cell r="E477">
            <v>0</v>
          </cell>
        </row>
        <row r="478">
          <cell r="A478" t="str">
            <v>039A084</v>
          </cell>
          <cell r="B478">
            <v>3</v>
          </cell>
          <cell r="C478" t="str">
            <v>A0409</v>
          </cell>
          <cell r="D478">
            <v>1.73</v>
          </cell>
          <cell r="E478">
            <v>0</v>
          </cell>
        </row>
        <row r="479">
          <cell r="A479" t="str">
            <v>039A085</v>
          </cell>
          <cell r="B479">
            <v>3</v>
          </cell>
          <cell r="C479" t="str">
            <v>A0409</v>
          </cell>
          <cell r="D479">
            <v>2.2999999999999998</v>
          </cell>
          <cell r="E479">
            <v>0</v>
          </cell>
        </row>
        <row r="480">
          <cell r="A480" t="str">
            <v>039A088</v>
          </cell>
          <cell r="B480">
            <v>3</v>
          </cell>
          <cell r="C480" t="str">
            <v>A0409</v>
          </cell>
          <cell r="D480">
            <v>2.82</v>
          </cell>
          <cell r="E480">
            <v>2.82</v>
          </cell>
        </row>
        <row r="481">
          <cell r="A481" t="str">
            <v>039A090</v>
          </cell>
          <cell r="B481">
            <v>3</v>
          </cell>
          <cell r="C481" t="str">
            <v>A0409</v>
          </cell>
          <cell r="D481">
            <v>4.95</v>
          </cell>
          <cell r="E481">
            <v>4.95</v>
          </cell>
        </row>
        <row r="482">
          <cell r="A482" t="str">
            <v>040A083</v>
          </cell>
          <cell r="B482">
            <v>3</v>
          </cell>
          <cell r="C482" t="str">
            <v>A0409</v>
          </cell>
          <cell r="D482">
            <v>3.46</v>
          </cell>
          <cell r="E482">
            <v>3.46</v>
          </cell>
        </row>
        <row r="483">
          <cell r="A483" t="str">
            <v>032A098</v>
          </cell>
          <cell r="B483">
            <v>3</v>
          </cell>
          <cell r="C483" t="str">
            <v>A0410</v>
          </cell>
          <cell r="D483">
            <v>4.3</v>
          </cell>
          <cell r="E483">
            <v>4.3</v>
          </cell>
        </row>
        <row r="484">
          <cell r="A484" t="str">
            <v>032A100</v>
          </cell>
          <cell r="B484">
            <v>3</v>
          </cell>
          <cell r="C484" t="str">
            <v>A0410</v>
          </cell>
          <cell r="D484">
            <v>3.68</v>
          </cell>
          <cell r="E484">
            <v>3.68</v>
          </cell>
        </row>
        <row r="485">
          <cell r="A485" t="str">
            <v>035A098</v>
          </cell>
          <cell r="B485">
            <v>3</v>
          </cell>
          <cell r="C485" t="str">
            <v>A0410</v>
          </cell>
          <cell r="D485">
            <v>6.9</v>
          </cell>
          <cell r="E485">
            <v>6.9</v>
          </cell>
        </row>
        <row r="486">
          <cell r="A486" t="str">
            <v>035A100</v>
          </cell>
          <cell r="B486">
            <v>3</v>
          </cell>
          <cell r="C486" t="str">
            <v>A0410</v>
          </cell>
          <cell r="D486">
            <v>6.15</v>
          </cell>
          <cell r="E486">
            <v>6.15</v>
          </cell>
        </row>
        <row r="487">
          <cell r="A487" t="str">
            <v>036A093</v>
          </cell>
          <cell r="B487">
            <v>3</v>
          </cell>
          <cell r="C487" t="str">
            <v>A0410</v>
          </cell>
          <cell r="D487">
            <v>3.9</v>
          </cell>
          <cell r="E487">
            <v>3.9</v>
          </cell>
        </row>
        <row r="488">
          <cell r="A488" t="str">
            <v>036A098</v>
          </cell>
          <cell r="B488">
            <v>3</v>
          </cell>
          <cell r="C488" t="str">
            <v>A0410</v>
          </cell>
          <cell r="D488">
            <v>3.03</v>
          </cell>
          <cell r="E488">
            <v>3.03</v>
          </cell>
        </row>
        <row r="489">
          <cell r="A489" t="str">
            <v>036A100</v>
          </cell>
          <cell r="B489">
            <v>3</v>
          </cell>
          <cell r="C489" t="str">
            <v>A0410</v>
          </cell>
          <cell r="D489">
            <v>2.94</v>
          </cell>
          <cell r="E489">
            <v>2.94</v>
          </cell>
        </row>
        <row r="490">
          <cell r="A490" t="str">
            <v>037A095</v>
          </cell>
          <cell r="B490">
            <v>3</v>
          </cell>
          <cell r="C490" t="str">
            <v>A0410</v>
          </cell>
          <cell r="D490">
            <v>3.38</v>
          </cell>
          <cell r="E490">
            <v>3.38</v>
          </cell>
        </row>
        <row r="491">
          <cell r="A491" t="str">
            <v>038A093</v>
          </cell>
          <cell r="B491">
            <v>3</v>
          </cell>
          <cell r="C491" t="str">
            <v>A0410</v>
          </cell>
          <cell r="D491">
            <v>6.2</v>
          </cell>
          <cell r="E491">
            <v>6.2</v>
          </cell>
        </row>
        <row r="492">
          <cell r="A492" t="str">
            <v>038A098</v>
          </cell>
          <cell r="B492">
            <v>3</v>
          </cell>
          <cell r="C492" t="str">
            <v>A0410</v>
          </cell>
          <cell r="D492">
            <v>3.97</v>
          </cell>
          <cell r="E492">
            <v>3.97</v>
          </cell>
        </row>
        <row r="493">
          <cell r="A493" t="str">
            <v>038A100</v>
          </cell>
          <cell r="B493">
            <v>3</v>
          </cell>
          <cell r="C493" t="str">
            <v>A0410</v>
          </cell>
          <cell r="D493">
            <v>5.94</v>
          </cell>
          <cell r="E493">
            <v>5.94</v>
          </cell>
        </row>
        <row r="494">
          <cell r="A494" t="str">
            <v>039A093</v>
          </cell>
          <cell r="B494">
            <v>3</v>
          </cell>
          <cell r="C494" t="str">
            <v>A0410</v>
          </cell>
          <cell r="D494">
            <v>1.84</v>
          </cell>
          <cell r="E494">
            <v>1.84</v>
          </cell>
        </row>
        <row r="495">
          <cell r="A495" t="str">
            <v>039A095</v>
          </cell>
          <cell r="B495">
            <v>3</v>
          </cell>
          <cell r="C495" t="str">
            <v>A0410</v>
          </cell>
          <cell r="D495">
            <v>2.56</v>
          </cell>
          <cell r="E495">
            <v>2.56</v>
          </cell>
        </row>
        <row r="496">
          <cell r="A496" t="str">
            <v>039A100</v>
          </cell>
          <cell r="B496">
            <v>3</v>
          </cell>
          <cell r="C496" t="str">
            <v>A0410</v>
          </cell>
          <cell r="D496">
            <v>8.07</v>
          </cell>
          <cell r="E496">
            <v>8.07</v>
          </cell>
        </row>
        <row r="497">
          <cell r="A497" t="str">
            <v>040A098</v>
          </cell>
          <cell r="B497">
            <v>3</v>
          </cell>
          <cell r="C497" t="str">
            <v>A0410</v>
          </cell>
          <cell r="D497">
            <v>4.6399999999999997</v>
          </cell>
          <cell r="E497">
            <v>4.6399999999999997</v>
          </cell>
        </row>
        <row r="498">
          <cell r="A498" t="str">
            <v>032A103</v>
          </cell>
          <cell r="B498">
            <v>3</v>
          </cell>
          <cell r="C498" t="str">
            <v>A0411</v>
          </cell>
          <cell r="D498">
            <v>4.1399999999999997</v>
          </cell>
          <cell r="E498">
            <v>4.1399999999999997</v>
          </cell>
        </row>
        <row r="499">
          <cell r="A499" t="str">
            <v>032A105</v>
          </cell>
          <cell r="B499">
            <v>3</v>
          </cell>
          <cell r="C499" t="str">
            <v>A0411</v>
          </cell>
          <cell r="D499">
            <v>3.27</v>
          </cell>
          <cell r="E499">
            <v>3.27</v>
          </cell>
        </row>
        <row r="500">
          <cell r="A500" t="str">
            <v>032A106</v>
          </cell>
          <cell r="B500">
            <v>3</v>
          </cell>
          <cell r="C500" t="str">
            <v>A0411</v>
          </cell>
          <cell r="D500">
            <v>2.4</v>
          </cell>
          <cell r="E500">
            <v>2.4</v>
          </cell>
        </row>
        <row r="501">
          <cell r="A501" t="str">
            <v>032A108</v>
          </cell>
          <cell r="B501">
            <v>3</v>
          </cell>
          <cell r="C501" t="str">
            <v>A0411</v>
          </cell>
          <cell r="D501">
            <v>2.12</v>
          </cell>
          <cell r="E501">
            <v>2.12</v>
          </cell>
        </row>
        <row r="502">
          <cell r="A502" t="str">
            <v>032A110</v>
          </cell>
          <cell r="B502">
            <v>3</v>
          </cell>
          <cell r="C502" t="str">
            <v>A0411</v>
          </cell>
          <cell r="D502">
            <v>4.21</v>
          </cell>
          <cell r="E502">
            <v>4.21</v>
          </cell>
        </row>
        <row r="503">
          <cell r="A503" t="str">
            <v>034A106</v>
          </cell>
          <cell r="B503">
            <v>3</v>
          </cell>
          <cell r="C503" t="str">
            <v>A0411</v>
          </cell>
          <cell r="D503">
            <v>0.66</v>
          </cell>
          <cell r="E503">
            <v>0.66</v>
          </cell>
        </row>
        <row r="504">
          <cell r="A504" t="str">
            <v>034A108</v>
          </cell>
          <cell r="B504">
            <v>3</v>
          </cell>
          <cell r="C504" t="str">
            <v>A0411</v>
          </cell>
          <cell r="D504">
            <v>1.82</v>
          </cell>
          <cell r="E504">
            <v>1.82</v>
          </cell>
        </row>
        <row r="505">
          <cell r="A505" t="str">
            <v>034A110</v>
          </cell>
          <cell r="B505">
            <v>3</v>
          </cell>
          <cell r="C505" t="str">
            <v>A0411</v>
          </cell>
          <cell r="D505">
            <v>2.67</v>
          </cell>
          <cell r="E505">
            <v>2.67</v>
          </cell>
        </row>
        <row r="506">
          <cell r="A506" t="str">
            <v>035A101</v>
          </cell>
          <cell r="B506">
            <v>3</v>
          </cell>
          <cell r="C506" t="str">
            <v>A0411</v>
          </cell>
          <cell r="D506">
            <v>1.23</v>
          </cell>
          <cell r="E506">
            <v>1.23</v>
          </cell>
        </row>
        <row r="507">
          <cell r="A507" t="str">
            <v>035A105</v>
          </cell>
          <cell r="B507">
            <v>3</v>
          </cell>
          <cell r="C507" t="str">
            <v>A0411</v>
          </cell>
          <cell r="D507">
            <v>9.27</v>
          </cell>
          <cell r="E507">
            <v>9.27</v>
          </cell>
        </row>
        <row r="508">
          <cell r="A508" t="str">
            <v>035A108</v>
          </cell>
          <cell r="B508">
            <v>3</v>
          </cell>
          <cell r="C508" t="str">
            <v>A0411</v>
          </cell>
          <cell r="D508">
            <v>2.2999999999999998</v>
          </cell>
          <cell r="E508">
            <v>2.2999999999999998</v>
          </cell>
        </row>
        <row r="509">
          <cell r="A509" t="str">
            <v>035A110</v>
          </cell>
          <cell r="B509">
            <v>3</v>
          </cell>
          <cell r="C509" t="str">
            <v>A0411</v>
          </cell>
          <cell r="D509">
            <v>1.73</v>
          </cell>
          <cell r="E509">
            <v>1.73</v>
          </cell>
        </row>
        <row r="510">
          <cell r="A510" t="str">
            <v>036A104</v>
          </cell>
          <cell r="B510">
            <v>3</v>
          </cell>
          <cell r="C510" t="str">
            <v>A0411</v>
          </cell>
          <cell r="D510">
            <v>2.95</v>
          </cell>
          <cell r="E510">
            <v>2.95</v>
          </cell>
        </row>
        <row r="511">
          <cell r="A511" t="str">
            <v>036A105</v>
          </cell>
          <cell r="B511">
            <v>3</v>
          </cell>
          <cell r="C511" t="str">
            <v>A0411</v>
          </cell>
          <cell r="D511">
            <v>2.0699999999999998</v>
          </cell>
          <cell r="E511">
            <v>2.0699999999999998</v>
          </cell>
        </row>
        <row r="512">
          <cell r="A512" t="str">
            <v>036A110</v>
          </cell>
          <cell r="B512">
            <v>3</v>
          </cell>
          <cell r="C512" t="str">
            <v>A0411</v>
          </cell>
          <cell r="D512">
            <v>5.49</v>
          </cell>
          <cell r="E512">
            <v>5.49</v>
          </cell>
        </row>
        <row r="513">
          <cell r="A513" t="str">
            <v>038A105</v>
          </cell>
          <cell r="B513">
            <v>3</v>
          </cell>
          <cell r="C513" t="str">
            <v>A0411</v>
          </cell>
          <cell r="D513">
            <v>2.4500000000000002</v>
          </cell>
          <cell r="E513">
            <v>2.4500000000000002</v>
          </cell>
        </row>
        <row r="514">
          <cell r="A514" t="str">
            <v>038A108</v>
          </cell>
          <cell r="B514">
            <v>3</v>
          </cell>
          <cell r="C514" t="str">
            <v>A0411</v>
          </cell>
          <cell r="D514">
            <v>4.4000000000000004</v>
          </cell>
          <cell r="E514">
            <v>4.4000000000000004</v>
          </cell>
        </row>
        <row r="515">
          <cell r="A515" t="str">
            <v>038A109</v>
          </cell>
          <cell r="B515">
            <v>3</v>
          </cell>
          <cell r="C515" t="str">
            <v>A0411</v>
          </cell>
          <cell r="D515">
            <v>2.4900000000000002</v>
          </cell>
          <cell r="E515">
            <v>2.4900000000000002</v>
          </cell>
        </row>
        <row r="516">
          <cell r="A516" t="str">
            <v>038A110</v>
          </cell>
          <cell r="B516">
            <v>3</v>
          </cell>
          <cell r="C516" t="str">
            <v>A0411</v>
          </cell>
          <cell r="D516">
            <v>1.98</v>
          </cell>
          <cell r="E516">
            <v>1.98</v>
          </cell>
        </row>
        <row r="517">
          <cell r="A517" t="str">
            <v>039A104</v>
          </cell>
          <cell r="B517">
            <v>3</v>
          </cell>
          <cell r="C517" t="str">
            <v>A0411</v>
          </cell>
          <cell r="D517">
            <v>6.94</v>
          </cell>
          <cell r="E517">
            <v>6.94</v>
          </cell>
        </row>
        <row r="518">
          <cell r="A518" t="str">
            <v>040A105</v>
          </cell>
          <cell r="B518">
            <v>3</v>
          </cell>
          <cell r="C518" t="str">
            <v>A0411</v>
          </cell>
          <cell r="D518">
            <v>4.4800000000000004</v>
          </cell>
          <cell r="E518">
            <v>4.4800000000000004</v>
          </cell>
        </row>
        <row r="519">
          <cell r="A519" t="str">
            <v>040A108</v>
          </cell>
          <cell r="B519">
            <v>3</v>
          </cell>
          <cell r="C519" t="str">
            <v>A0411</v>
          </cell>
          <cell r="D519">
            <v>6</v>
          </cell>
          <cell r="E519">
            <v>6</v>
          </cell>
        </row>
        <row r="520">
          <cell r="A520" t="str">
            <v>040A109</v>
          </cell>
          <cell r="B520">
            <v>3</v>
          </cell>
          <cell r="C520" t="str">
            <v>A0411</v>
          </cell>
          <cell r="D520">
            <v>1.1499999999999999</v>
          </cell>
          <cell r="E520">
            <v>1.1499999999999999</v>
          </cell>
        </row>
        <row r="521">
          <cell r="A521" t="str">
            <v>040A110</v>
          </cell>
          <cell r="B521">
            <v>3</v>
          </cell>
          <cell r="C521" t="str">
            <v>A0411</v>
          </cell>
          <cell r="D521">
            <v>1.73</v>
          </cell>
          <cell r="E521">
            <v>1.73</v>
          </cell>
        </row>
        <row r="522">
          <cell r="A522" t="str">
            <v>031A116</v>
          </cell>
          <cell r="B522">
            <v>3</v>
          </cell>
          <cell r="C522" t="str">
            <v>A0412</v>
          </cell>
          <cell r="D522">
            <v>0.83</v>
          </cell>
          <cell r="E522">
            <v>0.83</v>
          </cell>
        </row>
        <row r="523">
          <cell r="A523" t="str">
            <v>031A118</v>
          </cell>
          <cell r="B523">
            <v>3</v>
          </cell>
          <cell r="C523" t="str">
            <v>A0412</v>
          </cell>
          <cell r="D523">
            <v>0.17</v>
          </cell>
          <cell r="E523">
            <v>0.17</v>
          </cell>
        </row>
        <row r="524">
          <cell r="A524" t="str">
            <v>032A111</v>
          </cell>
          <cell r="B524">
            <v>3</v>
          </cell>
          <cell r="C524" t="str">
            <v>A0412</v>
          </cell>
          <cell r="D524">
            <v>2.36</v>
          </cell>
          <cell r="E524">
            <v>2.36</v>
          </cell>
        </row>
        <row r="525">
          <cell r="A525" t="str">
            <v>032A112</v>
          </cell>
          <cell r="B525">
            <v>3</v>
          </cell>
          <cell r="C525" t="str">
            <v>A0412</v>
          </cell>
          <cell r="D525">
            <v>0.49</v>
          </cell>
          <cell r="E525">
            <v>0.49</v>
          </cell>
        </row>
        <row r="526">
          <cell r="A526" t="str">
            <v>032A114</v>
          </cell>
          <cell r="B526">
            <v>3</v>
          </cell>
          <cell r="C526" t="str">
            <v>A0412</v>
          </cell>
          <cell r="D526">
            <v>1.29</v>
          </cell>
          <cell r="E526">
            <v>1.29</v>
          </cell>
        </row>
        <row r="527">
          <cell r="A527" t="str">
            <v>032A113</v>
          </cell>
          <cell r="B527">
            <v>3</v>
          </cell>
          <cell r="C527" t="str">
            <v>A0412</v>
          </cell>
          <cell r="D527">
            <v>1.62</v>
          </cell>
          <cell r="E527">
            <v>1.62</v>
          </cell>
        </row>
        <row r="528">
          <cell r="A528" t="str">
            <v>032A117</v>
          </cell>
          <cell r="B528">
            <v>3</v>
          </cell>
          <cell r="C528" t="str">
            <v>A0412</v>
          </cell>
          <cell r="D528">
            <v>1.8</v>
          </cell>
          <cell r="E528">
            <v>1.8</v>
          </cell>
        </row>
        <row r="529">
          <cell r="A529" t="str">
            <v>032A119</v>
          </cell>
          <cell r="B529">
            <v>3</v>
          </cell>
          <cell r="C529" t="str">
            <v>A0412</v>
          </cell>
          <cell r="D529">
            <v>2.88</v>
          </cell>
          <cell r="E529">
            <v>2.88</v>
          </cell>
        </row>
        <row r="530">
          <cell r="A530" t="str">
            <v>032A120</v>
          </cell>
          <cell r="B530">
            <v>3</v>
          </cell>
          <cell r="C530" t="str">
            <v>A0412</v>
          </cell>
          <cell r="D530">
            <v>2.4300000000000002</v>
          </cell>
          <cell r="E530">
            <v>2.4300000000000002</v>
          </cell>
        </row>
        <row r="531">
          <cell r="A531" t="str">
            <v>033A111</v>
          </cell>
          <cell r="B531">
            <v>3</v>
          </cell>
          <cell r="C531" t="str">
            <v>A0412</v>
          </cell>
          <cell r="D531">
            <v>0.4</v>
          </cell>
          <cell r="E531">
            <v>0.4</v>
          </cell>
        </row>
        <row r="532">
          <cell r="A532" t="str">
            <v>033A118</v>
          </cell>
          <cell r="B532">
            <v>3</v>
          </cell>
          <cell r="C532" t="str">
            <v>A0412</v>
          </cell>
          <cell r="D532">
            <v>0.28999999999999998</v>
          </cell>
          <cell r="E532">
            <v>0.28999999999999998</v>
          </cell>
        </row>
        <row r="533">
          <cell r="A533" t="str">
            <v>035A112</v>
          </cell>
          <cell r="B533">
            <v>3</v>
          </cell>
          <cell r="C533" t="str">
            <v>A0412</v>
          </cell>
          <cell r="D533">
            <v>3.34</v>
          </cell>
          <cell r="E533">
            <v>3.34</v>
          </cell>
        </row>
        <row r="534">
          <cell r="A534" t="str">
            <v>035A114</v>
          </cell>
          <cell r="B534">
            <v>3</v>
          </cell>
          <cell r="C534" t="str">
            <v>A0412</v>
          </cell>
          <cell r="D534">
            <v>1.38</v>
          </cell>
          <cell r="E534">
            <v>1.38</v>
          </cell>
        </row>
        <row r="535">
          <cell r="A535" t="str">
            <v>035A113</v>
          </cell>
          <cell r="B535">
            <v>3</v>
          </cell>
          <cell r="C535" t="str">
            <v>A0412</v>
          </cell>
          <cell r="D535">
            <v>3.07</v>
          </cell>
          <cell r="E535">
            <v>3.07</v>
          </cell>
        </row>
        <row r="536">
          <cell r="A536" t="str">
            <v>035A115</v>
          </cell>
          <cell r="B536">
            <v>3</v>
          </cell>
          <cell r="C536" t="str">
            <v>A0412</v>
          </cell>
          <cell r="D536">
            <v>1.47</v>
          </cell>
          <cell r="E536">
            <v>1.47</v>
          </cell>
        </row>
        <row r="537">
          <cell r="A537" t="str">
            <v>035A116</v>
          </cell>
          <cell r="B537">
            <v>3</v>
          </cell>
          <cell r="C537" t="str">
            <v>A0412</v>
          </cell>
          <cell r="D537">
            <v>4.63</v>
          </cell>
          <cell r="E537">
            <v>4.63</v>
          </cell>
        </row>
        <row r="538">
          <cell r="A538" t="str">
            <v>035A117</v>
          </cell>
          <cell r="B538">
            <v>3</v>
          </cell>
          <cell r="C538" t="str">
            <v>A0412</v>
          </cell>
          <cell r="D538">
            <v>4.28</v>
          </cell>
          <cell r="E538">
            <v>4.28</v>
          </cell>
        </row>
        <row r="539">
          <cell r="A539" t="str">
            <v>035A120</v>
          </cell>
          <cell r="B539">
            <v>3</v>
          </cell>
          <cell r="C539" t="str">
            <v>A0412</v>
          </cell>
          <cell r="D539">
            <v>2.6</v>
          </cell>
          <cell r="E539">
            <v>2.6</v>
          </cell>
        </row>
        <row r="540">
          <cell r="A540" t="str">
            <v>036A113</v>
          </cell>
          <cell r="B540">
            <v>3</v>
          </cell>
          <cell r="C540" t="str">
            <v>A0412</v>
          </cell>
          <cell r="D540">
            <v>3.63</v>
          </cell>
          <cell r="E540">
            <v>3.63</v>
          </cell>
        </row>
        <row r="541">
          <cell r="A541" t="str">
            <v>036A114</v>
          </cell>
          <cell r="B541">
            <v>3</v>
          </cell>
          <cell r="C541" t="str">
            <v>A0412</v>
          </cell>
          <cell r="D541">
            <v>0.6</v>
          </cell>
          <cell r="E541">
            <v>0</v>
          </cell>
        </row>
        <row r="542">
          <cell r="A542" t="str">
            <v>036A117</v>
          </cell>
          <cell r="B542">
            <v>3</v>
          </cell>
          <cell r="C542" t="str">
            <v>A0412</v>
          </cell>
          <cell r="D542">
            <v>0.3</v>
          </cell>
          <cell r="E542">
            <v>0.3</v>
          </cell>
        </row>
        <row r="543">
          <cell r="A543" t="str">
            <v>036A120</v>
          </cell>
          <cell r="B543">
            <v>3</v>
          </cell>
          <cell r="C543" t="str">
            <v>A0412</v>
          </cell>
          <cell r="D543">
            <v>1.58</v>
          </cell>
          <cell r="E543">
            <v>1.58</v>
          </cell>
        </row>
        <row r="544">
          <cell r="A544" t="str">
            <v>037A115</v>
          </cell>
          <cell r="B544">
            <v>3</v>
          </cell>
          <cell r="C544" t="str">
            <v>A0412</v>
          </cell>
          <cell r="D544">
            <v>1.24</v>
          </cell>
          <cell r="E544">
            <v>1.24</v>
          </cell>
        </row>
        <row r="545">
          <cell r="A545" t="str">
            <v>038A114</v>
          </cell>
          <cell r="B545">
            <v>3</v>
          </cell>
          <cell r="C545" t="str">
            <v>A0412</v>
          </cell>
          <cell r="D545">
            <v>1.19</v>
          </cell>
          <cell r="E545">
            <v>0</v>
          </cell>
        </row>
        <row r="546">
          <cell r="A546" t="str">
            <v>037A117</v>
          </cell>
          <cell r="B546">
            <v>3</v>
          </cell>
          <cell r="C546" t="str">
            <v>A0412</v>
          </cell>
          <cell r="D546">
            <v>3.9</v>
          </cell>
          <cell r="E546">
            <v>3.9</v>
          </cell>
        </row>
        <row r="547">
          <cell r="A547" t="str">
            <v>037A120</v>
          </cell>
          <cell r="B547">
            <v>3</v>
          </cell>
          <cell r="C547" t="str">
            <v>A0412</v>
          </cell>
          <cell r="D547">
            <v>1.87</v>
          </cell>
          <cell r="E547">
            <v>1.87</v>
          </cell>
        </row>
        <row r="548">
          <cell r="A548" t="str">
            <v>038A113</v>
          </cell>
          <cell r="B548">
            <v>3</v>
          </cell>
          <cell r="C548" t="str">
            <v>A0412</v>
          </cell>
          <cell r="D548">
            <v>5.75</v>
          </cell>
          <cell r="E548">
            <v>5.75</v>
          </cell>
        </row>
        <row r="549">
          <cell r="A549" t="str">
            <v>038A115</v>
          </cell>
          <cell r="B549">
            <v>3</v>
          </cell>
          <cell r="C549" t="str">
            <v>A0412</v>
          </cell>
          <cell r="D549">
            <v>0.99</v>
          </cell>
          <cell r="E549">
            <v>0.99</v>
          </cell>
        </row>
        <row r="550">
          <cell r="A550" t="str">
            <v>038A120</v>
          </cell>
          <cell r="B550">
            <v>3</v>
          </cell>
          <cell r="C550" t="str">
            <v>A0412</v>
          </cell>
          <cell r="D550">
            <v>4.9400000000000004</v>
          </cell>
          <cell r="E550">
            <v>4.9400000000000004</v>
          </cell>
        </row>
        <row r="551">
          <cell r="A551" t="str">
            <v>039A112</v>
          </cell>
          <cell r="B551">
            <v>3</v>
          </cell>
          <cell r="C551" t="str">
            <v>A0412</v>
          </cell>
          <cell r="D551">
            <v>2.35</v>
          </cell>
          <cell r="E551">
            <v>2.35</v>
          </cell>
        </row>
        <row r="552">
          <cell r="A552" t="str">
            <v>039A113</v>
          </cell>
          <cell r="B552">
            <v>3</v>
          </cell>
          <cell r="C552" t="str">
            <v>A0412</v>
          </cell>
          <cell r="D552">
            <v>1.66</v>
          </cell>
          <cell r="E552">
            <v>0</v>
          </cell>
        </row>
        <row r="553">
          <cell r="A553" t="str">
            <v>039A120</v>
          </cell>
          <cell r="B553">
            <v>3</v>
          </cell>
          <cell r="C553" t="str">
            <v>A0412</v>
          </cell>
          <cell r="D553">
            <v>7.3</v>
          </cell>
          <cell r="E553">
            <v>7.3</v>
          </cell>
        </row>
        <row r="554">
          <cell r="A554" t="str">
            <v>040A111</v>
          </cell>
          <cell r="B554">
            <v>3</v>
          </cell>
          <cell r="C554" t="str">
            <v>A0412</v>
          </cell>
          <cell r="D554">
            <v>0.56000000000000005</v>
          </cell>
          <cell r="E554">
            <v>0.56000000000000005</v>
          </cell>
        </row>
        <row r="555">
          <cell r="A555" t="str">
            <v>040A115</v>
          </cell>
          <cell r="B555">
            <v>3</v>
          </cell>
          <cell r="C555" t="str">
            <v>A0412</v>
          </cell>
          <cell r="D555">
            <v>2.7</v>
          </cell>
          <cell r="E555">
            <v>2.7</v>
          </cell>
        </row>
        <row r="556">
          <cell r="A556" t="str">
            <v>040A119</v>
          </cell>
          <cell r="B556">
            <v>3</v>
          </cell>
          <cell r="C556" t="str">
            <v>A0412</v>
          </cell>
          <cell r="D556">
            <v>0.21</v>
          </cell>
          <cell r="E556">
            <v>0.21</v>
          </cell>
        </row>
        <row r="557">
          <cell r="A557" t="str">
            <v>040A120</v>
          </cell>
          <cell r="B557">
            <v>3</v>
          </cell>
          <cell r="C557" t="str">
            <v>A0412</v>
          </cell>
          <cell r="D557">
            <v>0.62</v>
          </cell>
          <cell r="E557">
            <v>0.62</v>
          </cell>
        </row>
        <row r="558">
          <cell r="A558" t="str">
            <v>031A129</v>
          </cell>
          <cell r="B558">
            <v>3</v>
          </cell>
          <cell r="C558" t="str">
            <v>A0413</v>
          </cell>
          <cell r="D558">
            <v>0.47</v>
          </cell>
          <cell r="E558">
            <v>0.47</v>
          </cell>
        </row>
        <row r="559">
          <cell r="A559" t="str">
            <v>032A125</v>
          </cell>
          <cell r="B559">
            <v>3</v>
          </cell>
          <cell r="C559" t="str">
            <v>A0413</v>
          </cell>
          <cell r="D559">
            <v>9.1</v>
          </cell>
          <cell r="E559">
            <v>9.1</v>
          </cell>
        </row>
        <row r="560">
          <cell r="A560" t="str">
            <v>032A130</v>
          </cell>
          <cell r="B560">
            <v>3</v>
          </cell>
          <cell r="C560" t="str">
            <v>A0413</v>
          </cell>
          <cell r="D560">
            <v>7.56</v>
          </cell>
          <cell r="E560">
            <v>7.56</v>
          </cell>
        </row>
        <row r="561">
          <cell r="A561" t="str">
            <v>035A122</v>
          </cell>
          <cell r="B561">
            <v>3</v>
          </cell>
          <cell r="C561" t="str">
            <v>A0413</v>
          </cell>
          <cell r="D561">
            <v>2.69</v>
          </cell>
          <cell r="E561">
            <v>2.69</v>
          </cell>
        </row>
        <row r="562">
          <cell r="A562" t="str">
            <v>035A125</v>
          </cell>
          <cell r="B562">
            <v>3</v>
          </cell>
          <cell r="C562" t="str">
            <v>A0413</v>
          </cell>
          <cell r="D562">
            <v>7.62</v>
          </cell>
          <cell r="E562">
            <v>7.62</v>
          </cell>
        </row>
        <row r="563">
          <cell r="A563" t="str">
            <v>035A131</v>
          </cell>
          <cell r="B563">
            <v>3</v>
          </cell>
          <cell r="C563" t="str">
            <v>A0413</v>
          </cell>
          <cell r="D563">
            <v>13.84</v>
          </cell>
          <cell r="E563">
            <v>13.84</v>
          </cell>
        </row>
        <row r="564">
          <cell r="A564" t="str">
            <v>036A125</v>
          </cell>
          <cell r="B564">
            <v>3</v>
          </cell>
          <cell r="C564" t="str">
            <v>A0413</v>
          </cell>
          <cell r="D564">
            <v>5.71</v>
          </cell>
          <cell r="E564">
            <v>5.71</v>
          </cell>
        </row>
        <row r="565">
          <cell r="A565" t="str">
            <v>037A130</v>
          </cell>
          <cell r="B565">
            <v>3</v>
          </cell>
          <cell r="C565" t="str">
            <v>A0413</v>
          </cell>
          <cell r="D565">
            <v>9.2899999999999991</v>
          </cell>
          <cell r="E565">
            <v>9.2899999999999991</v>
          </cell>
        </row>
        <row r="566">
          <cell r="A566" t="str">
            <v>038A123</v>
          </cell>
          <cell r="B566">
            <v>3</v>
          </cell>
          <cell r="C566" t="str">
            <v>A0413</v>
          </cell>
          <cell r="D566">
            <v>5.14</v>
          </cell>
          <cell r="E566">
            <v>5.14</v>
          </cell>
        </row>
        <row r="567">
          <cell r="A567" t="str">
            <v>038A125</v>
          </cell>
          <cell r="B567">
            <v>3</v>
          </cell>
          <cell r="C567" t="str">
            <v>A0413</v>
          </cell>
          <cell r="D567">
            <v>3.55</v>
          </cell>
          <cell r="E567">
            <v>3.55</v>
          </cell>
        </row>
        <row r="568">
          <cell r="A568" t="str">
            <v>038A129</v>
          </cell>
          <cell r="B568">
            <v>3</v>
          </cell>
          <cell r="C568" t="str">
            <v>A0413</v>
          </cell>
          <cell r="D568">
            <v>5.43</v>
          </cell>
          <cell r="E568">
            <v>5.43</v>
          </cell>
        </row>
        <row r="569">
          <cell r="A569" t="str">
            <v>039A125</v>
          </cell>
          <cell r="B569">
            <v>3</v>
          </cell>
          <cell r="C569" t="str">
            <v>A0413</v>
          </cell>
          <cell r="D569">
            <v>0.83</v>
          </cell>
          <cell r="E569">
            <v>0.83</v>
          </cell>
        </row>
        <row r="570">
          <cell r="A570" t="str">
            <v>040A123</v>
          </cell>
          <cell r="B570">
            <v>3</v>
          </cell>
          <cell r="C570" t="str">
            <v>A0413</v>
          </cell>
          <cell r="D570">
            <v>6.8</v>
          </cell>
          <cell r="E570">
            <v>6.8</v>
          </cell>
        </row>
        <row r="571">
          <cell r="A571" t="str">
            <v>040A125</v>
          </cell>
          <cell r="B571">
            <v>3</v>
          </cell>
          <cell r="C571" t="str">
            <v>A0413</v>
          </cell>
          <cell r="D571">
            <v>0.5</v>
          </cell>
          <cell r="E571">
            <v>0.5</v>
          </cell>
        </row>
        <row r="572">
          <cell r="A572" t="str">
            <v>040A130</v>
          </cell>
          <cell r="B572">
            <v>3</v>
          </cell>
          <cell r="C572" t="str">
            <v>A0413</v>
          </cell>
          <cell r="D572">
            <v>8.81</v>
          </cell>
          <cell r="E572">
            <v>8.81</v>
          </cell>
        </row>
        <row r="573">
          <cell r="A573" t="str">
            <v>031A132</v>
          </cell>
          <cell r="B573">
            <v>3</v>
          </cell>
          <cell r="C573" t="str">
            <v>A0414</v>
          </cell>
          <cell r="D573">
            <v>1.91</v>
          </cell>
          <cell r="E573">
            <v>1.91</v>
          </cell>
        </row>
        <row r="574">
          <cell r="A574" t="str">
            <v>032A132</v>
          </cell>
          <cell r="B574">
            <v>3</v>
          </cell>
          <cell r="C574" t="str">
            <v>A0414</v>
          </cell>
          <cell r="D574">
            <v>1.99</v>
          </cell>
          <cell r="E574">
            <v>1.99</v>
          </cell>
        </row>
        <row r="575">
          <cell r="A575" t="str">
            <v>032A135</v>
          </cell>
          <cell r="B575">
            <v>3</v>
          </cell>
          <cell r="C575" t="str">
            <v>A0414</v>
          </cell>
          <cell r="D575">
            <v>5.24</v>
          </cell>
          <cell r="E575">
            <v>5.24</v>
          </cell>
        </row>
        <row r="576">
          <cell r="A576" t="str">
            <v>032A137</v>
          </cell>
          <cell r="B576">
            <v>3</v>
          </cell>
          <cell r="C576" t="str">
            <v>A0414</v>
          </cell>
          <cell r="D576">
            <v>3.63</v>
          </cell>
          <cell r="E576">
            <v>3.63</v>
          </cell>
        </row>
        <row r="577">
          <cell r="A577" t="str">
            <v>032A138</v>
          </cell>
          <cell r="B577">
            <v>3</v>
          </cell>
          <cell r="C577" t="str">
            <v>A0414</v>
          </cell>
          <cell r="D577">
            <v>3.11</v>
          </cell>
          <cell r="E577">
            <v>3.11</v>
          </cell>
        </row>
        <row r="578">
          <cell r="A578" t="str">
            <v>035A132</v>
          </cell>
          <cell r="B578">
            <v>3</v>
          </cell>
          <cell r="C578" t="str">
            <v>A0414</v>
          </cell>
          <cell r="D578">
            <v>2.2799999999999998</v>
          </cell>
          <cell r="E578">
            <v>2.2799999999999998</v>
          </cell>
        </row>
        <row r="579">
          <cell r="A579" t="str">
            <v>035A135</v>
          </cell>
          <cell r="B579">
            <v>3</v>
          </cell>
          <cell r="C579" t="str">
            <v>A0414</v>
          </cell>
          <cell r="D579">
            <v>6.36</v>
          </cell>
          <cell r="E579">
            <v>6.36</v>
          </cell>
        </row>
        <row r="580">
          <cell r="A580" t="str">
            <v>035A138</v>
          </cell>
          <cell r="B580">
            <v>3</v>
          </cell>
          <cell r="C580" t="str">
            <v>A0414</v>
          </cell>
          <cell r="D580">
            <v>8.61</v>
          </cell>
          <cell r="E580">
            <v>8.61</v>
          </cell>
        </row>
        <row r="581">
          <cell r="A581" t="str">
            <v>036A132</v>
          </cell>
          <cell r="B581">
            <v>3</v>
          </cell>
          <cell r="C581" t="str">
            <v>A0414</v>
          </cell>
          <cell r="D581">
            <v>1.97</v>
          </cell>
          <cell r="E581">
            <v>1.97</v>
          </cell>
        </row>
        <row r="582">
          <cell r="A582" t="str">
            <v>036A135</v>
          </cell>
          <cell r="B582">
            <v>3</v>
          </cell>
          <cell r="C582" t="str">
            <v>A0414</v>
          </cell>
          <cell r="D582">
            <v>3.55</v>
          </cell>
          <cell r="E582">
            <v>3.55</v>
          </cell>
        </row>
        <row r="583">
          <cell r="A583" t="str">
            <v>036A140</v>
          </cell>
          <cell r="B583">
            <v>3</v>
          </cell>
          <cell r="C583" t="str">
            <v>A0414</v>
          </cell>
          <cell r="D583">
            <v>5.16</v>
          </cell>
          <cell r="E583">
            <v>5.16</v>
          </cell>
        </row>
        <row r="584">
          <cell r="A584" t="str">
            <v>038A133</v>
          </cell>
          <cell r="B584">
            <v>3</v>
          </cell>
          <cell r="C584" t="str">
            <v>A0414</v>
          </cell>
          <cell r="D584">
            <v>5.05</v>
          </cell>
          <cell r="E584">
            <v>5.05</v>
          </cell>
        </row>
        <row r="585">
          <cell r="A585" t="str">
            <v>038A135</v>
          </cell>
          <cell r="B585">
            <v>3</v>
          </cell>
          <cell r="C585" t="str">
            <v>A0414</v>
          </cell>
          <cell r="D585">
            <v>2.87</v>
          </cell>
          <cell r="E585">
            <v>2.87</v>
          </cell>
        </row>
        <row r="586">
          <cell r="A586" t="str">
            <v>039A139</v>
          </cell>
          <cell r="B586">
            <v>3</v>
          </cell>
          <cell r="C586" t="str">
            <v>A0414</v>
          </cell>
          <cell r="D586">
            <v>6.75</v>
          </cell>
          <cell r="E586">
            <v>6.75</v>
          </cell>
        </row>
        <row r="587">
          <cell r="A587" t="str">
            <v>039A140</v>
          </cell>
          <cell r="B587">
            <v>3</v>
          </cell>
          <cell r="C587" t="str">
            <v>A0414</v>
          </cell>
          <cell r="D587">
            <v>4.43</v>
          </cell>
          <cell r="E587">
            <v>4.43</v>
          </cell>
        </row>
        <row r="588">
          <cell r="A588" t="str">
            <v>040A131</v>
          </cell>
          <cell r="B588">
            <v>3</v>
          </cell>
          <cell r="C588" t="str">
            <v>A0414</v>
          </cell>
          <cell r="D588">
            <v>0.38</v>
          </cell>
          <cell r="E588">
            <v>0.38</v>
          </cell>
        </row>
        <row r="589">
          <cell r="A589" t="str">
            <v>040A133</v>
          </cell>
          <cell r="B589">
            <v>3</v>
          </cell>
          <cell r="C589" t="str">
            <v>A0414</v>
          </cell>
          <cell r="D589">
            <v>3.89</v>
          </cell>
          <cell r="E589">
            <v>3.89</v>
          </cell>
        </row>
        <row r="590">
          <cell r="A590" t="str">
            <v>040A135</v>
          </cell>
          <cell r="B590">
            <v>3</v>
          </cell>
          <cell r="C590" t="str">
            <v>A0414</v>
          </cell>
          <cell r="D590">
            <v>2.61</v>
          </cell>
          <cell r="E590">
            <v>2.61</v>
          </cell>
        </row>
        <row r="591">
          <cell r="A591" t="str">
            <v>040A138</v>
          </cell>
          <cell r="B591">
            <v>3</v>
          </cell>
          <cell r="C591" t="str">
            <v>A0414</v>
          </cell>
          <cell r="D591">
            <v>3.03</v>
          </cell>
          <cell r="E591">
            <v>3.03</v>
          </cell>
        </row>
        <row r="592">
          <cell r="A592" t="str">
            <v>037A143</v>
          </cell>
          <cell r="B592">
            <v>3</v>
          </cell>
          <cell r="C592" t="str">
            <v>A0415</v>
          </cell>
          <cell r="D592">
            <v>4.84</v>
          </cell>
          <cell r="E592">
            <v>4.84</v>
          </cell>
        </row>
        <row r="593">
          <cell r="A593" t="str">
            <v>038A144</v>
          </cell>
          <cell r="B593">
            <v>3</v>
          </cell>
          <cell r="C593" t="str">
            <v>A0415</v>
          </cell>
          <cell r="D593">
            <v>0.2</v>
          </cell>
          <cell r="E593">
            <v>0.2</v>
          </cell>
        </row>
        <row r="594">
          <cell r="A594" t="str">
            <v>039A143</v>
          </cell>
          <cell r="B594">
            <v>3</v>
          </cell>
          <cell r="C594" t="str">
            <v>A0415</v>
          </cell>
          <cell r="D594">
            <v>4.83</v>
          </cell>
          <cell r="E594">
            <v>4.83</v>
          </cell>
        </row>
        <row r="595">
          <cell r="A595" t="str">
            <v>040A143</v>
          </cell>
          <cell r="B595">
            <v>3</v>
          </cell>
          <cell r="C595" t="str">
            <v>A0415</v>
          </cell>
          <cell r="D595">
            <v>2.1</v>
          </cell>
          <cell r="E595">
            <v>2.1</v>
          </cell>
        </row>
        <row r="596">
          <cell r="A596" t="str">
            <v>040A146</v>
          </cell>
          <cell r="B596">
            <v>3</v>
          </cell>
          <cell r="C596" t="str">
            <v>A0415</v>
          </cell>
          <cell r="D596">
            <v>5.84</v>
          </cell>
          <cell r="E596">
            <v>5.84</v>
          </cell>
        </row>
        <row r="597">
          <cell r="A597" t="str">
            <v>041A016</v>
          </cell>
          <cell r="B597">
            <v>3</v>
          </cell>
          <cell r="C597" t="str">
            <v>A0502</v>
          </cell>
          <cell r="D597">
            <v>0.39</v>
          </cell>
          <cell r="E597">
            <v>0.39</v>
          </cell>
        </row>
        <row r="598">
          <cell r="A598" t="str">
            <v>041A017</v>
          </cell>
          <cell r="B598">
            <v>3</v>
          </cell>
          <cell r="C598" t="str">
            <v>A0502</v>
          </cell>
          <cell r="D598">
            <v>0.94</v>
          </cell>
          <cell r="E598">
            <v>0.94</v>
          </cell>
        </row>
        <row r="599">
          <cell r="A599" t="str">
            <v>042A012</v>
          </cell>
          <cell r="B599">
            <v>3</v>
          </cell>
          <cell r="C599" t="str">
            <v>A0502</v>
          </cell>
          <cell r="D599">
            <v>3.03</v>
          </cell>
          <cell r="E599">
            <v>3.03</v>
          </cell>
        </row>
        <row r="600">
          <cell r="A600" t="str">
            <v>042A015</v>
          </cell>
          <cell r="B600">
            <v>3</v>
          </cell>
          <cell r="C600" t="str">
            <v>A0502</v>
          </cell>
          <cell r="D600">
            <v>6.51</v>
          </cell>
          <cell r="E600">
            <v>6.51</v>
          </cell>
        </row>
        <row r="601">
          <cell r="A601" t="str">
            <v>042A016</v>
          </cell>
          <cell r="B601">
            <v>3</v>
          </cell>
          <cell r="C601" t="str">
            <v>A0502</v>
          </cell>
          <cell r="D601">
            <v>0.28000000000000003</v>
          </cell>
          <cell r="E601">
            <v>0.28000000000000003</v>
          </cell>
        </row>
        <row r="602">
          <cell r="A602" t="str">
            <v>042A017</v>
          </cell>
          <cell r="B602">
            <v>3</v>
          </cell>
          <cell r="C602" t="str">
            <v>A0502</v>
          </cell>
          <cell r="D602">
            <v>3.13</v>
          </cell>
          <cell r="E602">
            <v>3.13</v>
          </cell>
        </row>
        <row r="603">
          <cell r="A603" t="str">
            <v>044A015</v>
          </cell>
          <cell r="B603">
            <v>3</v>
          </cell>
          <cell r="C603" t="str">
            <v>A0502</v>
          </cell>
          <cell r="D603">
            <v>9.0500000000000007</v>
          </cell>
          <cell r="E603">
            <v>9.0500000000000007</v>
          </cell>
        </row>
        <row r="604">
          <cell r="A604" t="str">
            <v>044A017</v>
          </cell>
          <cell r="B604">
            <v>3</v>
          </cell>
          <cell r="C604" t="str">
            <v>A0502</v>
          </cell>
          <cell r="D604">
            <v>2.81</v>
          </cell>
          <cell r="E604">
            <v>2.81</v>
          </cell>
        </row>
        <row r="605">
          <cell r="A605" t="str">
            <v>044A018</v>
          </cell>
          <cell r="B605">
            <v>3</v>
          </cell>
          <cell r="C605" t="str">
            <v>A0502</v>
          </cell>
          <cell r="D605">
            <v>3.7</v>
          </cell>
          <cell r="E605">
            <v>3.7</v>
          </cell>
        </row>
        <row r="606">
          <cell r="A606" t="str">
            <v>045A019</v>
          </cell>
          <cell r="B606">
            <v>3</v>
          </cell>
          <cell r="C606" t="str">
            <v>A0502</v>
          </cell>
          <cell r="D606">
            <v>1.1299999999999999</v>
          </cell>
          <cell r="E606">
            <v>1.1299999999999999</v>
          </cell>
        </row>
        <row r="607">
          <cell r="A607" t="str">
            <v>046A013</v>
          </cell>
          <cell r="B607">
            <v>3</v>
          </cell>
          <cell r="C607" t="str">
            <v>A0502</v>
          </cell>
          <cell r="D607">
            <v>4.79</v>
          </cell>
          <cell r="E607">
            <v>4.79</v>
          </cell>
        </row>
        <row r="608">
          <cell r="A608" t="str">
            <v>046A015</v>
          </cell>
          <cell r="B608">
            <v>3</v>
          </cell>
          <cell r="C608" t="str">
            <v>A0502</v>
          </cell>
          <cell r="D608">
            <v>3.47</v>
          </cell>
          <cell r="E608">
            <v>3.47</v>
          </cell>
        </row>
        <row r="609">
          <cell r="A609" t="str">
            <v>046A018</v>
          </cell>
          <cell r="B609">
            <v>3</v>
          </cell>
          <cell r="C609" t="str">
            <v>A0502</v>
          </cell>
          <cell r="D609">
            <v>6.32</v>
          </cell>
          <cell r="E609">
            <v>6.32</v>
          </cell>
        </row>
        <row r="610">
          <cell r="A610" t="str">
            <v>046A019</v>
          </cell>
          <cell r="B610">
            <v>3</v>
          </cell>
          <cell r="C610" t="str">
            <v>A0502</v>
          </cell>
          <cell r="D610">
            <v>1.05</v>
          </cell>
          <cell r="E610">
            <v>1.05</v>
          </cell>
        </row>
        <row r="611">
          <cell r="A611" t="str">
            <v>047A020</v>
          </cell>
          <cell r="B611">
            <v>3</v>
          </cell>
          <cell r="C611" t="str">
            <v>A0502</v>
          </cell>
          <cell r="D611">
            <v>4.6900000000000004</v>
          </cell>
          <cell r="E611">
            <v>4.6900000000000004</v>
          </cell>
        </row>
        <row r="612">
          <cell r="A612" t="str">
            <v>048A014</v>
          </cell>
          <cell r="B612">
            <v>3</v>
          </cell>
          <cell r="C612" t="str">
            <v>A0502</v>
          </cell>
          <cell r="D612">
            <v>7.83</v>
          </cell>
          <cell r="E612">
            <v>7.83</v>
          </cell>
        </row>
        <row r="613">
          <cell r="A613" t="str">
            <v>048A015</v>
          </cell>
          <cell r="B613">
            <v>3</v>
          </cell>
          <cell r="C613" t="str">
            <v>A0502</v>
          </cell>
          <cell r="D613">
            <v>1.01</v>
          </cell>
          <cell r="E613">
            <v>1.01</v>
          </cell>
        </row>
        <row r="614">
          <cell r="A614" t="str">
            <v>048A017</v>
          </cell>
          <cell r="B614">
            <v>3</v>
          </cell>
          <cell r="C614" t="str">
            <v>A0502</v>
          </cell>
          <cell r="D614">
            <v>5.52</v>
          </cell>
          <cell r="E614">
            <v>5.52</v>
          </cell>
        </row>
        <row r="615">
          <cell r="A615" t="str">
            <v>048A020</v>
          </cell>
          <cell r="B615">
            <v>3</v>
          </cell>
          <cell r="C615" t="str">
            <v>A0502</v>
          </cell>
          <cell r="D615">
            <v>1.87</v>
          </cell>
          <cell r="E615">
            <v>1.87</v>
          </cell>
        </row>
        <row r="616">
          <cell r="A616" t="str">
            <v>049A017</v>
          </cell>
          <cell r="B616">
            <v>3</v>
          </cell>
          <cell r="C616" t="str">
            <v>A0502</v>
          </cell>
          <cell r="D616">
            <v>1.85</v>
          </cell>
          <cell r="E616">
            <v>1.85</v>
          </cell>
        </row>
        <row r="617">
          <cell r="A617" t="str">
            <v>049A020</v>
          </cell>
          <cell r="B617">
            <v>3</v>
          </cell>
          <cell r="C617" t="str">
            <v>A0502</v>
          </cell>
          <cell r="D617">
            <v>1.06</v>
          </cell>
          <cell r="E617">
            <v>1.06</v>
          </cell>
        </row>
        <row r="618">
          <cell r="A618" t="str">
            <v>050A015</v>
          </cell>
          <cell r="B618">
            <v>3</v>
          </cell>
          <cell r="C618" t="str">
            <v>A0502</v>
          </cell>
          <cell r="D618">
            <v>7.53</v>
          </cell>
          <cell r="E618">
            <v>7.53</v>
          </cell>
        </row>
        <row r="619">
          <cell r="A619" t="str">
            <v>050A018</v>
          </cell>
          <cell r="B619">
            <v>3</v>
          </cell>
          <cell r="C619" t="str">
            <v>A0502</v>
          </cell>
          <cell r="D619">
            <v>2.56</v>
          </cell>
          <cell r="E619">
            <v>2.56</v>
          </cell>
        </row>
        <row r="620">
          <cell r="A620" t="str">
            <v>050A020</v>
          </cell>
          <cell r="B620">
            <v>3</v>
          </cell>
          <cell r="C620" t="str">
            <v>A0502</v>
          </cell>
          <cell r="D620">
            <v>1.43</v>
          </cell>
          <cell r="E620">
            <v>1.43</v>
          </cell>
        </row>
        <row r="621">
          <cell r="A621" t="str">
            <v>040A028</v>
          </cell>
          <cell r="B621">
            <v>3</v>
          </cell>
          <cell r="C621" t="str">
            <v>A0503</v>
          </cell>
          <cell r="D621">
            <v>0.7</v>
          </cell>
          <cell r="E621">
            <v>0.7</v>
          </cell>
        </row>
        <row r="622">
          <cell r="A622" t="str">
            <v>041A024</v>
          </cell>
          <cell r="B622">
            <v>3</v>
          </cell>
          <cell r="C622" t="str">
            <v>A0503</v>
          </cell>
          <cell r="D622">
            <v>0.51</v>
          </cell>
          <cell r="E622">
            <v>0.51</v>
          </cell>
        </row>
        <row r="623">
          <cell r="A623" t="str">
            <v>041A025</v>
          </cell>
          <cell r="B623">
            <v>3</v>
          </cell>
          <cell r="C623" t="str">
            <v>A0503</v>
          </cell>
          <cell r="D623">
            <v>0.41</v>
          </cell>
          <cell r="E623">
            <v>0.41</v>
          </cell>
        </row>
        <row r="624">
          <cell r="A624" t="str">
            <v>042A021</v>
          </cell>
          <cell r="B624">
            <v>3</v>
          </cell>
          <cell r="C624" t="str">
            <v>A0503</v>
          </cell>
          <cell r="D624">
            <v>1.9</v>
          </cell>
          <cell r="E624">
            <v>1.9</v>
          </cell>
        </row>
        <row r="625">
          <cell r="A625" t="str">
            <v>042A022</v>
          </cell>
          <cell r="B625">
            <v>3</v>
          </cell>
          <cell r="C625" t="str">
            <v>A0503</v>
          </cell>
          <cell r="D625">
            <v>3.21</v>
          </cell>
          <cell r="E625">
            <v>3.21</v>
          </cell>
        </row>
        <row r="626">
          <cell r="A626" t="str">
            <v>042A023</v>
          </cell>
          <cell r="B626">
            <v>3</v>
          </cell>
          <cell r="C626" t="str">
            <v>A0503</v>
          </cell>
          <cell r="D626">
            <v>2.4</v>
          </cell>
          <cell r="E626">
            <v>2.4</v>
          </cell>
        </row>
        <row r="627">
          <cell r="A627" t="str">
            <v>042A025</v>
          </cell>
          <cell r="B627">
            <v>3</v>
          </cell>
          <cell r="C627" t="str">
            <v>A0503</v>
          </cell>
          <cell r="D627">
            <v>1.95</v>
          </cell>
          <cell r="E627">
            <v>1.95</v>
          </cell>
        </row>
        <row r="628">
          <cell r="A628" t="str">
            <v>042A027</v>
          </cell>
          <cell r="B628">
            <v>3</v>
          </cell>
          <cell r="C628" t="str">
            <v>A0503</v>
          </cell>
          <cell r="D628">
            <v>2.38</v>
          </cell>
          <cell r="E628">
            <v>2.38</v>
          </cell>
        </row>
        <row r="629">
          <cell r="A629" t="str">
            <v>043A023</v>
          </cell>
          <cell r="B629">
            <v>3</v>
          </cell>
          <cell r="C629" t="str">
            <v>A0503</v>
          </cell>
          <cell r="D629">
            <v>3.83</v>
          </cell>
          <cell r="E629">
            <v>3.83</v>
          </cell>
        </row>
        <row r="630">
          <cell r="A630" t="str">
            <v>043A030</v>
          </cell>
          <cell r="B630">
            <v>3</v>
          </cell>
          <cell r="C630" t="str">
            <v>A0503</v>
          </cell>
          <cell r="D630">
            <v>6.5</v>
          </cell>
          <cell r="E630">
            <v>6.5</v>
          </cell>
        </row>
        <row r="631">
          <cell r="A631" t="str">
            <v>044A023</v>
          </cell>
          <cell r="B631">
            <v>3</v>
          </cell>
          <cell r="C631" t="str">
            <v>A0503</v>
          </cell>
          <cell r="D631">
            <v>2.2799999999999998</v>
          </cell>
          <cell r="E631">
            <v>2.2799999999999998</v>
          </cell>
        </row>
        <row r="632">
          <cell r="A632" t="str">
            <v>044A024</v>
          </cell>
          <cell r="B632">
            <v>3</v>
          </cell>
          <cell r="C632" t="str">
            <v>A0503</v>
          </cell>
          <cell r="D632">
            <v>2.71</v>
          </cell>
          <cell r="E632">
            <v>2.71</v>
          </cell>
        </row>
        <row r="633">
          <cell r="A633" t="str">
            <v>044A027</v>
          </cell>
          <cell r="B633">
            <v>3</v>
          </cell>
          <cell r="C633" t="str">
            <v>A0503</v>
          </cell>
          <cell r="D633">
            <v>2.63</v>
          </cell>
          <cell r="E633">
            <v>2.63</v>
          </cell>
        </row>
        <row r="634">
          <cell r="A634" t="str">
            <v>044A029</v>
          </cell>
          <cell r="B634">
            <v>3</v>
          </cell>
          <cell r="C634" t="str">
            <v>A0503</v>
          </cell>
          <cell r="D634">
            <v>2.96</v>
          </cell>
          <cell r="E634">
            <v>2.96</v>
          </cell>
        </row>
        <row r="635">
          <cell r="A635" t="str">
            <v>046A023</v>
          </cell>
          <cell r="B635">
            <v>3</v>
          </cell>
          <cell r="C635" t="str">
            <v>A0503</v>
          </cell>
          <cell r="D635">
            <v>2.6</v>
          </cell>
          <cell r="E635">
            <v>2.6</v>
          </cell>
        </row>
        <row r="636">
          <cell r="A636" t="str">
            <v>046A024</v>
          </cell>
          <cell r="B636">
            <v>3</v>
          </cell>
          <cell r="C636" t="str">
            <v>A0503</v>
          </cell>
          <cell r="D636">
            <v>6.87</v>
          </cell>
          <cell r="E636">
            <v>6.87</v>
          </cell>
        </row>
        <row r="637">
          <cell r="A637" t="str">
            <v>046A027</v>
          </cell>
          <cell r="B637">
            <v>3</v>
          </cell>
          <cell r="C637" t="str">
            <v>A0503</v>
          </cell>
          <cell r="D637">
            <v>3.97</v>
          </cell>
          <cell r="E637">
            <v>3.97</v>
          </cell>
        </row>
        <row r="638">
          <cell r="A638" t="str">
            <v>046A029</v>
          </cell>
          <cell r="B638">
            <v>3</v>
          </cell>
          <cell r="C638" t="str">
            <v>A0503</v>
          </cell>
          <cell r="D638">
            <v>2.57</v>
          </cell>
          <cell r="E638">
            <v>2.57</v>
          </cell>
        </row>
        <row r="639">
          <cell r="A639" t="str">
            <v>046A030</v>
          </cell>
          <cell r="B639">
            <v>3</v>
          </cell>
          <cell r="C639" t="str">
            <v>A0503</v>
          </cell>
          <cell r="D639">
            <v>1.7</v>
          </cell>
          <cell r="E639">
            <v>1.7</v>
          </cell>
        </row>
        <row r="640">
          <cell r="A640" t="str">
            <v>047A023</v>
          </cell>
          <cell r="B640">
            <v>3</v>
          </cell>
          <cell r="C640" t="str">
            <v>A0503</v>
          </cell>
          <cell r="D640">
            <v>2.83</v>
          </cell>
          <cell r="E640">
            <v>2.83</v>
          </cell>
        </row>
        <row r="641">
          <cell r="A641" t="str">
            <v>048A023</v>
          </cell>
          <cell r="B641">
            <v>3</v>
          </cell>
          <cell r="C641" t="str">
            <v>A0503</v>
          </cell>
          <cell r="D641">
            <v>1.46</v>
          </cell>
          <cell r="E641">
            <v>1.46</v>
          </cell>
        </row>
        <row r="642">
          <cell r="A642" t="str">
            <v>048A027</v>
          </cell>
          <cell r="B642">
            <v>3</v>
          </cell>
          <cell r="C642" t="str">
            <v>A0503</v>
          </cell>
          <cell r="D642">
            <v>5.0999999999999996</v>
          </cell>
          <cell r="E642">
            <v>5.0999999999999996</v>
          </cell>
        </row>
        <row r="643">
          <cell r="A643" t="str">
            <v>048A028</v>
          </cell>
          <cell r="B643">
            <v>3</v>
          </cell>
          <cell r="C643" t="str">
            <v>A0503</v>
          </cell>
          <cell r="D643">
            <v>2.63</v>
          </cell>
          <cell r="E643">
            <v>2.63</v>
          </cell>
        </row>
        <row r="644">
          <cell r="A644" t="str">
            <v>048A030</v>
          </cell>
          <cell r="B644">
            <v>3</v>
          </cell>
          <cell r="C644" t="str">
            <v>A0503</v>
          </cell>
          <cell r="D644">
            <v>2.1</v>
          </cell>
          <cell r="E644">
            <v>2.1</v>
          </cell>
        </row>
        <row r="645">
          <cell r="A645" t="str">
            <v>049A021</v>
          </cell>
          <cell r="B645">
            <v>3</v>
          </cell>
          <cell r="C645" t="str">
            <v>A0503</v>
          </cell>
          <cell r="D645">
            <v>1.79</v>
          </cell>
          <cell r="E645">
            <v>1.79</v>
          </cell>
        </row>
        <row r="646">
          <cell r="A646" t="str">
            <v>050A025</v>
          </cell>
          <cell r="B646">
            <v>3</v>
          </cell>
          <cell r="C646" t="str">
            <v>A0503</v>
          </cell>
          <cell r="D646">
            <v>6.59</v>
          </cell>
          <cell r="E646">
            <v>6.59</v>
          </cell>
        </row>
        <row r="647">
          <cell r="A647" t="str">
            <v>050A027</v>
          </cell>
          <cell r="B647">
            <v>3</v>
          </cell>
          <cell r="C647" t="str">
            <v>A0503</v>
          </cell>
          <cell r="D647">
            <v>3.69</v>
          </cell>
          <cell r="E647">
            <v>3.69</v>
          </cell>
        </row>
        <row r="648">
          <cell r="A648" t="str">
            <v>050A030</v>
          </cell>
          <cell r="B648">
            <v>3</v>
          </cell>
          <cell r="C648" t="str">
            <v>A0503</v>
          </cell>
          <cell r="D648">
            <v>5.6</v>
          </cell>
          <cell r="E648">
            <v>5.6</v>
          </cell>
        </row>
        <row r="649">
          <cell r="A649" t="str">
            <v>041A040</v>
          </cell>
          <cell r="B649">
            <v>3</v>
          </cell>
          <cell r="C649" t="str">
            <v>A0504</v>
          </cell>
          <cell r="D649">
            <v>0.99</v>
          </cell>
          <cell r="E649">
            <v>0.99</v>
          </cell>
        </row>
        <row r="650">
          <cell r="A650" t="str">
            <v>042A035</v>
          </cell>
          <cell r="B650">
            <v>3</v>
          </cell>
          <cell r="C650" t="str">
            <v>A0504</v>
          </cell>
          <cell r="D650">
            <v>10.56</v>
          </cell>
          <cell r="E650">
            <v>10.56</v>
          </cell>
        </row>
        <row r="651">
          <cell r="A651" t="str">
            <v>042A040</v>
          </cell>
          <cell r="B651">
            <v>3</v>
          </cell>
          <cell r="C651" t="str">
            <v>A0504</v>
          </cell>
          <cell r="D651">
            <v>6.01</v>
          </cell>
          <cell r="E651">
            <v>6.01</v>
          </cell>
        </row>
        <row r="652">
          <cell r="A652" t="str">
            <v>044A033</v>
          </cell>
          <cell r="B652">
            <v>3</v>
          </cell>
          <cell r="C652" t="str">
            <v>A0504</v>
          </cell>
          <cell r="D652">
            <v>5.15</v>
          </cell>
          <cell r="E652">
            <v>5.15</v>
          </cell>
        </row>
        <row r="653">
          <cell r="A653" t="str">
            <v>044A035</v>
          </cell>
          <cell r="B653">
            <v>3</v>
          </cell>
          <cell r="C653" t="str">
            <v>A0504</v>
          </cell>
          <cell r="D653">
            <v>4.05</v>
          </cell>
          <cell r="E653">
            <v>4.05</v>
          </cell>
        </row>
        <row r="654">
          <cell r="A654" t="str">
            <v>044A040</v>
          </cell>
          <cell r="B654">
            <v>3</v>
          </cell>
          <cell r="C654" t="str">
            <v>A0504</v>
          </cell>
          <cell r="D654">
            <v>9.5500000000000007</v>
          </cell>
          <cell r="E654">
            <v>9.5500000000000007</v>
          </cell>
        </row>
        <row r="655">
          <cell r="A655" t="str">
            <v>046A034</v>
          </cell>
          <cell r="B655">
            <v>3</v>
          </cell>
          <cell r="C655" t="str">
            <v>A0504</v>
          </cell>
          <cell r="D655">
            <v>7.7</v>
          </cell>
          <cell r="E655">
            <v>7.7</v>
          </cell>
        </row>
        <row r="656">
          <cell r="A656" t="str">
            <v>046A035</v>
          </cell>
          <cell r="B656">
            <v>3</v>
          </cell>
          <cell r="C656" t="str">
            <v>A0504</v>
          </cell>
          <cell r="D656">
            <v>1.79</v>
          </cell>
          <cell r="E656">
            <v>1.79</v>
          </cell>
        </row>
        <row r="657">
          <cell r="A657" t="str">
            <v>046A039</v>
          </cell>
          <cell r="B657">
            <v>3</v>
          </cell>
          <cell r="C657" t="str">
            <v>A0504</v>
          </cell>
          <cell r="D657">
            <v>0.57999999999999996</v>
          </cell>
          <cell r="E657">
            <v>0.57999999999999996</v>
          </cell>
        </row>
        <row r="658">
          <cell r="A658" t="str">
            <v>046A040</v>
          </cell>
          <cell r="B658">
            <v>3</v>
          </cell>
          <cell r="C658" t="str">
            <v>A0504</v>
          </cell>
          <cell r="D658">
            <v>8.31</v>
          </cell>
          <cell r="E658">
            <v>8.31</v>
          </cell>
        </row>
        <row r="659">
          <cell r="A659" t="str">
            <v>048A031</v>
          </cell>
          <cell r="B659">
            <v>3</v>
          </cell>
          <cell r="C659" t="str">
            <v>A0504</v>
          </cell>
          <cell r="D659">
            <v>1.2</v>
          </cell>
          <cell r="E659">
            <v>1.2</v>
          </cell>
        </row>
        <row r="660">
          <cell r="A660" t="str">
            <v>048A034</v>
          </cell>
          <cell r="B660">
            <v>3</v>
          </cell>
          <cell r="C660" t="str">
            <v>A0504</v>
          </cell>
          <cell r="D660">
            <v>5.47</v>
          </cell>
          <cell r="E660">
            <v>5.47</v>
          </cell>
        </row>
        <row r="661">
          <cell r="A661" t="str">
            <v>048A035</v>
          </cell>
          <cell r="B661">
            <v>3</v>
          </cell>
          <cell r="C661" t="str">
            <v>A0504</v>
          </cell>
          <cell r="D661">
            <v>1.56</v>
          </cell>
          <cell r="E661">
            <v>1.56</v>
          </cell>
        </row>
        <row r="662">
          <cell r="A662" t="str">
            <v>048A039</v>
          </cell>
          <cell r="B662">
            <v>3</v>
          </cell>
          <cell r="C662" t="str">
            <v>A0504</v>
          </cell>
          <cell r="D662">
            <v>6.53</v>
          </cell>
          <cell r="E662">
            <v>6.53</v>
          </cell>
        </row>
        <row r="663">
          <cell r="A663" t="str">
            <v>049A032</v>
          </cell>
          <cell r="B663">
            <v>3</v>
          </cell>
          <cell r="C663" t="str">
            <v>A0504</v>
          </cell>
          <cell r="D663">
            <v>0.51</v>
          </cell>
          <cell r="E663">
            <v>0.51</v>
          </cell>
        </row>
        <row r="664">
          <cell r="A664" t="str">
            <v>050A032</v>
          </cell>
          <cell r="B664">
            <v>3</v>
          </cell>
          <cell r="C664" t="str">
            <v>A0504</v>
          </cell>
          <cell r="D664">
            <v>1.48</v>
          </cell>
          <cell r="E664">
            <v>1.48</v>
          </cell>
        </row>
        <row r="665">
          <cell r="A665" t="str">
            <v>050A033</v>
          </cell>
          <cell r="B665">
            <v>3</v>
          </cell>
          <cell r="C665" t="str">
            <v>A0504</v>
          </cell>
          <cell r="D665">
            <v>2.75</v>
          </cell>
          <cell r="E665">
            <v>2.75</v>
          </cell>
        </row>
        <row r="666">
          <cell r="A666" t="str">
            <v>050A035</v>
          </cell>
          <cell r="B666">
            <v>3</v>
          </cell>
          <cell r="C666" t="str">
            <v>A0504</v>
          </cell>
          <cell r="D666">
            <v>2.62</v>
          </cell>
          <cell r="E666">
            <v>2.62</v>
          </cell>
        </row>
        <row r="667">
          <cell r="A667" t="str">
            <v>050A039</v>
          </cell>
          <cell r="B667">
            <v>3</v>
          </cell>
          <cell r="C667" t="str">
            <v>A0504</v>
          </cell>
          <cell r="D667">
            <v>7.25</v>
          </cell>
          <cell r="E667">
            <v>7.25</v>
          </cell>
        </row>
        <row r="668">
          <cell r="A668" t="str">
            <v>050A040</v>
          </cell>
          <cell r="B668">
            <v>3</v>
          </cell>
          <cell r="C668" t="str">
            <v>A0504</v>
          </cell>
          <cell r="D668">
            <v>3.57</v>
          </cell>
          <cell r="E668">
            <v>3.57</v>
          </cell>
        </row>
        <row r="669">
          <cell r="A669" t="str">
            <v>043A044</v>
          </cell>
          <cell r="B669">
            <v>3</v>
          </cell>
          <cell r="C669" t="str">
            <v>A0505</v>
          </cell>
          <cell r="D669">
            <v>6.37</v>
          </cell>
          <cell r="E669">
            <v>6.37</v>
          </cell>
        </row>
        <row r="670">
          <cell r="A670" t="str">
            <v>044A043</v>
          </cell>
          <cell r="B670">
            <v>3</v>
          </cell>
          <cell r="C670" t="str">
            <v>A0505</v>
          </cell>
          <cell r="D670">
            <v>5.21</v>
          </cell>
          <cell r="E670">
            <v>5.21</v>
          </cell>
        </row>
        <row r="671">
          <cell r="A671" t="str">
            <v>046A042</v>
          </cell>
          <cell r="B671">
            <v>3</v>
          </cell>
          <cell r="C671" t="str">
            <v>A0505</v>
          </cell>
          <cell r="D671">
            <v>3.55</v>
          </cell>
          <cell r="E671">
            <v>3.55</v>
          </cell>
        </row>
        <row r="672">
          <cell r="A672" t="str">
            <v>046A043</v>
          </cell>
          <cell r="B672">
            <v>3</v>
          </cell>
          <cell r="C672" t="str">
            <v>A0505</v>
          </cell>
          <cell r="D672">
            <v>1.68</v>
          </cell>
          <cell r="E672">
            <v>1.68</v>
          </cell>
        </row>
        <row r="673">
          <cell r="A673" t="str">
            <v>048A043</v>
          </cell>
          <cell r="B673">
            <v>3</v>
          </cell>
          <cell r="C673" t="str">
            <v>A0505</v>
          </cell>
          <cell r="D673">
            <v>5.69</v>
          </cell>
          <cell r="E673">
            <v>5.69</v>
          </cell>
        </row>
        <row r="674">
          <cell r="A674" t="str">
            <v>050A043</v>
          </cell>
          <cell r="B674">
            <v>3</v>
          </cell>
          <cell r="C674" t="str">
            <v>A0505</v>
          </cell>
          <cell r="D674">
            <v>4.5599999999999996</v>
          </cell>
          <cell r="E674">
            <v>4.5599999999999996</v>
          </cell>
        </row>
        <row r="675">
          <cell r="A675" t="str">
            <v>044A082</v>
          </cell>
          <cell r="B675">
            <v>3</v>
          </cell>
          <cell r="C675" t="str">
            <v>A0509</v>
          </cell>
          <cell r="D675">
            <v>5.58</v>
          </cell>
          <cell r="E675">
            <v>0</v>
          </cell>
        </row>
        <row r="676">
          <cell r="A676" t="str">
            <v>042A084</v>
          </cell>
          <cell r="B676">
            <v>3</v>
          </cell>
          <cell r="C676" t="str">
            <v>A0509</v>
          </cell>
          <cell r="D676">
            <v>3.04</v>
          </cell>
          <cell r="E676">
            <v>0</v>
          </cell>
        </row>
        <row r="677">
          <cell r="A677" t="str">
            <v>044A083</v>
          </cell>
          <cell r="B677">
            <v>3</v>
          </cell>
          <cell r="C677" t="str">
            <v>A0509</v>
          </cell>
          <cell r="D677">
            <v>1.74</v>
          </cell>
          <cell r="E677">
            <v>0</v>
          </cell>
        </row>
        <row r="678">
          <cell r="A678" t="str">
            <v>044A084</v>
          </cell>
          <cell r="B678">
            <v>3</v>
          </cell>
          <cell r="C678" t="str">
            <v>A0509</v>
          </cell>
          <cell r="D678">
            <v>1.69</v>
          </cell>
          <cell r="E678">
            <v>0</v>
          </cell>
        </row>
        <row r="679">
          <cell r="A679" t="str">
            <v>042A105</v>
          </cell>
          <cell r="B679">
            <v>3</v>
          </cell>
          <cell r="C679" t="str">
            <v>A0511</v>
          </cell>
          <cell r="D679">
            <v>4.2</v>
          </cell>
          <cell r="E679">
            <v>4.2</v>
          </cell>
        </row>
        <row r="680">
          <cell r="A680" t="str">
            <v>043A107</v>
          </cell>
          <cell r="B680">
            <v>3</v>
          </cell>
          <cell r="C680" t="str">
            <v>A0511</v>
          </cell>
          <cell r="D680">
            <v>2.12</v>
          </cell>
          <cell r="E680">
            <v>2.12</v>
          </cell>
        </row>
        <row r="681">
          <cell r="A681" t="str">
            <v>043A110</v>
          </cell>
          <cell r="B681">
            <v>3</v>
          </cell>
          <cell r="C681" t="str">
            <v>A0511</v>
          </cell>
          <cell r="D681">
            <v>5.63</v>
          </cell>
          <cell r="E681">
            <v>5.63</v>
          </cell>
        </row>
        <row r="682">
          <cell r="A682" t="str">
            <v>041A115</v>
          </cell>
          <cell r="B682">
            <v>3</v>
          </cell>
          <cell r="C682" t="str">
            <v>A0512</v>
          </cell>
          <cell r="D682">
            <v>3.17</v>
          </cell>
          <cell r="E682">
            <v>3.17</v>
          </cell>
        </row>
        <row r="683">
          <cell r="A683" t="str">
            <v>042A114</v>
          </cell>
          <cell r="B683">
            <v>3</v>
          </cell>
          <cell r="C683" t="str">
            <v>A0512</v>
          </cell>
          <cell r="D683">
            <v>0.64</v>
          </cell>
          <cell r="E683">
            <v>0.64</v>
          </cell>
        </row>
        <row r="684">
          <cell r="A684" t="str">
            <v>042A120</v>
          </cell>
          <cell r="B684">
            <v>3</v>
          </cell>
          <cell r="C684" t="str">
            <v>A0512</v>
          </cell>
          <cell r="D684">
            <v>3.92</v>
          </cell>
          <cell r="E684">
            <v>3.92</v>
          </cell>
        </row>
        <row r="685">
          <cell r="A685" t="str">
            <v>043A112</v>
          </cell>
          <cell r="B685">
            <v>3</v>
          </cell>
          <cell r="C685" t="str">
            <v>A0512</v>
          </cell>
          <cell r="D685">
            <v>4.47</v>
          </cell>
          <cell r="E685">
            <v>4.47</v>
          </cell>
        </row>
        <row r="686">
          <cell r="A686" t="str">
            <v>043A115</v>
          </cell>
          <cell r="B686">
            <v>3</v>
          </cell>
          <cell r="C686" t="str">
            <v>A0512</v>
          </cell>
          <cell r="D686">
            <v>2.95</v>
          </cell>
          <cell r="E686">
            <v>2.95</v>
          </cell>
        </row>
        <row r="687">
          <cell r="A687" t="str">
            <v>043A117</v>
          </cell>
          <cell r="B687">
            <v>3</v>
          </cell>
          <cell r="C687" t="str">
            <v>A0512</v>
          </cell>
          <cell r="D687">
            <v>5.16</v>
          </cell>
          <cell r="E687">
            <v>5.16</v>
          </cell>
        </row>
        <row r="688">
          <cell r="A688" t="str">
            <v>044A117</v>
          </cell>
          <cell r="B688">
            <v>3</v>
          </cell>
          <cell r="C688" t="str">
            <v>A0512</v>
          </cell>
          <cell r="D688">
            <v>3.02</v>
          </cell>
          <cell r="E688">
            <v>3.02</v>
          </cell>
        </row>
        <row r="689">
          <cell r="A689" t="str">
            <v>044A120</v>
          </cell>
          <cell r="B689">
            <v>3</v>
          </cell>
          <cell r="C689" t="str">
            <v>A0512</v>
          </cell>
          <cell r="D689">
            <v>3.17</v>
          </cell>
          <cell r="E689">
            <v>3.17</v>
          </cell>
        </row>
        <row r="690">
          <cell r="A690" t="str">
            <v>045A115</v>
          </cell>
          <cell r="B690">
            <v>3</v>
          </cell>
          <cell r="C690" t="str">
            <v>A0512</v>
          </cell>
          <cell r="D690">
            <v>1.6</v>
          </cell>
          <cell r="E690">
            <v>1.6</v>
          </cell>
        </row>
        <row r="691">
          <cell r="A691" t="str">
            <v>045A119</v>
          </cell>
          <cell r="B691">
            <v>3</v>
          </cell>
          <cell r="C691" t="str">
            <v>A0512</v>
          </cell>
          <cell r="D691">
            <v>1.34</v>
          </cell>
          <cell r="E691">
            <v>1.34</v>
          </cell>
        </row>
        <row r="692">
          <cell r="A692" t="str">
            <v>045A120</v>
          </cell>
          <cell r="B692">
            <v>3</v>
          </cell>
          <cell r="C692" t="str">
            <v>A0512</v>
          </cell>
          <cell r="D692">
            <v>1.28</v>
          </cell>
          <cell r="E692">
            <v>1.28</v>
          </cell>
        </row>
        <row r="693">
          <cell r="A693" t="str">
            <v>046A115</v>
          </cell>
          <cell r="B693">
            <v>3</v>
          </cell>
          <cell r="C693" t="str">
            <v>A0512</v>
          </cell>
          <cell r="D693">
            <v>0.57999999999999996</v>
          </cell>
          <cell r="E693">
            <v>0.57999999999999996</v>
          </cell>
        </row>
        <row r="694">
          <cell r="A694" t="str">
            <v>046A117</v>
          </cell>
          <cell r="B694">
            <v>3</v>
          </cell>
          <cell r="C694" t="str">
            <v>A0512</v>
          </cell>
          <cell r="D694">
            <v>3.68</v>
          </cell>
          <cell r="E694">
            <v>3.68</v>
          </cell>
        </row>
        <row r="695">
          <cell r="A695" t="str">
            <v>046A119</v>
          </cell>
          <cell r="B695">
            <v>3</v>
          </cell>
          <cell r="C695" t="str">
            <v>A0512</v>
          </cell>
          <cell r="D695">
            <v>1.89</v>
          </cell>
          <cell r="E695">
            <v>1.89</v>
          </cell>
        </row>
        <row r="696">
          <cell r="A696" t="str">
            <v>047A114</v>
          </cell>
          <cell r="B696">
            <v>3</v>
          </cell>
          <cell r="C696" t="str">
            <v>A0512</v>
          </cell>
          <cell r="D696">
            <v>0.81</v>
          </cell>
          <cell r="E696">
            <v>0.81</v>
          </cell>
        </row>
        <row r="697">
          <cell r="A697" t="str">
            <v>048A115</v>
          </cell>
          <cell r="B697">
            <v>3</v>
          </cell>
          <cell r="C697" t="str">
            <v>A0512</v>
          </cell>
          <cell r="D697">
            <v>1.71</v>
          </cell>
          <cell r="E697">
            <v>1.71</v>
          </cell>
        </row>
        <row r="698">
          <cell r="A698" t="str">
            <v>048A117</v>
          </cell>
          <cell r="B698">
            <v>3</v>
          </cell>
          <cell r="C698" t="str">
            <v>A0512</v>
          </cell>
          <cell r="D698">
            <v>4.17</v>
          </cell>
          <cell r="E698">
            <v>4.17</v>
          </cell>
        </row>
        <row r="699">
          <cell r="A699" t="str">
            <v>048A120</v>
          </cell>
          <cell r="B699">
            <v>3</v>
          </cell>
          <cell r="C699" t="str">
            <v>A0512</v>
          </cell>
          <cell r="D699">
            <v>4.78</v>
          </cell>
          <cell r="E699">
            <v>4.78</v>
          </cell>
        </row>
        <row r="700">
          <cell r="A700" t="str">
            <v>049A115</v>
          </cell>
          <cell r="B700">
            <v>3</v>
          </cell>
          <cell r="C700" t="str">
            <v>A0512</v>
          </cell>
          <cell r="D700">
            <v>1.0900000000000001</v>
          </cell>
          <cell r="E700">
            <v>1.0900000000000001</v>
          </cell>
        </row>
        <row r="701">
          <cell r="A701" t="str">
            <v>049A116</v>
          </cell>
          <cell r="B701">
            <v>3</v>
          </cell>
          <cell r="C701" t="str">
            <v>A0512</v>
          </cell>
          <cell r="D701">
            <v>1.31</v>
          </cell>
          <cell r="E701">
            <v>1.31</v>
          </cell>
        </row>
        <row r="702">
          <cell r="A702" t="str">
            <v>049A117</v>
          </cell>
          <cell r="B702">
            <v>3</v>
          </cell>
          <cell r="C702" t="str">
            <v>A0512</v>
          </cell>
          <cell r="D702">
            <v>0.7</v>
          </cell>
          <cell r="E702">
            <v>0.7</v>
          </cell>
        </row>
        <row r="703">
          <cell r="A703" t="str">
            <v>049A120</v>
          </cell>
          <cell r="B703">
            <v>3</v>
          </cell>
          <cell r="C703" t="str">
            <v>A0512</v>
          </cell>
          <cell r="D703">
            <v>2.0299999999999998</v>
          </cell>
          <cell r="E703">
            <v>2.0299999999999998</v>
          </cell>
        </row>
        <row r="704">
          <cell r="A704" t="str">
            <v>049A121</v>
          </cell>
          <cell r="B704">
            <v>3</v>
          </cell>
          <cell r="C704" t="str">
            <v>A0512</v>
          </cell>
          <cell r="D704">
            <v>2.15</v>
          </cell>
          <cell r="E704">
            <v>2.15</v>
          </cell>
        </row>
        <row r="705">
          <cell r="A705" t="str">
            <v>041A123</v>
          </cell>
          <cell r="B705">
            <v>3</v>
          </cell>
          <cell r="C705" t="str">
            <v>A0513</v>
          </cell>
          <cell r="D705">
            <v>0.33</v>
          </cell>
          <cell r="E705">
            <v>0.33</v>
          </cell>
        </row>
        <row r="706">
          <cell r="A706" t="str">
            <v>041A125</v>
          </cell>
          <cell r="B706">
            <v>3</v>
          </cell>
          <cell r="C706" t="str">
            <v>A0513</v>
          </cell>
          <cell r="D706">
            <v>1.41</v>
          </cell>
          <cell r="E706">
            <v>1.41</v>
          </cell>
        </row>
        <row r="707">
          <cell r="A707" t="str">
            <v>041A130</v>
          </cell>
          <cell r="B707">
            <v>3</v>
          </cell>
          <cell r="C707" t="str">
            <v>A0513</v>
          </cell>
          <cell r="D707">
            <v>0.26</v>
          </cell>
          <cell r="E707">
            <v>0.26</v>
          </cell>
        </row>
        <row r="708">
          <cell r="A708" t="str">
            <v>042A122</v>
          </cell>
          <cell r="B708">
            <v>3</v>
          </cell>
          <cell r="C708" t="str">
            <v>A0513</v>
          </cell>
          <cell r="D708">
            <v>2.98</v>
          </cell>
          <cell r="E708">
            <v>2.98</v>
          </cell>
        </row>
        <row r="709">
          <cell r="A709" t="str">
            <v>042A123</v>
          </cell>
          <cell r="B709">
            <v>3</v>
          </cell>
          <cell r="C709" t="str">
            <v>A0513</v>
          </cell>
          <cell r="D709">
            <v>2.41</v>
          </cell>
          <cell r="E709">
            <v>2.41</v>
          </cell>
        </row>
        <row r="710">
          <cell r="A710" t="str">
            <v>042A124</v>
          </cell>
          <cell r="B710">
            <v>3</v>
          </cell>
          <cell r="C710" t="str">
            <v>A0513</v>
          </cell>
          <cell r="D710">
            <v>0.88</v>
          </cell>
          <cell r="E710">
            <v>0.88</v>
          </cell>
        </row>
        <row r="711">
          <cell r="A711" t="str">
            <v>042A126</v>
          </cell>
          <cell r="B711">
            <v>3</v>
          </cell>
          <cell r="C711" t="str">
            <v>A0513</v>
          </cell>
          <cell r="D711">
            <v>1.94</v>
          </cell>
          <cell r="E711">
            <v>1.94</v>
          </cell>
        </row>
        <row r="712">
          <cell r="A712" t="str">
            <v>042A128</v>
          </cell>
          <cell r="B712">
            <v>3</v>
          </cell>
          <cell r="C712" t="str">
            <v>A0513</v>
          </cell>
          <cell r="D712">
            <v>2.86</v>
          </cell>
          <cell r="E712">
            <v>2.86</v>
          </cell>
        </row>
        <row r="713">
          <cell r="A713" t="str">
            <v>042A129</v>
          </cell>
          <cell r="B713">
            <v>3</v>
          </cell>
          <cell r="C713" t="str">
            <v>A0513</v>
          </cell>
          <cell r="D713">
            <v>3.8</v>
          </cell>
          <cell r="E713">
            <v>3.8</v>
          </cell>
        </row>
        <row r="714">
          <cell r="A714" t="str">
            <v>043A129</v>
          </cell>
          <cell r="B714">
            <v>3</v>
          </cell>
          <cell r="C714" t="str">
            <v>A0513</v>
          </cell>
          <cell r="D714">
            <v>3.46</v>
          </cell>
          <cell r="E714">
            <v>3.46</v>
          </cell>
        </row>
        <row r="715">
          <cell r="A715" t="str">
            <v>044A123</v>
          </cell>
          <cell r="B715">
            <v>3</v>
          </cell>
          <cell r="C715" t="str">
            <v>A0513</v>
          </cell>
          <cell r="D715">
            <v>1.84</v>
          </cell>
          <cell r="E715">
            <v>1.84</v>
          </cell>
        </row>
        <row r="716">
          <cell r="A716" t="str">
            <v>044A125</v>
          </cell>
          <cell r="B716">
            <v>3</v>
          </cell>
          <cell r="C716" t="str">
            <v>A0513</v>
          </cell>
          <cell r="D716">
            <v>3.25</v>
          </cell>
          <cell r="E716">
            <v>3.25</v>
          </cell>
        </row>
        <row r="717">
          <cell r="A717" t="str">
            <v>045A122</v>
          </cell>
          <cell r="B717">
            <v>3</v>
          </cell>
          <cell r="C717" t="str">
            <v>A0513</v>
          </cell>
          <cell r="D717">
            <v>3.57</v>
          </cell>
          <cell r="E717">
            <v>3.57</v>
          </cell>
        </row>
        <row r="718">
          <cell r="A718" t="str">
            <v>046A122</v>
          </cell>
          <cell r="B718">
            <v>3</v>
          </cell>
          <cell r="C718" t="str">
            <v>A0513</v>
          </cell>
          <cell r="D718">
            <v>3.29</v>
          </cell>
          <cell r="E718">
            <v>3.29</v>
          </cell>
        </row>
        <row r="719">
          <cell r="A719" t="str">
            <v>046A123</v>
          </cell>
          <cell r="B719">
            <v>3</v>
          </cell>
          <cell r="C719" t="str">
            <v>A0513</v>
          </cell>
          <cell r="D719">
            <v>1.87</v>
          </cell>
          <cell r="E719">
            <v>1.87</v>
          </cell>
        </row>
        <row r="720">
          <cell r="A720" t="str">
            <v>048A122</v>
          </cell>
          <cell r="B720">
            <v>3</v>
          </cell>
          <cell r="C720" t="str">
            <v>A0513</v>
          </cell>
          <cell r="D720">
            <v>4.1100000000000003</v>
          </cell>
          <cell r="E720">
            <v>4.1100000000000003</v>
          </cell>
        </row>
        <row r="721">
          <cell r="A721" t="str">
            <v>048A123</v>
          </cell>
          <cell r="B721">
            <v>3</v>
          </cell>
          <cell r="C721" t="str">
            <v>A0513</v>
          </cell>
          <cell r="D721">
            <v>1.55</v>
          </cell>
          <cell r="E721">
            <v>1.55</v>
          </cell>
        </row>
        <row r="722">
          <cell r="A722" t="str">
            <v>050A122</v>
          </cell>
          <cell r="B722">
            <v>3</v>
          </cell>
          <cell r="C722" t="str">
            <v>A0513</v>
          </cell>
          <cell r="D722">
            <v>2.63</v>
          </cell>
          <cell r="E722">
            <v>2.63</v>
          </cell>
        </row>
        <row r="723">
          <cell r="A723" t="str">
            <v>050A123</v>
          </cell>
          <cell r="B723">
            <v>3</v>
          </cell>
          <cell r="C723" t="str">
            <v>A0513</v>
          </cell>
          <cell r="D723">
            <v>1.86</v>
          </cell>
          <cell r="E723">
            <v>1.86</v>
          </cell>
        </row>
        <row r="724">
          <cell r="A724" t="str">
            <v>041A131</v>
          </cell>
          <cell r="B724">
            <v>3</v>
          </cell>
          <cell r="C724" t="str">
            <v>A0514</v>
          </cell>
          <cell r="D724">
            <v>0.76</v>
          </cell>
          <cell r="E724">
            <v>0.76</v>
          </cell>
        </row>
        <row r="725">
          <cell r="A725" t="str">
            <v>042A135</v>
          </cell>
          <cell r="B725">
            <v>3</v>
          </cell>
          <cell r="C725" t="str">
            <v>A0514</v>
          </cell>
          <cell r="D725">
            <v>4.71</v>
          </cell>
          <cell r="E725">
            <v>4.71</v>
          </cell>
        </row>
        <row r="726">
          <cell r="A726" t="str">
            <v>042A139</v>
          </cell>
          <cell r="B726">
            <v>3</v>
          </cell>
          <cell r="C726" t="str">
            <v>A0514</v>
          </cell>
          <cell r="D726">
            <v>7.78</v>
          </cell>
          <cell r="E726">
            <v>7.78</v>
          </cell>
        </row>
        <row r="727">
          <cell r="A727" t="str">
            <v>044A140</v>
          </cell>
          <cell r="B727">
            <v>3</v>
          </cell>
          <cell r="C727" t="str">
            <v>A0514</v>
          </cell>
          <cell r="D727">
            <v>10.06</v>
          </cell>
          <cell r="E727">
            <v>10.06</v>
          </cell>
        </row>
        <row r="728">
          <cell r="A728" t="str">
            <v>045A133</v>
          </cell>
          <cell r="B728">
            <v>3</v>
          </cell>
          <cell r="C728" t="str">
            <v>A0514</v>
          </cell>
          <cell r="D728">
            <v>3.92</v>
          </cell>
          <cell r="E728">
            <v>3.92</v>
          </cell>
        </row>
        <row r="729">
          <cell r="A729" t="str">
            <v>045A132</v>
          </cell>
          <cell r="B729">
            <v>3</v>
          </cell>
          <cell r="C729" t="str">
            <v>A0514</v>
          </cell>
          <cell r="D729">
            <v>2.46</v>
          </cell>
          <cell r="E729">
            <v>2.46</v>
          </cell>
        </row>
        <row r="730">
          <cell r="A730" t="str">
            <v>045A131</v>
          </cell>
          <cell r="B730">
            <v>3</v>
          </cell>
          <cell r="C730" t="str">
            <v>A0514</v>
          </cell>
          <cell r="D730">
            <v>2.4300000000000002</v>
          </cell>
          <cell r="E730">
            <v>2.4300000000000002</v>
          </cell>
        </row>
        <row r="731">
          <cell r="A731" t="str">
            <v>045A135</v>
          </cell>
          <cell r="B731">
            <v>3</v>
          </cell>
          <cell r="C731" t="str">
            <v>A0514</v>
          </cell>
          <cell r="D731">
            <v>1.93</v>
          </cell>
          <cell r="E731">
            <v>1.93</v>
          </cell>
        </row>
        <row r="732">
          <cell r="A732" t="str">
            <v>045A136</v>
          </cell>
          <cell r="B732">
            <v>3</v>
          </cell>
          <cell r="C732" t="str">
            <v>A0514</v>
          </cell>
          <cell r="D732">
            <v>0.22</v>
          </cell>
          <cell r="E732">
            <v>0</v>
          </cell>
        </row>
        <row r="733">
          <cell r="A733" t="str">
            <v>045A140</v>
          </cell>
          <cell r="B733">
            <v>3</v>
          </cell>
          <cell r="C733" t="str">
            <v>A0514</v>
          </cell>
          <cell r="D733">
            <v>4.16</v>
          </cell>
          <cell r="E733">
            <v>4.16</v>
          </cell>
        </row>
        <row r="734">
          <cell r="A734" t="str">
            <v>041A142</v>
          </cell>
          <cell r="B734">
            <v>3</v>
          </cell>
          <cell r="C734" t="str">
            <v>A0515</v>
          </cell>
          <cell r="D734">
            <v>4.16</v>
          </cell>
          <cell r="E734">
            <v>4.16</v>
          </cell>
        </row>
        <row r="735">
          <cell r="A735" t="str">
            <v>041A144</v>
          </cell>
          <cell r="B735">
            <v>3</v>
          </cell>
          <cell r="C735" t="str">
            <v>A0515</v>
          </cell>
          <cell r="D735">
            <v>0.49</v>
          </cell>
          <cell r="E735">
            <v>0.49</v>
          </cell>
        </row>
        <row r="736">
          <cell r="A736" t="str">
            <v>042A142</v>
          </cell>
          <cell r="B736">
            <v>3</v>
          </cell>
          <cell r="C736" t="str">
            <v>A0515</v>
          </cell>
          <cell r="D736">
            <v>1.73</v>
          </cell>
          <cell r="E736">
            <v>1.73</v>
          </cell>
        </row>
        <row r="737">
          <cell r="A737" t="str">
            <v>045A142</v>
          </cell>
          <cell r="B737">
            <v>3</v>
          </cell>
          <cell r="C737" t="str">
            <v>A0515</v>
          </cell>
          <cell r="D737">
            <v>3.9</v>
          </cell>
          <cell r="E737">
            <v>3.9</v>
          </cell>
        </row>
        <row r="738">
          <cell r="A738" t="str">
            <v>045A143</v>
          </cell>
          <cell r="B738">
            <v>3</v>
          </cell>
          <cell r="C738" t="str">
            <v>A0515</v>
          </cell>
          <cell r="D738">
            <v>2.08</v>
          </cell>
          <cell r="E738">
            <v>2.08</v>
          </cell>
        </row>
        <row r="739">
          <cell r="A739" t="str">
            <v>045A144</v>
          </cell>
          <cell r="B739">
            <v>3</v>
          </cell>
          <cell r="C739" t="str">
            <v>A0515</v>
          </cell>
          <cell r="D739">
            <v>2.33</v>
          </cell>
          <cell r="E739">
            <v>2.33</v>
          </cell>
        </row>
        <row r="740">
          <cell r="A740" t="str">
            <v>045A146</v>
          </cell>
          <cell r="B740">
            <v>3</v>
          </cell>
          <cell r="C740" t="str">
            <v>A0515</v>
          </cell>
          <cell r="D740">
            <v>3.65</v>
          </cell>
          <cell r="E740">
            <v>3.65</v>
          </cell>
        </row>
        <row r="741">
          <cell r="A741" t="str">
            <v>046A143</v>
          </cell>
          <cell r="B741">
            <v>3</v>
          </cell>
          <cell r="C741" t="str">
            <v>A0515</v>
          </cell>
          <cell r="D741">
            <v>0.7</v>
          </cell>
          <cell r="E741">
            <v>0.7</v>
          </cell>
        </row>
        <row r="742">
          <cell r="A742" t="str">
            <v>046A144</v>
          </cell>
          <cell r="B742">
            <v>3</v>
          </cell>
          <cell r="C742" t="str">
            <v>A0515</v>
          </cell>
          <cell r="D742">
            <v>1.64</v>
          </cell>
          <cell r="E742">
            <v>1.64</v>
          </cell>
        </row>
        <row r="743">
          <cell r="A743" t="str">
            <v>052A015</v>
          </cell>
          <cell r="B743">
            <v>3</v>
          </cell>
          <cell r="C743" t="str">
            <v>A0602</v>
          </cell>
          <cell r="D743">
            <v>9.4499999999999993</v>
          </cell>
          <cell r="E743">
            <v>9.4499999999999993</v>
          </cell>
        </row>
        <row r="744">
          <cell r="A744" t="str">
            <v>052A018</v>
          </cell>
          <cell r="B744">
            <v>3</v>
          </cell>
          <cell r="C744" t="str">
            <v>A0602</v>
          </cell>
          <cell r="D744">
            <v>5.96</v>
          </cell>
          <cell r="E744">
            <v>5.96</v>
          </cell>
        </row>
        <row r="745">
          <cell r="A745" t="str">
            <v>052A020</v>
          </cell>
          <cell r="B745">
            <v>3</v>
          </cell>
          <cell r="C745" t="str">
            <v>A0602</v>
          </cell>
          <cell r="D745">
            <v>3.81</v>
          </cell>
          <cell r="E745">
            <v>3.81</v>
          </cell>
        </row>
        <row r="746">
          <cell r="A746" t="str">
            <v>054A012</v>
          </cell>
          <cell r="B746">
            <v>3</v>
          </cell>
          <cell r="C746" t="str">
            <v>A0602</v>
          </cell>
          <cell r="D746">
            <v>1.66</v>
          </cell>
          <cell r="E746">
            <v>1.66</v>
          </cell>
        </row>
        <row r="747">
          <cell r="A747" t="str">
            <v>054A015</v>
          </cell>
          <cell r="B747">
            <v>3</v>
          </cell>
          <cell r="C747" t="str">
            <v>A0602</v>
          </cell>
          <cell r="D747">
            <v>6.66</v>
          </cell>
          <cell r="E747">
            <v>6.66</v>
          </cell>
        </row>
        <row r="748">
          <cell r="A748" t="str">
            <v>054A018</v>
          </cell>
          <cell r="B748">
            <v>3</v>
          </cell>
          <cell r="C748" t="str">
            <v>A0602</v>
          </cell>
          <cell r="D748">
            <v>5.95</v>
          </cell>
          <cell r="E748">
            <v>5.95</v>
          </cell>
        </row>
        <row r="749">
          <cell r="A749" t="str">
            <v>054A020</v>
          </cell>
          <cell r="B749">
            <v>3</v>
          </cell>
          <cell r="C749" t="str">
            <v>A0602</v>
          </cell>
          <cell r="D749">
            <v>2.08</v>
          </cell>
          <cell r="E749">
            <v>2.08</v>
          </cell>
        </row>
        <row r="750">
          <cell r="A750" t="str">
            <v>056A014</v>
          </cell>
          <cell r="B750">
            <v>3</v>
          </cell>
          <cell r="C750" t="str">
            <v>A0602</v>
          </cell>
          <cell r="D750">
            <v>4.97</v>
          </cell>
          <cell r="E750">
            <v>4.97</v>
          </cell>
        </row>
        <row r="751">
          <cell r="A751" t="str">
            <v>056A015</v>
          </cell>
          <cell r="B751">
            <v>3</v>
          </cell>
          <cell r="C751" t="str">
            <v>A0602</v>
          </cell>
          <cell r="D751">
            <v>3.11</v>
          </cell>
          <cell r="E751">
            <v>3.11</v>
          </cell>
        </row>
        <row r="752">
          <cell r="A752" t="str">
            <v>056A018</v>
          </cell>
          <cell r="B752">
            <v>3</v>
          </cell>
          <cell r="C752" t="str">
            <v>A0602</v>
          </cell>
          <cell r="D752">
            <v>6.21</v>
          </cell>
          <cell r="E752">
            <v>6.21</v>
          </cell>
        </row>
        <row r="753">
          <cell r="A753" t="str">
            <v>056A020</v>
          </cell>
          <cell r="B753">
            <v>3</v>
          </cell>
          <cell r="C753" t="str">
            <v>A0602</v>
          </cell>
          <cell r="D753">
            <v>3.09</v>
          </cell>
          <cell r="E753">
            <v>3.09</v>
          </cell>
        </row>
        <row r="754">
          <cell r="A754" t="str">
            <v>057A015</v>
          </cell>
          <cell r="B754">
            <v>3</v>
          </cell>
          <cell r="C754" t="str">
            <v>A0602</v>
          </cell>
          <cell r="D754">
            <v>0.37</v>
          </cell>
          <cell r="E754">
            <v>0.37</v>
          </cell>
        </row>
        <row r="755">
          <cell r="A755" t="str">
            <v>058A015</v>
          </cell>
          <cell r="B755">
            <v>3</v>
          </cell>
          <cell r="C755" t="str">
            <v>A0602</v>
          </cell>
          <cell r="D755">
            <v>7.42</v>
          </cell>
          <cell r="E755">
            <v>7.42</v>
          </cell>
        </row>
        <row r="756">
          <cell r="A756" t="str">
            <v>058A020</v>
          </cell>
          <cell r="B756">
            <v>3</v>
          </cell>
          <cell r="C756" t="str">
            <v>A0602</v>
          </cell>
          <cell r="D756">
            <v>8.3000000000000007</v>
          </cell>
          <cell r="E756">
            <v>8.3000000000000007</v>
          </cell>
        </row>
        <row r="757">
          <cell r="A757" t="str">
            <v>059A012</v>
          </cell>
          <cell r="B757">
            <v>3</v>
          </cell>
          <cell r="C757" t="str">
            <v>A0602</v>
          </cell>
          <cell r="D757">
            <v>1.07</v>
          </cell>
          <cell r="E757">
            <v>1.07</v>
          </cell>
        </row>
        <row r="758">
          <cell r="A758" t="str">
            <v>059A020</v>
          </cell>
          <cell r="B758">
            <v>3</v>
          </cell>
          <cell r="C758" t="str">
            <v>A0602</v>
          </cell>
          <cell r="D758">
            <v>2.13</v>
          </cell>
          <cell r="E758">
            <v>2.13</v>
          </cell>
        </row>
        <row r="759">
          <cell r="A759" t="str">
            <v>060A015</v>
          </cell>
          <cell r="B759">
            <v>3</v>
          </cell>
          <cell r="C759" t="str">
            <v>A0602</v>
          </cell>
          <cell r="D759">
            <v>7.28</v>
          </cell>
          <cell r="E759">
            <v>7.28</v>
          </cell>
        </row>
        <row r="760">
          <cell r="A760" t="str">
            <v>060A020</v>
          </cell>
          <cell r="B760">
            <v>3</v>
          </cell>
          <cell r="C760" t="str">
            <v>A0602</v>
          </cell>
          <cell r="D760">
            <v>3.95</v>
          </cell>
          <cell r="E760">
            <v>3.95</v>
          </cell>
        </row>
        <row r="761">
          <cell r="A761" t="str">
            <v>052A022</v>
          </cell>
          <cell r="B761">
            <v>3</v>
          </cell>
          <cell r="C761" t="str">
            <v>A0603</v>
          </cell>
          <cell r="D761">
            <v>2.77</v>
          </cell>
          <cell r="E761">
            <v>2.77</v>
          </cell>
        </row>
        <row r="762">
          <cell r="A762" t="str">
            <v>052A023</v>
          </cell>
          <cell r="B762">
            <v>3</v>
          </cell>
          <cell r="C762" t="str">
            <v>A0603</v>
          </cell>
          <cell r="D762">
            <v>4.22</v>
          </cell>
          <cell r="E762">
            <v>4.22</v>
          </cell>
        </row>
        <row r="763">
          <cell r="A763" t="str">
            <v>052A026</v>
          </cell>
          <cell r="B763">
            <v>3</v>
          </cell>
          <cell r="C763" t="str">
            <v>A0603</v>
          </cell>
          <cell r="D763">
            <v>3.67</v>
          </cell>
          <cell r="E763">
            <v>3.67</v>
          </cell>
        </row>
        <row r="764">
          <cell r="A764" t="str">
            <v>052A027</v>
          </cell>
          <cell r="B764">
            <v>3</v>
          </cell>
          <cell r="C764" t="str">
            <v>A0603</v>
          </cell>
          <cell r="D764">
            <v>1.8</v>
          </cell>
          <cell r="E764">
            <v>1.8</v>
          </cell>
        </row>
        <row r="765">
          <cell r="A765" t="str">
            <v>052A030</v>
          </cell>
          <cell r="B765">
            <v>3</v>
          </cell>
          <cell r="C765" t="str">
            <v>A0603</v>
          </cell>
          <cell r="D765">
            <v>4.55</v>
          </cell>
          <cell r="E765">
            <v>4.55</v>
          </cell>
        </row>
        <row r="766">
          <cell r="A766" t="str">
            <v>054A022</v>
          </cell>
          <cell r="B766">
            <v>3</v>
          </cell>
          <cell r="C766" t="str">
            <v>A0603</v>
          </cell>
          <cell r="D766">
            <v>1.32</v>
          </cell>
          <cell r="E766">
            <v>1.32</v>
          </cell>
        </row>
        <row r="767">
          <cell r="A767" t="str">
            <v>054A023</v>
          </cell>
          <cell r="B767">
            <v>3</v>
          </cell>
          <cell r="C767" t="str">
            <v>A0603</v>
          </cell>
          <cell r="D767">
            <v>1.06</v>
          </cell>
          <cell r="E767">
            <v>1.06</v>
          </cell>
        </row>
        <row r="768">
          <cell r="A768" t="str">
            <v>054A030</v>
          </cell>
          <cell r="B768">
            <v>3</v>
          </cell>
          <cell r="C768" t="str">
            <v>A0603</v>
          </cell>
          <cell r="D768">
            <v>4.6399999999999997</v>
          </cell>
          <cell r="E768">
            <v>4.6399999999999997</v>
          </cell>
        </row>
        <row r="769">
          <cell r="A769" t="str">
            <v>055A021</v>
          </cell>
          <cell r="B769">
            <v>3</v>
          </cell>
          <cell r="C769" t="str">
            <v>A0603</v>
          </cell>
          <cell r="D769">
            <v>0.3</v>
          </cell>
          <cell r="E769">
            <v>0.3</v>
          </cell>
        </row>
        <row r="770">
          <cell r="A770" t="str">
            <v>055A022</v>
          </cell>
          <cell r="B770">
            <v>3</v>
          </cell>
          <cell r="C770" t="str">
            <v>A0603</v>
          </cell>
          <cell r="D770">
            <v>0.71</v>
          </cell>
          <cell r="E770">
            <v>0.71</v>
          </cell>
        </row>
        <row r="771">
          <cell r="A771" t="str">
            <v>056A023</v>
          </cell>
          <cell r="B771">
            <v>3</v>
          </cell>
          <cell r="C771" t="str">
            <v>A0603</v>
          </cell>
          <cell r="D771">
            <v>1.66</v>
          </cell>
          <cell r="E771">
            <v>1.66</v>
          </cell>
        </row>
        <row r="772">
          <cell r="A772" t="str">
            <v>058A026</v>
          </cell>
          <cell r="B772">
            <v>3</v>
          </cell>
          <cell r="C772" t="str">
            <v>A0603</v>
          </cell>
          <cell r="D772">
            <v>5.25</v>
          </cell>
          <cell r="E772">
            <v>5.25</v>
          </cell>
        </row>
        <row r="773">
          <cell r="A773" t="str">
            <v>060A025</v>
          </cell>
          <cell r="B773">
            <v>3</v>
          </cell>
          <cell r="C773" t="str">
            <v>A0603</v>
          </cell>
          <cell r="D773">
            <v>8.14</v>
          </cell>
          <cell r="E773">
            <v>8.14</v>
          </cell>
        </row>
        <row r="774">
          <cell r="A774" t="str">
            <v>052A035</v>
          </cell>
          <cell r="B774">
            <v>3</v>
          </cell>
          <cell r="C774" t="str">
            <v>A0604</v>
          </cell>
          <cell r="D774">
            <v>2.75</v>
          </cell>
          <cell r="E774">
            <v>2.75</v>
          </cell>
        </row>
        <row r="775">
          <cell r="A775" t="str">
            <v>052A039</v>
          </cell>
          <cell r="B775">
            <v>3</v>
          </cell>
          <cell r="C775" t="str">
            <v>A0604</v>
          </cell>
          <cell r="D775">
            <v>6.94</v>
          </cell>
          <cell r="E775">
            <v>6.94</v>
          </cell>
        </row>
        <row r="776">
          <cell r="A776" t="str">
            <v>052A040</v>
          </cell>
          <cell r="B776">
            <v>3</v>
          </cell>
          <cell r="C776" t="str">
            <v>A0604</v>
          </cell>
          <cell r="D776">
            <v>1.1499999999999999</v>
          </cell>
          <cell r="E776">
            <v>1.1499999999999999</v>
          </cell>
        </row>
        <row r="777">
          <cell r="A777" t="str">
            <v>053A033</v>
          </cell>
          <cell r="B777">
            <v>3</v>
          </cell>
          <cell r="C777" t="str">
            <v>A0604</v>
          </cell>
          <cell r="D777">
            <v>6.14</v>
          </cell>
          <cell r="E777">
            <v>6.14</v>
          </cell>
        </row>
        <row r="778">
          <cell r="A778" t="str">
            <v>054A033</v>
          </cell>
          <cell r="B778">
            <v>3</v>
          </cell>
          <cell r="C778" t="str">
            <v>A0604</v>
          </cell>
          <cell r="D778">
            <v>4.0999999999999996</v>
          </cell>
          <cell r="E778">
            <v>4.0999999999999996</v>
          </cell>
        </row>
        <row r="779">
          <cell r="A779" t="str">
            <v>054A039</v>
          </cell>
          <cell r="B779">
            <v>3</v>
          </cell>
          <cell r="C779" t="str">
            <v>A0604</v>
          </cell>
          <cell r="D779">
            <v>7.68</v>
          </cell>
          <cell r="E779">
            <v>7.68</v>
          </cell>
        </row>
        <row r="780">
          <cell r="A780" t="str">
            <v>054A040</v>
          </cell>
          <cell r="B780">
            <v>3</v>
          </cell>
          <cell r="C780" t="str">
            <v>A0604</v>
          </cell>
          <cell r="D780">
            <v>0.93</v>
          </cell>
          <cell r="E780">
            <v>0.93</v>
          </cell>
        </row>
        <row r="781">
          <cell r="A781" t="str">
            <v>055A034</v>
          </cell>
          <cell r="B781">
            <v>3</v>
          </cell>
          <cell r="C781" t="str">
            <v>A0604</v>
          </cell>
          <cell r="D781">
            <v>3.52</v>
          </cell>
          <cell r="E781">
            <v>3.52</v>
          </cell>
        </row>
        <row r="782">
          <cell r="A782" t="str">
            <v>056A034</v>
          </cell>
          <cell r="B782">
            <v>3</v>
          </cell>
          <cell r="C782" t="str">
            <v>A0604</v>
          </cell>
          <cell r="D782">
            <v>1.99</v>
          </cell>
          <cell r="E782">
            <v>1.99</v>
          </cell>
        </row>
        <row r="783">
          <cell r="A783" t="str">
            <v>056A039</v>
          </cell>
          <cell r="B783">
            <v>3</v>
          </cell>
          <cell r="C783" t="str">
            <v>A0604</v>
          </cell>
          <cell r="D783">
            <v>6.13</v>
          </cell>
          <cell r="E783">
            <v>6.13</v>
          </cell>
        </row>
        <row r="784">
          <cell r="A784" t="str">
            <v>056A040</v>
          </cell>
          <cell r="B784">
            <v>3</v>
          </cell>
          <cell r="C784" t="str">
            <v>A0604</v>
          </cell>
          <cell r="D784">
            <v>1.9</v>
          </cell>
          <cell r="E784">
            <v>1.9</v>
          </cell>
        </row>
        <row r="785">
          <cell r="A785" t="str">
            <v>057A034</v>
          </cell>
          <cell r="B785">
            <v>3</v>
          </cell>
          <cell r="C785" t="str">
            <v>A0604</v>
          </cell>
          <cell r="D785">
            <v>3.2</v>
          </cell>
          <cell r="E785">
            <v>3.2</v>
          </cell>
        </row>
        <row r="786">
          <cell r="A786" t="str">
            <v>057A035</v>
          </cell>
          <cell r="B786">
            <v>3</v>
          </cell>
          <cell r="C786" t="str">
            <v>A0604</v>
          </cell>
          <cell r="D786">
            <v>5.68</v>
          </cell>
          <cell r="E786">
            <v>5.68</v>
          </cell>
        </row>
        <row r="787">
          <cell r="A787" t="str">
            <v>057A039</v>
          </cell>
          <cell r="B787">
            <v>3</v>
          </cell>
          <cell r="C787" t="str">
            <v>A0604</v>
          </cell>
          <cell r="D787">
            <v>2.14</v>
          </cell>
          <cell r="E787">
            <v>2.14</v>
          </cell>
        </row>
        <row r="788">
          <cell r="A788" t="str">
            <v>059A034</v>
          </cell>
          <cell r="B788">
            <v>3</v>
          </cell>
          <cell r="C788" t="str">
            <v>A0604</v>
          </cell>
          <cell r="D788">
            <v>3.18</v>
          </cell>
          <cell r="E788">
            <v>3.18</v>
          </cell>
        </row>
        <row r="789">
          <cell r="A789" t="str">
            <v>060A033</v>
          </cell>
          <cell r="B789">
            <v>3</v>
          </cell>
          <cell r="C789" t="str">
            <v>A0604</v>
          </cell>
          <cell r="D789">
            <v>1.1299999999999999</v>
          </cell>
          <cell r="E789">
            <v>1.1299999999999999</v>
          </cell>
        </row>
        <row r="790">
          <cell r="A790" t="str">
            <v>060A034</v>
          </cell>
          <cell r="B790">
            <v>3</v>
          </cell>
          <cell r="C790" t="str">
            <v>A0604</v>
          </cell>
          <cell r="D790">
            <v>1.67</v>
          </cell>
          <cell r="E790">
            <v>1.67</v>
          </cell>
        </row>
        <row r="791">
          <cell r="A791" t="str">
            <v>061A035</v>
          </cell>
          <cell r="B791">
            <v>3</v>
          </cell>
          <cell r="C791" t="str">
            <v>A0604</v>
          </cell>
          <cell r="D791">
            <v>2.11</v>
          </cell>
          <cell r="E791">
            <v>2.11</v>
          </cell>
        </row>
        <row r="792">
          <cell r="A792" t="str">
            <v>061A037</v>
          </cell>
          <cell r="B792">
            <v>3</v>
          </cell>
          <cell r="C792" t="str">
            <v>A0604</v>
          </cell>
          <cell r="D792">
            <v>3.4</v>
          </cell>
          <cell r="E792">
            <v>3.4</v>
          </cell>
        </row>
        <row r="793">
          <cell r="A793" t="str">
            <v>052A042</v>
          </cell>
          <cell r="B793">
            <v>3</v>
          </cell>
          <cell r="C793" t="str">
            <v>A0605</v>
          </cell>
          <cell r="D793">
            <v>4.1399999999999997</v>
          </cell>
          <cell r="E793">
            <v>4.1399999999999997</v>
          </cell>
        </row>
        <row r="794">
          <cell r="A794" t="str">
            <v>054A043</v>
          </cell>
          <cell r="B794">
            <v>3</v>
          </cell>
          <cell r="C794" t="str">
            <v>A0605</v>
          </cell>
          <cell r="D794">
            <v>4.09</v>
          </cell>
          <cell r="E794">
            <v>4.09</v>
          </cell>
        </row>
        <row r="795">
          <cell r="A795" t="str">
            <v>055A042</v>
          </cell>
          <cell r="B795">
            <v>3</v>
          </cell>
          <cell r="C795" t="str">
            <v>A0605</v>
          </cell>
          <cell r="D795">
            <v>1.49</v>
          </cell>
          <cell r="E795">
            <v>1.49</v>
          </cell>
        </row>
        <row r="796">
          <cell r="A796" t="str">
            <v>062A015</v>
          </cell>
          <cell r="B796">
            <v>3</v>
          </cell>
          <cell r="C796" t="str">
            <v>A0702</v>
          </cell>
          <cell r="D796">
            <v>8.83</v>
          </cell>
          <cell r="E796">
            <v>8.83</v>
          </cell>
        </row>
        <row r="797">
          <cell r="A797" t="str">
            <v>062A020</v>
          </cell>
          <cell r="B797">
            <v>3</v>
          </cell>
          <cell r="C797" t="str">
            <v>A0702</v>
          </cell>
          <cell r="D797">
            <v>9.2100000000000009</v>
          </cell>
          <cell r="E797">
            <v>9.2100000000000009</v>
          </cell>
        </row>
        <row r="798">
          <cell r="A798" t="str">
            <v>063A015</v>
          </cell>
          <cell r="B798">
            <v>3</v>
          </cell>
          <cell r="C798" t="str">
            <v>A0702</v>
          </cell>
          <cell r="D798">
            <v>0.46</v>
          </cell>
          <cell r="E798">
            <v>0.46</v>
          </cell>
        </row>
        <row r="799">
          <cell r="A799" t="str">
            <v>064A014</v>
          </cell>
          <cell r="B799">
            <v>3</v>
          </cell>
          <cell r="C799" t="str">
            <v>A0702</v>
          </cell>
          <cell r="D799">
            <v>6.93</v>
          </cell>
          <cell r="E799">
            <v>6.93</v>
          </cell>
        </row>
        <row r="800">
          <cell r="A800" t="str">
            <v>064A020</v>
          </cell>
          <cell r="B800">
            <v>3</v>
          </cell>
          <cell r="C800" t="str">
            <v>A0702</v>
          </cell>
          <cell r="D800">
            <v>7.85</v>
          </cell>
          <cell r="E800">
            <v>7.85</v>
          </cell>
        </row>
        <row r="801">
          <cell r="A801" t="str">
            <v>065A017</v>
          </cell>
          <cell r="B801">
            <v>3</v>
          </cell>
          <cell r="C801" t="str">
            <v>A0702</v>
          </cell>
          <cell r="D801">
            <v>1.36</v>
          </cell>
          <cell r="E801">
            <v>1.36</v>
          </cell>
        </row>
        <row r="802">
          <cell r="A802" t="str">
            <v>066A013</v>
          </cell>
          <cell r="B802">
            <v>3</v>
          </cell>
          <cell r="C802" t="str">
            <v>A0702</v>
          </cell>
          <cell r="D802">
            <v>4.25</v>
          </cell>
          <cell r="E802">
            <v>4.25</v>
          </cell>
        </row>
        <row r="803">
          <cell r="A803" t="str">
            <v>066A014</v>
          </cell>
          <cell r="B803">
            <v>3</v>
          </cell>
          <cell r="C803" t="str">
            <v>A0702</v>
          </cell>
          <cell r="D803">
            <v>4.7</v>
          </cell>
          <cell r="E803">
            <v>4.7</v>
          </cell>
        </row>
        <row r="804">
          <cell r="A804" t="str">
            <v>066A015</v>
          </cell>
          <cell r="B804">
            <v>3</v>
          </cell>
          <cell r="C804" t="str">
            <v>A0702</v>
          </cell>
          <cell r="D804">
            <v>1.44</v>
          </cell>
          <cell r="E804">
            <v>1.44</v>
          </cell>
        </row>
        <row r="805">
          <cell r="A805" t="str">
            <v>066A017</v>
          </cell>
          <cell r="B805">
            <v>3</v>
          </cell>
          <cell r="C805" t="str">
            <v>A0702</v>
          </cell>
          <cell r="D805">
            <v>1.1499999999999999</v>
          </cell>
          <cell r="E805">
            <v>1.1499999999999999</v>
          </cell>
        </row>
        <row r="806">
          <cell r="A806" t="str">
            <v>066A020</v>
          </cell>
          <cell r="B806">
            <v>3</v>
          </cell>
          <cell r="C806" t="str">
            <v>A0702</v>
          </cell>
          <cell r="D806">
            <v>6.09</v>
          </cell>
          <cell r="E806">
            <v>6.09</v>
          </cell>
        </row>
        <row r="807">
          <cell r="A807" t="str">
            <v>068A015</v>
          </cell>
          <cell r="B807">
            <v>3</v>
          </cell>
          <cell r="C807" t="str">
            <v>A0702</v>
          </cell>
          <cell r="D807">
            <v>1.43</v>
          </cell>
          <cell r="E807">
            <v>1.43</v>
          </cell>
        </row>
        <row r="808">
          <cell r="A808" t="str">
            <v>068A020</v>
          </cell>
          <cell r="B808">
            <v>3</v>
          </cell>
          <cell r="C808" t="str">
            <v>A0702</v>
          </cell>
          <cell r="D808">
            <v>7.6</v>
          </cell>
          <cell r="E808">
            <v>7.6</v>
          </cell>
        </row>
        <row r="809">
          <cell r="A809" t="str">
            <v>070A012</v>
          </cell>
          <cell r="B809">
            <v>3</v>
          </cell>
          <cell r="C809" t="str">
            <v>A0702</v>
          </cell>
          <cell r="D809">
            <v>2.46</v>
          </cell>
          <cell r="E809">
            <v>2.46</v>
          </cell>
        </row>
        <row r="810">
          <cell r="A810" t="str">
            <v>070A015</v>
          </cell>
          <cell r="B810">
            <v>3</v>
          </cell>
          <cell r="C810" t="str">
            <v>A0702</v>
          </cell>
          <cell r="D810">
            <v>3.53</v>
          </cell>
          <cell r="E810">
            <v>3.53</v>
          </cell>
        </row>
        <row r="811">
          <cell r="A811" t="str">
            <v>070A016</v>
          </cell>
          <cell r="B811">
            <v>3</v>
          </cell>
          <cell r="C811" t="str">
            <v>A0702</v>
          </cell>
          <cell r="D811">
            <v>2.12</v>
          </cell>
          <cell r="E811">
            <v>2.12</v>
          </cell>
        </row>
        <row r="812">
          <cell r="A812" t="str">
            <v>070A020</v>
          </cell>
          <cell r="B812">
            <v>3</v>
          </cell>
          <cell r="C812" t="str">
            <v>A0702</v>
          </cell>
          <cell r="D812">
            <v>5.5</v>
          </cell>
          <cell r="E812">
            <v>5.5</v>
          </cell>
        </row>
        <row r="813">
          <cell r="A813" t="str">
            <v>062A021</v>
          </cell>
          <cell r="B813">
            <v>3</v>
          </cell>
          <cell r="C813" t="str">
            <v>A0703</v>
          </cell>
          <cell r="D813">
            <v>0.84</v>
          </cell>
          <cell r="E813">
            <v>0.84</v>
          </cell>
        </row>
        <row r="814">
          <cell r="A814" t="str">
            <v>062A025</v>
          </cell>
          <cell r="B814">
            <v>3</v>
          </cell>
          <cell r="C814" t="str">
            <v>A0703</v>
          </cell>
          <cell r="D814">
            <v>5.95</v>
          </cell>
          <cell r="E814">
            <v>5.95</v>
          </cell>
        </row>
        <row r="815">
          <cell r="A815" t="str">
            <v>064A022</v>
          </cell>
          <cell r="B815">
            <v>3</v>
          </cell>
          <cell r="C815" t="str">
            <v>A0703</v>
          </cell>
          <cell r="D815">
            <v>2.93</v>
          </cell>
          <cell r="E815">
            <v>2.93</v>
          </cell>
        </row>
        <row r="816">
          <cell r="A816" t="str">
            <v>064A023</v>
          </cell>
          <cell r="B816">
            <v>3</v>
          </cell>
          <cell r="C816" t="str">
            <v>A0703</v>
          </cell>
          <cell r="D816">
            <v>0.77</v>
          </cell>
          <cell r="E816">
            <v>0.77</v>
          </cell>
        </row>
        <row r="817">
          <cell r="A817" t="str">
            <v>064A025</v>
          </cell>
          <cell r="B817">
            <v>3</v>
          </cell>
          <cell r="C817" t="str">
            <v>A0703</v>
          </cell>
          <cell r="D817">
            <v>3.27</v>
          </cell>
          <cell r="E817">
            <v>3.27</v>
          </cell>
        </row>
        <row r="818">
          <cell r="A818" t="str">
            <v>066A024</v>
          </cell>
          <cell r="B818">
            <v>3</v>
          </cell>
          <cell r="C818" t="str">
            <v>A0703</v>
          </cell>
          <cell r="D818">
            <v>8.89</v>
          </cell>
          <cell r="E818">
            <v>8.89</v>
          </cell>
        </row>
        <row r="819">
          <cell r="A819" t="str">
            <v>068A025</v>
          </cell>
          <cell r="B819">
            <v>3</v>
          </cell>
          <cell r="C819" t="str">
            <v>A0703</v>
          </cell>
          <cell r="D819">
            <v>3.88</v>
          </cell>
          <cell r="E819">
            <v>3.88</v>
          </cell>
        </row>
        <row r="820">
          <cell r="A820" t="str">
            <v>062A033</v>
          </cell>
          <cell r="B820">
            <v>3</v>
          </cell>
          <cell r="C820" t="str">
            <v>A0704</v>
          </cell>
          <cell r="D820">
            <v>1.08</v>
          </cell>
          <cell r="E820">
            <v>1.08</v>
          </cell>
        </row>
        <row r="821">
          <cell r="A821" t="str">
            <v>062A034</v>
          </cell>
          <cell r="B821">
            <v>3</v>
          </cell>
          <cell r="C821" t="str">
            <v>A0704</v>
          </cell>
          <cell r="D821">
            <v>0.86</v>
          </cell>
          <cell r="E821">
            <v>0.86</v>
          </cell>
        </row>
        <row r="822">
          <cell r="A822" t="str">
            <v>072A013</v>
          </cell>
          <cell r="B822">
            <v>3</v>
          </cell>
          <cell r="C822" t="str">
            <v>A0802</v>
          </cell>
          <cell r="D822">
            <v>1.21</v>
          </cell>
          <cell r="E822">
            <v>1.21</v>
          </cell>
        </row>
        <row r="823">
          <cell r="A823" t="str">
            <v>072A015</v>
          </cell>
          <cell r="B823">
            <v>3</v>
          </cell>
          <cell r="C823" t="str">
            <v>A0802</v>
          </cell>
          <cell r="D823">
            <v>4.2</v>
          </cell>
          <cell r="E823">
            <v>4.2</v>
          </cell>
        </row>
        <row r="824">
          <cell r="A824" t="str">
            <v>072A016</v>
          </cell>
          <cell r="B824">
            <v>3</v>
          </cell>
          <cell r="C824" t="str">
            <v>A0802</v>
          </cell>
          <cell r="D824">
            <v>2.21</v>
          </cell>
          <cell r="E824">
            <v>2.21</v>
          </cell>
        </row>
        <row r="825">
          <cell r="A825" t="str">
            <v>072A017</v>
          </cell>
          <cell r="B825">
            <v>3</v>
          </cell>
          <cell r="C825" t="str">
            <v>A0802</v>
          </cell>
          <cell r="D825">
            <v>1.91</v>
          </cell>
          <cell r="E825">
            <v>1.91</v>
          </cell>
        </row>
        <row r="826">
          <cell r="A826" t="str">
            <v>072A020</v>
          </cell>
          <cell r="B826">
            <v>3</v>
          </cell>
          <cell r="C826" t="str">
            <v>A0802</v>
          </cell>
          <cell r="D826">
            <v>4.05</v>
          </cell>
          <cell r="E826">
            <v>4.05</v>
          </cell>
        </row>
        <row r="827">
          <cell r="A827" t="str">
            <v>074A013</v>
          </cell>
          <cell r="B827">
            <v>3</v>
          </cell>
          <cell r="C827" t="str">
            <v>A0802</v>
          </cell>
          <cell r="D827">
            <v>5.17</v>
          </cell>
          <cell r="E827">
            <v>5.17</v>
          </cell>
        </row>
        <row r="828">
          <cell r="A828" t="str">
            <v>074A015</v>
          </cell>
          <cell r="B828">
            <v>3</v>
          </cell>
          <cell r="C828" t="str">
            <v>A0802</v>
          </cell>
          <cell r="D828">
            <v>1.1599999999999999</v>
          </cell>
          <cell r="E828">
            <v>1.1599999999999999</v>
          </cell>
        </row>
        <row r="829">
          <cell r="A829" t="str">
            <v>074A017</v>
          </cell>
          <cell r="B829">
            <v>3</v>
          </cell>
          <cell r="C829" t="str">
            <v>A0802</v>
          </cell>
          <cell r="D829">
            <v>3.55</v>
          </cell>
          <cell r="E829">
            <v>3.55</v>
          </cell>
        </row>
        <row r="830">
          <cell r="A830" t="str">
            <v>074A020</v>
          </cell>
          <cell r="B830">
            <v>3</v>
          </cell>
          <cell r="C830" t="str">
            <v>A0802</v>
          </cell>
          <cell r="D830">
            <v>3.6</v>
          </cell>
          <cell r="E830">
            <v>3.6</v>
          </cell>
        </row>
        <row r="831">
          <cell r="A831" t="str">
            <v>076A013</v>
          </cell>
          <cell r="B831">
            <v>3</v>
          </cell>
          <cell r="C831" t="str">
            <v>A0802</v>
          </cell>
          <cell r="D831">
            <v>5.27</v>
          </cell>
          <cell r="E831">
            <v>5.27</v>
          </cell>
        </row>
        <row r="832">
          <cell r="A832" t="str">
            <v>076A017</v>
          </cell>
          <cell r="B832">
            <v>3</v>
          </cell>
          <cell r="C832" t="str">
            <v>A0802</v>
          </cell>
          <cell r="D832">
            <v>4.09</v>
          </cell>
          <cell r="E832">
            <v>4.09</v>
          </cell>
        </row>
        <row r="833">
          <cell r="A833" t="str">
            <v>076A020</v>
          </cell>
          <cell r="B833">
            <v>3</v>
          </cell>
          <cell r="C833" t="str">
            <v>A0802</v>
          </cell>
          <cell r="D833">
            <v>3.53</v>
          </cell>
          <cell r="E833">
            <v>3.53</v>
          </cell>
        </row>
        <row r="834">
          <cell r="A834" t="str">
            <v>078A013</v>
          </cell>
          <cell r="B834">
            <v>3</v>
          </cell>
          <cell r="C834" t="str">
            <v>A0802</v>
          </cell>
          <cell r="D834">
            <v>1.64</v>
          </cell>
          <cell r="E834">
            <v>1.64</v>
          </cell>
        </row>
        <row r="835">
          <cell r="A835" t="str">
            <v>078A017</v>
          </cell>
          <cell r="B835">
            <v>3</v>
          </cell>
          <cell r="C835" t="str">
            <v>A0802</v>
          </cell>
          <cell r="D835">
            <v>2.1</v>
          </cell>
          <cell r="E835">
            <v>2.1</v>
          </cell>
        </row>
        <row r="836">
          <cell r="A836" t="str">
            <v>078A020</v>
          </cell>
          <cell r="B836">
            <v>3</v>
          </cell>
          <cell r="C836" t="str">
            <v>A0802</v>
          </cell>
          <cell r="D836">
            <v>2.44</v>
          </cell>
          <cell r="E836">
            <v>2.44</v>
          </cell>
        </row>
        <row r="837">
          <cell r="A837" t="str">
            <v>002D015</v>
          </cell>
          <cell r="B837">
            <v>3</v>
          </cell>
          <cell r="C837" t="str">
            <v>D0102</v>
          </cell>
          <cell r="D837">
            <v>9.09</v>
          </cell>
          <cell r="E837">
            <v>9.09</v>
          </cell>
        </row>
        <row r="838">
          <cell r="A838" t="str">
            <v>002D017</v>
          </cell>
          <cell r="B838">
            <v>3</v>
          </cell>
          <cell r="C838" t="str">
            <v>D0102</v>
          </cell>
          <cell r="D838">
            <v>3.11</v>
          </cell>
          <cell r="E838">
            <v>3.11</v>
          </cell>
        </row>
        <row r="839">
          <cell r="A839" t="str">
            <v>002D018</v>
          </cell>
          <cell r="B839">
            <v>3</v>
          </cell>
          <cell r="C839" t="str">
            <v>D0102</v>
          </cell>
          <cell r="D839">
            <v>2.11</v>
          </cell>
          <cell r="E839">
            <v>2.11</v>
          </cell>
        </row>
        <row r="840">
          <cell r="A840" t="str">
            <v>002D020</v>
          </cell>
          <cell r="B840">
            <v>3</v>
          </cell>
          <cell r="C840" t="str">
            <v>D0102</v>
          </cell>
          <cell r="D840">
            <v>2.2599999999999998</v>
          </cell>
          <cell r="E840">
            <v>2.2599999999999998</v>
          </cell>
        </row>
        <row r="841">
          <cell r="A841" t="str">
            <v>003D020</v>
          </cell>
          <cell r="B841">
            <v>3</v>
          </cell>
          <cell r="C841" t="str">
            <v>D0102</v>
          </cell>
          <cell r="D841">
            <v>0.6</v>
          </cell>
          <cell r="E841">
            <v>0.6</v>
          </cell>
        </row>
        <row r="842">
          <cell r="A842" t="str">
            <v>004D015</v>
          </cell>
          <cell r="B842">
            <v>3</v>
          </cell>
          <cell r="C842" t="str">
            <v>D0102</v>
          </cell>
          <cell r="D842">
            <v>8.27</v>
          </cell>
          <cell r="E842">
            <v>8.27</v>
          </cell>
        </row>
        <row r="843">
          <cell r="A843" t="str">
            <v>004D017</v>
          </cell>
          <cell r="B843">
            <v>3</v>
          </cell>
          <cell r="C843" t="str">
            <v>D0102</v>
          </cell>
          <cell r="D843">
            <v>3.25</v>
          </cell>
          <cell r="E843">
            <v>3.25</v>
          </cell>
        </row>
        <row r="844">
          <cell r="A844" t="str">
            <v>004D019</v>
          </cell>
          <cell r="B844">
            <v>3</v>
          </cell>
          <cell r="C844" t="str">
            <v>D0102</v>
          </cell>
          <cell r="D844">
            <v>2.16</v>
          </cell>
          <cell r="E844">
            <v>2.16</v>
          </cell>
        </row>
        <row r="845">
          <cell r="A845" t="str">
            <v>004D020</v>
          </cell>
          <cell r="B845">
            <v>3</v>
          </cell>
          <cell r="C845" t="str">
            <v>D0102</v>
          </cell>
          <cell r="D845">
            <v>0.43</v>
          </cell>
          <cell r="E845">
            <v>0.43</v>
          </cell>
        </row>
        <row r="846">
          <cell r="A846" t="str">
            <v>005D016</v>
          </cell>
          <cell r="B846">
            <v>3</v>
          </cell>
          <cell r="C846" t="str">
            <v>D0102</v>
          </cell>
          <cell r="D846">
            <v>1.2</v>
          </cell>
          <cell r="E846">
            <v>1.2</v>
          </cell>
        </row>
        <row r="847">
          <cell r="A847" t="str">
            <v>006D012</v>
          </cell>
          <cell r="B847">
            <v>3</v>
          </cell>
          <cell r="C847" t="str">
            <v>D0102</v>
          </cell>
          <cell r="D847">
            <v>2.2599999999999998</v>
          </cell>
          <cell r="E847">
            <v>2.2599999999999998</v>
          </cell>
        </row>
        <row r="848">
          <cell r="A848" t="str">
            <v>006D013</v>
          </cell>
          <cell r="B848">
            <v>3</v>
          </cell>
          <cell r="C848" t="str">
            <v>D0102</v>
          </cell>
          <cell r="D848">
            <v>2.86</v>
          </cell>
          <cell r="E848">
            <v>2.86</v>
          </cell>
        </row>
        <row r="849">
          <cell r="A849" t="str">
            <v>006D015</v>
          </cell>
          <cell r="B849">
            <v>3</v>
          </cell>
          <cell r="C849" t="str">
            <v>D0102</v>
          </cell>
          <cell r="D849">
            <v>1.31</v>
          </cell>
          <cell r="E849">
            <v>1.31</v>
          </cell>
        </row>
        <row r="850">
          <cell r="A850" t="str">
            <v>006D020</v>
          </cell>
          <cell r="B850">
            <v>3</v>
          </cell>
          <cell r="C850" t="str">
            <v>D0102</v>
          </cell>
          <cell r="D850">
            <v>7.31</v>
          </cell>
          <cell r="E850">
            <v>7.31</v>
          </cell>
        </row>
        <row r="851">
          <cell r="A851" t="str">
            <v>007D015</v>
          </cell>
          <cell r="B851">
            <v>3</v>
          </cell>
          <cell r="C851" t="str">
            <v>D0102</v>
          </cell>
          <cell r="D851">
            <v>1.71</v>
          </cell>
          <cell r="E851">
            <v>1.71</v>
          </cell>
        </row>
        <row r="852">
          <cell r="A852" t="str">
            <v>007D019</v>
          </cell>
          <cell r="B852">
            <v>3</v>
          </cell>
          <cell r="C852" t="str">
            <v>D0102</v>
          </cell>
          <cell r="D852">
            <v>1.87</v>
          </cell>
          <cell r="E852">
            <v>1.87</v>
          </cell>
        </row>
        <row r="853">
          <cell r="A853" t="str">
            <v>008D013</v>
          </cell>
          <cell r="B853">
            <v>3</v>
          </cell>
          <cell r="C853" t="str">
            <v>D0102</v>
          </cell>
          <cell r="D853">
            <v>2.82</v>
          </cell>
          <cell r="E853">
            <v>2.82</v>
          </cell>
        </row>
        <row r="854">
          <cell r="A854" t="str">
            <v>008D015</v>
          </cell>
          <cell r="B854">
            <v>3</v>
          </cell>
          <cell r="C854" t="str">
            <v>D0102</v>
          </cell>
          <cell r="D854">
            <v>1.68</v>
          </cell>
          <cell r="E854">
            <v>1.68</v>
          </cell>
        </row>
        <row r="855">
          <cell r="A855" t="str">
            <v>008D019</v>
          </cell>
          <cell r="B855">
            <v>3</v>
          </cell>
          <cell r="C855" t="str">
            <v>D0102</v>
          </cell>
          <cell r="D855">
            <v>4.42</v>
          </cell>
          <cell r="E855">
            <v>4.42</v>
          </cell>
        </row>
        <row r="856">
          <cell r="A856" t="str">
            <v>008D020</v>
          </cell>
          <cell r="B856">
            <v>3</v>
          </cell>
          <cell r="C856" t="str">
            <v>D0102</v>
          </cell>
          <cell r="D856">
            <v>1.45</v>
          </cell>
          <cell r="E856">
            <v>1.45</v>
          </cell>
        </row>
        <row r="857">
          <cell r="A857" t="str">
            <v>009D011</v>
          </cell>
          <cell r="B857">
            <v>3</v>
          </cell>
          <cell r="C857" t="str">
            <v>D0102</v>
          </cell>
          <cell r="D857">
            <v>1.37</v>
          </cell>
          <cell r="E857">
            <v>1.37</v>
          </cell>
        </row>
        <row r="858">
          <cell r="A858" t="str">
            <v>010D011</v>
          </cell>
          <cell r="B858">
            <v>3</v>
          </cell>
          <cell r="C858" t="str">
            <v>D0102</v>
          </cell>
          <cell r="D858">
            <v>1.88</v>
          </cell>
          <cell r="E858">
            <v>1.88</v>
          </cell>
        </row>
        <row r="859">
          <cell r="A859" t="str">
            <v>010D015</v>
          </cell>
          <cell r="B859">
            <v>3</v>
          </cell>
          <cell r="C859" t="str">
            <v>D0102</v>
          </cell>
          <cell r="D859">
            <v>5.13</v>
          </cell>
          <cell r="E859">
            <v>5.13</v>
          </cell>
        </row>
        <row r="860">
          <cell r="A860" t="str">
            <v>010D017</v>
          </cell>
          <cell r="B860">
            <v>3</v>
          </cell>
          <cell r="C860" t="str">
            <v>D0102</v>
          </cell>
          <cell r="D860">
            <v>2.12</v>
          </cell>
          <cell r="E860">
            <v>2.12</v>
          </cell>
        </row>
        <row r="861">
          <cell r="A861" t="str">
            <v>010D020</v>
          </cell>
          <cell r="B861">
            <v>3</v>
          </cell>
          <cell r="C861" t="str">
            <v>D0102</v>
          </cell>
          <cell r="D861">
            <v>5.88</v>
          </cell>
          <cell r="E861">
            <v>5.88</v>
          </cell>
        </row>
        <row r="862">
          <cell r="A862" t="str">
            <v>002D024</v>
          </cell>
          <cell r="B862">
            <v>3</v>
          </cell>
          <cell r="C862" t="str">
            <v>D0103</v>
          </cell>
          <cell r="D862">
            <v>7.09</v>
          </cell>
          <cell r="E862">
            <v>0</v>
          </cell>
        </row>
        <row r="863">
          <cell r="A863" t="str">
            <v>002D028</v>
          </cell>
          <cell r="B863">
            <v>3</v>
          </cell>
          <cell r="C863" t="str">
            <v>D0103</v>
          </cell>
          <cell r="D863">
            <v>5.13</v>
          </cell>
          <cell r="E863">
            <v>0</v>
          </cell>
        </row>
        <row r="864">
          <cell r="A864" t="str">
            <v>002D030</v>
          </cell>
          <cell r="B864">
            <v>3</v>
          </cell>
          <cell r="C864" t="str">
            <v>D0103</v>
          </cell>
          <cell r="D864">
            <v>3.95</v>
          </cell>
          <cell r="E864">
            <v>3.95</v>
          </cell>
        </row>
        <row r="865">
          <cell r="A865" t="str">
            <v>003D024</v>
          </cell>
          <cell r="B865">
            <v>3</v>
          </cell>
          <cell r="C865" t="str">
            <v>D0103</v>
          </cell>
          <cell r="D865">
            <v>5.47</v>
          </cell>
          <cell r="E865">
            <v>0</v>
          </cell>
        </row>
        <row r="866">
          <cell r="A866" t="str">
            <v>003D029</v>
          </cell>
          <cell r="B866">
            <v>3</v>
          </cell>
          <cell r="C866" t="str">
            <v>D0103</v>
          </cell>
          <cell r="D866">
            <v>1.17</v>
          </cell>
          <cell r="E866">
            <v>0</v>
          </cell>
        </row>
        <row r="867">
          <cell r="A867" t="str">
            <v>004D027</v>
          </cell>
          <cell r="B867">
            <v>3</v>
          </cell>
          <cell r="C867" t="str">
            <v>D0103</v>
          </cell>
          <cell r="D867">
            <v>3.36</v>
          </cell>
          <cell r="E867">
            <v>0</v>
          </cell>
        </row>
        <row r="868">
          <cell r="A868" t="str">
            <v>004D028</v>
          </cell>
          <cell r="B868">
            <v>3</v>
          </cell>
          <cell r="C868" t="str">
            <v>D0103</v>
          </cell>
          <cell r="D868">
            <v>0.64</v>
          </cell>
          <cell r="E868">
            <v>0</v>
          </cell>
        </row>
        <row r="869">
          <cell r="A869" t="str">
            <v>004D029</v>
          </cell>
          <cell r="B869">
            <v>3</v>
          </cell>
          <cell r="C869" t="str">
            <v>D0103</v>
          </cell>
          <cell r="D869">
            <v>2.72</v>
          </cell>
          <cell r="E869">
            <v>0</v>
          </cell>
        </row>
        <row r="870">
          <cell r="A870" t="str">
            <v>004D030</v>
          </cell>
          <cell r="B870">
            <v>3</v>
          </cell>
          <cell r="C870" t="str">
            <v>D0103</v>
          </cell>
          <cell r="D870">
            <v>1.63</v>
          </cell>
          <cell r="E870">
            <v>0</v>
          </cell>
        </row>
        <row r="871">
          <cell r="A871" t="str">
            <v>006D024</v>
          </cell>
          <cell r="B871">
            <v>3</v>
          </cell>
          <cell r="C871" t="str">
            <v>D0103</v>
          </cell>
          <cell r="D871">
            <v>7.94</v>
          </cell>
          <cell r="E871">
            <v>0</v>
          </cell>
        </row>
        <row r="872">
          <cell r="A872" t="str">
            <v>006D029</v>
          </cell>
          <cell r="B872">
            <v>3</v>
          </cell>
          <cell r="C872" t="str">
            <v>D0103</v>
          </cell>
          <cell r="D872">
            <v>6.48</v>
          </cell>
          <cell r="E872">
            <v>0</v>
          </cell>
        </row>
        <row r="873">
          <cell r="A873" t="str">
            <v>006D030</v>
          </cell>
          <cell r="B873">
            <v>3</v>
          </cell>
          <cell r="C873" t="str">
            <v>D0103</v>
          </cell>
          <cell r="D873">
            <v>1.1000000000000001</v>
          </cell>
          <cell r="E873">
            <v>0</v>
          </cell>
        </row>
        <row r="874">
          <cell r="A874" t="str">
            <v>007D027</v>
          </cell>
          <cell r="B874">
            <v>3</v>
          </cell>
          <cell r="C874" t="str">
            <v>D0103</v>
          </cell>
          <cell r="D874">
            <v>2.6</v>
          </cell>
          <cell r="E874">
            <v>2.6</v>
          </cell>
        </row>
        <row r="875">
          <cell r="A875" t="str">
            <v>008D023</v>
          </cell>
          <cell r="B875">
            <v>3</v>
          </cell>
          <cell r="C875" t="str">
            <v>D0103</v>
          </cell>
          <cell r="D875">
            <v>3.6</v>
          </cell>
          <cell r="E875">
            <v>0</v>
          </cell>
        </row>
        <row r="876">
          <cell r="A876" t="str">
            <v>008D024</v>
          </cell>
          <cell r="B876">
            <v>3</v>
          </cell>
          <cell r="C876" t="str">
            <v>D0103</v>
          </cell>
          <cell r="D876">
            <v>2.65</v>
          </cell>
          <cell r="E876">
            <v>0</v>
          </cell>
        </row>
        <row r="877">
          <cell r="A877" t="str">
            <v>008D025</v>
          </cell>
          <cell r="B877">
            <v>3</v>
          </cell>
          <cell r="C877" t="str">
            <v>D0103</v>
          </cell>
          <cell r="D877">
            <v>2.66</v>
          </cell>
          <cell r="E877">
            <v>2.66</v>
          </cell>
        </row>
        <row r="878">
          <cell r="A878" t="str">
            <v>008D030</v>
          </cell>
          <cell r="B878">
            <v>3</v>
          </cell>
          <cell r="C878" t="str">
            <v>D0103</v>
          </cell>
          <cell r="D878">
            <v>4.4400000000000004</v>
          </cell>
          <cell r="E878">
            <v>0</v>
          </cell>
        </row>
        <row r="879">
          <cell r="A879" t="str">
            <v>009D027</v>
          </cell>
          <cell r="B879">
            <v>3</v>
          </cell>
          <cell r="C879" t="str">
            <v>D0103</v>
          </cell>
          <cell r="D879">
            <v>3.31</v>
          </cell>
          <cell r="E879">
            <v>3.31</v>
          </cell>
        </row>
        <row r="880">
          <cell r="A880" t="str">
            <v>010D021</v>
          </cell>
          <cell r="B880">
            <v>3</v>
          </cell>
          <cell r="C880" t="str">
            <v>D0103</v>
          </cell>
          <cell r="D880">
            <v>0.63</v>
          </cell>
          <cell r="E880">
            <v>0</v>
          </cell>
        </row>
        <row r="881">
          <cell r="A881" t="str">
            <v>010D025</v>
          </cell>
          <cell r="B881">
            <v>3</v>
          </cell>
          <cell r="C881" t="str">
            <v>D0103</v>
          </cell>
          <cell r="D881">
            <v>6.26</v>
          </cell>
          <cell r="E881">
            <v>0</v>
          </cell>
        </row>
        <row r="882">
          <cell r="A882" t="str">
            <v>010D030</v>
          </cell>
          <cell r="B882">
            <v>3</v>
          </cell>
          <cell r="C882" t="str">
            <v>D0103</v>
          </cell>
          <cell r="D882">
            <v>4.6500000000000004</v>
          </cell>
          <cell r="E882">
            <v>0</v>
          </cell>
        </row>
        <row r="883">
          <cell r="A883" t="str">
            <v>002D031</v>
          </cell>
          <cell r="B883">
            <v>3</v>
          </cell>
          <cell r="C883" t="str">
            <v>D0104</v>
          </cell>
          <cell r="D883">
            <v>1.69</v>
          </cell>
          <cell r="E883">
            <v>1.69</v>
          </cell>
        </row>
        <row r="884">
          <cell r="A884" t="str">
            <v>002D034</v>
          </cell>
          <cell r="B884">
            <v>3</v>
          </cell>
          <cell r="C884" t="str">
            <v>D0104</v>
          </cell>
          <cell r="D884">
            <v>4.28</v>
          </cell>
          <cell r="E884">
            <v>4.28</v>
          </cell>
        </row>
        <row r="885">
          <cell r="A885" t="str">
            <v>002D035</v>
          </cell>
          <cell r="B885">
            <v>3</v>
          </cell>
          <cell r="C885" t="str">
            <v>D0104</v>
          </cell>
          <cell r="D885">
            <v>0.84</v>
          </cell>
          <cell r="E885">
            <v>0.84</v>
          </cell>
        </row>
        <row r="886">
          <cell r="A886" t="str">
            <v>003D034</v>
          </cell>
          <cell r="B886">
            <v>3</v>
          </cell>
          <cell r="C886" t="str">
            <v>D0104</v>
          </cell>
          <cell r="D886">
            <v>0.3</v>
          </cell>
          <cell r="E886">
            <v>0.3</v>
          </cell>
        </row>
        <row r="887">
          <cell r="A887" t="str">
            <v>003D036</v>
          </cell>
          <cell r="B887">
            <v>3</v>
          </cell>
          <cell r="C887" t="str">
            <v>D0104</v>
          </cell>
          <cell r="D887">
            <v>1.1499999999999999</v>
          </cell>
          <cell r="E887">
            <v>1.1499999999999999</v>
          </cell>
        </row>
        <row r="888">
          <cell r="A888" t="str">
            <v>004D031</v>
          </cell>
          <cell r="B888">
            <v>3</v>
          </cell>
          <cell r="C888" t="str">
            <v>D0104</v>
          </cell>
          <cell r="D888">
            <v>2.5</v>
          </cell>
          <cell r="E888">
            <v>2.5</v>
          </cell>
        </row>
        <row r="889">
          <cell r="A889" t="str">
            <v>004D036</v>
          </cell>
          <cell r="B889">
            <v>3</v>
          </cell>
          <cell r="C889" t="str">
            <v>D0104</v>
          </cell>
          <cell r="D889">
            <v>3.02</v>
          </cell>
          <cell r="E889">
            <v>3.02</v>
          </cell>
        </row>
        <row r="890">
          <cell r="A890" t="str">
            <v>006D031</v>
          </cell>
          <cell r="B890">
            <v>3</v>
          </cell>
          <cell r="C890" t="str">
            <v>D0104</v>
          </cell>
          <cell r="D890">
            <v>1.66</v>
          </cell>
          <cell r="E890">
            <v>1.66</v>
          </cell>
        </row>
        <row r="891">
          <cell r="A891" t="str">
            <v>006D036</v>
          </cell>
          <cell r="B891">
            <v>3</v>
          </cell>
          <cell r="C891" t="str">
            <v>D0104</v>
          </cell>
          <cell r="D891">
            <v>4.75</v>
          </cell>
          <cell r="E891">
            <v>4.75</v>
          </cell>
        </row>
        <row r="892">
          <cell r="A892" t="str">
            <v>008D036</v>
          </cell>
          <cell r="B892">
            <v>3</v>
          </cell>
          <cell r="C892" t="str">
            <v>D0104</v>
          </cell>
          <cell r="D892">
            <v>10.6</v>
          </cell>
          <cell r="E892">
            <v>10.6</v>
          </cell>
        </row>
        <row r="893">
          <cell r="A893" t="str">
            <v>010D033</v>
          </cell>
          <cell r="B893">
            <v>3</v>
          </cell>
          <cell r="C893" t="str">
            <v>D0104</v>
          </cell>
          <cell r="D893">
            <v>3.95</v>
          </cell>
          <cell r="E893">
            <v>3.95</v>
          </cell>
        </row>
        <row r="894">
          <cell r="A894" t="str">
            <v>010D036</v>
          </cell>
          <cell r="B894">
            <v>3</v>
          </cell>
          <cell r="C894" t="str">
            <v>D0104</v>
          </cell>
          <cell r="D894">
            <v>2.93</v>
          </cell>
          <cell r="E894">
            <v>2.93</v>
          </cell>
        </row>
        <row r="895">
          <cell r="A895" t="str">
            <v>012D017</v>
          </cell>
          <cell r="B895">
            <v>3</v>
          </cell>
          <cell r="C895" t="str">
            <v>D0202</v>
          </cell>
          <cell r="D895">
            <v>3.43</v>
          </cell>
          <cell r="E895">
            <v>3.43</v>
          </cell>
        </row>
        <row r="896">
          <cell r="A896" t="str">
            <v>012D020</v>
          </cell>
          <cell r="B896">
            <v>3</v>
          </cell>
          <cell r="C896" t="str">
            <v>D0202</v>
          </cell>
          <cell r="D896">
            <v>5.2</v>
          </cell>
          <cell r="E896">
            <v>5.2</v>
          </cell>
        </row>
        <row r="897">
          <cell r="A897" t="str">
            <v>013D020</v>
          </cell>
          <cell r="B897">
            <v>3</v>
          </cell>
          <cell r="C897" t="str">
            <v>D0202</v>
          </cell>
          <cell r="D897">
            <v>2.33</v>
          </cell>
          <cell r="E897">
            <v>2.33</v>
          </cell>
        </row>
        <row r="898">
          <cell r="A898" t="str">
            <v>016D019</v>
          </cell>
          <cell r="B898">
            <v>3</v>
          </cell>
          <cell r="C898" t="str">
            <v>D0202</v>
          </cell>
          <cell r="D898">
            <v>6.73</v>
          </cell>
          <cell r="E898">
            <v>6.73</v>
          </cell>
        </row>
        <row r="899">
          <cell r="A899" t="str">
            <v>012D021</v>
          </cell>
          <cell r="B899">
            <v>3</v>
          </cell>
          <cell r="C899" t="str">
            <v>D0203</v>
          </cell>
          <cell r="D899">
            <v>1.76</v>
          </cell>
          <cell r="E899">
            <v>1.76</v>
          </cell>
        </row>
        <row r="900">
          <cell r="A900" t="str">
            <v>012D025</v>
          </cell>
          <cell r="B900">
            <v>3</v>
          </cell>
          <cell r="C900" t="str">
            <v>D0203</v>
          </cell>
          <cell r="D900">
            <v>6.61</v>
          </cell>
          <cell r="E900">
            <v>6.61</v>
          </cell>
        </row>
        <row r="901">
          <cell r="A901" t="str">
            <v>012D026</v>
          </cell>
          <cell r="B901">
            <v>3</v>
          </cell>
          <cell r="C901" t="str">
            <v>D0203</v>
          </cell>
          <cell r="D901">
            <v>3.72</v>
          </cell>
          <cell r="E901">
            <v>3.72</v>
          </cell>
        </row>
        <row r="902">
          <cell r="A902" t="str">
            <v>012D029</v>
          </cell>
          <cell r="B902">
            <v>3</v>
          </cell>
          <cell r="C902" t="str">
            <v>D0203</v>
          </cell>
          <cell r="D902">
            <v>4.67</v>
          </cell>
          <cell r="E902">
            <v>4.67</v>
          </cell>
        </row>
        <row r="903">
          <cell r="A903" t="str">
            <v>013D021</v>
          </cell>
          <cell r="B903">
            <v>3</v>
          </cell>
          <cell r="C903" t="str">
            <v>D0203</v>
          </cell>
          <cell r="D903">
            <v>0.61</v>
          </cell>
          <cell r="E903">
            <v>0.61</v>
          </cell>
        </row>
        <row r="904">
          <cell r="A904" t="str">
            <v>014D023</v>
          </cell>
          <cell r="B904">
            <v>3</v>
          </cell>
          <cell r="C904" t="str">
            <v>D0203</v>
          </cell>
          <cell r="D904">
            <v>3.26</v>
          </cell>
          <cell r="E904">
            <v>3.26</v>
          </cell>
        </row>
        <row r="905">
          <cell r="A905" t="str">
            <v>014D024</v>
          </cell>
          <cell r="B905">
            <v>3</v>
          </cell>
          <cell r="C905" t="str">
            <v>D0203</v>
          </cell>
          <cell r="D905">
            <v>2.2599999999999998</v>
          </cell>
          <cell r="E905">
            <v>2.2599999999999998</v>
          </cell>
        </row>
        <row r="906">
          <cell r="A906" t="str">
            <v>014D025</v>
          </cell>
          <cell r="B906">
            <v>3</v>
          </cell>
          <cell r="C906" t="str">
            <v>D0203</v>
          </cell>
          <cell r="D906">
            <v>0.69</v>
          </cell>
          <cell r="E906">
            <v>0.69</v>
          </cell>
        </row>
        <row r="907">
          <cell r="A907" t="str">
            <v>014D026</v>
          </cell>
          <cell r="B907">
            <v>3</v>
          </cell>
          <cell r="C907" t="str">
            <v>D0203</v>
          </cell>
          <cell r="D907">
            <v>1.58</v>
          </cell>
          <cell r="E907">
            <v>1.58</v>
          </cell>
        </row>
        <row r="908">
          <cell r="A908" t="str">
            <v>014D027</v>
          </cell>
          <cell r="B908">
            <v>3</v>
          </cell>
          <cell r="C908" t="str">
            <v>D0203</v>
          </cell>
          <cell r="D908">
            <v>2.31</v>
          </cell>
          <cell r="E908">
            <v>2.31</v>
          </cell>
        </row>
        <row r="909">
          <cell r="A909" t="str">
            <v>014D030</v>
          </cell>
          <cell r="B909">
            <v>3</v>
          </cell>
          <cell r="C909" t="str">
            <v>D0203</v>
          </cell>
          <cell r="D909">
            <v>3.27</v>
          </cell>
          <cell r="E909">
            <v>3.27</v>
          </cell>
        </row>
        <row r="910">
          <cell r="A910" t="str">
            <v>015D022</v>
          </cell>
          <cell r="B910">
            <v>3</v>
          </cell>
          <cell r="C910" t="str">
            <v>D0203</v>
          </cell>
          <cell r="D910">
            <v>1.18</v>
          </cell>
          <cell r="E910">
            <v>1.18</v>
          </cell>
        </row>
        <row r="911">
          <cell r="A911" t="str">
            <v>016D022</v>
          </cell>
          <cell r="B911">
            <v>3</v>
          </cell>
          <cell r="C911" t="str">
            <v>D0203</v>
          </cell>
          <cell r="D911">
            <v>1.02</v>
          </cell>
          <cell r="E911">
            <v>1.02</v>
          </cell>
        </row>
        <row r="912">
          <cell r="A912" t="str">
            <v>016D023</v>
          </cell>
          <cell r="B912">
            <v>3</v>
          </cell>
          <cell r="C912" t="str">
            <v>D0203</v>
          </cell>
          <cell r="D912">
            <v>2.86</v>
          </cell>
          <cell r="E912">
            <v>2.86</v>
          </cell>
        </row>
        <row r="913">
          <cell r="A913" t="str">
            <v>016D025</v>
          </cell>
          <cell r="B913">
            <v>3</v>
          </cell>
          <cell r="C913" t="str">
            <v>D0203</v>
          </cell>
          <cell r="D913">
            <v>3.12</v>
          </cell>
          <cell r="E913">
            <v>3.12</v>
          </cell>
        </row>
        <row r="914">
          <cell r="A914" t="str">
            <v>016D027</v>
          </cell>
          <cell r="B914">
            <v>3</v>
          </cell>
          <cell r="C914" t="str">
            <v>D0203</v>
          </cell>
          <cell r="D914">
            <v>4.99</v>
          </cell>
          <cell r="E914">
            <v>4.99</v>
          </cell>
        </row>
        <row r="915">
          <cell r="A915" t="str">
            <v>016D028</v>
          </cell>
          <cell r="B915">
            <v>3</v>
          </cell>
          <cell r="C915" t="str">
            <v>D0203</v>
          </cell>
          <cell r="D915">
            <v>1.96</v>
          </cell>
          <cell r="E915">
            <v>1.96</v>
          </cell>
        </row>
        <row r="916">
          <cell r="A916" t="str">
            <v>016D030</v>
          </cell>
          <cell r="B916">
            <v>3</v>
          </cell>
          <cell r="C916" t="str">
            <v>D0203</v>
          </cell>
          <cell r="D916">
            <v>1.01</v>
          </cell>
          <cell r="E916">
            <v>1.01</v>
          </cell>
        </row>
        <row r="917">
          <cell r="A917" t="str">
            <v>017D027</v>
          </cell>
          <cell r="B917">
            <v>3</v>
          </cell>
          <cell r="C917" t="str">
            <v>D0203</v>
          </cell>
          <cell r="D917">
            <v>3.21</v>
          </cell>
          <cell r="E917">
            <v>3.21</v>
          </cell>
        </row>
        <row r="918">
          <cell r="A918" t="str">
            <v>017D029</v>
          </cell>
          <cell r="B918">
            <v>3</v>
          </cell>
          <cell r="C918" t="str">
            <v>D0203</v>
          </cell>
          <cell r="D918">
            <v>0.41</v>
          </cell>
          <cell r="E918">
            <v>0.41</v>
          </cell>
        </row>
        <row r="919">
          <cell r="A919" t="str">
            <v>019D022</v>
          </cell>
          <cell r="B919">
            <v>3</v>
          </cell>
          <cell r="C919" t="str">
            <v>D0203</v>
          </cell>
          <cell r="D919">
            <v>3.25</v>
          </cell>
          <cell r="E919">
            <v>3.25</v>
          </cell>
        </row>
        <row r="920">
          <cell r="A920" t="str">
            <v>019D023</v>
          </cell>
          <cell r="B920">
            <v>3</v>
          </cell>
          <cell r="C920" t="str">
            <v>D0203</v>
          </cell>
          <cell r="D920">
            <v>3.53</v>
          </cell>
          <cell r="E920">
            <v>3.53</v>
          </cell>
        </row>
        <row r="921">
          <cell r="A921" t="str">
            <v>019D025</v>
          </cell>
          <cell r="B921">
            <v>3</v>
          </cell>
          <cell r="C921" t="str">
            <v>D0203</v>
          </cell>
          <cell r="D921">
            <v>2.85</v>
          </cell>
          <cell r="E921">
            <v>2.85</v>
          </cell>
        </row>
        <row r="922">
          <cell r="A922" t="str">
            <v>020D023</v>
          </cell>
          <cell r="B922">
            <v>3</v>
          </cell>
          <cell r="C922" t="str">
            <v>D0203</v>
          </cell>
          <cell r="D922">
            <v>2.82</v>
          </cell>
          <cell r="E922">
            <v>2.82</v>
          </cell>
        </row>
        <row r="923">
          <cell r="A923" t="str">
            <v>020D025</v>
          </cell>
          <cell r="B923">
            <v>3</v>
          </cell>
          <cell r="C923" t="str">
            <v>D0203</v>
          </cell>
          <cell r="D923">
            <v>3.43</v>
          </cell>
          <cell r="E923">
            <v>3.43</v>
          </cell>
        </row>
        <row r="924">
          <cell r="A924" t="str">
            <v>020D027</v>
          </cell>
          <cell r="B924">
            <v>3</v>
          </cell>
          <cell r="C924" t="str">
            <v>D0203</v>
          </cell>
          <cell r="D924">
            <v>2.92</v>
          </cell>
          <cell r="E924">
            <v>2.92</v>
          </cell>
        </row>
        <row r="925">
          <cell r="A925" t="str">
            <v>020D028</v>
          </cell>
          <cell r="B925">
            <v>3</v>
          </cell>
          <cell r="C925" t="str">
            <v>D0203</v>
          </cell>
          <cell r="D925">
            <v>3.11</v>
          </cell>
          <cell r="E925">
            <v>3.11</v>
          </cell>
        </row>
        <row r="926">
          <cell r="A926" t="str">
            <v>020D030</v>
          </cell>
          <cell r="B926">
            <v>3</v>
          </cell>
          <cell r="C926" t="str">
            <v>D0203</v>
          </cell>
          <cell r="D926">
            <v>3.49</v>
          </cell>
          <cell r="E926">
            <v>3.49</v>
          </cell>
        </row>
        <row r="927">
          <cell r="A927" t="str">
            <v>012D031</v>
          </cell>
          <cell r="B927">
            <v>3</v>
          </cell>
          <cell r="C927" t="str">
            <v>D0204</v>
          </cell>
          <cell r="D927">
            <v>0.42</v>
          </cell>
          <cell r="E927">
            <v>0.42</v>
          </cell>
        </row>
        <row r="928">
          <cell r="A928" t="str">
            <v>012D034</v>
          </cell>
          <cell r="B928">
            <v>3</v>
          </cell>
          <cell r="C928" t="str">
            <v>D0204</v>
          </cell>
          <cell r="D928">
            <v>6.91</v>
          </cell>
          <cell r="E928">
            <v>6.91</v>
          </cell>
        </row>
        <row r="929">
          <cell r="A929" t="str">
            <v>012D036</v>
          </cell>
          <cell r="B929">
            <v>3</v>
          </cell>
          <cell r="C929" t="str">
            <v>D0204</v>
          </cell>
          <cell r="D929">
            <v>1.27</v>
          </cell>
          <cell r="E929">
            <v>1.27</v>
          </cell>
        </row>
        <row r="930">
          <cell r="A930" t="str">
            <v>015D034</v>
          </cell>
          <cell r="B930">
            <v>3</v>
          </cell>
          <cell r="C930" t="str">
            <v>D0204</v>
          </cell>
          <cell r="D930">
            <v>7.25</v>
          </cell>
          <cell r="E930">
            <v>7.25</v>
          </cell>
        </row>
        <row r="931">
          <cell r="A931" t="str">
            <v>017D032</v>
          </cell>
          <cell r="B931">
            <v>3</v>
          </cell>
          <cell r="C931" t="str">
            <v>D0204</v>
          </cell>
          <cell r="D931">
            <v>10.29</v>
          </cell>
          <cell r="E931">
            <v>10.29</v>
          </cell>
        </row>
        <row r="932">
          <cell r="A932" t="str">
            <v>018D036</v>
          </cell>
          <cell r="B932">
            <v>3</v>
          </cell>
          <cell r="C932" t="str">
            <v>D0204</v>
          </cell>
          <cell r="D932">
            <v>1.36</v>
          </cell>
          <cell r="E932">
            <v>1.36</v>
          </cell>
        </row>
        <row r="933">
          <cell r="A933" t="str">
            <v>020D031</v>
          </cell>
          <cell r="B933">
            <v>3</v>
          </cell>
          <cell r="C933" t="str">
            <v>D0204</v>
          </cell>
          <cell r="D933">
            <v>0.81</v>
          </cell>
          <cell r="E933">
            <v>0.81</v>
          </cell>
        </row>
        <row r="934">
          <cell r="A934" t="str">
            <v>020D036</v>
          </cell>
          <cell r="B934">
            <v>3</v>
          </cell>
          <cell r="C934" t="str">
            <v>D0204</v>
          </cell>
          <cell r="D934">
            <v>3.19</v>
          </cell>
          <cell r="E934">
            <v>3.19</v>
          </cell>
        </row>
        <row r="935">
          <cell r="A935" t="str">
            <v>022D025</v>
          </cell>
          <cell r="B935">
            <v>3</v>
          </cell>
          <cell r="C935" t="str">
            <v>D0303</v>
          </cell>
          <cell r="D935">
            <v>3.7</v>
          </cell>
          <cell r="E935">
            <v>0</v>
          </cell>
        </row>
        <row r="936">
          <cell r="A936" t="str">
            <v>022D027</v>
          </cell>
          <cell r="B936">
            <v>3</v>
          </cell>
          <cell r="C936" t="str">
            <v>D0303</v>
          </cell>
          <cell r="D936">
            <v>3.29</v>
          </cell>
          <cell r="E936">
            <v>0</v>
          </cell>
        </row>
        <row r="937">
          <cell r="A937" t="str">
            <v>022D030</v>
          </cell>
          <cell r="B937">
            <v>3</v>
          </cell>
          <cell r="C937" t="str">
            <v>D0303</v>
          </cell>
          <cell r="D937">
            <v>4.72</v>
          </cell>
          <cell r="E937">
            <v>0</v>
          </cell>
        </row>
        <row r="938">
          <cell r="A938" t="str">
            <v>023D025</v>
          </cell>
          <cell r="B938">
            <v>3</v>
          </cell>
          <cell r="C938" t="str">
            <v>D0303</v>
          </cell>
          <cell r="D938">
            <v>1.04</v>
          </cell>
          <cell r="E938">
            <v>0</v>
          </cell>
        </row>
        <row r="939">
          <cell r="A939" t="str">
            <v>023D027</v>
          </cell>
          <cell r="B939">
            <v>3</v>
          </cell>
          <cell r="C939" t="str">
            <v>D0303</v>
          </cell>
          <cell r="D939">
            <v>2.36</v>
          </cell>
          <cell r="E939">
            <v>0</v>
          </cell>
        </row>
        <row r="940">
          <cell r="A940" t="str">
            <v>023D030</v>
          </cell>
          <cell r="B940">
            <v>3</v>
          </cell>
          <cell r="C940" t="str">
            <v>D0303</v>
          </cell>
          <cell r="D940">
            <v>2.27</v>
          </cell>
          <cell r="E940">
            <v>0</v>
          </cell>
        </row>
        <row r="941">
          <cell r="A941" t="str">
            <v>022D031</v>
          </cell>
          <cell r="B941">
            <v>3</v>
          </cell>
          <cell r="C941" t="str">
            <v>D0304</v>
          </cell>
          <cell r="D941">
            <v>2.2200000000000002</v>
          </cell>
          <cell r="E941">
            <v>2.2200000000000002</v>
          </cell>
        </row>
        <row r="942">
          <cell r="A942" t="str">
            <v>022D036</v>
          </cell>
          <cell r="B942">
            <v>3</v>
          </cell>
          <cell r="C942" t="str">
            <v>D0304</v>
          </cell>
          <cell r="D942">
            <v>2.12</v>
          </cell>
          <cell r="E942">
            <v>2.12</v>
          </cell>
        </row>
        <row r="943">
          <cell r="A943" t="str">
            <v>023D031</v>
          </cell>
          <cell r="B943">
            <v>3</v>
          </cell>
          <cell r="C943" t="str">
            <v>D0304</v>
          </cell>
          <cell r="D943">
            <v>2.23</v>
          </cell>
          <cell r="E943">
            <v>2.23</v>
          </cell>
        </row>
        <row r="944">
          <cell r="A944" t="str">
            <v>024D036</v>
          </cell>
          <cell r="B944">
            <v>3</v>
          </cell>
          <cell r="C944" t="str">
            <v>D0304</v>
          </cell>
          <cell r="D944">
            <v>1.1100000000000001</v>
          </cell>
          <cell r="E944">
            <v>1.1100000000000001</v>
          </cell>
        </row>
        <row r="946">
          <cell r="D946">
            <v>3336.85</v>
          </cell>
          <cell r="E946">
            <v>2824.0699999999993</v>
          </cell>
        </row>
        <row r="947">
          <cell r="D947">
            <v>3336.85</v>
          </cell>
          <cell r="E947">
            <v>2824.0699999999993</v>
          </cell>
        </row>
        <row r="948">
          <cell r="E948">
            <v>2830.3599999999992</v>
          </cell>
        </row>
        <row r="949">
          <cell r="E949">
            <v>512.78000000000065</v>
          </cell>
        </row>
        <row r="951">
          <cell r="E951">
            <v>716.93</v>
          </cell>
        </row>
        <row r="954">
          <cell r="A954" t="str">
            <v>026A101</v>
          </cell>
          <cell r="B954">
            <v>3</v>
          </cell>
          <cell r="C954" t="str">
            <v>A0311</v>
          </cell>
          <cell r="D954">
            <v>0</v>
          </cell>
          <cell r="E954">
            <v>0.05</v>
          </cell>
        </row>
        <row r="955">
          <cell r="A955" t="str">
            <v>046A014</v>
          </cell>
          <cell r="B955">
            <v>3</v>
          </cell>
          <cell r="C955" t="str">
            <v>A0502</v>
          </cell>
          <cell r="D955">
            <v>0</v>
          </cell>
          <cell r="E955">
            <v>0.05</v>
          </cell>
        </row>
        <row r="957">
          <cell r="D957">
            <v>3336.85</v>
          </cell>
        </row>
        <row r="958">
          <cell r="B958" t="str">
            <v>032A065</v>
          </cell>
          <cell r="C958" t="str">
            <v>R3</v>
          </cell>
          <cell r="D958" t="str">
            <v>GP 99-8009</v>
          </cell>
          <cell r="E958">
            <v>4.07</v>
          </cell>
        </row>
        <row r="961">
          <cell r="B961">
            <v>3</v>
          </cell>
          <cell r="C961" t="str">
            <v>A0407</v>
          </cell>
          <cell r="D961" t="str">
            <v>032A066</v>
          </cell>
          <cell r="E961">
            <v>0.86</v>
          </cell>
        </row>
        <row r="962">
          <cell r="B962">
            <v>3</v>
          </cell>
          <cell r="C962" t="str">
            <v>A0407</v>
          </cell>
          <cell r="D962" t="str">
            <v>035A065</v>
          </cell>
          <cell r="E962">
            <v>10.39</v>
          </cell>
        </row>
        <row r="963">
          <cell r="B963">
            <v>3</v>
          </cell>
          <cell r="C963" t="str">
            <v>A0407</v>
          </cell>
          <cell r="D963" t="str">
            <v>035A068</v>
          </cell>
          <cell r="E963">
            <v>6.97</v>
          </cell>
        </row>
        <row r="964">
          <cell r="B964">
            <v>3</v>
          </cell>
          <cell r="C964" t="str">
            <v>A0307</v>
          </cell>
          <cell r="D964" t="str">
            <v>022A070</v>
          </cell>
          <cell r="E964">
            <v>9.4499999999999993</v>
          </cell>
        </row>
        <row r="965">
          <cell r="B965">
            <v>3</v>
          </cell>
          <cell r="C965" t="str">
            <v>A0512</v>
          </cell>
          <cell r="D965" t="str">
            <v>042A120</v>
          </cell>
          <cell r="E965">
            <v>3.92</v>
          </cell>
        </row>
        <row r="966">
          <cell r="B966">
            <v>3</v>
          </cell>
          <cell r="C966" t="str">
            <v>A0512</v>
          </cell>
          <cell r="D966" t="str">
            <v>041A115</v>
          </cell>
          <cell r="E966">
            <v>3.17</v>
          </cell>
        </row>
        <row r="967">
          <cell r="B967">
            <v>3</v>
          </cell>
          <cell r="C967" t="str">
            <v>A0512</v>
          </cell>
          <cell r="D967" t="str">
            <v>043A115</v>
          </cell>
          <cell r="E967">
            <v>2.95</v>
          </cell>
        </row>
        <row r="968">
          <cell r="B968">
            <v>3</v>
          </cell>
          <cell r="C968" t="str">
            <v>A0512</v>
          </cell>
          <cell r="D968" t="str">
            <v>042A114</v>
          </cell>
          <cell r="E968">
            <v>0.64</v>
          </cell>
        </row>
        <row r="969">
          <cell r="B969">
            <v>3</v>
          </cell>
          <cell r="C969" t="str">
            <v>A0512</v>
          </cell>
          <cell r="D969" t="str">
            <v>043A112</v>
          </cell>
          <cell r="E969">
            <v>4.47</v>
          </cell>
        </row>
        <row r="975">
          <cell r="C975" t="str">
            <v>030A123</v>
          </cell>
          <cell r="D975">
            <v>8.5500000000000007</v>
          </cell>
          <cell r="E975" t="str">
            <v>029A125</v>
          </cell>
        </row>
        <row r="976">
          <cell r="E976" t="str">
            <v>030A125</v>
          </cell>
        </row>
        <row r="977">
          <cell r="E977" t="str">
            <v>030A123</v>
          </cell>
        </row>
        <row r="979">
          <cell r="C979" t="str">
            <v>024A130</v>
          </cell>
          <cell r="D979">
            <v>9.0399999999999991</v>
          </cell>
          <cell r="E979" t="str">
            <v>024A130</v>
          </cell>
        </row>
        <row r="980">
          <cell r="E980" t="str">
            <v>024A127</v>
          </cell>
        </row>
        <row r="981">
          <cell r="C981" t="str">
            <v>026A130</v>
          </cell>
          <cell r="D981">
            <v>8.5500000000000007</v>
          </cell>
          <cell r="E981" t="str">
            <v>026A130</v>
          </cell>
        </row>
        <row r="982">
          <cell r="E982" t="str">
            <v>026A127</v>
          </cell>
        </row>
        <row r="983">
          <cell r="C983" t="str">
            <v>030A129</v>
          </cell>
          <cell r="D983">
            <v>7.93</v>
          </cell>
          <cell r="E983" t="str">
            <v>029A129</v>
          </cell>
        </row>
        <row r="984">
          <cell r="E984" t="str">
            <v>030A130</v>
          </cell>
        </row>
        <row r="985">
          <cell r="E985" t="str">
            <v>030A129</v>
          </cell>
        </row>
        <row r="986">
          <cell r="C986" t="str">
            <v>029A127</v>
          </cell>
          <cell r="D986">
            <v>6.55</v>
          </cell>
          <cell r="E986" t="str">
            <v>029A127</v>
          </cell>
        </row>
        <row r="987">
          <cell r="E987" t="str">
            <v>030A128</v>
          </cell>
        </row>
        <row r="988">
          <cell r="C988" t="str">
            <v>022A125</v>
          </cell>
          <cell r="D988">
            <v>7.59</v>
          </cell>
          <cell r="E988" t="str">
            <v>022A126</v>
          </cell>
        </row>
        <row r="989">
          <cell r="E989" t="str">
            <v>022A125</v>
          </cell>
        </row>
        <row r="990">
          <cell r="C990" t="str">
            <v>026A126</v>
          </cell>
          <cell r="D990">
            <v>9.9600000000000009</v>
          </cell>
          <cell r="E990" t="str">
            <v>024A126</v>
          </cell>
        </row>
        <row r="991">
          <cell r="E991" t="str">
            <v>026A126</v>
          </cell>
        </row>
        <row r="992">
          <cell r="C992" t="str">
            <v>030A127</v>
          </cell>
          <cell r="D992">
            <v>10.44</v>
          </cell>
          <cell r="E992" t="str">
            <v>029A126</v>
          </cell>
        </row>
        <row r="993">
          <cell r="E993" t="str">
            <v>030A126</v>
          </cell>
        </row>
        <row r="994">
          <cell r="E994" t="str">
            <v>030A127</v>
          </cell>
        </row>
        <row r="995">
          <cell r="E995" t="str">
            <v>030A124</v>
          </cell>
        </row>
        <row r="997">
          <cell r="C997" t="str">
            <v>032A114</v>
          </cell>
          <cell r="D997">
            <v>3.05</v>
          </cell>
          <cell r="E997" t="str">
            <v>032A114</v>
          </cell>
        </row>
        <row r="998">
          <cell r="E998" t="str">
            <v>032A113</v>
          </cell>
        </row>
        <row r="999">
          <cell r="C999" t="str">
            <v>035A114</v>
          </cell>
          <cell r="D999">
            <v>4.54</v>
          </cell>
          <cell r="E999" t="str">
            <v>035A114</v>
          </cell>
        </row>
        <row r="1000">
          <cell r="E1000" t="str">
            <v>035A113</v>
          </cell>
        </row>
        <row r="1001">
          <cell r="C1001" t="str">
            <v>045A133</v>
          </cell>
          <cell r="D1001">
            <v>8.94</v>
          </cell>
          <cell r="E1001" t="str">
            <v>045A133</v>
          </cell>
        </row>
        <row r="1002">
          <cell r="E1002" t="str">
            <v>045A132</v>
          </cell>
        </row>
        <row r="1003">
          <cell r="E1003" t="str">
            <v>045A131</v>
          </cell>
        </row>
        <row r="1004">
          <cell r="D1004">
            <v>512.78000000000065</v>
          </cell>
        </row>
        <row r="1006">
          <cell r="B1006" t="str">
            <v>Blok</v>
          </cell>
          <cell r="C1006" t="str">
            <v>No Petak</v>
          </cell>
          <cell r="D1006" t="str">
            <v>Luas Petak</v>
          </cell>
          <cell r="E1006" t="str">
            <v>No Petak</v>
          </cell>
        </row>
        <row r="1007">
          <cell r="C1007" t="str">
            <v>Lama</v>
          </cell>
          <cell r="D1007" t="str">
            <v>Lama</v>
          </cell>
          <cell r="E1007" t="str">
            <v>Baru</v>
          </cell>
        </row>
        <row r="1008">
          <cell r="B1008" t="str">
            <v>A0304</v>
          </cell>
          <cell r="C1008" t="str">
            <v>025A034</v>
          </cell>
          <cell r="D1008">
            <v>1.97</v>
          </cell>
          <cell r="E1008" t="str">
            <v>025A034</v>
          </cell>
        </row>
        <row r="1009">
          <cell r="C1009" t="str">
            <v>027A035</v>
          </cell>
          <cell r="D1009">
            <v>4.6900000000000004</v>
          </cell>
          <cell r="E1009" t="str">
            <v>027A035</v>
          </cell>
        </row>
        <row r="1010">
          <cell r="E1010" t="str">
            <v>028A035</v>
          </cell>
        </row>
        <row r="1011">
          <cell r="C1011" t="str">
            <v>027A038</v>
          </cell>
          <cell r="D1011">
            <v>3.39</v>
          </cell>
          <cell r="E1011" t="str">
            <v>027A038</v>
          </cell>
        </row>
        <row r="1012">
          <cell r="B1012" t="str">
            <v>A0308</v>
          </cell>
          <cell r="C1012" t="str">
            <v>030A075</v>
          </cell>
          <cell r="D1012">
            <v>3.81</v>
          </cell>
          <cell r="E1012" t="str">
            <v>030A075</v>
          </cell>
        </row>
        <row r="1013">
          <cell r="E1013" t="str">
            <v>030A073</v>
          </cell>
        </row>
        <row r="1014">
          <cell r="E1014" t="str">
            <v>030A074</v>
          </cell>
        </row>
        <row r="1015">
          <cell r="C1015" t="str">
            <v>030A072</v>
          </cell>
          <cell r="D1015">
            <v>3.66</v>
          </cell>
          <cell r="E1015" t="str">
            <v>030A071</v>
          </cell>
        </row>
        <row r="1016">
          <cell r="E1016" t="str">
            <v>030A072</v>
          </cell>
        </row>
        <row r="1017">
          <cell r="B1017" t="str">
            <v>A0408</v>
          </cell>
          <cell r="C1017" t="str">
            <v>032A074</v>
          </cell>
          <cell r="D1017">
            <v>3.15</v>
          </cell>
          <cell r="E1017" t="str">
            <v>032A075</v>
          </cell>
        </row>
        <row r="1018">
          <cell r="E1018" t="str">
            <v>032A074</v>
          </cell>
        </row>
        <row r="1019">
          <cell r="C1019" t="str">
            <v>035A077</v>
          </cell>
          <cell r="D1019">
            <v>5.59</v>
          </cell>
          <cell r="E1019" t="str">
            <v>035A078</v>
          </cell>
        </row>
        <row r="1020">
          <cell r="E1020" t="str">
            <v>035A077</v>
          </cell>
        </row>
        <row r="1021">
          <cell r="E1021" t="str">
            <v>035A076</v>
          </cell>
        </row>
        <row r="1022">
          <cell r="C1022" t="str">
            <v>035A075</v>
          </cell>
          <cell r="D1022">
            <v>5.97</v>
          </cell>
          <cell r="E1022" t="str">
            <v>035A075</v>
          </cell>
        </row>
        <row r="1023">
          <cell r="E1023" t="str">
            <v>035A074</v>
          </cell>
        </row>
        <row r="1024">
          <cell r="B1024" t="str">
            <v>A0409</v>
          </cell>
          <cell r="C1024" t="str">
            <v>039A084</v>
          </cell>
          <cell r="D1024">
            <v>4.05</v>
          </cell>
          <cell r="E1024" t="str">
            <v>039A084</v>
          </cell>
        </row>
        <row r="1025">
          <cell r="E1025" t="str">
            <v>039A085</v>
          </cell>
        </row>
        <row r="1026">
          <cell r="B1026" t="str">
            <v>A0412</v>
          </cell>
          <cell r="C1026" t="str">
            <v>037A115</v>
          </cell>
          <cell r="D1026">
            <v>2.4900000000000002</v>
          </cell>
          <cell r="E1026" t="str">
            <v>037A115</v>
          </cell>
        </row>
        <row r="1027">
          <cell r="E1027" t="str">
            <v>038A114</v>
          </cell>
        </row>
        <row r="1028">
          <cell r="C1028" t="str">
            <v>036A114</v>
          </cell>
          <cell r="D1028">
            <v>0.35</v>
          </cell>
          <cell r="E1028" t="str">
            <v>036A114</v>
          </cell>
        </row>
        <row r="1029">
          <cell r="B1029" t="str">
            <v>A0509</v>
          </cell>
          <cell r="C1029" t="str">
            <v>044A084</v>
          </cell>
          <cell r="D1029">
            <v>6.48</v>
          </cell>
          <cell r="E1029" t="str">
            <v>042A084</v>
          </cell>
        </row>
        <row r="1030">
          <cell r="E1030" t="str">
            <v>044A083</v>
          </cell>
        </row>
        <row r="1031">
          <cell r="E1031" t="str">
            <v>044A084</v>
          </cell>
        </row>
        <row r="1032">
          <cell r="D1032">
            <v>45.600000000000009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t"/>
      <sheetName val="LHK"/>
      <sheetName val="SUM"/>
      <sheetName val="act"/>
      <sheetName val="Sheet7"/>
      <sheetName val="Mst (2)"/>
      <sheetName val="CPM"/>
      <sheetName val="Sheet1"/>
      <sheetName val="Sheet2"/>
      <sheetName val="All Kode"/>
      <sheetName val="Block"/>
      <sheetName val="Post Spot Pinggir Perimeter"/>
      <sheetName val="Masterlist"/>
      <sheetName val="Petak kebakaran"/>
      <sheetName val="Tergenang"/>
      <sheetName val="Sheet4"/>
      <sheetName val="Sheet3"/>
      <sheetName val="Sheet5"/>
      <sheetName val="Sheet6"/>
      <sheetName val="Sheet8"/>
    </sheetNames>
    <sheetDataSet>
      <sheetData sheetId="0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J1">
            <v>8</v>
          </cell>
          <cell r="K1">
            <v>9</v>
          </cell>
        </row>
        <row r="3">
          <cell r="C3">
            <v>1</v>
          </cell>
          <cell r="D3">
            <v>2</v>
          </cell>
          <cell r="E3">
            <v>3</v>
          </cell>
          <cell r="F3">
            <v>4</v>
          </cell>
          <cell r="G3">
            <v>5</v>
          </cell>
          <cell r="H3">
            <v>6</v>
          </cell>
          <cell r="I3">
            <v>7</v>
          </cell>
          <cell r="J3">
            <v>8</v>
          </cell>
          <cell r="K3">
            <v>9</v>
          </cell>
        </row>
        <row r="4">
          <cell r="C4" t="str">
            <v>Petak</v>
          </cell>
          <cell r="D4" t="str">
            <v>Luas Tanam</v>
          </cell>
          <cell r="E4" t="str">
            <v>Luas Ready</v>
          </cell>
          <cell r="F4" t="str">
            <v>Total</v>
          </cell>
          <cell r="G4" t="str">
            <v>Date Plant</v>
          </cell>
          <cell r="H4" t="str">
            <v>Phase</v>
          </cell>
          <cell r="I4" t="str">
            <v>Varietas</v>
          </cell>
          <cell r="J4" t="str">
            <v>Sistem Tanam</v>
          </cell>
          <cell r="K4" t="str">
            <v>Jarak Tanam</v>
          </cell>
        </row>
        <row r="6">
          <cell r="C6" t="str">
            <v>006B085</v>
          </cell>
          <cell r="D6">
            <v>6.62</v>
          </cell>
          <cell r="E6">
            <v>0</v>
          </cell>
          <cell r="F6">
            <v>6.62</v>
          </cell>
          <cell r="G6">
            <v>44012</v>
          </cell>
          <cell r="H6" t="str">
            <v>R2</v>
          </cell>
          <cell r="I6" t="str">
            <v>PSJT 941</v>
          </cell>
          <cell r="J6" t="str">
            <v>DR</v>
          </cell>
          <cell r="K6">
            <v>1.8</v>
          </cell>
        </row>
        <row r="7">
          <cell r="C7" t="str">
            <v>007B085</v>
          </cell>
          <cell r="D7">
            <v>5.5</v>
          </cell>
          <cell r="E7">
            <v>0</v>
          </cell>
          <cell r="F7">
            <v>5.5</v>
          </cell>
          <cell r="G7">
            <v>44013</v>
          </cell>
          <cell r="H7" t="str">
            <v>R2</v>
          </cell>
          <cell r="I7" t="str">
            <v>PSJT 941</v>
          </cell>
          <cell r="J7" t="str">
            <v>DR</v>
          </cell>
          <cell r="K7">
            <v>1.8</v>
          </cell>
        </row>
        <row r="8">
          <cell r="C8" t="str">
            <v>008B082</v>
          </cell>
          <cell r="D8">
            <v>2.06</v>
          </cell>
          <cell r="E8">
            <v>0</v>
          </cell>
          <cell r="F8">
            <v>2.06</v>
          </cell>
          <cell r="G8">
            <v>44010</v>
          </cell>
          <cell r="H8" t="str">
            <v>R2</v>
          </cell>
          <cell r="I8" t="str">
            <v>PSJT 941</v>
          </cell>
          <cell r="J8" t="str">
            <v>DR</v>
          </cell>
          <cell r="K8">
            <v>1.8</v>
          </cell>
        </row>
        <row r="9">
          <cell r="C9" t="str">
            <v>010B082</v>
          </cell>
          <cell r="D9">
            <v>2.92</v>
          </cell>
          <cell r="E9">
            <v>0</v>
          </cell>
          <cell r="F9">
            <v>2.92</v>
          </cell>
          <cell r="G9">
            <v>44015</v>
          </cell>
          <cell r="H9" t="str">
            <v>R2</v>
          </cell>
          <cell r="I9" t="str">
            <v>PSJT 941</v>
          </cell>
          <cell r="J9" t="str">
            <v>DR</v>
          </cell>
          <cell r="K9">
            <v>1.8</v>
          </cell>
        </row>
        <row r="10">
          <cell r="C10" t="str">
            <v>006B093</v>
          </cell>
          <cell r="D10">
            <v>3.51</v>
          </cell>
          <cell r="E10">
            <v>0</v>
          </cell>
          <cell r="F10">
            <v>3.51</v>
          </cell>
          <cell r="G10">
            <v>44011</v>
          </cell>
          <cell r="H10" t="str">
            <v>R2</v>
          </cell>
          <cell r="I10" t="str">
            <v>PSJT 941</v>
          </cell>
          <cell r="J10" t="str">
            <v>DR</v>
          </cell>
          <cell r="K10">
            <v>1.8</v>
          </cell>
        </row>
        <row r="11">
          <cell r="C11" t="str">
            <v>010B094</v>
          </cell>
          <cell r="D11">
            <v>1.01</v>
          </cell>
          <cell r="E11">
            <v>0</v>
          </cell>
          <cell r="F11">
            <v>1.01</v>
          </cell>
          <cell r="G11">
            <v>44011</v>
          </cell>
          <cell r="H11" t="str">
            <v>R2</v>
          </cell>
          <cell r="I11" t="str">
            <v>PSJT 941</v>
          </cell>
          <cell r="J11" t="str">
            <v>DR</v>
          </cell>
          <cell r="K11">
            <v>1.8</v>
          </cell>
        </row>
        <row r="12">
          <cell r="C12" t="str">
            <v>019B087</v>
          </cell>
          <cell r="D12">
            <v>5.38</v>
          </cell>
          <cell r="E12">
            <v>0</v>
          </cell>
          <cell r="F12">
            <v>5.38</v>
          </cell>
          <cell r="G12">
            <v>44014</v>
          </cell>
          <cell r="H12" t="str">
            <v>R2</v>
          </cell>
          <cell r="I12" t="str">
            <v>LPI-1601</v>
          </cell>
          <cell r="J12" t="str">
            <v>SRP</v>
          </cell>
          <cell r="K12">
            <v>1.8</v>
          </cell>
        </row>
        <row r="13">
          <cell r="C13" t="str">
            <v>001C063</v>
          </cell>
          <cell r="D13">
            <v>0.05</v>
          </cell>
          <cell r="E13">
            <v>0</v>
          </cell>
          <cell r="F13">
            <v>0.05</v>
          </cell>
          <cell r="G13">
            <v>44011</v>
          </cell>
          <cell r="H13" t="str">
            <v>RPC</v>
          </cell>
          <cell r="I13" t="str">
            <v>TC-09</v>
          </cell>
          <cell r="J13" t="str">
            <v>SR</v>
          </cell>
          <cell r="K13">
            <v>1.35</v>
          </cell>
        </row>
        <row r="14">
          <cell r="C14" t="str">
            <v>002C054</v>
          </cell>
          <cell r="D14">
            <v>3.67</v>
          </cell>
          <cell r="E14">
            <v>0</v>
          </cell>
          <cell r="F14">
            <v>3.67</v>
          </cell>
          <cell r="G14">
            <v>43998</v>
          </cell>
          <cell r="H14" t="str">
            <v>RPC</v>
          </cell>
          <cell r="I14" t="str">
            <v>TC-09</v>
          </cell>
          <cell r="J14" t="str">
            <v>SR</v>
          </cell>
          <cell r="K14">
            <v>1.35</v>
          </cell>
        </row>
        <row r="15">
          <cell r="C15" t="str">
            <v>002C056</v>
          </cell>
          <cell r="D15">
            <v>1.26</v>
          </cell>
          <cell r="E15">
            <v>0</v>
          </cell>
          <cell r="F15">
            <v>1.26</v>
          </cell>
          <cell r="G15">
            <v>44000</v>
          </cell>
          <cell r="H15" t="str">
            <v>RPC</v>
          </cell>
          <cell r="I15" t="str">
            <v>TC-09</v>
          </cell>
          <cell r="J15" t="str">
            <v>SR</v>
          </cell>
          <cell r="K15">
            <v>1.35</v>
          </cell>
        </row>
        <row r="16">
          <cell r="C16" t="str">
            <v>002C061</v>
          </cell>
          <cell r="D16">
            <v>0.1</v>
          </cell>
          <cell r="E16">
            <v>0</v>
          </cell>
          <cell r="F16">
            <v>0.1</v>
          </cell>
          <cell r="G16">
            <v>44011</v>
          </cell>
          <cell r="H16" t="str">
            <v>RPC</v>
          </cell>
          <cell r="I16" t="str">
            <v>TC-09</v>
          </cell>
          <cell r="J16" t="str">
            <v>SR</v>
          </cell>
          <cell r="K16">
            <v>1.35</v>
          </cell>
        </row>
        <row r="17">
          <cell r="C17" t="str">
            <v>003C055</v>
          </cell>
          <cell r="D17">
            <v>0.38</v>
          </cell>
          <cell r="E17">
            <v>0</v>
          </cell>
          <cell r="F17">
            <v>0.38</v>
          </cell>
          <cell r="G17">
            <v>44000</v>
          </cell>
          <cell r="H17" t="str">
            <v>RPC</v>
          </cell>
          <cell r="I17" t="str">
            <v>TC-09</v>
          </cell>
          <cell r="J17" t="str">
            <v>SR</v>
          </cell>
          <cell r="K17">
            <v>1.35</v>
          </cell>
        </row>
        <row r="18">
          <cell r="C18" t="str">
            <v>003C060</v>
          </cell>
          <cell r="D18">
            <v>0.06</v>
          </cell>
          <cell r="E18">
            <v>0</v>
          </cell>
          <cell r="F18">
            <v>0.06</v>
          </cell>
          <cell r="G18">
            <v>44011</v>
          </cell>
          <cell r="H18" t="str">
            <v>RPC</v>
          </cell>
          <cell r="I18" t="str">
            <v>TC-09</v>
          </cell>
          <cell r="J18" t="str">
            <v>SR</v>
          </cell>
          <cell r="K18">
            <v>1.35</v>
          </cell>
        </row>
        <row r="19">
          <cell r="C19" t="str">
            <v>004C058</v>
          </cell>
          <cell r="D19">
            <v>7.89</v>
          </cell>
          <cell r="E19">
            <v>0</v>
          </cell>
          <cell r="F19">
            <v>7.89</v>
          </cell>
          <cell r="G19">
            <v>43901</v>
          </cell>
          <cell r="H19" t="str">
            <v>RPC</v>
          </cell>
          <cell r="I19" t="str">
            <v>LPI-1605</v>
          </cell>
          <cell r="J19" t="str">
            <v>SR</v>
          </cell>
          <cell r="K19">
            <v>1.35</v>
          </cell>
        </row>
        <row r="20">
          <cell r="C20" t="str">
            <v>006C053</v>
          </cell>
          <cell r="D20">
            <v>1.64</v>
          </cell>
          <cell r="E20">
            <v>0</v>
          </cell>
          <cell r="F20">
            <v>1.64</v>
          </cell>
          <cell r="G20">
            <v>43994</v>
          </cell>
          <cell r="H20" t="str">
            <v>RPC</v>
          </cell>
          <cell r="I20" t="str">
            <v>TC-09</v>
          </cell>
          <cell r="J20" t="str">
            <v>SR</v>
          </cell>
          <cell r="K20">
            <v>1.35</v>
          </cell>
        </row>
        <row r="21">
          <cell r="C21" t="str">
            <v>006C055</v>
          </cell>
          <cell r="D21">
            <v>2.59</v>
          </cell>
          <cell r="E21">
            <v>0</v>
          </cell>
          <cell r="F21">
            <v>2.59</v>
          </cell>
          <cell r="G21">
            <v>43990</v>
          </cell>
          <cell r="H21" t="str">
            <v>RPC</v>
          </cell>
          <cell r="I21" t="str">
            <v>LPI-1605</v>
          </cell>
          <cell r="J21" t="str">
            <v>SR</v>
          </cell>
          <cell r="K21">
            <v>1.35</v>
          </cell>
        </row>
        <row r="22">
          <cell r="C22" t="str">
            <v>006C057</v>
          </cell>
          <cell r="D22">
            <v>2.4300000000000002</v>
          </cell>
          <cell r="E22">
            <v>0</v>
          </cell>
          <cell r="F22">
            <v>2.4300000000000002</v>
          </cell>
          <cell r="G22">
            <v>43995</v>
          </cell>
          <cell r="H22" t="str">
            <v>RPC</v>
          </cell>
          <cell r="I22" t="str">
            <v>TC-09</v>
          </cell>
          <cell r="J22" t="str">
            <v>SR</v>
          </cell>
          <cell r="K22">
            <v>1.35</v>
          </cell>
        </row>
        <row r="23">
          <cell r="C23" t="str">
            <v>007C057</v>
          </cell>
          <cell r="D23">
            <v>1.69</v>
          </cell>
          <cell r="E23">
            <v>0</v>
          </cell>
          <cell r="F23">
            <v>1.69</v>
          </cell>
          <cell r="G23">
            <v>43996</v>
          </cell>
          <cell r="H23" t="str">
            <v>RPC</v>
          </cell>
          <cell r="I23" t="str">
            <v>TC-09</v>
          </cell>
          <cell r="J23" t="str">
            <v>SR</v>
          </cell>
          <cell r="K23">
            <v>1.35</v>
          </cell>
        </row>
        <row r="24">
          <cell r="C24" t="str">
            <v>007C058</v>
          </cell>
          <cell r="D24">
            <v>0.32</v>
          </cell>
          <cell r="E24">
            <v>0</v>
          </cell>
          <cell r="F24">
            <v>0.32</v>
          </cell>
          <cell r="G24">
            <v>44011</v>
          </cell>
          <cell r="H24" t="str">
            <v>RPC</v>
          </cell>
          <cell r="I24" t="str">
            <v>TC-09</v>
          </cell>
          <cell r="J24" t="str">
            <v>SR</v>
          </cell>
          <cell r="K24">
            <v>1.35</v>
          </cell>
        </row>
        <row r="25">
          <cell r="C25" t="str">
            <v>007C060</v>
          </cell>
          <cell r="D25">
            <v>1.1000000000000001</v>
          </cell>
          <cell r="E25">
            <v>0</v>
          </cell>
          <cell r="F25">
            <v>1.1000000000000001</v>
          </cell>
          <cell r="G25">
            <v>44007</v>
          </cell>
          <cell r="H25" t="str">
            <v>RPC</v>
          </cell>
          <cell r="I25" t="str">
            <v>TC-09</v>
          </cell>
          <cell r="J25" t="str">
            <v>SR</v>
          </cell>
          <cell r="K25">
            <v>1.35</v>
          </cell>
        </row>
        <row r="26">
          <cell r="C26" t="str">
            <v>008C055</v>
          </cell>
          <cell r="D26">
            <v>4.46</v>
          </cell>
          <cell r="E26">
            <v>0</v>
          </cell>
          <cell r="F26">
            <v>4.46</v>
          </cell>
          <cell r="G26">
            <v>43992</v>
          </cell>
          <cell r="H26" t="str">
            <v>RPC</v>
          </cell>
          <cell r="I26" t="str">
            <v>TC-09</v>
          </cell>
          <cell r="J26" t="str">
            <v>SR</v>
          </cell>
          <cell r="K26">
            <v>1.35</v>
          </cell>
        </row>
        <row r="27">
          <cell r="C27" t="str">
            <v>008C057</v>
          </cell>
          <cell r="D27">
            <v>2.4700000000000002</v>
          </cell>
          <cell r="E27">
            <v>0</v>
          </cell>
          <cell r="F27">
            <v>2.4700000000000002</v>
          </cell>
          <cell r="G27">
            <v>43973</v>
          </cell>
          <cell r="H27" t="str">
            <v>RPC</v>
          </cell>
          <cell r="I27" t="str">
            <v>LPI-1605</v>
          </cell>
          <cell r="J27" t="str">
            <v>SR</v>
          </cell>
          <cell r="K27">
            <v>1.35</v>
          </cell>
        </row>
        <row r="28">
          <cell r="C28" t="str">
            <v>008C058</v>
          </cell>
          <cell r="D28">
            <v>0.28000000000000003</v>
          </cell>
          <cell r="E28">
            <v>0</v>
          </cell>
          <cell r="F28">
            <v>0.28000000000000003</v>
          </cell>
          <cell r="G28">
            <v>44011</v>
          </cell>
          <cell r="H28" t="str">
            <v>RPC</v>
          </cell>
          <cell r="I28" t="str">
            <v>TC-09</v>
          </cell>
          <cell r="J28" t="str">
            <v>SR</v>
          </cell>
          <cell r="K28">
            <v>1.35</v>
          </cell>
        </row>
        <row r="29">
          <cell r="C29" t="str">
            <v>009C060</v>
          </cell>
          <cell r="D29">
            <v>0.73</v>
          </cell>
          <cell r="E29">
            <v>0</v>
          </cell>
          <cell r="F29">
            <v>0.73</v>
          </cell>
          <cell r="G29">
            <v>44007</v>
          </cell>
          <cell r="H29" t="str">
            <v>RPC</v>
          </cell>
          <cell r="I29" t="str">
            <v>TC-09</v>
          </cell>
          <cell r="J29" t="str">
            <v>SR</v>
          </cell>
          <cell r="K29">
            <v>1.35</v>
          </cell>
        </row>
        <row r="30">
          <cell r="C30" t="str">
            <v>010C051</v>
          </cell>
          <cell r="D30">
            <v>1.32</v>
          </cell>
          <cell r="E30">
            <v>0</v>
          </cell>
          <cell r="F30">
            <v>1.32</v>
          </cell>
          <cell r="G30">
            <v>44020</v>
          </cell>
          <cell r="H30" t="str">
            <v>RPC</v>
          </cell>
          <cell r="I30" t="str">
            <v>TC-09</v>
          </cell>
          <cell r="J30" t="str">
            <v>SR</v>
          </cell>
          <cell r="K30">
            <v>1.35</v>
          </cell>
        </row>
        <row r="31">
          <cell r="C31" t="str">
            <v>002C067</v>
          </cell>
          <cell r="D31">
            <v>3.84</v>
          </cell>
          <cell r="E31">
            <v>0</v>
          </cell>
          <cell r="F31">
            <v>3.84</v>
          </cell>
          <cell r="G31">
            <v>43988</v>
          </cell>
          <cell r="H31" t="str">
            <v>RPC</v>
          </cell>
          <cell r="I31" t="str">
            <v>GP-95287</v>
          </cell>
          <cell r="J31" t="str">
            <v>SR</v>
          </cell>
          <cell r="K31">
            <v>1.35</v>
          </cell>
        </row>
        <row r="32">
          <cell r="C32" t="str">
            <v>002C068</v>
          </cell>
          <cell r="D32">
            <v>1.97</v>
          </cell>
          <cell r="E32">
            <v>0</v>
          </cell>
          <cell r="F32">
            <v>1.97</v>
          </cell>
          <cell r="G32">
            <v>43988</v>
          </cell>
          <cell r="H32" t="str">
            <v>RPC</v>
          </cell>
          <cell r="I32" t="str">
            <v>GP-95287</v>
          </cell>
          <cell r="J32" t="str">
            <v>SR</v>
          </cell>
          <cell r="K32">
            <v>1.35</v>
          </cell>
        </row>
        <row r="33">
          <cell r="C33" t="str">
            <v>002C070</v>
          </cell>
          <cell r="D33">
            <v>2.46</v>
          </cell>
          <cell r="E33">
            <v>0</v>
          </cell>
          <cell r="F33">
            <v>2.46</v>
          </cell>
          <cell r="G33">
            <v>43988</v>
          </cell>
          <cell r="H33" t="str">
            <v>RPC</v>
          </cell>
          <cell r="I33" t="str">
            <v>GP-95287</v>
          </cell>
          <cell r="J33" t="str">
            <v>SR</v>
          </cell>
          <cell r="K33">
            <v>1.35</v>
          </cell>
        </row>
        <row r="34">
          <cell r="C34" t="str">
            <v>009C062</v>
          </cell>
          <cell r="D34">
            <v>2.08</v>
          </cell>
          <cell r="E34">
            <v>0</v>
          </cell>
          <cell r="F34">
            <v>2.08</v>
          </cell>
          <cell r="G34">
            <v>44012</v>
          </cell>
          <cell r="H34" t="str">
            <v>RPC</v>
          </cell>
          <cell r="I34" t="str">
            <v>GP-95287</v>
          </cell>
          <cell r="J34" t="str">
            <v>SRP</v>
          </cell>
          <cell r="K34">
            <v>1.35</v>
          </cell>
        </row>
        <row r="35">
          <cell r="C35" t="str">
            <v>010C066</v>
          </cell>
          <cell r="D35">
            <v>0.56999999999999995</v>
          </cell>
          <cell r="E35">
            <v>0</v>
          </cell>
          <cell r="F35">
            <v>0.56999999999999995</v>
          </cell>
          <cell r="G35">
            <v>44033</v>
          </cell>
          <cell r="H35" t="str">
            <v>RPC</v>
          </cell>
          <cell r="I35" t="str">
            <v>GP-95287</v>
          </cell>
          <cell r="J35" t="str">
            <v>SR</v>
          </cell>
          <cell r="K35">
            <v>1.35</v>
          </cell>
        </row>
        <row r="36">
          <cell r="C36" t="str">
            <v>001C085</v>
          </cell>
          <cell r="D36">
            <v>0.52</v>
          </cell>
          <cell r="E36">
            <v>0</v>
          </cell>
          <cell r="F36">
            <v>0.52</v>
          </cell>
          <cell r="G36">
            <v>44026</v>
          </cell>
          <cell r="H36" t="str">
            <v>R2</v>
          </cell>
          <cell r="I36" t="str">
            <v>LPI-1603</v>
          </cell>
          <cell r="J36" t="str">
            <v>SRP</v>
          </cell>
          <cell r="K36">
            <v>1.8</v>
          </cell>
        </row>
        <row r="37">
          <cell r="C37" t="str">
            <v>013C060</v>
          </cell>
          <cell r="D37">
            <v>1.95</v>
          </cell>
          <cell r="E37">
            <v>0</v>
          </cell>
          <cell r="F37">
            <v>1.95</v>
          </cell>
          <cell r="G37">
            <v>44013</v>
          </cell>
          <cell r="H37" t="str">
            <v>RPC</v>
          </cell>
          <cell r="I37" t="str">
            <v>GP-95287</v>
          </cell>
          <cell r="J37" t="str">
            <v>SRP</v>
          </cell>
          <cell r="K37">
            <v>1.35</v>
          </cell>
        </row>
        <row r="38">
          <cell r="C38" t="str">
            <v>016C056</v>
          </cell>
          <cell r="D38">
            <v>0.43</v>
          </cell>
          <cell r="E38">
            <v>0</v>
          </cell>
          <cell r="F38">
            <v>0.43</v>
          </cell>
          <cell r="G38">
            <v>44004</v>
          </cell>
          <cell r="H38" t="str">
            <v>RPC</v>
          </cell>
          <cell r="I38" t="str">
            <v>TC-09</v>
          </cell>
          <cell r="J38" t="str">
            <v>SR</v>
          </cell>
          <cell r="K38">
            <v>1.35</v>
          </cell>
        </row>
        <row r="39">
          <cell r="C39" t="str">
            <v>018C054</v>
          </cell>
          <cell r="D39">
            <v>0.53</v>
          </cell>
          <cell r="E39">
            <v>0</v>
          </cell>
          <cell r="F39">
            <v>0.53</v>
          </cell>
          <cell r="G39">
            <v>44012</v>
          </cell>
          <cell r="H39" t="str">
            <v>RPC</v>
          </cell>
          <cell r="I39" t="str">
            <v>TC-09</v>
          </cell>
          <cell r="J39" t="str">
            <v>SR</v>
          </cell>
          <cell r="K39">
            <v>1.35</v>
          </cell>
        </row>
        <row r="40">
          <cell r="C40" t="str">
            <v>012C067</v>
          </cell>
          <cell r="D40">
            <v>3.88</v>
          </cell>
          <cell r="E40">
            <v>0</v>
          </cell>
          <cell r="F40">
            <v>3.88</v>
          </cell>
          <cell r="G40">
            <v>44029</v>
          </cell>
          <cell r="H40" t="str">
            <v>RPC</v>
          </cell>
          <cell r="I40" t="str">
            <v>LPI-1604</v>
          </cell>
          <cell r="J40" t="str">
            <v>SR</v>
          </cell>
          <cell r="K40">
            <v>1.35</v>
          </cell>
        </row>
        <row r="41">
          <cell r="C41" t="str">
            <v>014C062</v>
          </cell>
          <cell r="D41">
            <v>3.02</v>
          </cell>
          <cell r="E41">
            <v>0</v>
          </cell>
          <cell r="F41">
            <v>3.02</v>
          </cell>
          <cell r="G41">
            <v>44021</v>
          </cell>
          <cell r="H41" t="str">
            <v>RPC</v>
          </cell>
          <cell r="I41" t="str">
            <v>TC-09</v>
          </cell>
          <cell r="J41" t="str">
            <v>SR</v>
          </cell>
          <cell r="K41">
            <v>1.35</v>
          </cell>
        </row>
        <row r="42">
          <cell r="C42" t="str">
            <v>014C063</v>
          </cell>
          <cell r="D42">
            <v>2.69</v>
          </cell>
          <cell r="E42">
            <v>0</v>
          </cell>
          <cell r="F42">
            <v>2.69</v>
          </cell>
          <cell r="G42">
            <v>44021</v>
          </cell>
          <cell r="H42" t="str">
            <v>RPC</v>
          </cell>
          <cell r="I42" t="str">
            <v>TC-09</v>
          </cell>
          <cell r="J42" t="str">
            <v>SR</v>
          </cell>
          <cell r="K42">
            <v>1.35</v>
          </cell>
        </row>
        <row r="43">
          <cell r="C43" t="str">
            <v>014C070</v>
          </cell>
          <cell r="D43">
            <v>1.48</v>
          </cell>
          <cell r="E43">
            <v>0</v>
          </cell>
          <cell r="F43">
            <v>1.48</v>
          </cell>
          <cell r="G43">
            <v>44050</v>
          </cell>
          <cell r="H43" t="str">
            <v>RPC</v>
          </cell>
          <cell r="I43" t="str">
            <v>LPI-1604</v>
          </cell>
          <cell r="J43" t="str">
            <v>SR</v>
          </cell>
          <cell r="K43">
            <v>1.35</v>
          </cell>
        </row>
        <row r="44">
          <cell r="C44" t="str">
            <v>015C070</v>
          </cell>
          <cell r="D44">
            <v>1.29</v>
          </cell>
          <cell r="E44">
            <v>0</v>
          </cell>
          <cell r="F44">
            <v>1.29</v>
          </cell>
          <cell r="G44">
            <v>44056</v>
          </cell>
          <cell r="H44" t="str">
            <v>RPC</v>
          </cell>
          <cell r="I44" t="str">
            <v>LPI-1605</v>
          </cell>
          <cell r="J44" t="str">
            <v>SR</v>
          </cell>
          <cell r="K44">
            <v>1.35</v>
          </cell>
        </row>
        <row r="45">
          <cell r="C45" t="str">
            <v>016C064</v>
          </cell>
          <cell r="D45">
            <v>3.08</v>
          </cell>
          <cell r="E45">
            <v>0</v>
          </cell>
          <cell r="F45">
            <v>3.08</v>
          </cell>
          <cell r="G45">
            <v>44049</v>
          </cell>
          <cell r="H45" t="str">
            <v>RPC</v>
          </cell>
          <cell r="I45" t="str">
            <v>LPI-1604</v>
          </cell>
          <cell r="J45" t="str">
            <v>SR</v>
          </cell>
          <cell r="K45">
            <v>1.35</v>
          </cell>
        </row>
        <row r="46">
          <cell r="C46" t="str">
            <v>016C070</v>
          </cell>
          <cell r="D46">
            <v>3.22</v>
          </cell>
          <cell r="E46">
            <v>0</v>
          </cell>
          <cell r="F46">
            <v>3.22</v>
          </cell>
          <cell r="G46">
            <v>43965</v>
          </cell>
          <cell r="H46" t="str">
            <v>RPC</v>
          </cell>
          <cell r="I46" t="str">
            <v>LPI-1604</v>
          </cell>
          <cell r="J46" t="str">
            <v>SR</v>
          </cell>
          <cell r="K46">
            <v>1.35</v>
          </cell>
        </row>
        <row r="47">
          <cell r="C47" t="str">
            <v>017C070</v>
          </cell>
          <cell r="D47">
            <v>0.91</v>
          </cell>
          <cell r="E47">
            <v>0</v>
          </cell>
          <cell r="F47">
            <v>0.91</v>
          </cell>
          <cell r="G47">
            <v>44054</v>
          </cell>
          <cell r="H47" t="str">
            <v>RPC</v>
          </cell>
          <cell r="I47" t="str">
            <v>LPI-1605</v>
          </cell>
          <cell r="J47" t="str">
            <v>SR</v>
          </cell>
          <cell r="K47">
            <v>1.35</v>
          </cell>
        </row>
        <row r="48">
          <cell r="C48" t="str">
            <v>018C065</v>
          </cell>
          <cell r="D48">
            <v>2.75</v>
          </cell>
          <cell r="E48">
            <v>0</v>
          </cell>
          <cell r="F48">
            <v>2.75</v>
          </cell>
          <cell r="G48">
            <v>44047</v>
          </cell>
          <cell r="H48" t="str">
            <v>RPC</v>
          </cell>
          <cell r="I48" t="str">
            <v>LPI-1604</v>
          </cell>
          <cell r="J48" t="str">
            <v>SR</v>
          </cell>
          <cell r="K48">
            <v>1.35</v>
          </cell>
        </row>
        <row r="49">
          <cell r="C49" t="str">
            <v>018C070</v>
          </cell>
          <cell r="D49">
            <v>1.04</v>
          </cell>
          <cell r="E49">
            <v>0</v>
          </cell>
          <cell r="F49">
            <v>1.04</v>
          </cell>
          <cell r="G49">
            <v>44026</v>
          </cell>
          <cell r="H49" t="str">
            <v>RPC</v>
          </cell>
          <cell r="I49" t="str">
            <v>LPI-1604</v>
          </cell>
          <cell r="J49" t="str">
            <v>SR</v>
          </cell>
          <cell r="K49">
            <v>1.35</v>
          </cell>
        </row>
        <row r="50">
          <cell r="C50" t="str">
            <v>019C065</v>
          </cell>
          <cell r="D50">
            <v>1</v>
          </cell>
          <cell r="E50">
            <v>0</v>
          </cell>
          <cell r="F50">
            <v>1</v>
          </cell>
          <cell r="G50">
            <v>44048</v>
          </cell>
          <cell r="H50" t="str">
            <v>RPC</v>
          </cell>
          <cell r="I50" t="str">
            <v>LPI-1604</v>
          </cell>
          <cell r="J50" t="str">
            <v>SR</v>
          </cell>
          <cell r="K50">
            <v>1.35</v>
          </cell>
        </row>
        <row r="51">
          <cell r="C51" t="str">
            <v>019C067</v>
          </cell>
          <cell r="D51">
            <v>0.87</v>
          </cell>
          <cell r="E51">
            <v>0</v>
          </cell>
          <cell r="F51">
            <v>0.87</v>
          </cell>
          <cell r="G51">
            <v>44026</v>
          </cell>
          <cell r="H51" t="str">
            <v>RPC</v>
          </cell>
          <cell r="I51" t="str">
            <v>LPI-1604</v>
          </cell>
          <cell r="J51" t="str">
            <v>SR</v>
          </cell>
          <cell r="K51">
            <v>1.35</v>
          </cell>
        </row>
        <row r="52">
          <cell r="C52" t="str">
            <v>019C068</v>
          </cell>
          <cell r="D52">
            <v>0.31</v>
          </cell>
          <cell r="E52">
            <v>0</v>
          </cell>
          <cell r="F52">
            <v>0.31</v>
          </cell>
          <cell r="G52">
            <v>44026</v>
          </cell>
          <cell r="H52" t="str">
            <v>RPC</v>
          </cell>
          <cell r="I52" t="str">
            <v>LPI-1604</v>
          </cell>
          <cell r="J52" t="str">
            <v>SR</v>
          </cell>
          <cell r="K52">
            <v>1.35</v>
          </cell>
        </row>
        <row r="53">
          <cell r="C53" t="str">
            <v>020C062</v>
          </cell>
          <cell r="D53">
            <v>3.32</v>
          </cell>
          <cell r="E53">
            <v>0</v>
          </cell>
          <cell r="F53">
            <v>3.32</v>
          </cell>
          <cell r="G53">
            <v>44046</v>
          </cell>
          <cell r="H53" t="str">
            <v>RPC</v>
          </cell>
          <cell r="I53" t="str">
            <v>LPI-1604</v>
          </cell>
          <cell r="J53" t="str">
            <v>SR</v>
          </cell>
          <cell r="K53">
            <v>1.35</v>
          </cell>
        </row>
        <row r="54">
          <cell r="C54" t="str">
            <v>020C067</v>
          </cell>
          <cell r="D54">
            <v>3.21</v>
          </cell>
          <cell r="E54">
            <v>0</v>
          </cell>
          <cell r="F54">
            <v>3.21</v>
          </cell>
          <cell r="G54">
            <v>43981</v>
          </cell>
          <cell r="H54" t="str">
            <v>RPC</v>
          </cell>
          <cell r="I54" t="str">
            <v>LPI-1604</v>
          </cell>
          <cell r="J54" t="str">
            <v>SR</v>
          </cell>
          <cell r="K54">
            <v>1.35</v>
          </cell>
        </row>
        <row r="55">
          <cell r="C55" t="str">
            <v>020C069</v>
          </cell>
          <cell r="D55">
            <v>2.71</v>
          </cell>
          <cell r="E55">
            <v>0</v>
          </cell>
          <cell r="F55">
            <v>2.71</v>
          </cell>
          <cell r="G55">
            <v>44050</v>
          </cell>
          <cell r="H55" t="str">
            <v>RPC</v>
          </cell>
          <cell r="I55" t="str">
            <v>LPI-1605</v>
          </cell>
          <cell r="J55" t="str">
            <v>SR</v>
          </cell>
          <cell r="K55">
            <v>1.35</v>
          </cell>
        </row>
        <row r="56">
          <cell r="C56" t="str">
            <v>021C070</v>
          </cell>
          <cell r="D56">
            <v>1.86</v>
          </cell>
          <cell r="E56">
            <v>0</v>
          </cell>
          <cell r="F56">
            <v>1.86</v>
          </cell>
          <cell r="G56">
            <v>44041</v>
          </cell>
          <cell r="H56" t="str">
            <v>R1</v>
          </cell>
          <cell r="I56" t="str">
            <v>GP-00687</v>
          </cell>
          <cell r="J56" t="str">
            <v>DR</v>
          </cell>
          <cell r="K56">
            <v>1.8</v>
          </cell>
        </row>
        <row r="57">
          <cell r="C57" t="str">
            <v>024C070</v>
          </cell>
          <cell r="D57">
            <v>1.75</v>
          </cell>
          <cell r="E57">
            <v>0</v>
          </cell>
          <cell r="F57">
            <v>1.75</v>
          </cell>
          <cell r="G57">
            <v>44017</v>
          </cell>
          <cell r="H57" t="str">
            <v>R1</v>
          </cell>
          <cell r="I57" t="str">
            <v>GP-00687</v>
          </cell>
          <cell r="J57" t="str">
            <v>SRP</v>
          </cell>
          <cell r="K57">
            <v>1.8</v>
          </cell>
        </row>
        <row r="58">
          <cell r="C58" t="str">
            <v>025C066</v>
          </cell>
          <cell r="D58">
            <v>1.1000000000000001</v>
          </cell>
          <cell r="E58">
            <v>0</v>
          </cell>
          <cell r="F58">
            <v>1.1000000000000001</v>
          </cell>
          <cell r="G58">
            <v>44017</v>
          </cell>
          <cell r="H58" t="str">
            <v>R1</v>
          </cell>
          <cell r="I58" t="str">
            <v>GP-00687</v>
          </cell>
          <cell r="J58" t="str">
            <v>SRP</v>
          </cell>
          <cell r="K58">
            <v>1.8</v>
          </cell>
        </row>
        <row r="59">
          <cell r="C59" t="str">
            <v>026C068</v>
          </cell>
          <cell r="D59">
            <v>4.57</v>
          </cell>
          <cell r="E59">
            <v>0</v>
          </cell>
          <cell r="F59">
            <v>4.57</v>
          </cell>
          <cell r="G59">
            <v>44055</v>
          </cell>
          <cell r="H59" t="str">
            <v>R1</v>
          </cell>
          <cell r="I59" t="str">
            <v>LPI-1603</v>
          </cell>
          <cell r="J59" t="str">
            <v>SRP</v>
          </cell>
          <cell r="K59">
            <v>1.8</v>
          </cell>
        </row>
        <row r="60">
          <cell r="C60" t="str">
            <v>026C070</v>
          </cell>
          <cell r="D60">
            <v>6.61</v>
          </cell>
          <cell r="E60">
            <v>0</v>
          </cell>
          <cell r="F60">
            <v>6.61</v>
          </cell>
          <cell r="G60">
            <v>44030</v>
          </cell>
          <cell r="H60" t="str">
            <v>R1</v>
          </cell>
          <cell r="I60" t="str">
            <v>GP-00687</v>
          </cell>
          <cell r="J60" t="str">
            <v>SRP</v>
          </cell>
          <cell r="K60">
            <v>1.8</v>
          </cell>
        </row>
        <row r="61">
          <cell r="C61" t="str">
            <v>030C069</v>
          </cell>
          <cell r="D61">
            <v>4.5</v>
          </cell>
          <cell r="E61">
            <v>0</v>
          </cell>
          <cell r="F61">
            <v>4.5</v>
          </cell>
          <cell r="G61">
            <v>44048</v>
          </cell>
          <cell r="H61" t="str">
            <v>R1</v>
          </cell>
          <cell r="I61" t="str">
            <v>GP-00687</v>
          </cell>
          <cell r="J61" t="str">
            <v>SRP</v>
          </cell>
          <cell r="K61">
            <v>1.8</v>
          </cell>
        </row>
        <row r="62">
          <cell r="C62" t="str">
            <v>021C071</v>
          </cell>
          <cell r="D62">
            <v>0.04</v>
          </cell>
          <cell r="E62">
            <v>0</v>
          </cell>
          <cell r="F62">
            <v>0.04</v>
          </cell>
          <cell r="G62">
            <v>43991</v>
          </cell>
          <cell r="H62" t="str">
            <v>R2</v>
          </cell>
          <cell r="I62" t="str">
            <v>PSJT 941</v>
          </cell>
          <cell r="J62" t="str">
            <v>SR</v>
          </cell>
          <cell r="K62">
            <v>1.5</v>
          </cell>
        </row>
        <row r="63">
          <cell r="C63" t="str">
            <v>022C075</v>
          </cell>
          <cell r="D63">
            <v>8.1199999999999992</v>
          </cell>
          <cell r="E63">
            <v>0</v>
          </cell>
          <cell r="F63">
            <v>8.1199999999999992</v>
          </cell>
          <cell r="G63">
            <v>43992</v>
          </cell>
          <cell r="H63" t="str">
            <v>R2</v>
          </cell>
          <cell r="I63" t="str">
            <v>PSJT 941</v>
          </cell>
          <cell r="J63" t="str">
            <v>SRP</v>
          </cell>
          <cell r="K63">
            <v>1.5</v>
          </cell>
        </row>
        <row r="64">
          <cell r="C64" t="str">
            <v>022C080</v>
          </cell>
          <cell r="D64">
            <v>0.45</v>
          </cell>
          <cell r="E64">
            <v>0</v>
          </cell>
          <cell r="F64">
            <v>0.45</v>
          </cell>
          <cell r="G64">
            <v>43989</v>
          </cell>
          <cell r="H64" t="str">
            <v>R2</v>
          </cell>
          <cell r="I64" t="str">
            <v>PSJT 941</v>
          </cell>
          <cell r="J64" t="str">
            <v>SR</v>
          </cell>
          <cell r="K64">
            <v>1.5</v>
          </cell>
        </row>
        <row r="65">
          <cell r="C65" t="str">
            <v>024C073</v>
          </cell>
          <cell r="D65">
            <v>6.47</v>
          </cell>
          <cell r="E65">
            <v>0</v>
          </cell>
          <cell r="F65">
            <v>6.47</v>
          </cell>
          <cell r="G65">
            <v>43989</v>
          </cell>
          <cell r="H65" t="str">
            <v>R2</v>
          </cell>
          <cell r="I65" t="str">
            <v>PSJT 941</v>
          </cell>
          <cell r="J65" t="str">
            <v>SRP</v>
          </cell>
          <cell r="K65">
            <v>1.5</v>
          </cell>
        </row>
        <row r="66">
          <cell r="C66" t="str">
            <v>030C075</v>
          </cell>
          <cell r="D66">
            <v>1.91</v>
          </cell>
          <cell r="E66">
            <v>0</v>
          </cell>
          <cell r="F66">
            <v>1.91</v>
          </cell>
          <cell r="G66">
            <v>43985</v>
          </cell>
          <cell r="H66" t="str">
            <v>R2</v>
          </cell>
          <cell r="I66" t="str">
            <v>PSJT 941</v>
          </cell>
          <cell r="J66" t="str">
            <v>SRP</v>
          </cell>
          <cell r="K66">
            <v>1.5</v>
          </cell>
        </row>
        <row r="67">
          <cell r="C67" t="str">
            <v>022C083</v>
          </cell>
          <cell r="D67">
            <v>2.71</v>
          </cell>
          <cell r="E67">
            <v>0</v>
          </cell>
          <cell r="F67">
            <v>2.71</v>
          </cell>
          <cell r="G67">
            <v>44023</v>
          </cell>
          <cell r="H67" t="str">
            <v>RPC</v>
          </cell>
          <cell r="I67" t="str">
            <v>LPI-1604</v>
          </cell>
          <cell r="J67" t="str">
            <v>SR</v>
          </cell>
          <cell r="K67">
            <v>1.35</v>
          </cell>
        </row>
        <row r="68">
          <cell r="C68" t="str">
            <v>024C083</v>
          </cell>
          <cell r="D68">
            <v>3.29</v>
          </cell>
          <cell r="E68">
            <v>0</v>
          </cell>
          <cell r="F68">
            <v>3.29</v>
          </cell>
          <cell r="G68">
            <v>44041</v>
          </cell>
          <cell r="H68" t="str">
            <v>RPC</v>
          </cell>
          <cell r="I68" t="str">
            <v>LPI-1604</v>
          </cell>
          <cell r="J68" t="str">
            <v>SR</v>
          </cell>
          <cell r="K68">
            <v>1.35</v>
          </cell>
        </row>
        <row r="69">
          <cell r="C69" t="str">
            <v>024C085</v>
          </cell>
          <cell r="D69">
            <v>4.74</v>
          </cell>
          <cell r="E69">
            <v>0</v>
          </cell>
          <cell r="F69">
            <v>4.74</v>
          </cell>
          <cell r="G69">
            <v>44023</v>
          </cell>
          <cell r="H69" t="str">
            <v>RPC</v>
          </cell>
          <cell r="I69" t="str">
            <v>LPI-1604</v>
          </cell>
          <cell r="J69" t="str">
            <v>SR</v>
          </cell>
          <cell r="K69">
            <v>1.35</v>
          </cell>
        </row>
        <row r="70">
          <cell r="C70" t="str">
            <v>026C082</v>
          </cell>
          <cell r="D70">
            <v>1.46</v>
          </cell>
          <cell r="E70">
            <v>0</v>
          </cell>
          <cell r="F70">
            <v>1.46</v>
          </cell>
          <cell r="G70">
            <v>43986</v>
          </cell>
          <cell r="H70" t="str">
            <v>RPC</v>
          </cell>
          <cell r="I70" t="str">
            <v>LPI-1604</v>
          </cell>
          <cell r="J70" t="str">
            <v>SR</v>
          </cell>
          <cell r="K70">
            <v>1.35</v>
          </cell>
        </row>
        <row r="71">
          <cell r="C71" t="str">
            <v>026C083</v>
          </cell>
          <cell r="D71">
            <v>1.85</v>
          </cell>
          <cell r="E71">
            <v>0</v>
          </cell>
          <cell r="F71">
            <v>1.85</v>
          </cell>
          <cell r="G71">
            <v>44039</v>
          </cell>
          <cell r="H71" t="str">
            <v>RPC</v>
          </cell>
          <cell r="I71" t="str">
            <v>LPI-1604</v>
          </cell>
          <cell r="J71" t="str">
            <v>SRP</v>
          </cell>
          <cell r="K71">
            <v>1.35</v>
          </cell>
        </row>
        <row r="72">
          <cell r="C72" t="str">
            <v>026C086</v>
          </cell>
          <cell r="D72">
            <v>2.42</v>
          </cell>
          <cell r="E72">
            <v>0</v>
          </cell>
          <cell r="F72">
            <v>2.42</v>
          </cell>
          <cell r="G72">
            <v>44037</v>
          </cell>
          <cell r="H72" t="str">
            <v>RPC</v>
          </cell>
          <cell r="I72" t="str">
            <v>LPI-1604</v>
          </cell>
          <cell r="J72" t="str">
            <v>SRP</v>
          </cell>
          <cell r="K72">
            <v>1.35</v>
          </cell>
        </row>
        <row r="73">
          <cell r="C73" t="str">
            <v>028C084</v>
          </cell>
          <cell r="D73">
            <v>0.48</v>
          </cell>
          <cell r="E73">
            <v>0</v>
          </cell>
          <cell r="F73">
            <v>0.48</v>
          </cell>
          <cell r="G73">
            <v>44041</v>
          </cell>
          <cell r="H73" t="str">
            <v>RPC</v>
          </cell>
          <cell r="I73" t="str">
            <v>LPI-1604</v>
          </cell>
          <cell r="J73" t="str">
            <v>SR</v>
          </cell>
          <cell r="K73">
            <v>1.35</v>
          </cell>
        </row>
        <row r="74">
          <cell r="C74" t="str">
            <v>030C085</v>
          </cell>
          <cell r="D74">
            <v>4.1399999999999997</v>
          </cell>
          <cell r="E74">
            <v>0</v>
          </cell>
          <cell r="F74">
            <v>4.1399999999999997</v>
          </cell>
          <cell r="G74">
            <v>44005</v>
          </cell>
          <cell r="H74" t="str">
            <v>RPC</v>
          </cell>
          <cell r="I74" t="str">
            <v>LPI-1604</v>
          </cell>
          <cell r="J74" t="str">
            <v>SR</v>
          </cell>
          <cell r="K74">
            <v>1.35</v>
          </cell>
        </row>
        <row r="75">
          <cell r="C75" t="str">
            <v>032C059</v>
          </cell>
          <cell r="D75">
            <v>6.08</v>
          </cell>
          <cell r="E75">
            <v>0</v>
          </cell>
          <cell r="F75">
            <v>6.08</v>
          </cell>
          <cell r="G75">
            <v>44056</v>
          </cell>
          <cell r="H75" t="str">
            <v>RN</v>
          </cell>
          <cell r="I75" t="str">
            <v>TC-09</v>
          </cell>
          <cell r="J75" t="str">
            <v>SR</v>
          </cell>
          <cell r="K75">
            <v>1.8</v>
          </cell>
        </row>
        <row r="76">
          <cell r="C76" t="str">
            <v>033C059</v>
          </cell>
          <cell r="D76">
            <v>2.4900000000000002</v>
          </cell>
          <cell r="E76">
            <v>0</v>
          </cell>
          <cell r="F76">
            <v>2.4900000000000002</v>
          </cell>
          <cell r="G76">
            <v>44055</v>
          </cell>
          <cell r="H76" t="str">
            <v>RN</v>
          </cell>
          <cell r="I76" t="str">
            <v>TC-09</v>
          </cell>
          <cell r="J76" t="str">
            <v>SR</v>
          </cell>
          <cell r="K76">
            <v>1.8</v>
          </cell>
        </row>
        <row r="77">
          <cell r="C77" t="str">
            <v>060C103</v>
          </cell>
          <cell r="D77">
            <v>4.97</v>
          </cell>
          <cell r="E77">
            <v>0</v>
          </cell>
          <cell r="F77">
            <v>4.97</v>
          </cell>
          <cell r="G77">
            <v>43993</v>
          </cell>
          <cell r="H77" t="str">
            <v>R3</v>
          </cell>
          <cell r="I77" t="str">
            <v>LPI-1607</v>
          </cell>
          <cell r="J77" t="str">
            <v>SR</v>
          </cell>
          <cell r="K77">
            <v>1.8</v>
          </cell>
        </row>
        <row r="78">
          <cell r="C78" t="str">
            <v>060C104</v>
          </cell>
          <cell r="D78">
            <v>0.2</v>
          </cell>
          <cell r="E78">
            <v>0</v>
          </cell>
          <cell r="F78">
            <v>0.2</v>
          </cell>
          <cell r="G78">
            <v>43991</v>
          </cell>
          <cell r="H78" t="str">
            <v>R3</v>
          </cell>
          <cell r="I78" t="str">
            <v>LPI-1607</v>
          </cell>
          <cell r="J78" t="str">
            <v>SR</v>
          </cell>
          <cell r="K78">
            <v>1.8</v>
          </cell>
        </row>
        <row r="79">
          <cell r="C79" t="str">
            <v>061C074</v>
          </cell>
          <cell r="D79">
            <v>2.06</v>
          </cell>
          <cell r="E79">
            <v>0</v>
          </cell>
          <cell r="F79">
            <v>2.06</v>
          </cell>
          <cell r="G79">
            <v>44007</v>
          </cell>
          <cell r="H79" t="str">
            <v>RN</v>
          </cell>
          <cell r="I79" t="str">
            <v>PSJT 941</v>
          </cell>
          <cell r="J79" t="str">
            <v>SR</v>
          </cell>
          <cell r="K79">
            <v>1.5</v>
          </cell>
        </row>
        <row r="80">
          <cell r="C80" t="str">
            <v>061C094</v>
          </cell>
          <cell r="D80">
            <v>0.16</v>
          </cell>
          <cell r="E80">
            <v>0</v>
          </cell>
          <cell r="F80">
            <v>0.16</v>
          </cell>
          <cell r="G80">
            <v>43991</v>
          </cell>
          <cell r="H80" t="str">
            <v>RN</v>
          </cell>
          <cell r="I80" t="str">
            <v>GP 99-8009</v>
          </cell>
          <cell r="J80" t="str">
            <v>SR</v>
          </cell>
          <cell r="K80">
            <v>1.5</v>
          </cell>
        </row>
        <row r="81">
          <cell r="C81" t="str">
            <v>063C092</v>
          </cell>
          <cell r="D81">
            <v>0.36</v>
          </cell>
          <cell r="E81">
            <v>0</v>
          </cell>
          <cell r="F81">
            <v>0.36</v>
          </cell>
          <cell r="G81">
            <v>43998</v>
          </cell>
          <cell r="H81" t="str">
            <v>RN</v>
          </cell>
          <cell r="I81" t="str">
            <v>GP 99-8009</v>
          </cell>
          <cell r="J81" t="str">
            <v>SR</v>
          </cell>
          <cell r="K81">
            <v>1.5</v>
          </cell>
        </row>
        <row r="82">
          <cell r="C82" t="str">
            <v>069C097</v>
          </cell>
          <cell r="D82">
            <v>1.2</v>
          </cell>
          <cell r="E82">
            <v>0</v>
          </cell>
          <cell r="F82">
            <v>1.2</v>
          </cell>
          <cell r="G82">
            <v>43991</v>
          </cell>
          <cell r="H82" t="str">
            <v>RN</v>
          </cell>
          <cell r="I82" t="str">
            <v>GP 99-8009</v>
          </cell>
          <cell r="J82" t="str">
            <v>SR</v>
          </cell>
          <cell r="K82">
            <v>1.5</v>
          </cell>
        </row>
        <row r="83">
          <cell r="C83" t="str">
            <v>070C097</v>
          </cell>
          <cell r="D83">
            <v>1.02</v>
          </cell>
          <cell r="E83">
            <v>0</v>
          </cell>
          <cell r="F83">
            <v>1.02</v>
          </cell>
          <cell r="G83">
            <v>43993</v>
          </cell>
          <cell r="H83" t="str">
            <v>RN</v>
          </cell>
          <cell r="I83" t="str">
            <v>GP 99-8009</v>
          </cell>
          <cell r="J83" t="str">
            <v>SR</v>
          </cell>
          <cell r="K83">
            <v>1.5</v>
          </cell>
        </row>
        <row r="84">
          <cell r="C84" t="str">
            <v>070C100</v>
          </cell>
          <cell r="D84">
            <v>4.43</v>
          </cell>
          <cell r="E84">
            <v>0</v>
          </cell>
          <cell r="F84">
            <v>4.43</v>
          </cell>
          <cell r="G84">
            <v>44000</v>
          </cell>
          <cell r="H84" t="str">
            <v>RN</v>
          </cell>
          <cell r="I84" t="str">
            <v>GP 99-8009</v>
          </cell>
          <cell r="J84" t="str">
            <v>SR</v>
          </cell>
          <cell r="K84">
            <v>1.5</v>
          </cell>
        </row>
        <row r="85">
          <cell r="C85" t="str">
            <v>061C102</v>
          </cell>
          <cell r="D85">
            <v>1.6</v>
          </cell>
          <cell r="E85">
            <v>0</v>
          </cell>
          <cell r="F85">
            <v>1.6</v>
          </cell>
          <cell r="G85">
            <v>44013</v>
          </cell>
          <cell r="H85" t="str">
            <v>R2</v>
          </cell>
          <cell r="I85" t="str">
            <v>LPI-1601</v>
          </cell>
          <cell r="J85" t="str">
            <v>DR</v>
          </cell>
          <cell r="K85">
            <v>1.8</v>
          </cell>
        </row>
        <row r="86">
          <cell r="C86" t="str">
            <v>061C105</v>
          </cell>
          <cell r="D86">
            <v>1.45</v>
          </cell>
          <cell r="E86">
            <v>0</v>
          </cell>
          <cell r="F86">
            <v>1.45</v>
          </cell>
          <cell r="G86">
            <v>44012</v>
          </cell>
          <cell r="H86" t="str">
            <v>R2</v>
          </cell>
          <cell r="I86" t="str">
            <v>LPI-1601</v>
          </cell>
          <cell r="J86" t="str">
            <v>DR</v>
          </cell>
          <cell r="K86">
            <v>1.8</v>
          </cell>
        </row>
        <row r="87">
          <cell r="C87" t="str">
            <v>062C105</v>
          </cell>
          <cell r="D87">
            <v>2.42</v>
          </cell>
          <cell r="E87">
            <v>0</v>
          </cell>
          <cell r="F87">
            <v>2.42</v>
          </cell>
          <cell r="G87">
            <v>44012</v>
          </cell>
          <cell r="H87" t="str">
            <v>R2</v>
          </cell>
          <cell r="I87" t="str">
            <v>LPI-1601</v>
          </cell>
          <cell r="J87" t="str">
            <v>DR</v>
          </cell>
          <cell r="K87">
            <v>1.8</v>
          </cell>
        </row>
        <row r="88">
          <cell r="C88" t="str">
            <v>068C101</v>
          </cell>
          <cell r="D88">
            <v>1.96</v>
          </cell>
          <cell r="E88">
            <v>0</v>
          </cell>
          <cell r="F88">
            <v>1.96</v>
          </cell>
          <cell r="G88">
            <v>44013</v>
          </cell>
          <cell r="H88" t="str">
            <v>R2</v>
          </cell>
          <cell r="I88" t="str">
            <v>LPI-1601</v>
          </cell>
          <cell r="J88" t="str">
            <v>DR</v>
          </cell>
          <cell r="K88">
            <v>1.8</v>
          </cell>
        </row>
        <row r="89">
          <cell r="C89" t="str">
            <v>068C102</v>
          </cell>
          <cell r="D89">
            <v>1.94</v>
          </cell>
          <cell r="E89">
            <v>0</v>
          </cell>
          <cell r="F89">
            <v>1.94</v>
          </cell>
          <cell r="G89">
            <v>44045</v>
          </cell>
          <cell r="H89" t="str">
            <v>R2</v>
          </cell>
          <cell r="I89" t="str">
            <v>LPI-1601</v>
          </cell>
          <cell r="J89" t="str">
            <v>DR</v>
          </cell>
          <cell r="K89">
            <v>1.8</v>
          </cell>
        </row>
        <row r="90">
          <cell r="C90" t="str">
            <v>069C110</v>
          </cell>
          <cell r="D90">
            <v>1.1000000000000001</v>
          </cell>
          <cell r="E90">
            <v>0</v>
          </cell>
          <cell r="F90">
            <v>1.1000000000000001</v>
          </cell>
          <cell r="G90">
            <v>44010</v>
          </cell>
          <cell r="H90" t="str">
            <v>R2</v>
          </cell>
          <cell r="I90" t="str">
            <v>LPI-1601</v>
          </cell>
          <cell r="J90" t="str">
            <v>SRP</v>
          </cell>
          <cell r="K90">
            <v>1.8</v>
          </cell>
        </row>
        <row r="91">
          <cell r="C91" t="str">
            <v>061C116</v>
          </cell>
          <cell r="D91">
            <v>0.66</v>
          </cell>
          <cell r="E91">
            <v>0</v>
          </cell>
          <cell r="F91">
            <v>0.66</v>
          </cell>
          <cell r="G91">
            <v>44008</v>
          </cell>
          <cell r="H91" t="str">
            <v>R2</v>
          </cell>
          <cell r="I91" t="str">
            <v>PSJT 941</v>
          </cell>
          <cell r="J91" t="str">
            <v>SRP</v>
          </cell>
          <cell r="K91">
            <v>1.8</v>
          </cell>
        </row>
        <row r="92">
          <cell r="C92" t="str">
            <v>063C112</v>
          </cell>
          <cell r="D92">
            <v>1.6</v>
          </cell>
          <cell r="E92">
            <v>0</v>
          </cell>
          <cell r="F92">
            <v>1.6</v>
          </cell>
          <cell r="G92">
            <v>44009</v>
          </cell>
          <cell r="H92" t="str">
            <v>R2</v>
          </cell>
          <cell r="I92" t="str">
            <v>PSJT 941</v>
          </cell>
          <cell r="J92" t="str">
            <v>SRP</v>
          </cell>
          <cell r="K92">
            <v>1.8</v>
          </cell>
        </row>
        <row r="93">
          <cell r="C93" t="str">
            <v>072C087</v>
          </cell>
          <cell r="D93">
            <v>0.23</v>
          </cell>
          <cell r="E93">
            <v>0</v>
          </cell>
          <cell r="F93">
            <v>0.23</v>
          </cell>
          <cell r="G93">
            <v>44046</v>
          </cell>
          <cell r="H93" t="str">
            <v>RPC</v>
          </cell>
          <cell r="I93" t="str">
            <v>LPI-1607</v>
          </cell>
          <cell r="J93" t="str">
            <v>SRP</v>
          </cell>
          <cell r="K93">
            <v>1.35</v>
          </cell>
        </row>
        <row r="94">
          <cell r="C94" t="str">
            <v>079C088</v>
          </cell>
          <cell r="D94">
            <v>0.69</v>
          </cell>
          <cell r="E94">
            <v>0</v>
          </cell>
          <cell r="F94">
            <v>0.69</v>
          </cell>
          <cell r="G94">
            <v>44053</v>
          </cell>
          <cell r="H94" t="str">
            <v>RPC</v>
          </cell>
          <cell r="I94" t="str">
            <v>LPI-1607</v>
          </cell>
          <cell r="J94" t="str">
            <v>SRP</v>
          </cell>
          <cell r="K94">
            <v>1.35</v>
          </cell>
        </row>
        <row r="95">
          <cell r="C95" t="str">
            <v>080C097</v>
          </cell>
          <cell r="D95">
            <v>2.38</v>
          </cell>
          <cell r="E95">
            <v>0</v>
          </cell>
          <cell r="F95">
            <v>2.38</v>
          </cell>
          <cell r="G95">
            <v>44039</v>
          </cell>
          <cell r="H95" t="str">
            <v>R1</v>
          </cell>
          <cell r="I95" t="str">
            <v>LPI-1604</v>
          </cell>
          <cell r="J95" t="str">
            <v>DR</v>
          </cell>
          <cell r="K95">
            <v>1.8</v>
          </cell>
        </row>
        <row r="96">
          <cell r="C96" t="str">
            <v>075C107</v>
          </cell>
          <cell r="D96">
            <v>1.1399999999999999</v>
          </cell>
          <cell r="E96">
            <v>0</v>
          </cell>
          <cell r="F96">
            <v>1.1399999999999999</v>
          </cell>
          <cell r="G96">
            <v>43997</v>
          </cell>
          <cell r="H96" t="str">
            <v>R3</v>
          </cell>
          <cell r="I96" t="str">
            <v>PSJT 941</v>
          </cell>
          <cell r="J96" t="str">
            <v>SR</v>
          </cell>
          <cell r="K96">
            <v>1.8</v>
          </cell>
        </row>
        <row r="97">
          <cell r="C97" t="str">
            <v>076C107</v>
          </cell>
          <cell r="D97">
            <v>2.15</v>
          </cell>
          <cell r="E97">
            <v>0</v>
          </cell>
          <cell r="F97">
            <v>2.15</v>
          </cell>
          <cell r="G97">
            <v>43997</v>
          </cell>
          <cell r="H97" t="str">
            <v>R3</v>
          </cell>
          <cell r="I97" t="str">
            <v>PSJT 941</v>
          </cell>
          <cell r="J97" t="str">
            <v>SR</v>
          </cell>
          <cell r="K97">
            <v>1.8</v>
          </cell>
        </row>
        <row r="98">
          <cell r="C98" t="str">
            <v>074C120</v>
          </cell>
          <cell r="D98">
            <v>3.1</v>
          </cell>
          <cell r="E98">
            <v>0</v>
          </cell>
          <cell r="F98">
            <v>3.1</v>
          </cell>
          <cell r="G98">
            <v>44021</v>
          </cell>
          <cell r="H98" t="str">
            <v>R2</v>
          </cell>
          <cell r="I98" t="str">
            <v>LPI-1607</v>
          </cell>
          <cell r="J98" t="str">
            <v>DR</v>
          </cell>
          <cell r="K98">
            <v>1.8</v>
          </cell>
        </row>
        <row r="99">
          <cell r="C99" t="str">
            <v>075C116</v>
          </cell>
          <cell r="D99">
            <v>0.45</v>
          </cell>
          <cell r="E99">
            <v>0</v>
          </cell>
          <cell r="F99">
            <v>0.45</v>
          </cell>
          <cell r="G99">
            <v>44027</v>
          </cell>
          <cell r="H99" t="str">
            <v>R2</v>
          </cell>
          <cell r="I99" t="str">
            <v>LPI-1607</v>
          </cell>
          <cell r="J99" t="str">
            <v>DR</v>
          </cell>
          <cell r="K99">
            <v>1.8</v>
          </cell>
        </row>
        <row r="100">
          <cell r="C100" t="str">
            <v>078C120</v>
          </cell>
          <cell r="D100">
            <v>3.72</v>
          </cell>
          <cell r="E100">
            <v>0</v>
          </cell>
          <cell r="F100">
            <v>3.72</v>
          </cell>
          <cell r="G100">
            <v>44021</v>
          </cell>
          <cell r="H100" t="str">
            <v>R2</v>
          </cell>
          <cell r="I100" t="str">
            <v>LPI-1607</v>
          </cell>
          <cell r="J100" t="str">
            <v>DR</v>
          </cell>
          <cell r="K100">
            <v>1.8</v>
          </cell>
        </row>
        <row r="101">
          <cell r="C101" t="str">
            <v>089C104</v>
          </cell>
          <cell r="D101">
            <v>1.29</v>
          </cell>
          <cell r="E101">
            <v>0</v>
          </cell>
          <cell r="F101">
            <v>1.29</v>
          </cell>
          <cell r="G101">
            <v>43995</v>
          </cell>
          <cell r="H101" t="str">
            <v>R3</v>
          </cell>
          <cell r="I101" t="str">
            <v>GP 99-8009</v>
          </cell>
          <cell r="J101" t="str">
            <v>SR</v>
          </cell>
          <cell r="K101">
            <v>1.8</v>
          </cell>
        </row>
        <row r="102">
          <cell r="C102" t="str">
            <v>089C110</v>
          </cell>
          <cell r="D102">
            <v>2.2000000000000002</v>
          </cell>
          <cell r="E102">
            <v>0</v>
          </cell>
          <cell r="F102">
            <v>2.2000000000000002</v>
          </cell>
          <cell r="G102">
            <v>43993</v>
          </cell>
          <cell r="H102" t="str">
            <v>R3</v>
          </cell>
          <cell r="I102" t="str">
            <v>GP 99-8009</v>
          </cell>
          <cell r="J102" t="str">
            <v>SR</v>
          </cell>
          <cell r="K102">
            <v>1.8</v>
          </cell>
        </row>
        <row r="103">
          <cell r="C103" t="str">
            <v>090C102</v>
          </cell>
          <cell r="D103">
            <v>4.13</v>
          </cell>
          <cell r="E103">
            <v>0</v>
          </cell>
          <cell r="F103">
            <v>4.13</v>
          </cell>
          <cell r="G103">
            <v>44027</v>
          </cell>
          <cell r="H103" t="str">
            <v>R3</v>
          </cell>
          <cell r="I103" t="str">
            <v>GP 99-8009</v>
          </cell>
          <cell r="J103" t="str">
            <v>SR</v>
          </cell>
          <cell r="K103">
            <v>1.8</v>
          </cell>
        </row>
        <row r="104">
          <cell r="C104" t="str">
            <v>090C104</v>
          </cell>
          <cell r="D104">
            <v>1.32</v>
          </cell>
          <cell r="E104">
            <v>0</v>
          </cell>
          <cell r="F104">
            <v>1.32</v>
          </cell>
          <cell r="G104">
            <v>43996</v>
          </cell>
          <cell r="H104" t="str">
            <v>R3</v>
          </cell>
          <cell r="I104" t="str">
            <v>GP 99-8009</v>
          </cell>
          <cell r="J104" t="str">
            <v>SR</v>
          </cell>
          <cell r="K104">
            <v>1.8</v>
          </cell>
        </row>
        <row r="105">
          <cell r="C105" t="str">
            <v>085C122</v>
          </cell>
          <cell r="D105">
            <v>0.95</v>
          </cell>
          <cell r="E105">
            <v>0</v>
          </cell>
          <cell r="F105">
            <v>0.95</v>
          </cell>
          <cell r="G105">
            <v>44016</v>
          </cell>
          <cell r="H105" t="str">
            <v>RN</v>
          </cell>
          <cell r="I105" t="str">
            <v>GP 99-8009</v>
          </cell>
          <cell r="J105" t="str">
            <v>SR</v>
          </cell>
          <cell r="K105">
            <v>1.8</v>
          </cell>
        </row>
        <row r="106">
          <cell r="C106" t="str">
            <v>088C125</v>
          </cell>
          <cell r="D106">
            <v>1.01</v>
          </cell>
          <cell r="E106">
            <v>0</v>
          </cell>
          <cell r="F106">
            <v>1.01</v>
          </cell>
          <cell r="G106">
            <v>43989</v>
          </cell>
          <cell r="H106" t="str">
            <v>R3</v>
          </cell>
          <cell r="I106" t="str">
            <v>GP 99-8009</v>
          </cell>
          <cell r="J106" t="str">
            <v>SR</v>
          </cell>
          <cell r="K106">
            <v>1.8</v>
          </cell>
        </row>
        <row r="107">
          <cell r="C107" t="str">
            <v>092C117</v>
          </cell>
          <cell r="D107">
            <v>3.63</v>
          </cell>
          <cell r="E107">
            <v>0</v>
          </cell>
          <cell r="F107">
            <v>3.63</v>
          </cell>
          <cell r="G107">
            <v>44013</v>
          </cell>
          <cell r="H107" t="str">
            <v>R3</v>
          </cell>
          <cell r="I107" t="str">
            <v>GP 99-8009</v>
          </cell>
          <cell r="J107" t="str">
            <v>SR</v>
          </cell>
          <cell r="K107">
            <v>1.8</v>
          </cell>
        </row>
        <row r="108">
          <cell r="C108" t="str">
            <v>092C130</v>
          </cell>
          <cell r="D108">
            <v>2.5299999999999998</v>
          </cell>
          <cell r="E108">
            <v>0</v>
          </cell>
          <cell r="F108">
            <v>2.5299999999999998</v>
          </cell>
          <cell r="G108">
            <v>44008</v>
          </cell>
          <cell r="H108" t="str">
            <v>R3</v>
          </cell>
          <cell r="I108" t="str">
            <v>GP 99-8009</v>
          </cell>
          <cell r="J108" t="str">
            <v>SR</v>
          </cell>
          <cell r="K108">
            <v>1.8</v>
          </cell>
        </row>
        <row r="109">
          <cell r="C109" t="str">
            <v>005B056</v>
          </cell>
          <cell r="D109">
            <v>0.26</v>
          </cell>
          <cell r="E109">
            <v>0</v>
          </cell>
          <cell r="F109">
            <v>0.26</v>
          </cell>
          <cell r="G109">
            <v>44069</v>
          </cell>
          <cell r="H109" t="str">
            <v>R1</v>
          </cell>
          <cell r="I109" t="str">
            <v>LPI-1602</v>
          </cell>
          <cell r="J109" t="str">
            <v>DR</v>
          </cell>
          <cell r="K109">
            <v>1.8</v>
          </cell>
        </row>
        <row r="110">
          <cell r="C110" t="str">
            <v>002B067</v>
          </cell>
          <cell r="D110">
            <v>3.88</v>
          </cell>
          <cell r="E110">
            <v>0</v>
          </cell>
          <cell r="F110">
            <v>3.88</v>
          </cell>
          <cell r="G110">
            <v>44059</v>
          </cell>
          <cell r="H110" t="str">
            <v>RN</v>
          </cell>
          <cell r="I110" t="str">
            <v>GP 99-8009</v>
          </cell>
          <cell r="J110" t="str">
            <v>SRP</v>
          </cell>
          <cell r="K110">
            <v>1.8</v>
          </cell>
        </row>
        <row r="111">
          <cell r="C111" t="str">
            <v>002B070</v>
          </cell>
          <cell r="D111">
            <v>1.68</v>
          </cell>
          <cell r="E111">
            <v>0</v>
          </cell>
          <cell r="F111">
            <v>1.68</v>
          </cell>
          <cell r="G111">
            <v>44059</v>
          </cell>
          <cell r="H111" t="str">
            <v>RN</v>
          </cell>
          <cell r="I111" t="str">
            <v>GP 99-8009</v>
          </cell>
          <cell r="J111" t="str">
            <v>SR</v>
          </cell>
          <cell r="K111">
            <v>1.5</v>
          </cell>
        </row>
        <row r="112">
          <cell r="C112" t="str">
            <v>004B067</v>
          </cell>
          <cell r="D112">
            <v>9</v>
          </cell>
          <cell r="E112">
            <v>0</v>
          </cell>
          <cell r="F112">
            <v>9</v>
          </cell>
          <cell r="G112">
            <v>44061</v>
          </cell>
          <cell r="H112" t="str">
            <v>R3</v>
          </cell>
          <cell r="I112" t="str">
            <v>GP 99-8009</v>
          </cell>
          <cell r="J112" t="str">
            <v>SR</v>
          </cell>
          <cell r="K112">
            <v>1.8</v>
          </cell>
        </row>
        <row r="113">
          <cell r="C113" t="str">
            <v>006B066</v>
          </cell>
          <cell r="D113">
            <v>9.33</v>
          </cell>
          <cell r="E113">
            <v>0</v>
          </cell>
          <cell r="F113">
            <v>9.33</v>
          </cell>
          <cell r="G113">
            <v>44062</v>
          </cell>
          <cell r="H113" t="str">
            <v>R3</v>
          </cell>
          <cell r="I113" t="str">
            <v>GP 99-8009</v>
          </cell>
          <cell r="J113" t="str">
            <v>SR</v>
          </cell>
          <cell r="K113">
            <v>1.8</v>
          </cell>
        </row>
        <row r="114">
          <cell r="C114" t="str">
            <v>006B069</v>
          </cell>
          <cell r="D114">
            <v>1.0900000000000001</v>
          </cell>
          <cell r="E114">
            <v>0</v>
          </cell>
          <cell r="F114">
            <v>1.0900000000000001</v>
          </cell>
          <cell r="G114">
            <v>44195</v>
          </cell>
          <cell r="H114" t="str">
            <v>RPC</v>
          </cell>
          <cell r="I114" t="str">
            <v>LPI-1605</v>
          </cell>
          <cell r="J114" t="str">
            <v>SR</v>
          </cell>
          <cell r="K114">
            <v>1.35</v>
          </cell>
        </row>
        <row r="115">
          <cell r="C115" t="str">
            <v>007B069</v>
          </cell>
          <cell r="D115">
            <v>1.07</v>
          </cell>
          <cell r="E115">
            <v>0</v>
          </cell>
          <cell r="F115">
            <v>1.07</v>
          </cell>
          <cell r="G115">
            <v>44195</v>
          </cell>
          <cell r="H115" t="str">
            <v>RPC</v>
          </cell>
          <cell r="I115" t="str">
            <v>LPI-1605</v>
          </cell>
          <cell r="J115" t="str">
            <v>SR</v>
          </cell>
          <cell r="K115">
            <v>1.35</v>
          </cell>
        </row>
        <row r="116">
          <cell r="C116" t="str">
            <v>007B070</v>
          </cell>
          <cell r="D116">
            <v>0.44</v>
          </cell>
          <cell r="E116">
            <v>0</v>
          </cell>
          <cell r="F116">
            <v>0.44</v>
          </cell>
          <cell r="G116">
            <v>44109</v>
          </cell>
          <cell r="H116" t="str">
            <v>RN</v>
          </cell>
          <cell r="I116" t="str">
            <v>GP 99-8009</v>
          </cell>
          <cell r="J116" t="str">
            <v>SR</v>
          </cell>
          <cell r="K116">
            <v>1.5</v>
          </cell>
        </row>
        <row r="117">
          <cell r="C117" t="str">
            <v>008B065</v>
          </cell>
          <cell r="D117">
            <v>8.3699999999999992</v>
          </cell>
          <cell r="E117">
            <v>0</v>
          </cell>
          <cell r="F117">
            <v>8.3699999999999992</v>
          </cell>
          <cell r="G117">
            <v>44064</v>
          </cell>
          <cell r="H117" t="str">
            <v>R3</v>
          </cell>
          <cell r="I117" t="str">
            <v>GP 99-8009</v>
          </cell>
          <cell r="J117" t="str">
            <v>SR</v>
          </cell>
          <cell r="K117">
            <v>1.8</v>
          </cell>
        </row>
        <row r="118">
          <cell r="C118" t="str">
            <v>010B061</v>
          </cell>
          <cell r="D118">
            <v>0.26</v>
          </cell>
          <cell r="E118">
            <v>0</v>
          </cell>
          <cell r="F118">
            <v>0.26</v>
          </cell>
          <cell r="G118">
            <v>44165</v>
          </cell>
          <cell r="H118" t="str">
            <v>R3</v>
          </cell>
          <cell r="I118" t="str">
            <v>GP 99-8009</v>
          </cell>
          <cell r="J118" t="str">
            <v>SR</v>
          </cell>
          <cell r="K118">
            <v>1.8</v>
          </cell>
        </row>
        <row r="119">
          <cell r="C119" t="str">
            <v>010B065</v>
          </cell>
          <cell r="D119">
            <v>8.57</v>
          </cell>
          <cell r="E119">
            <v>0</v>
          </cell>
          <cell r="F119">
            <v>8.57</v>
          </cell>
          <cell r="G119">
            <v>44063</v>
          </cell>
          <cell r="H119" t="str">
            <v>R3</v>
          </cell>
          <cell r="I119" t="str">
            <v>GP 99-8009</v>
          </cell>
          <cell r="J119" t="str">
            <v>SR</v>
          </cell>
          <cell r="K119">
            <v>1.8</v>
          </cell>
        </row>
        <row r="120">
          <cell r="C120" t="str">
            <v>001B080</v>
          </cell>
          <cell r="D120">
            <v>0.61</v>
          </cell>
          <cell r="E120">
            <v>0</v>
          </cell>
          <cell r="F120">
            <v>0.61</v>
          </cell>
          <cell r="G120">
            <v>44165</v>
          </cell>
          <cell r="H120" t="str">
            <v>R2</v>
          </cell>
          <cell r="I120" t="str">
            <v>LPI-1603</v>
          </cell>
          <cell r="J120" t="str">
            <v>SRP</v>
          </cell>
          <cell r="K120">
            <v>1.8</v>
          </cell>
        </row>
        <row r="121">
          <cell r="C121" t="str">
            <v>002B073</v>
          </cell>
          <cell r="D121">
            <v>6.3</v>
          </cell>
          <cell r="E121">
            <v>0</v>
          </cell>
          <cell r="F121">
            <v>6.3</v>
          </cell>
          <cell r="G121">
            <v>44098</v>
          </cell>
          <cell r="H121" t="str">
            <v>R2</v>
          </cell>
          <cell r="I121" t="str">
            <v>GP 99-8009</v>
          </cell>
          <cell r="J121" t="str">
            <v>SRP</v>
          </cell>
          <cell r="K121">
            <v>1.8</v>
          </cell>
        </row>
        <row r="122">
          <cell r="C122" t="str">
            <v>002B075</v>
          </cell>
          <cell r="D122">
            <v>1.21</v>
          </cell>
          <cell r="E122">
            <v>0</v>
          </cell>
          <cell r="F122">
            <v>1.21</v>
          </cell>
          <cell r="G122">
            <v>44146</v>
          </cell>
          <cell r="H122" t="str">
            <v>R2</v>
          </cell>
          <cell r="I122" t="str">
            <v>GP 99-8009</v>
          </cell>
          <cell r="J122" t="str">
            <v>SRP</v>
          </cell>
          <cell r="K122">
            <v>1.8</v>
          </cell>
        </row>
        <row r="123">
          <cell r="C123" t="str">
            <v>004B073</v>
          </cell>
          <cell r="D123">
            <v>3.23</v>
          </cell>
          <cell r="E123">
            <v>0</v>
          </cell>
          <cell r="F123">
            <v>3.23</v>
          </cell>
          <cell r="G123">
            <v>44098</v>
          </cell>
          <cell r="H123" t="str">
            <v>R2</v>
          </cell>
          <cell r="I123" t="str">
            <v>GP 99-8009</v>
          </cell>
          <cell r="J123" t="str">
            <v>DR</v>
          </cell>
          <cell r="K123">
            <v>1.8</v>
          </cell>
        </row>
        <row r="124">
          <cell r="C124" t="str">
            <v>004B075</v>
          </cell>
          <cell r="D124">
            <v>6.22</v>
          </cell>
          <cell r="E124">
            <v>0</v>
          </cell>
          <cell r="F124">
            <v>6.22</v>
          </cell>
          <cell r="G124">
            <v>44146</v>
          </cell>
          <cell r="H124" t="str">
            <v>R2</v>
          </cell>
          <cell r="I124" t="str">
            <v>GP 99-8009</v>
          </cell>
          <cell r="J124" t="str">
            <v>SRP</v>
          </cell>
          <cell r="K124">
            <v>1.8</v>
          </cell>
        </row>
        <row r="125">
          <cell r="C125" t="str">
            <v>004B080</v>
          </cell>
          <cell r="D125">
            <v>9.41</v>
          </cell>
          <cell r="E125">
            <v>0</v>
          </cell>
          <cell r="F125">
            <v>9.41</v>
          </cell>
          <cell r="G125">
            <v>44095</v>
          </cell>
          <cell r="H125" t="str">
            <v>R2</v>
          </cell>
          <cell r="I125" t="str">
            <v>LPI-1603</v>
          </cell>
          <cell r="J125" t="str">
            <v>SRP</v>
          </cell>
          <cell r="K125">
            <v>1.8</v>
          </cell>
        </row>
        <row r="126">
          <cell r="C126" t="str">
            <v>006B075</v>
          </cell>
          <cell r="D126">
            <v>7.85</v>
          </cell>
          <cell r="E126">
            <v>0</v>
          </cell>
          <cell r="F126">
            <v>7.85</v>
          </cell>
          <cell r="G126">
            <v>44146</v>
          </cell>
          <cell r="H126" t="str">
            <v>R2</v>
          </cell>
          <cell r="I126" t="str">
            <v>GP 99-8009</v>
          </cell>
          <cell r="J126" t="str">
            <v>SRP</v>
          </cell>
          <cell r="K126">
            <v>1.8</v>
          </cell>
        </row>
        <row r="127">
          <cell r="C127" t="str">
            <v>006B076</v>
          </cell>
          <cell r="D127">
            <v>1.46</v>
          </cell>
          <cell r="E127">
            <v>0</v>
          </cell>
          <cell r="F127">
            <v>1.46</v>
          </cell>
          <cell r="G127">
            <v>44095</v>
          </cell>
          <cell r="H127" t="str">
            <v>R2</v>
          </cell>
          <cell r="I127" t="str">
            <v>GP 99-8009</v>
          </cell>
          <cell r="J127" t="str">
            <v>SRP</v>
          </cell>
          <cell r="K127">
            <v>1.8</v>
          </cell>
        </row>
        <row r="128">
          <cell r="C128" t="str">
            <v>006B080</v>
          </cell>
          <cell r="D128">
            <v>7.1</v>
          </cell>
          <cell r="E128">
            <v>0</v>
          </cell>
          <cell r="F128">
            <v>7.1</v>
          </cell>
          <cell r="G128">
            <v>44095</v>
          </cell>
          <cell r="H128" t="str">
            <v>R2</v>
          </cell>
          <cell r="I128" t="str">
            <v>LPI-1603</v>
          </cell>
          <cell r="J128" t="str">
            <v>SRP</v>
          </cell>
          <cell r="K128">
            <v>1.8</v>
          </cell>
        </row>
        <row r="129">
          <cell r="C129" t="str">
            <v>008B074</v>
          </cell>
          <cell r="D129">
            <v>6.71</v>
          </cell>
          <cell r="E129">
            <v>0</v>
          </cell>
          <cell r="F129">
            <v>6.71</v>
          </cell>
          <cell r="G129">
            <v>44144</v>
          </cell>
          <cell r="H129" t="str">
            <v>R2</v>
          </cell>
          <cell r="I129" t="str">
            <v>GP 99-8009</v>
          </cell>
          <cell r="J129" t="str">
            <v>SRP</v>
          </cell>
          <cell r="K129">
            <v>1.8</v>
          </cell>
        </row>
        <row r="130">
          <cell r="C130" t="str">
            <v>009B072</v>
          </cell>
          <cell r="D130">
            <v>0.32</v>
          </cell>
          <cell r="E130">
            <v>0</v>
          </cell>
          <cell r="F130">
            <v>0.32</v>
          </cell>
          <cell r="G130">
            <v>44194</v>
          </cell>
          <cell r="H130" t="str">
            <v>PC</v>
          </cell>
          <cell r="I130" t="str">
            <v>LPI-1605</v>
          </cell>
          <cell r="J130" t="str">
            <v>SR</v>
          </cell>
          <cell r="K130">
            <v>1.35</v>
          </cell>
        </row>
        <row r="131">
          <cell r="C131" t="str">
            <v>009B073</v>
          </cell>
          <cell r="D131">
            <v>0.89</v>
          </cell>
          <cell r="E131">
            <v>0</v>
          </cell>
          <cell r="F131">
            <v>0.89</v>
          </cell>
          <cell r="G131">
            <v>44188</v>
          </cell>
          <cell r="H131" t="str">
            <v>PC</v>
          </cell>
          <cell r="I131" t="str">
            <v>LPI-1605</v>
          </cell>
          <cell r="J131" t="str">
            <v>SR</v>
          </cell>
          <cell r="K131">
            <v>1.35</v>
          </cell>
        </row>
        <row r="132">
          <cell r="C132" t="str">
            <v>011B054</v>
          </cell>
          <cell r="D132">
            <v>0.65</v>
          </cell>
          <cell r="E132">
            <v>0</v>
          </cell>
          <cell r="F132">
            <v>0.65</v>
          </cell>
          <cell r="G132">
            <v>44069</v>
          </cell>
          <cell r="H132" t="str">
            <v>RPC</v>
          </cell>
          <cell r="I132" t="str">
            <v>LPI-1605</v>
          </cell>
          <cell r="J132" t="str">
            <v>SR</v>
          </cell>
          <cell r="K132">
            <v>1.35</v>
          </cell>
        </row>
        <row r="133">
          <cell r="C133" t="str">
            <v>011B055</v>
          </cell>
          <cell r="D133">
            <v>0.49</v>
          </cell>
          <cell r="E133">
            <v>0</v>
          </cell>
          <cell r="F133">
            <v>0.49</v>
          </cell>
          <cell r="G133">
            <v>44072</v>
          </cell>
          <cell r="H133" t="str">
            <v>RPC</v>
          </cell>
          <cell r="I133" t="str">
            <v>LPI-1605</v>
          </cell>
          <cell r="J133" t="str">
            <v>SR</v>
          </cell>
          <cell r="K133">
            <v>1.35</v>
          </cell>
        </row>
        <row r="134">
          <cell r="C134" t="str">
            <v>012B053</v>
          </cell>
          <cell r="D134">
            <v>5.08</v>
          </cell>
          <cell r="E134">
            <v>0</v>
          </cell>
          <cell r="F134">
            <v>5.08</v>
          </cell>
          <cell r="G134">
            <v>44059</v>
          </cell>
          <cell r="H134" t="str">
            <v>RPC</v>
          </cell>
          <cell r="I134" t="str">
            <v>LPI-1605</v>
          </cell>
          <cell r="J134" t="str">
            <v>SR</v>
          </cell>
          <cell r="K134">
            <v>1.35</v>
          </cell>
        </row>
        <row r="135">
          <cell r="C135" t="str">
            <v>012B055</v>
          </cell>
          <cell r="D135">
            <v>1.77</v>
          </cell>
          <cell r="E135">
            <v>0</v>
          </cell>
          <cell r="F135">
            <v>1.77</v>
          </cell>
          <cell r="G135">
            <v>44069</v>
          </cell>
          <cell r="H135" t="str">
            <v>RPC</v>
          </cell>
          <cell r="I135" t="str">
            <v>LPI-1605</v>
          </cell>
          <cell r="J135" t="str">
            <v>SR</v>
          </cell>
          <cell r="K135">
            <v>1.35</v>
          </cell>
        </row>
        <row r="136">
          <cell r="C136" t="str">
            <v>013B057</v>
          </cell>
          <cell r="D136">
            <v>0.28000000000000003</v>
          </cell>
          <cell r="E136">
            <v>0</v>
          </cell>
          <cell r="F136">
            <v>0.28000000000000003</v>
          </cell>
          <cell r="G136">
            <v>44059</v>
          </cell>
          <cell r="H136" t="str">
            <v>RPC</v>
          </cell>
          <cell r="I136" t="str">
            <v>LPI-1605</v>
          </cell>
          <cell r="J136" t="str">
            <v>SR</v>
          </cell>
          <cell r="K136">
            <v>1.35</v>
          </cell>
        </row>
        <row r="137">
          <cell r="C137" t="str">
            <v>013B058</v>
          </cell>
          <cell r="D137">
            <v>1.5</v>
          </cell>
          <cell r="E137">
            <v>0</v>
          </cell>
          <cell r="F137">
            <v>1.5</v>
          </cell>
          <cell r="G137">
            <v>44071</v>
          </cell>
          <cell r="H137" t="str">
            <v>RPC</v>
          </cell>
          <cell r="I137" t="str">
            <v>LPI-1605</v>
          </cell>
          <cell r="J137" t="str">
            <v>SR</v>
          </cell>
          <cell r="K137">
            <v>1.35</v>
          </cell>
        </row>
        <row r="138">
          <cell r="C138" t="str">
            <v>014B051</v>
          </cell>
          <cell r="D138">
            <v>0.41</v>
          </cell>
          <cell r="E138">
            <v>0</v>
          </cell>
          <cell r="F138">
            <v>0.41</v>
          </cell>
          <cell r="G138">
            <v>44072</v>
          </cell>
          <cell r="H138" t="str">
            <v>RPC</v>
          </cell>
          <cell r="I138" t="str">
            <v>LPI-1605</v>
          </cell>
          <cell r="J138" t="str">
            <v>SR</v>
          </cell>
          <cell r="K138">
            <v>1.35</v>
          </cell>
        </row>
        <row r="139">
          <cell r="C139" t="str">
            <v>014B053</v>
          </cell>
          <cell r="D139">
            <v>4.17</v>
          </cell>
          <cell r="E139">
            <v>0</v>
          </cell>
          <cell r="F139">
            <v>4.17</v>
          </cell>
          <cell r="G139">
            <v>44065</v>
          </cell>
          <cell r="H139" t="str">
            <v>RPC</v>
          </cell>
          <cell r="I139" t="str">
            <v>LPI-1605</v>
          </cell>
          <cell r="J139" t="str">
            <v>SR</v>
          </cell>
          <cell r="K139">
            <v>1.35</v>
          </cell>
        </row>
        <row r="140">
          <cell r="C140" t="str">
            <v>014B055</v>
          </cell>
          <cell r="D140">
            <v>3.66</v>
          </cell>
          <cell r="E140">
            <v>0</v>
          </cell>
          <cell r="F140">
            <v>3.66</v>
          </cell>
          <cell r="G140">
            <v>44069</v>
          </cell>
          <cell r="H140" t="str">
            <v>RPC</v>
          </cell>
          <cell r="I140" t="str">
            <v>LPI-1605</v>
          </cell>
          <cell r="J140" t="str">
            <v>SR</v>
          </cell>
          <cell r="K140">
            <v>1.35</v>
          </cell>
        </row>
        <row r="141">
          <cell r="C141" t="str">
            <v>015B051</v>
          </cell>
          <cell r="D141">
            <v>0.04</v>
          </cell>
          <cell r="E141">
            <v>0</v>
          </cell>
          <cell r="F141">
            <v>0.04</v>
          </cell>
          <cell r="G141">
            <v>44072</v>
          </cell>
          <cell r="H141" t="str">
            <v>RPC</v>
          </cell>
          <cell r="I141" t="str">
            <v>LPI-1605</v>
          </cell>
          <cell r="J141" t="str">
            <v>SR</v>
          </cell>
          <cell r="K141">
            <v>1.35</v>
          </cell>
        </row>
        <row r="142">
          <cell r="C142" t="str">
            <v>015B058</v>
          </cell>
          <cell r="D142">
            <v>4.68</v>
          </cell>
          <cell r="E142">
            <v>0</v>
          </cell>
          <cell r="F142">
            <v>4.68</v>
          </cell>
          <cell r="G142">
            <v>44071</v>
          </cell>
          <cell r="H142" t="str">
            <v>RPC</v>
          </cell>
          <cell r="I142" t="str">
            <v>LPI-1605</v>
          </cell>
          <cell r="J142" t="str">
            <v>SR</v>
          </cell>
          <cell r="K142">
            <v>1.35</v>
          </cell>
        </row>
        <row r="143">
          <cell r="C143" t="str">
            <v>015B060</v>
          </cell>
          <cell r="D143">
            <v>0.08</v>
          </cell>
          <cell r="E143">
            <v>0</v>
          </cell>
          <cell r="F143">
            <v>0.08</v>
          </cell>
          <cell r="G143">
            <v>44071</v>
          </cell>
          <cell r="H143" t="str">
            <v>RPC</v>
          </cell>
          <cell r="I143" t="str">
            <v>LPI-1605</v>
          </cell>
          <cell r="J143" t="str">
            <v>SR</v>
          </cell>
          <cell r="K143">
            <v>1.35</v>
          </cell>
        </row>
        <row r="144">
          <cell r="C144" t="str">
            <v>016B051</v>
          </cell>
          <cell r="D144">
            <v>0.1</v>
          </cell>
          <cell r="E144">
            <v>0</v>
          </cell>
          <cell r="F144">
            <v>0.1</v>
          </cell>
          <cell r="G144">
            <v>44193</v>
          </cell>
          <cell r="H144" t="str">
            <v>RPC</v>
          </cell>
          <cell r="I144" t="str">
            <v>LPI-1605</v>
          </cell>
          <cell r="J144" t="str">
            <v>SR</v>
          </cell>
          <cell r="K144">
            <v>1.35</v>
          </cell>
        </row>
        <row r="145">
          <cell r="C145" t="str">
            <v>016B052</v>
          </cell>
          <cell r="D145">
            <v>0.16</v>
          </cell>
          <cell r="E145">
            <v>0</v>
          </cell>
          <cell r="F145">
            <v>0.16</v>
          </cell>
          <cell r="G145">
            <v>44072</v>
          </cell>
          <cell r="H145" t="str">
            <v>RPC</v>
          </cell>
          <cell r="I145" t="str">
            <v>LPI-1605</v>
          </cell>
          <cell r="J145" t="str">
            <v>SR</v>
          </cell>
          <cell r="K145">
            <v>1.35</v>
          </cell>
        </row>
        <row r="146">
          <cell r="C146" t="str">
            <v>016B055</v>
          </cell>
          <cell r="D146">
            <v>8.26</v>
          </cell>
          <cell r="E146">
            <v>0</v>
          </cell>
          <cell r="F146">
            <v>8.26</v>
          </cell>
          <cell r="G146">
            <v>44068</v>
          </cell>
          <cell r="H146" t="str">
            <v>RPC</v>
          </cell>
          <cell r="I146" t="str">
            <v>LPI-1605</v>
          </cell>
          <cell r="J146" t="str">
            <v>SR</v>
          </cell>
          <cell r="K146">
            <v>1.35</v>
          </cell>
        </row>
        <row r="147">
          <cell r="C147" t="str">
            <v>017B051</v>
          </cell>
          <cell r="D147">
            <v>0.14000000000000001</v>
          </cell>
          <cell r="E147">
            <v>0</v>
          </cell>
          <cell r="F147">
            <v>0.14000000000000001</v>
          </cell>
          <cell r="G147">
            <v>44072</v>
          </cell>
          <cell r="H147" t="str">
            <v>RPC</v>
          </cell>
          <cell r="I147" t="str">
            <v>LPI-1605</v>
          </cell>
          <cell r="J147" t="str">
            <v>SR</v>
          </cell>
          <cell r="K147">
            <v>1.35</v>
          </cell>
        </row>
        <row r="148">
          <cell r="C148" t="str">
            <v>017B053</v>
          </cell>
          <cell r="D148">
            <v>0.19</v>
          </cell>
          <cell r="E148">
            <v>0</v>
          </cell>
          <cell r="F148">
            <v>0.19</v>
          </cell>
          <cell r="G148">
            <v>44072</v>
          </cell>
          <cell r="H148" t="str">
            <v>RPC</v>
          </cell>
          <cell r="I148" t="str">
            <v>LPI-1605</v>
          </cell>
          <cell r="J148" t="str">
            <v>SR</v>
          </cell>
          <cell r="K148">
            <v>1.35</v>
          </cell>
        </row>
        <row r="149">
          <cell r="C149" t="str">
            <v>017B057</v>
          </cell>
          <cell r="D149">
            <v>1.69</v>
          </cell>
          <cell r="E149">
            <v>0</v>
          </cell>
          <cell r="F149">
            <v>1.69</v>
          </cell>
          <cell r="G149">
            <v>44071</v>
          </cell>
          <cell r="H149" t="str">
            <v>RPC</v>
          </cell>
          <cell r="I149" t="str">
            <v>LPI-1605</v>
          </cell>
          <cell r="J149" t="str">
            <v>SR</v>
          </cell>
          <cell r="K149">
            <v>1.35</v>
          </cell>
        </row>
        <row r="150">
          <cell r="C150" t="str">
            <v>018B055</v>
          </cell>
          <cell r="D150">
            <v>2.79</v>
          </cell>
          <cell r="E150">
            <v>0</v>
          </cell>
          <cell r="F150">
            <v>2.79</v>
          </cell>
          <cell r="G150">
            <v>44070</v>
          </cell>
          <cell r="H150" t="str">
            <v>RPC</v>
          </cell>
          <cell r="I150" t="str">
            <v>LPI-1605</v>
          </cell>
          <cell r="J150" t="str">
            <v>SR</v>
          </cell>
          <cell r="K150">
            <v>1.35</v>
          </cell>
        </row>
        <row r="151">
          <cell r="C151" t="str">
            <v>018B057</v>
          </cell>
          <cell r="D151">
            <v>2.76</v>
          </cell>
          <cell r="E151">
            <v>0</v>
          </cell>
          <cell r="F151">
            <v>2.76</v>
          </cell>
          <cell r="G151">
            <v>44072</v>
          </cell>
          <cell r="H151" t="str">
            <v>RPC</v>
          </cell>
          <cell r="I151" t="str">
            <v>LPI-1605</v>
          </cell>
          <cell r="J151" t="str">
            <v>SR</v>
          </cell>
          <cell r="K151">
            <v>1.35</v>
          </cell>
        </row>
        <row r="152">
          <cell r="C152" t="str">
            <v>019B053</v>
          </cell>
          <cell r="D152">
            <v>2.33</v>
          </cell>
          <cell r="E152">
            <v>0</v>
          </cell>
          <cell r="F152">
            <v>2.33</v>
          </cell>
          <cell r="G152">
            <v>44068</v>
          </cell>
          <cell r="H152" t="str">
            <v>RPC</v>
          </cell>
          <cell r="I152" t="str">
            <v>LPI-1605</v>
          </cell>
          <cell r="J152" t="str">
            <v>SR</v>
          </cell>
          <cell r="K152">
            <v>1.35</v>
          </cell>
        </row>
        <row r="153">
          <cell r="C153" t="str">
            <v>019B054</v>
          </cell>
          <cell r="D153">
            <v>0.53</v>
          </cell>
          <cell r="E153">
            <v>0</v>
          </cell>
          <cell r="F153">
            <v>0.53</v>
          </cell>
          <cell r="G153">
            <v>44068</v>
          </cell>
          <cell r="H153" t="str">
            <v>RPC</v>
          </cell>
          <cell r="I153" t="str">
            <v>LPI-1605</v>
          </cell>
          <cell r="J153" t="str">
            <v>SR</v>
          </cell>
          <cell r="K153">
            <v>1.35</v>
          </cell>
        </row>
        <row r="154">
          <cell r="C154" t="str">
            <v>015B063</v>
          </cell>
          <cell r="D154">
            <v>1.96</v>
          </cell>
          <cell r="E154">
            <v>0</v>
          </cell>
          <cell r="F154">
            <v>1.96</v>
          </cell>
          <cell r="G154">
            <v>44064</v>
          </cell>
          <cell r="H154" t="str">
            <v>RPC</v>
          </cell>
          <cell r="I154" t="str">
            <v>LPI-1605</v>
          </cell>
          <cell r="J154" t="str">
            <v>SR</v>
          </cell>
          <cell r="K154">
            <v>1.35</v>
          </cell>
        </row>
        <row r="155">
          <cell r="C155" t="str">
            <v>016B061</v>
          </cell>
          <cell r="D155">
            <v>0.25</v>
          </cell>
          <cell r="E155">
            <v>0</v>
          </cell>
          <cell r="F155">
            <v>0.25</v>
          </cell>
          <cell r="G155">
            <v>44062</v>
          </cell>
          <cell r="H155" t="str">
            <v>RPC</v>
          </cell>
          <cell r="I155" t="str">
            <v>LPI-1605</v>
          </cell>
          <cell r="J155" t="str">
            <v>SR</v>
          </cell>
          <cell r="K155">
            <v>1.35</v>
          </cell>
        </row>
        <row r="156">
          <cell r="C156" t="str">
            <v>016B063</v>
          </cell>
          <cell r="D156">
            <v>0.85</v>
          </cell>
          <cell r="E156">
            <v>0</v>
          </cell>
          <cell r="F156">
            <v>0.85</v>
          </cell>
          <cell r="G156">
            <v>44062</v>
          </cell>
          <cell r="H156" t="str">
            <v>RPC</v>
          </cell>
          <cell r="I156" t="str">
            <v>LPI-1605</v>
          </cell>
          <cell r="J156" t="str">
            <v>SR</v>
          </cell>
          <cell r="K156">
            <v>1.35</v>
          </cell>
        </row>
        <row r="157">
          <cell r="C157" t="str">
            <v>018B063</v>
          </cell>
          <cell r="D157">
            <v>4</v>
          </cell>
          <cell r="E157">
            <v>0</v>
          </cell>
          <cell r="F157">
            <v>4</v>
          </cell>
          <cell r="G157">
            <v>44063</v>
          </cell>
          <cell r="H157" t="str">
            <v>RPC</v>
          </cell>
          <cell r="I157" t="str">
            <v>LPI-1605</v>
          </cell>
          <cell r="J157" t="str">
            <v>SR</v>
          </cell>
          <cell r="K157">
            <v>1.35</v>
          </cell>
        </row>
        <row r="158">
          <cell r="C158" t="str">
            <v>020B062</v>
          </cell>
          <cell r="D158">
            <v>1.64</v>
          </cell>
          <cell r="E158">
            <v>0</v>
          </cell>
          <cell r="F158">
            <v>1.64</v>
          </cell>
          <cell r="G158">
            <v>44071</v>
          </cell>
          <cell r="H158" t="str">
            <v>RPC</v>
          </cell>
          <cell r="I158" t="str">
            <v>LPI-1605</v>
          </cell>
          <cell r="J158" t="str">
            <v>SR</v>
          </cell>
          <cell r="K158">
            <v>1.35</v>
          </cell>
        </row>
        <row r="159">
          <cell r="C159" t="str">
            <v>011B071</v>
          </cell>
          <cell r="D159">
            <v>2.12</v>
          </cell>
          <cell r="E159">
            <v>0</v>
          </cell>
          <cell r="F159">
            <v>2.12</v>
          </cell>
          <cell r="G159">
            <v>44159</v>
          </cell>
          <cell r="H159" t="str">
            <v>RPC</v>
          </cell>
          <cell r="I159" t="str">
            <v>LPI-1606</v>
          </cell>
          <cell r="J159" t="str">
            <v>SR</v>
          </cell>
          <cell r="K159">
            <v>1.35</v>
          </cell>
        </row>
        <row r="160">
          <cell r="C160" t="str">
            <v>012B072</v>
          </cell>
          <cell r="D160">
            <v>0</v>
          </cell>
          <cell r="E160">
            <v>1.1200000000000001</v>
          </cell>
          <cell r="F160">
            <v>1.1200000000000001</v>
          </cell>
          <cell r="G160" t="str">
            <v>-</v>
          </cell>
          <cell r="H160" t="str">
            <v>LP RPC</v>
          </cell>
          <cell r="I160" t="str">
            <v>-</v>
          </cell>
          <cell r="J160" t="str">
            <v>-</v>
          </cell>
          <cell r="K160" t="str">
            <v>-</v>
          </cell>
        </row>
        <row r="161">
          <cell r="C161" t="str">
            <v>012B073</v>
          </cell>
          <cell r="D161">
            <v>0.79</v>
          </cell>
          <cell r="E161">
            <v>0.79</v>
          </cell>
          <cell r="F161">
            <v>0.79</v>
          </cell>
          <cell r="G161">
            <v>44195</v>
          </cell>
          <cell r="H161" t="str">
            <v>RPC</v>
          </cell>
          <cell r="I161" t="str">
            <v>LPI-1606</v>
          </cell>
          <cell r="J161" t="str">
            <v>SR</v>
          </cell>
          <cell r="K161">
            <v>1.35</v>
          </cell>
        </row>
        <row r="162">
          <cell r="C162" t="str">
            <v>012B074</v>
          </cell>
          <cell r="D162">
            <v>1.44</v>
          </cell>
          <cell r="E162">
            <v>1.44</v>
          </cell>
          <cell r="F162">
            <v>1.44</v>
          </cell>
          <cell r="G162">
            <v>44195</v>
          </cell>
          <cell r="H162" t="str">
            <v>RPC</v>
          </cell>
          <cell r="I162" t="str">
            <v>LPI-1606</v>
          </cell>
          <cell r="J162" t="str">
            <v>SR</v>
          </cell>
          <cell r="K162">
            <v>1.35</v>
          </cell>
        </row>
        <row r="163">
          <cell r="C163" t="str">
            <v>012B075</v>
          </cell>
          <cell r="D163">
            <v>2.0299999999999998</v>
          </cell>
          <cell r="E163">
            <v>2.0299999999999998</v>
          </cell>
          <cell r="F163">
            <v>2.0299999999999998</v>
          </cell>
          <cell r="G163">
            <v>44195</v>
          </cell>
          <cell r="H163" t="str">
            <v>RPC</v>
          </cell>
          <cell r="I163" t="str">
            <v>LPI-1605</v>
          </cell>
          <cell r="J163" t="str">
            <v>SR</v>
          </cell>
          <cell r="K163">
            <v>1.35</v>
          </cell>
        </row>
        <row r="164">
          <cell r="C164" t="str">
            <v>012B078</v>
          </cell>
          <cell r="D164">
            <v>6.05</v>
          </cell>
          <cell r="E164">
            <v>0</v>
          </cell>
          <cell r="F164">
            <v>6.05</v>
          </cell>
          <cell r="G164">
            <v>44130</v>
          </cell>
          <cell r="H164" t="str">
            <v>RPC</v>
          </cell>
          <cell r="I164" t="str">
            <v>GP-95316</v>
          </cell>
          <cell r="J164" t="str">
            <v>SR</v>
          </cell>
          <cell r="K164">
            <v>1.35</v>
          </cell>
        </row>
        <row r="165">
          <cell r="C165" t="str">
            <v>012B080</v>
          </cell>
          <cell r="D165">
            <v>2.99</v>
          </cell>
          <cell r="E165">
            <v>0</v>
          </cell>
          <cell r="F165">
            <v>2.99</v>
          </cell>
          <cell r="G165">
            <v>44111</v>
          </cell>
          <cell r="H165" t="str">
            <v>RPC</v>
          </cell>
          <cell r="I165" t="str">
            <v>GP-95316</v>
          </cell>
          <cell r="J165" t="str">
            <v>SR</v>
          </cell>
          <cell r="K165">
            <v>1.35</v>
          </cell>
        </row>
        <row r="166">
          <cell r="C166" t="str">
            <v>014B080</v>
          </cell>
          <cell r="D166">
            <v>2.39</v>
          </cell>
          <cell r="E166">
            <v>0</v>
          </cell>
          <cell r="F166">
            <v>2.39</v>
          </cell>
          <cell r="G166">
            <v>44112</v>
          </cell>
          <cell r="H166" t="str">
            <v>RPC</v>
          </cell>
          <cell r="I166" t="str">
            <v>GP-95316</v>
          </cell>
          <cell r="J166" t="str">
            <v>SR</v>
          </cell>
          <cell r="K166">
            <v>1.35</v>
          </cell>
        </row>
        <row r="167">
          <cell r="C167" t="str">
            <v>015B085</v>
          </cell>
          <cell r="D167">
            <v>0.86</v>
          </cell>
          <cell r="E167">
            <v>0</v>
          </cell>
          <cell r="F167">
            <v>0.86</v>
          </cell>
          <cell r="G167">
            <v>43644</v>
          </cell>
          <cell r="H167" t="str">
            <v>R1</v>
          </cell>
          <cell r="I167" t="str">
            <v>LPI-1601</v>
          </cell>
          <cell r="J167" t="str">
            <v>DR</v>
          </cell>
          <cell r="K167">
            <v>1.8</v>
          </cell>
        </row>
        <row r="168">
          <cell r="C168" t="str">
            <v>018B082</v>
          </cell>
          <cell r="D168">
            <v>5.98</v>
          </cell>
          <cell r="E168">
            <v>0</v>
          </cell>
          <cell r="F168">
            <v>5.98</v>
          </cell>
          <cell r="G168">
            <v>44069</v>
          </cell>
          <cell r="H168" t="str">
            <v>R2</v>
          </cell>
          <cell r="I168" t="str">
            <v>LPI-1601</v>
          </cell>
          <cell r="J168" t="str">
            <v>DR</v>
          </cell>
          <cell r="K168">
            <v>1.8</v>
          </cell>
        </row>
        <row r="169">
          <cell r="C169" t="str">
            <v>018B084</v>
          </cell>
          <cell r="D169">
            <v>0.88</v>
          </cell>
          <cell r="E169">
            <v>0</v>
          </cell>
          <cell r="F169">
            <v>0.88</v>
          </cell>
          <cell r="G169">
            <v>43644</v>
          </cell>
          <cell r="H169" t="str">
            <v>R1</v>
          </cell>
          <cell r="I169" t="str">
            <v>LPI-1601</v>
          </cell>
          <cell r="J169" t="str">
            <v>DR</v>
          </cell>
          <cell r="K169">
            <v>1.8</v>
          </cell>
        </row>
        <row r="170">
          <cell r="C170" t="str">
            <v>011B093</v>
          </cell>
          <cell r="D170">
            <v>0.56999999999999995</v>
          </cell>
          <cell r="E170">
            <v>0</v>
          </cell>
          <cell r="F170">
            <v>0.56999999999999995</v>
          </cell>
          <cell r="G170">
            <v>44104</v>
          </cell>
          <cell r="H170" t="str">
            <v>R2</v>
          </cell>
          <cell r="I170" t="str">
            <v>LPI-1601</v>
          </cell>
          <cell r="J170" t="str">
            <v>DR</v>
          </cell>
          <cell r="K170">
            <v>1.8</v>
          </cell>
        </row>
        <row r="171">
          <cell r="C171" t="str">
            <v>012B094</v>
          </cell>
          <cell r="D171">
            <v>2.5099999999999998</v>
          </cell>
          <cell r="E171">
            <v>0</v>
          </cell>
          <cell r="F171">
            <v>2.5099999999999998</v>
          </cell>
          <cell r="G171">
            <v>44104</v>
          </cell>
          <cell r="H171" t="str">
            <v>R2</v>
          </cell>
          <cell r="I171" t="str">
            <v>LPI-1601</v>
          </cell>
          <cell r="J171" t="str">
            <v>DR</v>
          </cell>
          <cell r="K171">
            <v>1.8</v>
          </cell>
        </row>
        <row r="172">
          <cell r="C172" t="str">
            <v>013B094</v>
          </cell>
          <cell r="D172">
            <v>1.36</v>
          </cell>
          <cell r="E172">
            <v>0</v>
          </cell>
          <cell r="F172">
            <v>1.36</v>
          </cell>
          <cell r="G172">
            <v>44104</v>
          </cell>
          <cell r="H172" t="str">
            <v>R2</v>
          </cell>
          <cell r="I172" t="str">
            <v>LPI-1601</v>
          </cell>
          <cell r="J172" t="str">
            <v>DR</v>
          </cell>
          <cell r="K172">
            <v>1.8</v>
          </cell>
        </row>
        <row r="173">
          <cell r="C173" t="str">
            <v>014B092</v>
          </cell>
          <cell r="D173">
            <v>4.34</v>
          </cell>
          <cell r="E173">
            <v>0</v>
          </cell>
          <cell r="F173">
            <v>4.34</v>
          </cell>
          <cell r="G173">
            <v>44104</v>
          </cell>
          <cell r="H173" t="str">
            <v>R2</v>
          </cell>
          <cell r="I173" t="str">
            <v>LPI-1601</v>
          </cell>
          <cell r="J173" t="str">
            <v>DR</v>
          </cell>
          <cell r="K173">
            <v>1.8</v>
          </cell>
        </row>
        <row r="174">
          <cell r="C174" t="str">
            <v>021B061</v>
          </cell>
          <cell r="D174">
            <v>0.37</v>
          </cell>
          <cell r="E174">
            <v>0</v>
          </cell>
          <cell r="F174">
            <v>0.37</v>
          </cell>
          <cell r="G174">
            <v>44072</v>
          </cell>
          <cell r="H174" t="str">
            <v>RPC</v>
          </cell>
          <cell r="I174" t="str">
            <v>LPI-1605</v>
          </cell>
          <cell r="J174" t="str">
            <v>SR</v>
          </cell>
          <cell r="K174">
            <v>1.35</v>
          </cell>
        </row>
        <row r="175">
          <cell r="C175" t="str">
            <v>022B061</v>
          </cell>
          <cell r="D175">
            <v>0.41</v>
          </cell>
          <cell r="E175">
            <v>0</v>
          </cell>
          <cell r="F175">
            <v>0.41</v>
          </cell>
          <cell r="G175">
            <v>44072</v>
          </cell>
          <cell r="H175" t="str">
            <v>RPC</v>
          </cell>
          <cell r="I175" t="str">
            <v>LPI-1605</v>
          </cell>
          <cell r="J175" t="str">
            <v>SR</v>
          </cell>
          <cell r="K175">
            <v>1.35</v>
          </cell>
        </row>
        <row r="176">
          <cell r="C176" t="str">
            <v>001C051</v>
          </cell>
          <cell r="D176">
            <v>0.09</v>
          </cell>
          <cell r="E176">
            <v>0</v>
          </cell>
          <cell r="F176">
            <v>0.09</v>
          </cell>
          <cell r="G176">
            <v>44132</v>
          </cell>
          <cell r="H176" t="str">
            <v>RPC</v>
          </cell>
          <cell r="I176" t="str">
            <v>TC-09</v>
          </cell>
          <cell r="J176" t="str">
            <v>SR</v>
          </cell>
          <cell r="K176">
            <v>1.35</v>
          </cell>
        </row>
        <row r="177">
          <cell r="C177" t="str">
            <v>001B053</v>
          </cell>
          <cell r="D177">
            <v>2.09</v>
          </cell>
          <cell r="E177">
            <v>0</v>
          </cell>
          <cell r="F177">
            <v>2.09</v>
          </cell>
          <cell r="G177">
            <v>44049</v>
          </cell>
          <cell r="H177" t="str">
            <v>R1</v>
          </cell>
          <cell r="I177" t="str">
            <v>LPI-1602</v>
          </cell>
          <cell r="J177" t="str">
            <v>DR</v>
          </cell>
          <cell r="K177">
            <v>1.8</v>
          </cell>
        </row>
        <row r="178">
          <cell r="C178" t="str">
            <v>001B058</v>
          </cell>
          <cell r="D178">
            <v>0.14000000000000001</v>
          </cell>
          <cell r="E178">
            <v>0</v>
          </cell>
          <cell r="F178">
            <v>0.14000000000000001</v>
          </cell>
          <cell r="G178">
            <v>44051</v>
          </cell>
          <cell r="H178" t="str">
            <v>R1</v>
          </cell>
          <cell r="I178" t="str">
            <v>LPI-1602</v>
          </cell>
          <cell r="J178" t="str">
            <v>DR</v>
          </cell>
          <cell r="K178">
            <v>1.8</v>
          </cell>
        </row>
        <row r="179">
          <cell r="C179" t="str">
            <v>002B053</v>
          </cell>
          <cell r="D179">
            <v>1.43</v>
          </cell>
          <cell r="E179">
            <v>0</v>
          </cell>
          <cell r="F179">
            <v>1.43</v>
          </cell>
          <cell r="G179">
            <v>44048</v>
          </cell>
          <cell r="H179" t="str">
            <v>R1</v>
          </cell>
          <cell r="I179" t="str">
            <v>LPI-1602</v>
          </cell>
          <cell r="J179" t="str">
            <v>DR</v>
          </cell>
          <cell r="K179">
            <v>1.8</v>
          </cell>
        </row>
        <row r="180">
          <cell r="C180" t="str">
            <v>002B055</v>
          </cell>
          <cell r="D180">
            <v>4.58</v>
          </cell>
          <cell r="E180">
            <v>0</v>
          </cell>
          <cell r="F180">
            <v>4.58</v>
          </cell>
          <cell r="G180">
            <v>44049</v>
          </cell>
          <cell r="H180" t="str">
            <v>R1</v>
          </cell>
          <cell r="I180" t="str">
            <v>LPI-1602</v>
          </cell>
          <cell r="J180" t="str">
            <v>DR</v>
          </cell>
          <cell r="K180">
            <v>1.8</v>
          </cell>
        </row>
        <row r="181">
          <cell r="C181" t="str">
            <v>002B059</v>
          </cell>
          <cell r="D181">
            <v>8.35</v>
          </cell>
          <cell r="E181">
            <v>0</v>
          </cell>
          <cell r="F181">
            <v>8.35</v>
          </cell>
          <cell r="G181">
            <v>44050</v>
          </cell>
          <cell r="H181" t="str">
            <v>R1</v>
          </cell>
          <cell r="I181" t="str">
            <v>LPI-1602</v>
          </cell>
          <cell r="J181" t="str">
            <v>DR</v>
          </cell>
          <cell r="K181">
            <v>1.8</v>
          </cell>
        </row>
        <row r="182">
          <cell r="C182" t="str">
            <v>003B055</v>
          </cell>
          <cell r="D182">
            <v>3.45</v>
          </cell>
          <cell r="E182">
            <v>0</v>
          </cell>
          <cell r="F182">
            <v>3.45</v>
          </cell>
          <cell r="G182">
            <v>44050</v>
          </cell>
          <cell r="H182" t="str">
            <v>R1</v>
          </cell>
          <cell r="I182" t="str">
            <v>LPI-1602</v>
          </cell>
          <cell r="J182" t="str">
            <v>DR</v>
          </cell>
          <cell r="K182">
            <v>1.8</v>
          </cell>
        </row>
        <row r="183">
          <cell r="C183" t="str">
            <v>004B054</v>
          </cell>
          <cell r="D183">
            <v>5.3</v>
          </cell>
          <cell r="E183">
            <v>0</v>
          </cell>
          <cell r="F183">
            <v>5.3</v>
          </cell>
          <cell r="G183">
            <v>44048</v>
          </cell>
          <cell r="H183" t="str">
            <v>R1</v>
          </cell>
          <cell r="I183" t="str">
            <v>LPI-1602</v>
          </cell>
          <cell r="J183" t="str">
            <v>DR</v>
          </cell>
          <cell r="K183">
            <v>1.8</v>
          </cell>
        </row>
        <row r="184">
          <cell r="C184" t="str">
            <v>005B057</v>
          </cell>
          <cell r="D184">
            <v>0.45</v>
          </cell>
          <cell r="E184">
            <v>0</v>
          </cell>
          <cell r="F184">
            <v>0.45</v>
          </cell>
          <cell r="G184">
            <v>44050</v>
          </cell>
          <cell r="H184" t="str">
            <v>R1</v>
          </cell>
          <cell r="I184" t="str">
            <v>LPI-1602</v>
          </cell>
          <cell r="J184" t="str">
            <v>DR</v>
          </cell>
          <cell r="K184">
            <v>1.8</v>
          </cell>
        </row>
        <row r="185">
          <cell r="C185" t="str">
            <v>005B060</v>
          </cell>
          <cell r="D185">
            <v>8.89</v>
          </cell>
          <cell r="E185">
            <v>0</v>
          </cell>
          <cell r="F185">
            <v>8.89</v>
          </cell>
          <cell r="G185">
            <v>44052</v>
          </cell>
          <cell r="H185" t="str">
            <v>R1</v>
          </cell>
          <cell r="I185" t="str">
            <v>LPI-1602</v>
          </cell>
          <cell r="J185" t="str">
            <v>SRP</v>
          </cell>
          <cell r="K185">
            <v>1.8</v>
          </cell>
        </row>
        <row r="186">
          <cell r="C186" t="str">
            <v>006B055</v>
          </cell>
          <cell r="D186">
            <v>9.4499999999999993</v>
          </cell>
          <cell r="E186">
            <v>0</v>
          </cell>
          <cell r="F186">
            <v>9.4499999999999993</v>
          </cell>
          <cell r="G186">
            <v>44026</v>
          </cell>
          <cell r="H186" t="str">
            <v>R1</v>
          </cell>
          <cell r="I186" t="str">
            <v>LPI-1602</v>
          </cell>
          <cell r="J186" t="str">
            <v>SRP</v>
          </cell>
          <cell r="K186">
            <v>1.8</v>
          </cell>
        </row>
        <row r="187">
          <cell r="C187" t="str">
            <v>002C062</v>
          </cell>
          <cell r="D187">
            <v>0.26</v>
          </cell>
          <cell r="E187">
            <v>0</v>
          </cell>
          <cell r="F187">
            <v>0.26</v>
          </cell>
          <cell r="G187">
            <v>44065</v>
          </cell>
          <cell r="H187" t="str">
            <v>RPC</v>
          </cell>
          <cell r="I187" t="str">
            <v>LPI-1607</v>
          </cell>
          <cell r="J187" t="str">
            <v>SRP</v>
          </cell>
          <cell r="K187">
            <v>1.35</v>
          </cell>
        </row>
        <row r="188">
          <cell r="C188" t="str">
            <v>002C063</v>
          </cell>
          <cell r="D188">
            <v>2.2599999999999998</v>
          </cell>
          <cell r="E188">
            <v>0</v>
          </cell>
          <cell r="F188">
            <v>2.2599999999999998</v>
          </cell>
          <cell r="G188">
            <v>44102</v>
          </cell>
          <cell r="H188" t="str">
            <v>RPC</v>
          </cell>
          <cell r="I188" t="str">
            <v>AS.I19-19</v>
          </cell>
          <cell r="J188" t="str">
            <v>SR</v>
          </cell>
          <cell r="K188">
            <v>1.35</v>
          </cell>
        </row>
        <row r="189">
          <cell r="C189" t="str">
            <v>002C064</v>
          </cell>
          <cell r="D189">
            <v>3.28</v>
          </cell>
          <cell r="E189">
            <v>0</v>
          </cell>
          <cell r="F189">
            <v>3.28</v>
          </cell>
          <cell r="G189">
            <v>44103</v>
          </cell>
          <cell r="H189" t="str">
            <v>RPC</v>
          </cell>
          <cell r="I189" t="str">
            <v>AS.I19-19</v>
          </cell>
          <cell r="J189" t="str">
            <v>SR</v>
          </cell>
          <cell r="K189">
            <v>1.35</v>
          </cell>
        </row>
        <row r="190">
          <cell r="C190" t="str">
            <v>002C065</v>
          </cell>
          <cell r="D190">
            <v>1.82</v>
          </cell>
          <cell r="E190">
            <v>0</v>
          </cell>
          <cell r="F190">
            <v>1.82</v>
          </cell>
          <cell r="G190">
            <v>44103</v>
          </cell>
          <cell r="H190" t="str">
            <v>RPC</v>
          </cell>
          <cell r="I190" t="str">
            <v>AS.I19-19</v>
          </cell>
          <cell r="J190" t="str">
            <v>SR</v>
          </cell>
          <cell r="K190">
            <v>1.35</v>
          </cell>
        </row>
        <row r="191">
          <cell r="C191" t="str">
            <v>006B060</v>
          </cell>
          <cell r="D191">
            <v>6.93</v>
          </cell>
          <cell r="E191">
            <v>0</v>
          </cell>
          <cell r="F191">
            <v>6.93</v>
          </cell>
          <cell r="G191">
            <v>44025</v>
          </cell>
          <cell r="H191" t="str">
            <v>R1</v>
          </cell>
          <cell r="I191" t="str">
            <v>LPI-1602</v>
          </cell>
          <cell r="J191" t="str">
            <v>DR</v>
          </cell>
          <cell r="K191">
            <v>1.8</v>
          </cell>
        </row>
        <row r="192">
          <cell r="C192" t="str">
            <v>007B051</v>
          </cell>
          <cell r="D192">
            <v>0.27</v>
          </cell>
          <cell r="E192">
            <v>0</v>
          </cell>
          <cell r="F192">
            <v>0.27</v>
          </cell>
          <cell r="G192">
            <v>44046</v>
          </cell>
          <cell r="H192" t="str">
            <v>R1</v>
          </cell>
          <cell r="I192" t="str">
            <v>LPI-1602</v>
          </cell>
          <cell r="J192" t="str">
            <v>DR</v>
          </cell>
          <cell r="K192">
            <v>1.8</v>
          </cell>
        </row>
        <row r="193">
          <cell r="C193" t="str">
            <v>007B055</v>
          </cell>
          <cell r="D193">
            <v>0.18</v>
          </cell>
          <cell r="E193">
            <v>0</v>
          </cell>
          <cell r="F193">
            <v>0.18</v>
          </cell>
          <cell r="G193">
            <v>44025</v>
          </cell>
          <cell r="H193" t="str">
            <v>R1</v>
          </cell>
          <cell r="I193" t="str">
            <v>LPI-1602</v>
          </cell>
          <cell r="J193" t="str">
            <v>DR</v>
          </cell>
          <cell r="K193">
            <v>1.8</v>
          </cell>
        </row>
        <row r="194">
          <cell r="C194" t="str">
            <v>004C062</v>
          </cell>
          <cell r="D194">
            <v>3.9</v>
          </cell>
          <cell r="E194">
            <v>0</v>
          </cell>
          <cell r="F194">
            <v>3.9</v>
          </cell>
          <cell r="G194">
            <v>44100</v>
          </cell>
          <cell r="H194" t="str">
            <v>RPC</v>
          </cell>
          <cell r="I194" t="str">
            <v>LPI-1605</v>
          </cell>
          <cell r="J194" t="str">
            <v>SRP</v>
          </cell>
          <cell r="K194">
            <v>1.35</v>
          </cell>
        </row>
        <row r="195">
          <cell r="C195" t="str">
            <v>008B054</v>
          </cell>
          <cell r="D195">
            <v>7.03</v>
          </cell>
          <cell r="E195">
            <v>0</v>
          </cell>
          <cell r="F195">
            <v>7.03</v>
          </cell>
          <cell r="G195">
            <v>44047</v>
          </cell>
          <cell r="H195" t="str">
            <v>R1</v>
          </cell>
          <cell r="I195" t="str">
            <v>LPI-1602</v>
          </cell>
          <cell r="J195" t="str">
            <v>SRP</v>
          </cell>
          <cell r="K195">
            <v>1.8</v>
          </cell>
        </row>
        <row r="196">
          <cell r="C196" t="str">
            <v>008B055</v>
          </cell>
          <cell r="D196">
            <v>0.71</v>
          </cell>
          <cell r="E196">
            <v>0</v>
          </cell>
          <cell r="F196">
            <v>0.71</v>
          </cell>
          <cell r="G196">
            <v>44046</v>
          </cell>
          <cell r="H196" t="str">
            <v>R1</v>
          </cell>
          <cell r="I196" t="str">
            <v>LPI-1602</v>
          </cell>
          <cell r="J196" t="str">
            <v>DR</v>
          </cell>
          <cell r="K196">
            <v>1.8</v>
          </cell>
        </row>
        <row r="197">
          <cell r="C197" t="str">
            <v>008B058</v>
          </cell>
          <cell r="D197">
            <v>7.96</v>
          </cell>
          <cell r="E197">
            <v>0</v>
          </cell>
          <cell r="F197">
            <v>7.96</v>
          </cell>
          <cell r="G197">
            <v>44025</v>
          </cell>
          <cell r="H197" t="str">
            <v>R1</v>
          </cell>
          <cell r="I197" t="str">
            <v>LPI-1602</v>
          </cell>
          <cell r="J197" t="str">
            <v>DR</v>
          </cell>
          <cell r="K197">
            <v>1.8</v>
          </cell>
        </row>
        <row r="198">
          <cell r="C198" t="str">
            <v>008B060</v>
          </cell>
          <cell r="D198">
            <v>0.41</v>
          </cell>
          <cell r="E198">
            <v>0</v>
          </cell>
          <cell r="F198">
            <v>0.41</v>
          </cell>
          <cell r="G198">
            <v>44046</v>
          </cell>
          <cell r="H198" t="str">
            <v>R1</v>
          </cell>
          <cell r="I198" t="str">
            <v>LPI-1602</v>
          </cell>
          <cell r="J198" t="str">
            <v>DR</v>
          </cell>
          <cell r="K198">
            <v>1.8</v>
          </cell>
        </row>
        <row r="199">
          <cell r="C199" t="str">
            <v>005C063</v>
          </cell>
          <cell r="D199">
            <v>0.6</v>
          </cell>
          <cell r="E199">
            <v>0</v>
          </cell>
          <cell r="F199">
            <v>0.6</v>
          </cell>
          <cell r="G199">
            <v>44065</v>
          </cell>
          <cell r="H199" t="str">
            <v>RPC</v>
          </cell>
          <cell r="I199" t="str">
            <v>LPI-1607</v>
          </cell>
          <cell r="J199" t="str">
            <v>SRP</v>
          </cell>
          <cell r="K199">
            <v>1.35</v>
          </cell>
        </row>
        <row r="200">
          <cell r="C200" t="str">
            <v>010B053</v>
          </cell>
          <cell r="D200">
            <v>5.74</v>
          </cell>
          <cell r="E200">
            <v>0</v>
          </cell>
          <cell r="F200">
            <v>5.74</v>
          </cell>
          <cell r="G200">
            <v>43995</v>
          </cell>
          <cell r="H200" t="str">
            <v>R1</v>
          </cell>
          <cell r="I200" t="str">
            <v>LPI-1602</v>
          </cell>
          <cell r="J200" t="str">
            <v>DR</v>
          </cell>
          <cell r="K200">
            <v>1.8</v>
          </cell>
        </row>
        <row r="201">
          <cell r="C201" t="str">
            <v>010B054</v>
          </cell>
          <cell r="D201">
            <v>1.99</v>
          </cell>
          <cell r="E201">
            <v>0</v>
          </cell>
          <cell r="F201">
            <v>1.99</v>
          </cell>
          <cell r="G201">
            <v>44048</v>
          </cell>
          <cell r="H201" t="str">
            <v>R1</v>
          </cell>
          <cell r="I201" t="str">
            <v>LPI-1602</v>
          </cell>
          <cell r="J201" t="str">
            <v>DR</v>
          </cell>
          <cell r="K201">
            <v>1.8</v>
          </cell>
        </row>
        <row r="202">
          <cell r="C202" t="str">
            <v>010B057</v>
          </cell>
          <cell r="D202">
            <v>3.17</v>
          </cell>
          <cell r="E202">
            <v>0</v>
          </cell>
          <cell r="F202">
            <v>3.17</v>
          </cell>
          <cell r="G202">
            <v>44028</v>
          </cell>
          <cell r="H202" t="str">
            <v>R1</v>
          </cell>
          <cell r="I202" t="str">
            <v>LPI-1602</v>
          </cell>
          <cell r="J202" t="str">
            <v>DR</v>
          </cell>
          <cell r="K202">
            <v>1.8</v>
          </cell>
        </row>
        <row r="203">
          <cell r="C203" t="str">
            <v>010B059</v>
          </cell>
          <cell r="D203">
            <v>5.71</v>
          </cell>
          <cell r="E203">
            <v>0</v>
          </cell>
          <cell r="F203">
            <v>5.71</v>
          </cell>
          <cell r="G203">
            <v>44027</v>
          </cell>
          <cell r="H203" t="str">
            <v>R1</v>
          </cell>
          <cell r="I203" t="str">
            <v>LPI-1602</v>
          </cell>
          <cell r="J203" t="str">
            <v>DR</v>
          </cell>
          <cell r="K203">
            <v>1.8</v>
          </cell>
        </row>
        <row r="204">
          <cell r="C204" t="str">
            <v>008C063</v>
          </cell>
          <cell r="D204">
            <v>6.73</v>
          </cell>
          <cell r="E204">
            <v>0</v>
          </cell>
          <cell r="F204">
            <v>6.73</v>
          </cell>
          <cell r="G204">
            <v>44098</v>
          </cell>
          <cell r="H204" t="str">
            <v>RPC</v>
          </cell>
          <cell r="I204" t="str">
            <v>GTO-612</v>
          </cell>
          <cell r="J204" t="str">
            <v>SR</v>
          </cell>
          <cell r="K204">
            <v>1.35</v>
          </cell>
        </row>
        <row r="205">
          <cell r="C205" t="str">
            <v>008C064</v>
          </cell>
          <cell r="D205">
            <v>0.3</v>
          </cell>
          <cell r="E205">
            <v>0</v>
          </cell>
          <cell r="F205">
            <v>0.3</v>
          </cell>
          <cell r="G205">
            <v>44132</v>
          </cell>
          <cell r="H205" t="str">
            <v>RPC</v>
          </cell>
          <cell r="I205" t="str">
            <v>GTO-612</v>
          </cell>
          <cell r="J205" t="str">
            <v>SR</v>
          </cell>
          <cell r="K205">
            <v>1.35</v>
          </cell>
        </row>
        <row r="206">
          <cell r="C206" t="str">
            <v>001B065</v>
          </cell>
          <cell r="D206">
            <v>6.76</v>
          </cell>
          <cell r="E206">
            <v>0</v>
          </cell>
          <cell r="F206">
            <v>6.76</v>
          </cell>
          <cell r="G206">
            <v>44054</v>
          </cell>
          <cell r="H206" t="str">
            <v>R3</v>
          </cell>
          <cell r="I206" t="str">
            <v>GP 99-8009</v>
          </cell>
          <cell r="J206" t="str">
            <v>SR</v>
          </cell>
          <cell r="K206">
            <v>1.8</v>
          </cell>
        </row>
        <row r="207">
          <cell r="C207" t="str">
            <v>001B069</v>
          </cell>
          <cell r="D207">
            <v>0.44</v>
          </cell>
          <cell r="E207">
            <v>0</v>
          </cell>
          <cell r="F207">
            <v>0.44</v>
          </cell>
          <cell r="G207">
            <v>44058</v>
          </cell>
          <cell r="H207" t="str">
            <v>RN</v>
          </cell>
          <cell r="I207" t="str">
            <v>GP 99-8009</v>
          </cell>
          <cell r="J207" t="str">
            <v>SRP</v>
          </cell>
          <cell r="K207">
            <v>1.8</v>
          </cell>
        </row>
        <row r="208">
          <cell r="C208" t="str">
            <v>002B068</v>
          </cell>
          <cell r="D208">
            <v>3.8</v>
          </cell>
          <cell r="E208">
            <v>0</v>
          </cell>
          <cell r="F208">
            <v>3.8</v>
          </cell>
          <cell r="G208">
            <v>44058</v>
          </cell>
          <cell r="H208" t="str">
            <v>RN</v>
          </cell>
          <cell r="I208" t="str">
            <v>GP 99-8009</v>
          </cell>
          <cell r="J208" t="str">
            <v>SRP</v>
          </cell>
          <cell r="K208">
            <v>1.8</v>
          </cell>
        </row>
        <row r="209">
          <cell r="C209" t="str">
            <v>004B070</v>
          </cell>
          <cell r="D209">
            <v>5.03</v>
          </cell>
          <cell r="E209">
            <v>0</v>
          </cell>
          <cell r="F209">
            <v>5.03</v>
          </cell>
          <cell r="G209">
            <v>44032</v>
          </cell>
          <cell r="H209" t="str">
            <v>RN</v>
          </cell>
          <cell r="I209" t="str">
            <v>GP 99-8009</v>
          </cell>
          <cell r="J209" t="str">
            <v>SR</v>
          </cell>
          <cell r="K209">
            <v>1.5</v>
          </cell>
        </row>
        <row r="210">
          <cell r="C210" t="str">
            <v>006B070</v>
          </cell>
          <cell r="D210">
            <v>3.6</v>
          </cell>
          <cell r="E210">
            <v>0</v>
          </cell>
          <cell r="F210">
            <v>3.6</v>
          </cell>
          <cell r="G210">
            <v>44032</v>
          </cell>
          <cell r="H210" t="str">
            <v>RN</v>
          </cell>
          <cell r="I210" t="str">
            <v>GP 99-8009</v>
          </cell>
          <cell r="J210" t="str">
            <v>SR</v>
          </cell>
          <cell r="K210">
            <v>1.5</v>
          </cell>
        </row>
        <row r="211">
          <cell r="C211" t="str">
            <v>008B070</v>
          </cell>
          <cell r="D211">
            <v>7.17</v>
          </cell>
          <cell r="E211">
            <v>0</v>
          </cell>
          <cell r="F211">
            <v>7.17</v>
          </cell>
          <cell r="G211">
            <v>43944</v>
          </cell>
          <cell r="H211" t="str">
            <v>RPC</v>
          </cell>
          <cell r="I211" t="str">
            <v>LPI-1605</v>
          </cell>
          <cell r="J211" t="str">
            <v>SR</v>
          </cell>
          <cell r="K211">
            <v>1.35</v>
          </cell>
        </row>
        <row r="212">
          <cell r="C212" t="str">
            <v>010B070</v>
          </cell>
          <cell r="D212">
            <v>9.49</v>
          </cell>
          <cell r="E212">
            <v>0</v>
          </cell>
          <cell r="F212">
            <v>9.49</v>
          </cell>
          <cell r="G212">
            <v>44047</v>
          </cell>
          <cell r="H212" t="str">
            <v>RN</v>
          </cell>
          <cell r="I212" t="str">
            <v>GP 99-8009</v>
          </cell>
          <cell r="J212" t="str">
            <v>SR</v>
          </cell>
          <cell r="K212">
            <v>1.5</v>
          </cell>
        </row>
        <row r="213">
          <cell r="C213" t="str">
            <v>002B077</v>
          </cell>
          <cell r="D213">
            <v>2.89</v>
          </cell>
          <cell r="E213">
            <v>0</v>
          </cell>
          <cell r="F213">
            <v>2.89</v>
          </cell>
          <cell r="G213">
            <v>43996</v>
          </cell>
          <cell r="H213" t="str">
            <v>R2</v>
          </cell>
          <cell r="I213" t="str">
            <v>LPI-1603</v>
          </cell>
          <cell r="J213" t="str">
            <v>SRP</v>
          </cell>
          <cell r="K213">
            <v>1.8</v>
          </cell>
        </row>
        <row r="214">
          <cell r="C214" t="str">
            <v>002B080</v>
          </cell>
          <cell r="D214">
            <v>5.17</v>
          </cell>
          <cell r="E214">
            <v>0</v>
          </cell>
          <cell r="F214">
            <v>5.17</v>
          </cell>
          <cell r="G214">
            <v>43996</v>
          </cell>
          <cell r="H214" t="str">
            <v>R2</v>
          </cell>
          <cell r="I214" t="str">
            <v>LPI-1603</v>
          </cell>
          <cell r="J214" t="str">
            <v>SRP</v>
          </cell>
          <cell r="K214">
            <v>1.8</v>
          </cell>
        </row>
        <row r="215">
          <cell r="C215" t="str">
            <v>010C070</v>
          </cell>
          <cell r="D215">
            <v>5.16</v>
          </cell>
          <cell r="E215">
            <v>0</v>
          </cell>
          <cell r="F215">
            <v>5.16</v>
          </cell>
          <cell r="G215">
            <v>44065</v>
          </cell>
          <cell r="H215" t="str">
            <v>RPC</v>
          </cell>
          <cell r="I215" t="str">
            <v>LPI-1605</v>
          </cell>
          <cell r="J215" t="str">
            <v>SR</v>
          </cell>
          <cell r="K215">
            <v>1.35</v>
          </cell>
        </row>
        <row r="216">
          <cell r="C216" t="str">
            <v>008B075</v>
          </cell>
          <cell r="D216">
            <v>0.96</v>
          </cell>
          <cell r="E216">
            <v>0</v>
          </cell>
          <cell r="F216">
            <v>0.96</v>
          </cell>
          <cell r="G216">
            <v>44025</v>
          </cell>
          <cell r="H216" t="str">
            <v>R2</v>
          </cell>
          <cell r="I216" t="str">
            <v>GP 99-8009</v>
          </cell>
          <cell r="J216" t="str">
            <v>DR</v>
          </cell>
          <cell r="K216">
            <v>1.8</v>
          </cell>
        </row>
        <row r="217">
          <cell r="C217" t="str">
            <v>008B080</v>
          </cell>
          <cell r="D217">
            <v>9.11</v>
          </cell>
          <cell r="E217">
            <v>0</v>
          </cell>
          <cell r="F217">
            <v>9.11</v>
          </cell>
          <cell r="G217">
            <v>44033</v>
          </cell>
          <cell r="H217" t="str">
            <v>R2</v>
          </cell>
          <cell r="I217" t="str">
            <v>LPI-1603</v>
          </cell>
          <cell r="J217" t="str">
            <v>SRP</v>
          </cell>
          <cell r="K217">
            <v>1.8</v>
          </cell>
        </row>
        <row r="218">
          <cell r="C218" t="str">
            <v>010B071</v>
          </cell>
          <cell r="D218">
            <v>1.51</v>
          </cell>
          <cell r="E218">
            <v>0</v>
          </cell>
          <cell r="F218">
            <v>1.51</v>
          </cell>
          <cell r="G218">
            <v>44048</v>
          </cell>
          <cell r="H218" t="str">
            <v>R2</v>
          </cell>
          <cell r="I218" t="str">
            <v>GP 99-8009</v>
          </cell>
          <cell r="J218" t="str">
            <v>DR</v>
          </cell>
          <cell r="K218">
            <v>1.8</v>
          </cell>
        </row>
        <row r="219">
          <cell r="C219" t="str">
            <v>010B075</v>
          </cell>
          <cell r="D219">
            <v>4.4800000000000004</v>
          </cell>
          <cell r="E219">
            <v>0</v>
          </cell>
          <cell r="F219">
            <v>4.4800000000000004</v>
          </cell>
          <cell r="G219">
            <v>44051</v>
          </cell>
          <cell r="H219" t="str">
            <v>R2</v>
          </cell>
          <cell r="I219" t="str">
            <v>GP 99-8009</v>
          </cell>
          <cell r="J219" t="str">
            <v>DR</v>
          </cell>
          <cell r="K219">
            <v>1.8</v>
          </cell>
        </row>
        <row r="220">
          <cell r="C220" t="str">
            <v>004C078</v>
          </cell>
          <cell r="D220">
            <v>7.47</v>
          </cell>
          <cell r="E220">
            <v>0</v>
          </cell>
          <cell r="F220">
            <v>7.47</v>
          </cell>
          <cell r="G220">
            <v>44147</v>
          </cell>
          <cell r="H220" t="str">
            <v>R2</v>
          </cell>
          <cell r="I220" t="str">
            <v>LPI-1602</v>
          </cell>
          <cell r="J220" t="str">
            <v>DR</v>
          </cell>
          <cell r="K220">
            <v>1.8</v>
          </cell>
        </row>
        <row r="221">
          <cell r="C221" t="str">
            <v>010B078</v>
          </cell>
          <cell r="D221">
            <v>6.3</v>
          </cell>
          <cell r="E221">
            <v>0</v>
          </cell>
          <cell r="F221">
            <v>6.3</v>
          </cell>
          <cell r="G221">
            <v>44033</v>
          </cell>
          <cell r="H221" t="str">
            <v>R2</v>
          </cell>
          <cell r="I221" t="str">
            <v>GP 99-8009</v>
          </cell>
          <cell r="J221" t="str">
            <v>DR</v>
          </cell>
          <cell r="K221">
            <v>1.8</v>
          </cell>
        </row>
        <row r="222">
          <cell r="C222" t="str">
            <v>010B080</v>
          </cell>
          <cell r="D222">
            <v>2.96</v>
          </cell>
          <cell r="E222">
            <v>0</v>
          </cell>
          <cell r="F222">
            <v>2.96</v>
          </cell>
          <cell r="G222">
            <v>43984</v>
          </cell>
          <cell r="H222" t="str">
            <v>R2</v>
          </cell>
          <cell r="I222" t="str">
            <v>GP 99-8009</v>
          </cell>
          <cell r="J222" t="str">
            <v>DR</v>
          </cell>
          <cell r="K222">
            <v>1.8</v>
          </cell>
        </row>
        <row r="223">
          <cell r="C223" t="str">
            <v>006C073</v>
          </cell>
          <cell r="D223">
            <v>2.35</v>
          </cell>
          <cell r="E223">
            <v>0</v>
          </cell>
          <cell r="F223">
            <v>2.35</v>
          </cell>
          <cell r="G223">
            <v>44169</v>
          </cell>
          <cell r="H223" t="str">
            <v>R2</v>
          </cell>
          <cell r="I223" t="str">
            <v>LPI-1601</v>
          </cell>
          <cell r="J223" t="str">
            <v>DR</v>
          </cell>
          <cell r="K223">
            <v>1.8</v>
          </cell>
        </row>
        <row r="224">
          <cell r="C224" t="str">
            <v>006C077</v>
          </cell>
          <cell r="D224">
            <v>3.73</v>
          </cell>
          <cell r="E224">
            <v>0</v>
          </cell>
          <cell r="F224">
            <v>3.73</v>
          </cell>
          <cell r="G224">
            <v>44147</v>
          </cell>
          <cell r="H224" t="str">
            <v>R2</v>
          </cell>
          <cell r="I224" t="str">
            <v>LPI-1602</v>
          </cell>
          <cell r="J224" t="str">
            <v>DR</v>
          </cell>
          <cell r="K224">
            <v>1.8</v>
          </cell>
        </row>
        <row r="225">
          <cell r="C225" t="str">
            <v>006C080</v>
          </cell>
          <cell r="D225">
            <v>3.12</v>
          </cell>
          <cell r="E225">
            <v>0</v>
          </cell>
          <cell r="F225">
            <v>3.12</v>
          </cell>
          <cell r="G225">
            <v>44151</v>
          </cell>
          <cell r="H225" t="str">
            <v>R2</v>
          </cell>
          <cell r="I225" t="str">
            <v>LPI-1603</v>
          </cell>
          <cell r="J225" t="str">
            <v>SRP</v>
          </cell>
          <cell r="K225">
            <v>1.8</v>
          </cell>
        </row>
        <row r="226">
          <cell r="C226" t="str">
            <v>007C078</v>
          </cell>
          <cell r="D226">
            <v>1.06</v>
          </cell>
          <cell r="E226">
            <v>0</v>
          </cell>
          <cell r="F226">
            <v>1.06</v>
          </cell>
          <cell r="G226">
            <v>44170</v>
          </cell>
          <cell r="H226" t="str">
            <v>R2</v>
          </cell>
          <cell r="I226" t="str">
            <v>LPI-1603</v>
          </cell>
          <cell r="J226" t="str">
            <v>SRP</v>
          </cell>
          <cell r="K226">
            <v>1.8</v>
          </cell>
        </row>
        <row r="227">
          <cell r="C227" t="str">
            <v>008C073</v>
          </cell>
          <cell r="D227">
            <v>5.39</v>
          </cell>
          <cell r="E227">
            <v>0</v>
          </cell>
          <cell r="F227">
            <v>5.39</v>
          </cell>
          <cell r="G227">
            <v>44105</v>
          </cell>
          <cell r="H227" t="str">
            <v>R2</v>
          </cell>
          <cell r="I227" t="str">
            <v>LPI-1601</v>
          </cell>
          <cell r="J227" t="str">
            <v>DR</v>
          </cell>
          <cell r="K227">
            <v>1.8</v>
          </cell>
        </row>
        <row r="228">
          <cell r="C228" t="str">
            <v>008C075</v>
          </cell>
          <cell r="D228">
            <v>3.11</v>
          </cell>
          <cell r="E228">
            <v>0</v>
          </cell>
          <cell r="F228">
            <v>3.11</v>
          </cell>
          <cell r="G228">
            <v>44096</v>
          </cell>
          <cell r="H228" t="str">
            <v>R2</v>
          </cell>
          <cell r="I228" t="str">
            <v>LPI-1601</v>
          </cell>
          <cell r="J228" t="str">
            <v>DR</v>
          </cell>
          <cell r="K228">
            <v>1.8</v>
          </cell>
        </row>
        <row r="229">
          <cell r="C229" t="str">
            <v>008C078</v>
          </cell>
          <cell r="D229">
            <v>3.78</v>
          </cell>
          <cell r="E229">
            <v>0</v>
          </cell>
          <cell r="F229">
            <v>3.78</v>
          </cell>
          <cell r="G229">
            <v>44140</v>
          </cell>
          <cell r="H229" t="str">
            <v>R2</v>
          </cell>
          <cell r="I229" t="str">
            <v>A-815</v>
          </cell>
          <cell r="J229" t="str">
            <v>DR</v>
          </cell>
          <cell r="K229">
            <v>1.8</v>
          </cell>
        </row>
        <row r="230">
          <cell r="C230" t="str">
            <v>008C080</v>
          </cell>
          <cell r="D230">
            <v>3.71</v>
          </cell>
          <cell r="E230">
            <v>0</v>
          </cell>
          <cell r="F230">
            <v>3.71</v>
          </cell>
          <cell r="G230">
            <v>44151</v>
          </cell>
          <cell r="H230" t="str">
            <v>R2</v>
          </cell>
          <cell r="I230" t="str">
            <v>LPI-1603</v>
          </cell>
          <cell r="J230" t="str">
            <v>DR</v>
          </cell>
          <cell r="K230">
            <v>1.8</v>
          </cell>
        </row>
        <row r="231">
          <cell r="C231" t="str">
            <v>009C073</v>
          </cell>
          <cell r="D231">
            <v>1.21</v>
          </cell>
          <cell r="E231">
            <v>0</v>
          </cell>
          <cell r="F231">
            <v>1.21</v>
          </cell>
          <cell r="G231">
            <v>44097</v>
          </cell>
          <cell r="H231" t="str">
            <v>R2</v>
          </cell>
          <cell r="I231" t="str">
            <v>LPI-1601</v>
          </cell>
          <cell r="J231" t="str">
            <v>DR</v>
          </cell>
          <cell r="K231">
            <v>1.8</v>
          </cell>
        </row>
        <row r="232">
          <cell r="C232" t="str">
            <v>010C071</v>
          </cell>
          <cell r="D232">
            <v>1.58</v>
          </cell>
          <cell r="E232">
            <v>0</v>
          </cell>
          <cell r="F232">
            <v>1.58</v>
          </cell>
          <cell r="G232">
            <v>44169</v>
          </cell>
          <cell r="H232" t="str">
            <v>R2</v>
          </cell>
          <cell r="I232" t="str">
            <v>GP-00687</v>
          </cell>
          <cell r="J232" t="str">
            <v>DR</v>
          </cell>
          <cell r="K232">
            <v>1.8</v>
          </cell>
        </row>
        <row r="233">
          <cell r="C233" t="str">
            <v>010C075</v>
          </cell>
          <cell r="D233">
            <v>5.36</v>
          </cell>
          <cell r="E233">
            <v>0</v>
          </cell>
          <cell r="F233">
            <v>5.36</v>
          </cell>
          <cell r="G233">
            <v>44096</v>
          </cell>
          <cell r="H233" t="str">
            <v>R2</v>
          </cell>
          <cell r="I233" t="str">
            <v>LPI-1601</v>
          </cell>
          <cell r="J233" t="str">
            <v>DR</v>
          </cell>
          <cell r="K233">
            <v>1.8</v>
          </cell>
        </row>
        <row r="234">
          <cell r="C234" t="str">
            <v>010C078</v>
          </cell>
          <cell r="D234">
            <v>3.43</v>
          </cell>
          <cell r="E234">
            <v>0</v>
          </cell>
          <cell r="F234">
            <v>3.43</v>
          </cell>
          <cell r="G234">
            <v>44147</v>
          </cell>
          <cell r="H234" t="str">
            <v>R2</v>
          </cell>
          <cell r="I234" t="str">
            <v>A-815</v>
          </cell>
          <cell r="J234" t="str">
            <v>DR</v>
          </cell>
          <cell r="K234">
            <v>1.8</v>
          </cell>
        </row>
        <row r="235">
          <cell r="C235" t="str">
            <v>010C080</v>
          </cell>
          <cell r="D235">
            <v>3.65</v>
          </cell>
          <cell r="E235">
            <v>0</v>
          </cell>
          <cell r="F235">
            <v>3.65</v>
          </cell>
          <cell r="G235">
            <v>44152</v>
          </cell>
          <cell r="H235" t="str">
            <v>R2</v>
          </cell>
          <cell r="I235" t="str">
            <v>LPI-1603</v>
          </cell>
          <cell r="J235" t="str">
            <v>DR</v>
          </cell>
          <cell r="K235">
            <v>1.8</v>
          </cell>
        </row>
        <row r="236">
          <cell r="C236" t="str">
            <v>002B083</v>
          </cell>
          <cell r="D236">
            <v>1.84</v>
          </cell>
          <cell r="E236">
            <v>0</v>
          </cell>
          <cell r="F236">
            <v>1.84</v>
          </cell>
          <cell r="G236">
            <v>44032</v>
          </cell>
          <cell r="H236" t="str">
            <v>R2</v>
          </cell>
          <cell r="I236" t="str">
            <v>PSJT 941</v>
          </cell>
          <cell r="J236" t="str">
            <v>DR</v>
          </cell>
          <cell r="K236">
            <v>1.8</v>
          </cell>
        </row>
        <row r="237">
          <cell r="C237" t="str">
            <v>002C081</v>
          </cell>
          <cell r="D237">
            <v>0.64</v>
          </cell>
          <cell r="E237">
            <v>0</v>
          </cell>
          <cell r="F237">
            <v>0.64</v>
          </cell>
          <cell r="G237">
            <v>44161</v>
          </cell>
          <cell r="H237" t="str">
            <v>R2</v>
          </cell>
          <cell r="I237" t="str">
            <v>LPI-1603</v>
          </cell>
          <cell r="J237" t="str">
            <v>SRP</v>
          </cell>
          <cell r="K237">
            <v>1.8</v>
          </cell>
        </row>
        <row r="238">
          <cell r="C238" t="str">
            <v>002C085</v>
          </cell>
          <cell r="D238">
            <v>3.99</v>
          </cell>
          <cell r="E238">
            <v>0</v>
          </cell>
          <cell r="F238">
            <v>3.99</v>
          </cell>
          <cell r="G238">
            <v>44151</v>
          </cell>
          <cell r="H238" t="str">
            <v>R2</v>
          </cell>
          <cell r="I238" t="str">
            <v>LPI-1603</v>
          </cell>
          <cell r="J238" t="str">
            <v>SRP</v>
          </cell>
          <cell r="K238">
            <v>1.8</v>
          </cell>
        </row>
        <row r="239">
          <cell r="C239" t="str">
            <v>002B085</v>
          </cell>
          <cell r="D239">
            <v>5.96</v>
          </cell>
          <cell r="E239">
            <v>0</v>
          </cell>
          <cell r="F239">
            <v>5.96</v>
          </cell>
          <cell r="G239">
            <v>43996</v>
          </cell>
          <cell r="H239" t="str">
            <v>R2</v>
          </cell>
          <cell r="I239" t="str">
            <v>PSJT 941</v>
          </cell>
          <cell r="J239" t="str">
            <v>DR</v>
          </cell>
          <cell r="K239">
            <v>1.8</v>
          </cell>
        </row>
        <row r="240">
          <cell r="C240" t="str">
            <v>002C090</v>
          </cell>
          <cell r="D240">
            <v>5.12</v>
          </cell>
          <cell r="E240">
            <v>0</v>
          </cell>
          <cell r="F240">
            <v>5.12</v>
          </cell>
          <cell r="G240">
            <v>44151</v>
          </cell>
          <cell r="H240" t="str">
            <v>R3</v>
          </cell>
          <cell r="I240" t="str">
            <v>GP 99-8009</v>
          </cell>
          <cell r="J240" t="str">
            <v>SR</v>
          </cell>
          <cell r="K240">
            <v>1.8</v>
          </cell>
        </row>
        <row r="241">
          <cell r="C241" t="str">
            <v>003C081</v>
          </cell>
          <cell r="D241">
            <v>1.1399999999999999</v>
          </cell>
          <cell r="E241">
            <v>0</v>
          </cell>
          <cell r="F241">
            <v>1.1399999999999999</v>
          </cell>
          <cell r="G241">
            <v>44152</v>
          </cell>
          <cell r="H241" t="str">
            <v>R2</v>
          </cell>
          <cell r="I241" t="str">
            <v>LPI-1603</v>
          </cell>
          <cell r="J241" t="str">
            <v>SRP</v>
          </cell>
          <cell r="K241">
            <v>1.8</v>
          </cell>
        </row>
        <row r="242">
          <cell r="C242" t="str">
            <v>004C083</v>
          </cell>
          <cell r="D242">
            <v>2.2599999999999998</v>
          </cell>
          <cell r="E242">
            <v>0</v>
          </cell>
          <cell r="F242">
            <v>2.2599999999999998</v>
          </cell>
          <cell r="G242">
            <v>44159</v>
          </cell>
          <cell r="H242" t="str">
            <v>R2</v>
          </cell>
          <cell r="I242" t="str">
            <v>LPI-1603</v>
          </cell>
          <cell r="J242" t="str">
            <v>SRP</v>
          </cell>
          <cell r="K242">
            <v>1.8</v>
          </cell>
        </row>
        <row r="243">
          <cell r="C243" t="str">
            <v>004C085</v>
          </cell>
          <cell r="D243">
            <v>4.41</v>
          </cell>
          <cell r="E243">
            <v>0</v>
          </cell>
          <cell r="F243">
            <v>4.41</v>
          </cell>
          <cell r="G243">
            <v>44159</v>
          </cell>
          <cell r="H243" t="str">
            <v>R2</v>
          </cell>
          <cell r="I243" t="str">
            <v>LPI-1603</v>
          </cell>
          <cell r="J243" t="str">
            <v>SRP</v>
          </cell>
          <cell r="K243">
            <v>1.8</v>
          </cell>
        </row>
        <row r="244">
          <cell r="C244" t="str">
            <v>002B090</v>
          </cell>
          <cell r="D244">
            <v>8.19</v>
          </cell>
          <cell r="E244">
            <v>0</v>
          </cell>
          <cell r="F244">
            <v>8.19</v>
          </cell>
          <cell r="G244">
            <v>44041</v>
          </cell>
          <cell r="H244" t="str">
            <v>R2</v>
          </cell>
          <cell r="I244" t="str">
            <v>PSJT 941</v>
          </cell>
          <cell r="J244" t="str">
            <v>SR</v>
          </cell>
          <cell r="K244">
            <v>1.5</v>
          </cell>
        </row>
        <row r="245">
          <cell r="C245" t="str">
            <v>005C085</v>
          </cell>
          <cell r="D245">
            <v>0.15</v>
          </cell>
          <cell r="E245">
            <v>0</v>
          </cell>
          <cell r="F245">
            <v>0.15</v>
          </cell>
          <cell r="G245">
            <v>44151</v>
          </cell>
          <cell r="H245" t="str">
            <v>R2</v>
          </cell>
          <cell r="I245" t="str">
            <v>LPI-1603</v>
          </cell>
          <cell r="J245" t="str">
            <v>SRP</v>
          </cell>
          <cell r="K245">
            <v>1.8</v>
          </cell>
        </row>
        <row r="246">
          <cell r="C246" t="str">
            <v>006C081</v>
          </cell>
          <cell r="D246">
            <v>0.42</v>
          </cell>
          <cell r="E246">
            <v>0</v>
          </cell>
          <cell r="F246">
            <v>0.42</v>
          </cell>
          <cell r="G246">
            <v>44165</v>
          </cell>
          <cell r="H246" t="str">
            <v>R2</v>
          </cell>
          <cell r="I246" t="str">
            <v>LPI-1603</v>
          </cell>
          <cell r="J246" t="str">
            <v>SRP</v>
          </cell>
          <cell r="K246">
            <v>1.8</v>
          </cell>
        </row>
        <row r="247">
          <cell r="C247" t="str">
            <v>006C083</v>
          </cell>
          <cell r="D247">
            <v>4.2300000000000004</v>
          </cell>
          <cell r="E247">
            <v>0</v>
          </cell>
          <cell r="F247">
            <v>4.2300000000000004</v>
          </cell>
          <cell r="G247">
            <v>44149</v>
          </cell>
          <cell r="H247" t="str">
            <v>R2</v>
          </cell>
          <cell r="I247" t="str">
            <v>LPI-1603</v>
          </cell>
          <cell r="J247" t="str">
            <v>SRP</v>
          </cell>
          <cell r="K247">
            <v>1.8</v>
          </cell>
        </row>
        <row r="248">
          <cell r="C248" t="str">
            <v>006C085</v>
          </cell>
          <cell r="D248">
            <v>2.8</v>
          </cell>
          <cell r="E248">
            <v>0</v>
          </cell>
          <cell r="F248">
            <v>2.8</v>
          </cell>
          <cell r="G248">
            <v>44150</v>
          </cell>
          <cell r="H248" t="str">
            <v>R2</v>
          </cell>
          <cell r="I248" t="str">
            <v>LPI-1603</v>
          </cell>
          <cell r="J248" t="str">
            <v>SRP</v>
          </cell>
          <cell r="K248">
            <v>1.8</v>
          </cell>
        </row>
        <row r="249">
          <cell r="C249" t="str">
            <v>004B085</v>
          </cell>
          <cell r="D249">
            <v>6.26</v>
          </cell>
          <cell r="E249">
            <v>0</v>
          </cell>
          <cell r="F249">
            <v>6.26</v>
          </cell>
          <cell r="G249">
            <v>44012</v>
          </cell>
          <cell r="H249" t="str">
            <v>R2</v>
          </cell>
          <cell r="I249" t="str">
            <v>PSJT 941</v>
          </cell>
          <cell r="J249" t="str">
            <v>DR</v>
          </cell>
          <cell r="K249">
            <v>1.8</v>
          </cell>
        </row>
        <row r="250">
          <cell r="C250" t="str">
            <v>008C082</v>
          </cell>
          <cell r="D250">
            <v>2.76</v>
          </cell>
          <cell r="E250">
            <v>0</v>
          </cell>
          <cell r="F250">
            <v>2.76</v>
          </cell>
          <cell r="G250">
            <v>44097</v>
          </cell>
          <cell r="H250" t="str">
            <v>R2</v>
          </cell>
          <cell r="I250" t="str">
            <v>LPI-1603</v>
          </cell>
          <cell r="J250" t="str">
            <v>SRP</v>
          </cell>
          <cell r="K250">
            <v>1.8</v>
          </cell>
        </row>
        <row r="251">
          <cell r="C251" t="str">
            <v>004B090</v>
          </cell>
          <cell r="D251">
            <v>9.57</v>
          </cell>
          <cell r="E251">
            <v>0</v>
          </cell>
          <cell r="F251">
            <v>9.57</v>
          </cell>
          <cell r="G251">
            <v>44006</v>
          </cell>
          <cell r="H251" t="str">
            <v>R2</v>
          </cell>
          <cell r="I251" t="str">
            <v>PSJT 941</v>
          </cell>
          <cell r="J251" t="str">
            <v>SR</v>
          </cell>
          <cell r="K251">
            <v>1.5</v>
          </cell>
        </row>
        <row r="252">
          <cell r="C252" t="str">
            <v>006B082</v>
          </cell>
          <cell r="D252">
            <v>2.4700000000000002</v>
          </cell>
          <cell r="E252">
            <v>0</v>
          </cell>
          <cell r="F252">
            <v>2.4700000000000002</v>
          </cell>
          <cell r="G252">
            <v>44013</v>
          </cell>
          <cell r="H252" t="str">
            <v>R2</v>
          </cell>
          <cell r="I252" t="str">
            <v>PSJT 941</v>
          </cell>
          <cell r="J252" t="str">
            <v>DR</v>
          </cell>
          <cell r="K252">
            <v>1.8</v>
          </cell>
        </row>
        <row r="253">
          <cell r="C253" t="str">
            <v>010C082</v>
          </cell>
          <cell r="D253">
            <v>4.49</v>
          </cell>
          <cell r="E253">
            <v>0</v>
          </cell>
          <cell r="F253">
            <v>4.49</v>
          </cell>
          <cell r="G253">
            <v>44097</v>
          </cell>
          <cell r="H253" t="str">
            <v>R2</v>
          </cell>
          <cell r="I253" t="str">
            <v>LPI-1603</v>
          </cell>
          <cell r="J253" t="str">
            <v>SRP</v>
          </cell>
          <cell r="K253">
            <v>1.8</v>
          </cell>
        </row>
        <row r="254">
          <cell r="C254" t="str">
            <v>010C083</v>
          </cell>
          <cell r="D254">
            <v>0.62</v>
          </cell>
          <cell r="E254">
            <v>0</v>
          </cell>
          <cell r="F254">
            <v>0.62</v>
          </cell>
          <cell r="G254">
            <v>44176</v>
          </cell>
          <cell r="H254" t="str">
            <v>R2</v>
          </cell>
          <cell r="I254" t="str">
            <v>LPI-1603</v>
          </cell>
          <cell r="J254" t="str">
            <v>SRP</v>
          </cell>
          <cell r="K254">
            <v>1.8</v>
          </cell>
        </row>
        <row r="255">
          <cell r="C255" t="str">
            <v>010C085</v>
          </cell>
          <cell r="D255">
            <v>7.62</v>
          </cell>
          <cell r="E255">
            <v>0</v>
          </cell>
          <cell r="F255">
            <v>7.62</v>
          </cell>
          <cell r="G255">
            <v>44151</v>
          </cell>
          <cell r="H255" t="str">
            <v>R2</v>
          </cell>
          <cell r="I255" t="str">
            <v>LPI-1603</v>
          </cell>
          <cell r="J255" t="str">
            <v>SRP</v>
          </cell>
          <cell r="K255">
            <v>1.8</v>
          </cell>
        </row>
        <row r="256">
          <cell r="C256" t="str">
            <v>002C094</v>
          </cell>
          <cell r="D256">
            <v>6.54</v>
          </cell>
          <cell r="E256">
            <v>0</v>
          </cell>
          <cell r="F256">
            <v>6.54</v>
          </cell>
          <cell r="G256">
            <v>44093</v>
          </cell>
          <cell r="H256" t="str">
            <v>RN</v>
          </cell>
          <cell r="I256" t="str">
            <v>GP 99-8009</v>
          </cell>
          <cell r="J256" t="str">
            <v>SR</v>
          </cell>
          <cell r="K256">
            <v>1.5</v>
          </cell>
        </row>
        <row r="257">
          <cell r="C257" t="str">
            <v>004C093</v>
          </cell>
          <cell r="D257">
            <v>6.25</v>
          </cell>
          <cell r="E257">
            <v>0</v>
          </cell>
          <cell r="F257">
            <v>6.25</v>
          </cell>
          <cell r="G257">
            <v>44105</v>
          </cell>
          <cell r="H257" t="str">
            <v>RN</v>
          </cell>
          <cell r="I257" t="str">
            <v>GP 99-8009</v>
          </cell>
          <cell r="J257" t="str">
            <v>SRP</v>
          </cell>
          <cell r="K257">
            <v>1.8</v>
          </cell>
        </row>
        <row r="258">
          <cell r="C258" t="str">
            <v>006C093</v>
          </cell>
          <cell r="D258">
            <v>4.28</v>
          </cell>
          <cell r="E258">
            <v>0</v>
          </cell>
          <cell r="F258">
            <v>4.28</v>
          </cell>
          <cell r="G258">
            <v>44097</v>
          </cell>
          <cell r="H258" t="str">
            <v>RN</v>
          </cell>
          <cell r="I258" t="str">
            <v>GP 99-8009</v>
          </cell>
          <cell r="J258" t="str">
            <v>SR</v>
          </cell>
          <cell r="K258">
            <v>1.5</v>
          </cell>
        </row>
        <row r="259">
          <cell r="C259" t="str">
            <v>010C091</v>
          </cell>
          <cell r="D259">
            <v>4.79</v>
          </cell>
          <cell r="E259">
            <v>0</v>
          </cell>
          <cell r="F259">
            <v>4.79</v>
          </cell>
          <cell r="G259">
            <v>44097</v>
          </cell>
          <cell r="H259" t="str">
            <v>RN</v>
          </cell>
          <cell r="I259" t="str">
            <v>GP 99-8009</v>
          </cell>
          <cell r="J259" t="str">
            <v>SR</v>
          </cell>
          <cell r="K259">
            <v>1.5</v>
          </cell>
        </row>
        <row r="260">
          <cell r="C260" t="str">
            <v>010C094</v>
          </cell>
          <cell r="D260">
            <v>5.16</v>
          </cell>
          <cell r="E260">
            <v>0</v>
          </cell>
          <cell r="F260">
            <v>5.16</v>
          </cell>
          <cell r="G260">
            <v>44154</v>
          </cell>
          <cell r="H260" t="str">
            <v>RN</v>
          </cell>
          <cell r="I260" t="str">
            <v>GP 99-8009</v>
          </cell>
          <cell r="J260" t="str">
            <v>SRP</v>
          </cell>
          <cell r="K260">
            <v>1.8</v>
          </cell>
        </row>
        <row r="261">
          <cell r="C261" t="str">
            <v>006B090</v>
          </cell>
          <cell r="D261">
            <v>9.2899999999999991</v>
          </cell>
          <cell r="E261">
            <v>0</v>
          </cell>
          <cell r="F261">
            <v>9.2899999999999991</v>
          </cell>
          <cell r="G261">
            <v>44007</v>
          </cell>
          <cell r="H261" t="str">
            <v>R2</v>
          </cell>
          <cell r="I261" t="str">
            <v>PSJT 941</v>
          </cell>
          <cell r="J261" t="str">
            <v>SR</v>
          </cell>
          <cell r="K261">
            <v>1.5</v>
          </cell>
        </row>
        <row r="262">
          <cell r="C262" t="str">
            <v>007B088</v>
          </cell>
          <cell r="D262">
            <v>3.3</v>
          </cell>
          <cell r="E262">
            <v>0</v>
          </cell>
          <cell r="F262">
            <v>3.3</v>
          </cell>
          <cell r="G262">
            <v>44012</v>
          </cell>
          <cell r="H262" t="str">
            <v>R2</v>
          </cell>
          <cell r="I262" t="str">
            <v>PSJT 941</v>
          </cell>
          <cell r="J262" t="str">
            <v>DR</v>
          </cell>
          <cell r="K262">
            <v>1.8</v>
          </cell>
        </row>
        <row r="263">
          <cell r="C263" t="str">
            <v>008B090</v>
          </cell>
          <cell r="D263">
            <v>4.03</v>
          </cell>
          <cell r="E263">
            <v>0</v>
          </cell>
          <cell r="F263">
            <v>4.03</v>
          </cell>
          <cell r="G263">
            <v>44011</v>
          </cell>
          <cell r="H263" t="str">
            <v>R2</v>
          </cell>
          <cell r="I263" t="str">
            <v>PSJT 941</v>
          </cell>
          <cell r="J263" t="str">
            <v>SRP</v>
          </cell>
          <cell r="K263">
            <v>1.5</v>
          </cell>
        </row>
        <row r="264">
          <cell r="C264" t="str">
            <v>010B085</v>
          </cell>
          <cell r="D264">
            <v>3.59</v>
          </cell>
          <cell r="E264">
            <v>0</v>
          </cell>
          <cell r="F264">
            <v>3.59</v>
          </cell>
          <cell r="G264">
            <v>44012</v>
          </cell>
          <cell r="H264" t="str">
            <v>R2</v>
          </cell>
          <cell r="I264" t="str">
            <v>PSJT 941</v>
          </cell>
          <cell r="J264" t="str">
            <v>DR</v>
          </cell>
          <cell r="K264">
            <v>1.8</v>
          </cell>
        </row>
        <row r="265">
          <cell r="C265" t="str">
            <v>010B090</v>
          </cell>
          <cell r="D265">
            <v>8.67</v>
          </cell>
          <cell r="E265">
            <v>0</v>
          </cell>
          <cell r="F265">
            <v>8.67</v>
          </cell>
          <cell r="G265">
            <v>44030</v>
          </cell>
          <cell r="H265" t="str">
            <v>R2</v>
          </cell>
          <cell r="I265" t="str">
            <v>PSJT 941</v>
          </cell>
          <cell r="J265" t="str">
            <v>SRP</v>
          </cell>
          <cell r="K265">
            <v>1.5</v>
          </cell>
        </row>
        <row r="266">
          <cell r="C266" t="str">
            <v>004B094</v>
          </cell>
          <cell r="D266">
            <v>8.18</v>
          </cell>
          <cell r="E266">
            <v>0</v>
          </cell>
          <cell r="F266">
            <v>8.18</v>
          </cell>
          <cell r="G266">
            <v>44010</v>
          </cell>
          <cell r="H266" t="str">
            <v>R2</v>
          </cell>
          <cell r="I266" t="str">
            <v>PSJT 941</v>
          </cell>
          <cell r="J266" t="str">
            <v>DR</v>
          </cell>
          <cell r="K266">
            <v>1.8</v>
          </cell>
        </row>
        <row r="267">
          <cell r="C267" t="str">
            <v>008B093</v>
          </cell>
          <cell r="D267">
            <v>6.27</v>
          </cell>
          <cell r="E267">
            <v>0</v>
          </cell>
          <cell r="F267">
            <v>6.27</v>
          </cell>
          <cell r="G267">
            <v>44011</v>
          </cell>
          <cell r="H267" t="str">
            <v>R2</v>
          </cell>
          <cell r="I267" t="str">
            <v>PSJT 941</v>
          </cell>
          <cell r="J267" t="str">
            <v>DR</v>
          </cell>
          <cell r="K267">
            <v>1.8</v>
          </cell>
        </row>
        <row r="268">
          <cell r="C268" t="str">
            <v>010B093</v>
          </cell>
          <cell r="D268">
            <v>5.08</v>
          </cell>
          <cell r="E268">
            <v>0</v>
          </cell>
          <cell r="F268">
            <v>5.08</v>
          </cell>
          <cell r="G268">
            <v>44011</v>
          </cell>
          <cell r="H268" t="str">
            <v>R2</v>
          </cell>
          <cell r="I268" t="str">
            <v>PSJT 941</v>
          </cell>
          <cell r="J268" t="str">
            <v>DR</v>
          </cell>
          <cell r="K268">
            <v>1.8</v>
          </cell>
        </row>
        <row r="269">
          <cell r="C269" t="str">
            <v>012B057</v>
          </cell>
          <cell r="D269">
            <v>3.11</v>
          </cell>
          <cell r="E269">
            <v>0</v>
          </cell>
          <cell r="F269">
            <v>3.11</v>
          </cell>
          <cell r="G269">
            <v>44058</v>
          </cell>
          <cell r="H269" t="str">
            <v>RPC</v>
          </cell>
          <cell r="I269" t="str">
            <v>LPI-1605</v>
          </cell>
          <cell r="J269" t="str">
            <v>SR</v>
          </cell>
          <cell r="K269">
            <v>1.35</v>
          </cell>
        </row>
        <row r="270">
          <cell r="C270" t="str">
            <v>012B058</v>
          </cell>
          <cell r="D270">
            <v>3.77</v>
          </cell>
          <cell r="E270">
            <v>0</v>
          </cell>
          <cell r="F270">
            <v>3.77</v>
          </cell>
          <cell r="G270">
            <v>44056</v>
          </cell>
          <cell r="H270" t="str">
            <v>RPC</v>
          </cell>
          <cell r="I270" t="str">
            <v>LPI-1605</v>
          </cell>
          <cell r="J270" t="str">
            <v>SR</v>
          </cell>
          <cell r="K270">
            <v>1.35</v>
          </cell>
        </row>
        <row r="271">
          <cell r="C271" t="str">
            <v>012B060</v>
          </cell>
          <cell r="D271">
            <v>1.45</v>
          </cell>
          <cell r="E271">
            <v>0</v>
          </cell>
          <cell r="F271">
            <v>1.45</v>
          </cell>
          <cell r="G271">
            <v>44046</v>
          </cell>
          <cell r="H271" t="str">
            <v>RPC</v>
          </cell>
          <cell r="I271" t="str">
            <v>LPI-1605</v>
          </cell>
          <cell r="J271" t="str">
            <v>SR</v>
          </cell>
          <cell r="K271">
            <v>1.35</v>
          </cell>
        </row>
        <row r="272">
          <cell r="C272" t="str">
            <v>015C052</v>
          </cell>
          <cell r="D272">
            <v>1.34</v>
          </cell>
          <cell r="E272">
            <v>0</v>
          </cell>
          <cell r="F272">
            <v>1.34</v>
          </cell>
          <cell r="G272">
            <v>44067</v>
          </cell>
          <cell r="H272" t="str">
            <v>RPC</v>
          </cell>
          <cell r="I272" t="str">
            <v>LPI-1605</v>
          </cell>
          <cell r="J272" t="str">
            <v>SR</v>
          </cell>
          <cell r="K272">
            <v>1.35</v>
          </cell>
        </row>
        <row r="273">
          <cell r="C273" t="str">
            <v>016C051</v>
          </cell>
          <cell r="D273">
            <v>0.09</v>
          </cell>
          <cell r="E273">
            <v>0</v>
          </cell>
          <cell r="F273">
            <v>0.09</v>
          </cell>
          <cell r="G273">
            <v>44067</v>
          </cell>
          <cell r="H273" t="str">
            <v>RPC</v>
          </cell>
          <cell r="I273" t="str">
            <v>LPI-1605</v>
          </cell>
          <cell r="J273" t="str">
            <v>SRP</v>
          </cell>
          <cell r="K273">
            <v>1.35</v>
          </cell>
        </row>
        <row r="274">
          <cell r="C274" t="str">
            <v>016C053</v>
          </cell>
          <cell r="D274">
            <v>0.37</v>
          </cell>
          <cell r="E274">
            <v>0</v>
          </cell>
          <cell r="F274">
            <v>0.37</v>
          </cell>
          <cell r="G274">
            <v>44067</v>
          </cell>
          <cell r="H274" t="str">
            <v>RPC</v>
          </cell>
          <cell r="I274" t="str">
            <v>LPI-1605</v>
          </cell>
          <cell r="J274" t="str">
            <v>SRP</v>
          </cell>
          <cell r="K274">
            <v>1.35</v>
          </cell>
        </row>
        <row r="275">
          <cell r="C275" t="str">
            <v>014B060</v>
          </cell>
          <cell r="D275">
            <v>2.35</v>
          </cell>
          <cell r="E275">
            <v>0</v>
          </cell>
          <cell r="F275">
            <v>2.35</v>
          </cell>
          <cell r="G275">
            <v>44054</v>
          </cell>
          <cell r="H275" t="str">
            <v>RPC</v>
          </cell>
          <cell r="I275" t="str">
            <v>LPI-1605</v>
          </cell>
          <cell r="J275" t="str">
            <v>SR</v>
          </cell>
          <cell r="K275">
            <v>1.35</v>
          </cell>
        </row>
        <row r="276">
          <cell r="C276" t="str">
            <v>016B059</v>
          </cell>
          <cell r="D276">
            <v>4.9800000000000004</v>
          </cell>
          <cell r="E276">
            <v>0</v>
          </cell>
          <cell r="F276">
            <v>4.9800000000000004</v>
          </cell>
          <cell r="G276">
            <v>43960</v>
          </cell>
          <cell r="H276" t="str">
            <v>R1</v>
          </cell>
          <cell r="I276" t="str">
            <v>LPI-1602</v>
          </cell>
          <cell r="J276" t="str">
            <v>SRP</v>
          </cell>
          <cell r="K276">
            <v>1.8</v>
          </cell>
        </row>
        <row r="277">
          <cell r="C277" t="str">
            <v>018B060</v>
          </cell>
          <cell r="D277">
            <v>3.21</v>
          </cell>
          <cell r="E277">
            <v>0</v>
          </cell>
          <cell r="F277">
            <v>3.21</v>
          </cell>
          <cell r="G277">
            <v>43958</v>
          </cell>
          <cell r="H277" t="str">
            <v>R1</v>
          </cell>
          <cell r="I277" t="str">
            <v>LPI-1602</v>
          </cell>
          <cell r="J277" t="str">
            <v>SRP</v>
          </cell>
          <cell r="K277">
            <v>1.8</v>
          </cell>
        </row>
        <row r="278">
          <cell r="C278" t="str">
            <v>020B057</v>
          </cell>
          <cell r="D278">
            <v>4.99</v>
          </cell>
          <cell r="E278">
            <v>0</v>
          </cell>
          <cell r="F278">
            <v>4.99</v>
          </cell>
          <cell r="G278">
            <v>43960</v>
          </cell>
          <cell r="H278" t="str">
            <v>R1</v>
          </cell>
          <cell r="I278" t="str">
            <v>LPI-1602</v>
          </cell>
          <cell r="J278" t="str">
            <v>SRP</v>
          </cell>
          <cell r="K278">
            <v>1.8</v>
          </cell>
        </row>
        <row r="279">
          <cell r="C279" t="str">
            <v>020B060</v>
          </cell>
          <cell r="D279">
            <v>4.0199999999999996</v>
          </cell>
          <cell r="E279">
            <v>0</v>
          </cell>
          <cell r="F279">
            <v>4.0199999999999996</v>
          </cell>
          <cell r="G279">
            <v>43960</v>
          </cell>
          <cell r="H279" t="str">
            <v>R1</v>
          </cell>
          <cell r="I279" t="str">
            <v>LPI-1602</v>
          </cell>
          <cell r="J279" t="str">
            <v>SRP</v>
          </cell>
          <cell r="K279">
            <v>1.8</v>
          </cell>
        </row>
        <row r="280">
          <cell r="C280" t="str">
            <v>011B070</v>
          </cell>
          <cell r="D280">
            <v>2.83</v>
          </cell>
          <cell r="E280">
            <v>0</v>
          </cell>
          <cell r="F280">
            <v>2.83</v>
          </cell>
          <cell r="G280">
            <v>44051</v>
          </cell>
          <cell r="H280" t="str">
            <v>RPC</v>
          </cell>
          <cell r="I280" t="str">
            <v>LPI-1605</v>
          </cell>
          <cell r="J280" t="str">
            <v>SR</v>
          </cell>
          <cell r="K280">
            <v>1.35</v>
          </cell>
        </row>
        <row r="281">
          <cell r="C281" t="str">
            <v>018C053</v>
          </cell>
          <cell r="D281">
            <v>0.39</v>
          </cell>
          <cell r="E281">
            <v>0</v>
          </cell>
          <cell r="F281">
            <v>0.39</v>
          </cell>
          <cell r="G281">
            <v>44195</v>
          </cell>
          <cell r="H281" t="str">
            <v>RPC</v>
          </cell>
          <cell r="I281" t="str">
            <v>LPI-1605</v>
          </cell>
          <cell r="J281" t="str">
            <v>SR</v>
          </cell>
          <cell r="K281">
            <v>1.35</v>
          </cell>
        </row>
        <row r="282">
          <cell r="C282" t="str">
            <v>012B062</v>
          </cell>
          <cell r="D282">
            <v>4.4000000000000004</v>
          </cell>
          <cell r="E282">
            <v>0</v>
          </cell>
          <cell r="F282">
            <v>4.4000000000000004</v>
          </cell>
          <cell r="G282">
            <v>44053</v>
          </cell>
          <cell r="H282" t="str">
            <v>RPC</v>
          </cell>
          <cell r="I282" t="str">
            <v>LPI-1605</v>
          </cell>
          <cell r="J282" t="str">
            <v>SR</v>
          </cell>
          <cell r="K282">
            <v>1.35</v>
          </cell>
        </row>
        <row r="283">
          <cell r="C283" t="str">
            <v>012B065</v>
          </cell>
          <cell r="D283">
            <v>4.66</v>
          </cell>
          <cell r="E283">
            <v>0</v>
          </cell>
          <cell r="F283">
            <v>4.66</v>
          </cell>
          <cell r="G283">
            <v>44050</v>
          </cell>
          <cell r="H283" t="str">
            <v>RPC</v>
          </cell>
          <cell r="I283" t="str">
            <v>LPI-1605</v>
          </cell>
          <cell r="J283" t="str">
            <v>SR</v>
          </cell>
          <cell r="K283">
            <v>1.35</v>
          </cell>
        </row>
        <row r="284">
          <cell r="C284" t="str">
            <v>012B067</v>
          </cell>
          <cell r="D284">
            <v>3.46</v>
          </cell>
          <cell r="E284">
            <v>0</v>
          </cell>
          <cell r="F284">
            <v>3.46</v>
          </cell>
          <cell r="G284">
            <v>44052</v>
          </cell>
          <cell r="H284" t="str">
            <v>RPC</v>
          </cell>
          <cell r="I284" t="str">
            <v>LPI-1605</v>
          </cell>
          <cell r="J284" t="str">
            <v>SR</v>
          </cell>
          <cell r="K284">
            <v>1.35</v>
          </cell>
        </row>
        <row r="285">
          <cell r="C285" t="str">
            <v>012B068</v>
          </cell>
          <cell r="D285">
            <v>1.17</v>
          </cell>
          <cell r="E285">
            <v>0</v>
          </cell>
          <cell r="F285">
            <v>1.17</v>
          </cell>
          <cell r="G285">
            <v>44051</v>
          </cell>
          <cell r="H285" t="str">
            <v>RPC</v>
          </cell>
          <cell r="I285" t="str">
            <v>LPI-1605</v>
          </cell>
          <cell r="J285" t="str">
            <v>SR</v>
          </cell>
          <cell r="K285">
            <v>1.35</v>
          </cell>
        </row>
        <row r="286">
          <cell r="C286" t="str">
            <v>014B063</v>
          </cell>
          <cell r="D286">
            <v>4.8899999999999997</v>
          </cell>
          <cell r="E286">
            <v>0</v>
          </cell>
          <cell r="F286">
            <v>4.8899999999999997</v>
          </cell>
          <cell r="G286">
            <v>44055</v>
          </cell>
          <cell r="H286" t="str">
            <v>RPC</v>
          </cell>
          <cell r="I286" t="str">
            <v>LPI-1605</v>
          </cell>
          <cell r="J286" t="str">
            <v>SR</v>
          </cell>
          <cell r="K286">
            <v>1.35</v>
          </cell>
        </row>
        <row r="287">
          <cell r="C287" t="str">
            <v>012B082</v>
          </cell>
          <cell r="D287">
            <v>3.32</v>
          </cell>
          <cell r="E287">
            <v>0</v>
          </cell>
          <cell r="F287">
            <v>3.32</v>
          </cell>
          <cell r="G287">
            <v>43995</v>
          </cell>
          <cell r="H287" t="str">
            <v>R2</v>
          </cell>
          <cell r="I287" t="str">
            <v>LPI-1601</v>
          </cell>
          <cell r="J287" t="str">
            <v>DR</v>
          </cell>
          <cell r="K287">
            <v>1.8</v>
          </cell>
        </row>
        <row r="288">
          <cell r="C288" t="str">
            <v>012B085</v>
          </cell>
          <cell r="D288">
            <v>2.93</v>
          </cell>
          <cell r="E288">
            <v>0</v>
          </cell>
          <cell r="F288">
            <v>2.93</v>
          </cell>
          <cell r="G288">
            <v>44014</v>
          </cell>
          <cell r="H288" t="str">
            <v>R2</v>
          </cell>
          <cell r="I288" t="str">
            <v>LPI-1601</v>
          </cell>
          <cell r="J288" t="str">
            <v>DR</v>
          </cell>
          <cell r="K288">
            <v>1.8</v>
          </cell>
        </row>
        <row r="289">
          <cell r="C289" t="str">
            <v>012B090</v>
          </cell>
          <cell r="D289">
            <v>9.19</v>
          </cell>
          <cell r="E289">
            <v>0</v>
          </cell>
          <cell r="F289">
            <v>9.19</v>
          </cell>
          <cell r="G289">
            <v>44013</v>
          </cell>
          <cell r="H289" t="str">
            <v>R2</v>
          </cell>
          <cell r="I289" t="str">
            <v>LPI-1601</v>
          </cell>
          <cell r="J289" t="str">
            <v>SRP</v>
          </cell>
          <cell r="K289">
            <v>1.8</v>
          </cell>
        </row>
        <row r="290">
          <cell r="C290" t="str">
            <v>014B085</v>
          </cell>
          <cell r="D290">
            <v>2.44</v>
          </cell>
          <cell r="E290">
            <v>0</v>
          </cell>
          <cell r="F290">
            <v>2.44</v>
          </cell>
          <cell r="G290">
            <v>44014</v>
          </cell>
          <cell r="H290" t="str">
            <v>R2</v>
          </cell>
          <cell r="I290" t="str">
            <v>LPI-1601</v>
          </cell>
          <cell r="J290" t="str">
            <v>DR</v>
          </cell>
          <cell r="K290">
            <v>1.8</v>
          </cell>
        </row>
        <row r="291">
          <cell r="C291" t="str">
            <v>014B090</v>
          </cell>
          <cell r="D291">
            <v>9.31</v>
          </cell>
          <cell r="E291">
            <v>0</v>
          </cell>
          <cell r="F291">
            <v>9.31</v>
          </cell>
          <cell r="G291">
            <v>44015</v>
          </cell>
          <cell r="H291" t="str">
            <v>R2</v>
          </cell>
          <cell r="I291" t="str">
            <v>LPI-1601</v>
          </cell>
          <cell r="J291" t="str">
            <v>SRP</v>
          </cell>
          <cell r="K291">
            <v>1.8</v>
          </cell>
        </row>
        <row r="292">
          <cell r="C292" t="str">
            <v>016B088</v>
          </cell>
          <cell r="D292">
            <v>8.6199999999999992</v>
          </cell>
          <cell r="E292">
            <v>0</v>
          </cell>
          <cell r="F292">
            <v>8.6199999999999992</v>
          </cell>
          <cell r="G292">
            <v>44015</v>
          </cell>
          <cell r="H292" t="str">
            <v>R2</v>
          </cell>
          <cell r="I292" t="str">
            <v>LPI-1601</v>
          </cell>
          <cell r="J292" t="str">
            <v>SRP</v>
          </cell>
          <cell r="K292">
            <v>1.8</v>
          </cell>
        </row>
        <row r="293">
          <cell r="C293" t="str">
            <v>021B057</v>
          </cell>
          <cell r="D293">
            <v>1.36</v>
          </cell>
          <cell r="E293">
            <v>0</v>
          </cell>
          <cell r="F293">
            <v>1.36</v>
          </cell>
          <cell r="G293">
            <v>44017</v>
          </cell>
          <cell r="H293" t="str">
            <v>R1</v>
          </cell>
          <cell r="I293" t="str">
            <v>LPI-1602</v>
          </cell>
          <cell r="J293" t="str">
            <v>SRP</v>
          </cell>
          <cell r="K293">
            <v>1.8</v>
          </cell>
        </row>
        <row r="294">
          <cell r="C294" t="str">
            <v>021B060</v>
          </cell>
          <cell r="D294">
            <v>4.1900000000000004</v>
          </cell>
          <cell r="E294">
            <v>0</v>
          </cell>
          <cell r="F294">
            <v>4.1900000000000004</v>
          </cell>
          <cell r="G294">
            <v>44023</v>
          </cell>
          <cell r="H294" t="str">
            <v>R1</v>
          </cell>
          <cell r="I294" t="str">
            <v>LPI-1602</v>
          </cell>
          <cell r="J294" t="str">
            <v>SRP</v>
          </cell>
          <cell r="K294">
            <v>1.8</v>
          </cell>
        </row>
        <row r="295">
          <cell r="C295" t="str">
            <v>001C058</v>
          </cell>
          <cell r="D295">
            <v>1.64</v>
          </cell>
          <cell r="E295">
            <v>0</v>
          </cell>
          <cell r="F295">
            <v>1.64</v>
          </cell>
          <cell r="G295">
            <v>44006</v>
          </cell>
          <cell r="H295" t="str">
            <v>RPC</v>
          </cell>
          <cell r="I295" t="str">
            <v>TC-09</v>
          </cell>
          <cell r="J295" t="str">
            <v>SR</v>
          </cell>
          <cell r="K295">
            <v>1.35</v>
          </cell>
        </row>
        <row r="296">
          <cell r="C296" t="str">
            <v>011C070</v>
          </cell>
          <cell r="D296">
            <v>1.18</v>
          </cell>
          <cell r="E296">
            <v>0</v>
          </cell>
          <cell r="F296">
            <v>1.18</v>
          </cell>
          <cell r="G296">
            <v>44066</v>
          </cell>
          <cell r="H296" t="str">
            <v>RPC</v>
          </cell>
          <cell r="I296" t="str">
            <v>LPI-1604</v>
          </cell>
          <cell r="J296" t="str">
            <v>SR</v>
          </cell>
          <cell r="K296">
            <v>1.35</v>
          </cell>
        </row>
        <row r="297">
          <cell r="C297" t="str">
            <v>002C053</v>
          </cell>
          <cell r="D297">
            <v>1.06</v>
          </cell>
          <cell r="E297">
            <v>0</v>
          </cell>
          <cell r="F297">
            <v>1.06</v>
          </cell>
          <cell r="G297">
            <v>44009</v>
          </cell>
          <cell r="H297" t="str">
            <v>RPC</v>
          </cell>
          <cell r="I297" t="str">
            <v>TC-09</v>
          </cell>
          <cell r="J297" t="str">
            <v>SR</v>
          </cell>
          <cell r="K297">
            <v>1.35</v>
          </cell>
        </row>
        <row r="298">
          <cell r="C298" t="str">
            <v>002C055</v>
          </cell>
          <cell r="D298">
            <v>2.35</v>
          </cell>
          <cell r="E298">
            <v>0</v>
          </cell>
          <cell r="F298">
            <v>2.35</v>
          </cell>
          <cell r="G298">
            <v>44005</v>
          </cell>
          <cell r="H298" t="str">
            <v>RPC</v>
          </cell>
          <cell r="I298" t="str">
            <v>TC-09</v>
          </cell>
          <cell r="J298" t="str">
            <v>SR</v>
          </cell>
          <cell r="K298">
            <v>1.35</v>
          </cell>
        </row>
        <row r="299">
          <cell r="C299" t="str">
            <v>012C069</v>
          </cell>
          <cell r="D299">
            <v>0.9</v>
          </cell>
          <cell r="E299">
            <v>0</v>
          </cell>
          <cell r="F299">
            <v>0.9</v>
          </cell>
          <cell r="G299">
            <v>44088</v>
          </cell>
          <cell r="H299" t="str">
            <v>RPC</v>
          </cell>
          <cell r="I299" t="str">
            <v>LPI-1607</v>
          </cell>
          <cell r="J299" t="str">
            <v>SR</v>
          </cell>
          <cell r="K299">
            <v>1.35</v>
          </cell>
        </row>
        <row r="300">
          <cell r="C300" t="str">
            <v>012C070</v>
          </cell>
          <cell r="D300">
            <v>0.42</v>
          </cell>
          <cell r="E300">
            <v>0</v>
          </cell>
          <cell r="F300">
            <v>0.42</v>
          </cell>
          <cell r="G300">
            <v>44078</v>
          </cell>
          <cell r="H300" t="str">
            <v>RPC</v>
          </cell>
          <cell r="I300" t="str">
            <v>LPI-1607</v>
          </cell>
          <cell r="J300" t="str">
            <v>SR</v>
          </cell>
          <cell r="K300">
            <v>1.35</v>
          </cell>
        </row>
        <row r="301">
          <cell r="C301" t="str">
            <v>002C058</v>
          </cell>
          <cell r="D301">
            <v>2.3199999999999998</v>
          </cell>
          <cell r="E301">
            <v>0</v>
          </cell>
          <cell r="F301">
            <v>2.3199999999999998</v>
          </cell>
          <cell r="G301">
            <v>43915</v>
          </cell>
          <cell r="H301" t="str">
            <v>RPC</v>
          </cell>
          <cell r="I301" t="str">
            <v>LPI-1604</v>
          </cell>
          <cell r="J301" t="str">
            <v>SR</v>
          </cell>
          <cell r="K301">
            <v>1.35</v>
          </cell>
        </row>
        <row r="302">
          <cell r="C302" t="str">
            <v>002C060</v>
          </cell>
          <cell r="D302">
            <v>0.48</v>
          </cell>
          <cell r="E302">
            <v>0</v>
          </cell>
          <cell r="F302">
            <v>0.48</v>
          </cell>
          <cell r="G302">
            <v>44011</v>
          </cell>
          <cell r="H302" t="str">
            <v>RPC</v>
          </cell>
          <cell r="I302" t="str">
            <v>TC-09</v>
          </cell>
          <cell r="J302" t="str">
            <v>SR</v>
          </cell>
          <cell r="K302">
            <v>1.35</v>
          </cell>
        </row>
        <row r="303">
          <cell r="C303" t="str">
            <v>003C053</v>
          </cell>
          <cell r="D303">
            <v>1.1100000000000001</v>
          </cell>
          <cell r="E303">
            <v>0</v>
          </cell>
          <cell r="F303">
            <v>1.1100000000000001</v>
          </cell>
          <cell r="G303">
            <v>44009</v>
          </cell>
          <cell r="H303" t="str">
            <v>RPC</v>
          </cell>
          <cell r="I303" t="str">
            <v>TC-09</v>
          </cell>
          <cell r="J303" t="str">
            <v>SR</v>
          </cell>
          <cell r="K303">
            <v>1.35</v>
          </cell>
        </row>
        <row r="304">
          <cell r="C304" t="str">
            <v>004C053</v>
          </cell>
          <cell r="D304">
            <v>2.86</v>
          </cell>
          <cell r="E304">
            <v>0</v>
          </cell>
          <cell r="F304">
            <v>2.86</v>
          </cell>
          <cell r="G304">
            <v>44009</v>
          </cell>
          <cell r="H304" t="str">
            <v>RPC</v>
          </cell>
          <cell r="I304" t="str">
            <v>TC-09</v>
          </cell>
          <cell r="J304" t="str">
            <v>SR</v>
          </cell>
          <cell r="K304">
            <v>1.35</v>
          </cell>
        </row>
        <row r="305">
          <cell r="C305" t="str">
            <v>004C054</v>
          </cell>
          <cell r="D305">
            <v>4.3600000000000003</v>
          </cell>
          <cell r="E305">
            <v>0</v>
          </cell>
          <cell r="F305">
            <v>4.3600000000000003</v>
          </cell>
          <cell r="G305">
            <v>43909</v>
          </cell>
          <cell r="H305" t="str">
            <v>RPC</v>
          </cell>
          <cell r="I305" t="str">
            <v>LPI-1604</v>
          </cell>
          <cell r="J305" t="str">
            <v>SR</v>
          </cell>
          <cell r="K305">
            <v>1.35</v>
          </cell>
        </row>
        <row r="306">
          <cell r="C306" t="str">
            <v>014C069</v>
          </cell>
          <cell r="D306">
            <v>0.96</v>
          </cell>
          <cell r="E306">
            <v>0</v>
          </cell>
          <cell r="F306">
            <v>0.96</v>
          </cell>
          <cell r="G306">
            <v>44063</v>
          </cell>
          <cell r="H306" t="str">
            <v>RPC</v>
          </cell>
          <cell r="I306" t="str">
            <v>LPI-1605</v>
          </cell>
          <cell r="J306" t="str">
            <v>SR</v>
          </cell>
          <cell r="K306">
            <v>1.35</v>
          </cell>
        </row>
        <row r="307">
          <cell r="C307" t="str">
            <v>006C054</v>
          </cell>
          <cell r="D307">
            <v>1.78</v>
          </cell>
          <cell r="E307">
            <v>0</v>
          </cell>
          <cell r="F307">
            <v>1.78</v>
          </cell>
          <cell r="G307">
            <v>43994</v>
          </cell>
          <cell r="H307" t="str">
            <v>RPC</v>
          </cell>
          <cell r="I307" t="str">
            <v>TC-09</v>
          </cell>
          <cell r="J307" t="str">
            <v>SR</v>
          </cell>
          <cell r="K307">
            <v>1.35</v>
          </cell>
        </row>
        <row r="308">
          <cell r="C308" t="str">
            <v>006C058</v>
          </cell>
          <cell r="D308">
            <v>4.13</v>
          </cell>
          <cell r="E308">
            <v>0</v>
          </cell>
          <cell r="F308">
            <v>4.13</v>
          </cell>
          <cell r="G308">
            <v>44011</v>
          </cell>
          <cell r="H308" t="str">
            <v>RPC</v>
          </cell>
          <cell r="I308" t="str">
            <v>TC-09</v>
          </cell>
          <cell r="J308" t="str">
            <v>SR</v>
          </cell>
          <cell r="K308">
            <v>1.35</v>
          </cell>
        </row>
        <row r="309">
          <cell r="C309" t="str">
            <v>006C060</v>
          </cell>
          <cell r="D309">
            <v>1.26</v>
          </cell>
          <cell r="E309">
            <v>0</v>
          </cell>
          <cell r="F309">
            <v>1.26</v>
          </cell>
          <cell r="G309">
            <v>44008</v>
          </cell>
          <cell r="H309" t="str">
            <v>RPC</v>
          </cell>
          <cell r="I309" t="str">
            <v>TC-09</v>
          </cell>
          <cell r="J309" t="str">
            <v>SR</v>
          </cell>
          <cell r="K309">
            <v>1.35</v>
          </cell>
        </row>
        <row r="310">
          <cell r="C310" t="str">
            <v>007C053</v>
          </cell>
          <cell r="D310">
            <v>2.17</v>
          </cell>
          <cell r="E310">
            <v>0</v>
          </cell>
          <cell r="F310">
            <v>2.17</v>
          </cell>
          <cell r="G310">
            <v>43996</v>
          </cell>
          <cell r="H310" t="str">
            <v>RPC</v>
          </cell>
          <cell r="I310" t="str">
            <v>TC-09</v>
          </cell>
          <cell r="J310" t="str">
            <v>SR</v>
          </cell>
          <cell r="K310">
            <v>1.35</v>
          </cell>
        </row>
        <row r="311">
          <cell r="C311" t="str">
            <v>008C053</v>
          </cell>
          <cell r="D311">
            <v>3.96</v>
          </cell>
          <cell r="E311">
            <v>0</v>
          </cell>
          <cell r="F311">
            <v>3.96</v>
          </cell>
          <cell r="G311">
            <v>43993</v>
          </cell>
          <cell r="H311" t="str">
            <v>RPC</v>
          </cell>
          <cell r="I311" t="str">
            <v>TC-09</v>
          </cell>
          <cell r="J311" t="str">
            <v>SR</v>
          </cell>
          <cell r="K311">
            <v>1.35</v>
          </cell>
        </row>
        <row r="312">
          <cell r="C312" t="str">
            <v>016C069</v>
          </cell>
          <cell r="D312">
            <v>3.86</v>
          </cell>
          <cell r="E312">
            <v>0</v>
          </cell>
          <cell r="F312">
            <v>3.86</v>
          </cell>
          <cell r="G312">
            <v>44062</v>
          </cell>
          <cell r="H312" t="str">
            <v>RPC</v>
          </cell>
          <cell r="I312" t="str">
            <v>LPI-1605</v>
          </cell>
          <cell r="J312" t="str">
            <v>SR</v>
          </cell>
          <cell r="K312">
            <v>1.35</v>
          </cell>
        </row>
        <row r="313">
          <cell r="C313" t="str">
            <v>010C055</v>
          </cell>
          <cell r="D313">
            <v>4.62</v>
          </cell>
          <cell r="E313">
            <v>0</v>
          </cell>
          <cell r="F313">
            <v>4.62</v>
          </cell>
          <cell r="G313">
            <v>43906</v>
          </cell>
          <cell r="H313" t="str">
            <v>RPC</v>
          </cell>
          <cell r="I313" t="str">
            <v>LPI-1604</v>
          </cell>
          <cell r="J313" t="str">
            <v>SR</v>
          </cell>
          <cell r="K313">
            <v>1.35</v>
          </cell>
        </row>
        <row r="314">
          <cell r="C314" t="str">
            <v>010C058</v>
          </cell>
          <cell r="D314">
            <v>6.89</v>
          </cell>
          <cell r="E314">
            <v>0</v>
          </cell>
          <cell r="F314">
            <v>6.89</v>
          </cell>
          <cell r="G314">
            <v>43984</v>
          </cell>
          <cell r="H314" t="str">
            <v>RPC</v>
          </cell>
          <cell r="I314" t="str">
            <v>LPI-1605</v>
          </cell>
          <cell r="J314" t="str">
            <v>SR</v>
          </cell>
          <cell r="K314">
            <v>1.35</v>
          </cell>
        </row>
        <row r="315">
          <cell r="C315" t="str">
            <v>011C053</v>
          </cell>
          <cell r="D315">
            <v>2.4500000000000002</v>
          </cell>
          <cell r="E315">
            <v>0</v>
          </cell>
          <cell r="F315">
            <v>2.4500000000000002</v>
          </cell>
          <cell r="G315">
            <v>44025</v>
          </cell>
          <cell r="H315" t="str">
            <v>RPC</v>
          </cell>
          <cell r="I315" t="str">
            <v>TC-09</v>
          </cell>
          <cell r="J315" t="str">
            <v>SR</v>
          </cell>
          <cell r="K315">
            <v>1.35</v>
          </cell>
        </row>
        <row r="316">
          <cell r="C316" t="str">
            <v>004C063</v>
          </cell>
          <cell r="D316">
            <v>2.85</v>
          </cell>
          <cell r="E316">
            <v>0</v>
          </cell>
          <cell r="F316">
            <v>2.85</v>
          </cell>
          <cell r="G316">
            <v>44011</v>
          </cell>
          <cell r="H316" t="str">
            <v>RPC</v>
          </cell>
          <cell r="I316" t="str">
            <v>GP-95287</v>
          </cell>
          <cell r="J316" t="str">
            <v>SRP</v>
          </cell>
          <cell r="K316">
            <v>1.35</v>
          </cell>
        </row>
        <row r="317">
          <cell r="C317" t="str">
            <v>004C065</v>
          </cell>
          <cell r="D317">
            <v>2.0099999999999998</v>
          </cell>
          <cell r="E317">
            <v>0</v>
          </cell>
          <cell r="F317">
            <v>2.0099999999999998</v>
          </cell>
          <cell r="G317">
            <v>44014</v>
          </cell>
          <cell r="H317" t="str">
            <v>RPC</v>
          </cell>
          <cell r="I317" t="str">
            <v>GP-95287</v>
          </cell>
          <cell r="J317" t="str">
            <v>SR</v>
          </cell>
          <cell r="K317">
            <v>1.35</v>
          </cell>
        </row>
        <row r="318">
          <cell r="C318" t="str">
            <v>004C067</v>
          </cell>
          <cell r="D318">
            <v>3.71</v>
          </cell>
          <cell r="E318">
            <v>0</v>
          </cell>
          <cell r="F318">
            <v>3.71</v>
          </cell>
          <cell r="G318">
            <v>43969</v>
          </cell>
          <cell r="H318" t="str">
            <v>RPC</v>
          </cell>
          <cell r="I318" t="str">
            <v>LPI-1604</v>
          </cell>
          <cell r="J318" t="str">
            <v>SR</v>
          </cell>
          <cell r="K318">
            <v>1.35</v>
          </cell>
        </row>
        <row r="319">
          <cell r="C319" t="str">
            <v>004C070</v>
          </cell>
          <cell r="D319">
            <v>5.35</v>
          </cell>
          <cell r="E319">
            <v>0</v>
          </cell>
          <cell r="F319">
            <v>5.35</v>
          </cell>
          <cell r="G319">
            <v>43969</v>
          </cell>
          <cell r="H319" t="str">
            <v>RPC</v>
          </cell>
          <cell r="I319" t="str">
            <v>LPI-1604</v>
          </cell>
          <cell r="J319" t="str">
            <v>SR</v>
          </cell>
          <cell r="K319">
            <v>1.35</v>
          </cell>
        </row>
        <row r="320">
          <cell r="C320" t="str">
            <v>006C062</v>
          </cell>
          <cell r="D320">
            <v>2.8</v>
          </cell>
          <cell r="E320">
            <v>0</v>
          </cell>
          <cell r="F320">
            <v>2.8</v>
          </cell>
          <cell r="G320">
            <v>44010</v>
          </cell>
          <cell r="H320" t="str">
            <v>RPC</v>
          </cell>
          <cell r="I320" t="str">
            <v>GP-95287</v>
          </cell>
          <cell r="J320" t="str">
            <v>SR</v>
          </cell>
          <cell r="K320">
            <v>1.35</v>
          </cell>
        </row>
        <row r="321">
          <cell r="C321" t="str">
            <v>006C063</v>
          </cell>
          <cell r="D321">
            <v>1.2</v>
          </cell>
          <cell r="E321">
            <v>0</v>
          </cell>
          <cell r="F321">
            <v>1.2</v>
          </cell>
          <cell r="G321">
            <v>44009</v>
          </cell>
          <cell r="H321" t="str">
            <v>RPC</v>
          </cell>
          <cell r="I321" t="str">
            <v>GP-95287</v>
          </cell>
          <cell r="J321" t="str">
            <v>SR</v>
          </cell>
          <cell r="K321">
            <v>1.35</v>
          </cell>
        </row>
        <row r="322">
          <cell r="C322" t="str">
            <v>006C065</v>
          </cell>
          <cell r="D322">
            <v>2.74</v>
          </cell>
          <cell r="E322">
            <v>0</v>
          </cell>
          <cell r="F322">
            <v>2.74</v>
          </cell>
          <cell r="G322">
            <v>44025</v>
          </cell>
          <cell r="H322" t="str">
            <v>RPC</v>
          </cell>
          <cell r="I322" t="str">
            <v>GP-95287</v>
          </cell>
          <cell r="J322" t="str">
            <v>SRP</v>
          </cell>
          <cell r="K322">
            <v>1.35</v>
          </cell>
        </row>
        <row r="323">
          <cell r="C323" t="str">
            <v>006C070</v>
          </cell>
          <cell r="D323">
            <v>9.33</v>
          </cell>
          <cell r="E323">
            <v>0</v>
          </cell>
          <cell r="F323">
            <v>9.33</v>
          </cell>
          <cell r="G323">
            <v>44000</v>
          </cell>
          <cell r="H323" t="str">
            <v>RPC</v>
          </cell>
          <cell r="I323" t="str">
            <v>GP-95287</v>
          </cell>
          <cell r="J323" t="str">
            <v>SR</v>
          </cell>
          <cell r="K323">
            <v>1.35</v>
          </cell>
        </row>
        <row r="324">
          <cell r="C324" t="str">
            <v>008C065</v>
          </cell>
          <cell r="D324">
            <v>1.76</v>
          </cell>
          <cell r="E324">
            <v>0</v>
          </cell>
          <cell r="F324">
            <v>1.76</v>
          </cell>
          <cell r="G324">
            <v>44015</v>
          </cell>
          <cell r="H324" t="str">
            <v>RPC</v>
          </cell>
          <cell r="I324" t="str">
            <v>GP-95287</v>
          </cell>
          <cell r="J324" t="str">
            <v>SR</v>
          </cell>
          <cell r="K324">
            <v>1.35</v>
          </cell>
        </row>
        <row r="325">
          <cell r="C325" t="str">
            <v>008C067</v>
          </cell>
          <cell r="D325">
            <v>5.42</v>
          </cell>
          <cell r="E325">
            <v>0</v>
          </cell>
          <cell r="F325">
            <v>5.42</v>
          </cell>
          <cell r="G325">
            <v>43998</v>
          </cell>
          <cell r="H325" t="str">
            <v>RPC</v>
          </cell>
          <cell r="I325" t="str">
            <v>GP-95287</v>
          </cell>
          <cell r="J325" t="str">
            <v>SRP</v>
          </cell>
          <cell r="K325">
            <v>1.35</v>
          </cell>
        </row>
        <row r="326">
          <cell r="C326" t="str">
            <v>008C070</v>
          </cell>
          <cell r="D326">
            <v>2.23</v>
          </cell>
          <cell r="E326">
            <v>0</v>
          </cell>
          <cell r="F326">
            <v>2.23</v>
          </cell>
          <cell r="G326">
            <v>44054</v>
          </cell>
          <cell r="H326" t="str">
            <v>RPC</v>
          </cell>
          <cell r="I326" t="str">
            <v>LPI-1607</v>
          </cell>
          <cell r="J326" t="str">
            <v>SRP</v>
          </cell>
          <cell r="K326">
            <v>1.35</v>
          </cell>
        </row>
        <row r="327">
          <cell r="C327" t="str">
            <v>009C064</v>
          </cell>
          <cell r="D327">
            <v>1.85</v>
          </cell>
          <cell r="E327">
            <v>0</v>
          </cell>
          <cell r="F327">
            <v>1.85</v>
          </cell>
          <cell r="G327">
            <v>44011</v>
          </cell>
          <cell r="H327" t="str">
            <v>RPC</v>
          </cell>
          <cell r="I327" t="str">
            <v>GP-95287</v>
          </cell>
          <cell r="J327" t="str">
            <v>SRP</v>
          </cell>
          <cell r="K327">
            <v>1.35</v>
          </cell>
        </row>
        <row r="328">
          <cell r="C328" t="str">
            <v>009C067</v>
          </cell>
          <cell r="D328">
            <v>1.54</v>
          </cell>
          <cell r="E328">
            <v>0</v>
          </cell>
          <cell r="F328">
            <v>1.54</v>
          </cell>
          <cell r="G328">
            <v>44013</v>
          </cell>
          <cell r="H328" t="str">
            <v>RPC</v>
          </cell>
          <cell r="I328" t="str">
            <v>GP-95287</v>
          </cell>
          <cell r="J328" t="str">
            <v>SR</v>
          </cell>
          <cell r="K328">
            <v>1.35</v>
          </cell>
        </row>
        <row r="329">
          <cell r="C329" t="str">
            <v>010C064</v>
          </cell>
          <cell r="D329">
            <v>1.05</v>
          </cell>
          <cell r="E329">
            <v>0</v>
          </cell>
          <cell r="F329">
            <v>1.05</v>
          </cell>
          <cell r="G329">
            <v>44012</v>
          </cell>
          <cell r="H329" t="str">
            <v>RPC</v>
          </cell>
          <cell r="I329" t="str">
            <v>GP-95287</v>
          </cell>
          <cell r="J329" t="str">
            <v>SRP</v>
          </cell>
          <cell r="K329">
            <v>1.35</v>
          </cell>
        </row>
        <row r="330">
          <cell r="C330" t="str">
            <v>010C065</v>
          </cell>
          <cell r="D330">
            <v>2.99</v>
          </cell>
          <cell r="E330">
            <v>0</v>
          </cell>
          <cell r="F330">
            <v>2.99</v>
          </cell>
          <cell r="G330">
            <v>44014</v>
          </cell>
          <cell r="H330" t="str">
            <v>RPC</v>
          </cell>
          <cell r="I330" t="str">
            <v>GP-95287</v>
          </cell>
          <cell r="J330" t="str">
            <v>SR</v>
          </cell>
          <cell r="K330">
            <v>1.35</v>
          </cell>
        </row>
        <row r="331">
          <cell r="C331" t="str">
            <v>002C074</v>
          </cell>
          <cell r="D331">
            <v>6.84</v>
          </cell>
          <cell r="E331">
            <v>0</v>
          </cell>
          <cell r="F331">
            <v>6.84</v>
          </cell>
          <cell r="G331">
            <v>44029</v>
          </cell>
          <cell r="H331" t="str">
            <v>R2</v>
          </cell>
          <cell r="I331" t="str">
            <v>LPI-1602</v>
          </cell>
          <cell r="J331" t="str">
            <v>DR</v>
          </cell>
          <cell r="K331">
            <v>1.8</v>
          </cell>
        </row>
        <row r="332">
          <cell r="C332" t="str">
            <v>002C075</v>
          </cell>
          <cell r="D332">
            <v>1.88</v>
          </cell>
          <cell r="E332">
            <v>0</v>
          </cell>
          <cell r="F332">
            <v>1.88</v>
          </cell>
          <cell r="G332">
            <v>44023</v>
          </cell>
          <cell r="H332" t="str">
            <v>R2</v>
          </cell>
          <cell r="I332" t="str">
            <v>LPI-1602</v>
          </cell>
          <cell r="J332" t="str">
            <v>DR</v>
          </cell>
          <cell r="K332">
            <v>1.8</v>
          </cell>
        </row>
        <row r="333">
          <cell r="C333" t="str">
            <v>002C080</v>
          </cell>
          <cell r="D333">
            <v>10.16</v>
          </cell>
          <cell r="E333">
            <v>0</v>
          </cell>
          <cell r="F333">
            <v>10.16</v>
          </cell>
          <cell r="G333">
            <v>44030</v>
          </cell>
          <cell r="H333" t="str">
            <v>R2</v>
          </cell>
          <cell r="I333" t="str">
            <v>GP-00687</v>
          </cell>
          <cell r="J333" t="str">
            <v>DR</v>
          </cell>
          <cell r="K333">
            <v>1.8</v>
          </cell>
        </row>
        <row r="334">
          <cell r="C334" t="str">
            <v>004C075</v>
          </cell>
          <cell r="D334">
            <v>9.6300000000000008</v>
          </cell>
          <cell r="E334">
            <v>0</v>
          </cell>
          <cell r="F334">
            <v>9.6300000000000008</v>
          </cell>
          <cell r="G334">
            <v>44031</v>
          </cell>
          <cell r="H334" t="str">
            <v>R2</v>
          </cell>
          <cell r="I334" t="str">
            <v>A-815</v>
          </cell>
          <cell r="J334" t="str">
            <v>DR</v>
          </cell>
          <cell r="K334">
            <v>1.8</v>
          </cell>
        </row>
        <row r="335">
          <cell r="C335" t="str">
            <v>005C073</v>
          </cell>
          <cell r="D335">
            <v>2.54</v>
          </cell>
          <cell r="E335">
            <v>0</v>
          </cell>
          <cell r="F335">
            <v>2.54</v>
          </cell>
          <cell r="G335">
            <v>44030</v>
          </cell>
          <cell r="H335" t="str">
            <v>R2</v>
          </cell>
          <cell r="I335" t="str">
            <v>LPI-1602</v>
          </cell>
          <cell r="J335" t="str">
            <v>DR</v>
          </cell>
          <cell r="K335">
            <v>1.8</v>
          </cell>
        </row>
        <row r="336">
          <cell r="C336" t="str">
            <v>005C075</v>
          </cell>
          <cell r="D336">
            <v>2.37</v>
          </cell>
          <cell r="E336">
            <v>0</v>
          </cell>
          <cell r="F336">
            <v>2.37</v>
          </cell>
          <cell r="G336">
            <v>44030</v>
          </cell>
          <cell r="H336" t="str">
            <v>R2</v>
          </cell>
          <cell r="I336" t="str">
            <v>LPI-1602</v>
          </cell>
          <cell r="J336" t="str">
            <v>DR</v>
          </cell>
          <cell r="K336">
            <v>1.8</v>
          </cell>
        </row>
        <row r="337">
          <cell r="C337" t="str">
            <v>002C087</v>
          </cell>
          <cell r="D337">
            <v>1.81</v>
          </cell>
          <cell r="E337">
            <v>0</v>
          </cell>
          <cell r="F337">
            <v>1.81</v>
          </cell>
          <cell r="G337">
            <v>44041</v>
          </cell>
          <cell r="H337" t="str">
            <v>R2</v>
          </cell>
          <cell r="I337" t="str">
            <v>LPI-1603</v>
          </cell>
          <cell r="J337" t="str">
            <v>SRP</v>
          </cell>
          <cell r="K337">
            <v>1.8</v>
          </cell>
        </row>
        <row r="338">
          <cell r="C338" t="str">
            <v>004C090</v>
          </cell>
          <cell r="D338">
            <v>9.1300000000000008</v>
          </cell>
          <cell r="E338">
            <v>0</v>
          </cell>
          <cell r="F338">
            <v>9.1300000000000008</v>
          </cell>
          <cell r="G338">
            <v>44042</v>
          </cell>
          <cell r="H338" t="str">
            <v>R2</v>
          </cell>
          <cell r="I338" t="str">
            <v>LPI-1603</v>
          </cell>
          <cell r="J338" t="str">
            <v>SRP</v>
          </cell>
          <cell r="K338">
            <v>1.8</v>
          </cell>
        </row>
        <row r="339">
          <cell r="C339" t="str">
            <v>006C090</v>
          </cell>
          <cell r="D339">
            <v>8.7200000000000006</v>
          </cell>
          <cell r="E339">
            <v>0</v>
          </cell>
          <cell r="F339">
            <v>8.7200000000000006</v>
          </cell>
          <cell r="G339">
            <v>44044</v>
          </cell>
          <cell r="H339" t="str">
            <v>R2</v>
          </cell>
          <cell r="I339" t="str">
            <v>LPI-1603</v>
          </cell>
          <cell r="J339" t="str">
            <v>SRP</v>
          </cell>
          <cell r="K339">
            <v>1.8</v>
          </cell>
        </row>
        <row r="340">
          <cell r="C340" t="str">
            <v>008C090</v>
          </cell>
          <cell r="D340">
            <v>9.6300000000000008</v>
          </cell>
          <cell r="E340">
            <v>0</v>
          </cell>
          <cell r="F340">
            <v>9.6300000000000008</v>
          </cell>
          <cell r="G340">
            <v>44044</v>
          </cell>
          <cell r="H340" t="str">
            <v>R2</v>
          </cell>
          <cell r="I340" t="str">
            <v>LPI-1603</v>
          </cell>
          <cell r="J340" t="str">
            <v>SRP</v>
          </cell>
          <cell r="K340">
            <v>1.8</v>
          </cell>
        </row>
        <row r="341">
          <cell r="C341" t="str">
            <v>009C090</v>
          </cell>
          <cell r="D341">
            <v>8.98</v>
          </cell>
          <cell r="E341">
            <v>0</v>
          </cell>
          <cell r="F341">
            <v>8.98</v>
          </cell>
          <cell r="G341">
            <v>44044</v>
          </cell>
          <cell r="H341" t="str">
            <v>R2</v>
          </cell>
          <cell r="I341" t="str">
            <v>LPI-1603</v>
          </cell>
          <cell r="J341" t="str">
            <v>SRP</v>
          </cell>
          <cell r="K341">
            <v>1.8</v>
          </cell>
        </row>
        <row r="342">
          <cell r="C342" t="str">
            <v>012C052</v>
          </cell>
          <cell r="D342">
            <v>1.6</v>
          </cell>
          <cell r="E342">
            <v>0</v>
          </cell>
          <cell r="F342">
            <v>1.6</v>
          </cell>
          <cell r="G342">
            <v>44018</v>
          </cell>
          <cell r="H342" t="str">
            <v>RPC</v>
          </cell>
          <cell r="I342" t="str">
            <v>LPI-1604</v>
          </cell>
          <cell r="J342" t="str">
            <v>SR</v>
          </cell>
          <cell r="K342">
            <v>1.35</v>
          </cell>
        </row>
        <row r="343">
          <cell r="C343" t="str">
            <v>012C053</v>
          </cell>
          <cell r="D343">
            <v>0.88</v>
          </cell>
          <cell r="E343">
            <v>0</v>
          </cell>
          <cell r="F343">
            <v>0.88</v>
          </cell>
          <cell r="G343">
            <v>44002</v>
          </cell>
          <cell r="H343" t="str">
            <v>RPC</v>
          </cell>
          <cell r="I343" t="str">
            <v>TC-09</v>
          </cell>
          <cell r="J343" t="str">
            <v>SR</v>
          </cell>
          <cell r="K343">
            <v>1.35</v>
          </cell>
        </row>
        <row r="344">
          <cell r="C344" t="str">
            <v>012C054</v>
          </cell>
          <cell r="D344">
            <v>0.95</v>
          </cell>
          <cell r="E344">
            <v>0</v>
          </cell>
          <cell r="F344">
            <v>0.95</v>
          </cell>
          <cell r="G344">
            <v>44002</v>
          </cell>
          <cell r="H344" t="str">
            <v>RPC</v>
          </cell>
          <cell r="I344" t="str">
            <v>TC-09</v>
          </cell>
          <cell r="J344" t="str">
            <v>SR</v>
          </cell>
          <cell r="K344">
            <v>1.35</v>
          </cell>
        </row>
        <row r="345">
          <cell r="C345" t="str">
            <v>012C055</v>
          </cell>
          <cell r="D345">
            <v>3.62</v>
          </cell>
          <cell r="E345">
            <v>0</v>
          </cell>
          <cell r="F345">
            <v>3.62</v>
          </cell>
          <cell r="G345">
            <v>44002</v>
          </cell>
          <cell r="H345" t="str">
            <v>RPC</v>
          </cell>
          <cell r="I345" t="str">
            <v>TC-09</v>
          </cell>
          <cell r="J345" t="str">
            <v>SR</v>
          </cell>
          <cell r="K345">
            <v>1.35</v>
          </cell>
        </row>
        <row r="346">
          <cell r="C346" t="str">
            <v>012C058</v>
          </cell>
          <cell r="D346">
            <v>6.19</v>
          </cell>
          <cell r="E346">
            <v>0</v>
          </cell>
          <cell r="F346">
            <v>6.19</v>
          </cell>
          <cell r="G346">
            <v>44000</v>
          </cell>
          <cell r="H346" t="str">
            <v>RPC</v>
          </cell>
          <cell r="I346" t="str">
            <v>TC-09</v>
          </cell>
          <cell r="J346" t="str">
            <v>SR</v>
          </cell>
          <cell r="K346">
            <v>1.35</v>
          </cell>
        </row>
        <row r="347">
          <cell r="C347" t="str">
            <v>014C053</v>
          </cell>
          <cell r="D347">
            <v>5.95</v>
          </cell>
          <cell r="E347">
            <v>0</v>
          </cell>
          <cell r="F347">
            <v>5.95</v>
          </cell>
          <cell r="G347">
            <v>44008</v>
          </cell>
          <cell r="H347" t="str">
            <v>RPC</v>
          </cell>
          <cell r="I347" t="str">
            <v>TC-09</v>
          </cell>
          <cell r="J347" t="str">
            <v>SR</v>
          </cell>
          <cell r="K347">
            <v>1.35</v>
          </cell>
        </row>
        <row r="348">
          <cell r="C348" t="str">
            <v>014C055</v>
          </cell>
          <cell r="D348">
            <v>2.2799999999999998</v>
          </cell>
          <cell r="E348">
            <v>0</v>
          </cell>
          <cell r="F348">
            <v>2.2799999999999998</v>
          </cell>
          <cell r="G348">
            <v>44005</v>
          </cell>
          <cell r="H348" t="str">
            <v>RPC</v>
          </cell>
          <cell r="I348" t="str">
            <v>TC-09</v>
          </cell>
          <cell r="J348" t="str">
            <v>SR</v>
          </cell>
          <cell r="K348">
            <v>1.35</v>
          </cell>
        </row>
        <row r="349">
          <cell r="C349" t="str">
            <v>014C058</v>
          </cell>
          <cell r="D349">
            <v>1.81</v>
          </cell>
          <cell r="E349">
            <v>0</v>
          </cell>
          <cell r="F349">
            <v>1.81</v>
          </cell>
          <cell r="G349">
            <v>44005</v>
          </cell>
          <cell r="H349" t="str">
            <v>RPC</v>
          </cell>
          <cell r="I349" t="str">
            <v>TC-09</v>
          </cell>
          <cell r="J349" t="str">
            <v>SR</v>
          </cell>
          <cell r="K349">
            <v>1.35</v>
          </cell>
        </row>
        <row r="350">
          <cell r="C350" t="str">
            <v>014C059</v>
          </cell>
          <cell r="D350">
            <v>3.15</v>
          </cell>
          <cell r="E350">
            <v>0</v>
          </cell>
          <cell r="F350">
            <v>3.15</v>
          </cell>
          <cell r="G350">
            <v>44007</v>
          </cell>
          <cell r="H350" t="str">
            <v>RPC</v>
          </cell>
          <cell r="I350" t="str">
            <v>TC-09</v>
          </cell>
          <cell r="J350" t="str">
            <v>SR</v>
          </cell>
          <cell r="K350">
            <v>1.35</v>
          </cell>
        </row>
        <row r="351">
          <cell r="C351" t="str">
            <v>014C060</v>
          </cell>
          <cell r="D351">
            <v>1.45</v>
          </cell>
          <cell r="E351">
            <v>0</v>
          </cell>
          <cell r="F351">
            <v>1.45</v>
          </cell>
          <cell r="G351">
            <v>44006</v>
          </cell>
          <cell r="H351" t="str">
            <v>RPC</v>
          </cell>
          <cell r="I351" t="str">
            <v>TC-09</v>
          </cell>
          <cell r="J351" t="str">
            <v>SR</v>
          </cell>
          <cell r="K351">
            <v>1.35</v>
          </cell>
        </row>
        <row r="352">
          <cell r="C352" t="str">
            <v>016C055</v>
          </cell>
          <cell r="D352">
            <v>3.35</v>
          </cell>
          <cell r="E352">
            <v>0</v>
          </cell>
          <cell r="F352">
            <v>3.35</v>
          </cell>
          <cell r="G352">
            <v>44004</v>
          </cell>
          <cell r="H352" t="str">
            <v>RPC</v>
          </cell>
          <cell r="I352" t="str">
            <v>TC-09</v>
          </cell>
          <cell r="J352" t="str">
            <v>SR</v>
          </cell>
          <cell r="K352">
            <v>1.35</v>
          </cell>
        </row>
        <row r="353">
          <cell r="C353" t="str">
            <v>016C058</v>
          </cell>
          <cell r="D353">
            <v>5.03</v>
          </cell>
          <cell r="E353">
            <v>0</v>
          </cell>
          <cell r="F353">
            <v>5.03</v>
          </cell>
          <cell r="G353">
            <v>43960</v>
          </cell>
          <cell r="H353" t="str">
            <v>RPC</v>
          </cell>
          <cell r="I353" t="str">
            <v>TC-09</v>
          </cell>
          <cell r="J353" t="str">
            <v>SR</v>
          </cell>
          <cell r="K353">
            <v>1.35</v>
          </cell>
        </row>
        <row r="354">
          <cell r="C354" t="str">
            <v>016C059</v>
          </cell>
          <cell r="D354">
            <v>0.67</v>
          </cell>
          <cell r="E354">
            <v>0</v>
          </cell>
          <cell r="F354">
            <v>0.67</v>
          </cell>
          <cell r="G354">
            <v>43960</v>
          </cell>
          <cell r="H354" t="str">
            <v>RPC</v>
          </cell>
          <cell r="I354" t="str">
            <v>TC-09</v>
          </cell>
          <cell r="J354" t="str">
            <v>SR</v>
          </cell>
          <cell r="K354">
            <v>1.35</v>
          </cell>
        </row>
        <row r="355">
          <cell r="C355" t="str">
            <v>016C060</v>
          </cell>
          <cell r="D355">
            <v>1.35</v>
          </cell>
          <cell r="E355">
            <v>0</v>
          </cell>
          <cell r="F355">
            <v>1.35</v>
          </cell>
          <cell r="G355">
            <v>44006</v>
          </cell>
          <cell r="H355" t="str">
            <v>RPC</v>
          </cell>
          <cell r="I355" t="str">
            <v>TC-09</v>
          </cell>
          <cell r="J355" t="str">
            <v>SR</v>
          </cell>
          <cell r="K355">
            <v>1.35</v>
          </cell>
        </row>
        <row r="356">
          <cell r="C356" t="str">
            <v>018C052</v>
          </cell>
          <cell r="D356">
            <v>6.5</v>
          </cell>
          <cell r="E356">
            <v>0</v>
          </cell>
          <cell r="F356">
            <v>6.5</v>
          </cell>
          <cell r="G356">
            <v>44012</v>
          </cell>
          <cell r="H356" t="str">
            <v>RPC</v>
          </cell>
          <cell r="I356" t="str">
            <v>TC-09</v>
          </cell>
          <cell r="J356" t="str">
            <v>SR</v>
          </cell>
          <cell r="K356">
            <v>1.35</v>
          </cell>
        </row>
        <row r="357">
          <cell r="C357" t="str">
            <v>018C055</v>
          </cell>
          <cell r="D357">
            <v>2.96</v>
          </cell>
          <cell r="E357">
            <v>0</v>
          </cell>
          <cell r="F357">
            <v>2.96</v>
          </cell>
          <cell r="G357">
            <v>44012</v>
          </cell>
          <cell r="H357" t="str">
            <v>RPC</v>
          </cell>
          <cell r="I357" t="str">
            <v>TC-09</v>
          </cell>
          <cell r="J357" t="str">
            <v>SR</v>
          </cell>
          <cell r="K357">
            <v>1.35</v>
          </cell>
        </row>
        <row r="358">
          <cell r="C358" t="str">
            <v>018C056</v>
          </cell>
          <cell r="D358">
            <v>2.2200000000000002</v>
          </cell>
          <cell r="E358">
            <v>0</v>
          </cell>
          <cell r="F358">
            <v>2.2200000000000002</v>
          </cell>
          <cell r="G358">
            <v>44028</v>
          </cell>
          <cell r="H358" t="str">
            <v>RPC</v>
          </cell>
          <cell r="I358" t="str">
            <v>LPI-1605</v>
          </cell>
          <cell r="J358" t="str">
            <v>SRP</v>
          </cell>
          <cell r="K358">
            <v>1.35</v>
          </cell>
        </row>
        <row r="359">
          <cell r="C359" t="str">
            <v>018C057</v>
          </cell>
          <cell r="D359">
            <v>1.21</v>
          </cell>
          <cell r="E359">
            <v>0</v>
          </cell>
          <cell r="F359">
            <v>1.21</v>
          </cell>
          <cell r="G359">
            <v>44032</v>
          </cell>
          <cell r="H359" t="str">
            <v>RPC</v>
          </cell>
          <cell r="I359" t="str">
            <v>LPI-1605</v>
          </cell>
          <cell r="J359" t="str">
            <v>SRP</v>
          </cell>
          <cell r="K359">
            <v>1.35</v>
          </cell>
        </row>
        <row r="360">
          <cell r="C360" t="str">
            <v>018C058</v>
          </cell>
          <cell r="D360">
            <v>1.51</v>
          </cell>
          <cell r="E360">
            <v>0</v>
          </cell>
          <cell r="F360">
            <v>1.51</v>
          </cell>
          <cell r="G360">
            <v>44031</v>
          </cell>
          <cell r="H360" t="str">
            <v>RPC</v>
          </cell>
          <cell r="I360" t="str">
            <v>LPI-1605</v>
          </cell>
          <cell r="J360" t="str">
            <v>SRP</v>
          </cell>
          <cell r="K360">
            <v>1.35</v>
          </cell>
        </row>
        <row r="361">
          <cell r="C361" t="str">
            <v>018C059</v>
          </cell>
          <cell r="D361">
            <v>3.13</v>
          </cell>
          <cell r="E361">
            <v>0</v>
          </cell>
          <cell r="F361">
            <v>3.13</v>
          </cell>
          <cell r="G361">
            <v>44028</v>
          </cell>
          <cell r="H361" t="str">
            <v>RPC</v>
          </cell>
          <cell r="I361" t="str">
            <v>LPI-1605</v>
          </cell>
          <cell r="J361" t="str">
            <v>SRP</v>
          </cell>
          <cell r="K361">
            <v>1.35</v>
          </cell>
        </row>
        <row r="362">
          <cell r="C362" t="str">
            <v>020C052</v>
          </cell>
          <cell r="D362">
            <v>1.04</v>
          </cell>
          <cell r="E362">
            <v>0</v>
          </cell>
          <cell r="F362">
            <v>1.04</v>
          </cell>
          <cell r="G362">
            <v>44015</v>
          </cell>
          <cell r="H362" t="str">
            <v>RPC</v>
          </cell>
          <cell r="I362" t="str">
            <v>LPI-1604</v>
          </cell>
          <cell r="J362" t="str">
            <v>SR</v>
          </cell>
          <cell r="K362">
            <v>1.35</v>
          </cell>
        </row>
        <row r="363">
          <cell r="C363" t="str">
            <v>012C092</v>
          </cell>
          <cell r="D363">
            <v>3.44</v>
          </cell>
          <cell r="E363">
            <v>0</v>
          </cell>
          <cell r="F363">
            <v>3.44</v>
          </cell>
          <cell r="G363">
            <v>44154</v>
          </cell>
          <cell r="H363" t="str">
            <v>RN</v>
          </cell>
          <cell r="I363" t="str">
            <v>GP 99-8009</v>
          </cell>
          <cell r="J363" t="str">
            <v>SRP</v>
          </cell>
          <cell r="K363">
            <v>1.8</v>
          </cell>
        </row>
        <row r="364">
          <cell r="C364" t="str">
            <v>014C093</v>
          </cell>
          <cell r="D364">
            <v>4.82</v>
          </cell>
          <cell r="E364">
            <v>0</v>
          </cell>
          <cell r="F364">
            <v>4.82</v>
          </cell>
          <cell r="G364">
            <v>44154</v>
          </cell>
          <cell r="H364" t="str">
            <v>RN</v>
          </cell>
          <cell r="I364" t="str">
            <v>GP 99-8009</v>
          </cell>
          <cell r="J364" t="str">
            <v>SR</v>
          </cell>
          <cell r="K364">
            <v>1.5</v>
          </cell>
        </row>
        <row r="365">
          <cell r="C365" t="str">
            <v>014C095</v>
          </cell>
          <cell r="D365">
            <v>3.36</v>
          </cell>
          <cell r="E365">
            <v>0</v>
          </cell>
          <cell r="F365">
            <v>3.36</v>
          </cell>
          <cell r="G365">
            <v>44154</v>
          </cell>
          <cell r="H365" t="str">
            <v>RN</v>
          </cell>
          <cell r="I365" t="str">
            <v>GP 99-8009</v>
          </cell>
          <cell r="J365" t="str">
            <v>SRP</v>
          </cell>
          <cell r="K365">
            <v>1.8</v>
          </cell>
        </row>
        <row r="366">
          <cell r="C366" t="str">
            <v>015C095</v>
          </cell>
          <cell r="D366">
            <v>6.45</v>
          </cell>
          <cell r="E366">
            <v>0</v>
          </cell>
          <cell r="F366">
            <v>6.45</v>
          </cell>
          <cell r="G366">
            <v>44160</v>
          </cell>
          <cell r="H366" t="str">
            <v>RN</v>
          </cell>
          <cell r="I366" t="str">
            <v>GP 99-8009</v>
          </cell>
          <cell r="J366" t="str">
            <v>SRP</v>
          </cell>
          <cell r="K366">
            <v>1.8</v>
          </cell>
        </row>
        <row r="367">
          <cell r="C367" t="str">
            <v>016C093</v>
          </cell>
          <cell r="D367">
            <v>4.29</v>
          </cell>
          <cell r="E367">
            <v>0</v>
          </cell>
          <cell r="F367">
            <v>4.29</v>
          </cell>
          <cell r="G367">
            <v>44154</v>
          </cell>
          <cell r="H367" t="str">
            <v>RN</v>
          </cell>
          <cell r="I367" t="str">
            <v>GP 99-8009</v>
          </cell>
          <cell r="J367" t="str">
            <v>SRP</v>
          </cell>
          <cell r="K367">
            <v>1.8</v>
          </cell>
        </row>
        <row r="368">
          <cell r="C368" t="str">
            <v>017C095</v>
          </cell>
          <cell r="D368">
            <v>4.49</v>
          </cell>
          <cell r="E368">
            <v>0</v>
          </cell>
          <cell r="F368">
            <v>4.49</v>
          </cell>
          <cell r="G368">
            <v>44176</v>
          </cell>
          <cell r="H368" t="str">
            <v>RN</v>
          </cell>
          <cell r="I368" t="str">
            <v>GP 99-8009</v>
          </cell>
          <cell r="J368" t="str">
            <v>SRP</v>
          </cell>
          <cell r="K368">
            <v>1.8</v>
          </cell>
        </row>
        <row r="369">
          <cell r="C369" t="str">
            <v>018C093</v>
          </cell>
          <cell r="D369">
            <v>4.2</v>
          </cell>
          <cell r="E369">
            <v>0</v>
          </cell>
          <cell r="F369">
            <v>4.2</v>
          </cell>
          <cell r="G369">
            <v>44154</v>
          </cell>
          <cell r="H369" t="str">
            <v>RN</v>
          </cell>
          <cell r="I369" t="str">
            <v>GP 99-8009</v>
          </cell>
          <cell r="J369" t="str">
            <v>SRP</v>
          </cell>
          <cell r="K369">
            <v>1.8</v>
          </cell>
        </row>
        <row r="370">
          <cell r="C370" t="str">
            <v>018C095</v>
          </cell>
          <cell r="D370">
            <v>4.22</v>
          </cell>
          <cell r="E370">
            <v>0</v>
          </cell>
          <cell r="F370">
            <v>4.22</v>
          </cell>
          <cell r="G370">
            <v>44160</v>
          </cell>
          <cell r="H370" t="str">
            <v>RN</v>
          </cell>
          <cell r="I370" t="str">
            <v>GP 99-8009</v>
          </cell>
          <cell r="J370" t="str">
            <v>SRP</v>
          </cell>
          <cell r="K370">
            <v>1.8</v>
          </cell>
        </row>
        <row r="371">
          <cell r="C371" t="str">
            <v>020C093</v>
          </cell>
          <cell r="D371">
            <v>3.89</v>
          </cell>
          <cell r="E371">
            <v>0</v>
          </cell>
          <cell r="F371">
            <v>3.89</v>
          </cell>
          <cell r="G371">
            <v>44176</v>
          </cell>
          <cell r="H371" t="str">
            <v>RN</v>
          </cell>
          <cell r="I371" t="str">
            <v>GP 99-8009</v>
          </cell>
          <cell r="J371" t="str">
            <v>SRP</v>
          </cell>
          <cell r="K371">
            <v>1.8</v>
          </cell>
        </row>
        <row r="372">
          <cell r="C372" t="str">
            <v>020C095</v>
          </cell>
          <cell r="D372">
            <v>5.23</v>
          </cell>
          <cell r="E372">
            <v>0</v>
          </cell>
          <cell r="F372">
            <v>5.23</v>
          </cell>
          <cell r="G372">
            <v>44176</v>
          </cell>
          <cell r="H372" t="str">
            <v>RN</v>
          </cell>
          <cell r="I372" t="str">
            <v>GP 99-8009</v>
          </cell>
          <cell r="J372" t="str">
            <v>SRP</v>
          </cell>
          <cell r="K372">
            <v>1.8</v>
          </cell>
        </row>
        <row r="373">
          <cell r="C373" t="str">
            <v>020C097</v>
          </cell>
          <cell r="D373">
            <v>1.62</v>
          </cell>
          <cell r="E373">
            <v>0</v>
          </cell>
          <cell r="F373">
            <v>1.62</v>
          </cell>
          <cell r="G373">
            <v>44160</v>
          </cell>
          <cell r="H373" t="str">
            <v>RN</v>
          </cell>
          <cell r="I373" t="str">
            <v>GP 99-8009</v>
          </cell>
          <cell r="J373" t="str">
            <v>SRP</v>
          </cell>
          <cell r="K373">
            <v>1.8</v>
          </cell>
        </row>
        <row r="374">
          <cell r="C374" t="str">
            <v>020C098</v>
          </cell>
          <cell r="D374">
            <v>1.3</v>
          </cell>
          <cell r="E374">
            <v>0</v>
          </cell>
          <cell r="F374">
            <v>1.3</v>
          </cell>
          <cell r="G374">
            <v>44176</v>
          </cell>
          <cell r="H374" t="str">
            <v>RN</v>
          </cell>
          <cell r="I374" t="str">
            <v>GP 99-8009</v>
          </cell>
          <cell r="J374" t="str">
            <v>SRP</v>
          </cell>
          <cell r="K374">
            <v>1.8</v>
          </cell>
        </row>
        <row r="375">
          <cell r="C375" t="str">
            <v>020C053</v>
          </cell>
          <cell r="D375">
            <v>1.25</v>
          </cell>
          <cell r="E375">
            <v>0</v>
          </cell>
          <cell r="F375">
            <v>1.25</v>
          </cell>
          <cell r="G375">
            <v>44029</v>
          </cell>
          <cell r="H375" t="str">
            <v>RPC</v>
          </cell>
          <cell r="I375" t="str">
            <v>LPI-1605</v>
          </cell>
          <cell r="J375" t="str">
            <v>SRP</v>
          </cell>
          <cell r="K375">
            <v>1.35</v>
          </cell>
        </row>
        <row r="376">
          <cell r="C376" t="str">
            <v>022C054</v>
          </cell>
          <cell r="D376">
            <v>2.82</v>
          </cell>
          <cell r="E376">
            <v>0</v>
          </cell>
          <cell r="F376">
            <v>2.82</v>
          </cell>
          <cell r="G376">
            <v>44068</v>
          </cell>
          <cell r="H376" t="str">
            <v>R3</v>
          </cell>
          <cell r="I376" t="str">
            <v>PSJT 941</v>
          </cell>
          <cell r="J376" t="str">
            <v>SR</v>
          </cell>
          <cell r="K376">
            <v>1.8</v>
          </cell>
        </row>
        <row r="377">
          <cell r="C377" t="str">
            <v>020C054</v>
          </cell>
          <cell r="D377">
            <v>1.64</v>
          </cell>
          <cell r="E377">
            <v>0</v>
          </cell>
          <cell r="F377">
            <v>1.64</v>
          </cell>
          <cell r="G377">
            <v>44024</v>
          </cell>
          <cell r="H377" t="str">
            <v>RPC</v>
          </cell>
          <cell r="I377" t="str">
            <v>LPI-1605</v>
          </cell>
          <cell r="J377" t="str">
            <v>SRP</v>
          </cell>
          <cell r="K377">
            <v>1.35</v>
          </cell>
        </row>
        <row r="378">
          <cell r="C378" t="str">
            <v>020C055</v>
          </cell>
          <cell r="D378">
            <v>1.81</v>
          </cell>
          <cell r="E378">
            <v>0</v>
          </cell>
          <cell r="F378">
            <v>1.81</v>
          </cell>
          <cell r="G378">
            <v>44025</v>
          </cell>
          <cell r="H378" t="str">
            <v>RPC</v>
          </cell>
          <cell r="I378" t="str">
            <v>LPI-1605</v>
          </cell>
          <cell r="J378" t="str">
            <v>SRP</v>
          </cell>
          <cell r="K378">
            <v>1.35</v>
          </cell>
        </row>
        <row r="379">
          <cell r="C379" t="str">
            <v>023C052</v>
          </cell>
          <cell r="D379">
            <v>0.3</v>
          </cell>
          <cell r="E379">
            <v>0</v>
          </cell>
          <cell r="F379">
            <v>0.3</v>
          </cell>
          <cell r="G379">
            <v>44069</v>
          </cell>
          <cell r="H379" t="str">
            <v>R3</v>
          </cell>
          <cell r="I379" t="str">
            <v>PSJT 941</v>
          </cell>
          <cell r="J379" t="str">
            <v>SR</v>
          </cell>
          <cell r="K379">
            <v>1.8</v>
          </cell>
        </row>
        <row r="380">
          <cell r="C380" t="str">
            <v>024C053</v>
          </cell>
          <cell r="D380">
            <v>3.6</v>
          </cell>
          <cell r="E380">
            <v>0</v>
          </cell>
          <cell r="F380">
            <v>3.6</v>
          </cell>
          <cell r="G380">
            <v>44070</v>
          </cell>
          <cell r="H380" t="str">
            <v>R3</v>
          </cell>
          <cell r="I380" t="str">
            <v>PSJT 941</v>
          </cell>
          <cell r="J380" t="str">
            <v>SRP</v>
          </cell>
          <cell r="K380">
            <v>1.8</v>
          </cell>
        </row>
        <row r="381">
          <cell r="C381" t="str">
            <v>024C055</v>
          </cell>
          <cell r="D381">
            <v>5.46</v>
          </cell>
          <cell r="E381">
            <v>0</v>
          </cell>
          <cell r="F381">
            <v>5.46</v>
          </cell>
          <cell r="G381">
            <v>44075</v>
          </cell>
          <cell r="H381" t="str">
            <v>R3</v>
          </cell>
          <cell r="I381" t="str">
            <v>PSJT 941</v>
          </cell>
          <cell r="J381" t="str">
            <v>SR</v>
          </cell>
          <cell r="K381">
            <v>1.8</v>
          </cell>
        </row>
        <row r="382">
          <cell r="C382" t="str">
            <v>024C058</v>
          </cell>
          <cell r="D382">
            <v>4.2</v>
          </cell>
          <cell r="E382">
            <v>0</v>
          </cell>
          <cell r="F382">
            <v>4.2</v>
          </cell>
          <cell r="G382">
            <v>44067</v>
          </cell>
          <cell r="H382" t="str">
            <v>R3</v>
          </cell>
          <cell r="I382" t="str">
            <v>PSJT 941</v>
          </cell>
          <cell r="J382" t="str">
            <v>SR</v>
          </cell>
          <cell r="K382">
            <v>1.8</v>
          </cell>
        </row>
        <row r="383">
          <cell r="C383" t="str">
            <v>024C060</v>
          </cell>
          <cell r="D383">
            <v>5.81</v>
          </cell>
          <cell r="E383">
            <v>0</v>
          </cell>
          <cell r="F383">
            <v>5.81</v>
          </cell>
          <cell r="G383">
            <v>44068</v>
          </cell>
          <cell r="H383" t="str">
            <v>R3</v>
          </cell>
          <cell r="I383" t="str">
            <v>PSJT 941</v>
          </cell>
          <cell r="J383" t="str">
            <v>SR</v>
          </cell>
          <cell r="K383">
            <v>1.8</v>
          </cell>
        </row>
        <row r="384">
          <cell r="C384" t="str">
            <v>025C052</v>
          </cell>
          <cell r="D384">
            <v>0.15</v>
          </cell>
          <cell r="E384">
            <v>0</v>
          </cell>
          <cell r="F384">
            <v>0.15</v>
          </cell>
          <cell r="G384">
            <v>44069</v>
          </cell>
          <cell r="H384" t="str">
            <v>R3</v>
          </cell>
          <cell r="I384" t="str">
            <v>PSJT 941</v>
          </cell>
          <cell r="J384" t="str">
            <v>SR</v>
          </cell>
          <cell r="K384">
            <v>1.8</v>
          </cell>
        </row>
        <row r="385">
          <cell r="C385" t="str">
            <v>026C055</v>
          </cell>
          <cell r="D385">
            <v>5.45</v>
          </cell>
          <cell r="E385">
            <v>0</v>
          </cell>
          <cell r="F385">
            <v>5.45</v>
          </cell>
          <cell r="G385">
            <v>44067</v>
          </cell>
          <cell r="H385" t="str">
            <v>R3</v>
          </cell>
          <cell r="I385" t="str">
            <v>PSJT 941</v>
          </cell>
          <cell r="J385" t="str">
            <v>SR</v>
          </cell>
          <cell r="K385">
            <v>1.8</v>
          </cell>
        </row>
        <row r="386">
          <cell r="C386" t="str">
            <v>026C058</v>
          </cell>
          <cell r="D386">
            <v>4.9400000000000004</v>
          </cell>
          <cell r="E386">
            <v>0</v>
          </cell>
          <cell r="F386">
            <v>4.9400000000000004</v>
          </cell>
          <cell r="G386">
            <v>44067</v>
          </cell>
          <cell r="H386" t="str">
            <v>R3</v>
          </cell>
          <cell r="I386" t="str">
            <v>PSJT 941</v>
          </cell>
          <cell r="J386" t="str">
            <v>SR</v>
          </cell>
          <cell r="K386">
            <v>1.8</v>
          </cell>
        </row>
        <row r="387">
          <cell r="C387" t="str">
            <v>026C060</v>
          </cell>
          <cell r="D387">
            <v>2.13</v>
          </cell>
          <cell r="E387">
            <v>0</v>
          </cell>
          <cell r="F387">
            <v>2.13</v>
          </cell>
          <cell r="G387">
            <v>44068</v>
          </cell>
          <cell r="H387" t="str">
            <v>R3</v>
          </cell>
          <cell r="I387" t="str">
            <v>PSJT 941</v>
          </cell>
          <cell r="J387" t="str">
            <v>SR</v>
          </cell>
          <cell r="K387">
            <v>1.8</v>
          </cell>
        </row>
        <row r="388">
          <cell r="C388" t="str">
            <v>027C052</v>
          </cell>
          <cell r="D388">
            <v>1.63</v>
          </cell>
          <cell r="E388">
            <v>0</v>
          </cell>
          <cell r="F388">
            <v>1.63</v>
          </cell>
          <cell r="G388">
            <v>44070</v>
          </cell>
          <cell r="H388" t="str">
            <v>R3</v>
          </cell>
          <cell r="I388" t="str">
            <v>PSJT 941</v>
          </cell>
          <cell r="J388" t="str">
            <v>SR</v>
          </cell>
          <cell r="K388">
            <v>1.8</v>
          </cell>
        </row>
        <row r="389">
          <cell r="C389" t="str">
            <v>027C053</v>
          </cell>
          <cell r="D389">
            <v>3.31</v>
          </cell>
          <cell r="E389">
            <v>0</v>
          </cell>
          <cell r="F389">
            <v>3.31</v>
          </cell>
          <cell r="G389">
            <v>44070</v>
          </cell>
          <cell r="H389" t="str">
            <v>R3</v>
          </cell>
          <cell r="I389" t="str">
            <v>PSJT 941</v>
          </cell>
          <cell r="J389" t="str">
            <v>SRP</v>
          </cell>
          <cell r="K389">
            <v>1.8</v>
          </cell>
        </row>
        <row r="390">
          <cell r="C390" t="str">
            <v>028C060</v>
          </cell>
          <cell r="D390">
            <v>2.12</v>
          </cell>
          <cell r="E390">
            <v>0</v>
          </cell>
          <cell r="F390">
            <v>2.12</v>
          </cell>
          <cell r="G390">
            <v>44066</v>
          </cell>
          <cell r="H390" t="str">
            <v>R3</v>
          </cell>
          <cell r="I390" t="str">
            <v>PSJT 941</v>
          </cell>
          <cell r="J390" t="str">
            <v>SR</v>
          </cell>
          <cell r="K390">
            <v>1.8</v>
          </cell>
        </row>
        <row r="391">
          <cell r="C391" t="str">
            <v>029C057</v>
          </cell>
          <cell r="D391">
            <v>5.8</v>
          </cell>
          <cell r="E391">
            <v>0</v>
          </cell>
          <cell r="F391">
            <v>5.8</v>
          </cell>
          <cell r="G391">
            <v>44066</v>
          </cell>
          <cell r="H391" t="str">
            <v>R3</v>
          </cell>
          <cell r="I391" t="str">
            <v>PSJT 941</v>
          </cell>
          <cell r="J391" t="str">
            <v>SR</v>
          </cell>
          <cell r="K391">
            <v>1.8</v>
          </cell>
        </row>
        <row r="392">
          <cell r="C392" t="str">
            <v>030C053</v>
          </cell>
          <cell r="D392">
            <v>3.18</v>
          </cell>
          <cell r="E392">
            <v>0</v>
          </cell>
          <cell r="F392">
            <v>3.18</v>
          </cell>
          <cell r="G392">
            <v>44071</v>
          </cell>
          <cell r="H392" t="str">
            <v>R3</v>
          </cell>
          <cell r="I392" t="str">
            <v>PSJT 941</v>
          </cell>
          <cell r="J392" t="str">
            <v>SRP</v>
          </cell>
          <cell r="K392">
            <v>1.8</v>
          </cell>
        </row>
        <row r="393">
          <cell r="C393" t="str">
            <v>030C055</v>
          </cell>
          <cell r="D393">
            <v>7.64</v>
          </cell>
          <cell r="E393">
            <v>0</v>
          </cell>
          <cell r="F393">
            <v>7.64</v>
          </cell>
          <cell r="G393">
            <v>44066</v>
          </cell>
          <cell r="H393" t="str">
            <v>R3</v>
          </cell>
          <cell r="I393" t="str">
            <v>PSJT 941</v>
          </cell>
          <cell r="J393" t="str">
            <v>SRP</v>
          </cell>
          <cell r="K393">
            <v>1.8</v>
          </cell>
        </row>
        <row r="394">
          <cell r="C394" t="str">
            <v>030C056</v>
          </cell>
          <cell r="D394">
            <v>0.68</v>
          </cell>
          <cell r="E394">
            <v>0</v>
          </cell>
          <cell r="F394">
            <v>0.68</v>
          </cell>
          <cell r="G394">
            <v>44067</v>
          </cell>
          <cell r="H394" t="str">
            <v>R3</v>
          </cell>
          <cell r="I394" t="str">
            <v>PSJT 941</v>
          </cell>
          <cell r="J394" t="str">
            <v>SR</v>
          </cell>
          <cell r="K394">
            <v>1.8</v>
          </cell>
        </row>
        <row r="395">
          <cell r="C395" t="str">
            <v>020C056</v>
          </cell>
          <cell r="D395">
            <v>3.93</v>
          </cell>
          <cell r="E395">
            <v>0</v>
          </cell>
          <cell r="F395">
            <v>3.93</v>
          </cell>
          <cell r="G395">
            <v>44016</v>
          </cell>
          <cell r="H395" t="str">
            <v>RPC</v>
          </cell>
          <cell r="I395" t="str">
            <v>LPI-1604</v>
          </cell>
          <cell r="J395" t="str">
            <v>SR</v>
          </cell>
          <cell r="K395">
            <v>1.35</v>
          </cell>
        </row>
        <row r="396">
          <cell r="C396" t="str">
            <v>020C057</v>
          </cell>
          <cell r="D396">
            <v>0.56000000000000005</v>
          </cell>
          <cell r="E396">
            <v>0</v>
          </cell>
          <cell r="F396">
            <v>0.56000000000000005</v>
          </cell>
          <cell r="G396">
            <v>44017</v>
          </cell>
          <cell r="H396" t="str">
            <v>RPC</v>
          </cell>
          <cell r="I396" t="str">
            <v>LPI-1604</v>
          </cell>
          <cell r="J396" t="str">
            <v>SR</v>
          </cell>
          <cell r="K396">
            <v>1.35</v>
          </cell>
        </row>
        <row r="397">
          <cell r="C397" t="str">
            <v>020C059</v>
          </cell>
          <cell r="D397">
            <v>1.89</v>
          </cell>
          <cell r="E397">
            <v>0</v>
          </cell>
          <cell r="F397">
            <v>1.89</v>
          </cell>
          <cell r="G397">
            <v>44017</v>
          </cell>
          <cell r="H397" t="str">
            <v>RPC</v>
          </cell>
          <cell r="I397" t="str">
            <v>LPI-1604</v>
          </cell>
          <cell r="J397" t="str">
            <v>SR</v>
          </cell>
          <cell r="K397">
            <v>1.35</v>
          </cell>
        </row>
        <row r="398">
          <cell r="C398" t="str">
            <v>020C060</v>
          </cell>
          <cell r="D398">
            <v>0.67</v>
          </cell>
          <cell r="E398">
            <v>0</v>
          </cell>
          <cell r="F398">
            <v>0.67</v>
          </cell>
          <cell r="G398">
            <v>44033</v>
          </cell>
          <cell r="H398" t="str">
            <v>RPC</v>
          </cell>
          <cell r="I398" t="str">
            <v>LPI-1604</v>
          </cell>
          <cell r="J398" t="str">
            <v>SR</v>
          </cell>
          <cell r="K398">
            <v>1.35</v>
          </cell>
        </row>
        <row r="399">
          <cell r="C399" t="str">
            <v>012C065</v>
          </cell>
          <cell r="D399">
            <v>7.69</v>
          </cell>
          <cell r="E399">
            <v>0</v>
          </cell>
          <cell r="F399">
            <v>7.69</v>
          </cell>
          <cell r="G399">
            <v>44040</v>
          </cell>
          <cell r="H399" t="str">
            <v>RN</v>
          </cell>
          <cell r="I399" t="str">
            <v>TC-09</v>
          </cell>
          <cell r="J399" t="str">
            <v>SRP</v>
          </cell>
          <cell r="K399">
            <v>1.8</v>
          </cell>
        </row>
        <row r="400">
          <cell r="C400" t="str">
            <v>013C066</v>
          </cell>
          <cell r="D400">
            <v>2.54</v>
          </cell>
          <cell r="E400">
            <v>0</v>
          </cell>
          <cell r="F400">
            <v>2.54</v>
          </cell>
          <cell r="G400">
            <v>44029</v>
          </cell>
          <cell r="H400" t="str">
            <v>RPC</v>
          </cell>
          <cell r="I400" t="str">
            <v>LPI-1604</v>
          </cell>
          <cell r="J400" t="str">
            <v>SR</v>
          </cell>
          <cell r="K400">
            <v>1.35</v>
          </cell>
        </row>
        <row r="401">
          <cell r="C401" t="str">
            <v>014C065</v>
          </cell>
          <cell r="D401">
            <v>4.74</v>
          </cell>
          <cell r="E401">
            <v>0</v>
          </cell>
          <cell r="F401">
            <v>4.74</v>
          </cell>
          <cell r="G401">
            <v>44012</v>
          </cell>
          <cell r="H401" t="str">
            <v>RN</v>
          </cell>
          <cell r="I401" t="str">
            <v>TC-09</v>
          </cell>
          <cell r="J401" t="str">
            <v>SRP</v>
          </cell>
          <cell r="K401">
            <v>1.8</v>
          </cell>
        </row>
        <row r="402">
          <cell r="C402" t="str">
            <v>014C068</v>
          </cell>
          <cell r="D402">
            <v>4.79</v>
          </cell>
          <cell r="E402">
            <v>0</v>
          </cell>
          <cell r="F402">
            <v>4.79</v>
          </cell>
          <cell r="G402">
            <v>44034</v>
          </cell>
          <cell r="H402" t="str">
            <v>RPC</v>
          </cell>
          <cell r="I402" t="str">
            <v>LPI-1604</v>
          </cell>
          <cell r="J402" t="str">
            <v>SR</v>
          </cell>
          <cell r="K402">
            <v>1.35</v>
          </cell>
        </row>
        <row r="403">
          <cell r="C403" t="str">
            <v>016C063</v>
          </cell>
          <cell r="D403">
            <v>2.19</v>
          </cell>
          <cell r="E403">
            <v>0</v>
          </cell>
          <cell r="F403">
            <v>2.19</v>
          </cell>
          <cell r="G403">
            <v>44049</v>
          </cell>
          <cell r="H403" t="str">
            <v>RPC</v>
          </cell>
          <cell r="I403" t="str">
            <v>LPI-1604</v>
          </cell>
          <cell r="J403" t="str">
            <v>SR</v>
          </cell>
          <cell r="K403">
            <v>1.35</v>
          </cell>
        </row>
        <row r="404">
          <cell r="C404" t="str">
            <v>016C065</v>
          </cell>
          <cell r="D404">
            <v>2.19</v>
          </cell>
          <cell r="E404">
            <v>0</v>
          </cell>
          <cell r="F404">
            <v>2.19</v>
          </cell>
          <cell r="G404">
            <v>44012</v>
          </cell>
          <cell r="H404" t="str">
            <v>RN</v>
          </cell>
          <cell r="I404" t="str">
            <v>TC-09</v>
          </cell>
          <cell r="J404" t="str">
            <v>SRP</v>
          </cell>
          <cell r="K404">
            <v>1.8</v>
          </cell>
        </row>
        <row r="405">
          <cell r="C405" t="str">
            <v>018C064</v>
          </cell>
          <cell r="D405">
            <v>2.1800000000000002</v>
          </cell>
          <cell r="E405">
            <v>0</v>
          </cell>
          <cell r="F405">
            <v>2.1800000000000002</v>
          </cell>
          <cell r="G405">
            <v>44048</v>
          </cell>
          <cell r="H405" t="str">
            <v>RPC</v>
          </cell>
          <cell r="I405" t="str">
            <v>LPI-1604</v>
          </cell>
          <cell r="J405" t="str">
            <v>SR</v>
          </cell>
          <cell r="K405">
            <v>1.35</v>
          </cell>
        </row>
        <row r="406">
          <cell r="C406" t="str">
            <v>018C068</v>
          </cell>
          <cell r="D406">
            <v>4.9400000000000004</v>
          </cell>
          <cell r="E406">
            <v>0</v>
          </cell>
          <cell r="F406">
            <v>4.9400000000000004</v>
          </cell>
          <cell r="G406">
            <v>43971</v>
          </cell>
          <cell r="H406" t="str">
            <v>RPC</v>
          </cell>
          <cell r="I406" t="str">
            <v>LPI-1604</v>
          </cell>
          <cell r="J406" t="str">
            <v>SR</v>
          </cell>
          <cell r="K406">
            <v>1.35</v>
          </cell>
        </row>
        <row r="407">
          <cell r="C407" t="str">
            <v>019C061</v>
          </cell>
          <cell r="D407">
            <v>1.99</v>
          </cell>
          <cell r="E407">
            <v>0</v>
          </cell>
          <cell r="F407">
            <v>1.99</v>
          </cell>
          <cell r="G407">
            <v>44032</v>
          </cell>
          <cell r="H407" t="str">
            <v>RPC</v>
          </cell>
          <cell r="I407" t="str">
            <v>LPI-1604</v>
          </cell>
          <cell r="J407" t="str">
            <v>SR</v>
          </cell>
          <cell r="K407">
            <v>1.35</v>
          </cell>
        </row>
        <row r="408">
          <cell r="C408" t="str">
            <v>020C064</v>
          </cell>
          <cell r="D408">
            <v>2.83</v>
          </cell>
          <cell r="E408">
            <v>0</v>
          </cell>
          <cell r="F408">
            <v>2.83</v>
          </cell>
          <cell r="G408">
            <v>44046</v>
          </cell>
          <cell r="H408" t="str">
            <v>RPC</v>
          </cell>
          <cell r="I408" t="str">
            <v>LPI-1604</v>
          </cell>
          <cell r="J408" t="str">
            <v>SR</v>
          </cell>
          <cell r="K408">
            <v>1.35</v>
          </cell>
        </row>
        <row r="409">
          <cell r="C409" t="str">
            <v>020C065</v>
          </cell>
          <cell r="D409">
            <v>2.38</v>
          </cell>
          <cell r="E409">
            <v>0</v>
          </cell>
          <cell r="F409">
            <v>2.38</v>
          </cell>
          <cell r="G409">
            <v>44048</v>
          </cell>
          <cell r="H409" t="str">
            <v>RPC</v>
          </cell>
          <cell r="I409" t="str">
            <v>LPI-1604</v>
          </cell>
          <cell r="J409" t="str">
            <v>SR</v>
          </cell>
          <cell r="K409">
            <v>1.35</v>
          </cell>
        </row>
        <row r="410">
          <cell r="C410" t="str">
            <v>020C070</v>
          </cell>
          <cell r="D410">
            <v>1.82</v>
          </cell>
          <cell r="E410">
            <v>0</v>
          </cell>
          <cell r="F410">
            <v>1.82</v>
          </cell>
          <cell r="G410">
            <v>44028</v>
          </cell>
          <cell r="H410" t="str">
            <v>RPC</v>
          </cell>
          <cell r="I410" t="str">
            <v>LPI-1604</v>
          </cell>
          <cell r="J410" t="str">
            <v>SR</v>
          </cell>
          <cell r="K410">
            <v>1.35</v>
          </cell>
        </row>
        <row r="411">
          <cell r="C411" t="str">
            <v>011C080</v>
          </cell>
          <cell r="D411">
            <v>1.9</v>
          </cell>
          <cell r="E411">
            <v>0</v>
          </cell>
          <cell r="F411">
            <v>1.9</v>
          </cell>
          <cell r="G411">
            <v>44033</v>
          </cell>
          <cell r="H411" t="str">
            <v>R1</v>
          </cell>
          <cell r="I411" t="str">
            <v>LPI-1602</v>
          </cell>
          <cell r="J411" t="str">
            <v>DR</v>
          </cell>
          <cell r="K411">
            <v>1.8</v>
          </cell>
        </row>
        <row r="412">
          <cell r="C412" t="str">
            <v>012C075</v>
          </cell>
          <cell r="D412">
            <v>6.49</v>
          </cell>
          <cell r="E412">
            <v>0</v>
          </cell>
          <cell r="F412">
            <v>6.49</v>
          </cell>
          <cell r="G412">
            <v>44029</v>
          </cell>
          <cell r="H412" t="str">
            <v>R1</v>
          </cell>
          <cell r="I412" t="str">
            <v>LPI-1602</v>
          </cell>
          <cell r="J412" t="str">
            <v>DR</v>
          </cell>
          <cell r="K412">
            <v>1.8</v>
          </cell>
        </row>
        <row r="413">
          <cell r="C413" t="str">
            <v>013C072</v>
          </cell>
          <cell r="D413">
            <v>1.4</v>
          </cell>
          <cell r="E413">
            <v>0</v>
          </cell>
          <cell r="F413">
            <v>1.4</v>
          </cell>
          <cell r="G413">
            <v>44027</v>
          </cell>
          <cell r="H413" t="str">
            <v>R1</v>
          </cell>
          <cell r="I413" t="str">
            <v>LPI-1602</v>
          </cell>
          <cell r="J413" t="str">
            <v>DR</v>
          </cell>
          <cell r="K413">
            <v>1.8</v>
          </cell>
        </row>
        <row r="414">
          <cell r="C414" t="str">
            <v>013C080</v>
          </cell>
          <cell r="D414">
            <v>4.84</v>
          </cell>
          <cell r="E414">
            <v>0</v>
          </cell>
          <cell r="F414">
            <v>4.84</v>
          </cell>
          <cell r="G414">
            <v>44033</v>
          </cell>
          <cell r="H414" t="str">
            <v>R1</v>
          </cell>
          <cell r="I414" t="str">
            <v>LPI-1602</v>
          </cell>
          <cell r="J414" t="str">
            <v>SRP</v>
          </cell>
          <cell r="K414">
            <v>1.8</v>
          </cell>
        </row>
        <row r="415">
          <cell r="C415" t="str">
            <v>014C075</v>
          </cell>
          <cell r="D415">
            <v>7.98</v>
          </cell>
          <cell r="E415">
            <v>0</v>
          </cell>
          <cell r="F415">
            <v>7.98</v>
          </cell>
          <cell r="G415">
            <v>44030</v>
          </cell>
          <cell r="H415" t="str">
            <v>R1</v>
          </cell>
          <cell r="I415" t="str">
            <v>LPI-1602</v>
          </cell>
          <cell r="J415" t="str">
            <v>SRP</v>
          </cell>
          <cell r="K415">
            <v>1.8</v>
          </cell>
        </row>
        <row r="416">
          <cell r="C416" t="str">
            <v>015C077</v>
          </cell>
          <cell r="D416">
            <v>6.42</v>
          </cell>
          <cell r="E416">
            <v>0</v>
          </cell>
          <cell r="F416">
            <v>6.42</v>
          </cell>
          <cell r="G416">
            <v>44032</v>
          </cell>
          <cell r="H416" t="str">
            <v>R1</v>
          </cell>
          <cell r="I416" t="str">
            <v>LPI-1602</v>
          </cell>
          <cell r="J416" t="str">
            <v>DR</v>
          </cell>
          <cell r="K416">
            <v>1.8</v>
          </cell>
        </row>
        <row r="417">
          <cell r="C417" t="str">
            <v>016C075</v>
          </cell>
          <cell r="D417">
            <v>9.51</v>
          </cell>
          <cell r="E417">
            <v>0</v>
          </cell>
          <cell r="F417">
            <v>9.51</v>
          </cell>
          <cell r="G417">
            <v>44033</v>
          </cell>
          <cell r="H417" t="str">
            <v>R1</v>
          </cell>
          <cell r="I417" t="str">
            <v>LPI-1602</v>
          </cell>
          <cell r="J417" t="str">
            <v>SRP</v>
          </cell>
          <cell r="K417">
            <v>1.8</v>
          </cell>
        </row>
        <row r="418">
          <cell r="C418" t="str">
            <v>016C080</v>
          </cell>
          <cell r="D418">
            <v>7.01</v>
          </cell>
          <cell r="E418">
            <v>0</v>
          </cell>
          <cell r="F418">
            <v>7.01</v>
          </cell>
          <cell r="G418">
            <v>44049</v>
          </cell>
          <cell r="H418" t="str">
            <v>R1</v>
          </cell>
          <cell r="I418" t="str">
            <v>LPI-1602</v>
          </cell>
          <cell r="J418" t="str">
            <v>SRP</v>
          </cell>
          <cell r="K418">
            <v>1.8</v>
          </cell>
        </row>
        <row r="419">
          <cell r="C419" t="str">
            <v>017C074</v>
          </cell>
          <cell r="D419">
            <v>5.72</v>
          </cell>
          <cell r="E419">
            <v>0</v>
          </cell>
          <cell r="F419">
            <v>5.72</v>
          </cell>
          <cell r="G419">
            <v>44028</v>
          </cell>
          <cell r="H419" t="str">
            <v>R1</v>
          </cell>
          <cell r="I419" t="str">
            <v>LPI-1602</v>
          </cell>
          <cell r="J419" t="str">
            <v>DR</v>
          </cell>
          <cell r="K419">
            <v>1.8</v>
          </cell>
        </row>
        <row r="420">
          <cell r="C420" t="str">
            <v>029C064</v>
          </cell>
          <cell r="D420">
            <v>0.35</v>
          </cell>
          <cell r="E420">
            <v>0</v>
          </cell>
          <cell r="F420">
            <v>0.35</v>
          </cell>
          <cell r="G420">
            <v>43694</v>
          </cell>
          <cell r="H420" t="str">
            <v>RPC</v>
          </cell>
          <cell r="I420" t="str">
            <v>GP-00687</v>
          </cell>
          <cell r="J420" t="str">
            <v>DR</v>
          </cell>
          <cell r="K420">
            <v>1.8</v>
          </cell>
        </row>
        <row r="421">
          <cell r="C421" t="str">
            <v>018C077</v>
          </cell>
          <cell r="D421">
            <v>2.4900000000000002</v>
          </cell>
          <cell r="E421">
            <v>0</v>
          </cell>
          <cell r="F421">
            <v>2.4900000000000002</v>
          </cell>
          <cell r="G421">
            <v>44031</v>
          </cell>
          <cell r="H421" t="str">
            <v>R1</v>
          </cell>
          <cell r="I421" t="str">
            <v>LPI-1602</v>
          </cell>
          <cell r="J421" t="str">
            <v>DR</v>
          </cell>
          <cell r="K421">
            <v>1.8</v>
          </cell>
        </row>
        <row r="422">
          <cell r="C422" t="str">
            <v>018C080</v>
          </cell>
          <cell r="D422">
            <v>6.07</v>
          </cell>
          <cell r="E422">
            <v>0</v>
          </cell>
          <cell r="F422">
            <v>6.07</v>
          </cell>
          <cell r="G422">
            <v>44032</v>
          </cell>
          <cell r="H422" t="str">
            <v>R1</v>
          </cell>
          <cell r="I422" t="str">
            <v>LPI-1602</v>
          </cell>
          <cell r="J422" t="str">
            <v>SRP</v>
          </cell>
          <cell r="K422">
            <v>1.8</v>
          </cell>
        </row>
        <row r="423">
          <cell r="C423" t="str">
            <v>030C064</v>
          </cell>
          <cell r="D423">
            <v>0.49</v>
          </cell>
          <cell r="E423">
            <v>0</v>
          </cell>
          <cell r="F423">
            <v>0.49</v>
          </cell>
          <cell r="G423">
            <v>44176</v>
          </cell>
          <cell r="H423" t="str">
            <v>R1</v>
          </cell>
          <cell r="I423" t="str">
            <v>GP-00687</v>
          </cell>
          <cell r="J423" t="str">
            <v>DR</v>
          </cell>
          <cell r="K423">
            <v>1.8</v>
          </cell>
        </row>
        <row r="424">
          <cell r="C424" t="str">
            <v>020C072</v>
          </cell>
          <cell r="D424">
            <v>2.86</v>
          </cell>
          <cell r="E424">
            <v>0</v>
          </cell>
          <cell r="F424">
            <v>2.86</v>
          </cell>
          <cell r="G424">
            <v>44027</v>
          </cell>
          <cell r="H424" t="str">
            <v>R1</v>
          </cell>
          <cell r="I424" t="str">
            <v>LPI-1602</v>
          </cell>
          <cell r="J424" t="str">
            <v>SRP</v>
          </cell>
          <cell r="K424">
            <v>1.8</v>
          </cell>
        </row>
        <row r="425">
          <cell r="C425" t="str">
            <v>020C075</v>
          </cell>
          <cell r="D425">
            <v>5.74</v>
          </cell>
          <cell r="E425">
            <v>0</v>
          </cell>
          <cell r="F425">
            <v>5.74</v>
          </cell>
          <cell r="G425">
            <v>44027</v>
          </cell>
          <cell r="H425" t="str">
            <v>R1</v>
          </cell>
          <cell r="I425" t="str">
            <v>LPI-1602</v>
          </cell>
          <cell r="J425" t="str">
            <v>SRP</v>
          </cell>
          <cell r="K425">
            <v>1.8</v>
          </cell>
        </row>
        <row r="426">
          <cell r="C426" t="str">
            <v>020C077</v>
          </cell>
          <cell r="D426">
            <v>3.79</v>
          </cell>
          <cell r="E426">
            <v>0</v>
          </cell>
          <cell r="F426">
            <v>3.79</v>
          </cell>
          <cell r="G426">
            <v>44031</v>
          </cell>
          <cell r="H426" t="str">
            <v>R1</v>
          </cell>
          <cell r="I426" t="str">
            <v>LPI-1602</v>
          </cell>
          <cell r="J426" t="str">
            <v>DR</v>
          </cell>
          <cell r="K426">
            <v>1.8</v>
          </cell>
        </row>
        <row r="427">
          <cell r="C427" t="str">
            <v>020C080</v>
          </cell>
          <cell r="D427">
            <v>4.9400000000000004</v>
          </cell>
          <cell r="E427">
            <v>0</v>
          </cell>
          <cell r="F427">
            <v>4.9400000000000004</v>
          </cell>
          <cell r="G427">
            <v>44033</v>
          </cell>
          <cell r="H427" t="str">
            <v>R1</v>
          </cell>
          <cell r="I427" t="str">
            <v>LPI-1602</v>
          </cell>
          <cell r="J427" t="str">
            <v>SRP</v>
          </cell>
          <cell r="K427">
            <v>1.8</v>
          </cell>
        </row>
        <row r="428">
          <cell r="C428" t="str">
            <v>011C085</v>
          </cell>
          <cell r="D428">
            <v>0.09</v>
          </cell>
          <cell r="E428">
            <v>0</v>
          </cell>
          <cell r="F428">
            <v>0.09</v>
          </cell>
          <cell r="G428">
            <v>44041</v>
          </cell>
          <cell r="H428" t="str">
            <v>R3</v>
          </cell>
          <cell r="I428" t="str">
            <v>GP 99-8009</v>
          </cell>
          <cell r="J428" t="str">
            <v>SR</v>
          </cell>
          <cell r="K428">
            <v>1.8</v>
          </cell>
        </row>
        <row r="429">
          <cell r="C429" t="str">
            <v>012C085</v>
          </cell>
          <cell r="D429">
            <v>8.2899999999999991</v>
          </cell>
          <cell r="E429">
            <v>0</v>
          </cell>
          <cell r="F429">
            <v>8.2899999999999991</v>
          </cell>
          <cell r="G429">
            <v>44041</v>
          </cell>
          <cell r="H429" t="str">
            <v>RN</v>
          </cell>
          <cell r="I429" t="str">
            <v>A-815</v>
          </cell>
          <cell r="J429" t="str">
            <v>SR</v>
          </cell>
          <cell r="K429">
            <v>1.8</v>
          </cell>
        </row>
        <row r="430">
          <cell r="C430" t="str">
            <v>012C090</v>
          </cell>
          <cell r="D430">
            <v>8.07</v>
          </cell>
          <cell r="E430">
            <v>0</v>
          </cell>
          <cell r="F430">
            <v>8.07</v>
          </cell>
          <cell r="G430">
            <v>44041</v>
          </cell>
          <cell r="H430" t="str">
            <v>RN</v>
          </cell>
          <cell r="I430" t="str">
            <v>A-815</v>
          </cell>
          <cell r="J430" t="str">
            <v>SR</v>
          </cell>
          <cell r="K430">
            <v>1.8</v>
          </cell>
        </row>
        <row r="431">
          <cell r="C431" t="str">
            <v>014C084</v>
          </cell>
          <cell r="D431">
            <v>7.76</v>
          </cell>
          <cell r="E431">
            <v>0</v>
          </cell>
          <cell r="F431">
            <v>7.76</v>
          </cell>
          <cell r="G431">
            <v>44041</v>
          </cell>
          <cell r="H431" t="str">
            <v>RN</v>
          </cell>
          <cell r="I431" t="str">
            <v>PSJT 941</v>
          </cell>
          <cell r="J431" t="str">
            <v>SR</v>
          </cell>
          <cell r="K431">
            <v>1.8</v>
          </cell>
        </row>
        <row r="432">
          <cell r="C432" t="str">
            <v>014C085</v>
          </cell>
          <cell r="D432">
            <v>0.59</v>
          </cell>
          <cell r="E432">
            <v>0</v>
          </cell>
          <cell r="F432">
            <v>0.59</v>
          </cell>
          <cell r="G432">
            <v>44034</v>
          </cell>
          <cell r="H432" t="str">
            <v>RN</v>
          </cell>
          <cell r="I432" t="str">
            <v>GP 99-8009</v>
          </cell>
          <cell r="J432" t="str">
            <v>SR</v>
          </cell>
          <cell r="K432">
            <v>1.8</v>
          </cell>
        </row>
        <row r="433">
          <cell r="C433" t="str">
            <v>014C088</v>
          </cell>
          <cell r="D433">
            <v>7.07</v>
          </cell>
          <cell r="E433">
            <v>0</v>
          </cell>
          <cell r="F433">
            <v>7.07</v>
          </cell>
          <cell r="G433">
            <v>44041</v>
          </cell>
          <cell r="H433" t="str">
            <v>RN</v>
          </cell>
          <cell r="I433" t="str">
            <v>A-815</v>
          </cell>
          <cell r="J433" t="str">
            <v>SR</v>
          </cell>
          <cell r="K433">
            <v>1.8</v>
          </cell>
        </row>
        <row r="434">
          <cell r="C434" t="str">
            <v>016C085</v>
          </cell>
          <cell r="D434">
            <v>8.66</v>
          </cell>
          <cell r="E434">
            <v>0</v>
          </cell>
          <cell r="F434">
            <v>8.66</v>
          </cell>
          <cell r="G434">
            <v>44034</v>
          </cell>
          <cell r="H434" t="str">
            <v>RN</v>
          </cell>
          <cell r="I434" t="str">
            <v>GP 99-8009</v>
          </cell>
          <cell r="J434" t="str">
            <v>SR</v>
          </cell>
          <cell r="K434">
            <v>1.5</v>
          </cell>
        </row>
        <row r="435">
          <cell r="C435" t="str">
            <v>016C088</v>
          </cell>
          <cell r="D435">
            <v>5.25</v>
          </cell>
          <cell r="E435">
            <v>0</v>
          </cell>
          <cell r="F435">
            <v>5.25</v>
          </cell>
          <cell r="G435">
            <v>44041</v>
          </cell>
          <cell r="H435" t="str">
            <v>RN</v>
          </cell>
          <cell r="I435" t="str">
            <v>A-815</v>
          </cell>
          <cell r="J435" t="str">
            <v>SR</v>
          </cell>
          <cell r="K435">
            <v>1.8</v>
          </cell>
        </row>
        <row r="436">
          <cell r="C436" t="str">
            <v>016C090</v>
          </cell>
          <cell r="D436">
            <v>3.57</v>
          </cell>
          <cell r="E436">
            <v>0</v>
          </cell>
          <cell r="F436">
            <v>3.57</v>
          </cell>
          <cell r="G436">
            <v>44046</v>
          </cell>
          <cell r="H436" t="str">
            <v>RN</v>
          </cell>
          <cell r="I436" t="str">
            <v>A-815</v>
          </cell>
          <cell r="J436" t="str">
            <v>SR</v>
          </cell>
          <cell r="K436">
            <v>1.8</v>
          </cell>
        </row>
        <row r="437">
          <cell r="C437" t="str">
            <v>017C085</v>
          </cell>
          <cell r="D437">
            <v>6.11</v>
          </cell>
          <cell r="E437">
            <v>0</v>
          </cell>
          <cell r="F437">
            <v>6.11</v>
          </cell>
          <cell r="G437">
            <v>44034</v>
          </cell>
          <cell r="H437" t="str">
            <v>RN</v>
          </cell>
          <cell r="I437" t="str">
            <v>GP 99-8009</v>
          </cell>
          <cell r="J437" t="str">
            <v>SR</v>
          </cell>
          <cell r="K437">
            <v>1.5</v>
          </cell>
        </row>
        <row r="438">
          <cell r="C438" t="str">
            <v>018C085</v>
          </cell>
          <cell r="D438">
            <v>1.34</v>
          </cell>
          <cell r="E438">
            <v>0</v>
          </cell>
          <cell r="F438">
            <v>1.34</v>
          </cell>
          <cell r="G438">
            <v>44034</v>
          </cell>
          <cell r="H438" t="str">
            <v>RN</v>
          </cell>
          <cell r="I438" t="str">
            <v>GP 99-8009</v>
          </cell>
          <cell r="J438" t="str">
            <v>SR</v>
          </cell>
          <cell r="K438">
            <v>1.8</v>
          </cell>
        </row>
        <row r="439">
          <cell r="C439" t="str">
            <v>018C088</v>
          </cell>
          <cell r="D439">
            <v>5.71</v>
          </cell>
          <cell r="E439">
            <v>0</v>
          </cell>
          <cell r="F439">
            <v>5.71</v>
          </cell>
          <cell r="G439">
            <v>44040</v>
          </cell>
          <cell r="H439" t="str">
            <v>RN</v>
          </cell>
          <cell r="I439" t="str">
            <v>A-815</v>
          </cell>
          <cell r="J439" t="str">
            <v>SR</v>
          </cell>
          <cell r="K439">
            <v>1.8</v>
          </cell>
        </row>
        <row r="440">
          <cell r="C440" t="str">
            <v>018C090</v>
          </cell>
          <cell r="D440">
            <v>3.4</v>
          </cell>
          <cell r="E440">
            <v>0</v>
          </cell>
          <cell r="F440">
            <v>3.4</v>
          </cell>
          <cell r="G440">
            <v>44047</v>
          </cell>
          <cell r="H440" t="str">
            <v>RN</v>
          </cell>
          <cell r="I440" t="str">
            <v>A-815</v>
          </cell>
          <cell r="J440" t="str">
            <v>SR</v>
          </cell>
          <cell r="K440">
            <v>1.8</v>
          </cell>
        </row>
        <row r="441">
          <cell r="C441" t="str">
            <v>019C083</v>
          </cell>
          <cell r="D441">
            <v>3.33</v>
          </cell>
          <cell r="E441">
            <v>0</v>
          </cell>
          <cell r="F441">
            <v>3.33</v>
          </cell>
          <cell r="G441">
            <v>44034</v>
          </cell>
          <cell r="H441" t="str">
            <v>RN</v>
          </cell>
          <cell r="I441" t="str">
            <v>GP 99-8009</v>
          </cell>
          <cell r="J441" t="str">
            <v>SR</v>
          </cell>
          <cell r="K441">
            <v>1.5</v>
          </cell>
        </row>
        <row r="442">
          <cell r="C442" t="str">
            <v>019C085</v>
          </cell>
          <cell r="D442">
            <v>1.84</v>
          </cell>
          <cell r="E442">
            <v>0</v>
          </cell>
          <cell r="F442">
            <v>1.84</v>
          </cell>
          <cell r="G442">
            <v>44034</v>
          </cell>
          <cell r="H442" t="str">
            <v>RN</v>
          </cell>
          <cell r="I442" t="str">
            <v>GP 99-8009</v>
          </cell>
          <cell r="J442" t="str">
            <v>SR</v>
          </cell>
          <cell r="K442">
            <v>1.5</v>
          </cell>
        </row>
        <row r="443">
          <cell r="C443" t="str">
            <v>019C090</v>
          </cell>
          <cell r="D443">
            <v>0.08</v>
          </cell>
          <cell r="E443">
            <v>0</v>
          </cell>
          <cell r="F443">
            <v>0.08</v>
          </cell>
          <cell r="G443">
            <v>44039</v>
          </cell>
          <cell r="H443" t="str">
            <v>R3</v>
          </cell>
          <cell r="I443" t="str">
            <v>GP 99-8009</v>
          </cell>
          <cell r="J443" t="str">
            <v>SR</v>
          </cell>
          <cell r="K443">
            <v>1.8</v>
          </cell>
        </row>
        <row r="444">
          <cell r="C444" t="str">
            <v>020C082</v>
          </cell>
          <cell r="D444">
            <v>1.1299999999999999</v>
          </cell>
          <cell r="E444">
            <v>0</v>
          </cell>
          <cell r="F444">
            <v>1.1299999999999999</v>
          </cell>
          <cell r="G444">
            <v>44034</v>
          </cell>
          <cell r="H444" t="str">
            <v>RN</v>
          </cell>
          <cell r="I444" t="str">
            <v>GP 99-8009</v>
          </cell>
          <cell r="J444" t="str">
            <v>SR</v>
          </cell>
          <cell r="K444">
            <v>1.8</v>
          </cell>
        </row>
        <row r="445">
          <cell r="C445" t="str">
            <v>020C084</v>
          </cell>
          <cell r="D445">
            <v>0.52</v>
          </cell>
          <cell r="E445">
            <v>0</v>
          </cell>
          <cell r="F445">
            <v>0.52</v>
          </cell>
          <cell r="G445">
            <v>44034</v>
          </cell>
          <cell r="H445" t="str">
            <v>RN</v>
          </cell>
          <cell r="I445" t="str">
            <v>GP 99-8009</v>
          </cell>
          <cell r="J445" t="str">
            <v>SR</v>
          </cell>
          <cell r="K445">
            <v>1.8</v>
          </cell>
        </row>
        <row r="446">
          <cell r="C446" t="str">
            <v>020C090</v>
          </cell>
          <cell r="D446">
            <v>7.93</v>
          </cell>
          <cell r="E446">
            <v>0</v>
          </cell>
          <cell r="F446">
            <v>7.93</v>
          </cell>
          <cell r="G446">
            <v>44040</v>
          </cell>
          <cell r="H446" t="str">
            <v>RN</v>
          </cell>
          <cell r="I446" t="str">
            <v>GP 99-8009</v>
          </cell>
          <cell r="J446" t="str">
            <v>SR</v>
          </cell>
          <cell r="K446">
            <v>1.5</v>
          </cell>
        </row>
        <row r="447">
          <cell r="C447" t="str">
            <v>022C052</v>
          </cell>
          <cell r="D447">
            <v>3.54</v>
          </cell>
          <cell r="E447">
            <v>0</v>
          </cell>
          <cell r="F447">
            <v>3.54</v>
          </cell>
          <cell r="G447">
            <v>44003</v>
          </cell>
          <cell r="H447" t="str">
            <v>R3</v>
          </cell>
          <cell r="I447" t="str">
            <v>PSJT 941</v>
          </cell>
          <cell r="J447" t="str">
            <v>SR</v>
          </cell>
          <cell r="K447">
            <v>1.8</v>
          </cell>
        </row>
        <row r="448">
          <cell r="C448" t="str">
            <v>022C055</v>
          </cell>
          <cell r="D448">
            <v>1.1399999999999999</v>
          </cell>
          <cell r="E448">
            <v>0</v>
          </cell>
          <cell r="F448">
            <v>1.1399999999999999</v>
          </cell>
          <cell r="G448">
            <v>44003</v>
          </cell>
          <cell r="H448" t="str">
            <v>R3</v>
          </cell>
          <cell r="I448" t="str">
            <v>PSJT 941</v>
          </cell>
          <cell r="J448" t="str">
            <v>SR</v>
          </cell>
          <cell r="K448">
            <v>1.8</v>
          </cell>
        </row>
        <row r="449">
          <cell r="C449" t="str">
            <v>022C058</v>
          </cell>
          <cell r="D449">
            <v>5.19</v>
          </cell>
          <cell r="E449">
            <v>0</v>
          </cell>
          <cell r="F449">
            <v>5.19</v>
          </cell>
          <cell r="G449">
            <v>44003</v>
          </cell>
          <cell r="H449" t="str">
            <v>R3</v>
          </cell>
          <cell r="I449" t="str">
            <v>PSJT 941</v>
          </cell>
          <cell r="J449" t="str">
            <v>SR</v>
          </cell>
          <cell r="K449">
            <v>1.8</v>
          </cell>
        </row>
        <row r="450">
          <cell r="C450" t="str">
            <v>030C060</v>
          </cell>
          <cell r="D450">
            <v>4.3600000000000003</v>
          </cell>
          <cell r="E450">
            <v>0</v>
          </cell>
          <cell r="F450">
            <v>4.3600000000000003</v>
          </cell>
          <cell r="G450">
            <v>44056</v>
          </cell>
          <cell r="H450" t="str">
            <v>R3</v>
          </cell>
          <cell r="I450" t="str">
            <v>PSJT 941</v>
          </cell>
          <cell r="J450" t="str">
            <v>SR</v>
          </cell>
          <cell r="K450">
            <v>1.8</v>
          </cell>
        </row>
        <row r="451">
          <cell r="C451" t="str">
            <v>022C062</v>
          </cell>
          <cell r="D451">
            <v>3.33</v>
          </cell>
          <cell r="E451">
            <v>0</v>
          </cell>
          <cell r="F451">
            <v>3.33</v>
          </cell>
          <cell r="G451">
            <v>44055</v>
          </cell>
          <cell r="H451" t="str">
            <v>R1</v>
          </cell>
          <cell r="I451" t="str">
            <v>GP-00687</v>
          </cell>
          <cell r="J451" t="str">
            <v>SRP</v>
          </cell>
          <cell r="K451">
            <v>1.8</v>
          </cell>
        </row>
        <row r="452">
          <cell r="C452" t="str">
            <v>022C063</v>
          </cell>
          <cell r="D452">
            <v>0.63</v>
          </cell>
          <cell r="E452">
            <v>0</v>
          </cell>
          <cell r="F452">
            <v>0.63</v>
          </cell>
          <cell r="G452">
            <v>44054</v>
          </cell>
          <cell r="H452" t="str">
            <v>R1</v>
          </cell>
          <cell r="I452" t="str">
            <v>GP-00687</v>
          </cell>
          <cell r="J452" t="str">
            <v>SRP</v>
          </cell>
          <cell r="K452">
            <v>1.8</v>
          </cell>
        </row>
        <row r="453">
          <cell r="C453" t="str">
            <v>022C064</v>
          </cell>
          <cell r="D453">
            <v>1.42</v>
          </cell>
          <cell r="E453">
            <v>0</v>
          </cell>
          <cell r="F453">
            <v>1.42</v>
          </cell>
          <cell r="G453">
            <v>44058</v>
          </cell>
          <cell r="H453" t="str">
            <v>R1</v>
          </cell>
          <cell r="I453" t="str">
            <v>GP-00687</v>
          </cell>
          <cell r="J453" t="str">
            <v>SRP</v>
          </cell>
          <cell r="K453">
            <v>1.8</v>
          </cell>
        </row>
        <row r="454">
          <cell r="C454" t="str">
            <v>022C065</v>
          </cell>
          <cell r="D454">
            <v>2.23</v>
          </cell>
          <cell r="E454">
            <v>0</v>
          </cell>
          <cell r="F454">
            <v>2.23</v>
          </cell>
          <cell r="G454">
            <v>44017</v>
          </cell>
          <cell r="H454" t="str">
            <v>R1</v>
          </cell>
          <cell r="I454" t="str">
            <v>GP-00687</v>
          </cell>
          <cell r="J454" t="str">
            <v>SRP</v>
          </cell>
          <cell r="K454">
            <v>1.8</v>
          </cell>
        </row>
        <row r="455">
          <cell r="C455" t="str">
            <v>022C068</v>
          </cell>
          <cell r="D455">
            <v>5.0599999999999996</v>
          </cell>
          <cell r="E455">
            <v>0</v>
          </cell>
          <cell r="F455">
            <v>5.0599999999999996</v>
          </cell>
          <cell r="G455">
            <v>44018</v>
          </cell>
          <cell r="H455" t="str">
            <v>R1</v>
          </cell>
          <cell r="I455" t="str">
            <v>GP-00687</v>
          </cell>
          <cell r="J455" t="str">
            <v>SRP</v>
          </cell>
          <cell r="K455">
            <v>1.8</v>
          </cell>
        </row>
        <row r="456">
          <cell r="C456" t="str">
            <v>023C067</v>
          </cell>
          <cell r="D456">
            <v>1.53</v>
          </cell>
          <cell r="E456">
            <v>0</v>
          </cell>
          <cell r="F456">
            <v>1.53</v>
          </cell>
          <cell r="G456">
            <v>44017</v>
          </cell>
          <cell r="H456" t="str">
            <v>R1</v>
          </cell>
          <cell r="I456" t="str">
            <v>GP-00687</v>
          </cell>
          <cell r="J456" t="str">
            <v>SRP</v>
          </cell>
          <cell r="K456">
            <v>1.8</v>
          </cell>
        </row>
        <row r="457">
          <cell r="C457" t="str">
            <v>024C063</v>
          </cell>
          <cell r="D457">
            <v>3.95</v>
          </cell>
          <cell r="E457">
            <v>0</v>
          </cell>
          <cell r="F457">
            <v>3.95</v>
          </cell>
          <cell r="G457">
            <v>44054</v>
          </cell>
          <cell r="H457" t="str">
            <v>R1</v>
          </cell>
          <cell r="I457" t="str">
            <v>GP-00687</v>
          </cell>
          <cell r="J457" t="str">
            <v>SRP</v>
          </cell>
          <cell r="K457">
            <v>1.8</v>
          </cell>
        </row>
        <row r="458">
          <cell r="C458" t="str">
            <v>024C064</v>
          </cell>
          <cell r="D458">
            <v>2.14</v>
          </cell>
          <cell r="E458">
            <v>0</v>
          </cell>
          <cell r="F458">
            <v>2.14</v>
          </cell>
          <cell r="G458">
            <v>44017</v>
          </cell>
          <cell r="H458" t="str">
            <v>R1</v>
          </cell>
          <cell r="I458" t="str">
            <v>GP-00687</v>
          </cell>
          <cell r="J458" t="str">
            <v>SRP</v>
          </cell>
          <cell r="K458">
            <v>1.8</v>
          </cell>
        </row>
        <row r="459">
          <cell r="C459" t="str">
            <v>024C065</v>
          </cell>
          <cell r="D459">
            <v>0.79</v>
          </cell>
          <cell r="E459">
            <v>0</v>
          </cell>
          <cell r="F459">
            <v>0.79</v>
          </cell>
          <cell r="G459">
            <v>44017</v>
          </cell>
          <cell r="H459" t="str">
            <v>R1</v>
          </cell>
          <cell r="I459" t="str">
            <v>GP-00687</v>
          </cell>
          <cell r="J459" t="str">
            <v>SRP</v>
          </cell>
          <cell r="K459">
            <v>1.8</v>
          </cell>
        </row>
        <row r="460">
          <cell r="C460" t="str">
            <v>025C063</v>
          </cell>
          <cell r="D460">
            <v>1.45</v>
          </cell>
          <cell r="E460">
            <v>0</v>
          </cell>
          <cell r="F460">
            <v>1.45</v>
          </cell>
          <cell r="G460">
            <v>44053</v>
          </cell>
          <cell r="H460" t="str">
            <v>R1</v>
          </cell>
          <cell r="I460" t="str">
            <v>GP-00687</v>
          </cell>
          <cell r="J460" t="str">
            <v>SRP</v>
          </cell>
          <cell r="K460">
            <v>1.8</v>
          </cell>
        </row>
        <row r="461">
          <cell r="C461" t="str">
            <v>025C065</v>
          </cell>
          <cell r="D461">
            <v>1.81</v>
          </cell>
          <cell r="E461">
            <v>0</v>
          </cell>
          <cell r="F461">
            <v>1.81</v>
          </cell>
          <cell r="G461">
            <v>44033</v>
          </cell>
          <cell r="H461" t="str">
            <v>R1</v>
          </cell>
          <cell r="I461" t="str">
            <v>GP-00687</v>
          </cell>
          <cell r="J461" t="str">
            <v>SRP</v>
          </cell>
          <cell r="K461">
            <v>1.8</v>
          </cell>
        </row>
        <row r="462">
          <cell r="C462" t="str">
            <v>026C063</v>
          </cell>
          <cell r="D462">
            <v>2.15</v>
          </cell>
          <cell r="E462">
            <v>0</v>
          </cell>
          <cell r="F462">
            <v>2.15</v>
          </cell>
          <cell r="G462">
            <v>44054</v>
          </cell>
          <cell r="H462" t="str">
            <v>R1</v>
          </cell>
          <cell r="I462" t="str">
            <v>GP-00687</v>
          </cell>
          <cell r="J462" t="str">
            <v>SRP</v>
          </cell>
          <cell r="K462">
            <v>1.8</v>
          </cell>
        </row>
        <row r="463">
          <cell r="C463" t="str">
            <v>026C065</v>
          </cell>
          <cell r="D463">
            <v>2.0299999999999998</v>
          </cell>
          <cell r="E463">
            <v>0</v>
          </cell>
          <cell r="F463">
            <v>2.0299999999999998</v>
          </cell>
          <cell r="G463">
            <v>44033</v>
          </cell>
          <cell r="H463" t="str">
            <v>R1</v>
          </cell>
          <cell r="I463" t="str">
            <v>GP-00687</v>
          </cell>
          <cell r="J463" t="str">
            <v>SRP</v>
          </cell>
          <cell r="K463">
            <v>1.8</v>
          </cell>
        </row>
        <row r="464">
          <cell r="C464" t="str">
            <v>028C062</v>
          </cell>
          <cell r="D464">
            <v>3.37</v>
          </cell>
          <cell r="E464">
            <v>0</v>
          </cell>
          <cell r="F464">
            <v>3.37</v>
          </cell>
          <cell r="G464">
            <v>44056</v>
          </cell>
          <cell r="H464" t="str">
            <v>R1</v>
          </cell>
          <cell r="I464" t="str">
            <v>GP-00687</v>
          </cell>
          <cell r="J464" t="str">
            <v>SRP</v>
          </cell>
          <cell r="K464">
            <v>1.8</v>
          </cell>
        </row>
        <row r="465">
          <cell r="C465" t="str">
            <v>028C063</v>
          </cell>
          <cell r="D465">
            <v>1.97</v>
          </cell>
          <cell r="E465">
            <v>0</v>
          </cell>
          <cell r="F465">
            <v>1.97</v>
          </cell>
          <cell r="G465">
            <v>44054</v>
          </cell>
          <cell r="H465" t="str">
            <v>R1</v>
          </cell>
          <cell r="I465" t="str">
            <v>GP-00687</v>
          </cell>
          <cell r="J465" t="str">
            <v>SRP</v>
          </cell>
          <cell r="K465">
            <v>1.8</v>
          </cell>
        </row>
        <row r="466">
          <cell r="C466" t="str">
            <v>028C065</v>
          </cell>
          <cell r="D466">
            <v>3.21</v>
          </cell>
          <cell r="E466">
            <v>0</v>
          </cell>
          <cell r="F466">
            <v>3.21</v>
          </cell>
          <cell r="G466">
            <v>44033</v>
          </cell>
          <cell r="H466" t="str">
            <v>R1</v>
          </cell>
          <cell r="I466" t="str">
            <v>GP-00687</v>
          </cell>
          <cell r="J466" t="str">
            <v>SRP</v>
          </cell>
          <cell r="K466">
            <v>1.8</v>
          </cell>
        </row>
        <row r="467">
          <cell r="C467" t="str">
            <v>028C068</v>
          </cell>
          <cell r="D467">
            <v>5.98</v>
          </cell>
          <cell r="E467">
            <v>0</v>
          </cell>
          <cell r="F467">
            <v>5.98</v>
          </cell>
          <cell r="G467">
            <v>44017</v>
          </cell>
          <cell r="H467" t="str">
            <v>R1</v>
          </cell>
          <cell r="I467" t="str">
            <v>GP-00687</v>
          </cell>
          <cell r="J467" t="str">
            <v>SRP</v>
          </cell>
          <cell r="K467">
            <v>1.8</v>
          </cell>
        </row>
        <row r="468">
          <cell r="C468" t="str">
            <v>026C087</v>
          </cell>
          <cell r="D468">
            <v>4.1399999999999997</v>
          </cell>
          <cell r="E468">
            <v>0</v>
          </cell>
          <cell r="F468">
            <v>4.1399999999999997</v>
          </cell>
          <cell r="G468">
            <v>44106</v>
          </cell>
          <cell r="H468" t="str">
            <v>RPC</v>
          </cell>
          <cell r="I468" t="str">
            <v>LPI-1604</v>
          </cell>
          <cell r="J468" t="str">
            <v>SR</v>
          </cell>
          <cell r="K468">
            <v>1.35</v>
          </cell>
        </row>
        <row r="469">
          <cell r="C469" t="str">
            <v>028C070</v>
          </cell>
          <cell r="D469">
            <v>3.46</v>
          </cell>
          <cell r="E469">
            <v>0</v>
          </cell>
          <cell r="F469">
            <v>3.46</v>
          </cell>
          <cell r="G469">
            <v>44016</v>
          </cell>
          <cell r="H469" t="str">
            <v>R1</v>
          </cell>
          <cell r="I469" t="str">
            <v>GP-00687</v>
          </cell>
          <cell r="J469" t="str">
            <v>SRP</v>
          </cell>
          <cell r="K469">
            <v>1.8</v>
          </cell>
        </row>
        <row r="470">
          <cell r="C470" t="str">
            <v>029C063</v>
          </cell>
          <cell r="D470">
            <v>3.37</v>
          </cell>
          <cell r="E470">
            <v>0</v>
          </cell>
          <cell r="F470">
            <v>3.37</v>
          </cell>
          <cell r="G470">
            <v>44058</v>
          </cell>
          <cell r="H470" t="str">
            <v>R1</v>
          </cell>
          <cell r="I470" t="str">
            <v>GP-00687</v>
          </cell>
          <cell r="J470" t="str">
            <v>SRP</v>
          </cell>
          <cell r="K470">
            <v>1.8</v>
          </cell>
        </row>
        <row r="471">
          <cell r="C471" t="str">
            <v>030C061</v>
          </cell>
          <cell r="D471">
            <v>1.69</v>
          </cell>
          <cell r="E471">
            <v>0</v>
          </cell>
          <cell r="F471">
            <v>1.69</v>
          </cell>
          <cell r="G471">
            <v>44030</v>
          </cell>
          <cell r="H471" t="str">
            <v>R1</v>
          </cell>
          <cell r="I471" t="str">
            <v>GP-00687</v>
          </cell>
          <cell r="J471" t="str">
            <v>SRP</v>
          </cell>
          <cell r="K471">
            <v>1.8</v>
          </cell>
        </row>
        <row r="472">
          <cell r="C472" t="str">
            <v>028C082</v>
          </cell>
          <cell r="D472">
            <v>3.6</v>
          </cell>
          <cell r="E472">
            <v>0</v>
          </cell>
          <cell r="F472">
            <v>3.6</v>
          </cell>
          <cell r="G472">
            <v>44090</v>
          </cell>
          <cell r="H472" t="str">
            <v>RPC</v>
          </cell>
          <cell r="I472" t="str">
            <v>LPI-1604</v>
          </cell>
          <cell r="J472" t="str">
            <v>SR</v>
          </cell>
          <cell r="K472">
            <v>1.35</v>
          </cell>
        </row>
        <row r="473">
          <cell r="C473" t="str">
            <v>028C083</v>
          </cell>
          <cell r="D473">
            <v>2.7</v>
          </cell>
          <cell r="E473">
            <v>0</v>
          </cell>
          <cell r="F473">
            <v>2.7</v>
          </cell>
          <cell r="G473">
            <v>44090</v>
          </cell>
          <cell r="H473" t="str">
            <v>RPC</v>
          </cell>
          <cell r="I473" t="str">
            <v>LPI-1604</v>
          </cell>
          <cell r="J473" t="str">
            <v>SR</v>
          </cell>
          <cell r="K473">
            <v>1.35</v>
          </cell>
        </row>
        <row r="474">
          <cell r="C474" t="str">
            <v>030C062</v>
          </cell>
          <cell r="D474">
            <v>1.8</v>
          </cell>
          <cell r="E474">
            <v>0</v>
          </cell>
          <cell r="F474">
            <v>1.8</v>
          </cell>
          <cell r="G474">
            <v>44054</v>
          </cell>
          <cell r="H474" t="str">
            <v>R1</v>
          </cell>
          <cell r="I474" t="str">
            <v>GP-00687</v>
          </cell>
          <cell r="J474" t="str">
            <v>SRP</v>
          </cell>
          <cell r="K474">
            <v>1.8</v>
          </cell>
        </row>
        <row r="475">
          <cell r="C475" t="str">
            <v>030C065</v>
          </cell>
          <cell r="D475">
            <v>3.07</v>
          </cell>
          <cell r="E475">
            <v>0</v>
          </cell>
          <cell r="F475">
            <v>3.07</v>
          </cell>
          <cell r="G475">
            <v>44034</v>
          </cell>
          <cell r="H475" t="str">
            <v>R1</v>
          </cell>
          <cell r="I475" t="str">
            <v>GP-00687</v>
          </cell>
          <cell r="J475" t="str">
            <v>SRP</v>
          </cell>
          <cell r="K475">
            <v>1.8</v>
          </cell>
        </row>
        <row r="476">
          <cell r="C476" t="str">
            <v>030C070</v>
          </cell>
          <cell r="D476">
            <v>0.23</v>
          </cell>
          <cell r="E476">
            <v>0</v>
          </cell>
          <cell r="F476">
            <v>0.23</v>
          </cell>
          <cell r="G476">
            <v>44055</v>
          </cell>
          <cell r="H476" t="str">
            <v>R1</v>
          </cell>
          <cell r="I476" t="str">
            <v>GP-95287</v>
          </cell>
          <cell r="J476" t="str">
            <v>SRP</v>
          </cell>
          <cell r="K476">
            <v>1.8</v>
          </cell>
        </row>
        <row r="477">
          <cell r="C477" t="str">
            <v>021C080</v>
          </cell>
          <cell r="D477">
            <v>2.06</v>
          </cell>
          <cell r="E477">
            <v>0</v>
          </cell>
          <cell r="F477">
            <v>2.06</v>
          </cell>
          <cell r="G477">
            <v>43990</v>
          </cell>
          <cell r="H477" t="str">
            <v>R2</v>
          </cell>
          <cell r="I477" t="str">
            <v>PSJT 941</v>
          </cell>
          <cell r="J477" t="str">
            <v>SR</v>
          </cell>
          <cell r="K477">
            <v>1.5</v>
          </cell>
        </row>
        <row r="478">
          <cell r="C478" t="str">
            <v>022C078</v>
          </cell>
          <cell r="D478">
            <v>4.3099999999999996</v>
          </cell>
          <cell r="E478">
            <v>0</v>
          </cell>
          <cell r="F478">
            <v>4.3099999999999996</v>
          </cell>
          <cell r="G478">
            <v>43988</v>
          </cell>
          <cell r="H478" t="str">
            <v>R2</v>
          </cell>
          <cell r="I478" t="str">
            <v>PSJT 941</v>
          </cell>
          <cell r="J478" t="str">
            <v>SR</v>
          </cell>
          <cell r="K478">
            <v>1.5</v>
          </cell>
        </row>
        <row r="479">
          <cell r="C479" t="str">
            <v>024C075</v>
          </cell>
          <cell r="D479">
            <v>3.4</v>
          </cell>
          <cell r="E479">
            <v>0</v>
          </cell>
          <cell r="F479">
            <v>3.4</v>
          </cell>
          <cell r="G479">
            <v>43989</v>
          </cell>
          <cell r="H479" t="str">
            <v>R2</v>
          </cell>
          <cell r="I479" t="str">
            <v>PSJT 941</v>
          </cell>
          <cell r="J479" t="str">
            <v>SR</v>
          </cell>
          <cell r="K479">
            <v>1.5</v>
          </cell>
        </row>
        <row r="480">
          <cell r="C480" t="str">
            <v>024C078</v>
          </cell>
          <cell r="D480">
            <v>4.1500000000000004</v>
          </cell>
          <cell r="E480">
            <v>0</v>
          </cell>
          <cell r="F480">
            <v>4.1500000000000004</v>
          </cell>
          <cell r="G480">
            <v>43990</v>
          </cell>
          <cell r="H480" t="str">
            <v>R2</v>
          </cell>
          <cell r="I480" t="str">
            <v>PSJT 941</v>
          </cell>
          <cell r="J480" t="str">
            <v>SRP</v>
          </cell>
          <cell r="K480">
            <v>1.5</v>
          </cell>
        </row>
        <row r="481">
          <cell r="C481" t="str">
            <v>025C080</v>
          </cell>
          <cell r="D481">
            <v>2.37</v>
          </cell>
          <cell r="E481">
            <v>0</v>
          </cell>
          <cell r="F481">
            <v>2.37</v>
          </cell>
          <cell r="G481">
            <v>43999</v>
          </cell>
          <cell r="H481" t="str">
            <v>R2</v>
          </cell>
          <cell r="I481" t="str">
            <v>PSJT 941</v>
          </cell>
          <cell r="J481" t="str">
            <v>SR</v>
          </cell>
          <cell r="K481">
            <v>1.5</v>
          </cell>
        </row>
        <row r="482">
          <cell r="C482" t="str">
            <v>026C074</v>
          </cell>
          <cell r="D482">
            <v>6.35</v>
          </cell>
          <cell r="E482">
            <v>0</v>
          </cell>
          <cell r="F482">
            <v>6.35</v>
          </cell>
          <cell r="G482">
            <v>43989</v>
          </cell>
          <cell r="H482" t="str">
            <v>R2</v>
          </cell>
          <cell r="I482" t="str">
            <v>PSJT 941</v>
          </cell>
          <cell r="J482" t="str">
            <v>SRP</v>
          </cell>
          <cell r="K482">
            <v>1.5</v>
          </cell>
        </row>
        <row r="483">
          <cell r="C483" t="str">
            <v>026C077</v>
          </cell>
          <cell r="D483">
            <v>2.0699999999999998</v>
          </cell>
          <cell r="E483">
            <v>0</v>
          </cell>
          <cell r="F483">
            <v>2.0699999999999998</v>
          </cell>
          <cell r="G483">
            <v>43920</v>
          </cell>
          <cell r="H483" t="str">
            <v>R2</v>
          </cell>
          <cell r="I483" t="str">
            <v>PSJT 941</v>
          </cell>
          <cell r="J483" t="str">
            <v>SR</v>
          </cell>
          <cell r="K483">
            <v>1.5</v>
          </cell>
        </row>
        <row r="484">
          <cell r="C484" t="str">
            <v>026C078</v>
          </cell>
          <cell r="D484">
            <v>3.03</v>
          </cell>
          <cell r="E484">
            <v>0</v>
          </cell>
          <cell r="F484">
            <v>3.03</v>
          </cell>
          <cell r="G484">
            <v>43991</v>
          </cell>
          <cell r="H484" t="str">
            <v>R2</v>
          </cell>
          <cell r="I484" t="str">
            <v>PSJT 941</v>
          </cell>
          <cell r="J484" t="str">
            <v>SR</v>
          </cell>
          <cell r="K484">
            <v>1.5</v>
          </cell>
        </row>
        <row r="485">
          <cell r="C485" t="str">
            <v>026C080</v>
          </cell>
          <cell r="D485">
            <v>1.68</v>
          </cell>
          <cell r="E485">
            <v>0</v>
          </cell>
          <cell r="F485">
            <v>1.68</v>
          </cell>
          <cell r="G485">
            <v>43989</v>
          </cell>
          <cell r="H485" t="str">
            <v>R2</v>
          </cell>
          <cell r="I485" t="str">
            <v>PSJT 941</v>
          </cell>
          <cell r="J485" t="str">
            <v>SR</v>
          </cell>
          <cell r="K485">
            <v>1.5</v>
          </cell>
        </row>
        <row r="486">
          <cell r="C486" t="str">
            <v>027C074</v>
          </cell>
          <cell r="D486">
            <v>1.25</v>
          </cell>
          <cell r="E486">
            <v>0</v>
          </cell>
          <cell r="F486">
            <v>1.25</v>
          </cell>
          <cell r="G486">
            <v>43988</v>
          </cell>
          <cell r="H486" t="str">
            <v>R2</v>
          </cell>
          <cell r="I486" t="str">
            <v>PSJT 941</v>
          </cell>
          <cell r="J486" t="str">
            <v>SRP</v>
          </cell>
          <cell r="K486">
            <v>1.5</v>
          </cell>
        </row>
        <row r="487">
          <cell r="C487" t="str">
            <v>028C073</v>
          </cell>
          <cell r="D487">
            <v>5.25</v>
          </cell>
          <cell r="E487">
            <v>0</v>
          </cell>
          <cell r="F487">
            <v>5.25</v>
          </cell>
          <cell r="G487">
            <v>43989</v>
          </cell>
          <cell r="H487" t="str">
            <v>R2</v>
          </cell>
          <cell r="I487" t="str">
            <v>PSJT 941</v>
          </cell>
          <cell r="J487" t="str">
            <v>SRP</v>
          </cell>
          <cell r="K487">
            <v>1.5</v>
          </cell>
        </row>
        <row r="488">
          <cell r="C488" t="str">
            <v>021C095</v>
          </cell>
          <cell r="D488">
            <v>4.54</v>
          </cell>
          <cell r="E488">
            <v>0</v>
          </cell>
          <cell r="F488">
            <v>4.54</v>
          </cell>
          <cell r="G488">
            <v>44176</v>
          </cell>
          <cell r="H488" t="str">
            <v>R3</v>
          </cell>
          <cell r="I488" t="str">
            <v>PSJT 941</v>
          </cell>
          <cell r="J488" t="str">
            <v>SRP</v>
          </cell>
          <cell r="K488">
            <v>1.8</v>
          </cell>
        </row>
        <row r="489">
          <cell r="C489" t="str">
            <v>021C096</v>
          </cell>
          <cell r="D489">
            <v>0.3</v>
          </cell>
          <cell r="E489">
            <v>0</v>
          </cell>
          <cell r="F489">
            <v>0.3</v>
          </cell>
          <cell r="G489">
            <v>43712</v>
          </cell>
          <cell r="H489" t="str">
            <v>R2</v>
          </cell>
          <cell r="I489" t="str">
            <v>PSJT 941</v>
          </cell>
          <cell r="J489" t="str">
            <v>SRP</v>
          </cell>
          <cell r="K489">
            <v>1.8</v>
          </cell>
        </row>
        <row r="490">
          <cell r="C490" t="str">
            <v>021C099</v>
          </cell>
          <cell r="D490">
            <v>0.43</v>
          </cell>
          <cell r="E490">
            <v>0</v>
          </cell>
          <cell r="F490">
            <v>0.43</v>
          </cell>
          <cell r="G490">
            <v>44176</v>
          </cell>
          <cell r="H490" t="str">
            <v>R3</v>
          </cell>
          <cell r="I490" t="str">
            <v>PSJT 941</v>
          </cell>
          <cell r="J490" t="str">
            <v>SR</v>
          </cell>
          <cell r="K490">
            <v>1.8</v>
          </cell>
        </row>
        <row r="491">
          <cell r="C491" t="str">
            <v>022C093</v>
          </cell>
          <cell r="D491">
            <v>2.4700000000000002</v>
          </cell>
          <cell r="E491">
            <v>0</v>
          </cell>
          <cell r="F491">
            <v>2.4700000000000002</v>
          </cell>
          <cell r="G491">
            <v>44072</v>
          </cell>
          <cell r="H491" t="str">
            <v>R3</v>
          </cell>
          <cell r="I491" t="str">
            <v>PSJT 941</v>
          </cell>
          <cell r="J491" t="str">
            <v>SR</v>
          </cell>
          <cell r="K491">
            <v>1.8</v>
          </cell>
        </row>
        <row r="492">
          <cell r="C492" t="str">
            <v>022C099</v>
          </cell>
          <cell r="D492">
            <v>4.9800000000000004</v>
          </cell>
          <cell r="E492">
            <v>0</v>
          </cell>
          <cell r="F492">
            <v>4.9800000000000004</v>
          </cell>
          <cell r="G492">
            <v>44157</v>
          </cell>
          <cell r="H492" t="str">
            <v>R3</v>
          </cell>
          <cell r="I492" t="str">
            <v>PSJT 941</v>
          </cell>
          <cell r="J492" t="str">
            <v>SR</v>
          </cell>
          <cell r="K492">
            <v>1.8</v>
          </cell>
        </row>
        <row r="493">
          <cell r="C493" t="str">
            <v>024C093</v>
          </cell>
          <cell r="D493">
            <v>4.28</v>
          </cell>
          <cell r="E493">
            <v>0</v>
          </cell>
          <cell r="F493">
            <v>4.28</v>
          </cell>
          <cell r="G493">
            <v>44071</v>
          </cell>
          <cell r="H493" t="str">
            <v>R3</v>
          </cell>
          <cell r="I493" t="str">
            <v>PSJT 941</v>
          </cell>
          <cell r="J493" t="str">
            <v>SR</v>
          </cell>
          <cell r="K493">
            <v>1.8</v>
          </cell>
        </row>
        <row r="494">
          <cell r="C494" t="str">
            <v>024C100</v>
          </cell>
          <cell r="D494">
            <v>8.16</v>
          </cell>
          <cell r="E494">
            <v>0</v>
          </cell>
          <cell r="F494">
            <v>8.16</v>
          </cell>
          <cell r="G494">
            <v>44158</v>
          </cell>
          <cell r="H494" t="str">
            <v>R3</v>
          </cell>
          <cell r="I494" t="str">
            <v>PSJT 941</v>
          </cell>
          <cell r="J494" t="str">
            <v>SR</v>
          </cell>
          <cell r="K494">
            <v>1.8</v>
          </cell>
        </row>
        <row r="495">
          <cell r="C495" t="str">
            <v>025C093</v>
          </cell>
          <cell r="D495">
            <v>1.39</v>
          </cell>
          <cell r="E495">
            <v>0</v>
          </cell>
          <cell r="F495">
            <v>1.39</v>
          </cell>
          <cell r="G495">
            <v>44072</v>
          </cell>
          <cell r="H495" t="str">
            <v>R3</v>
          </cell>
          <cell r="I495" t="str">
            <v>PSJT 941</v>
          </cell>
          <cell r="J495" t="str">
            <v>SR</v>
          </cell>
          <cell r="K495">
            <v>1.8</v>
          </cell>
        </row>
        <row r="496">
          <cell r="C496" t="str">
            <v>025C095</v>
          </cell>
          <cell r="D496">
            <v>3.66</v>
          </cell>
          <cell r="E496">
            <v>0</v>
          </cell>
          <cell r="F496">
            <v>3.66</v>
          </cell>
          <cell r="G496">
            <v>44176</v>
          </cell>
          <cell r="H496" t="str">
            <v>R3</v>
          </cell>
          <cell r="I496" t="str">
            <v>PSJT 941</v>
          </cell>
          <cell r="J496" t="str">
            <v>SR</v>
          </cell>
          <cell r="K496">
            <v>1.8</v>
          </cell>
        </row>
        <row r="497">
          <cell r="C497" t="str">
            <v>026C093</v>
          </cell>
          <cell r="D497">
            <v>2.48</v>
          </cell>
          <cell r="E497">
            <v>0</v>
          </cell>
          <cell r="F497">
            <v>2.48</v>
          </cell>
          <cell r="G497">
            <v>44161</v>
          </cell>
          <cell r="H497" t="str">
            <v>R3</v>
          </cell>
          <cell r="I497" t="str">
            <v>PSJT 941</v>
          </cell>
          <cell r="J497" t="str">
            <v>SR</v>
          </cell>
          <cell r="K497">
            <v>1.8</v>
          </cell>
        </row>
        <row r="498">
          <cell r="C498" t="str">
            <v>026C097</v>
          </cell>
          <cell r="D498">
            <v>3.68</v>
          </cell>
          <cell r="E498">
            <v>0</v>
          </cell>
          <cell r="F498">
            <v>3.68</v>
          </cell>
          <cell r="G498">
            <v>44176</v>
          </cell>
          <cell r="H498" t="str">
            <v>R3</v>
          </cell>
          <cell r="I498" t="str">
            <v>PSJT 941</v>
          </cell>
          <cell r="J498" t="str">
            <v>SR</v>
          </cell>
          <cell r="K498">
            <v>1.8</v>
          </cell>
        </row>
        <row r="499">
          <cell r="C499" t="str">
            <v>026C100</v>
          </cell>
          <cell r="D499">
            <v>5.21</v>
          </cell>
          <cell r="E499">
            <v>0</v>
          </cell>
          <cell r="F499">
            <v>5.21</v>
          </cell>
          <cell r="G499">
            <v>44158</v>
          </cell>
          <cell r="H499" t="str">
            <v>R3</v>
          </cell>
          <cell r="I499" t="str">
            <v>PSJT 941</v>
          </cell>
          <cell r="J499" t="str">
            <v>SR</v>
          </cell>
          <cell r="K499">
            <v>1.8</v>
          </cell>
        </row>
        <row r="500">
          <cell r="C500" t="str">
            <v>027C093</v>
          </cell>
          <cell r="D500">
            <v>2.06</v>
          </cell>
          <cell r="E500">
            <v>0</v>
          </cell>
          <cell r="F500">
            <v>2.06</v>
          </cell>
          <cell r="G500">
            <v>44071</v>
          </cell>
          <cell r="H500" t="str">
            <v>R3</v>
          </cell>
          <cell r="I500" t="str">
            <v>PSJT 941</v>
          </cell>
          <cell r="J500" t="str">
            <v>SR</v>
          </cell>
          <cell r="K500">
            <v>1.8</v>
          </cell>
        </row>
        <row r="501">
          <cell r="C501" t="str">
            <v>027C098</v>
          </cell>
          <cell r="D501">
            <v>1.74</v>
          </cell>
          <cell r="E501">
            <v>0</v>
          </cell>
          <cell r="F501">
            <v>1.74</v>
          </cell>
          <cell r="G501">
            <v>44158</v>
          </cell>
          <cell r="H501" t="str">
            <v>R3</v>
          </cell>
          <cell r="I501" t="str">
            <v>PSJT 941</v>
          </cell>
          <cell r="J501" t="str">
            <v>SR</v>
          </cell>
          <cell r="K501">
            <v>1.8</v>
          </cell>
        </row>
        <row r="502">
          <cell r="C502" t="str">
            <v>028C095</v>
          </cell>
          <cell r="D502">
            <v>0.43</v>
          </cell>
          <cell r="E502">
            <v>0</v>
          </cell>
          <cell r="F502">
            <v>0.43</v>
          </cell>
          <cell r="G502">
            <v>44158</v>
          </cell>
          <cell r="H502" t="str">
            <v>R3</v>
          </cell>
          <cell r="I502" t="str">
            <v>PSJT 941</v>
          </cell>
          <cell r="J502" t="str">
            <v>SR</v>
          </cell>
          <cell r="K502">
            <v>1.8</v>
          </cell>
        </row>
        <row r="503">
          <cell r="C503" t="str">
            <v>028C100</v>
          </cell>
          <cell r="D503">
            <v>1.74</v>
          </cell>
          <cell r="E503">
            <v>0</v>
          </cell>
          <cell r="F503">
            <v>1.74</v>
          </cell>
          <cell r="G503">
            <v>44176</v>
          </cell>
          <cell r="H503" t="str">
            <v>R3</v>
          </cell>
          <cell r="I503" t="str">
            <v>PSJT 941</v>
          </cell>
          <cell r="J503" t="str">
            <v>SR</v>
          </cell>
          <cell r="K503">
            <v>1.8</v>
          </cell>
        </row>
        <row r="504">
          <cell r="C504" t="str">
            <v>029C095</v>
          </cell>
          <cell r="D504">
            <v>0.13</v>
          </cell>
          <cell r="E504">
            <v>0</v>
          </cell>
          <cell r="F504">
            <v>0.13</v>
          </cell>
          <cell r="G504">
            <v>44158</v>
          </cell>
          <cell r="H504" t="str">
            <v>R3</v>
          </cell>
          <cell r="I504" t="str">
            <v>PSJT 941</v>
          </cell>
          <cell r="J504" t="str">
            <v>SR</v>
          </cell>
          <cell r="K504">
            <v>1.8</v>
          </cell>
        </row>
        <row r="505">
          <cell r="C505" t="str">
            <v>029C097</v>
          </cell>
          <cell r="D505">
            <v>2.2599999999999998</v>
          </cell>
          <cell r="E505">
            <v>0</v>
          </cell>
          <cell r="F505">
            <v>2.2599999999999998</v>
          </cell>
          <cell r="G505">
            <v>44158</v>
          </cell>
          <cell r="H505" t="str">
            <v>R3</v>
          </cell>
          <cell r="I505" t="str">
            <v>PSJT 941</v>
          </cell>
          <cell r="J505" t="str">
            <v>SR</v>
          </cell>
          <cell r="K505">
            <v>1.8</v>
          </cell>
        </row>
        <row r="506">
          <cell r="C506" t="str">
            <v>029C100</v>
          </cell>
          <cell r="D506">
            <v>0.91</v>
          </cell>
          <cell r="E506">
            <v>0</v>
          </cell>
          <cell r="F506">
            <v>0.91</v>
          </cell>
          <cell r="G506">
            <v>44162</v>
          </cell>
          <cell r="H506" t="str">
            <v>R3</v>
          </cell>
          <cell r="I506" t="str">
            <v>PSJT 941</v>
          </cell>
          <cell r="J506" t="str">
            <v>SR</v>
          </cell>
          <cell r="K506">
            <v>1.8</v>
          </cell>
        </row>
        <row r="507">
          <cell r="C507" t="str">
            <v>030C094</v>
          </cell>
          <cell r="D507">
            <v>2.63</v>
          </cell>
          <cell r="E507">
            <v>0</v>
          </cell>
          <cell r="F507">
            <v>2.63</v>
          </cell>
          <cell r="G507">
            <v>44133</v>
          </cell>
          <cell r="H507" t="str">
            <v>R3</v>
          </cell>
          <cell r="I507" t="str">
            <v>PSJT 941</v>
          </cell>
          <cell r="J507" t="str">
            <v>SR</v>
          </cell>
          <cell r="K507">
            <v>1.8</v>
          </cell>
        </row>
        <row r="508">
          <cell r="C508" t="str">
            <v>024C102</v>
          </cell>
          <cell r="D508">
            <v>1.42</v>
          </cell>
          <cell r="E508">
            <v>0</v>
          </cell>
          <cell r="F508">
            <v>1.42</v>
          </cell>
          <cell r="G508">
            <v>44159</v>
          </cell>
          <cell r="H508" t="str">
            <v>R1</v>
          </cell>
          <cell r="I508" t="str">
            <v>LPI-1607</v>
          </cell>
          <cell r="J508" t="str">
            <v>DR</v>
          </cell>
          <cell r="K508">
            <v>1.8</v>
          </cell>
        </row>
        <row r="509">
          <cell r="C509" t="str">
            <v>026C102</v>
          </cell>
          <cell r="D509">
            <v>2.82</v>
          </cell>
          <cell r="E509">
            <v>0</v>
          </cell>
          <cell r="F509">
            <v>2.82</v>
          </cell>
          <cell r="G509">
            <v>44158</v>
          </cell>
          <cell r="H509" t="str">
            <v>R1</v>
          </cell>
          <cell r="I509" t="str">
            <v>LPI-1607</v>
          </cell>
          <cell r="J509" t="str">
            <v>DR</v>
          </cell>
          <cell r="K509">
            <v>1.8</v>
          </cell>
        </row>
        <row r="510">
          <cell r="C510" t="str">
            <v>027C103</v>
          </cell>
          <cell r="D510">
            <v>1.83</v>
          </cell>
          <cell r="E510">
            <v>0</v>
          </cell>
          <cell r="F510">
            <v>1.83</v>
          </cell>
          <cell r="G510">
            <v>44159</v>
          </cell>
          <cell r="H510" t="str">
            <v>R1</v>
          </cell>
          <cell r="I510" t="str">
            <v>LPI-1607</v>
          </cell>
          <cell r="J510" t="str">
            <v>DR</v>
          </cell>
          <cell r="K510">
            <v>1.8</v>
          </cell>
        </row>
        <row r="511">
          <cell r="C511" t="str">
            <v>028C103</v>
          </cell>
          <cell r="D511">
            <v>1.1399999999999999</v>
          </cell>
          <cell r="E511">
            <v>0</v>
          </cell>
          <cell r="F511">
            <v>1.1399999999999999</v>
          </cell>
          <cell r="G511">
            <v>44161</v>
          </cell>
          <cell r="H511" t="str">
            <v>R1</v>
          </cell>
          <cell r="I511" t="str">
            <v>LPI-1607</v>
          </cell>
          <cell r="J511" t="str">
            <v>DR</v>
          </cell>
          <cell r="K511">
            <v>1.8</v>
          </cell>
        </row>
        <row r="512">
          <cell r="C512" t="str">
            <v>029C102</v>
          </cell>
          <cell r="D512">
            <v>0.33</v>
          </cell>
          <cell r="E512">
            <v>0</v>
          </cell>
          <cell r="F512">
            <v>0.33</v>
          </cell>
          <cell r="G512">
            <v>44165</v>
          </cell>
          <cell r="H512" t="str">
            <v>R1</v>
          </cell>
          <cell r="I512" t="str">
            <v>LPI-1607</v>
          </cell>
          <cell r="J512" t="str">
            <v>DR</v>
          </cell>
          <cell r="K512">
            <v>1.8</v>
          </cell>
        </row>
        <row r="513">
          <cell r="C513" t="str">
            <v>029C103</v>
          </cell>
          <cell r="D513">
            <v>1.31</v>
          </cell>
          <cell r="E513">
            <v>0</v>
          </cell>
          <cell r="F513">
            <v>1.31</v>
          </cell>
          <cell r="G513">
            <v>44161</v>
          </cell>
          <cell r="H513" t="str">
            <v>R1</v>
          </cell>
          <cell r="I513" t="str">
            <v>LPI-1607</v>
          </cell>
          <cell r="J513" t="str">
            <v>DR</v>
          </cell>
          <cell r="K513">
            <v>1.8</v>
          </cell>
        </row>
        <row r="514">
          <cell r="C514" t="str">
            <v>028C078</v>
          </cell>
          <cell r="D514">
            <v>7.17</v>
          </cell>
          <cell r="E514">
            <v>0</v>
          </cell>
          <cell r="F514">
            <v>7.17</v>
          </cell>
          <cell r="G514">
            <v>43990</v>
          </cell>
          <cell r="H514" t="str">
            <v>R2</v>
          </cell>
          <cell r="I514" t="str">
            <v>PSJT 941</v>
          </cell>
          <cell r="J514" t="str">
            <v>SRP</v>
          </cell>
          <cell r="K514">
            <v>1.5</v>
          </cell>
        </row>
        <row r="515">
          <cell r="C515" t="str">
            <v>032C053</v>
          </cell>
          <cell r="D515">
            <v>2.0099999999999998</v>
          </cell>
          <cell r="E515">
            <v>0</v>
          </cell>
          <cell r="F515">
            <v>2.0099999999999998</v>
          </cell>
          <cell r="G515">
            <v>44125</v>
          </cell>
          <cell r="H515" t="str">
            <v>RPC</v>
          </cell>
          <cell r="I515" t="str">
            <v>GP-95316</v>
          </cell>
          <cell r="J515" t="str">
            <v>SR</v>
          </cell>
          <cell r="K515">
            <v>1.35</v>
          </cell>
        </row>
        <row r="516">
          <cell r="C516" t="str">
            <v>028C080</v>
          </cell>
          <cell r="D516">
            <v>1.33</v>
          </cell>
          <cell r="E516">
            <v>0</v>
          </cell>
          <cell r="F516">
            <v>1.33</v>
          </cell>
          <cell r="G516">
            <v>43992</v>
          </cell>
          <cell r="H516" t="str">
            <v>R2</v>
          </cell>
          <cell r="I516" t="str">
            <v>PSJT 941</v>
          </cell>
          <cell r="J516" t="str">
            <v>SR</v>
          </cell>
          <cell r="K516">
            <v>1.5</v>
          </cell>
        </row>
        <row r="517">
          <cell r="C517" t="str">
            <v>033C055</v>
          </cell>
          <cell r="D517">
            <v>3.87</v>
          </cell>
          <cell r="E517">
            <v>0</v>
          </cell>
          <cell r="F517">
            <v>3.87</v>
          </cell>
          <cell r="G517">
            <v>44068</v>
          </cell>
          <cell r="H517" t="str">
            <v>RN</v>
          </cell>
          <cell r="I517" t="str">
            <v>TC-09</v>
          </cell>
          <cell r="J517" t="str">
            <v>SR</v>
          </cell>
          <cell r="K517">
            <v>1.5</v>
          </cell>
        </row>
        <row r="518">
          <cell r="C518" t="str">
            <v>033C056</v>
          </cell>
          <cell r="D518">
            <v>1.83</v>
          </cell>
          <cell r="E518">
            <v>0</v>
          </cell>
          <cell r="F518">
            <v>1.83</v>
          </cell>
          <cell r="G518">
            <v>44136</v>
          </cell>
          <cell r="H518" t="str">
            <v>RPC</v>
          </cell>
          <cell r="I518" t="str">
            <v>GP-95316</v>
          </cell>
          <cell r="J518" t="str">
            <v>SR</v>
          </cell>
          <cell r="K518">
            <v>1.35</v>
          </cell>
        </row>
        <row r="519">
          <cell r="C519" t="str">
            <v>029C075</v>
          </cell>
          <cell r="D519">
            <v>2.6</v>
          </cell>
          <cell r="E519">
            <v>0</v>
          </cell>
          <cell r="F519">
            <v>2.6</v>
          </cell>
          <cell r="G519">
            <v>43988</v>
          </cell>
          <cell r="H519" t="str">
            <v>R2</v>
          </cell>
          <cell r="I519" t="str">
            <v>PSJT 941</v>
          </cell>
          <cell r="J519" t="str">
            <v>SRP</v>
          </cell>
          <cell r="K519">
            <v>1.5</v>
          </cell>
        </row>
        <row r="520">
          <cell r="C520" t="str">
            <v>034C053</v>
          </cell>
          <cell r="D520">
            <v>5.63</v>
          </cell>
          <cell r="E520">
            <v>0</v>
          </cell>
          <cell r="F520">
            <v>5.63</v>
          </cell>
          <cell r="G520">
            <v>44119</v>
          </cell>
          <cell r="H520" t="str">
            <v>RPC</v>
          </cell>
          <cell r="I520" t="str">
            <v>GP-95316</v>
          </cell>
          <cell r="J520" t="str">
            <v>SR</v>
          </cell>
          <cell r="K520">
            <v>1.35</v>
          </cell>
        </row>
        <row r="521">
          <cell r="C521" t="str">
            <v>034C055</v>
          </cell>
          <cell r="D521">
            <v>1.51</v>
          </cell>
          <cell r="E521">
            <v>0</v>
          </cell>
          <cell r="F521">
            <v>1.51</v>
          </cell>
          <cell r="G521">
            <v>44066</v>
          </cell>
          <cell r="H521" t="str">
            <v>RN</v>
          </cell>
          <cell r="I521" t="str">
            <v>TC-09</v>
          </cell>
          <cell r="J521" t="str">
            <v>SR</v>
          </cell>
          <cell r="K521">
            <v>1.5</v>
          </cell>
        </row>
        <row r="522">
          <cell r="C522" t="str">
            <v>035C055</v>
          </cell>
          <cell r="D522">
            <v>2.33</v>
          </cell>
          <cell r="E522">
            <v>0</v>
          </cell>
          <cell r="F522">
            <v>2.33</v>
          </cell>
          <cell r="G522">
            <v>44136</v>
          </cell>
          <cell r="H522" t="str">
            <v>RPC</v>
          </cell>
          <cell r="I522" t="str">
            <v>GP-95316</v>
          </cell>
          <cell r="J522" t="str">
            <v>SR</v>
          </cell>
          <cell r="K522">
            <v>1.35</v>
          </cell>
        </row>
        <row r="523">
          <cell r="C523" t="str">
            <v>035C057</v>
          </cell>
          <cell r="D523">
            <v>2.42</v>
          </cell>
          <cell r="E523">
            <v>0</v>
          </cell>
          <cell r="F523">
            <v>2.42</v>
          </cell>
          <cell r="G523">
            <v>44136</v>
          </cell>
          <cell r="H523" t="str">
            <v>RPC</v>
          </cell>
          <cell r="I523" t="str">
            <v>GP-95316</v>
          </cell>
          <cell r="J523" t="str">
            <v>SR</v>
          </cell>
          <cell r="K523">
            <v>1.35</v>
          </cell>
        </row>
        <row r="524">
          <cell r="C524" t="str">
            <v>035C060</v>
          </cell>
          <cell r="D524">
            <v>2.4</v>
          </cell>
          <cell r="E524">
            <v>0</v>
          </cell>
          <cell r="F524">
            <v>2.4</v>
          </cell>
          <cell r="G524">
            <v>44131</v>
          </cell>
          <cell r="H524" t="str">
            <v>RPC</v>
          </cell>
          <cell r="I524" t="str">
            <v>GP-95316</v>
          </cell>
          <cell r="J524" t="str">
            <v>SR</v>
          </cell>
          <cell r="K524">
            <v>1.35</v>
          </cell>
        </row>
        <row r="525">
          <cell r="C525" t="str">
            <v>030C078</v>
          </cell>
          <cell r="D525">
            <v>6.62</v>
          </cell>
          <cell r="E525">
            <v>0</v>
          </cell>
          <cell r="F525">
            <v>6.62</v>
          </cell>
          <cell r="G525">
            <v>43999</v>
          </cell>
          <cell r="H525" t="str">
            <v>R2</v>
          </cell>
          <cell r="I525" t="str">
            <v>PSJT 941</v>
          </cell>
          <cell r="J525" t="str">
            <v>SRP</v>
          </cell>
          <cell r="K525">
            <v>1.5</v>
          </cell>
        </row>
        <row r="526">
          <cell r="C526" t="str">
            <v>036C057</v>
          </cell>
          <cell r="D526">
            <v>2.2400000000000002</v>
          </cell>
          <cell r="E526">
            <v>0</v>
          </cell>
          <cell r="F526">
            <v>2.2400000000000002</v>
          </cell>
          <cell r="G526">
            <v>44136</v>
          </cell>
          <cell r="H526" t="str">
            <v>RPC</v>
          </cell>
          <cell r="I526" t="str">
            <v>GP-95316</v>
          </cell>
          <cell r="J526" t="str">
            <v>SR</v>
          </cell>
          <cell r="K526">
            <v>1.35</v>
          </cell>
        </row>
        <row r="527">
          <cell r="C527" t="str">
            <v>036C059</v>
          </cell>
          <cell r="D527">
            <v>1.78</v>
          </cell>
          <cell r="E527">
            <v>0</v>
          </cell>
          <cell r="F527">
            <v>1.78</v>
          </cell>
          <cell r="G527">
            <v>44134</v>
          </cell>
          <cell r="H527" t="str">
            <v>RPC</v>
          </cell>
          <cell r="I527" t="str">
            <v>GP-95316</v>
          </cell>
          <cell r="J527" t="str">
            <v>SR</v>
          </cell>
          <cell r="K527">
            <v>1.35</v>
          </cell>
        </row>
        <row r="528">
          <cell r="C528" t="str">
            <v>036C060</v>
          </cell>
          <cell r="D528">
            <v>0.28999999999999998</v>
          </cell>
          <cell r="E528">
            <v>0</v>
          </cell>
          <cell r="F528">
            <v>0.28999999999999998</v>
          </cell>
          <cell r="G528">
            <v>44131</v>
          </cell>
          <cell r="H528" t="str">
            <v>RPC</v>
          </cell>
          <cell r="I528" t="str">
            <v>GP-95316</v>
          </cell>
          <cell r="J528" t="str">
            <v>SR</v>
          </cell>
          <cell r="K528">
            <v>1.35</v>
          </cell>
        </row>
        <row r="529">
          <cell r="C529" t="str">
            <v>037C051</v>
          </cell>
          <cell r="D529">
            <v>0.18</v>
          </cell>
          <cell r="E529">
            <v>0</v>
          </cell>
          <cell r="F529">
            <v>0.18</v>
          </cell>
          <cell r="G529">
            <v>44132</v>
          </cell>
          <cell r="H529" t="str">
            <v>RPC</v>
          </cell>
          <cell r="I529" t="str">
            <v>GP-95316</v>
          </cell>
          <cell r="J529" t="str">
            <v>SR</v>
          </cell>
          <cell r="K529">
            <v>1.35</v>
          </cell>
        </row>
        <row r="530">
          <cell r="C530" t="str">
            <v>037C058</v>
          </cell>
          <cell r="D530">
            <v>2.97</v>
          </cell>
          <cell r="E530">
            <v>0</v>
          </cell>
          <cell r="F530">
            <v>2.97</v>
          </cell>
          <cell r="G530">
            <v>44134</v>
          </cell>
          <cell r="H530" t="str">
            <v>RPC</v>
          </cell>
          <cell r="I530" t="str">
            <v>GP-95316</v>
          </cell>
          <cell r="J530" t="str">
            <v>SR</v>
          </cell>
          <cell r="K530">
            <v>1.35</v>
          </cell>
        </row>
        <row r="531">
          <cell r="C531" t="str">
            <v>038C051</v>
          </cell>
          <cell r="D531">
            <v>0.12</v>
          </cell>
          <cell r="E531">
            <v>0</v>
          </cell>
          <cell r="F531">
            <v>0.12</v>
          </cell>
          <cell r="G531">
            <v>44138</v>
          </cell>
          <cell r="H531" t="str">
            <v>RPC</v>
          </cell>
          <cell r="I531" t="str">
            <v>GP-95316</v>
          </cell>
          <cell r="J531" t="str">
            <v>SR</v>
          </cell>
          <cell r="K531">
            <v>1.35</v>
          </cell>
        </row>
        <row r="532">
          <cell r="C532" t="str">
            <v>038C055</v>
          </cell>
          <cell r="D532">
            <v>5.77</v>
          </cell>
          <cell r="E532">
            <v>0</v>
          </cell>
          <cell r="F532">
            <v>5.77</v>
          </cell>
          <cell r="G532">
            <v>44133</v>
          </cell>
          <cell r="H532" t="str">
            <v>RPC</v>
          </cell>
          <cell r="I532" t="str">
            <v>GP-95316</v>
          </cell>
          <cell r="J532" t="str">
            <v>SR</v>
          </cell>
          <cell r="K532">
            <v>1.35</v>
          </cell>
        </row>
        <row r="533">
          <cell r="C533" t="str">
            <v>038C056</v>
          </cell>
          <cell r="D533">
            <v>1.64</v>
          </cell>
          <cell r="E533">
            <v>0</v>
          </cell>
          <cell r="F533">
            <v>1.64</v>
          </cell>
          <cell r="G533">
            <v>44123</v>
          </cell>
          <cell r="H533" t="str">
            <v>RPC</v>
          </cell>
          <cell r="I533" t="str">
            <v>GP-95316</v>
          </cell>
          <cell r="J533" t="str">
            <v>SR</v>
          </cell>
          <cell r="K533">
            <v>1.35</v>
          </cell>
        </row>
        <row r="534">
          <cell r="C534" t="str">
            <v>038C058</v>
          </cell>
          <cell r="D534">
            <v>0.93</v>
          </cell>
          <cell r="E534">
            <v>0</v>
          </cell>
          <cell r="F534">
            <v>0.93</v>
          </cell>
          <cell r="G534">
            <v>44123</v>
          </cell>
          <cell r="H534" t="str">
            <v>RPC</v>
          </cell>
          <cell r="I534" t="str">
            <v>GP-95316</v>
          </cell>
          <cell r="J534" t="str">
            <v>SR</v>
          </cell>
          <cell r="K534">
            <v>1.35</v>
          </cell>
        </row>
        <row r="535">
          <cell r="C535" t="str">
            <v>038C060</v>
          </cell>
          <cell r="D535">
            <v>2.52</v>
          </cell>
          <cell r="E535">
            <v>0</v>
          </cell>
          <cell r="F535">
            <v>2.52</v>
          </cell>
          <cell r="G535">
            <v>44122</v>
          </cell>
          <cell r="H535" t="str">
            <v>RPC</v>
          </cell>
          <cell r="I535" t="str">
            <v>GP-95316</v>
          </cell>
          <cell r="J535" t="str">
            <v>SR</v>
          </cell>
          <cell r="K535">
            <v>1.35</v>
          </cell>
        </row>
        <row r="536">
          <cell r="C536" t="str">
            <v>039C055</v>
          </cell>
          <cell r="D536">
            <v>1.58</v>
          </cell>
          <cell r="E536">
            <v>0</v>
          </cell>
          <cell r="F536">
            <v>1.58</v>
          </cell>
          <cell r="G536">
            <v>44123</v>
          </cell>
          <cell r="H536" t="str">
            <v>RPC</v>
          </cell>
          <cell r="I536" t="str">
            <v>GP-95316</v>
          </cell>
          <cell r="J536" t="str">
            <v>SR</v>
          </cell>
          <cell r="K536">
            <v>1.35</v>
          </cell>
        </row>
        <row r="537">
          <cell r="C537" t="str">
            <v>030C080</v>
          </cell>
          <cell r="D537">
            <v>1.58</v>
          </cell>
          <cell r="E537">
            <v>0</v>
          </cell>
          <cell r="F537">
            <v>1.58</v>
          </cell>
          <cell r="G537">
            <v>43990</v>
          </cell>
          <cell r="H537" t="str">
            <v>R2</v>
          </cell>
          <cell r="I537" t="str">
            <v>PSJT 941</v>
          </cell>
          <cell r="J537" t="str">
            <v>SRP</v>
          </cell>
          <cell r="K537">
            <v>1.5</v>
          </cell>
        </row>
        <row r="538">
          <cell r="C538" t="str">
            <v>039C060</v>
          </cell>
          <cell r="D538">
            <v>0.35</v>
          </cell>
          <cell r="E538">
            <v>0</v>
          </cell>
          <cell r="F538">
            <v>0.35</v>
          </cell>
          <cell r="G538">
            <v>44128</v>
          </cell>
          <cell r="H538" t="str">
            <v>RPC</v>
          </cell>
          <cell r="I538" t="str">
            <v>GP-95316</v>
          </cell>
          <cell r="J538" t="str">
            <v>SR</v>
          </cell>
          <cell r="K538">
            <v>1.35</v>
          </cell>
        </row>
        <row r="539">
          <cell r="C539" t="str">
            <v>040C055</v>
          </cell>
          <cell r="D539">
            <v>6.51</v>
          </cell>
          <cell r="E539">
            <v>0</v>
          </cell>
          <cell r="F539">
            <v>6.51</v>
          </cell>
          <cell r="G539">
            <v>44108</v>
          </cell>
          <cell r="H539" t="str">
            <v>RPC</v>
          </cell>
          <cell r="I539" t="str">
            <v>GP-95316</v>
          </cell>
          <cell r="J539" t="str">
            <v>SR</v>
          </cell>
          <cell r="K539">
            <v>1.35</v>
          </cell>
        </row>
        <row r="540">
          <cell r="C540" t="str">
            <v>032C073</v>
          </cell>
          <cell r="D540">
            <v>4.1399999999999997</v>
          </cell>
          <cell r="E540">
            <v>0</v>
          </cell>
          <cell r="F540">
            <v>4.1399999999999997</v>
          </cell>
          <cell r="G540">
            <v>43989</v>
          </cell>
          <cell r="H540" t="str">
            <v>R2</v>
          </cell>
          <cell r="I540" t="str">
            <v>PSJT 941</v>
          </cell>
          <cell r="J540" t="str">
            <v>SR</v>
          </cell>
          <cell r="K540">
            <v>1.5</v>
          </cell>
        </row>
        <row r="541">
          <cell r="C541" t="str">
            <v>040C059</v>
          </cell>
          <cell r="D541">
            <v>5.37</v>
          </cell>
          <cell r="E541">
            <v>0</v>
          </cell>
          <cell r="F541">
            <v>5.37</v>
          </cell>
          <cell r="G541">
            <v>44121</v>
          </cell>
          <cell r="H541" t="str">
            <v>RPC</v>
          </cell>
          <cell r="I541" t="str">
            <v>GP-95316</v>
          </cell>
          <cell r="J541" t="str">
            <v>SR</v>
          </cell>
          <cell r="K541">
            <v>1.35</v>
          </cell>
        </row>
        <row r="542">
          <cell r="C542" t="str">
            <v>031C064</v>
          </cell>
          <cell r="D542">
            <v>0.52</v>
          </cell>
          <cell r="E542">
            <v>0</v>
          </cell>
          <cell r="F542">
            <v>0.52</v>
          </cell>
          <cell r="G542">
            <v>44176</v>
          </cell>
          <cell r="H542" t="str">
            <v>R1</v>
          </cell>
          <cell r="I542" t="str">
            <v>LPI-1606</v>
          </cell>
          <cell r="J542" t="str">
            <v>DR</v>
          </cell>
          <cell r="K542">
            <v>1.8</v>
          </cell>
        </row>
        <row r="543">
          <cell r="C543" t="str">
            <v>032C063</v>
          </cell>
          <cell r="D543">
            <v>0.25</v>
          </cell>
          <cell r="E543">
            <v>0</v>
          </cell>
          <cell r="F543">
            <v>0.25</v>
          </cell>
          <cell r="G543">
            <v>43829</v>
          </cell>
          <cell r="H543" t="str">
            <v>RPC</v>
          </cell>
          <cell r="I543" t="str">
            <v>LPI-1606</v>
          </cell>
          <cell r="J543" t="str">
            <v>DR</v>
          </cell>
          <cell r="K543">
            <v>1.8</v>
          </cell>
        </row>
        <row r="544">
          <cell r="C544" t="str">
            <v>032C065</v>
          </cell>
          <cell r="D544">
            <v>6.08</v>
          </cell>
          <cell r="E544">
            <v>0</v>
          </cell>
          <cell r="F544">
            <v>6.08</v>
          </cell>
          <cell r="G544">
            <v>44152</v>
          </cell>
          <cell r="H544" t="str">
            <v>R1</v>
          </cell>
          <cell r="I544" t="str">
            <v>LPI-1606</v>
          </cell>
          <cell r="J544" t="str">
            <v>DR</v>
          </cell>
          <cell r="K544">
            <v>1.8</v>
          </cell>
        </row>
        <row r="545">
          <cell r="C545" t="str">
            <v>032C067</v>
          </cell>
          <cell r="D545">
            <v>3.88</v>
          </cell>
          <cell r="E545">
            <v>0</v>
          </cell>
          <cell r="F545">
            <v>3.88</v>
          </cell>
          <cell r="G545">
            <v>44063</v>
          </cell>
          <cell r="H545" t="str">
            <v>R1</v>
          </cell>
          <cell r="I545" t="str">
            <v>LPI-1606</v>
          </cell>
          <cell r="J545" t="str">
            <v>DR</v>
          </cell>
          <cell r="K545">
            <v>1.8</v>
          </cell>
        </row>
        <row r="546">
          <cell r="C546" t="str">
            <v>032C069</v>
          </cell>
          <cell r="D546">
            <v>2.3199999999999998</v>
          </cell>
          <cell r="E546">
            <v>0</v>
          </cell>
          <cell r="F546">
            <v>2.3199999999999998</v>
          </cell>
          <cell r="G546">
            <v>44063</v>
          </cell>
          <cell r="H546" t="str">
            <v>R1</v>
          </cell>
          <cell r="I546" t="str">
            <v>LPI-1606</v>
          </cell>
          <cell r="J546" t="str">
            <v>DR</v>
          </cell>
          <cell r="K546">
            <v>1.8</v>
          </cell>
        </row>
        <row r="547">
          <cell r="C547" t="str">
            <v>022C084</v>
          </cell>
          <cell r="D547">
            <v>2.41</v>
          </cell>
          <cell r="E547">
            <v>0</v>
          </cell>
          <cell r="F547">
            <v>2.41</v>
          </cell>
          <cell r="G547">
            <v>44023</v>
          </cell>
          <cell r="H547" t="str">
            <v>RPC</v>
          </cell>
          <cell r="I547" t="str">
            <v>LPI-1604</v>
          </cell>
          <cell r="J547" t="str">
            <v>SR</v>
          </cell>
          <cell r="K547">
            <v>1.35</v>
          </cell>
        </row>
        <row r="548">
          <cell r="C548" t="str">
            <v>034C064</v>
          </cell>
          <cell r="D548">
            <v>3.42</v>
          </cell>
          <cell r="E548">
            <v>0</v>
          </cell>
          <cell r="F548">
            <v>3.42</v>
          </cell>
          <cell r="G548">
            <v>44065</v>
          </cell>
          <cell r="H548" t="str">
            <v>R1</v>
          </cell>
          <cell r="I548" t="str">
            <v>LPI-1606</v>
          </cell>
          <cell r="J548" t="str">
            <v>DR</v>
          </cell>
          <cell r="K548">
            <v>1.8</v>
          </cell>
        </row>
        <row r="549">
          <cell r="C549" t="str">
            <v>034C065</v>
          </cell>
          <cell r="D549">
            <v>4.08</v>
          </cell>
          <cell r="E549">
            <v>0</v>
          </cell>
          <cell r="F549">
            <v>4.08</v>
          </cell>
          <cell r="G549">
            <v>44065</v>
          </cell>
          <cell r="H549" t="str">
            <v>R1</v>
          </cell>
          <cell r="I549" t="str">
            <v>LPI-1606</v>
          </cell>
          <cell r="J549" t="str">
            <v>DR</v>
          </cell>
          <cell r="K549">
            <v>1.8</v>
          </cell>
        </row>
        <row r="550">
          <cell r="C550" t="str">
            <v>034C066</v>
          </cell>
          <cell r="D550">
            <v>0.53</v>
          </cell>
          <cell r="E550">
            <v>0</v>
          </cell>
          <cell r="F550">
            <v>0.53</v>
          </cell>
          <cell r="G550">
            <v>43726</v>
          </cell>
          <cell r="H550" t="str">
            <v>RPC</v>
          </cell>
          <cell r="I550" t="str">
            <v>LPI-1606</v>
          </cell>
          <cell r="J550" t="str">
            <v>SRP</v>
          </cell>
          <cell r="K550">
            <v>1.8</v>
          </cell>
        </row>
        <row r="551">
          <cell r="C551" t="str">
            <v>034C067</v>
          </cell>
          <cell r="D551">
            <v>3.09</v>
          </cell>
          <cell r="E551">
            <v>0</v>
          </cell>
          <cell r="F551">
            <v>3.09</v>
          </cell>
          <cell r="G551">
            <v>44061</v>
          </cell>
          <cell r="H551" t="str">
            <v>R1</v>
          </cell>
          <cell r="I551" t="str">
            <v>LPI-1606</v>
          </cell>
          <cell r="J551" t="str">
            <v>DR</v>
          </cell>
          <cell r="K551">
            <v>1.8</v>
          </cell>
        </row>
        <row r="552">
          <cell r="C552" t="str">
            <v>034C070</v>
          </cell>
          <cell r="D552">
            <v>5.45</v>
          </cell>
          <cell r="E552">
            <v>0</v>
          </cell>
          <cell r="F552">
            <v>5.45</v>
          </cell>
          <cell r="G552">
            <v>44059</v>
          </cell>
          <cell r="H552" t="str">
            <v>R1</v>
          </cell>
          <cell r="I552" t="str">
            <v>LPI-1606</v>
          </cell>
          <cell r="J552" t="str">
            <v>DR</v>
          </cell>
          <cell r="K552">
            <v>1.8</v>
          </cell>
        </row>
        <row r="553">
          <cell r="C553" t="str">
            <v>035C064</v>
          </cell>
          <cell r="D553">
            <v>0.59</v>
          </cell>
          <cell r="E553">
            <v>0</v>
          </cell>
          <cell r="F553">
            <v>0.59</v>
          </cell>
          <cell r="G553">
            <v>44063</v>
          </cell>
          <cell r="H553" t="str">
            <v>R1</v>
          </cell>
          <cell r="I553" t="str">
            <v>LPI-1606</v>
          </cell>
          <cell r="J553" t="str">
            <v>SRP</v>
          </cell>
          <cell r="K553">
            <v>1.8</v>
          </cell>
        </row>
        <row r="554">
          <cell r="C554" t="str">
            <v>035C066</v>
          </cell>
          <cell r="D554">
            <v>0.3</v>
          </cell>
          <cell r="E554">
            <v>0</v>
          </cell>
          <cell r="F554">
            <v>0.3</v>
          </cell>
          <cell r="G554">
            <v>44166</v>
          </cell>
          <cell r="H554" t="str">
            <v>R1</v>
          </cell>
          <cell r="I554" t="str">
            <v>LPI-1606</v>
          </cell>
          <cell r="J554" t="str">
            <v>SRP</v>
          </cell>
          <cell r="K554">
            <v>1.8</v>
          </cell>
        </row>
        <row r="555">
          <cell r="C555" t="str">
            <v>035C067</v>
          </cell>
          <cell r="D555">
            <v>2.46</v>
          </cell>
          <cell r="E555">
            <v>0</v>
          </cell>
          <cell r="F555">
            <v>2.46</v>
          </cell>
          <cell r="G555">
            <v>44059</v>
          </cell>
          <cell r="H555" t="str">
            <v>R1</v>
          </cell>
          <cell r="I555" t="str">
            <v>LPI-1606</v>
          </cell>
          <cell r="J555" t="str">
            <v>SRP</v>
          </cell>
          <cell r="K555">
            <v>1.8</v>
          </cell>
        </row>
        <row r="556">
          <cell r="C556" t="str">
            <v>036C062</v>
          </cell>
          <cell r="D556">
            <v>1.06</v>
          </cell>
          <cell r="E556">
            <v>0</v>
          </cell>
          <cell r="F556">
            <v>1.06</v>
          </cell>
          <cell r="G556">
            <v>44176</v>
          </cell>
          <cell r="H556" t="str">
            <v>R1</v>
          </cell>
          <cell r="I556" t="str">
            <v>LPI-1606</v>
          </cell>
          <cell r="J556" t="str">
            <v>DR</v>
          </cell>
          <cell r="K556">
            <v>1.8</v>
          </cell>
        </row>
        <row r="557">
          <cell r="C557" t="str">
            <v>036C063</v>
          </cell>
          <cell r="D557">
            <v>2.77</v>
          </cell>
          <cell r="E557">
            <v>0</v>
          </cell>
          <cell r="F557">
            <v>2.77</v>
          </cell>
          <cell r="G557">
            <v>44176</v>
          </cell>
          <cell r="H557" t="str">
            <v>R1</v>
          </cell>
          <cell r="I557" t="str">
            <v>LPI-1606</v>
          </cell>
          <cell r="J557" t="str">
            <v>SRP</v>
          </cell>
          <cell r="K557">
            <v>1.8</v>
          </cell>
        </row>
        <row r="558">
          <cell r="C558" t="str">
            <v>036C065</v>
          </cell>
          <cell r="D558">
            <v>2.8</v>
          </cell>
          <cell r="E558">
            <v>0</v>
          </cell>
          <cell r="F558">
            <v>2.8</v>
          </cell>
          <cell r="G558">
            <v>44170</v>
          </cell>
          <cell r="H558" t="str">
            <v>R1</v>
          </cell>
          <cell r="I558" t="str">
            <v>LPI-1606</v>
          </cell>
          <cell r="J558" t="str">
            <v>SRP</v>
          </cell>
          <cell r="K558">
            <v>1.8</v>
          </cell>
        </row>
        <row r="559">
          <cell r="C559" t="str">
            <v>036C070</v>
          </cell>
          <cell r="D559">
            <v>2.06</v>
          </cell>
          <cell r="E559">
            <v>0</v>
          </cell>
          <cell r="F559">
            <v>2.06</v>
          </cell>
          <cell r="G559">
            <v>44062</v>
          </cell>
          <cell r="H559" t="str">
            <v>R1</v>
          </cell>
          <cell r="I559" t="str">
            <v>LPI-1606</v>
          </cell>
          <cell r="J559" t="str">
            <v>DR</v>
          </cell>
          <cell r="K559">
            <v>1.8</v>
          </cell>
        </row>
        <row r="560">
          <cell r="C560" t="str">
            <v>037C060</v>
          </cell>
          <cell r="D560">
            <v>0.35</v>
          </cell>
          <cell r="E560">
            <v>0</v>
          </cell>
          <cell r="F560">
            <v>0.35</v>
          </cell>
          <cell r="G560">
            <v>43698</v>
          </cell>
          <cell r="H560" t="str">
            <v>RPC</v>
          </cell>
          <cell r="I560" t="str">
            <v>LPI-1606</v>
          </cell>
          <cell r="J560" t="str">
            <v>DR</v>
          </cell>
          <cell r="K560">
            <v>1.8</v>
          </cell>
        </row>
        <row r="561">
          <cell r="C561" t="str">
            <v>037C066</v>
          </cell>
          <cell r="D561">
            <v>1.05</v>
          </cell>
          <cell r="E561">
            <v>0</v>
          </cell>
          <cell r="F561">
            <v>1.05</v>
          </cell>
          <cell r="G561">
            <v>44167</v>
          </cell>
          <cell r="H561" t="str">
            <v>R1</v>
          </cell>
          <cell r="I561" t="str">
            <v>LPI-1606</v>
          </cell>
          <cell r="J561" t="str">
            <v>DR</v>
          </cell>
          <cell r="K561">
            <v>1.8</v>
          </cell>
        </row>
        <row r="562">
          <cell r="C562" t="str">
            <v>037C067</v>
          </cell>
          <cell r="D562">
            <v>0.72</v>
          </cell>
          <cell r="E562">
            <v>0</v>
          </cell>
          <cell r="F562">
            <v>0.72</v>
          </cell>
          <cell r="G562">
            <v>44168</v>
          </cell>
          <cell r="H562" t="str">
            <v>R1</v>
          </cell>
          <cell r="I562" t="str">
            <v>LPI-1606</v>
          </cell>
          <cell r="J562" t="str">
            <v>DR</v>
          </cell>
          <cell r="K562">
            <v>1.8</v>
          </cell>
        </row>
        <row r="563">
          <cell r="C563" t="str">
            <v>038C061</v>
          </cell>
          <cell r="D563">
            <v>0.98</v>
          </cell>
          <cell r="E563">
            <v>0</v>
          </cell>
          <cell r="F563">
            <v>0.98</v>
          </cell>
          <cell r="G563">
            <v>44168</v>
          </cell>
          <cell r="H563" t="str">
            <v>R1</v>
          </cell>
          <cell r="I563" t="str">
            <v>LPI-1606</v>
          </cell>
          <cell r="J563" t="str">
            <v>DR</v>
          </cell>
          <cell r="K563">
            <v>1.8</v>
          </cell>
        </row>
        <row r="564">
          <cell r="C564" t="str">
            <v>038C063</v>
          </cell>
          <cell r="D564">
            <v>4.68</v>
          </cell>
          <cell r="E564">
            <v>0</v>
          </cell>
          <cell r="F564">
            <v>4.68</v>
          </cell>
          <cell r="G564">
            <v>44176</v>
          </cell>
          <cell r="H564" t="str">
            <v>R1</v>
          </cell>
          <cell r="I564" t="str">
            <v>LPI-1606</v>
          </cell>
          <cell r="J564" t="str">
            <v>DR</v>
          </cell>
          <cell r="K564">
            <v>1.8</v>
          </cell>
        </row>
        <row r="565">
          <cell r="C565" t="str">
            <v>038C065</v>
          </cell>
          <cell r="D565">
            <v>1.76</v>
          </cell>
          <cell r="E565">
            <v>0</v>
          </cell>
          <cell r="F565">
            <v>1.76</v>
          </cell>
          <cell r="G565">
            <v>44171</v>
          </cell>
          <cell r="H565" t="str">
            <v>R1</v>
          </cell>
          <cell r="I565" t="str">
            <v>LPI-1606</v>
          </cell>
          <cell r="J565" t="str">
            <v>DR</v>
          </cell>
          <cell r="K565">
            <v>1.8</v>
          </cell>
        </row>
        <row r="566">
          <cell r="C566" t="str">
            <v>038C066</v>
          </cell>
          <cell r="D566">
            <v>1.38</v>
          </cell>
          <cell r="E566">
            <v>0</v>
          </cell>
          <cell r="F566">
            <v>1.38</v>
          </cell>
          <cell r="G566">
            <v>44167</v>
          </cell>
          <cell r="H566" t="str">
            <v>R1</v>
          </cell>
          <cell r="I566" t="str">
            <v>LPI-1606</v>
          </cell>
          <cell r="J566" t="str">
            <v>DR</v>
          </cell>
          <cell r="K566">
            <v>1.8</v>
          </cell>
        </row>
        <row r="567">
          <cell r="C567" t="str">
            <v>038C068</v>
          </cell>
          <cell r="D567">
            <v>1.83</v>
          </cell>
          <cell r="E567">
            <v>0</v>
          </cell>
          <cell r="F567">
            <v>1.83</v>
          </cell>
          <cell r="G567">
            <v>44063</v>
          </cell>
          <cell r="H567" t="str">
            <v>R1</v>
          </cell>
          <cell r="I567" t="str">
            <v>LPI-1606</v>
          </cell>
          <cell r="J567" t="str">
            <v>SRP</v>
          </cell>
          <cell r="K567">
            <v>1.8</v>
          </cell>
        </row>
        <row r="568">
          <cell r="C568" t="str">
            <v>038C070</v>
          </cell>
          <cell r="D568">
            <v>3.74</v>
          </cell>
          <cell r="E568">
            <v>0</v>
          </cell>
          <cell r="F568">
            <v>3.74</v>
          </cell>
          <cell r="G568">
            <v>44062</v>
          </cell>
          <cell r="H568" t="str">
            <v>R1</v>
          </cell>
          <cell r="I568" t="str">
            <v>LPI-1606</v>
          </cell>
          <cell r="J568" t="str">
            <v>SRP</v>
          </cell>
          <cell r="K568">
            <v>1.8</v>
          </cell>
        </row>
        <row r="569">
          <cell r="C569" t="str">
            <v>039C061</v>
          </cell>
          <cell r="D569">
            <v>0.61</v>
          </cell>
          <cell r="E569">
            <v>0</v>
          </cell>
          <cell r="F569">
            <v>0.61</v>
          </cell>
          <cell r="G569">
            <v>44169</v>
          </cell>
          <cell r="H569" t="str">
            <v>R1</v>
          </cell>
          <cell r="I569" t="str">
            <v>LPI-1606</v>
          </cell>
          <cell r="J569" t="str">
            <v>DR</v>
          </cell>
          <cell r="K569">
            <v>1.8</v>
          </cell>
        </row>
        <row r="570">
          <cell r="C570" t="str">
            <v>039C065</v>
          </cell>
          <cell r="D570">
            <v>1.08</v>
          </cell>
          <cell r="E570">
            <v>0</v>
          </cell>
          <cell r="F570">
            <v>1.08</v>
          </cell>
          <cell r="G570">
            <v>44065</v>
          </cell>
          <cell r="H570" t="str">
            <v>R1</v>
          </cell>
          <cell r="I570" t="str">
            <v>LPI-1606</v>
          </cell>
          <cell r="J570" t="str">
            <v>DR</v>
          </cell>
          <cell r="K570">
            <v>1.8</v>
          </cell>
        </row>
        <row r="571">
          <cell r="C571" t="str">
            <v>039C066</v>
          </cell>
          <cell r="D571">
            <v>0.59</v>
          </cell>
          <cell r="E571">
            <v>0</v>
          </cell>
          <cell r="F571">
            <v>0.59</v>
          </cell>
          <cell r="G571">
            <v>44171</v>
          </cell>
          <cell r="H571" t="str">
            <v>R1</v>
          </cell>
          <cell r="I571" t="str">
            <v>LPI-1606</v>
          </cell>
          <cell r="J571" t="str">
            <v>DR</v>
          </cell>
          <cell r="K571">
            <v>1.8</v>
          </cell>
        </row>
        <row r="572">
          <cell r="C572" t="str">
            <v>040C064</v>
          </cell>
          <cell r="D572">
            <v>0.53</v>
          </cell>
          <cell r="E572">
            <v>0</v>
          </cell>
          <cell r="F572">
            <v>0.53</v>
          </cell>
          <cell r="G572">
            <v>44169</v>
          </cell>
          <cell r="H572" t="str">
            <v>R1</v>
          </cell>
          <cell r="I572" t="str">
            <v>LPI-1606</v>
          </cell>
          <cell r="J572" t="str">
            <v>DR</v>
          </cell>
          <cell r="K572">
            <v>1.8</v>
          </cell>
        </row>
        <row r="573">
          <cell r="C573" t="str">
            <v>040C065</v>
          </cell>
          <cell r="D573">
            <v>2.82</v>
          </cell>
          <cell r="E573">
            <v>0</v>
          </cell>
          <cell r="F573">
            <v>2.82</v>
          </cell>
          <cell r="G573">
            <v>44169</v>
          </cell>
          <cell r="H573" t="str">
            <v>R1</v>
          </cell>
          <cell r="I573" t="str">
            <v>LPI-1606</v>
          </cell>
          <cell r="J573" t="str">
            <v>DR</v>
          </cell>
          <cell r="K573">
            <v>1.8</v>
          </cell>
        </row>
        <row r="574">
          <cell r="C574" t="str">
            <v>040C068</v>
          </cell>
          <cell r="D574">
            <v>4.3</v>
          </cell>
          <cell r="E574">
            <v>0</v>
          </cell>
          <cell r="F574">
            <v>4.3</v>
          </cell>
          <cell r="G574">
            <v>44060</v>
          </cell>
          <cell r="H574" t="str">
            <v>R1</v>
          </cell>
          <cell r="I574" t="str">
            <v>LPI-1606</v>
          </cell>
          <cell r="J574" t="str">
            <v>DR</v>
          </cell>
          <cell r="K574">
            <v>1.8</v>
          </cell>
        </row>
        <row r="575">
          <cell r="C575" t="str">
            <v>040C070</v>
          </cell>
          <cell r="D575">
            <v>3.79</v>
          </cell>
          <cell r="E575">
            <v>0</v>
          </cell>
          <cell r="F575">
            <v>3.79</v>
          </cell>
          <cell r="G575">
            <v>44062</v>
          </cell>
          <cell r="H575" t="str">
            <v>R1</v>
          </cell>
          <cell r="I575" t="str">
            <v>LPI-1606</v>
          </cell>
          <cell r="J575" t="str">
            <v>DR</v>
          </cell>
          <cell r="K575">
            <v>1.8</v>
          </cell>
        </row>
        <row r="576">
          <cell r="C576" t="str">
            <v>022C085</v>
          </cell>
          <cell r="D576">
            <v>3.85</v>
          </cell>
          <cell r="E576">
            <v>0</v>
          </cell>
          <cell r="F576">
            <v>3.85</v>
          </cell>
          <cell r="G576">
            <v>44027</v>
          </cell>
          <cell r="H576" t="str">
            <v>RPC</v>
          </cell>
          <cell r="I576" t="str">
            <v>LPI-1604</v>
          </cell>
          <cell r="J576" t="str">
            <v>SR</v>
          </cell>
          <cell r="K576">
            <v>1.35</v>
          </cell>
        </row>
        <row r="577">
          <cell r="C577" t="str">
            <v>022C086</v>
          </cell>
          <cell r="D577">
            <v>0.31</v>
          </cell>
          <cell r="E577">
            <v>0</v>
          </cell>
          <cell r="F577">
            <v>0.31</v>
          </cell>
          <cell r="G577">
            <v>44033</v>
          </cell>
          <cell r="H577" t="str">
            <v>RPC</v>
          </cell>
          <cell r="I577" t="str">
            <v>LPI-1604</v>
          </cell>
          <cell r="J577" t="str">
            <v>SR</v>
          </cell>
          <cell r="K577">
            <v>1.35</v>
          </cell>
        </row>
        <row r="578">
          <cell r="C578" t="str">
            <v>022C087</v>
          </cell>
          <cell r="D578">
            <v>1.59</v>
          </cell>
          <cell r="E578">
            <v>0</v>
          </cell>
          <cell r="F578">
            <v>1.59</v>
          </cell>
          <cell r="G578">
            <v>44033</v>
          </cell>
          <cell r="H578" t="str">
            <v>RPC</v>
          </cell>
          <cell r="I578" t="str">
            <v>LPI-1604</v>
          </cell>
          <cell r="J578" t="str">
            <v>SR</v>
          </cell>
          <cell r="K578">
            <v>1.35</v>
          </cell>
        </row>
        <row r="579">
          <cell r="C579" t="str">
            <v>022C090</v>
          </cell>
          <cell r="D579">
            <v>7.08</v>
          </cell>
          <cell r="E579">
            <v>0</v>
          </cell>
          <cell r="F579">
            <v>7.08</v>
          </cell>
          <cell r="G579">
            <v>44033</v>
          </cell>
          <cell r="H579" t="str">
            <v>RPC</v>
          </cell>
          <cell r="I579" t="str">
            <v>LPI-1604</v>
          </cell>
          <cell r="J579" t="str">
            <v>SR</v>
          </cell>
          <cell r="K579">
            <v>1.35</v>
          </cell>
        </row>
        <row r="580">
          <cell r="C580" t="str">
            <v>024C082</v>
          </cell>
          <cell r="D580">
            <v>0.73</v>
          </cell>
          <cell r="E580">
            <v>0</v>
          </cell>
          <cell r="F580">
            <v>0.73</v>
          </cell>
          <cell r="G580">
            <v>44041</v>
          </cell>
          <cell r="H580" t="str">
            <v>RPC</v>
          </cell>
          <cell r="I580" t="str">
            <v>LPI-1604</v>
          </cell>
          <cell r="J580" t="str">
            <v>SR</v>
          </cell>
          <cell r="K580">
            <v>1.35</v>
          </cell>
        </row>
        <row r="581">
          <cell r="C581" t="str">
            <v>024C086</v>
          </cell>
          <cell r="D581">
            <v>1.73</v>
          </cell>
          <cell r="E581">
            <v>0</v>
          </cell>
          <cell r="F581">
            <v>1.73</v>
          </cell>
          <cell r="G581">
            <v>44040</v>
          </cell>
          <cell r="H581" t="str">
            <v>RPC</v>
          </cell>
          <cell r="I581" t="str">
            <v>LPI-1604</v>
          </cell>
          <cell r="J581" t="str">
            <v>SR</v>
          </cell>
          <cell r="K581">
            <v>1.35</v>
          </cell>
        </row>
        <row r="582">
          <cell r="C582" t="str">
            <v>024C087</v>
          </cell>
          <cell r="D582">
            <v>0.31</v>
          </cell>
          <cell r="E582">
            <v>0</v>
          </cell>
          <cell r="F582">
            <v>0.31</v>
          </cell>
          <cell r="G582">
            <v>44040</v>
          </cell>
          <cell r="H582" t="str">
            <v>RPC</v>
          </cell>
          <cell r="I582" t="str">
            <v>LPI-1604</v>
          </cell>
          <cell r="J582" t="str">
            <v>SR</v>
          </cell>
          <cell r="K582">
            <v>1.35</v>
          </cell>
        </row>
        <row r="583">
          <cell r="C583" t="str">
            <v>024C088</v>
          </cell>
          <cell r="D583">
            <v>2.84</v>
          </cell>
          <cell r="E583">
            <v>0</v>
          </cell>
          <cell r="F583">
            <v>2.84</v>
          </cell>
          <cell r="G583">
            <v>44040</v>
          </cell>
          <cell r="H583" t="str">
            <v>RPC</v>
          </cell>
          <cell r="I583" t="str">
            <v>LPI-1604</v>
          </cell>
          <cell r="J583" t="str">
            <v>SR</v>
          </cell>
          <cell r="K583">
            <v>1.35</v>
          </cell>
        </row>
        <row r="584">
          <cell r="C584" t="str">
            <v>024C089</v>
          </cell>
          <cell r="D584">
            <v>0.62</v>
          </cell>
          <cell r="E584">
            <v>0</v>
          </cell>
          <cell r="F584">
            <v>0.62</v>
          </cell>
          <cell r="G584">
            <v>44040</v>
          </cell>
          <cell r="H584" t="str">
            <v>RPC</v>
          </cell>
          <cell r="I584" t="str">
            <v>LPI-1604</v>
          </cell>
          <cell r="J584" t="str">
            <v>SR</v>
          </cell>
          <cell r="K584">
            <v>1.35</v>
          </cell>
        </row>
        <row r="585">
          <cell r="C585" t="str">
            <v>024C090</v>
          </cell>
          <cell r="D585">
            <v>2.57</v>
          </cell>
          <cell r="E585">
            <v>0</v>
          </cell>
          <cell r="F585">
            <v>2.57</v>
          </cell>
          <cell r="G585">
            <v>44040</v>
          </cell>
          <cell r="H585" t="str">
            <v>RPC</v>
          </cell>
          <cell r="I585" t="str">
            <v>LPI-1604</v>
          </cell>
          <cell r="J585" t="str">
            <v>SR</v>
          </cell>
          <cell r="K585">
            <v>1.35</v>
          </cell>
        </row>
        <row r="586">
          <cell r="C586" t="str">
            <v>026C084</v>
          </cell>
          <cell r="D586">
            <v>0.85</v>
          </cell>
          <cell r="E586">
            <v>0</v>
          </cell>
          <cell r="F586">
            <v>0.85</v>
          </cell>
          <cell r="G586">
            <v>44044</v>
          </cell>
          <cell r="H586" t="str">
            <v>RPC</v>
          </cell>
          <cell r="I586" t="str">
            <v>LPI-1604</v>
          </cell>
          <cell r="J586" t="str">
            <v>SR</v>
          </cell>
          <cell r="K586">
            <v>1.35</v>
          </cell>
        </row>
        <row r="587">
          <cell r="C587" t="str">
            <v>026C085</v>
          </cell>
          <cell r="D587">
            <v>2.06</v>
          </cell>
          <cell r="E587">
            <v>0</v>
          </cell>
          <cell r="F587">
            <v>2.06</v>
          </cell>
          <cell r="G587">
            <v>44037</v>
          </cell>
          <cell r="H587" t="str">
            <v>RPC</v>
          </cell>
          <cell r="I587" t="str">
            <v>LPI-1604</v>
          </cell>
          <cell r="J587" t="str">
            <v>SRP</v>
          </cell>
          <cell r="K587">
            <v>1.35</v>
          </cell>
        </row>
        <row r="588">
          <cell r="C588" t="str">
            <v>026C088</v>
          </cell>
          <cell r="D588">
            <v>0.85</v>
          </cell>
          <cell r="E588">
            <v>0</v>
          </cell>
          <cell r="F588">
            <v>0.85</v>
          </cell>
          <cell r="G588">
            <v>44036</v>
          </cell>
          <cell r="H588" t="str">
            <v>RPC</v>
          </cell>
          <cell r="I588" t="str">
            <v>LPI-1604</v>
          </cell>
          <cell r="J588" t="str">
            <v>SR</v>
          </cell>
          <cell r="K588">
            <v>1.35</v>
          </cell>
        </row>
        <row r="589">
          <cell r="C589" t="str">
            <v>026C089</v>
          </cell>
          <cell r="D589">
            <v>0.74</v>
          </cell>
          <cell r="E589">
            <v>0</v>
          </cell>
          <cell r="F589">
            <v>0.74</v>
          </cell>
          <cell r="G589">
            <v>44040</v>
          </cell>
          <cell r="H589" t="str">
            <v>RPC</v>
          </cell>
          <cell r="I589" t="str">
            <v>LPI-1604</v>
          </cell>
          <cell r="J589" t="str">
            <v>SR</v>
          </cell>
          <cell r="K589">
            <v>1.35</v>
          </cell>
        </row>
        <row r="590">
          <cell r="C590" t="str">
            <v>026C090</v>
          </cell>
          <cell r="D590">
            <v>2.4900000000000002</v>
          </cell>
          <cell r="E590">
            <v>0</v>
          </cell>
          <cell r="F590">
            <v>2.4900000000000002</v>
          </cell>
          <cell r="G590">
            <v>44036</v>
          </cell>
          <cell r="H590" t="str">
            <v>RPC</v>
          </cell>
          <cell r="I590" t="str">
            <v>LPI-1604</v>
          </cell>
          <cell r="J590" t="str">
            <v>SR</v>
          </cell>
          <cell r="K590">
            <v>1.35</v>
          </cell>
        </row>
        <row r="591">
          <cell r="C591" t="str">
            <v>028C085</v>
          </cell>
          <cell r="D591">
            <v>0.51</v>
          </cell>
          <cell r="E591">
            <v>0</v>
          </cell>
          <cell r="F591">
            <v>0.51</v>
          </cell>
          <cell r="G591">
            <v>44041</v>
          </cell>
          <cell r="H591" t="str">
            <v>RPC</v>
          </cell>
          <cell r="I591" t="str">
            <v>LPI-1604</v>
          </cell>
          <cell r="J591" t="str">
            <v>SR</v>
          </cell>
          <cell r="K591">
            <v>1.35</v>
          </cell>
        </row>
        <row r="592">
          <cell r="C592" t="str">
            <v>028C087</v>
          </cell>
          <cell r="D592">
            <v>5.76</v>
          </cell>
          <cell r="E592">
            <v>0</v>
          </cell>
          <cell r="F592">
            <v>5.76</v>
          </cell>
          <cell r="G592">
            <v>44037</v>
          </cell>
          <cell r="H592" t="str">
            <v>RPC</v>
          </cell>
          <cell r="I592" t="str">
            <v>LPI-1604</v>
          </cell>
          <cell r="J592" t="str">
            <v>SR</v>
          </cell>
          <cell r="K592">
            <v>1.35</v>
          </cell>
        </row>
        <row r="593">
          <cell r="C593" t="str">
            <v>028C088</v>
          </cell>
          <cell r="D593">
            <v>3.67</v>
          </cell>
          <cell r="E593">
            <v>0</v>
          </cell>
          <cell r="F593">
            <v>3.67</v>
          </cell>
          <cell r="G593">
            <v>44046</v>
          </cell>
          <cell r="H593" t="str">
            <v>RPC</v>
          </cell>
          <cell r="I593" t="str">
            <v>LPI-1604</v>
          </cell>
          <cell r="J593" t="str">
            <v>SR</v>
          </cell>
          <cell r="K593">
            <v>1.35</v>
          </cell>
        </row>
        <row r="594">
          <cell r="C594" t="str">
            <v>028C090</v>
          </cell>
          <cell r="D594">
            <v>1.42</v>
          </cell>
          <cell r="E594">
            <v>0</v>
          </cell>
          <cell r="F594">
            <v>1.42</v>
          </cell>
          <cell r="G594">
            <v>44046</v>
          </cell>
          <cell r="H594" t="str">
            <v>RPC</v>
          </cell>
          <cell r="I594" t="str">
            <v>LPI-1604</v>
          </cell>
          <cell r="J594" t="str">
            <v>SR</v>
          </cell>
          <cell r="K594">
            <v>1.35</v>
          </cell>
        </row>
        <row r="595">
          <cell r="C595" t="str">
            <v>029C085</v>
          </cell>
          <cell r="D595">
            <v>2.73</v>
          </cell>
          <cell r="E595">
            <v>0</v>
          </cell>
          <cell r="F595">
            <v>2.73</v>
          </cell>
          <cell r="G595">
            <v>44042</v>
          </cell>
          <cell r="H595" t="str">
            <v>RPC</v>
          </cell>
          <cell r="I595" t="str">
            <v>LPI-1604</v>
          </cell>
          <cell r="J595" t="str">
            <v>SR</v>
          </cell>
          <cell r="K595">
            <v>1.35</v>
          </cell>
        </row>
        <row r="596">
          <cell r="C596" t="str">
            <v>029C090</v>
          </cell>
          <cell r="D596">
            <v>0.28999999999999998</v>
          </cell>
          <cell r="E596">
            <v>0</v>
          </cell>
          <cell r="F596">
            <v>0.28999999999999998</v>
          </cell>
          <cell r="G596">
            <v>44039</v>
          </cell>
          <cell r="H596" t="str">
            <v>RPC</v>
          </cell>
          <cell r="I596" t="str">
            <v>LPI-1604</v>
          </cell>
          <cell r="J596" t="str">
            <v>SR</v>
          </cell>
          <cell r="K596">
            <v>1.35</v>
          </cell>
        </row>
        <row r="597">
          <cell r="C597" t="str">
            <v>030C082</v>
          </cell>
          <cell r="D597">
            <v>1.25</v>
          </cell>
          <cell r="E597">
            <v>0</v>
          </cell>
          <cell r="F597">
            <v>1.25</v>
          </cell>
          <cell r="G597">
            <v>44044</v>
          </cell>
          <cell r="H597" t="str">
            <v>RPC</v>
          </cell>
          <cell r="I597" t="str">
            <v>LPI-1604</v>
          </cell>
          <cell r="J597" t="str">
            <v>SR</v>
          </cell>
          <cell r="K597">
            <v>1.35</v>
          </cell>
        </row>
        <row r="598">
          <cell r="C598" t="str">
            <v>030C086</v>
          </cell>
          <cell r="D598">
            <v>0.82</v>
          </cell>
          <cell r="E598">
            <v>0</v>
          </cell>
          <cell r="F598">
            <v>0.82</v>
          </cell>
          <cell r="G598">
            <v>44039</v>
          </cell>
          <cell r="H598" t="str">
            <v>RPC</v>
          </cell>
          <cell r="I598" t="str">
            <v>LPI-1604</v>
          </cell>
          <cell r="J598" t="str">
            <v>SR</v>
          </cell>
          <cell r="K598">
            <v>1.35</v>
          </cell>
        </row>
        <row r="599">
          <cell r="C599" t="str">
            <v>030C087</v>
          </cell>
          <cell r="D599">
            <v>1.36</v>
          </cell>
          <cell r="E599">
            <v>0</v>
          </cell>
          <cell r="F599">
            <v>1.36</v>
          </cell>
          <cell r="G599">
            <v>44039</v>
          </cell>
          <cell r="H599" t="str">
            <v>RPC</v>
          </cell>
          <cell r="I599" t="str">
            <v>LPI-1604</v>
          </cell>
          <cell r="J599" t="str">
            <v>SR</v>
          </cell>
          <cell r="K599">
            <v>1.35</v>
          </cell>
        </row>
        <row r="600">
          <cell r="C600" t="str">
            <v>030C088</v>
          </cell>
          <cell r="D600">
            <v>1.24</v>
          </cell>
          <cell r="E600">
            <v>0</v>
          </cell>
          <cell r="F600">
            <v>1.24</v>
          </cell>
          <cell r="G600">
            <v>44039</v>
          </cell>
          <cell r="H600" t="str">
            <v>RPC</v>
          </cell>
          <cell r="I600" t="str">
            <v>LPI-1604</v>
          </cell>
          <cell r="J600" t="str">
            <v>SR</v>
          </cell>
          <cell r="K600">
            <v>1.35</v>
          </cell>
        </row>
        <row r="601">
          <cell r="C601" t="str">
            <v>030C089</v>
          </cell>
          <cell r="D601">
            <v>1.68</v>
          </cell>
          <cell r="E601">
            <v>0</v>
          </cell>
          <cell r="F601">
            <v>1.68</v>
          </cell>
          <cell r="G601">
            <v>44039</v>
          </cell>
          <cell r="H601" t="str">
            <v>RPC</v>
          </cell>
          <cell r="I601" t="str">
            <v>LPI-1604</v>
          </cell>
          <cell r="J601" t="str">
            <v>SR</v>
          </cell>
          <cell r="K601">
            <v>1.35</v>
          </cell>
        </row>
        <row r="602">
          <cell r="C602" t="str">
            <v>030C090</v>
          </cell>
          <cell r="D602">
            <v>0.52</v>
          </cell>
          <cell r="E602">
            <v>0</v>
          </cell>
          <cell r="F602">
            <v>0.52</v>
          </cell>
          <cell r="G602">
            <v>44039</v>
          </cell>
          <cell r="H602" t="str">
            <v>RPC</v>
          </cell>
          <cell r="I602" t="str">
            <v>LPI-1604</v>
          </cell>
          <cell r="J602" t="str">
            <v>SR</v>
          </cell>
          <cell r="K602">
            <v>1.35</v>
          </cell>
        </row>
        <row r="603">
          <cell r="C603" t="str">
            <v>031C053</v>
          </cell>
          <cell r="D603">
            <v>1.1299999999999999</v>
          </cell>
          <cell r="E603">
            <v>0</v>
          </cell>
          <cell r="F603">
            <v>1.1299999999999999</v>
          </cell>
          <cell r="G603">
            <v>44009</v>
          </cell>
          <cell r="H603" t="str">
            <v>RN</v>
          </cell>
          <cell r="I603" t="str">
            <v>TC-09</v>
          </cell>
          <cell r="J603" t="str">
            <v>SR</v>
          </cell>
          <cell r="K603">
            <v>1.5</v>
          </cell>
        </row>
        <row r="604">
          <cell r="C604" t="str">
            <v>036C053</v>
          </cell>
          <cell r="D604">
            <v>3.58</v>
          </cell>
          <cell r="E604">
            <v>0</v>
          </cell>
          <cell r="F604">
            <v>3.58</v>
          </cell>
          <cell r="G604">
            <v>44230</v>
          </cell>
          <cell r="H604" t="str">
            <v>R1</v>
          </cell>
          <cell r="I604" t="str">
            <v>LPI-1605</v>
          </cell>
          <cell r="J604" t="str">
            <v>SR</v>
          </cell>
          <cell r="K604">
            <v>1.35</v>
          </cell>
        </row>
        <row r="605">
          <cell r="C605" t="str">
            <v>039C056</v>
          </cell>
          <cell r="D605">
            <v>0.84</v>
          </cell>
          <cell r="E605">
            <v>0</v>
          </cell>
          <cell r="F605">
            <v>0.84</v>
          </cell>
          <cell r="G605">
            <v>44012</v>
          </cell>
          <cell r="H605" t="str">
            <v>RN</v>
          </cell>
          <cell r="I605" t="str">
            <v>TC-09</v>
          </cell>
          <cell r="J605" t="str">
            <v>SR</v>
          </cell>
          <cell r="K605">
            <v>1.5</v>
          </cell>
        </row>
        <row r="606">
          <cell r="C606" t="str">
            <v>040C057</v>
          </cell>
          <cell r="D606">
            <v>0.65</v>
          </cell>
          <cell r="E606">
            <v>0</v>
          </cell>
          <cell r="F606">
            <v>0.65</v>
          </cell>
          <cell r="G606">
            <v>44053</v>
          </cell>
          <cell r="H606" t="str">
            <v>RN</v>
          </cell>
          <cell r="I606" t="str">
            <v>TC-09</v>
          </cell>
          <cell r="J606" t="str">
            <v>SR</v>
          </cell>
          <cell r="K606">
            <v>1.8</v>
          </cell>
        </row>
        <row r="607">
          <cell r="C607" t="str">
            <v>032C070</v>
          </cell>
          <cell r="D607">
            <v>1.9</v>
          </cell>
          <cell r="E607">
            <v>0</v>
          </cell>
          <cell r="F607">
            <v>1.9</v>
          </cell>
          <cell r="G607">
            <v>44058</v>
          </cell>
          <cell r="H607" t="str">
            <v>R1</v>
          </cell>
          <cell r="I607" t="str">
            <v>LPI-1606</v>
          </cell>
          <cell r="J607" t="str">
            <v>DR</v>
          </cell>
          <cell r="K607">
            <v>1.8</v>
          </cell>
        </row>
        <row r="608">
          <cell r="C608" t="str">
            <v>032C074</v>
          </cell>
          <cell r="D608">
            <v>6.1</v>
          </cell>
          <cell r="E608">
            <v>0</v>
          </cell>
          <cell r="F608">
            <v>6.1</v>
          </cell>
          <cell r="G608">
            <v>43981</v>
          </cell>
          <cell r="H608" t="str">
            <v>R3</v>
          </cell>
          <cell r="I608" t="str">
            <v>PSJT 941</v>
          </cell>
          <cell r="J608" t="str">
            <v>SR</v>
          </cell>
          <cell r="K608">
            <v>1.8</v>
          </cell>
        </row>
        <row r="609">
          <cell r="C609" t="str">
            <v>032C076</v>
          </cell>
          <cell r="D609">
            <v>4.46</v>
          </cell>
          <cell r="E609">
            <v>0</v>
          </cell>
          <cell r="F609">
            <v>4.46</v>
          </cell>
          <cell r="G609">
            <v>43972</v>
          </cell>
          <cell r="H609" t="str">
            <v>R3</v>
          </cell>
          <cell r="I609" t="str">
            <v>PSJT 941</v>
          </cell>
          <cell r="J609" t="str">
            <v>SR</v>
          </cell>
          <cell r="K609">
            <v>1.8</v>
          </cell>
        </row>
        <row r="610">
          <cell r="C610" t="str">
            <v>032C078</v>
          </cell>
          <cell r="D610">
            <v>2.74</v>
          </cell>
          <cell r="E610">
            <v>0</v>
          </cell>
          <cell r="F610">
            <v>2.74</v>
          </cell>
          <cell r="G610">
            <v>43973</v>
          </cell>
          <cell r="H610" t="str">
            <v>R3</v>
          </cell>
          <cell r="I610" t="str">
            <v>PSJT 941</v>
          </cell>
          <cell r="J610" t="str">
            <v>SR</v>
          </cell>
          <cell r="K610">
            <v>1.8</v>
          </cell>
        </row>
        <row r="611">
          <cell r="C611" t="str">
            <v>033C078</v>
          </cell>
          <cell r="D611">
            <v>1.47</v>
          </cell>
          <cell r="E611">
            <v>0</v>
          </cell>
          <cell r="F611">
            <v>1.47</v>
          </cell>
          <cell r="G611">
            <v>43984</v>
          </cell>
          <cell r="H611" t="str">
            <v>R3</v>
          </cell>
          <cell r="I611" t="str">
            <v>PSJT 941</v>
          </cell>
          <cell r="J611" t="str">
            <v>SR</v>
          </cell>
          <cell r="K611">
            <v>1.8</v>
          </cell>
        </row>
        <row r="612">
          <cell r="C612" t="str">
            <v>034C072</v>
          </cell>
          <cell r="D612">
            <v>5.05</v>
          </cell>
          <cell r="E612">
            <v>0</v>
          </cell>
          <cell r="F612">
            <v>5.05</v>
          </cell>
          <cell r="G612">
            <v>43981</v>
          </cell>
          <cell r="H612" t="str">
            <v>R3</v>
          </cell>
          <cell r="I612" t="str">
            <v>PSJT 941</v>
          </cell>
          <cell r="J612" t="str">
            <v>SRP</v>
          </cell>
          <cell r="K612">
            <v>1.8</v>
          </cell>
        </row>
        <row r="613">
          <cell r="C613" t="str">
            <v>034C076</v>
          </cell>
          <cell r="D613">
            <v>2.38</v>
          </cell>
          <cell r="E613">
            <v>0</v>
          </cell>
          <cell r="F613">
            <v>2.38</v>
          </cell>
          <cell r="G613">
            <v>43985</v>
          </cell>
          <cell r="H613" t="str">
            <v>R3</v>
          </cell>
          <cell r="I613" t="str">
            <v>PSJT 941</v>
          </cell>
          <cell r="J613" t="str">
            <v>SR</v>
          </cell>
          <cell r="K613">
            <v>1.8</v>
          </cell>
        </row>
        <row r="614">
          <cell r="C614" t="str">
            <v>034C077</v>
          </cell>
          <cell r="D614">
            <v>3.08</v>
          </cell>
          <cell r="E614">
            <v>0</v>
          </cell>
          <cell r="F614">
            <v>3.08</v>
          </cell>
          <cell r="G614">
            <v>43972</v>
          </cell>
          <cell r="H614" t="str">
            <v>R3</v>
          </cell>
          <cell r="I614" t="str">
            <v>PSJT 941</v>
          </cell>
          <cell r="J614" t="str">
            <v>SR</v>
          </cell>
          <cell r="K614">
            <v>1.8</v>
          </cell>
        </row>
        <row r="615">
          <cell r="C615" t="str">
            <v>034C078</v>
          </cell>
          <cell r="D615">
            <v>2.25</v>
          </cell>
          <cell r="E615">
            <v>0</v>
          </cell>
          <cell r="F615">
            <v>2.25</v>
          </cell>
          <cell r="G615">
            <v>43972</v>
          </cell>
          <cell r="H615" t="str">
            <v>R3</v>
          </cell>
          <cell r="I615" t="str">
            <v>PSJT 941</v>
          </cell>
          <cell r="J615" t="str">
            <v>SR</v>
          </cell>
          <cell r="K615">
            <v>1.8</v>
          </cell>
        </row>
        <row r="616">
          <cell r="C616" t="str">
            <v>034C080</v>
          </cell>
          <cell r="D616">
            <v>2.2599999999999998</v>
          </cell>
          <cell r="E616">
            <v>0</v>
          </cell>
          <cell r="F616">
            <v>2.2599999999999998</v>
          </cell>
          <cell r="G616">
            <v>43972</v>
          </cell>
          <cell r="H616" t="str">
            <v>R3</v>
          </cell>
          <cell r="I616" t="str">
            <v>PSJT 941</v>
          </cell>
          <cell r="J616" t="str">
            <v>SR</v>
          </cell>
          <cell r="K616">
            <v>1.8</v>
          </cell>
        </row>
        <row r="617">
          <cell r="C617" t="str">
            <v>032C092</v>
          </cell>
          <cell r="D617">
            <v>3.04</v>
          </cell>
          <cell r="E617">
            <v>0</v>
          </cell>
          <cell r="F617">
            <v>3.04</v>
          </cell>
          <cell r="G617">
            <v>44172</v>
          </cell>
          <cell r="H617" t="str">
            <v>RPC</v>
          </cell>
          <cell r="I617" t="str">
            <v>LPI-1606</v>
          </cell>
          <cell r="J617" t="str">
            <v>SR</v>
          </cell>
          <cell r="K617">
            <v>1.35</v>
          </cell>
        </row>
        <row r="618">
          <cell r="C618" t="str">
            <v>032C093</v>
          </cell>
          <cell r="D618">
            <v>1.46</v>
          </cell>
          <cell r="E618">
            <v>0</v>
          </cell>
          <cell r="F618">
            <v>1.46</v>
          </cell>
          <cell r="G618">
            <v>44172</v>
          </cell>
          <cell r="H618" t="str">
            <v>RPC</v>
          </cell>
          <cell r="I618" t="str">
            <v>LPI-1606</v>
          </cell>
          <cell r="J618" t="str">
            <v>SR</v>
          </cell>
          <cell r="K618">
            <v>1.35</v>
          </cell>
        </row>
        <row r="619">
          <cell r="C619" t="str">
            <v>032C094</v>
          </cell>
          <cell r="D619">
            <v>0.75</v>
          </cell>
          <cell r="E619">
            <v>0</v>
          </cell>
          <cell r="F619">
            <v>0.75</v>
          </cell>
          <cell r="G619">
            <v>44172</v>
          </cell>
          <cell r="H619" t="str">
            <v>RPC</v>
          </cell>
          <cell r="I619" t="str">
            <v>LPI-1606</v>
          </cell>
          <cell r="J619" t="str">
            <v>SR</v>
          </cell>
          <cell r="K619">
            <v>1.35</v>
          </cell>
        </row>
        <row r="620">
          <cell r="C620" t="str">
            <v>034C093</v>
          </cell>
          <cell r="D620">
            <v>5.0199999999999996</v>
          </cell>
          <cell r="E620">
            <v>0</v>
          </cell>
          <cell r="F620">
            <v>5.0199999999999996</v>
          </cell>
          <cell r="G620">
            <v>44183</v>
          </cell>
          <cell r="H620" t="str">
            <v>RPC</v>
          </cell>
          <cell r="I620" t="str">
            <v>LPI-1606</v>
          </cell>
          <cell r="J620" t="str">
            <v>SR</v>
          </cell>
          <cell r="K620">
            <v>1.35</v>
          </cell>
        </row>
        <row r="621">
          <cell r="C621" t="str">
            <v>035C091</v>
          </cell>
          <cell r="D621">
            <v>0.4</v>
          </cell>
          <cell r="E621">
            <v>0</v>
          </cell>
          <cell r="F621">
            <v>0.4</v>
          </cell>
          <cell r="G621">
            <v>44177</v>
          </cell>
          <cell r="H621" t="str">
            <v>RPC</v>
          </cell>
          <cell r="I621" t="str">
            <v>LPI-1606</v>
          </cell>
          <cell r="J621" t="str">
            <v>SR</v>
          </cell>
          <cell r="K621">
            <v>1.35</v>
          </cell>
        </row>
        <row r="622">
          <cell r="C622" t="str">
            <v>041C055</v>
          </cell>
          <cell r="D622">
            <v>4.9000000000000004</v>
          </cell>
          <cell r="E622">
            <v>0</v>
          </cell>
          <cell r="F622">
            <v>4.9000000000000004</v>
          </cell>
          <cell r="G622">
            <v>44097</v>
          </cell>
          <cell r="H622" t="str">
            <v>R3</v>
          </cell>
          <cell r="I622" t="str">
            <v>LPI-1603</v>
          </cell>
          <cell r="J622" t="str">
            <v>SR</v>
          </cell>
          <cell r="K622">
            <v>1.8</v>
          </cell>
        </row>
        <row r="623">
          <cell r="C623" t="str">
            <v>042C053</v>
          </cell>
          <cell r="D623">
            <v>1.31</v>
          </cell>
          <cell r="E623">
            <v>0</v>
          </cell>
          <cell r="F623">
            <v>1.31</v>
          </cell>
          <cell r="G623">
            <v>44117</v>
          </cell>
          <cell r="H623" t="str">
            <v>R3</v>
          </cell>
          <cell r="I623" t="str">
            <v>LPI-1603</v>
          </cell>
          <cell r="J623" t="str">
            <v>SR</v>
          </cell>
          <cell r="K623">
            <v>1.8</v>
          </cell>
        </row>
        <row r="624">
          <cell r="C624" t="str">
            <v>042C055</v>
          </cell>
          <cell r="D624">
            <v>0.72</v>
          </cell>
          <cell r="E624">
            <v>0</v>
          </cell>
          <cell r="F624">
            <v>0.72</v>
          </cell>
          <cell r="G624">
            <v>44094</v>
          </cell>
          <cell r="H624" t="str">
            <v>R3</v>
          </cell>
          <cell r="I624" t="str">
            <v>LPI-1603</v>
          </cell>
          <cell r="J624" t="str">
            <v>SR</v>
          </cell>
          <cell r="K624">
            <v>1.8</v>
          </cell>
        </row>
        <row r="625">
          <cell r="C625" t="str">
            <v>042C059</v>
          </cell>
          <cell r="D625">
            <v>6.75</v>
          </cell>
          <cell r="E625">
            <v>0</v>
          </cell>
          <cell r="F625">
            <v>6.75</v>
          </cell>
          <cell r="G625">
            <v>44095</v>
          </cell>
          <cell r="H625" t="str">
            <v>R3</v>
          </cell>
          <cell r="I625" t="str">
            <v>LPI-1603</v>
          </cell>
          <cell r="J625" t="str">
            <v>SR</v>
          </cell>
          <cell r="K625">
            <v>1.8</v>
          </cell>
        </row>
        <row r="626">
          <cell r="C626" t="str">
            <v>042C060</v>
          </cell>
          <cell r="D626">
            <v>0.68</v>
          </cell>
          <cell r="E626">
            <v>0</v>
          </cell>
          <cell r="F626">
            <v>0.68</v>
          </cell>
          <cell r="G626">
            <v>44106</v>
          </cell>
          <cell r="H626" t="str">
            <v>R3</v>
          </cell>
          <cell r="I626" t="str">
            <v>LPI-1603</v>
          </cell>
          <cell r="J626" t="str">
            <v>SR</v>
          </cell>
          <cell r="K626">
            <v>1.8</v>
          </cell>
        </row>
        <row r="627">
          <cell r="C627" t="str">
            <v>043C055</v>
          </cell>
          <cell r="D627">
            <v>0.52</v>
          </cell>
          <cell r="E627">
            <v>0</v>
          </cell>
          <cell r="F627">
            <v>0.52</v>
          </cell>
          <cell r="G627">
            <v>44095</v>
          </cell>
          <cell r="H627" t="str">
            <v>R3</v>
          </cell>
          <cell r="I627" t="str">
            <v>LPI-1603</v>
          </cell>
          <cell r="J627" t="str">
            <v>SR</v>
          </cell>
          <cell r="K627">
            <v>1.8</v>
          </cell>
        </row>
        <row r="628">
          <cell r="C628" t="str">
            <v>044C055</v>
          </cell>
          <cell r="D628">
            <v>9.02</v>
          </cell>
          <cell r="E628">
            <v>0</v>
          </cell>
          <cell r="F628">
            <v>9.02</v>
          </cell>
          <cell r="G628">
            <v>44116</v>
          </cell>
          <cell r="H628" t="str">
            <v>R3</v>
          </cell>
          <cell r="I628" t="str">
            <v>LPI-1603</v>
          </cell>
          <cell r="J628" t="str">
            <v>SR</v>
          </cell>
          <cell r="K628">
            <v>1.8</v>
          </cell>
        </row>
        <row r="629">
          <cell r="C629" t="str">
            <v>035C072</v>
          </cell>
          <cell r="D629">
            <v>2.44</v>
          </cell>
          <cell r="E629">
            <v>0</v>
          </cell>
          <cell r="F629">
            <v>2.44</v>
          </cell>
          <cell r="G629">
            <v>43981</v>
          </cell>
          <cell r="H629" t="str">
            <v>R3</v>
          </cell>
          <cell r="I629" t="str">
            <v>PSJT 941</v>
          </cell>
          <cell r="J629" t="str">
            <v>SRP</v>
          </cell>
          <cell r="K629">
            <v>1.8</v>
          </cell>
        </row>
        <row r="630">
          <cell r="C630" t="str">
            <v>044C060</v>
          </cell>
          <cell r="D630">
            <v>0.52</v>
          </cell>
          <cell r="E630">
            <v>0</v>
          </cell>
          <cell r="F630">
            <v>0.52</v>
          </cell>
          <cell r="G630">
            <v>44106</v>
          </cell>
          <cell r="H630" t="str">
            <v>R3</v>
          </cell>
          <cell r="I630" t="str">
            <v>LPI-1603</v>
          </cell>
          <cell r="J630" t="str">
            <v>SR</v>
          </cell>
          <cell r="K630">
            <v>1.8</v>
          </cell>
        </row>
        <row r="631">
          <cell r="C631" t="str">
            <v>045C055</v>
          </cell>
          <cell r="D631">
            <v>1.02</v>
          </cell>
          <cell r="E631">
            <v>0</v>
          </cell>
          <cell r="F631">
            <v>1.02</v>
          </cell>
          <cell r="G631">
            <v>44111</v>
          </cell>
          <cell r="H631" t="str">
            <v>R3</v>
          </cell>
          <cell r="I631" t="str">
            <v>LPI-1603</v>
          </cell>
          <cell r="J631" t="str">
            <v>SR</v>
          </cell>
          <cell r="K631">
            <v>1.8</v>
          </cell>
        </row>
        <row r="632">
          <cell r="C632" t="str">
            <v>045C057</v>
          </cell>
          <cell r="D632">
            <v>0.86</v>
          </cell>
          <cell r="E632">
            <v>0</v>
          </cell>
          <cell r="F632">
            <v>0.86</v>
          </cell>
          <cell r="G632">
            <v>44111</v>
          </cell>
          <cell r="H632" t="str">
            <v>R3</v>
          </cell>
          <cell r="I632" t="str">
            <v>LPI-1603</v>
          </cell>
          <cell r="J632" t="str">
            <v>SR</v>
          </cell>
          <cell r="K632">
            <v>1.8</v>
          </cell>
        </row>
        <row r="633">
          <cell r="C633" t="str">
            <v>045C058</v>
          </cell>
          <cell r="D633">
            <v>2.23</v>
          </cell>
          <cell r="E633">
            <v>0</v>
          </cell>
          <cell r="F633">
            <v>2.23</v>
          </cell>
          <cell r="G633">
            <v>44111</v>
          </cell>
          <cell r="H633" t="str">
            <v>R3</v>
          </cell>
          <cell r="I633" t="str">
            <v>LPI-1603</v>
          </cell>
          <cell r="J633" t="str">
            <v>SR</v>
          </cell>
          <cell r="K633">
            <v>1.8</v>
          </cell>
        </row>
        <row r="634">
          <cell r="C634" t="str">
            <v>045C060</v>
          </cell>
          <cell r="D634">
            <v>0.86</v>
          </cell>
          <cell r="E634">
            <v>0</v>
          </cell>
          <cell r="F634">
            <v>0.86</v>
          </cell>
          <cell r="G634">
            <v>44107</v>
          </cell>
          <cell r="H634" t="str">
            <v>R2</v>
          </cell>
          <cell r="I634" t="str">
            <v>LPI-1603</v>
          </cell>
          <cell r="J634" t="str">
            <v>SR</v>
          </cell>
          <cell r="K634">
            <v>1.8</v>
          </cell>
        </row>
        <row r="635">
          <cell r="C635" t="str">
            <v>046C051</v>
          </cell>
          <cell r="D635">
            <v>2.04</v>
          </cell>
          <cell r="E635">
            <v>0</v>
          </cell>
          <cell r="F635">
            <v>2.04</v>
          </cell>
          <cell r="G635">
            <v>44114</v>
          </cell>
          <cell r="H635" t="str">
            <v>R3</v>
          </cell>
          <cell r="I635" t="str">
            <v>LPI-1603</v>
          </cell>
          <cell r="J635" t="str">
            <v>SR</v>
          </cell>
          <cell r="K635">
            <v>1.8</v>
          </cell>
        </row>
        <row r="636">
          <cell r="C636" t="str">
            <v>046C053</v>
          </cell>
          <cell r="D636">
            <v>1.81</v>
          </cell>
          <cell r="E636">
            <v>0</v>
          </cell>
          <cell r="F636">
            <v>1.81</v>
          </cell>
          <cell r="G636">
            <v>44114</v>
          </cell>
          <cell r="H636" t="str">
            <v>R3</v>
          </cell>
          <cell r="I636" t="str">
            <v>LPI-1603</v>
          </cell>
          <cell r="J636" t="str">
            <v>SR</v>
          </cell>
          <cell r="K636">
            <v>1.8</v>
          </cell>
        </row>
        <row r="637">
          <cell r="C637" t="str">
            <v>046C055</v>
          </cell>
          <cell r="D637">
            <v>0.87</v>
          </cell>
          <cell r="E637">
            <v>0</v>
          </cell>
          <cell r="F637">
            <v>0.87</v>
          </cell>
          <cell r="G637">
            <v>44111</v>
          </cell>
          <cell r="H637" t="str">
            <v>R3</v>
          </cell>
          <cell r="I637" t="str">
            <v>LPI-1603</v>
          </cell>
          <cell r="J637" t="str">
            <v>SR</v>
          </cell>
          <cell r="K637">
            <v>1.8</v>
          </cell>
        </row>
        <row r="638">
          <cell r="C638" t="str">
            <v>046C058</v>
          </cell>
          <cell r="D638">
            <v>1.5</v>
          </cell>
          <cell r="E638">
            <v>0</v>
          </cell>
          <cell r="F638">
            <v>1.5</v>
          </cell>
          <cell r="G638">
            <v>44110</v>
          </cell>
          <cell r="H638" t="str">
            <v>R2</v>
          </cell>
          <cell r="I638" t="str">
            <v>LPI-1603</v>
          </cell>
          <cell r="J638" t="str">
            <v>SR</v>
          </cell>
          <cell r="K638">
            <v>1.8</v>
          </cell>
        </row>
        <row r="639">
          <cell r="C639" t="str">
            <v>046C060</v>
          </cell>
          <cell r="D639">
            <v>1.64</v>
          </cell>
          <cell r="E639">
            <v>0</v>
          </cell>
          <cell r="F639">
            <v>1.64</v>
          </cell>
          <cell r="G639">
            <v>44107</v>
          </cell>
          <cell r="H639" t="str">
            <v>R2</v>
          </cell>
          <cell r="I639" t="str">
            <v>LPI-1603</v>
          </cell>
          <cell r="J639" t="str">
            <v>SR</v>
          </cell>
          <cell r="K639">
            <v>1.8</v>
          </cell>
        </row>
        <row r="640">
          <cell r="C640" t="str">
            <v>048C054</v>
          </cell>
          <cell r="D640">
            <v>7.88</v>
          </cell>
          <cell r="E640">
            <v>0</v>
          </cell>
          <cell r="F640">
            <v>7.88</v>
          </cell>
          <cell r="G640">
            <v>44112</v>
          </cell>
          <cell r="H640" t="str">
            <v>R3</v>
          </cell>
          <cell r="I640" t="str">
            <v>LPI-1603</v>
          </cell>
          <cell r="J640" t="str">
            <v>SR</v>
          </cell>
          <cell r="K640">
            <v>1.8</v>
          </cell>
        </row>
        <row r="641">
          <cell r="C641" t="str">
            <v>048C055</v>
          </cell>
          <cell r="D641">
            <v>0.99</v>
          </cell>
          <cell r="E641">
            <v>0</v>
          </cell>
          <cell r="F641">
            <v>0.99</v>
          </cell>
          <cell r="G641">
            <v>44110</v>
          </cell>
          <cell r="H641" t="str">
            <v>R3</v>
          </cell>
          <cell r="I641" t="str">
            <v>LPI-1603</v>
          </cell>
          <cell r="J641" t="str">
            <v>SR</v>
          </cell>
          <cell r="K641">
            <v>1.8</v>
          </cell>
        </row>
        <row r="642">
          <cell r="C642" t="str">
            <v>048C058</v>
          </cell>
          <cell r="D642">
            <v>3.63</v>
          </cell>
          <cell r="E642">
            <v>0</v>
          </cell>
          <cell r="F642">
            <v>3.63</v>
          </cell>
          <cell r="G642">
            <v>44110</v>
          </cell>
          <cell r="H642" t="str">
            <v>R2</v>
          </cell>
          <cell r="I642" t="str">
            <v>LPI-1603</v>
          </cell>
          <cell r="J642" t="str">
            <v>SR</v>
          </cell>
          <cell r="K642">
            <v>1.8</v>
          </cell>
        </row>
        <row r="643">
          <cell r="C643" t="str">
            <v>049C060</v>
          </cell>
          <cell r="D643">
            <v>3.98</v>
          </cell>
          <cell r="E643">
            <v>0</v>
          </cell>
          <cell r="F643">
            <v>3.98</v>
          </cell>
          <cell r="G643">
            <v>44097</v>
          </cell>
          <cell r="H643" t="str">
            <v>R3</v>
          </cell>
          <cell r="I643" t="str">
            <v>LPI-1603</v>
          </cell>
          <cell r="J643" t="str">
            <v>SR</v>
          </cell>
          <cell r="K643">
            <v>1.8</v>
          </cell>
        </row>
        <row r="644">
          <cell r="C644" t="str">
            <v>050C051</v>
          </cell>
          <cell r="D644">
            <v>0.17</v>
          </cell>
          <cell r="E644">
            <v>0</v>
          </cell>
          <cell r="F644">
            <v>0.17</v>
          </cell>
          <cell r="G644">
            <v>44114</v>
          </cell>
          <cell r="H644" t="str">
            <v>R3</v>
          </cell>
          <cell r="I644" t="str">
            <v>LPI-1603</v>
          </cell>
          <cell r="J644" t="str">
            <v>SR</v>
          </cell>
          <cell r="K644">
            <v>1.8</v>
          </cell>
        </row>
        <row r="645">
          <cell r="C645" t="str">
            <v>050C054</v>
          </cell>
          <cell r="D645">
            <v>4.79</v>
          </cell>
          <cell r="E645">
            <v>0</v>
          </cell>
          <cell r="F645">
            <v>4.79</v>
          </cell>
          <cell r="G645">
            <v>44111</v>
          </cell>
          <cell r="H645" t="str">
            <v>R2</v>
          </cell>
          <cell r="I645" t="str">
            <v>LPI-1603</v>
          </cell>
          <cell r="J645" t="str">
            <v>SR</v>
          </cell>
          <cell r="K645">
            <v>1.8</v>
          </cell>
        </row>
        <row r="646">
          <cell r="C646" t="str">
            <v>050C055</v>
          </cell>
          <cell r="D646">
            <v>0.28000000000000003</v>
          </cell>
          <cell r="E646">
            <v>0</v>
          </cell>
          <cell r="F646">
            <v>0.28000000000000003</v>
          </cell>
          <cell r="G646">
            <v>44110</v>
          </cell>
          <cell r="H646" t="str">
            <v>R3</v>
          </cell>
          <cell r="I646" t="str">
            <v>LPI-1603</v>
          </cell>
          <cell r="J646" t="str">
            <v>SR</v>
          </cell>
          <cell r="K646">
            <v>1.8</v>
          </cell>
        </row>
        <row r="647">
          <cell r="C647" t="str">
            <v>050C057</v>
          </cell>
          <cell r="D647">
            <v>2.0299999999999998</v>
          </cell>
          <cell r="E647">
            <v>0</v>
          </cell>
          <cell r="F647">
            <v>2.0299999999999998</v>
          </cell>
          <cell r="G647">
            <v>44161</v>
          </cell>
          <cell r="H647" t="str">
            <v>R3</v>
          </cell>
          <cell r="I647" t="str">
            <v>LPI-1603</v>
          </cell>
          <cell r="J647" t="str">
            <v>SR</v>
          </cell>
          <cell r="K647">
            <v>1.8</v>
          </cell>
        </row>
        <row r="648">
          <cell r="C648" t="str">
            <v>050C058</v>
          </cell>
          <cell r="D648">
            <v>2.2999999999999998</v>
          </cell>
          <cell r="E648">
            <v>0</v>
          </cell>
          <cell r="F648">
            <v>2.2999999999999998</v>
          </cell>
          <cell r="G648">
            <v>44161</v>
          </cell>
          <cell r="H648" t="str">
            <v>R3</v>
          </cell>
          <cell r="I648" t="str">
            <v>LPI-1603</v>
          </cell>
          <cell r="J648" t="str">
            <v>SR</v>
          </cell>
          <cell r="K648">
            <v>1.8</v>
          </cell>
        </row>
        <row r="649">
          <cell r="C649" t="str">
            <v>050C060</v>
          </cell>
          <cell r="D649">
            <v>0.42</v>
          </cell>
          <cell r="E649">
            <v>0</v>
          </cell>
          <cell r="F649">
            <v>0.42</v>
          </cell>
          <cell r="G649">
            <v>44110</v>
          </cell>
          <cell r="H649" t="str">
            <v>R3</v>
          </cell>
          <cell r="I649" t="str">
            <v>LPI-1603</v>
          </cell>
          <cell r="J649" t="str">
            <v>SR</v>
          </cell>
          <cell r="K649">
            <v>1.8</v>
          </cell>
        </row>
        <row r="650">
          <cell r="C650" t="str">
            <v>042C062</v>
          </cell>
          <cell r="D650">
            <v>3.92</v>
          </cell>
          <cell r="E650">
            <v>0</v>
          </cell>
          <cell r="F650">
            <v>3.92</v>
          </cell>
          <cell r="G650">
            <v>44176</v>
          </cell>
          <cell r="H650" t="str">
            <v>R1</v>
          </cell>
          <cell r="I650" t="str">
            <v>LPI-1606</v>
          </cell>
          <cell r="J650" t="str">
            <v>DR</v>
          </cell>
          <cell r="K650">
            <v>1.8</v>
          </cell>
        </row>
        <row r="651">
          <cell r="C651" t="str">
            <v>042C065</v>
          </cell>
          <cell r="D651">
            <v>4.8099999999999996</v>
          </cell>
          <cell r="E651">
            <v>0</v>
          </cell>
          <cell r="F651">
            <v>4.8099999999999996</v>
          </cell>
          <cell r="G651">
            <v>44176</v>
          </cell>
          <cell r="H651" t="str">
            <v>R1</v>
          </cell>
          <cell r="I651" t="str">
            <v>LPI-1606</v>
          </cell>
          <cell r="J651" t="str">
            <v>DR</v>
          </cell>
          <cell r="K651">
            <v>1.8</v>
          </cell>
        </row>
        <row r="652">
          <cell r="C652" t="str">
            <v>042C067</v>
          </cell>
          <cell r="D652">
            <v>3.74</v>
          </cell>
          <cell r="E652">
            <v>0</v>
          </cell>
          <cell r="F652">
            <v>3.74</v>
          </cell>
          <cell r="G652">
            <v>44063</v>
          </cell>
          <cell r="H652" t="str">
            <v>R1</v>
          </cell>
          <cell r="I652" t="str">
            <v>LPI-1606</v>
          </cell>
          <cell r="J652" t="str">
            <v>DR</v>
          </cell>
          <cell r="K652">
            <v>1.8</v>
          </cell>
        </row>
        <row r="653">
          <cell r="C653" t="str">
            <v>042C070</v>
          </cell>
          <cell r="D653">
            <v>3.65</v>
          </cell>
          <cell r="E653">
            <v>0</v>
          </cell>
          <cell r="F653">
            <v>3.65</v>
          </cell>
          <cell r="G653">
            <v>44093</v>
          </cell>
          <cell r="H653" t="str">
            <v>R1</v>
          </cell>
          <cell r="I653" t="str">
            <v>LPI-1606</v>
          </cell>
          <cell r="J653" t="str">
            <v>DR</v>
          </cell>
          <cell r="K653">
            <v>1.8</v>
          </cell>
        </row>
        <row r="654">
          <cell r="C654" t="str">
            <v>043C062</v>
          </cell>
          <cell r="D654">
            <v>1.08</v>
          </cell>
          <cell r="E654">
            <v>0</v>
          </cell>
          <cell r="F654">
            <v>1.08</v>
          </cell>
          <cell r="G654">
            <v>44174</v>
          </cell>
          <cell r="H654" t="str">
            <v>R1</v>
          </cell>
          <cell r="I654" t="str">
            <v>LPI-1606</v>
          </cell>
          <cell r="J654" t="str">
            <v>DR</v>
          </cell>
          <cell r="K654">
            <v>1.8</v>
          </cell>
        </row>
        <row r="655">
          <cell r="C655" t="str">
            <v>044C062</v>
          </cell>
          <cell r="D655">
            <v>1.02</v>
          </cell>
          <cell r="E655">
            <v>0</v>
          </cell>
          <cell r="F655">
            <v>1.02</v>
          </cell>
          <cell r="G655">
            <v>44097</v>
          </cell>
          <cell r="H655" t="str">
            <v>R1</v>
          </cell>
          <cell r="I655" t="str">
            <v>LPI-1606</v>
          </cell>
          <cell r="J655" t="str">
            <v>DR</v>
          </cell>
          <cell r="K655">
            <v>1.8</v>
          </cell>
        </row>
        <row r="656">
          <cell r="C656" t="str">
            <v>044C064</v>
          </cell>
          <cell r="D656">
            <v>1.35</v>
          </cell>
          <cell r="E656">
            <v>0</v>
          </cell>
          <cell r="F656">
            <v>1.35</v>
          </cell>
          <cell r="G656">
            <v>44095</v>
          </cell>
          <cell r="H656" t="str">
            <v>R1</v>
          </cell>
          <cell r="I656" t="str">
            <v>LPI-1606</v>
          </cell>
          <cell r="J656" t="str">
            <v>DR</v>
          </cell>
          <cell r="K656">
            <v>1.8</v>
          </cell>
        </row>
        <row r="657">
          <cell r="C657" t="str">
            <v>044C065</v>
          </cell>
          <cell r="D657">
            <v>1.63</v>
          </cell>
          <cell r="E657">
            <v>0</v>
          </cell>
          <cell r="F657">
            <v>1.63</v>
          </cell>
          <cell r="G657">
            <v>44096</v>
          </cell>
          <cell r="H657" t="str">
            <v>R1</v>
          </cell>
          <cell r="I657" t="str">
            <v>LPI-1606</v>
          </cell>
          <cell r="J657" t="str">
            <v>DR</v>
          </cell>
          <cell r="K657">
            <v>1.8</v>
          </cell>
        </row>
        <row r="658">
          <cell r="C658" t="str">
            <v>044C067</v>
          </cell>
          <cell r="D658">
            <v>3.1</v>
          </cell>
          <cell r="E658">
            <v>0</v>
          </cell>
          <cell r="F658">
            <v>3.1</v>
          </cell>
          <cell r="G658">
            <v>44095</v>
          </cell>
          <cell r="H658" t="str">
            <v>R1</v>
          </cell>
          <cell r="I658" t="str">
            <v>LPI-1606</v>
          </cell>
          <cell r="J658" t="str">
            <v>DR</v>
          </cell>
          <cell r="K658">
            <v>1.8</v>
          </cell>
        </row>
        <row r="659">
          <cell r="C659" t="str">
            <v>044C068</v>
          </cell>
          <cell r="D659">
            <v>0.04</v>
          </cell>
          <cell r="E659">
            <v>0</v>
          </cell>
          <cell r="F659">
            <v>0.04</v>
          </cell>
          <cell r="G659">
            <v>44093</v>
          </cell>
          <cell r="H659" t="str">
            <v>R1</v>
          </cell>
          <cell r="I659" t="str">
            <v>LPI-1606</v>
          </cell>
          <cell r="J659" t="str">
            <v>DR</v>
          </cell>
          <cell r="K659">
            <v>1.8</v>
          </cell>
        </row>
        <row r="660">
          <cell r="C660" t="str">
            <v>044C069</v>
          </cell>
          <cell r="D660">
            <v>2.59</v>
          </cell>
          <cell r="E660">
            <v>0</v>
          </cell>
          <cell r="F660">
            <v>2.59</v>
          </cell>
          <cell r="G660">
            <v>44097</v>
          </cell>
          <cell r="H660" t="str">
            <v>R1</v>
          </cell>
          <cell r="I660" t="str">
            <v>LPI-1606</v>
          </cell>
          <cell r="J660" t="str">
            <v>DR</v>
          </cell>
          <cell r="K660">
            <v>1.8</v>
          </cell>
        </row>
        <row r="661">
          <cell r="C661" t="str">
            <v>044C070</v>
          </cell>
          <cell r="D661">
            <v>2.44</v>
          </cell>
          <cell r="E661">
            <v>0</v>
          </cell>
          <cell r="F661">
            <v>2.44</v>
          </cell>
          <cell r="G661">
            <v>44096</v>
          </cell>
          <cell r="H661" t="str">
            <v>R1</v>
          </cell>
          <cell r="I661" t="str">
            <v>LPI-1606</v>
          </cell>
          <cell r="J661" t="str">
            <v>DR</v>
          </cell>
          <cell r="K661">
            <v>1.8</v>
          </cell>
        </row>
        <row r="662">
          <cell r="C662" t="str">
            <v>045C070</v>
          </cell>
          <cell r="D662">
            <v>2.2999999999999998</v>
          </cell>
          <cell r="E662">
            <v>0</v>
          </cell>
          <cell r="F662">
            <v>2.2999999999999998</v>
          </cell>
          <cell r="G662">
            <v>44095</v>
          </cell>
          <cell r="H662" t="str">
            <v>R1</v>
          </cell>
          <cell r="I662" t="str">
            <v>LPI-1606</v>
          </cell>
          <cell r="J662" t="str">
            <v>DR</v>
          </cell>
          <cell r="K662">
            <v>1.8</v>
          </cell>
        </row>
        <row r="663">
          <cell r="C663" t="str">
            <v>046C064</v>
          </cell>
          <cell r="D663">
            <v>6.18</v>
          </cell>
          <cell r="E663">
            <v>0</v>
          </cell>
          <cell r="F663">
            <v>6.18</v>
          </cell>
          <cell r="G663">
            <v>44097</v>
          </cell>
          <cell r="H663" t="str">
            <v>R1</v>
          </cell>
          <cell r="I663" t="str">
            <v>LPI-1606</v>
          </cell>
          <cell r="J663" t="str">
            <v>DR</v>
          </cell>
          <cell r="K663">
            <v>1.8</v>
          </cell>
        </row>
        <row r="664">
          <cell r="C664" t="str">
            <v>046C065</v>
          </cell>
          <cell r="D664">
            <v>2.82</v>
          </cell>
          <cell r="E664">
            <v>0</v>
          </cell>
          <cell r="F664">
            <v>2.82</v>
          </cell>
          <cell r="G664">
            <v>44097</v>
          </cell>
          <cell r="H664" t="str">
            <v>R1</v>
          </cell>
          <cell r="I664" t="str">
            <v>LPI-1606</v>
          </cell>
          <cell r="J664" t="str">
            <v>DR</v>
          </cell>
          <cell r="K664">
            <v>1.8</v>
          </cell>
        </row>
        <row r="665">
          <cell r="C665" t="str">
            <v>046C067</v>
          </cell>
          <cell r="D665">
            <v>1.1299999999999999</v>
          </cell>
          <cell r="E665">
            <v>0</v>
          </cell>
          <cell r="F665">
            <v>1.1299999999999999</v>
          </cell>
          <cell r="G665">
            <v>44098</v>
          </cell>
          <cell r="H665" t="str">
            <v>R1</v>
          </cell>
          <cell r="I665" t="str">
            <v>LPI-1606</v>
          </cell>
          <cell r="J665" t="str">
            <v>DR</v>
          </cell>
          <cell r="K665">
            <v>1.8</v>
          </cell>
        </row>
        <row r="666">
          <cell r="C666" t="str">
            <v>046C068</v>
          </cell>
          <cell r="D666">
            <v>0.78</v>
          </cell>
          <cell r="E666">
            <v>0</v>
          </cell>
          <cell r="F666">
            <v>0.78</v>
          </cell>
          <cell r="G666">
            <v>44098</v>
          </cell>
          <cell r="H666" t="str">
            <v>R1</v>
          </cell>
          <cell r="I666" t="str">
            <v>LPI-1606</v>
          </cell>
          <cell r="J666" t="str">
            <v>DR</v>
          </cell>
          <cell r="K666">
            <v>1.8</v>
          </cell>
        </row>
        <row r="667">
          <cell r="C667" t="str">
            <v>047C064</v>
          </cell>
          <cell r="D667">
            <v>1.77</v>
          </cell>
          <cell r="E667">
            <v>0</v>
          </cell>
          <cell r="F667">
            <v>1.77</v>
          </cell>
          <cell r="G667">
            <v>44096</v>
          </cell>
          <cell r="H667" t="str">
            <v>R1</v>
          </cell>
          <cell r="I667" t="str">
            <v>LPI-1606</v>
          </cell>
          <cell r="J667" t="str">
            <v>DR</v>
          </cell>
          <cell r="K667">
            <v>1.8</v>
          </cell>
        </row>
        <row r="668">
          <cell r="C668" t="str">
            <v>047C065</v>
          </cell>
          <cell r="D668">
            <v>1.27</v>
          </cell>
          <cell r="E668">
            <v>0</v>
          </cell>
          <cell r="F668">
            <v>1.27</v>
          </cell>
          <cell r="G668">
            <v>44096</v>
          </cell>
          <cell r="H668" t="str">
            <v>R1</v>
          </cell>
          <cell r="I668" t="str">
            <v>LPI-1606</v>
          </cell>
          <cell r="J668" t="str">
            <v>DR</v>
          </cell>
          <cell r="K668">
            <v>1.8</v>
          </cell>
        </row>
        <row r="669">
          <cell r="C669" t="str">
            <v>047C066</v>
          </cell>
          <cell r="D669">
            <v>2.1800000000000002</v>
          </cell>
          <cell r="E669">
            <v>0</v>
          </cell>
          <cell r="F669">
            <v>2.1800000000000002</v>
          </cell>
          <cell r="G669">
            <v>44097</v>
          </cell>
          <cell r="H669" t="str">
            <v>R1</v>
          </cell>
          <cell r="I669" t="str">
            <v>LPI-1606</v>
          </cell>
          <cell r="J669" t="str">
            <v>DR</v>
          </cell>
          <cell r="K669">
            <v>1.8</v>
          </cell>
        </row>
        <row r="670">
          <cell r="C670" t="str">
            <v>048C062</v>
          </cell>
          <cell r="D670">
            <v>3.08</v>
          </cell>
          <cell r="E670">
            <v>0</v>
          </cell>
          <cell r="F670">
            <v>3.08</v>
          </cell>
          <cell r="G670">
            <v>44100</v>
          </cell>
          <cell r="H670" t="str">
            <v>R1</v>
          </cell>
          <cell r="I670" t="str">
            <v>LPI-1606</v>
          </cell>
          <cell r="J670" t="str">
            <v>DR</v>
          </cell>
          <cell r="K670">
            <v>1.8</v>
          </cell>
        </row>
        <row r="671">
          <cell r="C671" t="str">
            <v>048C065</v>
          </cell>
          <cell r="D671">
            <v>0.21</v>
          </cell>
          <cell r="E671">
            <v>0</v>
          </cell>
          <cell r="F671">
            <v>0.21</v>
          </cell>
          <cell r="G671">
            <v>44166</v>
          </cell>
          <cell r="H671" t="str">
            <v>R1</v>
          </cell>
          <cell r="I671" t="str">
            <v>LPI-1606</v>
          </cell>
          <cell r="J671" t="str">
            <v>DR</v>
          </cell>
          <cell r="K671">
            <v>1.8</v>
          </cell>
        </row>
        <row r="672">
          <cell r="C672" t="str">
            <v>048C067</v>
          </cell>
          <cell r="D672">
            <v>0.62</v>
          </cell>
          <cell r="E672">
            <v>0</v>
          </cell>
          <cell r="F672">
            <v>0.62</v>
          </cell>
          <cell r="G672">
            <v>43721</v>
          </cell>
          <cell r="H672" t="str">
            <v>RPC</v>
          </cell>
          <cell r="I672" t="str">
            <v>LPI-1606</v>
          </cell>
          <cell r="J672" t="str">
            <v>DR</v>
          </cell>
          <cell r="K672">
            <v>1.8</v>
          </cell>
        </row>
        <row r="673">
          <cell r="C673" t="str">
            <v>048C070</v>
          </cell>
          <cell r="D673">
            <v>7.04</v>
          </cell>
          <cell r="E673">
            <v>0</v>
          </cell>
          <cell r="F673">
            <v>7.04</v>
          </cell>
          <cell r="G673">
            <v>44075</v>
          </cell>
          <cell r="H673" t="str">
            <v>R1</v>
          </cell>
          <cell r="I673" t="str">
            <v>LPI-1606</v>
          </cell>
          <cell r="J673" t="str">
            <v>DR</v>
          </cell>
          <cell r="K673">
            <v>1.8</v>
          </cell>
        </row>
        <row r="674">
          <cell r="C674" t="str">
            <v>050C061</v>
          </cell>
          <cell r="D674">
            <v>0.75</v>
          </cell>
          <cell r="E674">
            <v>0</v>
          </cell>
          <cell r="F674">
            <v>0.75</v>
          </cell>
          <cell r="G674">
            <v>44116</v>
          </cell>
          <cell r="H674" t="str">
            <v>R1</v>
          </cell>
          <cell r="I674" t="str">
            <v>LPI-1606</v>
          </cell>
          <cell r="J674" t="str">
            <v>DR</v>
          </cell>
          <cell r="K674">
            <v>1.8</v>
          </cell>
        </row>
        <row r="675">
          <cell r="C675" t="str">
            <v>050C063</v>
          </cell>
          <cell r="D675">
            <v>1.73</v>
          </cell>
          <cell r="E675">
            <v>0</v>
          </cell>
          <cell r="F675">
            <v>1.73</v>
          </cell>
          <cell r="G675">
            <v>44164</v>
          </cell>
          <cell r="H675" t="str">
            <v>R1</v>
          </cell>
          <cell r="I675" t="str">
            <v>LPI-1606</v>
          </cell>
          <cell r="J675" t="str">
            <v>DR</v>
          </cell>
          <cell r="K675">
            <v>1.8</v>
          </cell>
        </row>
        <row r="676">
          <cell r="C676" t="str">
            <v>050C065</v>
          </cell>
          <cell r="D676">
            <v>3.57</v>
          </cell>
          <cell r="E676">
            <v>0</v>
          </cell>
          <cell r="F676">
            <v>3.57</v>
          </cell>
          <cell r="G676">
            <v>44165</v>
          </cell>
          <cell r="H676" t="str">
            <v>R1</v>
          </cell>
          <cell r="I676" t="str">
            <v>LPI-1606</v>
          </cell>
          <cell r="J676" t="str">
            <v>DR</v>
          </cell>
          <cell r="K676">
            <v>1.8</v>
          </cell>
        </row>
        <row r="677">
          <cell r="C677" t="str">
            <v>050C070</v>
          </cell>
          <cell r="D677">
            <v>9.32</v>
          </cell>
          <cell r="E677">
            <v>0</v>
          </cell>
          <cell r="F677">
            <v>9.32</v>
          </cell>
          <cell r="G677">
            <v>44075</v>
          </cell>
          <cell r="H677" t="str">
            <v>R1</v>
          </cell>
          <cell r="I677" t="str">
            <v>LPI-1606</v>
          </cell>
          <cell r="J677" t="str">
            <v>DR</v>
          </cell>
          <cell r="K677">
            <v>1.8</v>
          </cell>
        </row>
        <row r="678">
          <cell r="C678" t="str">
            <v>041C074</v>
          </cell>
          <cell r="D678">
            <v>0.9</v>
          </cell>
          <cell r="E678">
            <v>0</v>
          </cell>
          <cell r="F678">
            <v>0.9</v>
          </cell>
          <cell r="G678">
            <v>44099</v>
          </cell>
          <cell r="H678" t="str">
            <v>R1</v>
          </cell>
          <cell r="I678" t="str">
            <v>LPI-1603</v>
          </cell>
          <cell r="J678" t="str">
            <v>DR</v>
          </cell>
          <cell r="K678">
            <v>1.8</v>
          </cell>
        </row>
        <row r="679">
          <cell r="C679" t="str">
            <v>042C073</v>
          </cell>
          <cell r="D679">
            <v>3.84</v>
          </cell>
          <cell r="E679">
            <v>0</v>
          </cell>
          <cell r="F679">
            <v>3.84</v>
          </cell>
          <cell r="G679">
            <v>44098</v>
          </cell>
          <cell r="H679" t="str">
            <v>R1</v>
          </cell>
          <cell r="I679" t="str">
            <v>LPI-1603</v>
          </cell>
          <cell r="J679" t="str">
            <v>DR</v>
          </cell>
          <cell r="K679">
            <v>1.8</v>
          </cell>
        </row>
        <row r="680">
          <cell r="C680" t="str">
            <v>042C076</v>
          </cell>
          <cell r="D680">
            <v>4.1500000000000004</v>
          </cell>
          <cell r="E680">
            <v>0</v>
          </cell>
          <cell r="F680">
            <v>4.1500000000000004</v>
          </cell>
          <cell r="G680">
            <v>44099</v>
          </cell>
          <cell r="H680" t="str">
            <v>R1</v>
          </cell>
          <cell r="I680" t="str">
            <v>LPI-1603</v>
          </cell>
          <cell r="J680" t="str">
            <v>DR</v>
          </cell>
          <cell r="K680">
            <v>1.8</v>
          </cell>
        </row>
        <row r="681">
          <cell r="C681" t="str">
            <v>044C074</v>
          </cell>
          <cell r="D681">
            <v>1.02</v>
          </cell>
          <cell r="E681">
            <v>0</v>
          </cell>
          <cell r="F681">
            <v>1.02</v>
          </cell>
          <cell r="G681">
            <v>44169</v>
          </cell>
          <cell r="H681" t="str">
            <v>R1</v>
          </cell>
          <cell r="I681" t="str">
            <v>LPI-1603</v>
          </cell>
          <cell r="J681" t="str">
            <v>SRP</v>
          </cell>
          <cell r="K681">
            <v>1.8</v>
          </cell>
        </row>
        <row r="682">
          <cell r="C682" t="str">
            <v>044C075</v>
          </cell>
          <cell r="D682">
            <v>0.6</v>
          </cell>
          <cell r="E682">
            <v>0</v>
          </cell>
          <cell r="F682">
            <v>0.6</v>
          </cell>
          <cell r="G682">
            <v>44201</v>
          </cell>
          <cell r="H682" t="str">
            <v>R1</v>
          </cell>
          <cell r="I682" t="str">
            <v>LPI-1603</v>
          </cell>
          <cell r="J682" t="str">
            <v>SRP</v>
          </cell>
          <cell r="K682">
            <v>1.8</v>
          </cell>
        </row>
        <row r="683">
          <cell r="C683" t="str">
            <v>044C076</v>
          </cell>
          <cell r="D683">
            <v>0.85</v>
          </cell>
          <cell r="E683">
            <v>0</v>
          </cell>
          <cell r="F683">
            <v>0.85</v>
          </cell>
          <cell r="G683">
            <v>44198</v>
          </cell>
          <cell r="H683" t="str">
            <v>R1</v>
          </cell>
          <cell r="I683" t="str">
            <v>LPI-1603</v>
          </cell>
          <cell r="J683" t="str">
            <v>SRP</v>
          </cell>
          <cell r="K683">
            <v>1.8</v>
          </cell>
        </row>
        <row r="684">
          <cell r="C684" t="str">
            <v>044C078</v>
          </cell>
          <cell r="D684">
            <v>2.17</v>
          </cell>
          <cell r="E684">
            <v>0</v>
          </cell>
          <cell r="F684">
            <v>2.17</v>
          </cell>
          <cell r="G684">
            <v>44101</v>
          </cell>
          <cell r="H684" t="str">
            <v>R1</v>
          </cell>
          <cell r="I684" t="str">
            <v>LPI-1603</v>
          </cell>
          <cell r="J684" t="str">
            <v>DR</v>
          </cell>
          <cell r="K684">
            <v>1.8</v>
          </cell>
        </row>
        <row r="685">
          <cell r="C685" t="str">
            <v>044C080</v>
          </cell>
          <cell r="D685">
            <v>2.16</v>
          </cell>
          <cell r="E685">
            <v>0</v>
          </cell>
          <cell r="F685">
            <v>2.16</v>
          </cell>
          <cell r="G685">
            <v>44101</v>
          </cell>
          <cell r="H685" t="str">
            <v>R1</v>
          </cell>
          <cell r="I685" t="str">
            <v>LPI-1603</v>
          </cell>
          <cell r="J685" t="str">
            <v>DR</v>
          </cell>
          <cell r="K685">
            <v>1.8</v>
          </cell>
        </row>
        <row r="686">
          <cell r="C686" t="str">
            <v>045C072</v>
          </cell>
          <cell r="D686">
            <v>1.08</v>
          </cell>
          <cell r="E686">
            <v>0</v>
          </cell>
          <cell r="F686">
            <v>1.08</v>
          </cell>
          <cell r="G686">
            <v>44167</v>
          </cell>
          <cell r="H686" t="str">
            <v>R1</v>
          </cell>
          <cell r="I686" t="str">
            <v>LPI-1603</v>
          </cell>
          <cell r="J686" t="str">
            <v>DR</v>
          </cell>
          <cell r="K686">
            <v>1.8</v>
          </cell>
        </row>
        <row r="687">
          <cell r="C687" t="str">
            <v>045C073</v>
          </cell>
          <cell r="D687">
            <v>1</v>
          </cell>
          <cell r="E687">
            <v>0</v>
          </cell>
          <cell r="F687">
            <v>1</v>
          </cell>
          <cell r="G687">
            <v>44097</v>
          </cell>
          <cell r="H687" t="str">
            <v>R1</v>
          </cell>
          <cell r="I687" t="str">
            <v>LPI-1603</v>
          </cell>
          <cell r="J687" t="str">
            <v>DR</v>
          </cell>
          <cell r="K687">
            <v>1.8</v>
          </cell>
        </row>
        <row r="688">
          <cell r="C688" t="str">
            <v>045C074</v>
          </cell>
          <cell r="D688">
            <v>1.42</v>
          </cell>
          <cell r="E688">
            <v>0</v>
          </cell>
          <cell r="F688">
            <v>1.42</v>
          </cell>
          <cell r="G688">
            <v>44100</v>
          </cell>
          <cell r="H688" t="str">
            <v>R1</v>
          </cell>
          <cell r="I688" t="str">
            <v>LPI-1603</v>
          </cell>
          <cell r="J688" t="str">
            <v>DR</v>
          </cell>
          <cell r="K688">
            <v>1.8</v>
          </cell>
        </row>
        <row r="689">
          <cell r="C689" t="str">
            <v>045C075</v>
          </cell>
          <cell r="D689">
            <v>4.17</v>
          </cell>
          <cell r="E689">
            <v>0</v>
          </cell>
          <cell r="F689">
            <v>4.17</v>
          </cell>
          <cell r="G689">
            <v>44109</v>
          </cell>
          <cell r="H689" t="str">
            <v>R1</v>
          </cell>
          <cell r="I689" t="str">
            <v>LPI-1603</v>
          </cell>
          <cell r="J689" t="str">
            <v>DR</v>
          </cell>
          <cell r="K689">
            <v>1.8</v>
          </cell>
        </row>
        <row r="690">
          <cell r="C690" t="str">
            <v>046C075</v>
          </cell>
          <cell r="D690">
            <v>3.45</v>
          </cell>
          <cell r="E690">
            <v>0</v>
          </cell>
          <cell r="F690">
            <v>3.45</v>
          </cell>
          <cell r="G690">
            <v>44096</v>
          </cell>
          <cell r="H690" t="str">
            <v>R1</v>
          </cell>
          <cell r="I690" t="str">
            <v>LPI-1603</v>
          </cell>
          <cell r="J690" t="str">
            <v>DR</v>
          </cell>
          <cell r="K690">
            <v>1.8</v>
          </cell>
        </row>
        <row r="691">
          <cell r="C691" t="str">
            <v>046C076</v>
          </cell>
          <cell r="D691">
            <v>2.71</v>
          </cell>
          <cell r="E691">
            <v>0</v>
          </cell>
          <cell r="F691">
            <v>2.71</v>
          </cell>
          <cell r="G691">
            <v>44096</v>
          </cell>
          <cell r="H691" t="str">
            <v>R1</v>
          </cell>
          <cell r="I691" t="str">
            <v>LPI-1603</v>
          </cell>
          <cell r="J691" t="str">
            <v>DR</v>
          </cell>
          <cell r="K691">
            <v>1.8</v>
          </cell>
        </row>
        <row r="692">
          <cell r="C692" t="str">
            <v>046C080</v>
          </cell>
          <cell r="D692">
            <v>5.51</v>
          </cell>
          <cell r="E692">
            <v>0</v>
          </cell>
          <cell r="F692">
            <v>5.51</v>
          </cell>
          <cell r="G692">
            <v>44105</v>
          </cell>
          <cell r="H692" t="str">
            <v>R1</v>
          </cell>
          <cell r="I692" t="str">
            <v>LPI-1603</v>
          </cell>
          <cell r="J692" t="str">
            <v>DR</v>
          </cell>
          <cell r="K692">
            <v>1.8</v>
          </cell>
        </row>
        <row r="693">
          <cell r="C693" t="str">
            <v>047C074</v>
          </cell>
          <cell r="D693">
            <v>6.04</v>
          </cell>
          <cell r="E693">
            <v>0</v>
          </cell>
          <cell r="F693">
            <v>6.04</v>
          </cell>
          <cell r="G693">
            <v>44093</v>
          </cell>
          <cell r="H693" t="str">
            <v>R1</v>
          </cell>
          <cell r="I693" t="str">
            <v>LPI-1603</v>
          </cell>
          <cell r="J693" t="str">
            <v>DR</v>
          </cell>
          <cell r="K693">
            <v>1.8</v>
          </cell>
        </row>
        <row r="694">
          <cell r="C694" t="str">
            <v>047C075</v>
          </cell>
          <cell r="D694">
            <v>1.54</v>
          </cell>
          <cell r="E694">
            <v>0</v>
          </cell>
          <cell r="F694">
            <v>1.54</v>
          </cell>
          <cell r="G694">
            <v>44109</v>
          </cell>
          <cell r="H694" t="str">
            <v>R1</v>
          </cell>
          <cell r="I694" t="str">
            <v>LPI-1603</v>
          </cell>
          <cell r="J694" t="str">
            <v>SRP</v>
          </cell>
          <cell r="K694">
            <v>1.8</v>
          </cell>
        </row>
        <row r="695">
          <cell r="C695" t="str">
            <v>048C076</v>
          </cell>
          <cell r="D695">
            <v>3.35</v>
          </cell>
          <cell r="E695">
            <v>0</v>
          </cell>
          <cell r="F695">
            <v>3.35</v>
          </cell>
          <cell r="G695">
            <v>44099</v>
          </cell>
          <cell r="H695" t="str">
            <v>R1</v>
          </cell>
          <cell r="I695" t="str">
            <v>LPI-1603</v>
          </cell>
          <cell r="J695" t="str">
            <v>DR</v>
          </cell>
          <cell r="K695">
            <v>1.8</v>
          </cell>
        </row>
        <row r="696">
          <cell r="C696" t="str">
            <v>048C078</v>
          </cell>
          <cell r="D696">
            <v>0.52</v>
          </cell>
          <cell r="E696">
            <v>0</v>
          </cell>
          <cell r="F696">
            <v>0.52</v>
          </cell>
          <cell r="G696">
            <v>44102</v>
          </cell>
          <cell r="H696" t="str">
            <v>R1</v>
          </cell>
          <cell r="I696" t="str">
            <v>LPI-1603</v>
          </cell>
          <cell r="J696" t="str">
            <v>DR</v>
          </cell>
          <cell r="K696">
            <v>1.8</v>
          </cell>
        </row>
        <row r="697">
          <cell r="C697" t="str">
            <v>048C080</v>
          </cell>
          <cell r="D697">
            <v>3.19</v>
          </cell>
          <cell r="E697">
            <v>0</v>
          </cell>
          <cell r="F697">
            <v>3.19</v>
          </cell>
          <cell r="G697">
            <v>44097</v>
          </cell>
          <cell r="H697" t="str">
            <v>R1</v>
          </cell>
          <cell r="I697" t="str">
            <v>LPI-1603</v>
          </cell>
          <cell r="J697" t="str">
            <v>DR</v>
          </cell>
          <cell r="K697">
            <v>1.8</v>
          </cell>
        </row>
        <row r="698">
          <cell r="C698" t="str">
            <v>049C072</v>
          </cell>
          <cell r="D698">
            <v>0.99</v>
          </cell>
          <cell r="E698">
            <v>0</v>
          </cell>
          <cell r="F698">
            <v>0.99</v>
          </cell>
          <cell r="G698">
            <v>44096</v>
          </cell>
          <cell r="H698" t="str">
            <v>R1</v>
          </cell>
          <cell r="I698" t="str">
            <v>LPI-1603</v>
          </cell>
          <cell r="J698" t="str">
            <v>DR</v>
          </cell>
          <cell r="K698">
            <v>1.8</v>
          </cell>
        </row>
        <row r="699">
          <cell r="C699" t="str">
            <v>049C080</v>
          </cell>
          <cell r="D699">
            <v>0.1</v>
          </cell>
          <cell r="E699">
            <v>0</v>
          </cell>
          <cell r="F699">
            <v>0.1</v>
          </cell>
          <cell r="G699">
            <v>43839</v>
          </cell>
          <cell r="H699" t="str">
            <v>RPC</v>
          </cell>
          <cell r="I699" t="str">
            <v>LPI-1603</v>
          </cell>
          <cell r="J699" t="str">
            <v>DR</v>
          </cell>
          <cell r="K699">
            <v>1.8</v>
          </cell>
        </row>
        <row r="700">
          <cell r="C700" t="str">
            <v>050C075</v>
          </cell>
          <cell r="D700">
            <v>7.15</v>
          </cell>
          <cell r="E700">
            <v>0</v>
          </cell>
          <cell r="F700">
            <v>7.15</v>
          </cell>
          <cell r="G700">
            <v>44098</v>
          </cell>
          <cell r="H700" t="str">
            <v>R1</v>
          </cell>
          <cell r="I700" t="str">
            <v>LPI-1603</v>
          </cell>
          <cell r="J700" t="str">
            <v>DR</v>
          </cell>
          <cell r="K700">
            <v>1.8</v>
          </cell>
        </row>
        <row r="701">
          <cell r="C701" t="str">
            <v>050C079</v>
          </cell>
          <cell r="D701">
            <v>4.32</v>
          </cell>
          <cell r="E701">
            <v>0</v>
          </cell>
          <cell r="F701">
            <v>4.32</v>
          </cell>
          <cell r="G701">
            <v>44099</v>
          </cell>
          <cell r="H701" t="str">
            <v>R1</v>
          </cell>
          <cell r="I701" t="str">
            <v>LPI-1603</v>
          </cell>
          <cell r="J701" t="str">
            <v>DR</v>
          </cell>
          <cell r="K701">
            <v>1.8</v>
          </cell>
        </row>
        <row r="702">
          <cell r="C702" t="str">
            <v>050C080</v>
          </cell>
          <cell r="D702">
            <v>2.94</v>
          </cell>
          <cell r="E702">
            <v>0</v>
          </cell>
          <cell r="F702">
            <v>2.94</v>
          </cell>
          <cell r="G702">
            <v>44102</v>
          </cell>
          <cell r="H702" t="str">
            <v>R1</v>
          </cell>
          <cell r="I702" t="str">
            <v>LPI-1603</v>
          </cell>
          <cell r="J702" t="str">
            <v>SRP</v>
          </cell>
          <cell r="K702">
            <v>1.8</v>
          </cell>
        </row>
        <row r="703">
          <cell r="C703" t="str">
            <v>035C080</v>
          </cell>
          <cell r="D703">
            <v>1.22</v>
          </cell>
          <cell r="E703">
            <v>0</v>
          </cell>
          <cell r="F703">
            <v>1.22</v>
          </cell>
          <cell r="G703">
            <v>43971</v>
          </cell>
          <cell r="H703" t="str">
            <v>R3</v>
          </cell>
          <cell r="I703" t="str">
            <v>PSJT 941</v>
          </cell>
          <cell r="J703" t="str">
            <v>SR</v>
          </cell>
          <cell r="K703">
            <v>1.8</v>
          </cell>
        </row>
        <row r="704">
          <cell r="C704" t="str">
            <v>036C073</v>
          </cell>
          <cell r="D704">
            <v>2.74</v>
          </cell>
          <cell r="E704">
            <v>0</v>
          </cell>
          <cell r="F704">
            <v>2.74</v>
          </cell>
          <cell r="G704">
            <v>43985</v>
          </cell>
          <cell r="H704" t="str">
            <v>R3</v>
          </cell>
          <cell r="I704" t="str">
            <v>PSJT 941</v>
          </cell>
          <cell r="J704" t="str">
            <v>SR</v>
          </cell>
          <cell r="K704">
            <v>1.8</v>
          </cell>
        </row>
        <row r="705">
          <cell r="C705" t="str">
            <v>036C076</v>
          </cell>
          <cell r="D705">
            <v>1.48</v>
          </cell>
          <cell r="E705">
            <v>0</v>
          </cell>
          <cell r="F705">
            <v>1.48</v>
          </cell>
          <cell r="G705">
            <v>43984</v>
          </cell>
          <cell r="H705" t="str">
            <v>R3</v>
          </cell>
          <cell r="I705" t="str">
            <v>PSJT 941</v>
          </cell>
          <cell r="J705" t="str">
            <v>SR</v>
          </cell>
          <cell r="K705">
            <v>1.8</v>
          </cell>
        </row>
        <row r="706">
          <cell r="C706" t="str">
            <v>036C078</v>
          </cell>
          <cell r="D706">
            <v>1.68</v>
          </cell>
          <cell r="E706">
            <v>0</v>
          </cell>
          <cell r="F706">
            <v>1.68</v>
          </cell>
          <cell r="G706">
            <v>43984</v>
          </cell>
          <cell r="H706" t="str">
            <v>R3</v>
          </cell>
          <cell r="I706" t="str">
            <v>PSJT 941</v>
          </cell>
          <cell r="J706" t="str">
            <v>SR</v>
          </cell>
          <cell r="K706">
            <v>1.8</v>
          </cell>
        </row>
        <row r="707">
          <cell r="C707" t="str">
            <v>037C080</v>
          </cell>
          <cell r="D707">
            <v>2.4</v>
          </cell>
          <cell r="E707">
            <v>0</v>
          </cell>
          <cell r="F707">
            <v>2.4</v>
          </cell>
          <cell r="G707">
            <v>43990</v>
          </cell>
          <cell r="H707" t="str">
            <v>R3</v>
          </cell>
          <cell r="I707" t="str">
            <v>PSJT 941</v>
          </cell>
          <cell r="J707" t="str">
            <v>SR</v>
          </cell>
          <cell r="K707">
            <v>1.8</v>
          </cell>
        </row>
        <row r="708">
          <cell r="C708" t="str">
            <v>038C072</v>
          </cell>
          <cell r="D708">
            <v>3.17</v>
          </cell>
          <cell r="E708">
            <v>0</v>
          </cell>
          <cell r="F708">
            <v>3.17</v>
          </cell>
          <cell r="G708">
            <v>43985</v>
          </cell>
          <cell r="H708" t="str">
            <v>R3</v>
          </cell>
          <cell r="I708" t="str">
            <v>PSJT 941</v>
          </cell>
          <cell r="J708" t="str">
            <v>SRP</v>
          </cell>
          <cell r="K708">
            <v>1.8</v>
          </cell>
        </row>
        <row r="709">
          <cell r="C709" t="str">
            <v>038C073</v>
          </cell>
          <cell r="D709">
            <v>3.27</v>
          </cell>
          <cell r="E709">
            <v>0</v>
          </cell>
          <cell r="F709">
            <v>3.27</v>
          </cell>
          <cell r="G709">
            <v>43989</v>
          </cell>
          <cell r="H709" t="str">
            <v>R3</v>
          </cell>
          <cell r="I709" t="str">
            <v>PSJT 941</v>
          </cell>
          <cell r="J709" t="str">
            <v>SR</v>
          </cell>
          <cell r="K709">
            <v>1.8</v>
          </cell>
        </row>
        <row r="710">
          <cell r="C710" t="str">
            <v>038C076</v>
          </cell>
          <cell r="D710">
            <v>3.14</v>
          </cell>
          <cell r="E710">
            <v>0</v>
          </cell>
          <cell r="F710">
            <v>3.14</v>
          </cell>
          <cell r="G710">
            <v>43983</v>
          </cell>
          <cell r="H710" t="str">
            <v>R3</v>
          </cell>
          <cell r="I710" t="str">
            <v>PSJT 941</v>
          </cell>
          <cell r="J710" t="str">
            <v>SR</v>
          </cell>
          <cell r="K710">
            <v>1.8</v>
          </cell>
        </row>
        <row r="711">
          <cell r="C711" t="str">
            <v>038C077</v>
          </cell>
          <cell r="D711">
            <v>3.58</v>
          </cell>
          <cell r="E711">
            <v>0</v>
          </cell>
          <cell r="F711">
            <v>3.58</v>
          </cell>
          <cell r="G711">
            <v>43983</v>
          </cell>
          <cell r="H711" t="str">
            <v>R3</v>
          </cell>
          <cell r="I711" t="str">
            <v>PSJT 941</v>
          </cell>
          <cell r="J711" t="str">
            <v>SR</v>
          </cell>
          <cell r="K711">
            <v>1.8</v>
          </cell>
        </row>
        <row r="712">
          <cell r="C712" t="str">
            <v>038C078</v>
          </cell>
          <cell r="D712">
            <v>3.21</v>
          </cell>
          <cell r="E712">
            <v>0</v>
          </cell>
          <cell r="F712">
            <v>3.21</v>
          </cell>
          <cell r="G712">
            <v>43990</v>
          </cell>
          <cell r="H712" t="str">
            <v>R3</v>
          </cell>
          <cell r="I712" t="str">
            <v>PSJT 941</v>
          </cell>
          <cell r="J712" t="str">
            <v>SR</v>
          </cell>
          <cell r="K712">
            <v>1.8</v>
          </cell>
        </row>
        <row r="713">
          <cell r="C713" t="str">
            <v>038C080</v>
          </cell>
          <cell r="D713">
            <v>1</v>
          </cell>
          <cell r="E713">
            <v>0</v>
          </cell>
          <cell r="F713">
            <v>1</v>
          </cell>
          <cell r="G713">
            <v>43977</v>
          </cell>
          <cell r="H713" t="str">
            <v>R3</v>
          </cell>
          <cell r="I713" t="str">
            <v>PSJT 941</v>
          </cell>
          <cell r="J713" t="str">
            <v>SR</v>
          </cell>
          <cell r="K713">
            <v>1.8</v>
          </cell>
        </row>
        <row r="714">
          <cell r="C714" t="str">
            <v>040C072</v>
          </cell>
          <cell r="D714">
            <v>4.21</v>
          </cell>
          <cell r="E714">
            <v>0</v>
          </cell>
          <cell r="F714">
            <v>4.21</v>
          </cell>
          <cell r="G714">
            <v>43985</v>
          </cell>
          <cell r="H714" t="str">
            <v>R3</v>
          </cell>
          <cell r="I714" t="str">
            <v>PSJT 941</v>
          </cell>
          <cell r="J714" t="str">
            <v>SRP</v>
          </cell>
          <cell r="K714">
            <v>1.8</v>
          </cell>
        </row>
        <row r="715">
          <cell r="C715" t="str">
            <v>040C075</v>
          </cell>
          <cell r="D715">
            <v>4.1900000000000004</v>
          </cell>
          <cell r="E715">
            <v>0</v>
          </cell>
          <cell r="F715">
            <v>4.1900000000000004</v>
          </cell>
          <cell r="G715">
            <v>43983</v>
          </cell>
          <cell r="H715" t="str">
            <v>R3</v>
          </cell>
          <cell r="I715" t="str">
            <v>PSJT 941</v>
          </cell>
          <cell r="J715" t="str">
            <v>SRP</v>
          </cell>
          <cell r="K715">
            <v>1.8</v>
          </cell>
        </row>
        <row r="716">
          <cell r="C716" t="str">
            <v>040C076</v>
          </cell>
          <cell r="D716">
            <v>5.09</v>
          </cell>
          <cell r="E716">
            <v>0</v>
          </cell>
          <cell r="F716">
            <v>5.09</v>
          </cell>
          <cell r="G716">
            <v>43983</v>
          </cell>
          <cell r="H716" t="str">
            <v>R3</v>
          </cell>
          <cell r="I716" t="str">
            <v>PSJT 941</v>
          </cell>
          <cell r="J716" t="str">
            <v>SRP</v>
          </cell>
          <cell r="K716">
            <v>1.8</v>
          </cell>
        </row>
        <row r="717">
          <cell r="C717" t="str">
            <v>040C080</v>
          </cell>
          <cell r="D717">
            <v>0.83</v>
          </cell>
          <cell r="E717">
            <v>0</v>
          </cell>
          <cell r="F717">
            <v>0.83</v>
          </cell>
          <cell r="G717">
            <v>43988</v>
          </cell>
          <cell r="H717" t="str">
            <v>R3</v>
          </cell>
          <cell r="I717" t="str">
            <v>PSJT 941</v>
          </cell>
          <cell r="J717" t="str">
            <v>SR</v>
          </cell>
          <cell r="K717">
            <v>1.8</v>
          </cell>
        </row>
        <row r="718">
          <cell r="C718" t="str">
            <v>031C082</v>
          </cell>
          <cell r="D718">
            <v>1.73</v>
          </cell>
          <cell r="E718">
            <v>0</v>
          </cell>
          <cell r="F718">
            <v>1.73</v>
          </cell>
          <cell r="G718">
            <v>44017</v>
          </cell>
          <cell r="H718" t="str">
            <v>R3</v>
          </cell>
          <cell r="I718" t="str">
            <v>PSJT 941</v>
          </cell>
          <cell r="J718" t="str">
            <v>SRP</v>
          </cell>
          <cell r="K718">
            <v>1.8</v>
          </cell>
        </row>
        <row r="719">
          <cell r="C719" t="str">
            <v>031C084</v>
          </cell>
          <cell r="D719">
            <v>0.98</v>
          </cell>
          <cell r="E719">
            <v>0</v>
          </cell>
          <cell r="F719">
            <v>0.98</v>
          </cell>
          <cell r="G719">
            <v>44020</v>
          </cell>
          <cell r="H719" t="str">
            <v>R3</v>
          </cell>
          <cell r="I719" t="str">
            <v>PSJT 941</v>
          </cell>
          <cell r="J719" t="str">
            <v>SRP</v>
          </cell>
          <cell r="K719">
            <v>1.8</v>
          </cell>
        </row>
        <row r="720">
          <cell r="C720" t="str">
            <v>032C084</v>
          </cell>
          <cell r="D720">
            <v>3.42</v>
          </cell>
          <cell r="E720">
            <v>0</v>
          </cell>
          <cell r="F720">
            <v>3.42</v>
          </cell>
          <cell r="G720">
            <v>44030</v>
          </cell>
          <cell r="H720" t="str">
            <v>R3</v>
          </cell>
          <cell r="I720" t="str">
            <v>PSJT 941</v>
          </cell>
          <cell r="J720" t="str">
            <v>SRP</v>
          </cell>
          <cell r="K720">
            <v>1.8</v>
          </cell>
        </row>
        <row r="721">
          <cell r="C721" t="str">
            <v>032C089</v>
          </cell>
          <cell r="D721">
            <v>7.55</v>
          </cell>
          <cell r="E721">
            <v>0</v>
          </cell>
          <cell r="F721">
            <v>7.55</v>
          </cell>
          <cell r="G721">
            <v>44009</v>
          </cell>
          <cell r="H721" t="str">
            <v>R3</v>
          </cell>
          <cell r="I721" t="str">
            <v>PSJT 941</v>
          </cell>
          <cell r="J721" t="str">
            <v>SRP</v>
          </cell>
          <cell r="K721">
            <v>1.8</v>
          </cell>
        </row>
        <row r="722">
          <cell r="C722" t="str">
            <v>034C083</v>
          </cell>
          <cell r="D722">
            <v>4.33</v>
          </cell>
          <cell r="E722">
            <v>0</v>
          </cell>
          <cell r="F722">
            <v>4.33</v>
          </cell>
          <cell r="G722">
            <v>44002</v>
          </cell>
          <cell r="H722" t="str">
            <v>R3</v>
          </cell>
          <cell r="I722" t="str">
            <v>PSJT 941</v>
          </cell>
          <cell r="J722" t="str">
            <v>SRP</v>
          </cell>
          <cell r="K722">
            <v>1.8</v>
          </cell>
        </row>
        <row r="723">
          <cell r="C723" t="str">
            <v>034C085</v>
          </cell>
          <cell r="D723">
            <v>4.26</v>
          </cell>
          <cell r="E723">
            <v>0</v>
          </cell>
          <cell r="F723">
            <v>4.26</v>
          </cell>
          <cell r="G723">
            <v>44008</v>
          </cell>
          <cell r="H723" t="str">
            <v>R3</v>
          </cell>
          <cell r="I723" t="str">
            <v>PSJT 941</v>
          </cell>
          <cell r="J723" t="str">
            <v>SRP</v>
          </cell>
          <cell r="K723">
            <v>1.8</v>
          </cell>
        </row>
        <row r="724">
          <cell r="C724" t="str">
            <v>034C089</v>
          </cell>
          <cell r="D724">
            <v>6.18</v>
          </cell>
          <cell r="E724">
            <v>0</v>
          </cell>
          <cell r="F724">
            <v>6.18</v>
          </cell>
          <cell r="G724">
            <v>44008</v>
          </cell>
          <cell r="H724" t="str">
            <v>R3</v>
          </cell>
          <cell r="I724" t="str">
            <v>PSJT 941</v>
          </cell>
          <cell r="J724" t="str">
            <v>SRP</v>
          </cell>
          <cell r="K724">
            <v>1.8</v>
          </cell>
        </row>
        <row r="725">
          <cell r="C725" t="str">
            <v>034C090</v>
          </cell>
          <cell r="D725">
            <v>5.19</v>
          </cell>
          <cell r="E725">
            <v>0</v>
          </cell>
          <cell r="F725">
            <v>5.19</v>
          </cell>
          <cell r="G725">
            <v>44008</v>
          </cell>
          <cell r="H725" t="str">
            <v>R3</v>
          </cell>
          <cell r="I725" t="str">
            <v>PSJT 941</v>
          </cell>
          <cell r="J725" t="str">
            <v>SRP</v>
          </cell>
          <cell r="K725">
            <v>1.8</v>
          </cell>
        </row>
        <row r="726">
          <cell r="C726" t="str">
            <v>036C083</v>
          </cell>
          <cell r="D726">
            <v>1.81</v>
          </cell>
          <cell r="E726">
            <v>0</v>
          </cell>
          <cell r="F726">
            <v>1.81</v>
          </cell>
          <cell r="G726">
            <v>43998</v>
          </cell>
          <cell r="H726" t="str">
            <v>R3</v>
          </cell>
          <cell r="I726" t="str">
            <v>PSJT 941</v>
          </cell>
          <cell r="J726" t="str">
            <v>SRP</v>
          </cell>
          <cell r="K726">
            <v>1.8</v>
          </cell>
        </row>
        <row r="727">
          <cell r="C727" t="str">
            <v>051C045</v>
          </cell>
          <cell r="D727">
            <v>0.91</v>
          </cell>
          <cell r="E727">
            <v>0</v>
          </cell>
          <cell r="F727">
            <v>0.91</v>
          </cell>
          <cell r="G727">
            <v>44184</v>
          </cell>
          <cell r="H727" t="str">
            <v>R1</v>
          </cell>
          <cell r="I727" t="str">
            <v>GP 99-8009</v>
          </cell>
          <cell r="J727" t="str">
            <v>DR</v>
          </cell>
          <cell r="K727">
            <v>1.8</v>
          </cell>
        </row>
        <row r="728">
          <cell r="C728" t="str">
            <v>051C047</v>
          </cell>
          <cell r="D728">
            <v>0.87</v>
          </cell>
          <cell r="E728">
            <v>0</v>
          </cell>
          <cell r="F728">
            <v>0.87</v>
          </cell>
          <cell r="G728">
            <v>44059</v>
          </cell>
          <cell r="H728" t="str">
            <v>R1</v>
          </cell>
          <cell r="I728" t="str">
            <v>GP 99-8009</v>
          </cell>
          <cell r="J728" t="str">
            <v>DR</v>
          </cell>
          <cell r="K728">
            <v>1.8</v>
          </cell>
        </row>
        <row r="729">
          <cell r="C729" t="str">
            <v>051C050</v>
          </cell>
          <cell r="D729">
            <v>2.7</v>
          </cell>
          <cell r="E729">
            <v>0</v>
          </cell>
          <cell r="F729">
            <v>2.7</v>
          </cell>
          <cell r="G729">
            <v>44165</v>
          </cell>
          <cell r="H729" t="str">
            <v>R1</v>
          </cell>
          <cell r="I729" t="str">
            <v>GP 99-8009</v>
          </cell>
          <cell r="J729" t="str">
            <v>DR</v>
          </cell>
          <cell r="K729">
            <v>1.8</v>
          </cell>
        </row>
        <row r="730">
          <cell r="C730" t="str">
            <v>052C043</v>
          </cell>
          <cell r="D730">
            <v>2.5299999999999998</v>
          </cell>
          <cell r="E730">
            <v>0</v>
          </cell>
          <cell r="F730">
            <v>2.5299999999999998</v>
          </cell>
          <cell r="G730">
            <v>44176</v>
          </cell>
          <cell r="H730" t="str">
            <v>R1</v>
          </cell>
          <cell r="I730" t="str">
            <v>GP 99-8009</v>
          </cell>
          <cell r="J730" t="str">
            <v>DR</v>
          </cell>
          <cell r="K730">
            <v>1.8</v>
          </cell>
        </row>
        <row r="731">
          <cell r="C731" t="str">
            <v>053C043</v>
          </cell>
          <cell r="D731">
            <v>1.82</v>
          </cell>
          <cell r="E731">
            <v>0</v>
          </cell>
          <cell r="F731">
            <v>1.82</v>
          </cell>
          <cell r="G731">
            <v>44167</v>
          </cell>
          <cell r="H731" t="str">
            <v>R1</v>
          </cell>
          <cell r="I731" t="str">
            <v>GP 99-8009</v>
          </cell>
          <cell r="J731" t="str">
            <v>DR</v>
          </cell>
          <cell r="K731">
            <v>1.8</v>
          </cell>
        </row>
        <row r="732">
          <cell r="C732" t="str">
            <v>054C043</v>
          </cell>
          <cell r="D732">
            <v>1.64</v>
          </cell>
          <cell r="E732">
            <v>0</v>
          </cell>
          <cell r="F732">
            <v>1.64</v>
          </cell>
          <cell r="G732">
            <v>44167</v>
          </cell>
          <cell r="H732" t="str">
            <v>R1</v>
          </cell>
          <cell r="I732" t="str">
            <v>GP 99-8009</v>
          </cell>
          <cell r="J732" t="str">
            <v>DR</v>
          </cell>
          <cell r="K732">
            <v>1.8</v>
          </cell>
        </row>
        <row r="733">
          <cell r="C733" t="str">
            <v>054C045</v>
          </cell>
          <cell r="D733">
            <v>2.52</v>
          </cell>
          <cell r="E733">
            <v>0</v>
          </cell>
          <cell r="F733">
            <v>2.52</v>
          </cell>
          <cell r="G733">
            <v>44176</v>
          </cell>
          <cell r="H733" t="str">
            <v>R1</v>
          </cell>
          <cell r="I733" t="str">
            <v>GP 99-8009</v>
          </cell>
          <cell r="J733" t="str">
            <v>DR</v>
          </cell>
          <cell r="K733">
            <v>1.8</v>
          </cell>
        </row>
        <row r="734">
          <cell r="C734" t="str">
            <v>054C047</v>
          </cell>
          <cell r="D734">
            <v>1.92</v>
          </cell>
          <cell r="E734">
            <v>0</v>
          </cell>
          <cell r="F734">
            <v>1.92</v>
          </cell>
          <cell r="G734">
            <v>44114</v>
          </cell>
          <cell r="H734" t="str">
            <v>R1</v>
          </cell>
          <cell r="I734" t="str">
            <v>GP 99-8009</v>
          </cell>
          <cell r="J734" t="str">
            <v>DR</v>
          </cell>
          <cell r="K734">
            <v>1.8</v>
          </cell>
        </row>
        <row r="735">
          <cell r="C735" t="str">
            <v>036C085</v>
          </cell>
          <cell r="D735">
            <v>2.83</v>
          </cell>
          <cell r="E735">
            <v>0</v>
          </cell>
          <cell r="F735">
            <v>2.83</v>
          </cell>
          <cell r="G735">
            <v>44008</v>
          </cell>
          <cell r="H735" t="str">
            <v>R3</v>
          </cell>
          <cell r="I735" t="str">
            <v>PSJT 941</v>
          </cell>
          <cell r="J735" t="str">
            <v>SRP</v>
          </cell>
          <cell r="K735">
            <v>1.8</v>
          </cell>
        </row>
        <row r="736">
          <cell r="C736" t="str">
            <v>036C090</v>
          </cell>
          <cell r="D736">
            <v>4.16</v>
          </cell>
          <cell r="E736">
            <v>0</v>
          </cell>
          <cell r="F736">
            <v>4.16</v>
          </cell>
          <cell r="G736">
            <v>44008</v>
          </cell>
          <cell r="H736" t="str">
            <v>R3</v>
          </cell>
          <cell r="I736" t="str">
            <v>PSJT 941</v>
          </cell>
          <cell r="J736" t="str">
            <v>SRP</v>
          </cell>
          <cell r="K736">
            <v>1.8</v>
          </cell>
        </row>
        <row r="737">
          <cell r="C737" t="str">
            <v>056C045</v>
          </cell>
          <cell r="D737">
            <v>1.62</v>
          </cell>
          <cell r="E737">
            <v>0</v>
          </cell>
          <cell r="F737">
            <v>1.62</v>
          </cell>
          <cell r="G737">
            <v>44172</v>
          </cell>
          <cell r="H737" t="str">
            <v>R1</v>
          </cell>
          <cell r="I737" t="str">
            <v>GP 99-8009</v>
          </cell>
          <cell r="J737" t="str">
            <v>DR</v>
          </cell>
          <cell r="K737">
            <v>1.8</v>
          </cell>
        </row>
        <row r="738">
          <cell r="C738" t="str">
            <v>056C047</v>
          </cell>
          <cell r="D738">
            <v>2.09</v>
          </cell>
          <cell r="E738">
            <v>0</v>
          </cell>
          <cell r="F738">
            <v>2.09</v>
          </cell>
          <cell r="G738">
            <v>44114</v>
          </cell>
          <cell r="H738" t="str">
            <v>R1</v>
          </cell>
          <cell r="I738" t="str">
            <v>GP 99-8009</v>
          </cell>
          <cell r="J738" t="str">
            <v>DR</v>
          </cell>
          <cell r="K738">
            <v>1.8</v>
          </cell>
        </row>
        <row r="739">
          <cell r="C739" t="str">
            <v>056C048</v>
          </cell>
          <cell r="D739">
            <v>1.04</v>
          </cell>
          <cell r="E739">
            <v>0</v>
          </cell>
          <cell r="F739">
            <v>1.04</v>
          </cell>
          <cell r="G739">
            <v>44169</v>
          </cell>
          <cell r="H739" t="str">
            <v>R1</v>
          </cell>
          <cell r="I739" t="str">
            <v>GP 99-8009</v>
          </cell>
          <cell r="J739" t="str">
            <v>DR</v>
          </cell>
          <cell r="K739">
            <v>1.8</v>
          </cell>
        </row>
        <row r="740">
          <cell r="C740" t="str">
            <v>056C049</v>
          </cell>
          <cell r="D740">
            <v>2.2400000000000002</v>
          </cell>
          <cell r="E740">
            <v>0</v>
          </cell>
          <cell r="F740">
            <v>2.2400000000000002</v>
          </cell>
          <cell r="G740">
            <v>44165</v>
          </cell>
          <cell r="H740" t="str">
            <v>R1</v>
          </cell>
          <cell r="I740" t="str">
            <v>GP 99-8009</v>
          </cell>
          <cell r="J740" t="str">
            <v>DR</v>
          </cell>
          <cell r="K740">
            <v>1.8</v>
          </cell>
        </row>
        <row r="741">
          <cell r="C741" t="str">
            <v>056C050</v>
          </cell>
          <cell r="D741">
            <v>1.49</v>
          </cell>
          <cell r="E741">
            <v>0</v>
          </cell>
          <cell r="F741">
            <v>1.49</v>
          </cell>
          <cell r="G741">
            <v>44131</v>
          </cell>
          <cell r="H741" t="str">
            <v>R1</v>
          </cell>
          <cell r="I741" t="str">
            <v>GP 99-8009</v>
          </cell>
          <cell r="J741" t="str">
            <v>DR</v>
          </cell>
          <cell r="K741">
            <v>1.8</v>
          </cell>
        </row>
        <row r="742">
          <cell r="C742" t="str">
            <v>058C047</v>
          </cell>
          <cell r="D742">
            <v>3.88</v>
          </cell>
          <cell r="E742">
            <v>0</v>
          </cell>
          <cell r="F742">
            <v>3.88</v>
          </cell>
          <cell r="G742">
            <v>44176</v>
          </cell>
          <cell r="H742" t="str">
            <v>R1</v>
          </cell>
          <cell r="I742" t="str">
            <v>GP 99-8009</v>
          </cell>
          <cell r="J742" t="str">
            <v>DR</v>
          </cell>
          <cell r="K742">
            <v>1.8</v>
          </cell>
        </row>
        <row r="743">
          <cell r="C743" t="str">
            <v>058C048</v>
          </cell>
          <cell r="D743">
            <v>1.92</v>
          </cell>
          <cell r="E743">
            <v>0</v>
          </cell>
          <cell r="F743">
            <v>1.92</v>
          </cell>
          <cell r="G743">
            <v>44164</v>
          </cell>
          <cell r="H743" t="str">
            <v>R1</v>
          </cell>
          <cell r="I743" t="str">
            <v>GP 99-8009</v>
          </cell>
          <cell r="J743" t="str">
            <v>DR</v>
          </cell>
          <cell r="K743">
            <v>1.8</v>
          </cell>
        </row>
        <row r="744">
          <cell r="C744" t="str">
            <v>058C050</v>
          </cell>
          <cell r="D744">
            <v>2.21</v>
          </cell>
          <cell r="E744">
            <v>0</v>
          </cell>
          <cell r="F744">
            <v>2.21</v>
          </cell>
          <cell r="G744">
            <v>44164</v>
          </cell>
          <cell r="H744" t="str">
            <v>R1</v>
          </cell>
          <cell r="I744" t="str">
            <v>GP 99-8009</v>
          </cell>
          <cell r="J744" t="str">
            <v>DR</v>
          </cell>
          <cell r="K744">
            <v>1.8</v>
          </cell>
        </row>
        <row r="745">
          <cell r="C745" t="str">
            <v>059C045</v>
          </cell>
          <cell r="D745">
            <v>2.17</v>
          </cell>
          <cell r="E745">
            <v>0</v>
          </cell>
          <cell r="F745">
            <v>2.17</v>
          </cell>
          <cell r="G745">
            <v>44084</v>
          </cell>
          <cell r="H745" t="str">
            <v>R1</v>
          </cell>
          <cell r="I745" t="str">
            <v>GP 99-8009</v>
          </cell>
          <cell r="J745" t="str">
            <v>DR</v>
          </cell>
          <cell r="K745">
            <v>1.8</v>
          </cell>
        </row>
        <row r="746">
          <cell r="C746" t="str">
            <v>060C050</v>
          </cell>
          <cell r="D746">
            <v>8.7200000000000006</v>
          </cell>
          <cell r="E746">
            <v>0</v>
          </cell>
          <cell r="F746">
            <v>8.7200000000000006</v>
          </cell>
          <cell r="G746">
            <v>44196</v>
          </cell>
          <cell r="H746" t="str">
            <v>R1</v>
          </cell>
          <cell r="I746" t="str">
            <v>GP 99-8009</v>
          </cell>
          <cell r="J746" t="str">
            <v>DR</v>
          </cell>
          <cell r="K746">
            <v>1.8</v>
          </cell>
        </row>
        <row r="747">
          <cell r="C747" t="str">
            <v>051C051</v>
          </cell>
          <cell r="D747">
            <v>0.11</v>
          </cell>
          <cell r="E747">
            <v>0</v>
          </cell>
          <cell r="F747">
            <v>0.11</v>
          </cell>
          <cell r="G747">
            <v>44132</v>
          </cell>
          <cell r="H747" t="str">
            <v>RPC</v>
          </cell>
          <cell r="I747" t="str">
            <v>LPI-1604</v>
          </cell>
          <cell r="J747" t="str">
            <v>SR</v>
          </cell>
          <cell r="K747">
            <v>1.35</v>
          </cell>
        </row>
        <row r="748">
          <cell r="C748" t="str">
            <v>051C053</v>
          </cell>
          <cell r="D748">
            <v>0.65</v>
          </cell>
          <cell r="E748">
            <v>0</v>
          </cell>
          <cell r="F748">
            <v>0.65</v>
          </cell>
          <cell r="G748">
            <v>44106</v>
          </cell>
          <cell r="H748" t="str">
            <v>RPC</v>
          </cell>
          <cell r="I748" t="str">
            <v>LPI-1604</v>
          </cell>
          <cell r="J748" t="str">
            <v>SR</v>
          </cell>
          <cell r="K748">
            <v>1.35</v>
          </cell>
        </row>
        <row r="749">
          <cell r="C749" t="str">
            <v>051C055</v>
          </cell>
          <cell r="D749">
            <v>1.9</v>
          </cell>
          <cell r="E749">
            <v>0</v>
          </cell>
          <cell r="F749">
            <v>1.9</v>
          </cell>
          <cell r="G749">
            <v>44107</v>
          </cell>
          <cell r="H749" t="str">
            <v>RPC</v>
          </cell>
          <cell r="I749" t="str">
            <v>LPI-1604</v>
          </cell>
          <cell r="J749" t="str">
            <v>SR</v>
          </cell>
          <cell r="K749">
            <v>1.35</v>
          </cell>
        </row>
        <row r="750">
          <cell r="C750" t="str">
            <v>052C052</v>
          </cell>
          <cell r="D750">
            <v>0.44</v>
          </cell>
          <cell r="E750">
            <v>0</v>
          </cell>
          <cell r="F750">
            <v>0.44</v>
          </cell>
          <cell r="G750">
            <v>44096</v>
          </cell>
          <cell r="H750" t="str">
            <v>RPC</v>
          </cell>
          <cell r="I750" t="str">
            <v>LPI-1604</v>
          </cell>
          <cell r="J750" t="str">
            <v>SR</v>
          </cell>
          <cell r="K750">
            <v>1.35</v>
          </cell>
        </row>
        <row r="751">
          <cell r="C751" t="str">
            <v>052C053</v>
          </cell>
          <cell r="D751">
            <v>1.1200000000000001</v>
          </cell>
          <cell r="E751">
            <v>0</v>
          </cell>
          <cell r="F751">
            <v>1.1200000000000001</v>
          </cell>
          <cell r="G751">
            <v>44096</v>
          </cell>
          <cell r="H751" t="str">
            <v>RPC</v>
          </cell>
          <cell r="I751" t="str">
            <v>LPI-1604</v>
          </cell>
          <cell r="J751" t="str">
            <v>SR</v>
          </cell>
          <cell r="K751">
            <v>1.35</v>
          </cell>
        </row>
        <row r="752">
          <cell r="C752" t="str">
            <v>052C054</v>
          </cell>
          <cell r="D752">
            <v>0.64</v>
          </cell>
          <cell r="E752">
            <v>0</v>
          </cell>
          <cell r="F752">
            <v>0.64</v>
          </cell>
          <cell r="G752">
            <v>44104</v>
          </cell>
          <cell r="H752" t="str">
            <v>RPC</v>
          </cell>
          <cell r="I752" t="str">
            <v>LPI-1604</v>
          </cell>
          <cell r="J752" t="str">
            <v>SR</v>
          </cell>
          <cell r="K752">
            <v>1.35</v>
          </cell>
        </row>
        <row r="753">
          <cell r="C753" t="str">
            <v>052C058</v>
          </cell>
          <cell r="D753">
            <v>2.62</v>
          </cell>
          <cell r="E753">
            <v>0</v>
          </cell>
          <cell r="F753">
            <v>2.62</v>
          </cell>
          <cell r="G753">
            <v>44103</v>
          </cell>
          <cell r="H753" t="str">
            <v>RPC</v>
          </cell>
          <cell r="I753" t="str">
            <v>LPI-1604</v>
          </cell>
          <cell r="J753" t="str">
            <v>SR</v>
          </cell>
          <cell r="K753">
            <v>1.35</v>
          </cell>
        </row>
        <row r="754">
          <cell r="C754" t="str">
            <v>052C059</v>
          </cell>
          <cell r="D754">
            <v>3.47</v>
          </cell>
          <cell r="E754">
            <v>0</v>
          </cell>
          <cell r="F754">
            <v>3.47</v>
          </cell>
          <cell r="G754">
            <v>44103</v>
          </cell>
          <cell r="H754" t="str">
            <v>RPC</v>
          </cell>
          <cell r="I754" t="str">
            <v>LPI-1604</v>
          </cell>
          <cell r="J754" t="str">
            <v>SR</v>
          </cell>
          <cell r="K754">
            <v>1.35</v>
          </cell>
        </row>
        <row r="755">
          <cell r="C755" t="str">
            <v>052C060</v>
          </cell>
          <cell r="D755">
            <v>1.0900000000000001</v>
          </cell>
          <cell r="E755">
            <v>0</v>
          </cell>
          <cell r="F755">
            <v>1.0900000000000001</v>
          </cell>
          <cell r="G755">
            <v>44103</v>
          </cell>
          <cell r="H755" t="str">
            <v>RPC</v>
          </cell>
          <cell r="I755" t="str">
            <v>LPI-1604</v>
          </cell>
          <cell r="J755" t="str">
            <v>SR</v>
          </cell>
          <cell r="K755">
            <v>1.35</v>
          </cell>
        </row>
        <row r="756">
          <cell r="C756" t="str">
            <v>053C052</v>
          </cell>
          <cell r="D756">
            <v>0.97</v>
          </cell>
          <cell r="E756">
            <v>0</v>
          </cell>
          <cell r="F756">
            <v>0.97</v>
          </cell>
          <cell r="G756">
            <v>44096</v>
          </cell>
          <cell r="H756" t="str">
            <v>RPC</v>
          </cell>
          <cell r="I756" t="str">
            <v>LPI-1604</v>
          </cell>
          <cell r="J756" t="str">
            <v>SR</v>
          </cell>
          <cell r="K756">
            <v>1.35</v>
          </cell>
        </row>
        <row r="757">
          <cell r="C757" t="str">
            <v>053C057</v>
          </cell>
          <cell r="D757">
            <v>2.38</v>
          </cell>
          <cell r="E757">
            <v>0</v>
          </cell>
          <cell r="F757">
            <v>2.38</v>
          </cell>
          <cell r="G757">
            <v>44106</v>
          </cell>
          <cell r="H757" t="str">
            <v>RPC</v>
          </cell>
          <cell r="I757" t="str">
            <v>LPI-1604</v>
          </cell>
          <cell r="J757" t="str">
            <v>SR</v>
          </cell>
          <cell r="K757">
            <v>1.35</v>
          </cell>
        </row>
        <row r="758">
          <cell r="C758" t="str">
            <v>053C059</v>
          </cell>
          <cell r="D758">
            <v>0.62</v>
          </cell>
          <cell r="E758">
            <v>0</v>
          </cell>
          <cell r="F758">
            <v>0.62</v>
          </cell>
          <cell r="G758">
            <v>44100</v>
          </cell>
          <cell r="H758" t="str">
            <v>RPC</v>
          </cell>
          <cell r="I758" t="str">
            <v>LPI-1604</v>
          </cell>
          <cell r="J758" t="str">
            <v>SR</v>
          </cell>
          <cell r="K758">
            <v>1.35</v>
          </cell>
        </row>
        <row r="759">
          <cell r="C759" t="str">
            <v>054C052</v>
          </cell>
          <cell r="D759">
            <v>1.3</v>
          </cell>
          <cell r="E759">
            <v>0</v>
          </cell>
          <cell r="F759">
            <v>1.3</v>
          </cell>
          <cell r="G759">
            <v>44089</v>
          </cell>
          <cell r="H759" t="str">
            <v>RPC</v>
          </cell>
          <cell r="I759" t="str">
            <v>LPI-1604</v>
          </cell>
          <cell r="J759" t="str">
            <v>SR</v>
          </cell>
          <cell r="K759">
            <v>1.35</v>
          </cell>
        </row>
        <row r="760">
          <cell r="C760" t="str">
            <v>054C053</v>
          </cell>
          <cell r="D760">
            <v>2.15</v>
          </cell>
          <cell r="E760">
            <v>0</v>
          </cell>
          <cell r="F760">
            <v>2.15</v>
          </cell>
          <cell r="G760">
            <v>44092</v>
          </cell>
          <cell r="H760" t="str">
            <v>RPC</v>
          </cell>
          <cell r="I760" t="str">
            <v>LPI-1604</v>
          </cell>
          <cell r="J760" t="str">
            <v>SR</v>
          </cell>
          <cell r="K760">
            <v>1.35</v>
          </cell>
        </row>
        <row r="761">
          <cell r="C761" t="str">
            <v>054C054</v>
          </cell>
          <cell r="D761">
            <v>2.0299999999999998</v>
          </cell>
          <cell r="E761">
            <v>0</v>
          </cell>
          <cell r="F761">
            <v>2.0299999999999998</v>
          </cell>
          <cell r="G761">
            <v>44094</v>
          </cell>
          <cell r="H761" t="str">
            <v>RPC</v>
          </cell>
          <cell r="I761" t="str">
            <v>LPI-1604</v>
          </cell>
          <cell r="J761" t="str">
            <v>SR</v>
          </cell>
          <cell r="K761">
            <v>1.35</v>
          </cell>
        </row>
        <row r="762">
          <cell r="C762" t="str">
            <v>054C055</v>
          </cell>
          <cell r="D762">
            <v>1.78</v>
          </cell>
          <cell r="E762">
            <v>0</v>
          </cell>
          <cell r="F762">
            <v>1.78</v>
          </cell>
          <cell r="G762">
            <v>44094</v>
          </cell>
          <cell r="H762" t="str">
            <v>RPC</v>
          </cell>
          <cell r="I762" t="str">
            <v>LPI-1604</v>
          </cell>
          <cell r="J762" t="str">
            <v>SR</v>
          </cell>
          <cell r="K762">
            <v>1.35</v>
          </cell>
        </row>
        <row r="763">
          <cell r="C763" t="str">
            <v>054C057</v>
          </cell>
          <cell r="D763">
            <v>2.0099999999999998</v>
          </cell>
          <cell r="E763">
            <v>0</v>
          </cell>
          <cell r="F763">
            <v>2.0099999999999998</v>
          </cell>
          <cell r="G763">
            <v>44104</v>
          </cell>
          <cell r="H763" t="str">
            <v>RPC</v>
          </cell>
          <cell r="I763" t="str">
            <v>LPI-1604</v>
          </cell>
          <cell r="J763" t="str">
            <v>SR</v>
          </cell>
          <cell r="K763">
            <v>1.35</v>
          </cell>
        </row>
        <row r="764">
          <cell r="C764" t="str">
            <v>054C058</v>
          </cell>
          <cell r="D764">
            <v>0.48</v>
          </cell>
          <cell r="E764">
            <v>0</v>
          </cell>
          <cell r="F764">
            <v>0.48</v>
          </cell>
          <cell r="G764">
            <v>44101</v>
          </cell>
          <cell r="H764" t="str">
            <v>RPC</v>
          </cell>
          <cell r="I764" t="str">
            <v>LPI-1604</v>
          </cell>
          <cell r="J764" t="str">
            <v>SR</v>
          </cell>
          <cell r="K764">
            <v>1.35</v>
          </cell>
        </row>
        <row r="765">
          <cell r="C765" t="str">
            <v>054C059</v>
          </cell>
          <cell r="D765">
            <v>0.75</v>
          </cell>
          <cell r="E765">
            <v>0</v>
          </cell>
          <cell r="F765">
            <v>0.75</v>
          </cell>
          <cell r="G765">
            <v>44100</v>
          </cell>
          <cell r="H765" t="str">
            <v>RPC</v>
          </cell>
          <cell r="I765" t="str">
            <v>LPI-1604</v>
          </cell>
          <cell r="J765" t="str">
            <v>SR</v>
          </cell>
          <cell r="K765">
            <v>1.35</v>
          </cell>
        </row>
        <row r="766">
          <cell r="C766" t="str">
            <v>054C060</v>
          </cell>
          <cell r="D766">
            <v>0.64</v>
          </cell>
          <cell r="E766">
            <v>0</v>
          </cell>
          <cell r="F766">
            <v>0.64</v>
          </cell>
          <cell r="G766">
            <v>44100</v>
          </cell>
          <cell r="H766" t="str">
            <v>RPC</v>
          </cell>
          <cell r="I766" t="str">
            <v>LPI-1604</v>
          </cell>
          <cell r="J766" t="str">
            <v>SR</v>
          </cell>
          <cell r="K766">
            <v>1.35</v>
          </cell>
        </row>
        <row r="767">
          <cell r="C767" t="str">
            <v>055C055</v>
          </cell>
          <cell r="D767">
            <v>1.18</v>
          </cell>
          <cell r="E767">
            <v>0</v>
          </cell>
          <cell r="F767">
            <v>1.18</v>
          </cell>
          <cell r="G767">
            <v>44100</v>
          </cell>
          <cell r="H767" t="str">
            <v>RPC</v>
          </cell>
          <cell r="I767" t="str">
            <v>LPI-1604</v>
          </cell>
          <cell r="J767" t="str">
            <v>SR</v>
          </cell>
          <cell r="K767">
            <v>1.35</v>
          </cell>
        </row>
        <row r="768">
          <cell r="C768" t="str">
            <v>055C056</v>
          </cell>
          <cell r="D768">
            <v>1.01</v>
          </cell>
          <cell r="E768">
            <v>0</v>
          </cell>
          <cell r="F768">
            <v>1.01</v>
          </cell>
          <cell r="G768">
            <v>44100</v>
          </cell>
          <cell r="H768" t="str">
            <v>RPC</v>
          </cell>
          <cell r="I768" t="str">
            <v>LPI-1604</v>
          </cell>
          <cell r="J768" t="str">
            <v>SR</v>
          </cell>
          <cell r="K768">
            <v>1.35</v>
          </cell>
        </row>
        <row r="769">
          <cell r="C769" t="str">
            <v>055C059</v>
          </cell>
          <cell r="D769">
            <v>0.94</v>
          </cell>
          <cell r="E769">
            <v>0</v>
          </cell>
          <cell r="F769">
            <v>0.94</v>
          </cell>
          <cell r="G769">
            <v>44100</v>
          </cell>
          <cell r="H769" t="str">
            <v>RPC</v>
          </cell>
          <cell r="I769" t="str">
            <v>LPI-1604</v>
          </cell>
          <cell r="J769" t="str">
            <v>SR</v>
          </cell>
          <cell r="K769">
            <v>1.35</v>
          </cell>
        </row>
        <row r="770">
          <cell r="C770" t="str">
            <v>056C053</v>
          </cell>
          <cell r="D770">
            <v>5.33</v>
          </cell>
          <cell r="E770">
            <v>0</v>
          </cell>
          <cell r="F770">
            <v>5.33</v>
          </cell>
          <cell r="G770">
            <v>44091</v>
          </cell>
          <cell r="H770" t="str">
            <v>RPC</v>
          </cell>
          <cell r="I770" t="str">
            <v>LPI-1604</v>
          </cell>
          <cell r="J770" t="str">
            <v>SR</v>
          </cell>
          <cell r="K770">
            <v>1.35</v>
          </cell>
        </row>
        <row r="771">
          <cell r="C771" t="str">
            <v>056C054</v>
          </cell>
          <cell r="D771">
            <v>1.1399999999999999</v>
          </cell>
          <cell r="E771">
            <v>0</v>
          </cell>
          <cell r="F771">
            <v>1.1399999999999999</v>
          </cell>
          <cell r="G771">
            <v>44105</v>
          </cell>
          <cell r="H771" t="str">
            <v>RPC</v>
          </cell>
          <cell r="I771" t="str">
            <v>LPI-1604</v>
          </cell>
          <cell r="J771" t="str">
            <v>SR</v>
          </cell>
          <cell r="K771">
            <v>1.35</v>
          </cell>
        </row>
        <row r="772">
          <cell r="C772" t="str">
            <v>056C055</v>
          </cell>
          <cell r="D772">
            <v>0.17</v>
          </cell>
          <cell r="E772">
            <v>0</v>
          </cell>
          <cell r="F772">
            <v>0.17</v>
          </cell>
          <cell r="G772">
            <v>44132</v>
          </cell>
          <cell r="H772" t="str">
            <v>RPC</v>
          </cell>
          <cell r="I772" t="str">
            <v>LPI-1604</v>
          </cell>
          <cell r="J772" t="str">
            <v>SR</v>
          </cell>
          <cell r="K772">
            <v>1.35</v>
          </cell>
        </row>
        <row r="773">
          <cell r="C773" t="str">
            <v>056C056</v>
          </cell>
          <cell r="D773">
            <v>0.95</v>
          </cell>
          <cell r="E773">
            <v>0</v>
          </cell>
          <cell r="F773">
            <v>0.95</v>
          </cell>
          <cell r="G773">
            <v>44101</v>
          </cell>
          <cell r="H773" t="str">
            <v>RPC</v>
          </cell>
          <cell r="I773" t="str">
            <v>LPI-1604</v>
          </cell>
          <cell r="J773" t="str">
            <v>SR</v>
          </cell>
          <cell r="K773">
            <v>1.35</v>
          </cell>
        </row>
        <row r="774">
          <cell r="C774" t="str">
            <v>056C057</v>
          </cell>
          <cell r="D774">
            <v>1.19</v>
          </cell>
          <cell r="E774">
            <v>0</v>
          </cell>
          <cell r="F774">
            <v>1.19</v>
          </cell>
          <cell r="G774">
            <v>44101</v>
          </cell>
          <cell r="H774" t="str">
            <v>RPC</v>
          </cell>
          <cell r="I774" t="str">
            <v>LPI-1604</v>
          </cell>
          <cell r="J774" t="str">
            <v>SR</v>
          </cell>
          <cell r="K774">
            <v>1.35</v>
          </cell>
        </row>
        <row r="775">
          <cell r="C775" t="str">
            <v>056C058</v>
          </cell>
          <cell r="D775">
            <v>0.75</v>
          </cell>
          <cell r="E775">
            <v>0</v>
          </cell>
          <cell r="F775">
            <v>0.75</v>
          </cell>
          <cell r="G775">
            <v>44101</v>
          </cell>
          <cell r="H775" t="str">
            <v>RPC</v>
          </cell>
          <cell r="I775" t="str">
            <v>LPI-1604</v>
          </cell>
          <cell r="J775" t="str">
            <v>SR</v>
          </cell>
          <cell r="K775">
            <v>1.35</v>
          </cell>
        </row>
        <row r="776">
          <cell r="C776" t="str">
            <v>056C059</v>
          </cell>
          <cell r="D776">
            <v>0.62</v>
          </cell>
          <cell r="E776">
            <v>0</v>
          </cell>
          <cell r="F776">
            <v>0.62</v>
          </cell>
          <cell r="G776">
            <v>44100</v>
          </cell>
          <cell r="H776" t="str">
            <v>RPC</v>
          </cell>
          <cell r="I776" t="str">
            <v>LPI-1604</v>
          </cell>
          <cell r="J776" t="str">
            <v>SR</v>
          </cell>
          <cell r="K776">
            <v>1.35</v>
          </cell>
        </row>
        <row r="777">
          <cell r="C777" t="str">
            <v>056C060</v>
          </cell>
          <cell r="D777">
            <v>1.39</v>
          </cell>
          <cell r="E777">
            <v>0</v>
          </cell>
          <cell r="F777">
            <v>1.39</v>
          </cell>
          <cell r="G777">
            <v>44100</v>
          </cell>
          <cell r="H777" t="str">
            <v>RPC</v>
          </cell>
          <cell r="I777" t="str">
            <v>LPI-1604</v>
          </cell>
          <cell r="J777" t="str">
            <v>SR</v>
          </cell>
          <cell r="K777">
            <v>1.35</v>
          </cell>
        </row>
        <row r="778">
          <cell r="C778" t="str">
            <v>057C054</v>
          </cell>
          <cell r="D778">
            <v>0.13</v>
          </cell>
          <cell r="E778">
            <v>0</v>
          </cell>
          <cell r="F778">
            <v>0.13</v>
          </cell>
          <cell r="G778">
            <v>44105</v>
          </cell>
          <cell r="H778" t="str">
            <v>RPC</v>
          </cell>
          <cell r="I778" t="str">
            <v>LPI-1604</v>
          </cell>
          <cell r="J778" t="str">
            <v>SR</v>
          </cell>
          <cell r="K778">
            <v>1.35</v>
          </cell>
        </row>
        <row r="779">
          <cell r="C779" t="str">
            <v>057C055</v>
          </cell>
          <cell r="D779">
            <v>0.28999999999999998</v>
          </cell>
          <cell r="E779">
            <v>0</v>
          </cell>
          <cell r="F779">
            <v>0.28999999999999998</v>
          </cell>
          <cell r="G779">
            <v>44101</v>
          </cell>
          <cell r="H779" t="str">
            <v>RPC</v>
          </cell>
          <cell r="I779" t="str">
            <v>LPI-1604</v>
          </cell>
          <cell r="J779" t="str">
            <v>SR</v>
          </cell>
          <cell r="K779">
            <v>1.35</v>
          </cell>
        </row>
        <row r="780">
          <cell r="C780" t="str">
            <v>058C052</v>
          </cell>
          <cell r="D780">
            <v>2.19</v>
          </cell>
          <cell r="E780">
            <v>0</v>
          </cell>
          <cell r="F780">
            <v>2.19</v>
          </cell>
          <cell r="G780">
            <v>44095</v>
          </cell>
          <cell r="H780" t="str">
            <v>RPC</v>
          </cell>
          <cell r="I780" t="str">
            <v>LPI-1604</v>
          </cell>
          <cell r="J780" t="str">
            <v>SR</v>
          </cell>
          <cell r="K780">
            <v>1.35</v>
          </cell>
        </row>
        <row r="781">
          <cell r="C781" t="str">
            <v>058C053</v>
          </cell>
          <cell r="D781">
            <v>2.83</v>
          </cell>
          <cell r="E781">
            <v>0</v>
          </cell>
          <cell r="F781">
            <v>2.83</v>
          </cell>
          <cell r="G781">
            <v>44095</v>
          </cell>
          <cell r="H781" t="str">
            <v>RPC</v>
          </cell>
          <cell r="I781" t="str">
            <v>LPI-1604</v>
          </cell>
          <cell r="J781" t="str">
            <v>SR</v>
          </cell>
          <cell r="K781">
            <v>1.35</v>
          </cell>
        </row>
        <row r="782">
          <cell r="C782" t="str">
            <v>058C054</v>
          </cell>
          <cell r="D782">
            <v>1.03</v>
          </cell>
          <cell r="E782">
            <v>0</v>
          </cell>
          <cell r="F782">
            <v>1.03</v>
          </cell>
          <cell r="G782">
            <v>44105</v>
          </cell>
          <cell r="H782" t="str">
            <v>RPC</v>
          </cell>
          <cell r="I782" t="str">
            <v>LPI-1604</v>
          </cell>
          <cell r="J782" t="str">
            <v>SR</v>
          </cell>
          <cell r="K782">
            <v>1.35</v>
          </cell>
        </row>
        <row r="783">
          <cell r="C783" t="str">
            <v>058C055</v>
          </cell>
          <cell r="D783">
            <v>1.3</v>
          </cell>
          <cell r="E783">
            <v>0</v>
          </cell>
          <cell r="F783">
            <v>1.3</v>
          </cell>
          <cell r="G783">
            <v>44099</v>
          </cell>
          <cell r="H783" t="str">
            <v>RPC</v>
          </cell>
          <cell r="I783" t="str">
            <v>GTO-612</v>
          </cell>
          <cell r="J783" t="str">
            <v>SR</v>
          </cell>
          <cell r="K783">
            <v>1.35</v>
          </cell>
        </row>
        <row r="784">
          <cell r="C784" t="str">
            <v>058C057</v>
          </cell>
          <cell r="D784">
            <v>2.65</v>
          </cell>
          <cell r="E784">
            <v>0</v>
          </cell>
          <cell r="F784">
            <v>2.65</v>
          </cell>
          <cell r="G784">
            <v>44100</v>
          </cell>
          <cell r="H784" t="str">
            <v>RPC</v>
          </cell>
          <cell r="I784" t="str">
            <v>LPI-1604</v>
          </cell>
          <cell r="J784" t="str">
            <v>SR</v>
          </cell>
          <cell r="K784">
            <v>1.35</v>
          </cell>
        </row>
        <row r="785">
          <cell r="C785" t="str">
            <v>058C059</v>
          </cell>
          <cell r="D785">
            <v>4.0199999999999996</v>
          </cell>
          <cell r="E785">
            <v>0</v>
          </cell>
          <cell r="F785">
            <v>4.0199999999999996</v>
          </cell>
          <cell r="G785">
            <v>44100</v>
          </cell>
          <cell r="H785" t="str">
            <v>RPC</v>
          </cell>
          <cell r="I785" t="str">
            <v>LPI-1604</v>
          </cell>
          <cell r="J785" t="str">
            <v>SR</v>
          </cell>
          <cell r="K785">
            <v>1.35</v>
          </cell>
        </row>
        <row r="786">
          <cell r="C786" t="str">
            <v>058C060</v>
          </cell>
          <cell r="D786">
            <v>2.0299999999999998</v>
          </cell>
          <cell r="E786">
            <v>0</v>
          </cell>
          <cell r="F786">
            <v>2.0299999999999998</v>
          </cell>
          <cell r="G786">
            <v>44101</v>
          </cell>
          <cell r="H786" t="str">
            <v>RPC</v>
          </cell>
          <cell r="I786" t="str">
            <v>LPI-1604</v>
          </cell>
          <cell r="J786" t="str">
            <v>SR</v>
          </cell>
          <cell r="K786">
            <v>1.35</v>
          </cell>
        </row>
        <row r="787">
          <cell r="C787" t="str">
            <v>059C053</v>
          </cell>
          <cell r="D787">
            <v>0.79</v>
          </cell>
          <cell r="E787">
            <v>0</v>
          </cell>
          <cell r="F787">
            <v>0.79</v>
          </cell>
          <cell r="G787">
            <v>44100</v>
          </cell>
          <cell r="H787" t="str">
            <v>RPC</v>
          </cell>
          <cell r="I787" t="str">
            <v>LPI-1604</v>
          </cell>
          <cell r="J787" t="str">
            <v>SR</v>
          </cell>
          <cell r="K787">
            <v>1.35</v>
          </cell>
        </row>
        <row r="788">
          <cell r="C788" t="str">
            <v>059C054</v>
          </cell>
          <cell r="D788">
            <v>0.81</v>
          </cell>
          <cell r="E788">
            <v>0</v>
          </cell>
          <cell r="F788">
            <v>0.81</v>
          </cell>
          <cell r="G788">
            <v>44100</v>
          </cell>
          <cell r="H788" t="str">
            <v>RPC</v>
          </cell>
          <cell r="I788" t="str">
            <v>LPI-1604</v>
          </cell>
          <cell r="J788" t="str">
            <v>SR</v>
          </cell>
          <cell r="K788">
            <v>1.35</v>
          </cell>
        </row>
        <row r="789">
          <cell r="C789" t="str">
            <v>060C052</v>
          </cell>
          <cell r="D789">
            <v>1.78</v>
          </cell>
          <cell r="E789">
            <v>0</v>
          </cell>
          <cell r="F789">
            <v>1.78</v>
          </cell>
          <cell r="G789">
            <v>44099</v>
          </cell>
          <cell r="H789" t="str">
            <v>RPC</v>
          </cell>
          <cell r="I789" t="str">
            <v>LPI-1604</v>
          </cell>
          <cell r="J789" t="str">
            <v>SR</v>
          </cell>
          <cell r="K789">
            <v>1.35</v>
          </cell>
        </row>
        <row r="790">
          <cell r="C790" t="str">
            <v>060C055</v>
          </cell>
          <cell r="D790">
            <v>2.79</v>
          </cell>
          <cell r="E790">
            <v>0</v>
          </cell>
          <cell r="F790">
            <v>2.79</v>
          </cell>
          <cell r="G790">
            <v>44098</v>
          </cell>
          <cell r="H790" t="str">
            <v>RPC</v>
          </cell>
          <cell r="I790" t="str">
            <v>LPI-1604</v>
          </cell>
          <cell r="J790" t="str">
            <v>SR</v>
          </cell>
          <cell r="K790">
            <v>1.35</v>
          </cell>
        </row>
        <row r="791">
          <cell r="C791" t="str">
            <v>060C057</v>
          </cell>
          <cell r="D791">
            <v>2.54</v>
          </cell>
          <cell r="E791">
            <v>0</v>
          </cell>
          <cell r="F791">
            <v>2.54</v>
          </cell>
          <cell r="G791">
            <v>44098</v>
          </cell>
          <cell r="H791" t="str">
            <v>RPC</v>
          </cell>
          <cell r="I791" t="str">
            <v>LPI-1604</v>
          </cell>
          <cell r="J791" t="str">
            <v>SR</v>
          </cell>
          <cell r="K791">
            <v>1.35</v>
          </cell>
        </row>
        <row r="792">
          <cell r="C792" t="str">
            <v>060C059</v>
          </cell>
          <cell r="D792">
            <v>2.95</v>
          </cell>
          <cell r="E792">
            <v>0</v>
          </cell>
          <cell r="F792">
            <v>2.95</v>
          </cell>
          <cell r="G792">
            <v>44098</v>
          </cell>
          <cell r="H792" t="str">
            <v>RPC</v>
          </cell>
          <cell r="I792" t="str">
            <v>LPI-1604</v>
          </cell>
          <cell r="J792" t="str">
            <v>SR</v>
          </cell>
          <cell r="K792">
            <v>1.35</v>
          </cell>
        </row>
        <row r="793">
          <cell r="C793" t="str">
            <v>060C060</v>
          </cell>
          <cell r="D793">
            <v>1.52</v>
          </cell>
          <cell r="E793">
            <v>0</v>
          </cell>
          <cell r="F793">
            <v>1.52</v>
          </cell>
          <cell r="G793">
            <v>44104</v>
          </cell>
          <cell r="H793" t="str">
            <v>RPC</v>
          </cell>
          <cell r="I793" t="str">
            <v>LPI-1604</v>
          </cell>
          <cell r="J793" t="str">
            <v>SR</v>
          </cell>
          <cell r="K793">
            <v>1.35</v>
          </cell>
        </row>
        <row r="794">
          <cell r="C794" t="str">
            <v>052C062</v>
          </cell>
          <cell r="D794">
            <v>1.91</v>
          </cell>
          <cell r="E794">
            <v>0</v>
          </cell>
          <cell r="F794">
            <v>1.91</v>
          </cell>
          <cell r="G794">
            <v>44116</v>
          </cell>
          <cell r="H794" t="str">
            <v>R2</v>
          </cell>
          <cell r="I794" t="str">
            <v>LPI-1601</v>
          </cell>
          <cell r="J794" t="str">
            <v>DR</v>
          </cell>
          <cell r="K794">
            <v>1.8</v>
          </cell>
        </row>
        <row r="795">
          <cell r="C795" t="str">
            <v>052C065</v>
          </cell>
          <cell r="D795">
            <v>4.03</v>
          </cell>
          <cell r="E795">
            <v>0</v>
          </cell>
          <cell r="F795">
            <v>4.03</v>
          </cell>
          <cell r="G795">
            <v>44101</v>
          </cell>
          <cell r="H795" t="str">
            <v>R2</v>
          </cell>
          <cell r="I795" t="str">
            <v>LPI-1606</v>
          </cell>
          <cell r="J795" t="str">
            <v>DR</v>
          </cell>
          <cell r="K795">
            <v>1.8</v>
          </cell>
        </row>
        <row r="796">
          <cell r="C796" t="str">
            <v>052C068</v>
          </cell>
          <cell r="D796">
            <v>2.78</v>
          </cell>
          <cell r="E796">
            <v>0</v>
          </cell>
          <cell r="F796">
            <v>2.78</v>
          </cell>
          <cell r="G796">
            <v>44072</v>
          </cell>
          <cell r="H796" t="str">
            <v>R2</v>
          </cell>
          <cell r="I796" t="str">
            <v>LPI-1607</v>
          </cell>
          <cell r="J796" t="str">
            <v>DR</v>
          </cell>
          <cell r="K796">
            <v>1.8</v>
          </cell>
        </row>
        <row r="797">
          <cell r="C797" t="str">
            <v>052C069</v>
          </cell>
          <cell r="D797">
            <v>3.83</v>
          </cell>
          <cell r="E797">
            <v>0</v>
          </cell>
          <cell r="F797">
            <v>3.83</v>
          </cell>
          <cell r="G797">
            <v>44101</v>
          </cell>
          <cell r="H797" t="str">
            <v>R2</v>
          </cell>
          <cell r="I797" t="str">
            <v>LPI-1606</v>
          </cell>
          <cell r="J797" t="str">
            <v>DR</v>
          </cell>
          <cell r="K797">
            <v>1.8</v>
          </cell>
        </row>
        <row r="798">
          <cell r="C798" t="str">
            <v>053C070</v>
          </cell>
          <cell r="D798">
            <v>1.67</v>
          </cell>
          <cell r="E798">
            <v>0</v>
          </cell>
          <cell r="F798">
            <v>1.67</v>
          </cell>
          <cell r="G798">
            <v>44176</v>
          </cell>
          <cell r="H798" t="str">
            <v>R1</v>
          </cell>
          <cell r="I798" t="str">
            <v>GP-00687</v>
          </cell>
          <cell r="J798" t="str">
            <v>DR</v>
          </cell>
          <cell r="K798">
            <v>1.8</v>
          </cell>
        </row>
        <row r="799">
          <cell r="C799" t="str">
            <v>054C062</v>
          </cell>
          <cell r="D799">
            <v>3.1</v>
          </cell>
          <cell r="E799">
            <v>0</v>
          </cell>
          <cell r="F799">
            <v>3.1</v>
          </cell>
          <cell r="G799">
            <v>44125</v>
          </cell>
          <cell r="H799" t="str">
            <v>R2</v>
          </cell>
          <cell r="I799" t="str">
            <v>LPI-1601</v>
          </cell>
          <cell r="J799" t="str">
            <v>DR</v>
          </cell>
          <cell r="K799">
            <v>1.8</v>
          </cell>
        </row>
        <row r="800">
          <cell r="C800" t="str">
            <v>054C065</v>
          </cell>
          <cell r="D800">
            <v>4.4800000000000004</v>
          </cell>
          <cell r="E800">
            <v>0</v>
          </cell>
          <cell r="F800">
            <v>4.4800000000000004</v>
          </cell>
          <cell r="G800">
            <v>44133</v>
          </cell>
          <cell r="H800" t="str">
            <v>R2</v>
          </cell>
          <cell r="I800" t="str">
            <v>LPI-1605</v>
          </cell>
          <cell r="J800" t="str">
            <v>DR</v>
          </cell>
          <cell r="K800">
            <v>1.8</v>
          </cell>
        </row>
        <row r="801">
          <cell r="C801" t="str">
            <v>037C087</v>
          </cell>
          <cell r="D801">
            <v>3.68</v>
          </cell>
          <cell r="E801">
            <v>0</v>
          </cell>
          <cell r="F801">
            <v>3.68</v>
          </cell>
          <cell r="G801">
            <v>44009</v>
          </cell>
          <cell r="H801" t="str">
            <v>R3</v>
          </cell>
          <cell r="I801" t="str">
            <v>PSJT 941</v>
          </cell>
          <cell r="J801" t="str">
            <v>SRP</v>
          </cell>
          <cell r="K801">
            <v>1.8</v>
          </cell>
        </row>
        <row r="802">
          <cell r="C802" t="str">
            <v>054C070</v>
          </cell>
          <cell r="D802">
            <v>2.5</v>
          </cell>
          <cell r="E802">
            <v>0</v>
          </cell>
          <cell r="F802">
            <v>2.5</v>
          </cell>
          <cell r="G802">
            <v>44121</v>
          </cell>
          <cell r="H802" t="str">
            <v>R1</v>
          </cell>
          <cell r="I802" t="str">
            <v>GP-00687</v>
          </cell>
          <cell r="J802" t="str">
            <v>DR</v>
          </cell>
          <cell r="K802">
            <v>1.8</v>
          </cell>
        </row>
        <row r="803">
          <cell r="C803" t="str">
            <v>055C065</v>
          </cell>
          <cell r="D803">
            <v>2.11</v>
          </cell>
          <cell r="E803">
            <v>0</v>
          </cell>
          <cell r="F803">
            <v>2.11</v>
          </cell>
          <cell r="G803">
            <v>44125</v>
          </cell>
          <cell r="H803" t="str">
            <v>R2</v>
          </cell>
          <cell r="I803" t="str">
            <v>LPI-1606</v>
          </cell>
          <cell r="J803" t="str">
            <v>DR</v>
          </cell>
          <cell r="K803">
            <v>1.8</v>
          </cell>
        </row>
        <row r="804">
          <cell r="C804" t="str">
            <v>056C062</v>
          </cell>
          <cell r="D804">
            <v>3.18</v>
          </cell>
          <cell r="E804">
            <v>0</v>
          </cell>
          <cell r="F804">
            <v>3.18</v>
          </cell>
          <cell r="G804">
            <v>44128</v>
          </cell>
          <cell r="H804" t="str">
            <v>R2</v>
          </cell>
          <cell r="I804" t="str">
            <v>LPI-1606</v>
          </cell>
          <cell r="J804" t="str">
            <v>DR</v>
          </cell>
          <cell r="K804">
            <v>1.8</v>
          </cell>
        </row>
        <row r="805">
          <cell r="C805" t="str">
            <v>056C064</v>
          </cell>
          <cell r="D805">
            <v>2.2999999999999998</v>
          </cell>
          <cell r="E805">
            <v>0</v>
          </cell>
          <cell r="F805">
            <v>2.2999999999999998</v>
          </cell>
          <cell r="G805">
            <v>44130</v>
          </cell>
          <cell r="H805" t="str">
            <v>R2</v>
          </cell>
          <cell r="I805" t="str">
            <v>LPI-1606</v>
          </cell>
          <cell r="J805" t="str">
            <v>DR</v>
          </cell>
          <cell r="K805">
            <v>1.8</v>
          </cell>
        </row>
        <row r="806">
          <cell r="C806" t="str">
            <v>056C070</v>
          </cell>
          <cell r="D806">
            <v>7.31</v>
          </cell>
          <cell r="E806">
            <v>0</v>
          </cell>
          <cell r="F806">
            <v>7.31</v>
          </cell>
          <cell r="G806">
            <v>44075</v>
          </cell>
          <cell r="H806" t="str">
            <v>R2</v>
          </cell>
          <cell r="I806" t="str">
            <v>LPI-1606</v>
          </cell>
          <cell r="J806" t="str">
            <v>DR</v>
          </cell>
          <cell r="K806">
            <v>1.8</v>
          </cell>
        </row>
        <row r="807">
          <cell r="C807" t="str">
            <v>058C064</v>
          </cell>
          <cell r="D807">
            <v>7.21</v>
          </cell>
          <cell r="E807">
            <v>0</v>
          </cell>
          <cell r="F807">
            <v>7.21</v>
          </cell>
          <cell r="G807">
            <v>44123</v>
          </cell>
          <cell r="H807" t="str">
            <v>R2</v>
          </cell>
          <cell r="I807" t="str">
            <v>LPI-1604</v>
          </cell>
          <cell r="J807" t="str">
            <v>DR</v>
          </cell>
          <cell r="K807">
            <v>1.8</v>
          </cell>
        </row>
        <row r="808">
          <cell r="C808" t="str">
            <v>058C070</v>
          </cell>
          <cell r="D808">
            <v>5.69</v>
          </cell>
          <cell r="E808">
            <v>0</v>
          </cell>
          <cell r="F808">
            <v>5.69</v>
          </cell>
          <cell r="G808">
            <v>44132</v>
          </cell>
          <cell r="H808" t="str">
            <v>R2</v>
          </cell>
          <cell r="I808" t="str">
            <v>LPI-1606</v>
          </cell>
          <cell r="J808" t="str">
            <v>DR</v>
          </cell>
          <cell r="K808">
            <v>1.8</v>
          </cell>
        </row>
        <row r="809">
          <cell r="C809" t="str">
            <v>059C064</v>
          </cell>
          <cell r="D809">
            <v>1.21</v>
          </cell>
          <cell r="E809">
            <v>0</v>
          </cell>
          <cell r="F809">
            <v>1.21</v>
          </cell>
          <cell r="G809">
            <v>44118</v>
          </cell>
          <cell r="H809" t="str">
            <v>R2</v>
          </cell>
          <cell r="I809" t="str">
            <v>LPI-1606</v>
          </cell>
          <cell r="J809" t="str">
            <v>DR</v>
          </cell>
          <cell r="K809">
            <v>1.8</v>
          </cell>
        </row>
        <row r="810">
          <cell r="C810" t="str">
            <v>060C062</v>
          </cell>
          <cell r="D810">
            <v>2.35</v>
          </cell>
          <cell r="E810">
            <v>0</v>
          </cell>
          <cell r="F810">
            <v>2.35</v>
          </cell>
          <cell r="G810">
            <v>44120</v>
          </cell>
          <cell r="H810" t="str">
            <v>R2</v>
          </cell>
          <cell r="I810" t="str">
            <v>GP 99-8009</v>
          </cell>
          <cell r="J810" t="str">
            <v>DR</v>
          </cell>
          <cell r="K810">
            <v>1.8</v>
          </cell>
        </row>
        <row r="811">
          <cell r="C811" t="str">
            <v>060C064</v>
          </cell>
          <cell r="D811">
            <v>2.72</v>
          </cell>
          <cell r="E811">
            <v>0</v>
          </cell>
          <cell r="F811">
            <v>2.72</v>
          </cell>
          <cell r="G811">
            <v>44119</v>
          </cell>
          <cell r="H811" t="str">
            <v>R2</v>
          </cell>
          <cell r="I811" t="str">
            <v>LPI-1606</v>
          </cell>
          <cell r="J811" t="str">
            <v>DR</v>
          </cell>
          <cell r="K811">
            <v>1.8</v>
          </cell>
        </row>
        <row r="812">
          <cell r="C812" t="str">
            <v>060C065</v>
          </cell>
          <cell r="D812">
            <v>1.84</v>
          </cell>
          <cell r="E812">
            <v>0</v>
          </cell>
          <cell r="F812">
            <v>1.84</v>
          </cell>
          <cell r="G812">
            <v>44121</v>
          </cell>
          <cell r="H812" t="str">
            <v>R2</v>
          </cell>
          <cell r="I812" t="str">
            <v>LPI-1606</v>
          </cell>
          <cell r="J812" t="str">
            <v>DR</v>
          </cell>
          <cell r="K812">
            <v>1.8</v>
          </cell>
        </row>
        <row r="813">
          <cell r="C813" t="str">
            <v>060C070</v>
          </cell>
          <cell r="D813">
            <v>9.4600000000000009</v>
          </cell>
          <cell r="E813">
            <v>0</v>
          </cell>
          <cell r="F813">
            <v>9.4600000000000009</v>
          </cell>
          <cell r="G813">
            <v>44125</v>
          </cell>
          <cell r="H813" t="str">
            <v>R2</v>
          </cell>
          <cell r="I813" t="str">
            <v>LPI-1606</v>
          </cell>
          <cell r="J813" t="str">
            <v>DR</v>
          </cell>
          <cell r="K813">
            <v>1.8</v>
          </cell>
        </row>
        <row r="814">
          <cell r="C814" t="str">
            <v>051C079</v>
          </cell>
          <cell r="D814">
            <v>1.27</v>
          </cell>
          <cell r="E814">
            <v>0</v>
          </cell>
          <cell r="F814">
            <v>1.27</v>
          </cell>
          <cell r="G814">
            <v>44078</v>
          </cell>
          <cell r="H814" t="str">
            <v>RPC</v>
          </cell>
          <cell r="I814" t="str">
            <v>TC-09</v>
          </cell>
          <cell r="J814" t="str">
            <v>SR</v>
          </cell>
          <cell r="K814">
            <v>1.35</v>
          </cell>
        </row>
        <row r="815">
          <cell r="C815" t="str">
            <v>052C071</v>
          </cell>
          <cell r="D815">
            <v>1.79</v>
          </cell>
          <cell r="E815">
            <v>0</v>
          </cell>
          <cell r="F815">
            <v>1.79</v>
          </cell>
          <cell r="G815">
            <v>44089</v>
          </cell>
          <cell r="H815" t="str">
            <v>RPC</v>
          </cell>
          <cell r="I815" t="str">
            <v>TC-09</v>
          </cell>
          <cell r="J815" t="str">
            <v>SR</v>
          </cell>
          <cell r="K815">
            <v>1.35</v>
          </cell>
        </row>
        <row r="816">
          <cell r="C816" t="str">
            <v>052C072</v>
          </cell>
          <cell r="D816">
            <v>1.06</v>
          </cell>
          <cell r="E816">
            <v>0</v>
          </cell>
          <cell r="F816">
            <v>1.06</v>
          </cell>
          <cell r="G816">
            <v>44087</v>
          </cell>
          <cell r="H816" t="str">
            <v>RPC</v>
          </cell>
          <cell r="I816" t="str">
            <v>TC-09</v>
          </cell>
          <cell r="J816" t="str">
            <v>SR</v>
          </cell>
          <cell r="K816">
            <v>1.35</v>
          </cell>
        </row>
        <row r="817">
          <cell r="C817" t="str">
            <v>052C074</v>
          </cell>
          <cell r="D817">
            <v>4.6399999999999997</v>
          </cell>
          <cell r="E817">
            <v>0</v>
          </cell>
          <cell r="F817">
            <v>4.6399999999999997</v>
          </cell>
          <cell r="G817">
            <v>44102</v>
          </cell>
          <cell r="H817" t="str">
            <v>RPC</v>
          </cell>
          <cell r="I817" t="str">
            <v>TC-09</v>
          </cell>
          <cell r="J817" t="str">
            <v>SR</v>
          </cell>
          <cell r="K817">
            <v>1.35</v>
          </cell>
        </row>
        <row r="818">
          <cell r="C818" t="str">
            <v>052C075</v>
          </cell>
          <cell r="D818">
            <v>0.18</v>
          </cell>
          <cell r="E818">
            <v>0</v>
          </cell>
          <cell r="F818">
            <v>0.18</v>
          </cell>
          <cell r="G818">
            <v>44076</v>
          </cell>
          <cell r="H818" t="str">
            <v>RPC</v>
          </cell>
          <cell r="I818" t="str">
            <v>TC-09</v>
          </cell>
          <cell r="J818" t="str">
            <v>SR</v>
          </cell>
          <cell r="K818">
            <v>1.35</v>
          </cell>
        </row>
        <row r="819">
          <cell r="C819" t="str">
            <v>052C077</v>
          </cell>
          <cell r="D819">
            <v>3.89</v>
          </cell>
          <cell r="E819">
            <v>0</v>
          </cell>
          <cell r="F819">
            <v>3.89</v>
          </cell>
          <cell r="G819">
            <v>44074</v>
          </cell>
          <cell r="H819" t="str">
            <v>RPC</v>
          </cell>
          <cell r="I819" t="str">
            <v>TC-09</v>
          </cell>
          <cell r="J819" t="str">
            <v>SR</v>
          </cell>
          <cell r="K819">
            <v>1.35</v>
          </cell>
        </row>
        <row r="820">
          <cell r="C820" t="str">
            <v>052C078</v>
          </cell>
          <cell r="D820">
            <v>1.21</v>
          </cell>
          <cell r="E820">
            <v>0</v>
          </cell>
          <cell r="F820">
            <v>1.21</v>
          </cell>
          <cell r="G820">
            <v>44077</v>
          </cell>
          <cell r="H820" t="str">
            <v>RPC</v>
          </cell>
          <cell r="I820" t="str">
            <v>TC-09</v>
          </cell>
          <cell r="J820" t="str">
            <v>SR</v>
          </cell>
          <cell r="K820">
            <v>1.35</v>
          </cell>
        </row>
        <row r="821">
          <cell r="C821" t="str">
            <v>052C080</v>
          </cell>
          <cell r="D821">
            <v>1.27</v>
          </cell>
          <cell r="E821">
            <v>0</v>
          </cell>
          <cell r="F821">
            <v>1.27</v>
          </cell>
          <cell r="G821">
            <v>44096</v>
          </cell>
          <cell r="H821" t="str">
            <v>RPC</v>
          </cell>
          <cell r="I821" t="str">
            <v>TC-09</v>
          </cell>
          <cell r="J821" t="str">
            <v>SR</v>
          </cell>
          <cell r="K821">
            <v>1.35</v>
          </cell>
        </row>
        <row r="822">
          <cell r="C822" t="str">
            <v>053C074</v>
          </cell>
          <cell r="D822">
            <v>1.1399999999999999</v>
          </cell>
          <cell r="E822">
            <v>0</v>
          </cell>
          <cell r="F822">
            <v>1.1399999999999999</v>
          </cell>
          <cell r="G822">
            <v>44076</v>
          </cell>
          <cell r="H822" t="str">
            <v>RPC</v>
          </cell>
          <cell r="I822" t="str">
            <v>TC-09</v>
          </cell>
          <cell r="J822" t="str">
            <v>SR</v>
          </cell>
          <cell r="K822">
            <v>1.35</v>
          </cell>
        </row>
        <row r="823">
          <cell r="C823" t="str">
            <v>053C078</v>
          </cell>
          <cell r="D823">
            <v>0.42</v>
          </cell>
          <cell r="E823">
            <v>0</v>
          </cell>
          <cell r="F823">
            <v>0.42</v>
          </cell>
          <cell r="G823">
            <v>44079</v>
          </cell>
          <cell r="H823" t="str">
            <v>RPC</v>
          </cell>
          <cell r="I823" t="str">
            <v>TC-09</v>
          </cell>
          <cell r="J823" t="str">
            <v>SR</v>
          </cell>
          <cell r="K823">
            <v>1.35</v>
          </cell>
        </row>
        <row r="824">
          <cell r="C824" t="str">
            <v>053C080</v>
          </cell>
          <cell r="D824">
            <v>0.66</v>
          </cell>
          <cell r="E824">
            <v>0</v>
          </cell>
          <cell r="F824">
            <v>0.66</v>
          </cell>
          <cell r="G824">
            <v>44099</v>
          </cell>
          <cell r="H824" t="str">
            <v>RPC</v>
          </cell>
          <cell r="I824" t="str">
            <v>TC-09</v>
          </cell>
          <cell r="J824" t="str">
            <v>SR</v>
          </cell>
          <cell r="K824">
            <v>1.35</v>
          </cell>
        </row>
        <row r="825">
          <cell r="C825" t="str">
            <v>054C073</v>
          </cell>
          <cell r="D825">
            <v>5.55</v>
          </cell>
          <cell r="E825">
            <v>0</v>
          </cell>
          <cell r="F825">
            <v>5.55</v>
          </cell>
          <cell r="G825">
            <v>44073</v>
          </cell>
          <cell r="H825" t="str">
            <v>RPC</v>
          </cell>
          <cell r="I825" t="str">
            <v>TC-09</v>
          </cell>
          <cell r="J825" t="str">
            <v>SR</v>
          </cell>
          <cell r="K825">
            <v>1.35</v>
          </cell>
        </row>
        <row r="826">
          <cell r="C826" t="str">
            <v>054C075</v>
          </cell>
          <cell r="D826">
            <v>0.76</v>
          </cell>
          <cell r="E826">
            <v>0</v>
          </cell>
          <cell r="F826">
            <v>0.76</v>
          </cell>
          <cell r="G826">
            <v>44075</v>
          </cell>
          <cell r="H826" t="str">
            <v>RPC</v>
          </cell>
          <cell r="I826" t="str">
            <v>TC-09</v>
          </cell>
          <cell r="J826" t="str">
            <v>SR</v>
          </cell>
          <cell r="K826">
            <v>1.35</v>
          </cell>
        </row>
        <row r="827">
          <cell r="C827" t="str">
            <v>054C077</v>
          </cell>
          <cell r="D827">
            <v>3.3</v>
          </cell>
          <cell r="E827">
            <v>0</v>
          </cell>
          <cell r="F827">
            <v>3.3</v>
          </cell>
          <cell r="G827">
            <v>44075</v>
          </cell>
          <cell r="H827" t="str">
            <v>RPC</v>
          </cell>
          <cell r="I827" t="str">
            <v>TC-09</v>
          </cell>
          <cell r="J827" t="str">
            <v>SR</v>
          </cell>
          <cell r="K827">
            <v>1.35</v>
          </cell>
        </row>
        <row r="828">
          <cell r="C828" t="str">
            <v>054C079</v>
          </cell>
          <cell r="D828">
            <v>2.5299999999999998</v>
          </cell>
          <cell r="E828">
            <v>0</v>
          </cell>
          <cell r="F828">
            <v>2.5299999999999998</v>
          </cell>
          <cell r="G828">
            <v>44081</v>
          </cell>
          <cell r="H828" t="str">
            <v>RPC</v>
          </cell>
          <cell r="I828" t="str">
            <v>TC-09</v>
          </cell>
          <cell r="J828" t="str">
            <v>SR</v>
          </cell>
          <cell r="K828">
            <v>1.35</v>
          </cell>
        </row>
        <row r="829">
          <cell r="C829" t="str">
            <v>055C080</v>
          </cell>
          <cell r="D829">
            <v>0.15</v>
          </cell>
          <cell r="E829">
            <v>0</v>
          </cell>
          <cell r="F829">
            <v>0.15</v>
          </cell>
          <cell r="G829">
            <v>44097</v>
          </cell>
          <cell r="H829" t="str">
            <v>RPC</v>
          </cell>
          <cell r="I829" t="str">
            <v>TC-09</v>
          </cell>
          <cell r="J829" t="str">
            <v>SR</v>
          </cell>
          <cell r="K829">
            <v>1.35</v>
          </cell>
        </row>
        <row r="830">
          <cell r="C830" t="str">
            <v>056C071</v>
          </cell>
          <cell r="D830">
            <v>2.96</v>
          </cell>
          <cell r="E830">
            <v>0</v>
          </cell>
          <cell r="F830">
            <v>2.96</v>
          </cell>
          <cell r="G830">
            <v>44097</v>
          </cell>
          <cell r="H830" t="str">
            <v>RPC</v>
          </cell>
          <cell r="I830" t="str">
            <v>TC-09</v>
          </cell>
          <cell r="J830" t="str">
            <v>SR</v>
          </cell>
          <cell r="K830">
            <v>1.35</v>
          </cell>
        </row>
        <row r="831">
          <cell r="C831" t="str">
            <v>056C072</v>
          </cell>
          <cell r="D831">
            <v>1.25</v>
          </cell>
          <cell r="E831">
            <v>0</v>
          </cell>
          <cell r="F831">
            <v>1.25</v>
          </cell>
          <cell r="G831">
            <v>44093</v>
          </cell>
          <cell r="H831" t="str">
            <v>RPC</v>
          </cell>
          <cell r="I831" t="str">
            <v>TC-09</v>
          </cell>
          <cell r="J831" t="str">
            <v>SR</v>
          </cell>
          <cell r="K831">
            <v>1.35</v>
          </cell>
        </row>
        <row r="832">
          <cell r="C832" t="str">
            <v>056C073</v>
          </cell>
          <cell r="D832">
            <v>0.81</v>
          </cell>
          <cell r="E832">
            <v>0</v>
          </cell>
          <cell r="F832">
            <v>0.81</v>
          </cell>
          <cell r="G832">
            <v>44093</v>
          </cell>
          <cell r="H832" t="str">
            <v>RPC</v>
          </cell>
          <cell r="I832" t="str">
            <v>TC-09</v>
          </cell>
          <cell r="J832" t="str">
            <v>SR</v>
          </cell>
          <cell r="K832">
            <v>1.35</v>
          </cell>
        </row>
        <row r="833">
          <cell r="C833" t="str">
            <v>056C075</v>
          </cell>
          <cell r="D833">
            <v>1.89</v>
          </cell>
          <cell r="E833">
            <v>0</v>
          </cell>
          <cell r="F833">
            <v>1.89</v>
          </cell>
          <cell r="G833">
            <v>44076</v>
          </cell>
          <cell r="H833" t="str">
            <v>RPC</v>
          </cell>
          <cell r="I833" t="str">
            <v>TC-09</v>
          </cell>
          <cell r="J833" t="str">
            <v>SR</v>
          </cell>
          <cell r="K833">
            <v>1.35</v>
          </cell>
        </row>
        <row r="834">
          <cell r="C834" t="str">
            <v>056C077</v>
          </cell>
          <cell r="D834">
            <v>4.6399999999999997</v>
          </cell>
          <cell r="E834">
            <v>0</v>
          </cell>
          <cell r="F834">
            <v>4.6399999999999997</v>
          </cell>
          <cell r="G834">
            <v>44087</v>
          </cell>
          <cell r="H834" t="str">
            <v>RPC</v>
          </cell>
          <cell r="I834" t="str">
            <v>TC-09</v>
          </cell>
          <cell r="J834" t="str">
            <v>SR</v>
          </cell>
          <cell r="K834">
            <v>1.35</v>
          </cell>
        </row>
        <row r="835">
          <cell r="C835" t="str">
            <v>056C079</v>
          </cell>
          <cell r="D835">
            <v>3.04</v>
          </cell>
          <cell r="E835">
            <v>0</v>
          </cell>
          <cell r="F835">
            <v>3.04</v>
          </cell>
          <cell r="G835">
            <v>44083</v>
          </cell>
          <cell r="H835" t="str">
            <v>RPC</v>
          </cell>
          <cell r="I835" t="str">
            <v>TC-09</v>
          </cell>
          <cell r="J835" t="str">
            <v>SR</v>
          </cell>
          <cell r="K835">
            <v>1.35</v>
          </cell>
        </row>
        <row r="836">
          <cell r="C836" t="str">
            <v>057C075</v>
          </cell>
          <cell r="D836">
            <v>0.23</v>
          </cell>
          <cell r="E836">
            <v>0</v>
          </cell>
          <cell r="F836">
            <v>0.23</v>
          </cell>
          <cell r="G836">
            <v>44097</v>
          </cell>
          <cell r="H836" t="str">
            <v>RPC</v>
          </cell>
          <cell r="I836" t="str">
            <v>TC-09</v>
          </cell>
          <cell r="J836" t="str">
            <v>SR</v>
          </cell>
          <cell r="K836">
            <v>1.35</v>
          </cell>
        </row>
        <row r="837">
          <cell r="C837" t="str">
            <v>058C071</v>
          </cell>
          <cell r="D837">
            <v>0.71</v>
          </cell>
          <cell r="E837">
            <v>0</v>
          </cell>
          <cell r="F837">
            <v>0.71</v>
          </cell>
          <cell r="G837">
            <v>44095</v>
          </cell>
          <cell r="H837" t="str">
            <v>RPC</v>
          </cell>
          <cell r="I837" t="str">
            <v>TC-09</v>
          </cell>
          <cell r="J837" t="str">
            <v>SR</v>
          </cell>
          <cell r="K837">
            <v>1.35</v>
          </cell>
        </row>
        <row r="838">
          <cell r="C838" t="str">
            <v>058C073</v>
          </cell>
          <cell r="D838">
            <v>2.69</v>
          </cell>
          <cell r="E838">
            <v>0</v>
          </cell>
          <cell r="F838">
            <v>2.69</v>
          </cell>
          <cell r="G838">
            <v>44102</v>
          </cell>
          <cell r="H838" t="str">
            <v>RPC</v>
          </cell>
          <cell r="I838" t="str">
            <v>TC-09</v>
          </cell>
          <cell r="J838" t="str">
            <v>SR</v>
          </cell>
          <cell r="K838">
            <v>1.35</v>
          </cell>
        </row>
        <row r="839">
          <cell r="C839" t="str">
            <v>058C075</v>
          </cell>
          <cell r="D839">
            <v>3.23</v>
          </cell>
          <cell r="E839">
            <v>0</v>
          </cell>
          <cell r="F839">
            <v>3.23</v>
          </cell>
          <cell r="G839">
            <v>44097</v>
          </cell>
          <cell r="H839" t="str">
            <v>RPC</v>
          </cell>
          <cell r="I839" t="str">
            <v>TC-09</v>
          </cell>
          <cell r="J839" t="str">
            <v>SR</v>
          </cell>
          <cell r="K839">
            <v>1.35</v>
          </cell>
        </row>
        <row r="840">
          <cell r="C840" t="str">
            <v>058C078</v>
          </cell>
          <cell r="D840">
            <v>3.65</v>
          </cell>
          <cell r="E840">
            <v>0</v>
          </cell>
          <cell r="F840">
            <v>3.65</v>
          </cell>
          <cell r="G840">
            <v>44093</v>
          </cell>
          <cell r="H840" t="str">
            <v>RPC</v>
          </cell>
          <cell r="I840" t="str">
            <v>TC-09</v>
          </cell>
          <cell r="J840" t="str">
            <v>SR</v>
          </cell>
          <cell r="K840">
            <v>1.35</v>
          </cell>
        </row>
        <row r="841">
          <cell r="C841" t="str">
            <v>058C080</v>
          </cell>
          <cell r="D841">
            <v>1.0900000000000001</v>
          </cell>
          <cell r="E841">
            <v>0</v>
          </cell>
          <cell r="F841">
            <v>1.0900000000000001</v>
          </cell>
          <cell r="G841">
            <v>44087</v>
          </cell>
          <cell r="H841" t="str">
            <v>RPC</v>
          </cell>
          <cell r="I841" t="str">
            <v>TC-09</v>
          </cell>
          <cell r="J841" t="str">
            <v>SR</v>
          </cell>
          <cell r="K841">
            <v>1.35</v>
          </cell>
        </row>
        <row r="842">
          <cell r="C842" t="str">
            <v>058C081</v>
          </cell>
          <cell r="D842">
            <v>3.6</v>
          </cell>
          <cell r="E842">
            <v>0</v>
          </cell>
          <cell r="F842">
            <v>3.6</v>
          </cell>
          <cell r="G842">
            <v>44087</v>
          </cell>
          <cell r="H842" t="str">
            <v>RPC</v>
          </cell>
          <cell r="I842" t="str">
            <v>TC-09</v>
          </cell>
          <cell r="J842" t="str">
            <v>SR</v>
          </cell>
          <cell r="K842">
            <v>1.35</v>
          </cell>
        </row>
        <row r="843">
          <cell r="C843" t="str">
            <v>059C071</v>
          </cell>
          <cell r="D843">
            <v>0.35</v>
          </cell>
          <cell r="E843">
            <v>0</v>
          </cell>
          <cell r="F843">
            <v>0.35</v>
          </cell>
          <cell r="G843">
            <v>44098</v>
          </cell>
          <cell r="H843" t="str">
            <v>RPC</v>
          </cell>
          <cell r="I843" t="str">
            <v>TC-09</v>
          </cell>
          <cell r="J843" t="str">
            <v>SR</v>
          </cell>
          <cell r="K843">
            <v>1.35</v>
          </cell>
        </row>
        <row r="844">
          <cell r="C844" t="str">
            <v>060C071</v>
          </cell>
          <cell r="D844">
            <v>0.15</v>
          </cell>
          <cell r="E844">
            <v>0</v>
          </cell>
          <cell r="F844">
            <v>0.15</v>
          </cell>
          <cell r="G844">
            <v>44097</v>
          </cell>
          <cell r="H844" t="str">
            <v>RPC</v>
          </cell>
          <cell r="I844" t="str">
            <v>TC-09</v>
          </cell>
          <cell r="J844" t="str">
            <v>SR</v>
          </cell>
          <cell r="K844">
            <v>1.35</v>
          </cell>
        </row>
        <row r="845">
          <cell r="C845" t="str">
            <v>060C072</v>
          </cell>
          <cell r="D845">
            <v>1.74</v>
          </cell>
          <cell r="E845">
            <v>0</v>
          </cell>
          <cell r="F845">
            <v>1.74</v>
          </cell>
          <cell r="G845">
            <v>44096</v>
          </cell>
          <cell r="H845" t="str">
            <v>RPC</v>
          </cell>
          <cell r="I845" t="str">
            <v>TC-09</v>
          </cell>
          <cell r="J845" t="str">
            <v>SR</v>
          </cell>
          <cell r="K845">
            <v>1.35</v>
          </cell>
        </row>
        <row r="846">
          <cell r="C846" t="str">
            <v>060C073</v>
          </cell>
          <cell r="D846">
            <v>3.14</v>
          </cell>
          <cell r="E846">
            <v>0</v>
          </cell>
          <cell r="F846">
            <v>3.14</v>
          </cell>
          <cell r="G846">
            <v>44095</v>
          </cell>
          <cell r="H846" t="str">
            <v>RPC</v>
          </cell>
          <cell r="I846" t="str">
            <v>TC-09</v>
          </cell>
          <cell r="J846" t="str">
            <v>SR</v>
          </cell>
          <cell r="K846">
            <v>1.35</v>
          </cell>
        </row>
        <row r="847">
          <cell r="C847" t="str">
            <v>060C075</v>
          </cell>
          <cell r="D847">
            <v>2.27</v>
          </cell>
          <cell r="E847">
            <v>0</v>
          </cell>
          <cell r="F847">
            <v>2.27</v>
          </cell>
          <cell r="G847">
            <v>44093</v>
          </cell>
          <cell r="H847" t="str">
            <v>RPC</v>
          </cell>
          <cell r="I847" t="str">
            <v>TC-09</v>
          </cell>
          <cell r="J847" t="str">
            <v>SR</v>
          </cell>
          <cell r="K847">
            <v>1.35</v>
          </cell>
        </row>
        <row r="848">
          <cell r="C848" t="str">
            <v>060C076</v>
          </cell>
          <cell r="D848">
            <v>1.17</v>
          </cell>
          <cell r="E848">
            <v>0</v>
          </cell>
          <cell r="F848">
            <v>1.17</v>
          </cell>
          <cell r="G848">
            <v>44095</v>
          </cell>
          <cell r="H848" t="str">
            <v>RPC</v>
          </cell>
          <cell r="I848" t="str">
            <v>TC-09</v>
          </cell>
          <cell r="J848" t="str">
            <v>SR</v>
          </cell>
          <cell r="K848">
            <v>1.35</v>
          </cell>
        </row>
        <row r="849">
          <cell r="C849" t="str">
            <v>060C077</v>
          </cell>
          <cell r="D849">
            <v>1.64</v>
          </cell>
          <cell r="E849">
            <v>0</v>
          </cell>
          <cell r="F849">
            <v>1.64</v>
          </cell>
          <cell r="G849">
            <v>44091</v>
          </cell>
          <cell r="H849" t="str">
            <v>RPC</v>
          </cell>
          <cell r="I849" t="str">
            <v>TC-09</v>
          </cell>
          <cell r="J849" t="str">
            <v>SR</v>
          </cell>
          <cell r="K849">
            <v>1.35</v>
          </cell>
        </row>
        <row r="850">
          <cell r="C850" t="str">
            <v>060C078</v>
          </cell>
          <cell r="D850">
            <v>1.8</v>
          </cell>
          <cell r="E850">
            <v>0</v>
          </cell>
          <cell r="F850">
            <v>1.8</v>
          </cell>
          <cell r="G850">
            <v>44092</v>
          </cell>
          <cell r="H850" t="str">
            <v>RPC</v>
          </cell>
          <cell r="I850" t="str">
            <v>TC-09</v>
          </cell>
          <cell r="J850" t="str">
            <v>SR</v>
          </cell>
          <cell r="K850">
            <v>1.35</v>
          </cell>
        </row>
        <row r="851">
          <cell r="C851" t="str">
            <v>060C079</v>
          </cell>
          <cell r="D851">
            <v>0.54</v>
          </cell>
          <cell r="E851">
            <v>0</v>
          </cell>
          <cell r="F851">
            <v>0.54</v>
          </cell>
          <cell r="G851">
            <v>44091</v>
          </cell>
          <cell r="H851" t="str">
            <v>RPC</v>
          </cell>
          <cell r="I851" t="str">
            <v>TC-09</v>
          </cell>
          <cell r="J851" t="str">
            <v>SR</v>
          </cell>
          <cell r="K851">
            <v>1.35</v>
          </cell>
        </row>
        <row r="852">
          <cell r="C852" t="str">
            <v>060C080</v>
          </cell>
          <cell r="D852">
            <v>1.26</v>
          </cell>
          <cell r="E852">
            <v>0</v>
          </cell>
          <cell r="F852">
            <v>1.26</v>
          </cell>
          <cell r="G852">
            <v>44091</v>
          </cell>
          <cell r="H852" t="str">
            <v>RPC</v>
          </cell>
          <cell r="I852" t="str">
            <v>TC-09</v>
          </cell>
          <cell r="J852" t="str">
            <v>SR</v>
          </cell>
          <cell r="K852">
            <v>1.35</v>
          </cell>
        </row>
        <row r="853">
          <cell r="C853" t="str">
            <v>060C081</v>
          </cell>
          <cell r="D853">
            <v>1.06</v>
          </cell>
          <cell r="E853">
            <v>0</v>
          </cell>
          <cell r="F853">
            <v>1.06</v>
          </cell>
          <cell r="G853">
            <v>44091</v>
          </cell>
          <cell r="H853" t="str">
            <v>RPC</v>
          </cell>
          <cell r="I853" t="str">
            <v>TC-09</v>
          </cell>
          <cell r="J853" t="str">
            <v>SR</v>
          </cell>
          <cell r="K853">
            <v>1.35</v>
          </cell>
        </row>
        <row r="854">
          <cell r="C854" t="str">
            <v>038C081</v>
          </cell>
          <cell r="D854">
            <v>3.15</v>
          </cell>
          <cell r="E854">
            <v>0</v>
          </cell>
          <cell r="F854">
            <v>3.15</v>
          </cell>
          <cell r="G854">
            <v>43997</v>
          </cell>
          <cell r="H854" t="str">
            <v>R3</v>
          </cell>
          <cell r="I854" t="str">
            <v>PSJT 941</v>
          </cell>
          <cell r="J854" t="str">
            <v>SRP</v>
          </cell>
          <cell r="K854">
            <v>1.8</v>
          </cell>
        </row>
        <row r="855">
          <cell r="C855" t="str">
            <v>038C083</v>
          </cell>
          <cell r="D855">
            <v>2.41</v>
          </cell>
          <cell r="E855">
            <v>0</v>
          </cell>
          <cell r="F855">
            <v>2.41</v>
          </cell>
          <cell r="G855">
            <v>43997</v>
          </cell>
          <cell r="H855" t="str">
            <v>R3</v>
          </cell>
          <cell r="I855" t="str">
            <v>PSJT 941</v>
          </cell>
          <cell r="J855" t="str">
            <v>SRP</v>
          </cell>
          <cell r="K855">
            <v>1.8</v>
          </cell>
        </row>
        <row r="856">
          <cell r="C856" t="str">
            <v>053C082</v>
          </cell>
          <cell r="D856">
            <v>7.04</v>
          </cell>
          <cell r="E856">
            <v>0</v>
          </cell>
          <cell r="F856">
            <v>7.04</v>
          </cell>
          <cell r="G856">
            <v>44129</v>
          </cell>
          <cell r="H856" t="str">
            <v>R2</v>
          </cell>
          <cell r="I856" t="str">
            <v>COLEKSI</v>
          </cell>
          <cell r="J856" t="str">
            <v>SR</v>
          </cell>
          <cell r="K856">
            <v>1.5</v>
          </cell>
        </row>
        <row r="857">
          <cell r="C857" t="str">
            <v>054C083</v>
          </cell>
          <cell r="D857">
            <v>7.79</v>
          </cell>
          <cell r="E857">
            <v>0</v>
          </cell>
          <cell r="F857">
            <v>7.79</v>
          </cell>
          <cell r="G857">
            <v>44176</v>
          </cell>
          <cell r="H857" t="str">
            <v>R3</v>
          </cell>
          <cell r="I857" t="str">
            <v>COLEKSI</v>
          </cell>
          <cell r="J857" t="str">
            <v>SR</v>
          </cell>
          <cell r="K857">
            <v>1.5</v>
          </cell>
        </row>
        <row r="858">
          <cell r="C858" t="str">
            <v>055C086</v>
          </cell>
          <cell r="D858">
            <v>3.11</v>
          </cell>
          <cell r="E858">
            <v>0</v>
          </cell>
          <cell r="F858">
            <v>3.11</v>
          </cell>
          <cell r="G858">
            <v>44157</v>
          </cell>
          <cell r="H858" t="str">
            <v>R3</v>
          </cell>
          <cell r="I858" t="str">
            <v>GP-00687</v>
          </cell>
          <cell r="J858" t="str">
            <v>SR</v>
          </cell>
          <cell r="K858">
            <v>1.5</v>
          </cell>
        </row>
        <row r="859">
          <cell r="C859" t="str">
            <v>038C086</v>
          </cell>
          <cell r="D859">
            <v>2.93</v>
          </cell>
          <cell r="E859">
            <v>0</v>
          </cell>
          <cell r="F859">
            <v>2.93</v>
          </cell>
          <cell r="G859">
            <v>44008</v>
          </cell>
          <cell r="H859" t="str">
            <v>R3</v>
          </cell>
          <cell r="I859" t="str">
            <v>PSJT 941</v>
          </cell>
          <cell r="J859" t="str">
            <v>SRP</v>
          </cell>
          <cell r="K859">
            <v>1.8</v>
          </cell>
        </row>
        <row r="860">
          <cell r="C860" t="str">
            <v>057C082</v>
          </cell>
          <cell r="D860">
            <v>4.2300000000000004</v>
          </cell>
          <cell r="E860">
            <v>0</v>
          </cell>
          <cell r="F860">
            <v>4.2300000000000004</v>
          </cell>
          <cell r="G860">
            <v>44129</v>
          </cell>
          <cell r="H860" t="str">
            <v>R2</v>
          </cell>
          <cell r="I860" t="str">
            <v>A-815</v>
          </cell>
          <cell r="J860" t="str">
            <v>SRP</v>
          </cell>
          <cell r="K860">
            <v>1.5</v>
          </cell>
        </row>
        <row r="861">
          <cell r="C861" t="str">
            <v>057C087</v>
          </cell>
          <cell r="D861">
            <v>0.97</v>
          </cell>
          <cell r="E861">
            <v>0</v>
          </cell>
          <cell r="F861">
            <v>0.97</v>
          </cell>
          <cell r="G861">
            <v>44101</v>
          </cell>
          <cell r="H861" t="str">
            <v>R3</v>
          </cell>
          <cell r="I861" t="str">
            <v>LPI-1602</v>
          </cell>
          <cell r="J861" t="str">
            <v>SR</v>
          </cell>
          <cell r="K861">
            <v>1.5</v>
          </cell>
        </row>
        <row r="862">
          <cell r="C862" t="str">
            <v>040C082</v>
          </cell>
          <cell r="D862">
            <v>7.95</v>
          </cell>
          <cell r="E862">
            <v>0</v>
          </cell>
          <cell r="F862">
            <v>7.95</v>
          </cell>
          <cell r="G862">
            <v>44002</v>
          </cell>
          <cell r="H862" t="str">
            <v>R3</v>
          </cell>
          <cell r="I862" t="str">
            <v>PSJT 941</v>
          </cell>
          <cell r="J862" t="str">
            <v>SRP</v>
          </cell>
          <cell r="K862">
            <v>1.8</v>
          </cell>
        </row>
        <row r="863">
          <cell r="C863" t="str">
            <v>060C082</v>
          </cell>
          <cell r="D863">
            <v>0.42</v>
          </cell>
          <cell r="E863">
            <v>0</v>
          </cell>
          <cell r="F863">
            <v>0.42</v>
          </cell>
          <cell r="G863">
            <v>43746</v>
          </cell>
          <cell r="H863" t="str">
            <v>R1</v>
          </cell>
          <cell r="I863" t="str">
            <v>LPI-1604</v>
          </cell>
          <cell r="J863" t="str">
            <v>DR</v>
          </cell>
          <cell r="K863">
            <v>1.8</v>
          </cell>
        </row>
        <row r="864">
          <cell r="C864" t="str">
            <v>060C088</v>
          </cell>
          <cell r="D864">
            <v>8.24</v>
          </cell>
          <cell r="E864">
            <v>0</v>
          </cell>
          <cell r="F864">
            <v>8.24</v>
          </cell>
          <cell r="G864">
            <v>44169</v>
          </cell>
          <cell r="H864" t="str">
            <v>R3</v>
          </cell>
          <cell r="I864" t="str">
            <v>COLEKSI</v>
          </cell>
          <cell r="J864" t="str">
            <v>SRP</v>
          </cell>
          <cell r="K864">
            <v>1.5</v>
          </cell>
        </row>
        <row r="865">
          <cell r="C865" t="str">
            <v>044C059</v>
          </cell>
          <cell r="D865">
            <v>7.26</v>
          </cell>
          <cell r="E865">
            <v>0</v>
          </cell>
          <cell r="F865">
            <v>7.26</v>
          </cell>
          <cell r="G865">
            <v>44022</v>
          </cell>
          <cell r="H865" t="str">
            <v>R3</v>
          </cell>
          <cell r="I865" t="str">
            <v>LPI-1603</v>
          </cell>
          <cell r="J865" t="str">
            <v>SR</v>
          </cell>
          <cell r="K865">
            <v>1.8</v>
          </cell>
        </row>
        <row r="866">
          <cell r="C866" t="str">
            <v>055C096</v>
          </cell>
          <cell r="D866">
            <v>0.21</v>
          </cell>
          <cell r="E866">
            <v>0</v>
          </cell>
          <cell r="F866">
            <v>0.21</v>
          </cell>
          <cell r="G866">
            <v>44127</v>
          </cell>
          <cell r="H866" t="str">
            <v>RPC</v>
          </cell>
          <cell r="I866" t="str">
            <v>LPI-1604</v>
          </cell>
          <cell r="J866" t="str">
            <v>SR</v>
          </cell>
          <cell r="K866">
            <v>1.35</v>
          </cell>
        </row>
        <row r="867">
          <cell r="C867" t="str">
            <v>056C091</v>
          </cell>
          <cell r="D867">
            <v>0.38</v>
          </cell>
          <cell r="E867">
            <v>0</v>
          </cell>
          <cell r="F867">
            <v>0.38</v>
          </cell>
          <cell r="G867">
            <v>44120</v>
          </cell>
          <cell r="H867" t="str">
            <v>RPC</v>
          </cell>
          <cell r="I867" t="str">
            <v>LPI-1604</v>
          </cell>
          <cell r="J867" t="str">
            <v>SR</v>
          </cell>
          <cell r="K867">
            <v>1.35</v>
          </cell>
        </row>
        <row r="868">
          <cell r="C868" t="str">
            <v>056C093</v>
          </cell>
          <cell r="D868">
            <v>2.29</v>
          </cell>
          <cell r="E868">
            <v>0</v>
          </cell>
          <cell r="F868">
            <v>2.29</v>
          </cell>
          <cell r="G868">
            <v>44120</v>
          </cell>
          <cell r="H868" t="str">
            <v>RPC</v>
          </cell>
          <cell r="I868" t="str">
            <v>LPI-1604</v>
          </cell>
          <cell r="J868" t="str">
            <v>SR</v>
          </cell>
          <cell r="K868">
            <v>1.35</v>
          </cell>
        </row>
        <row r="869">
          <cell r="C869" t="str">
            <v>056C098</v>
          </cell>
          <cell r="D869">
            <v>3.47</v>
          </cell>
          <cell r="E869">
            <v>0</v>
          </cell>
          <cell r="F869">
            <v>3.47</v>
          </cell>
          <cell r="G869">
            <v>44129</v>
          </cell>
          <cell r="H869" t="str">
            <v>RPC</v>
          </cell>
          <cell r="I869" t="str">
            <v>LPI-1604</v>
          </cell>
          <cell r="J869" t="str">
            <v>SR</v>
          </cell>
          <cell r="K869">
            <v>1.35</v>
          </cell>
        </row>
        <row r="870">
          <cell r="C870" t="str">
            <v>056C100</v>
          </cell>
          <cell r="D870">
            <v>2.06</v>
          </cell>
          <cell r="E870">
            <v>0</v>
          </cell>
          <cell r="F870">
            <v>2.06</v>
          </cell>
          <cell r="G870">
            <v>44127</v>
          </cell>
          <cell r="H870" t="str">
            <v>RPC</v>
          </cell>
          <cell r="I870" t="str">
            <v>TC-09</v>
          </cell>
          <cell r="J870" t="str">
            <v>SR</v>
          </cell>
          <cell r="K870">
            <v>1.35</v>
          </cell>
        </row>
        <row r="871">
          <cell r="C871" t="str">
            <v>057C094</v>
          </cell>
          <cell r="D871">
            <v>2.52</v>
          </cell>
          <cell r="E871">
            <v>0</v>
          </cell>
          <cell r="F871">
            <v>2.52</v>
          </cell>
          <cell r="G871">
            <v>44120</v>
          </cell>
          <cell r="H871" t="str">
            <v>RPC</v>
          </cell>
          <cell r="I871" t="str">
            <v>LPI-1604</v>
          </cell>
          <cell r="J871" t="str">
            <v>SR</v>
          </cell>
          <cell r="K871">
            <v>1.35</v>
          </cell>
        </row>
        <row r="872">
          <cell r="C872" t="str">
            <v>058C092</v>
          </cell>
          <cell r="D872">
            <v>6.18</v>
          </cell>
          <cell r="E872">
            <v>0</v>
          </cell>
          <cell r="F872">
            <v>6.18</v>
          </cell>
          <cell r="G872">
            <v>44119</v>
          </cell>
          <cell r="H872" t="str">
            <v>RPC</v>
          </cell>
          <cell r="I872" t="str">
            <v>GP-95287</v>
          </cell>
          <cell r="J872" t="str">
            <v>SRP</v>
          </cell>
          <cell r="K872">
            <v>1.35</v>
          </cell>
        </row>
        <row r="873">
          <cell r="C873" t="str">
            <v>058C094</v>
          </cell>
          <cell r="D873">
            <v>0.44</v>
          </cell>
          <cell r="E873">
            <v>0</v>
          </cell>
          <cell r="F873">
            <v>0.44</v>
          </cell>
          <cell r="G873">
            <v>44126</v>
          </cell>
          <cell r="H873" t="str">
            <v>RPC</v>
          </cell>
          <cell r="I873" t="str">
            <v>LPI-1604</v>
          </cell>
          <cell r="J873" t="str">
            <v>SR</v>
          </cell>
          <cell r="K873">
            <v>1.35</v>
          </cell>
        </row>
        <row r="874">
          <cell r="C874" t="str">
            <v>058C098</v>
          </cell>
          <cell r="D874">
            <v>3.88</v>
          </cell>
          <cell r="E874">
            <v>0</v>
          </cell>
          <cell r="F874">
            <v>3.88</v>
          </cell>
          <cell r="G874">
            <v>44122</v>
          </cell>
          <cell r="H874" t="str">
            <v>RPC</v>
          </cell>
          <cell r="I874" t="str">
            <v>LPI-1604</v>
          </cell>
          <cell r="J874" t="str">
            <v>SR</v>
          </cell>
          <cell r="K874">
            <v>1.35</v>
          </cell>
        </row>
        <row r="875">
          <cell r="C875" t="str">
            <v>058C100</v>
          </cell>
          <cell r="D875">
            <v>2.76</v>
          </cell>
          <cell r="E875">
            <v>0</v>
          </cell>
          <cell r="F875">
            <v>2.76</v>
          </cell>
          <cell r="G875">
            <v>44124</v>
          </cell>
          <cell r="H875" t="str">
            <v>RPC</v>
          </cell>
          <cell r="I875" t="str">
            <v>TC-09</v>
          </cell>
          <cell r="J875" t="str">
            <v>SR</v>
          </cell>
          <cell r="K875">
            <v>1.35</v>
          </cell>
        </row>
        <row r="876">
          <cell r="C876" t="str">
            <v>059C094</v>
          </cell>
          <cell r="D876">
            <v>1.1599999999999999</v>
          </cell>
          <cell r="E876">
            <v>0</v>
          </cell>
          <cell r="F876">
            <v>1.1599999999999999</v>
          </cell>
          <cell r="G876">
            <v>44080</v>
          </cell>
          <cell r="H876" t="str">
            <v>RN</v>
          </cell>
          <cell r="I876" t="str">
            <v>LPI-1603</v>
          </cell>
          <cell r="J876" t="str">
            <v>SR</v>
          </cell>
          <cell r="K876">
            <v>1.8</v>
          </cell>
        </row>
        <row r="877">
          <cell r="C877" t="str">
            <v>059C098</v>
          </cell>
          <cell r="D877">
            <v>2.09</v>
          </cell>
          <cell r="E877">
            <v>0</v>
          </cell>
          <cell r="F877">
            <v>2.09</v>
          </cell>
          <cell r="G877">
            <v>44126</v>
          </cell>
          <cell r="H877" t="str">
            <v>RPC</v>
          </cell>
          <cell r="I877" t="str">
            <v>LPI-1604</v>
          </cell>
          <cell r="J877" t="str">
            <v>SR</v>
          </cell>
          <cell r="K877">
            <v>1.35</v>
          </cell>
        </row>
        <row r="878">
          <cell r="C878" t="str">
            <v>060C092</v>
          </cell>
          <cell r="D878">
            <v>6.47</v>
          </cell>
          <cell r="E878">
            <v>0</v>
          </cell>
          <cell r="F878">
            <v>6.47</v>
          </cell>
          <cell r="G878">
            <v>44149</v>
          </cell>
          <cell r="H878" t="str">
            <v>RPC</v>
          </cell>
          <cell r="I878" t="str">
            <v>GP-95287</v>
          </cell>
          <cell r="J878" t="str">
            <v>SR</v>
          </cell>
          <cell r="K878">
            <v>1.35</v>
          </cell>
        </row>
        <row r="879">
          <cell r="C879" t="str">
            <v>060C094</v>
          </cell>
          <cell r="D879">
            <v>1.07</v>
          </cell>
          <cell r="E879">
            <v>0</v>
          </cell>
          <cell r="F879">
            <v>1.07</v>
          </cell>
          <cell r="G879">
            <v>44080</v>
          </cell>
          <cell r="H879" t="str">
            <v>RN</v>
          </cell>
          <cell r="I879" t="str">
            <v>LPI-1603</v>
          </cell>
          <cell r="J879" t="str">
            <v>SR</v>
          </cell>
          <cell r="K879">
            <v>1.8</v>
          </cell>
        </row>
        <row r="880">
          <cell r="C880" t="str">
            <v>060C098</v>
          </cell>
          <cell r="D880">
            <v>2.74</v>
          </cell>
          <cell r="E880">
            <v>0</v>
          </cell>
          <cell r="F880">
            <v>2.74</v>
          </cell>
          <cell r="G880">
            <v>44122</v>
          </cell>
          <cell r="H880" t="str">
            <v>RPC</v>
          </cell>
          <cell r="I880" t="str">
            <v>TC-09</v>
          </cell>
          <cell r="J880" t="str">
            <v>SR</v>
          </cell>
          <cell r="K880">
            <v>1.35</v>
          </cell>
        </row>
        <row r="881">
          <cell r="C881" t="str">
            <v>060C100</v>
          </cell>
          <cell r="D881">
            <v>2.29</v>
          </cell>
          <cell r="E881">
            <v>0</v>
          </cell>
          <cell r="F881">
            <v>2.29</v>
          </cell>
          <cell r="G881">
            <v>44120</v>
          </cell>
          <cell r="H881" t="str">
            <v>RPC</v>
          </cell>
          <cell r="I881" t="str">
            <v>TC-09</v>
          </cell>
          <cell r="J881" t="str">
            <v>SR</v>
          </cell>
          <cell r="K881">
            <v>1.35</v>
          </cell>
        </row>
        <row r="882">
          <cell r="C882" t="str">
            <v>041C083</v>
          </cell>
          <cell r="D882">
            <v>2.13</v>
          </cell>
          <cell r="E882">
            <v>0</v>
          </cell>
          <cell r="F882">
            <v>2.13</v>
          </cell>
          <cell r="G882">
            <v>43961</v>
          </cell>
          <cell r="H882" t="str">
            <v>R2</v>
          </cell>
          <cell r="I882" t="str">
            <v>LPI-1607</v>
          </cell>
          <cell r="J882" t="str">
            <v>DR</v>
          </cell>
          <cell r="K882">
            <v>1.8</v>
          </cell>
        </row>
        <row r="883">
          <cell r="C883" t="str">
            <v>042C081</v>
          </cell>
          <cell r="D883">
            <v>0.61</v>
          </cell>
          <cell r="E883">
            <v>0</v>
          </cell>
          <cell r="F883">
            <v>0.61</v>
          </cell>
          <cell r="G883">
            <v>43961</v>
          </cell>
          <cell r="H883" t="str">
            <v>R2</v>
          </cell>
          <cell r="I883" t="str">
            <v>LPI-1607</v>
          </cell>
          <cell r="J883" t="str">
            <v>DR</v>
          </cell>
          <cell r="K883">
            <v>1.8</v>
          </cell>
        </row>
        <row r="884">
          <cell r="C884" t="str">
            <v>042C084</v>
          </cell>
          <cell r="D884">
            <v>1.39</v>
          </cell>
          <cell r="E884">
            <v>0</v>
          </cell>
          <cell r="F884">
            <v>1.39</v>
          </cell>
          <cell r="G884">
            <v>43961</v>
          </cell>
          <cell r="H884" t="str">
            <v>R2</v>
          </cell>
          <cell r="I884" t="str">
            <v>LPI-1607</v>
          </cell>
          <cell r="J884" t="str">
            <v>DR</v>
          </cell>
          <cell r="K884">
            <v>1.8</v>
          </cell>
        </row>
        <row r="885">
          <cell r="C885" t="str">
            <v>044C084</v>
          </cell>
          <cell r="D885">
            <v>5.36</v>
          </cell>
          <cell r="E885">
            <v>0</v>
          </cell>
          <cell r="F885">
            <v>5.36</v>
          </cell>
          <cell r="G885">
            <v>43961</v>
          </cell>
          <cell r="H885" t="str">
            <v>R2</v>
          </cell>
          <cell r="I885" t="str">
            <v>LPI-1607</v>
          </cell>
          <cell r="J885" t="str">
            <v>DR</v>
          </cell>
          <cell r="K885">
            <v>1.8</v>
          </cell>
        </row>
        <row r="886">
          <cell r="C886" t="str">
            <v>044C085</v>
          </cell>
          <cell r="D886">
            <v>2.17</v>
          </cell>
          <cell r="E886">
            <v>0</v>
          </cell>
          <cell r="F886">
            <v>2.17</v>
          </cell>
          <cell r="G886">
            <v>43958</v>
          </cell>
          <cell r="H886" t="str">
            <v>R2</v>
          </cell>
          <cell r="I886" t="str">
            <v>LPI-1607</v>
          </cell>
          <cell r="J886" t="str">
            <v>SRP</v>
          </cell>
          <cell r="K886">
            <v>1.8</v>
          </cell>
        </row>
        <row r="887">
          <cell r="C887" t="str">
            <v>045C083</v>
          </cell>
          <cell r="D887">
            <v>1.63</v>
          </cell>
          <cell r="E887">
            <v>0</v>
          </cell>
          <cell r="F887">
            <v>1.63</v>
          </cell>
          <cell r="G887">
            <v>43961</v>
          </cell>
          <cell r="H887" t="str">
            <v>R2</v>
          </cell>
          <cell r="I887" t="str">
            <v>LPI-1607</v>
          </cell>
          <cell r="J887" t="str">
            <v>DR</v>
          </cell>
          <cell r="K887">
            <v>1.8</v>
          </cell>
        </row>
        <row r="888">
          <cell r="C888" t="str">
            <v>046C083</v>
          </cell>
          <cell r="D888">
            <v>1.31</v>
          </cell>
          <cell r="E888">
            <v>0</v>
          </cell>
          <cell r="F888">
            <v>1.31</v>
          </cell>
          <cell r="G888">
            <v>43961</v>
          </cell>
          <cell r="H888" t="str">
            <v>R2</v>
          </cell>
          <cell r="I888" t="str">
            <v>LPI-1607</v>
          </cell>
          <cell r="J888" t="str">
            <v>DR</v>
          </cell>
          <cell r="K888">
            <v>1.8</v>
          </cell>
        </row>
        <row r="889">
          <cell r="C889" t="str">
            <v>046C085</v>
          </cell>
          <cell r="D889">
            <v>4.5199999999999996</v>
          </cell>
          <cell r="E889">
            <v>0</v>
          </cell>
          <cell r="F889">
            <v>4.5199999999999996</v>
          </cell>
          <cell r="G889">
            <v>43960</v>
          </cell>
          <cell r="H889" t="str">
            <v>R2</v>
          </cell>
          <cell r="I889" t="str">
            <v>LPI-1607</v>
          </cell>
          <cell r="J889" t="str">
            <v>SRP</v>
          </cell>
          <cell r="K889">
            <v>1.8</v>
          </cell>
        </row>
        <row r="890">
          <cell r="C890" t="str">
            <v>048C083</v>
          </cell>
          <cell r="D890">
            <v>5.51</v>
          </cell>
          <cell r="E890">
            <v>0</v>
          </cell>
          <cell r="F890">
            <v>5.51</v>
          </cell>
          <cell r="G890">
            <v>43959</v>
          </cell>
          <cell r="H890" t="str">
            <v>R2</v>
          </cell>
          <cell r="I890" t="str">
            <v>LPI-1607</v>
          </cell>
          <cell r="J890" t="str">
            <v>SRP</v>
          </cell>
          <cell r="K890">
            <v>1.8</v>
          </cell>
        </row>
        <row r="891">
          <cell r="C891" t="str">
            <v>048C085</v>
          </cell>
          <cell r="D891">
            <v>3.42</v>
          </cell>
          <cell r="E891">
            <v>0</v>
          </cell>
          <cell r="F891">
            <v>3.42</v>
          </cell>
          <cell r="G891">
            <v>43963</v>
          </cell>
          <cell r="H891" t="str">
            <v>R2</v>
          </cell>
          <cell r="I891" t="str">
            <v>LPI-1607</v>
          </cell>
          <cell r="J891" t="str">
            <v>SRP</v>
          </cell>
          <cell r="K891">
            <v>1.8</v>
          </cell>
        </row>
        <row r="892">
          <cell r="C892" t="str">
            <v>048C086</v>
          </cell>
          <cell r="D892">
            <v>3.17</v>
          </cell>
          <cell r="E892">
            <v>0</v>
          </cell>
          <cell r="F892">
            <v>3.17</v>
          </cell>
          <cell r="G892">
            <v>43958</v>
          </cell>
          <cell r="H892" t="str">
            <v>R2</v>
          </cell>
          <cell r="I892" t="str">
            <v>LPI-1607</v>
          </cell>
          <cell r="J892" t="str">
            <v>DR</v>
          </cell>
          <cell r="K892">
            <v>1.8</v>
          </cell>
        </row>
        <row r="893">
          <cell r="C893" t="str">
            <v>050C083</v>
          </cell>
          <cell r="D893">
            <v>2.63</v>
          </cell>
          <cell r="E893">
            <v>0</v>
          </cell>
          <cell r="F893">
            <v>2.63</v>
          </cell>
          <cell r="G893">
            <v>43961</v>
          </cell>
          <cell r="H893" t="str">
            <v>R2</v>
          </cell>
          <cell r="I893" t="str">
            <v>LPI-1607</v>
          </cell>
          <cell r="J893" t="str">
            <v>SRP</v>
          </cell>
          <cell r="K893">
            <v>1.8</v>
          </cell>
        </row>
        <row r="894">
          <cell r="C894" t="str">
            <v>050C084</v>
          </cell>
          <cell r="D894">
            <v>1.68</v>
          </cell>
          <cell r="E894">
            <v>0</v>
          </cell>
          <cell r="F894">
            <v>1.68</v>
          </cell>
          <cell r="G894">
            <v>43960</v>
          </cell>
          <cell r="H894" t="str">
            <v>R2</v>
          </cell>
          <cell r="I894" t="str">
            <v>LPI-1607</v>
          </cell>
          <cell r="J894" t="str">
            <v>SRP</v>
          </cell>
          <cell r="K894">
            <v>1.8</v>
          </cell>
        </row>
        <row r="895">
          <cell r="C895" t="str">
            <v>050C085</v>
          </cell>
          <cell r="D895">
            <v>1.3</v>
          </cell>
          <cell r="E895">
            <v>0</v>
          </cell>
          <cell r="F895">
            <v>1.3</v>
          </cell>
          <cell r="G895">
            <v>43957</v>
          </cell>
          <cell r="H895" t="str">
            <v>R2</v>
          </cell>
          <cell r="I895" t="str">
            <v>LPI-1607</v>
          </cell>
          <cell r="J895" t="str">
            <v>SRP</v>
          </cell>
          <cell r="K895">
            <v>1.8</v>
          </cell>
        </row>
        <row r="896">
          <cell r="C896" t="str">
            <v>050C087</v>
          </cell>
          <cell r="D896">
            <v>3.28</v>
          </cell>
          <cell r="E896">
            <v>0</v>
          </cell>
          <cell r="F896">
            <v>3.28</v>
          </cell>
          <cell r="G896">
            <v>43959</v>
          </cell>
          <cell r="H896" t="str">
            <v>R2</v>
          </cell>
          <cell r="I896" t="str">
            <v>LPI-1607</v>
          </cell>
          <cell r="J896" t="str">
            <v>DR</v>
          </cell>
          <cell r="K896">
            <v>1.8</v>
          </cell>
        </row>
        <row r="897">
          <cell r="C897" t="str">
            <v>046C114</v>
          </cell>
          <cell r="D897">
            <v>0.82</v>
          </cell>
          <cell r="E897">
            <v>0</v>
          </cell>
          <cell r="F897">
            <v>0.82</v>
          </cell>
          <cell r="G897">
            <v>44026</v>
          </cell>
          <cell r="H897" t="str">
            <v>RN</v>
          </cell>
          <cell r="I897" t="str">
            <v>GP 99-8009</v>
          </cell>
          <cell r="J897" t="str">
            <v>SR</v>
          </cell>
          <cell r="K897">
            <v>1.5</v>
          </cell>
        </row>
        <row r="898">
          <cell r="C898" t="str">
            <v>046C117</v>
          </cell>
          <cell r="D898">
            <v>1.88</v>
          </cell>
          <cell r="E898">
            <v>0</v>
          </cell>
          <cell r="F898">
            <v>1.88</v>
          </cell>
          <cell r="G898">
            <v>44035</v>
          </cell>
          <cell r="H898" t="str">
            <v>RN</v>
          </cell>
          <cell r="I898" t="str">
            <v>GP 99-8009</v>
          </cell>
          <cell r="J898" t="str">
            <v>SR</v>
          </cell>
          <cell r="K898">
            <v>1.5</v>
          </cell>
        </row>
        <row r="899">
          <cell r="C899" t="str">
            <v>048C113</v>
          </cell>
          <cell r="D899">
            <v>1.9</v>
          </cell>
          <cell r="E899">
            <v>0</v>
          </cell>
          <cell r="F899">
            <v>1.9</v>
          </cell>
          <cell r="G899">
            <v>44022</v>
          </cell>
          <cell r="H899" t="str">
            <v>RN</v>
          </cell>
          <cell r="I899" t="str">
            <v>GP 99-8009</v>
          </cell>
          <cell r="J899" t="str">
            <v>SR</v>
          </cell>
          <cell r="K899">
            <v>1.5</v>
          </cell>
        </row>
        <row r="900">
          <cell r="C900" t="str">
            <v>048C115</v>
          </cell>
          <cell r="D900">
            <v>1.02</v>
          </cell>
          <cell r="E900">
            <v>0</v>
          </cell>
          <cell r="F900">
            <v>1.02</v>
          </cell>
          <cell r="G900">
            <v>44037</v>
          </cell>
          <cell r="H900" t="str">
            <v>RN</v>
          </cell>
          <cell r="I900" t="str">
            <v>GP 99-8009</v>
          </cell>
          <cell r="J900" t="str">
            <v>SR</v>
          </cell>
          <cell r="K900">
            <v>1.5</v>
          </cell>
        </row>
        <row r="901">
          <cell r="C901" t="str">
            <v>048C117</v>
          </cell>
          <cell r="D901">
            <v>5.51</v>
          </cell>
          <cell r="E901">
            <v>0</v>
          </cell>
          <cell r="F901">
            <v>5.51</v>
          </cell>
          <cell r="G901">
            <v>44021</v>
          </cell>
          <cell r="H901" t="str">
            <v>RN</v>
          </cell>
          <cell r="I901" t="str">
            <v>GP 99-8009</v>
          </cell>
          <cell r="J901" t="str">
            <v>SR</v>
          </cell>
          <cell r="K901">
            <v>1.5</v>
          </cell>
        </row>
        <row r="902">
          <cell r="C902" t="str">
            <v>049C115</v>
          </cell>
          <cell r="D902">
            <v>0.98</v>
          </cell>
          <cell r="E902">
            <v>0</v>
          </cell>
          <cell r="F902">
            <v>0.98</v>
          </cell>
          <cell r="G902">
            <v>44022</v>
          </cell>
          <cell r="H902" t="str">
            <v>RN</v>
          </cell>
          <cell r="I902" t="str">
            <v>GP 99-8009</v>
          </cell>
          <cell r="J902" t="str">
            <v>SR</v>
          </cell>
          <cell r="K902">
            <v>1.5</v>
          </cell>
        </row>
        <row r="903">
          <cell r="C903" t="str">
            <v>050C115</v>
          </cell>
          <cell r="D903">
            <v>1.32</v>
          </cell>
          <cell r="E903">
            <v>0</v>
          </cell>
          <cell r="F903">
            <v>1.32</v>
          </cell>
          <cell r="G903">
            <v>44014</v>
          </cell>
          <cell r="H903" t="str">
            <v>RN</v>
          </cell>
          <cell r="I903" t="str">
            <v>GP 99-8009</v>
          </cell>
          <cell r="J903" t="str">
            <v>SR</v>
          </cell>
          <cell r="K903">
            <v>1.5</v>
          </cell>
        </row>
        <row r="904">
          <cell r="C904" t="str">
            <v>050C116</v>
          </cell>
          <cell r="D904">
            <v>1.18</v>
          </cell>
          <cell r="E904">
            <v>0</v>
          </cell>
          <cell r="F904">
            <v>1.18</v>
          </cell>
          <cell r="G904">
            <v>44014</v>
          </cell>
          <cell r="H904" t="str">
            <v>RN</v>
          </cell>
          <cell r="I904" t="str">
            <v>GP 99-8009</v>
          </cell>
          <cell r="J904" t="str">
            <v>SR</v>
          </cell>
          <cell r="K904">
            <v>1.5</v>
          </cell>
        </row>
        <row r="905">
          <cell r="C905" t="str">
            <v>050C118</v>
          </cell>
          <cell r="D905">
            <v>2.5</v>
          </cell>
          <cell r="E905">
            <v>0</v>
          </cell>
          <cell r="F905">
            <v>2.5</v>
          </cell>
          <cell r="G905">
            <v>44014</v>
          </cell>
          <cell r="H905" t="str">
            <v>RN</v>
          </cell>
          <cell r="I905" t="str">
            <v>GP 99-8009</v>
          </cell>
          <cell r="J905" t="str">
            <v>SR</v>
          </cell>
          <cell r="K905">
            <v>1.5</v>
          </cell>
        </row>
        <row r="906">
          <cell r="C906" t="str">
            <v>054C049</v>
          </cell>
          <cell r="D906">
            <v>3.26</v>
          </cell>
          <cell r="E906">
            <v>0</v>
          </cell>
          <cell r="F906">
            <v>3.26</v>
          </cell>
          <cell r="G906">
            <v>44051</v>
          </cell>
          <cell r="H906" t="str">
            <v>R1</v>
          </cell>
          <cell r="I906" t="str">
            <v>GP 99-8009</v>
          </cell>
          <cell r="J906" t="str">
            <v>DR</v>
          </cell>
          <cell r="K906">
            <v>1.8</v>
          </cell>
        </row>
        <row r="907">
          <cell r="C907" t="str">
            <v>054C050</v>
          </cell>
          <cell r="D907">
            <v>2.1</v>
          </cell>
          <cell r="E907">
            <v>0</v>
          </cell>
          <cell r="F907">
            <v>2.1</v>
          </cell>
          <cell r="G907">
            <v>44055</v>
          </cell>
          <cell r="H907" t="str">
            <v>R1</v>
          </cell>
          <cell r="I907" t="str">
            <v>GP 99-8009</v>
          </cell>
          <cell r="J907" t="str">
            <v>DR</v>
          </cell>
          <cell r="K907">
            <v>1.8</v>
          </cell>
        </row>
        <row r="908">
          <cell r="C908" t="str">
            <v>055C116</v>
          </cell>
          <cell r="D908">
            <v>0.63</v>
          </cell>
          <cell r="E908">
            <v>0</v>
          </cell>
          <cell r="F908">
            <v>0.63</v>
          </cell>
          <cell r="G908">
            <v>44194</v>
          </cell>
          <cell r="H908" t="str">
            <v>R3</v>
          </cell>
          <cell r="I908" t="str">
            <v>LPI-1606</v>
          </cell>
          <cell r="J908" t="str">
            <v>SRP</v>
          </cell>
          <cell r="K908">
            <v>1.8</v>
          </cell>
        </row>
        <row r="909">
          <cell r="C909" t="str">
            <v>054C067</v>
          </cell>
          <cell r="D909">
            <v>4.25</v>
          </cell>
          <cell r="E909">
            <v>0</v>
          </cell>
          <cell r="F909">
            <v>4.25</v>
          </cell>
          <cell r="G909">
            <v>44034</v>
          </cell>
          <cell r="H909" t="str">
            <v>R2</v>
          </cell>
          <cell r="I909" t="str">
            <v>LPI-1604</v>
          </cell>
          <cell r="J909" t="str">
            <v>DR</v>
          </cell>
          <cell r="K909">
            <v>1.8</v>
          </cell>
        </row>
        <row r="910">
          <cell r="C910" t="str">
            <v>051C083</v>
          </cell>
          <cell r="D910">
            <v>0.24</v>
          </cell>
          <cell r="E910">
            <v>0</v>
          </cell>
          <cell r="F910">
            <v>0.24</v>
          </cell>
          <cell r="G910">
            <v>43958</v>
          </cell>
          <cell r="H910" t="str">
            <v>R2</v>
          </cell>
          <cell r="I910" t="str">
            <v>BW-04</v>
          </cell>
          <cell r="J910" t="str">
            <v>SR</v>
          </cell>
          <cell r="K910">
            <v>1.5</v>
          </cell>
        </row>
        <row r="911">
          <cell r="C911" t="str">
            <v>051C086</v>
          </cell>
          <cell r="D911">
            <v>1.1599999999999999</v>
          </cell>
          <cell r="E911">
            <v>0</v>
          </cell>
          <cell r="F911">
            <v>1.1599999999999999</v>
          </cell>
          <cell r="G911">
            <v>43962</v>
          </cell>
          <cell r="H911" t="str">
            <v>R2</v>
          </cell>
          <cell r="I911" t="str">
            <v>BW-04</v>
          </cell>
          <cell r="J911" t="str">
            <v>SRP</v>
          </cell>
          <cell r="K911">
            <v>1.5</v>
          </cell>
        </row>
        <row r="912">
          <cell r="C912" t="str">
            <v>055C087</v>
          </cell>
          <cell r="D912">
            <v>4.42</v>
          </cell>
          <cell r="E912">
            <v>0</v>
          </cell>
          <cell r="F912">
            <v>4.42</v>
          </cell>
          <cell r="G912">
            <v>43963</v>
          </cell>
          <cell r="H912" t="str">
            <v>R2</v>
          </cell>
          <cell r="I912" t="str">
            <v>COLEKSI</v>
          </cell>
          <cell r="J912" t="str">
            <v>SRP</v>
          </cell>
          <cell r="K912">
            <v>1.5</v>
          </cell>
        </row>
        <row r="913">
          <cell r="C913" t="str">
            <v>058C090</v>
          </cell>
          <cell r="D913">
            <v>2.2400000000000002</v>
          </cell>
          <cell r="E913">
            <v>0</v>
          </cell>
          <cell r="F913">
            <v>2.2400000000000002</v>
          </cell>
          <cell r="G913">
            <v>43963</v>
          </cell>
          <cell r="H913" t="str">
            <v>R2</v>
          </cell>
          <cell r="I913" t="str">
            <v>LPI-1607</v>
          </cell>
          <cell r="J913" t="str">
            <v>SRP</v>
          </cell>
          <cell r="K913">
            <v>1.8</v>
          </cell>
        </row>
        <row r="914">
          <cell r="C914" t="str">
            <v>060C090</v>
          </cell>
          <cell r="D914">
            <v>1.85</v>
          </cell>
          <cell r="E914">
            <v>0</v>
          </cell>
          <cell r="F914">
            <v>1.85</v>
          </cell>
          <cell r="G914">
            <v>43966</v>
          </cell>
          <cell r="H914" t="str">
            <v>R2</v>
          </cell>
          <cell r="I914" t="str">
            <v>LPI-1607</v>
          </cell>
          <cell r="J914" t="str">
            <v>SRP</v>
          </cell>
          <cell r="K914">
            <v>1.8</v>
          </cell>
        </row>
        <row r="915">
          <cell r="C915" t="str">
            <v>060C123</v>
          </cell>
          <cell r="D915">
            <v>8.27</v>
          </cell>
          <cell r="E915">
            <v>0</v>
          </cell>
          <cell r="F915">
            <v>8.27</v>
          </cell>
          <cell r="G915">
            <v>44073</v>
          </cell>
          <cell r="H915" t="str">
            <v>R3</v>
          </cell>
          <cell r="I915" t="str">
            <v>LPI-1607</v>
          </cell>
          <cell r="J915" t="str">
            <v>SRP</v>
          </cell>
          <cell r="K915">
            <v>1.8</v>
          </cell>
        </row>
        <row r="916">
          <cell r="C916" t="str">
            <v>066C030</v>
          </cell>
          <cell r="D916">
            <v>2.34</v>
          </cell>
          <cell r="E916">
            <v>0</v>
          </cell>
          <cell r="F916">
            <v>2.34</v>
          </cell>
          <cell r="G916">
            <v>44176</v>
          </cell>
          <cell r="H916" t="str">
            <v>R2</v>
          </cell>
          <cell r="I916" t="str">
            <v>LPI-1604</v>
          </cell>
          <cell r="J916" t="str">
            <v>DR</v>
          </cell>
          <cell r="K916">
            <v>1.8</v>
          </cell>
        </row>
        <row r="917">
          <cell r="C917" t="str">
            <v>068C030</v>
          </cell>
          <cell r="D917">
            <v>6.34</v>
          </cell>
          <cell r="E917">
            <v>0</v>
          </cell>
          <cell r="F917">
            <v>6.34</v>
          </cell>
          <cell r="G917">
            <v>44121</v>
          </cell>
          <cell r="H917" t="str">
            <v>R2</v>
          </cell>
          <cell r="I917" t="str">
            <v>LPI-1604</v>
          </cell>
          <cell r="J917" t="str">
            <v>DR</v>
          </cell>
          <cell r="K917">
            <v>1.8</v>
          </cell>
        </row>
        <row r="918">
          <cell r="C918" t="str">
            <v>070C030</v>
          </cell>
          <cell r="D918">
            <v>5.92</v>
          </cell>
          <cell r="E918">
            <v>0</v>
          </cell>
          <cell r="F918">
            <v>5.92</v>
          </cell>
          <cell r="G918">
            <v>44121</v>
          </cell>
          <cell r="H918" t="str">
            <v>R2</v>
          </cell>
          <cell r="I918" t="str">
            <v>LPI-1604</v>
          </cell>
          <cell r="J918" t="str">
            <v>DR</v>
          </cell>
          <cell r="K918">
            <v>1.8</v>
          </cell>
        </row>
        <row r="919">
          <cell r="C919" t="str">
            <v>070C032</v>
          </cell>
          <cell r="D919">
            <v>2.87</v>
          </cell>
          <cell r="E919">
            <v>0</v>
          </cell>
          <cell r="F919">
            <v>2.87</v>
          </cell>
          <cell r="G919">
            <v>44120</v>
          </cell>
          <cell r="H919" t="str">
            <v>R2</v>
          </cell>
          <cell r="I919" t="str">
            <v>LPI-1604</v>
          </cell>
          <cell r="J919" t="str">
            <v>DR</v>
          </cell>
          <cell r="K919">
            <v>1.8</v>
          </cell>
        </row>
        <row r="920">
          <cell r="C920" t="str">
            <v>070C035</v>
          </cell>
          <cell r="D920">
            <v>5.8</v>
          </cell>
          <cell r="E920">
            <v>0</v>
          </cell>
          <cell r="F920">
            <v>5.8</v>
          </cell>
          <cell r="G920">
            <v>43747</v>
          </cell>
          <cell r="H920" t="str">
            <v>R1</v>
          </cell>
          <cell r="I920" t="str">
            <v>LPI-1604</v>
          </cell>
          <cell r="J920" t="str">
            <v>DR</v>
          </cell>
          <cell r="K920">
            <v>1.8</v>
          </cell>
        </row>
        <row r="921">
          <cell r="C921" t="str">
            <v>070C036</v>
          </cell>
          <cell r="D921">
            <v>2.68</v>
          </cell>
          <cell r="E921">
            <v>0</v>
          </cell>
          <cell r="F921">
            <v>2.68</v>
          </cell>
          <cell r="G921">
            <v>44081</v>
          </cell>
          <cell r="H921" t="str">
            <v>R2</v>
          </cell>
          <cell r="I921" t="str">
            <v>LPI-1604</v>
          </cell>
          <cell r="J921" t="str">
            <v>DR</v>
          </cell>
          <cell r="K921">
            <v>1.8</v>
          </cell>
        </row>
        <row r="922">
          <cell r="C922" t="str">
            <v>062C043</v>
          </cell>
          <cell r="D922">
            <v>1.32</v>
          </cell>
          <cell r="E922">
            <v>0</v>
          </cell>
          <cell r="F922">
            <v>1.32</v>
          </cell>
          <cell r="G922">
            <v>44168</v>
          </cell>
          <cell r="H922" t="str">
            <v>R2</v>
          </cell>
          <cell r="I922" t="str">
            <v>LPI-1603</v>
          </cell>
          <cell r="J922" t="str">
            <v>SRP</v>
          </cell>
          <cell r="K922">
            <v>1.8</v>
          </cell>
        </row>
        <row r="923">
          <cell r="C923" t="str">
            <v>062C044</v>
          </cell>
          <cell r="D923">
            <v>3.32</v>
          </cell>
          <cell r="E923">
            <v>0</v>
          </cell>
          <cell r="F923">
            <v>3.32</v>
          </cell>
          <cell r="G923">
            <v>44083</v>
          </cell>
          <cell r="H923" t="str">
            <v>R2</v>
          </cell>
          <cell r="I923" t="str">
            <v>LPI-1603</v>
          </cell>
          <cell r="J923" t="str">
            <v>SRP</v>
          </cell>
          <cell r="K923">
            <v>1.8</v>
          </cell>
        </row>
        <row r="924">
          <cell r="C924" t="str">
            <v>062C045</v>
          </cell>
          <cell r="D924">
            <v>0.71</v>
          </cell>
          <cell r="E924">
            <v>0</v>
          </cell>
          <cell r="F924">
            <v>0.71</v>
          </cell>
          <cell r="G924">
            <v>44083</v>
          </cell>
          <cell r="H924" t="str">
            <v>R2</v>
          </cell>
          <cell r="I924" t="str">
            <v>LPI-1603</v>
          </cell>
          <cell r="J924" t="str">
            <v>SRP</v>
          </cell>
          <cell r="K924">
            <v>1.8</v>
          </cell>
        </row>
        <row r="925">
          <cell r="C925" t="str">
            <v>062C047</v>
          </cell>
          <cell r="D925">
            <v>2.02</v>
          </cell>
          <cell r="E925">
            <v>0</v>
          </cell>
          <cell r="F925">
            <v>2.02</v>
          </cell>
          <cell r="G925">
            <v>44084</v>
          </cell>
          <cell r="H925" t="str">
            <v>R2</v>
          </cell>
          <cell r="I925" t="str">
            <v>LPI-1603</v>
          </cell>
          <cell r="J925" t="str">
            <v>SRP</v>
          </cell>
          <cell r="K925">
            <v>1.8</v>
          </cell>
        </row>
        <row r="926">
          <cell r="C926" t="str">
            <v>063C043</v>
          </cell>
          <cell r="D926">
            <v>0.15</v>
          </cell>
          <cell r="E926">
            <v>0</v>
          </cell>
          <cell r="F926">
            <v>0.15</v>
          </cell>
          <cell r="G926">
            <v>44083</v>
          </cell>
          <cell r="H926" t="str">
            <v>R2</v>
          </cell>
          <cell r="I926" t="str">
            <v>LPI-1603</v>
          </cell>
          <cell r="J926" t="str">
            <v>SRP</v>
          </cell>
          <cell r="K926">
            <v>1.8</v>
          </cell>
        </row>
        <row r="927">
          <cell r="C927" t="str">
            <v>063C046</v>
          </cell>
          <cell r="D927">
            <v>0.81</v>
          </cell>
          <cell r="E927">
            <v>0</v>
          </cell>
          <cell r="F927">
            <v>0.81</v>
          </cell>
          <cell r="G927">
            <v>44083</v>
          </cell>
          <cell r="H927" t="str">
            <v>R2</v>
          </cell>
          <cell r="I927" t="str">
            <v>LPI-1603</v>
          </cell>
          <cell r="J927" t="str">
            <v>SRP</v>
          </cell>
          <cell r="K927">
            <v>1.8</v>
          </cell>
        </row>
        <row r="928">
          <cell r="C928" t="str">
            <v>064C043</v>
          </cell>
          <cell r="D928">
            <v>1.86</v>
          </cell>
          <cell r="E928">
            <v>0</v>
          </cell>
          <cell r="F928">
            <v>1.86</v>
          </cell>
          <cell r="G928">
            <v>44168</v>
          </cell>
          <cell r="H928" t="str">
            <v>R2</v>
          </cell>
          <cell r="I928" t="str">
            <v>LPI-1603</v>
          </cell>
          <cell r="J928" t="str">
            <v>SRP</v>
          </cell>
          <cell r="K928">
            <v>1.8</v>
          </cell>
        </row>
        <row r="929">
          <cell r="C929" t="str">
            <v>069C046</v>
          </cell>
          <cell r="D929">
            <v>2.41</v>
          </cell>
          <cell r="E929">
            <v>0</v>
          </cell>
          <cell r="F929">
            <v>2.41</v>
          </cell>
          <cell r="G929">
            <v>44173</v>
          </cell>
          <cell r="H929" t="str">
            <v>R2</v>
          </cell>
          <cell r="I929" t="str">
            <v>LPI-1603</v>
          </cell>
          <cell r="J929" t="str">
            <v>SRP</v>
          </cell>
          <cell r="K929">
            <v>1.8</v>
          </cell>
        </row>
        <row r="930">
          <cell r="C930" t="str">
            <v>069C047</v>
          </cell>
          <cell r="D930">
            <v>3.52</v>
          </cell>
          <cell r="E930">
            <v>0</v>
          </cell>
          <cell r="F930">
            <v>3.52</v>
          </cell>
          <cell r="G930">
            <v>44173</v>
          </cell>
          <cell r="H930" t="str">
            <v>R2</v>
          </cell>
          <cell r="I930" t="str">
            <v>LPI-1603</v>
          </cell>
          <cell r="J930" t="str">
            <v>SRP</v>
          </cell>
          <cell r="K930">
            <v>1.8</v>
          </cell>
        </row>
        <row r="931">
          <cell r="C931" t="str">
            <v>069C048</v>
          </cell>
          <cell r="D931">
            <v>0.51</v>
          </cell>
          <cell r="E931">
            <v>0</v>
          </cell>
          <cell r="F931">
            <v>0.51</v>
          </cell>
          <cell r="G931">
            <v>44163</v>
          </cell>
          <cell r="H931" t="str">
            <v>R2</v>
          </cell>
          <cell r="I931" t="str">
            <v>LPI-1603</v>
          </cell>
          <cell r="J931" t="str">
            <v>SRP</v>
          </cell>
          <cell r="K931">
            <v>1.8</v>
          </cell>
        </row>
        <row r="932">
          <cell r="C932" t="str">
            <v>069C050</v>
          </cell>
          <cell r="D932">
            <v>1.64</v>
          </cell>
          <cell r="E932">
            <v>1.64</v>
          </cell>
          <cell r="F932">
            <v>1.64</v>
          </cell>
          <cell r="G932">
            <v>44261</v>
          </cell>
          <cell r="H932" t="str">
            <v>PC</v>
          </cell>
          <cell r="I932" t="str">
            <v>LPI-612</v>
          </cell>
          <cell r="J932" t="str">
            <v>SR</v>
          </cell>
          <cell r="K932">
            <v>1.35</v>
          </cell>
        </row>
        <row r="933">
          <cell r="C933" t="str">
            <v>070C048</v>
          </cell>
          <cell r="D933">
            <v>0.56000000000000005</v>
          </cell>
          <cell r="E933">
            <v>0</v>
          </cell>
          <cell r="F933">
            <v>0.56000000000000005</v>
          </cell>
          <cell r="G933">
            <v>44208</v>
          </cell>
          <cell r="H933" t="str">
            <v>R2</v>
          </cell>
          <cell r="I933" t="str">
            <v>LPI-1603</v>
          </cell>
          <cell r="J933" t="str">
            <v>SRP</v>
          </cell>
          <cell r="K933">
            <v>1.8</v>
          </cell>
        </row>
        <row r="934">
          <cell r="C934" t="str">
            <v>070C050</v>
          </cell>
          <cell r="D934">
            <v>3.89</v>
          </cell>
          <cell r="E934">
            <v>0</v>
          </cell>
          <cell r="F934">
            <v>3.89</v>
          </cell>
          <cell r="G934">
            <v>44157</v>
          </cell>
          <cell r="H934" t="str">
            <v>R2</v>
          </cell>
          <cell r="I934" t="str">
            <v>LPI-1603</v>
          </cell>
          <cell r="J934" t="str">
            <v>SRP</v>
          </cell>
          <cell r="K934">
            <v>1.8</v>
          </cell>
        </row>
        <row r="935">
          <cell r="C935" t="str">
            <v>071C048</v>
          </cell>
          <cell r="D935">
            <v>5.25</v>
          </cell>
          <cell r="E935">
            <v>0</v>
          </cell>
          <cell r="F935">
            <v>5.25</v>
          </cell>
          <cell r="G935">
            <v>44111</v>
          </cell>
          <cell r="H935" t="str">
            <v>R2</v>
          </cell>
          <cell r="I935" t="str">
            <v>LPI-1603</v>
          </cell>
          <cell r="J935" t="str">
            <v>SRP</v>
          </cell>
          <cell r="K935">
            <v>1.8</v>
          </cell>
        </row>
        <row r="936">
          <cell r="C936" t="str">
            <v>071C050</v>
          </cell>
          <cell r="D936">
            <v>1.8</v>
          </cell>
          <cell r="E936">
            <v>0</v>
          </cell>
          <cell r="F936">
            <v>1.8</v>
          </cell>
          <cell r="G936">
            <v>44169</v>
          </cell>
          <cell r="H936" t="str">
            <v>R2</v>
          </cell>
          <cell r="I936" t="str">
            <v>LPI-1603</v>
          </cell>
          <cell r="J936" t="str">
            <v>SRP</v>
          </cell>
          <cell r="K936">
            <v>1.8</v>
          </cell>
        </row>
        <row r="937">
          <cell r="C937" t="str">
            <v>061C052</v>
          </cell>
          <cell r="D937">
            <v>0.75</v>
          </cell>
          <cell r="E937">
            <v>0</v>
          </cell>
          <cell r="F937">
            <v>0.75</v>
          </cell>
          <cell r="G937">
            <v>44111</v>
          </cell>
          <cell r="H937" t="str">
            <v>R1</v>
          </cell>
          <cell r="I937" t="str">
            <v>LPI-1606</v>
          </cell>
          <cell r="J937" t="str">
            <v>DR</v>
          </cell>
          <cell r="K937">
            <v>1.8</v>
          </cell>
        </row>
        <row r="938">
          <cell r="C938" t="str">
            <v>062C053</v>
          </cell>
          <cell r="D938">
            <v>3.17</v>
          </cell>
          <cell r="E938">
            <v>0</v>
          </cell>
          <cell r="F938">
            <v>3.17</v>
          </cell>
          <cell r="G938">
            <v>44091</v>
          </cell>
          <cell r="H938" t="str">
            <v>R1</v>
          </cell>
          <cell r="I938" t="str">
            <v>LPI-1606</v>
          </cell>
          <cell r="J938" t="str">
            <v>DR</v>
          </cell>
          <cell r="K938">
            <v>1.8</v>
          </cell>
        </row>
        <row r="939">
          <cell r="C939" t="str">
            <v>062C055</v>
          </cell>
          <cell r="D939">
            <v>3.06</v>
          </cell>
          <cell r="E939">
            <v>0</v>
          </cell>
          <cell r="F939">
            <v>3.06</v>
          </cell>
          <cell r="G939">
            <v>44114</v>
          </cell>
          <cell r="H939" t="str">
            <v>R1</v>
          </cell>
          <cell r="I939" t="str">
            <v>LPI-1606</v>
          </cell>
          <cell r="J939" t="str">
            <v>DR</v>
          </cell>
          <cell r="K939">
            <v>1.8</v>
          </cell>
        </row>
        <row r="940">
          <cell r="C940" t="str">
            <v>062C057</v>
          </cell>
          <cell r="D940">
            <v>2.85</v>
          </cell>
          <cell r="E940">
            <v>0</v>
          </cell>
          <cell r="F940">
            <v>2.85</v>
          </cell>
          <cell r="G940">
            <v>44091</v>
          </cell>
          <cell r="H940" t="str">
            <v>R1</v>
          </cell>
          <cell r="I940" t="str">
            <v>LPI-1606</v>
          </cell>
          <cell r="J940" t="str">
            <v>DR</v>
          </cell>
          <cell r="K940">
            <v>1.8</v>
          </cell>
        </row>
        <row r="941">
          <cell r="C941" t="str">
            <v>062C059</v>
          </cell>
          <cell r="D941">
            <v>3.4</v>
          </cell>
          <cell r="E941">
            <v>0</v>
          </cell>
          <cell r="F941">
            <v>3.4</v>
          </cell>
          <cell r="G941">
            <v>44117</v>
          </cell>
          <cell r="H941" t="str">
            <v>R1</v>
          </cell>
          <cell r="I941" t="str">
            <v>LPI-1606</v>
          </cell>
          <cell r="J941" t="str">
            <v>DR</v>
          </cell>
          <cell r="K941">
            <v>1.8</v>
          </cell>
        </row>
        <row r="942">
          <cell r="C942" t="str">
            <v>062C060</v>
          </cell>
          <cell r="D942">
            <v>1.49</v>
          </cell>
          <cell r="E942">
            <v>0</v>
          </cell>
          <cell r="F942">
            <v>1.49</v>
          </cell>
          <cell r="G942">
            <v>44116</v>
          </cell>
          <cell r="H942" t="str">
            <v>R1</v>
          </cell>
          <cell r="I942" t="str">
            <v>LPI-1606</v>
          </cell>
          <cell r="J942" t="str">
            <v>DR</v>
          </cell>
          <cell r="K942">
            <v>1.8</v>
          </cell>
        </row>
        <row r="943">
          <cell r="C943" t="str">
            <v>064C053</v>
          </cell>
          <cell r="D943">
            <v>4.3600000000000003</v>
          </cell>
          <cell r="E943">
            <v>0</v>
          </cell>
          <cell r="F943">
            <v>4.3600000000000003</v>
          </cell>
          <cell r="G943">
            <v>44112</v>
          </cell>
          <cell r="H943" t="str">
            <v>R1</v>
          </cell>
          <cell r="I943" t="str">
            <v>LPI-1606</v>
          </cell>
          <cell r="J943" t="str">
            <v>DR</v>
          </cell>
          <cell r="K943">
            <v>1.8</v>
          </cell>
        </row>
        <row r="944">
          <cell r="C944" t="str">
            <v>064C054</v>
          </cell>
          <cell r="D944">
            <v>2.71</v>
          </cell>
          <cell r="E944">
            <v>0</v>
          </cell>
          <cell r="F944">
            <v>2.71</v>
          </cell>
          <cell r="G944">
            <v>44112</v>
          </cell>
          <cell r="H944" t="str">
            <v>R1</v>
          </cell>
          <cell r="I944" t="str">
            <v>LPI-1606</v>
          </cell>
          <cell r="J944" t="str">
            <v>DR</v>
          </cell>
          <cell r="K944">
            <v>1.8</v>
          </cell>
        </row>
        <row r="945">
          <cell r="C945" t="str">
            <v>065C054</v>
          </cell>
          <cell r="D945">
            <v>1.54</v>
          </cell>
          <cell r="E945">
            <v>0</v>
          </cell>
          <cell r="F945">
            <v>1.54</v>
          </cell>
          <cell r="G945">
            <v>44113</v>
          </cell>
          <cell r="H945" t="str">
            <v>R1</v>
          </cell>
          <cell r="I945" t="str">
            <v>LPI-1606</v>
          </cell>
          <cell r="J945" t="str">
            <v>DR</v>
          </cell>
          <cell r="K945">
            <v>1.8</v>
          </cell>
        </row>
        <row r="946">
          <cell r="C946" t="str">
            <v>065C055</v>
          </cell>
          <cell r="D946">
            <v>1.49</v>
          </cell>
          <cell r="E946">
            <v>0</v>
          </cell>
          <cell r="F946">
            <v>1.49</v>
          </cell>
          <cell r="G946">
            <v>44112</v>
          </cell>
          <cell r="H946" t="str">
            <v>R1</v>
          </cell>
          <cell r="I946" t="str">
            <v>LPI-1606</v>
          </cell>
          <cell r="J946" t="str">
            <v>DR</v>
          </cell>
          <cell r="K946">
            <v>1.8</v>
          </cell>
        </row>
        <row r="947">
          <cell r="C947" t="str">
            <v>065C056</v>
          </cell>
          <cell r="D947">
            <v>3</v>
          </cell>
          <cell r="E947">
            <v>0</v>
          </cell>
          <cell r="F947">
            <v>3</v>
          </cell>
          <cell r="G947">
            <v>44113</v>
          </cell>
          <cell r="H947" t="str">
            <v>R1</v>
          </cell>
          <cell r="I947" t="str">
            <v>LPI-1606</v>
          </cell>
          <cell r="J947" t="str">
            <v>DR</v>
          </cell>
          <cell r="K947">
            <v>1.8</v>
          </cell>
        </row>
        <row r="948">
          <cell r="C948" t="str">
            <v>065C057</v>
          </cell>
          <cell r="D948">
            <v>1.7</v>
          </cell>
          <cell r="E948">
            <v>0</v>
          </cell>
          <cell r="F948">
            <v>1.7</v>
          </cell>
          <cell r="G948">
            <v>44117</v>
          </cell>
          <cell r="H948" t="str">
            <v>R1</v>
          </cell>
          <cell r="I948" t="str">
            <v>LPI-1606</v>
          </cell>
          <cell r="J948" t="str">
            <v>DR</v>
          </cell>
          <cell r="K948">
            <v>1.8</v>
          </cell>
        </row>
        <row r="949">
          <cell r="C949" t="str">
            <v>065C059</v>
          </cell>
          <cell r="D949">
            <v>3.04</v>
          </cell>
          <cell r="E949">
            <v>0</v>
          </cell>
          <cell r="F949">
            <v>3.04</v>
          </cell>
          <cell r="G949">
            <v>44118</v>
          </cell>
          <cell r="H949" t="str">
            <v>R1</v>
          </cell>
          <cell r="I949" t="str">
            <v>LPI-1606</v>
          </cell>
          <cell r="J949" t="str">
            <v>DR</v>
          </cell>
          <cell r="K949">
            <v>1.8</v>
          </cell>
        </row>
        <row r="950">
          <cell r="C950" t="str">
            <v>067C053</v>
          </cell>
          <cell r="D950">
            <v>6.61</v>
          </cell>
          <cell r="E950">
            <v>0</v>
          </cell>
          <cell r="F950">
            <v>6.61</v>
          </cell>
          <cell r="G950">
            <v>44111</v>
          </cell>
          <cell r="H950" t="str">
            <v>R1</v>
          </cell>
          <cell r="I950" t="str">
            <v>LPI-1606</v>
          </cell>
          <cell r="J950" t="str">
            <v>DR</v>
          </cell>
          <cell r="K950">
            <v>1.8</v>
          </cell>
        </row>
        <row r="951">
          <cell r="C951" t="str">
            <v>067C054</v>
          </cell>
          <cell r="D951">
            <v>1.34</v>
          </cell>
          <cell r="E951">
            <v>0</v>
          </cell>
          <cell r="F951">
            <v>1.34</v>
          </cell>
          <cell r="G951">
            <v>43836</v>
          </cell>
          <cell r="H951" t="str">
            <v>RPC</v>
          </cell>
          <cell r="I951" t="str">
            <v>LPI-1606</v>
          </cell>
          <cell r="J951" t="str">
            <v>DR</v>
          </cell>
          <cell r="K951">
            <v>1.8</v>
          </cell>
        </row>
        <row r="952">
          <cell r="C952" t="str">
            <v>068C052</v>
          </cell>
          <cell r="D952">
            <v>2.39</v>
          </cell>
          <cell r="E952">
            <v>0</v>
          </cell>
          <cell r="F952">
            <v>2.39</v>
          </cell>
          <cell r="G952">
            <v>44111</v>
          </cell>
          <cell r="H952" t="str">
            <v>R1</v>
          </cell>
          <cell r="I952" t="str">
            <v>LPI-1606</v>
          </cell>
          <cell r="J952" t="str">
            <v>DR</v>
          </cell>
          <cell r="K952">
            <v>1.8</v>
          </cell>
        </row>
        <row r="953">
          <cell r="C953" t="str">
            <v>061C065</v>
          </cell>
          <cell r="D953">
            <v>2.57</v>
          </cell>
          <cell r="E953">
            <v>0</v>
          </cell>
          <cell r="F953">
            <v>2.57</v>
          </cell>
          <cell r="G953">
            <v>44121</v>
          </cell>
          <cell r="H953" t="str">
            <v>R1</v>
          </cell>
          <cell r="I953" t="str">
            <v>LPI-1606</v>
          </cell>
          <cell r="J953" t="str">
            <v>DR</v>
          </cell>
          <cell r="K953">
            <v>1.8</v>
          </cell>
        </row>
        <row r="954">
          <cell r="C954" t="str">
            <v>061C067</v>
          </cell>
          <cell r="D954">
            <v>2.23</v>
          </cell>
          <cell r="E954">
            <v>0</v>
          </cell>
          <cell r="F954">
            <v>2.23</v>
          </cell>
          <cell r="G954">
            <v>44119</v>
          </cell>
          <cell r="H954" t="str">
            <v>R1</v>
          </cell>
          <cell r="I954" t="str">
            <v>LPI-1606</v>
          </cell>
          <cell r="J954" t="str">
            <v>DR</v>
          </cell>
          <cell r="K954">
            <v>1.8</v>
          </cell>
        </row>
        <row r="955">
          <cell r="C955" t="str">
            <v>061C070</v>
          </cell>
          <cell r="D955">
            <v>0.39</v>
          </cell>
          <cell r="E955">
            <v>0</v>
          </cell>
          <cell r="F955">
            <v>0.39</v>
          </cell>
          <cell r="G955">
            <v>44118</v>
          </cell>
          <cell r="H955" t="str">
            <v>R1</v>
          </cell>
          <cell r="I955" t="str">
            <v>LPI-1606</v>
          </cell>
          <cell r="J955" t="str">
            <v>DR</v>
          </cell>
          <cell r="K955">
            <v>1.8</v>
          </cell>
        </row>
        <row r="956">
          <cell r="C956" t="str">
            <v>062C062</v>
          </cell>
          <cell r="D956">
            <v>5.31</v>
          </cell>
          <cell r="E956">
            <v>0</v>
          </cell>
          <cell r="F956">
            <v>5.31</v>
          </cell>
          <cell r="G956">
            <v>44116</v>
          </cell>
          <cell r="H956" t="str">
            <v>R1</v>
          </cell>
          <cell r="I956" t="str">
            <v>LPI-1606</v>
          </cell>
          <cell r="J956" t="str">
            <v>DR</v>
          </cell>
          <cell r="K956">
            <v>1.8</v>
          </cell>
        </row>
        <row r="957">
          <cell r="C957" t="str">
            <v>064C065</v>
          </cell>
          <cell r="D957">
            <v>4.3499999999999996</v>
          </cell>
          <cell r="E957">
            <v>0</v>
          </cell>
          <cell r="F957">
            <v>4.3499999999999996</v>
          </cell>
          <cell r="G957">
            <v>44118</v>
          </cell>
          <cell r="H957" t="str">
            <v>R1</v>
          </cell>
          <cell r="I957" t="str">
            <v>LPI-1606</v>
          </cell>
          <cell r="J957" t="str">
            <v>DR</v>
          </cell>
          <cell r="K957">
            <v>1.8</v>
          </cell>
        </row>
        <row r="958">
          <cell r="C958" t="str">
            <v>065C067</v>
          </cell>
          <cell r="D958">
            <v>3.41</v>
          </cell>
          <cell r="E958">
            <v>0</v>
          </cell>
          <cell r="F958">
            <v>3.41</v>
          </cell>
          <cell r="G958">
            <v>44119</v>
          </cell>
          <cell r="H958" t="str">
            <v>R1</v>
          </cell>
          <cell r="I958" t="str">
            <v>LPI-1606</v>
          </cell>
          <cell r="J958" t="str">
            <v>DR</v>
          </cell>
          <cell r="K958">
            <v>1.8</v>
          </cell>
        </row>
        <row r="959">
          <cell r="C959" t="str">
            <v>066C065</v>
          </cell>
          <cell r="D959">
            <v>2.69</v>
          </cell>
          <cell r="E959">
            <v>0</v>
          </cell>
          <cell r="F959">
            <v>2.69</v>
          </cell>
          <cell r="G959">
            <v>44119</v>
          </cell>
          <cell r="H959" t="str">
            <v>R1</v>
          </cell>
          <cell r="I959" t="str">
            <v>LPI-1606</v>
          </cell>
          <cell r="J959" t="str">
            <v>DR</v>
          </cell>
          <cell r="K959">
            <v>1.8</v>
          </cell>
        </row>
        <row r="960">
          <cell r="C960" t="str">
            <v>066C067</v>
          </cell>
          <cell r="D960">
            <v>1.55</v>
          </cell>
          <cell r="E960">
            <v>0</v>
          </cell>
          <cell r="F960">
            <v>1.55</v>
          </cell>
          <cell r="G960">
            <v>44121</v>
          </cell>
          <cell r="H960" t="str">
            <v>R1</v>
          </cell>
          <cell r="I960" t="str">
            <v>LPI-1606</v>
          </cell>
          <cell r="J960" t="str">
            <v>DR</v>
          </cell>
          <cell r="K960">
            <v>1.8</v>
          </cell>
        </row>
        <row r="961">
          <cell r="C961" t="str">
            <v>069C067</v>
          </cell>
          <cell r="D961">
            <v>2.2200000000000002</v>
          </cell>
          <cell r="E961">
            <v>0</v>
          </cell>
          <cell r="F961">
            <v>2.2200000000000002</v>
          </cell>
          <cell r="G961">
            <v>44151</v>
          </cell>
          <cell r="H961" t="str">
            <v>R1</v>
          </cell>
          <cell r="I961" t="str">
            <v>LPI-1606</v>
          </cell>
          <cell r="J961" t="str">
            <v>DR</v>
          </cell>
          <cell r="K961">
            <v>1.8</v>
          </cell>
        </row>
        <row r="962">
          <cell r="C962" t="str">
            <v>071C065</v>
          </cell>
          <cell r="D962">
            <v>6.01</v>
          </cell>
          <cell r="E962">
            <v>0</v>
          </cell>
          <cell r="F962">
            <v>6.01</v>
          </cell>
          <cell r="G962">
            <v>44169</v>
          </cell>
          <cell r="H962" t="str">
            <v>R1</v>
          </cell>
          <cell r="I962" t="str">
            <v>LPI-1606</v>
          </cell>
          <cell r="J962" t="str">
            <v>DR</v>
          </cell>
          <cell r="K962">
            <v>1.8</v>
          </cell>
        </row>
        <row r="963">
          <cell r="C963" t="str">
            <v>061C072</v>
          </cell>
          <cell r="D963">
            <v>4.34</v>
          </cell>
          <cell r="E963">
            <v>0</v>
          </cell>
          <cell r="F963">
            <v>4.34</v>
          </cell>
          <cell r="G963">
            <v>44129</v>
          </cell>
          <cell r="H963" t="str">
            <v>RN</v>
          </cell>
          <cell r="I963" t="str">
            <v>PSJT 941</v>
          </cell>
          <cell r="J963" t="str">
            <v>SR</v>
          </cell>
          <cell r="K963">
            <v>1.5</v>
          </cell>
        </row>
        <row r="964">
          <cell r="C964" t="str">
            <v>054C103</v>
          </cell>
          <cell r="D964">
            <v>1.63</v>
          </cell>
          <cell r="E964">
            <v>0</v>
          </cell>
          <cell r="F964">
            <v>1.63</v>
          </cell>
          <cell r="G964">
            <v>43993</v>
          </cell>
          <cell r="H964" t="str">
            <v>R3</v>
          </cell>
          <cell r="I964" t="str">
            <v>LPI-1607</v>
          </cell>
          <cell r="J964" t="str">
            <v>SR</v>
          </cell>
          <cell r="K964">
            <v>1.8</v>
          </cell>
        </row>
        <row r="965">
          <cell r="C965" t="str">
            <v>054C105</v>
          </cell>
          <cell r="D965">
            <v>0.47</v>
          </cell>
          <cell r="E965">
            <v>0</v>
          </cell>
          <cell r="F965">
            <v>0.47</v>
          </cell>
          <cell r="G965">
            <v>43992</v>
          </cell>
          <cell r="H965" t="str">
            <v>R3</v>
          </cell>
          <cell r="I965" t="str">
            <v>LPI-1607</v>
          </cell>
          <cell r="J965" t="str">
            <v>SR</v>
          </cell>
          <cell r="K965">
            <v>1.8</v>
          </cell>
        </row>
        <row r="966">
          <cell r="C966" t="str">
            <v>061C077</v>
          </cell>
          <cell r="D966">
            <v>0.13</v>
          </cell>
          <cell r="E966">
            <v>0</v>
          </cell>
          <cell r="F966">
            <v>0.13</v>
          </cell>
          <cell r="G966">
            <v>44176</v>
          </cell>
          <cell r="H966" t="str">
            <v>RN</v>
          </cell>
          <cell r="I966" t="str">
            <v>PSJT 941</v>
          </cell>
          <cell r="J966" t="str">
            <v>SR</v>
          </cell>
          <cell r="K966">
            <v>1.8</v>
          </cell>
        </row>
        <row r="967">
          <cell r="C967" t="str">
            <v>061C078</v>
          </cell>
          <cell r="D967">
            <v>1.7</v>
          </cell>
          <cell r="E967">
            <v>0</v>
          </cell>
          <cell r="F967">
            <v>1.7</v>
          </cell>
          <cell r="G967">
            <v>44176</v>
          </cell>
          <cell r="H967" t="str">
            <v>RN</v>
          </cell>
          <cell r="I967" t="str">
            <v>PSJT 941</v>
          </cell>
          <cell r="J967" t="str">
            <v>SR</v>
          </cell>
          <cell r="K967">
            <v>1.8</v>
          </cell>
        </row>
        <row r="968">
          <cell r="C968" t="str">
            <v>055C102</v>
          </cell>
          <cell r="D968">
            <v>2.46</v>
          </cell>
          <cell r="E968">
            <v>0</v>
          </cell>
          <cell r="F968">
            <v>2.46</v>
          </cell>
          <cell r="G968">
            <v>43992</v>
          </cell>
          <cell r="H968" t="str">
            <v>R3</v>
          </cell>
          <cell r="I968" t="str">
            <v>LPI-1607</v>
          </cell>
          <cell r="J968" t="str">
            <v>SR</v>
          </cell>
          <cell r="K968">
            <v>1.8</v>
          </cell>
        </row>
        <row r="969">
          <cell r="C969" t="str">
            <v>063C088</v>
          </cell>
          <cell r="D969">
            <v>6.12</v>
          </cell>
          <cell r="E969">
            <v>0</v>
          </cell>
          <cell r="F969">
            <v>6.12</v>
          </cell>
          <cell r="G969">
            <v>44162</v>
          </cell>
          <cell r="H969" t="str">
            <v>R3</v>
          </cell>
          <cell r="I969" t="str">
            <v>LPI-1604</v>
          </cell>
          <cell r="J969" t="str">
            <v>SR</v>
          </cell>
          <cell r="K969">
            <v>1.8</v>
          </cell>
        </row>
        <row r="970">
          <cell r="C970" t="str">
            <v>063C090</v>
          </cell>
          <cell r="D970">
            <v>2.2999999999999998</v>
          </cell>
          <cell r="E970">
            <v>0</v>
          </cell>
          <cell r="F970">
            <v>2.2999999999999998</v>
          </cell>
          <cell r="G970">
            <v>44101</v>
          </cell>
          <cell r="H970" t="str">
            <v>R3</v>
          </cell>
          <cell r="I970" t="str">
            <v>LPI-1607</v>
          </cell>
          <cell r="J970" t="str">
            <v>SR</v>
          </cell>
          <cell r="K970">
            <v>1.8</v>
          </cell>
        </row>
        <row r="971">
          <cell r="C971" t="str">
            <v>065C090</v>
          </cell>
          <cell r="D971">
            <v>4.1900000000000004</v>
          </cell>
          <cell r="E971">
            <v>0</v>
          </cell>
          <cell r="F971">
            <v>4.1900000000000004</v>
          </cell>
          <cell r="G971">
            <v>44214</v>
          </cell>
          <cell r="H971" t="str">
            <v>R3</v>
          </cell>
          <cell r="I971" t="str">
            <v>LPI-1604</v>
          </cell>
          <cell r="J971" t="str">
            <v>SR</v>
          </cell>
          <cell r="K971">
            <v>1.8</v>
          </cell>
        </row>
        <row r="972">
          <cell r="C972" t="str">
            <v>066C090</v>
          </cell>
          <cell r="D972">
            <v>2.4300000000000002</v>
          </cell>
          <cell r="E972">
            <v>0</v>
          </cell>
          <cell r="F972">
            <v>2.4300000000000002</v>
          </cell>
          <cell r="G972">
            <v>44167</v>
          </cell>
          <cell r="H972" t="str">
            <v>R3</v>
          </cell>
          <cell r="I972" t="str">
            <v>LPI-1604</v>
          </cell>
          <cell r="J972" t="str">
            <v>SR</v>
          </cell>
          <cell r="K972">
            <v>1.8</v>
          </cell>
        </row>
        <row r="973">
          <cell r="C973" t="str">
            <v>067C083</v>
          </cell>
          <cell r="D973">
            <v>1.84</v>
          </cell>
          <cell r="E973">
            <v>0</v>
          </cell>
          <cell r="F973">
            <v>1.84</v>
          </cell>
          <cell r="G973">
            <v>44162</v>
          </cell>
          <cell r="H973" t="str">
            <v>R3</v>
          </cell>
          <cell r="I973" t="str">
            <v>LPI-1601</v>
          </cell>
          <cell r="J973" t="str">
            <v>SR</v>
          </cell>
          <cell r="K973">
            <v>1.8</v>
          </cell>
        </row>
        <row r="974">
          <cell r="C974" t="str">
            <v>068C087</v>
          </cell>
          <cell r="D974">
            <v>2.93</v>
          </cell>
          <cell r="E974">
            <v>0</v>
          </cell>
          <cell r="F974">
            <v>2.93</v>
          </cell>
          <cell r="G974">
            <v>44103</v>
          </cell>
          <cell r="H974" t="str">
            <v>R3</v>
          </cell>
          <cell r="I974" t="str">
            <v>LPI-1601</v>
          </cell>
          <cell r="J974" t="str">
            <v>SR</v>
          </cell>
          <cell r="K974">
            <v>1.8</v>
          </cell>
        </row>
        <row r="975">
          <cell r="C975" t="str">
            <v>068C090</v>
          </cell>
          <cell r="D975">
            <v>6.39</v>
          </cell>
          <cell r="E975">
            <v>0</v>
          </cell>
          <cell r="F975">
            <v>6.39</v>
          </cell>
          <cell r="G975">
            <v>44102</v>
          </cell>
          <cell r="H975" t="str">
            <v>R3</v>
          </cell>
          <cell r="I975" t="str">
            <v>LPI-1601</v>
          </cell>
          <cell r="J975" t="str">
            <v>SR</v>
          </cell>
          <cell r="K975">
            <v>1.8</v>
          </cell>
        </row>
        <row r="976">
          <cell r="C976" t="str">
            <v>070C083</v>
          </cell>
          <cell r="D976">
            <v>8.57</v>
          </cell>
          <cell r="E976">
            <v>0</v>
          </cell>
          <cell r="F976">
            <v>8.57</v>
          </cell>
          <cell r="G976">
            <v>44132</v>
          </cell>
          <cell r="H976" t="str">
            <v>R3</v>
          </cell>
          <cell r="I976" t="str">
            <v>LPI-1601</v>
          </cell>
          <cell r="J976" t="str">
            <v>SR</v>
          </cell>
          <cell r="K976">
            <v>1.8</v>
          </cell>
        </row>
        <row r="977">
          <cell r="C977" t="str">
            <v>070C086</v>
          </cell>
          <cell r="D977">
            <v>1.87</v>
          </cell>
          <cell r="E977">
            <v>0</v>
          </cell>
          <cell r="F977">
            <v>1.87</v>
          </cell>
          <cell r="G977">
            <v>44133</v>
          </cell>
          <cell r="H977" t="str">
            <v>R3</v>
          </cell>
          <cell r="I977" t="str">
            <v>LPI-1601</v>
          </cell>
          <cell r="J977" t="str">
            <v>SR</v>
          </cell>
          <cell r="K977">
            <v>1.8</v>
          </cell>
        </row>
        <row r="978">
          <cell r="C978" t="str">
            <v>070C088</v>
          </cell>
          <cell r="D978">
            <v>5.2</v>
          </cell>
          <cell r="E978">
            <v>0</v>
          </cell>
          <cell r="F978">
            <v>5.2</v>
          </cell>
          <cell r="G978">
            <v>44102</v>
          </cell>
          <cell r="H978" t="str">
            <v>R3</v>
          </cell>
          <cell r="I978" t="str">
            <v>LPI-1601</v>
          </cell>
          <cell r="J978" t="str">
            <v>SR</v>
          </cell>
          <cell r="K978">
            <v>1.8</v>
          </cell>
        </row>
        <row r="979">
          <cell r="C979" t="str">
            <v>070C090</v>
          </cell>
          <cell r="D979">
            <v>1.96</v>
          </cell>
          <cell r="E979">
            <v>0</v>
          </cell>
          <cell r="F979">
            <v>1.96</v>
          </cell>
          <cell r="G979">
            <v>44102</v>
          </cell>
          <cell r="H979" t="str">
            <v>R3</v>
          </cell>
          <cell r="I979" t="str">
            <v>LPI-1601</v>
          </cell>
          <cell r="J979" t="str">
            <v>SR</v>
          </cell>
          <cell r="K979">
            <v>1.8</v>
          </cell>
        </row>
        <row r="980">
          <cell r="C980" t="str">
            <v>056C102</v>
          </cell>
          <cell r="D980">
            <v>0.99</v>
          </cell>
          <cell r="E980">
            <v>0</v>
          </cell>
          <cell r="F980">
            <v>0.99</v>
          </cell>
          <cell r="G980">
            <v>43991</v>
          </cell>
          <cell r="H980" t="str">
            <v>R3</v>
          </cell>
          <cell r="I980" t="str">
            <v>LPI-1607</v>
          </cell>
          <cell r="J980" t="str">
            <v>SR</v>
          </cell>
          <cell r="K980">
            <v>1.8</v>
          </cell>
        </row>
        <row r="981">
          <cell r="C981" t="str">
            <v>056C104</v>
          </cell>
          <cell r="D981">
            <v>2.74</v>
          </cell>
          <cell r="E981">
            <v>0</v>
          </cell>
          <cell r="F981">
            <v>2.74</v>
          </cell>
          <cell r="G981">
            <v>43992</v>
          </cell>
          <cell r="H981" t="str">
            <v>R3</v>
          </cell>
          <cell r="I981" t="str">
            <v>LPI-1607</v>
          </cell>
          <cell r="J981" t="str">
            <v>SR</v>
          </cell>
          <cell r="K981">
            <v>1.8</v>
          </cell>
        </row>
        <row r="982">
          <cell r="C982" t="str">
            <v>056C105</v>
          </cell>
          <cell r="D982">
            <v>2.2599999999999998</v>
          </cell>
          <cell r="E982">
            <v>0</v>
          </cell>
          <cell r="F982">
            <v>2.2599999999999998</v>
          </cell>
          <cell r="G982">
            <v>43993</v>
          </cell>
          <cell r="H982" t="str">
            <v>R3</v>
          </cell>
          <cell r="I982" t="str">
            <v>LPI-1607</v>
          </cell>
          <cell r="J982" t="str">
            <v>SR</v>
          </cell>
          <cell r="K982">
            <v>1.8</v>
          </cell>
        </row>
        <row r="983">
          <cell r="C983" t="str">
            <v>056C109</v>
          </cell>
          <cell r="D983">
            <v>4.45</v>
          </cell>
          <cell r="E983">
            <v>0</v>
          </cell>
          <cell r="F983">
            <v>4.45</v>
          </cell>
          <cell r="G983">
            <v>43993</v>
          </cell>
          <cell r="H983" t="str">
            <v>R3</v>
          </cell>
          <cell r="I983" t="str">
            <v>PSJT 941</v>
          </cell>
          <cell r="J983" t="str">
            <v>SR</v>
          </cell>
          <cell r="K983">
            <v>1.8</v>
          </cell>
        </row>
        <row r="984">
          <cell r="C984" t="str">
            <v>057C104</v>
          </cell>
          <cell r="D984">
            <v>0.36</v>
          </cell>
          <cell r="E984">
            <v>0</v>
          </cell>
          <cell r="F984">
            <v>0.36</v>
          </cell>
          <cell r="G984">
            <v>43992</v>
          </cell>
          <cell r="H984" t="str">
            <v>R3</v>
          </cell>
          <cell r="I984" t="str">
            <v>LPI-1607</v>
          </cell>
          <cell r="J984" t="str">
            <v>SR</v>
          </cell>
          <cell r="K984">
            <v>1.8</v>
          </cell>
        </row>
        <row r="985">
          <cell r="C985" t="str">
            <v>058C101</v>
          </cell>
          <cell r="D985">
            <v>2.4700000000000002</v>
          </cell>
          <cell r="E985">
            <v>0</v>
          </cell>
          <cell r="F985">
            <v>2.4700000000000002</v>
          </cell>
          <cell r="G985">
            <v>43993</v>
          </cell>
          <cell r="H985" t="str">
            <v>R3</v>
          </cell>
          <cell r="I985" t="str">
            <v>LPI-1607</v>
          </cell>
          <cell r="J985" t="str">
            <v>SR</v>
          </cell>
          <cell r="K985">
            <v>1.8</v>
          </cell>
        </row>
        <row r="986">
          <cell r="C986" t="str">
            <v>058C103</v>
          </cell>
          <cell r="D986">
            <v>1.95</v>
          </cell>
          <cell r="E986">
            <v>0</v>
          </cell>
          <cell r="F986">
            <v>1.95</v>
          </cell>
          <cell r="G986">
            <v>43991</v>
          </cell>
          <cell r="H986" t="str">
            <v>R3</v>
          </cell>
          <cell r="I986" t="str">
            <v>LPI-1607</v>
          </cell>
          <cell r="J986" t="str">
            <v>SR</v>
          </cell>
          <cell r="K986">
            <v>1.8</v>
          </cell>
        </row>
        <row r="987">
          <cell r="C987" t="str">
            <v>058C105</v>
          </cell>
          <cell r="D987">
            <v>1.27</v>
          </cell>
          <cell r="E987">
            <v>0</v>
          </cell>
          <cell r="F987">
            <v>1.27</v>
          </cell>
          <cell r="G987">
            <v>43990</v>
          </cell>
          <cell r="H987" t="str">
            <v>R3</v>
          </cell>
          <cell r="I987" t="str">
            <v>LPI-1607</v>
          </cell>
          <cell r="J987" t="str">
            <v>SR</v>
          </cell>
          <cell r="K987">
            <v>1.8</v>
          </cell>
        </row>
        <row r="988">
          <cell r="C988" t="str">
            <v>058C110</v>
          </cell>
          <cell r="D988">
            <v>0.53</v>
          </cell>
          <cell r="E988">
            <v>0</v>
          </cell>
          <cell r="F988">
            <v>0.53</v>
          </cell>
          <cell r="G988">
            <v>43990</v>
          </cell>
          <cell r="H988" t="str">
            <v>R3</v>
          </cell>
          <cell r="I988" t="str">
            <v>PSJT 941</v>
          </cell>
          <cell r="J988" t="str">
            <v>SR</v>
          </cell>
          <cell r="K988">
            <v>1.8</v>
          </cell>
        </row>
        <row r="989">
          <cell r="C989" t="str">
            <v>064C092</v>
          </cell>
          <cell r="D989">
            <v>0.28000000000000003</v>
          </cell>
          <cell r="E989">
            <v>0</v>
          </cell>
          <cell r="F989">
            <v>0.28000000000000003</v>
          </cell>
          <cell r="G989">
            <v>44161</v>
          </cell>
          <cell r="H989" t="str">
            <v>RN</v>
          </cell>
          <cell r="I989" t="str">
            <v>PSJT 941</v>
          </cell>
          <cell r="J989" t="str">
            <v>SR</v>
          </cell>
          <cell r="K989">
            <v>1.8</v>
          </cell>
        </row>
        <row r="990">
          <cell r="C990" t="str">
            <v>066C093</v>
          </cell>
          <cell r="D990">
            <v>1.71</v>
          </cell>
          <cell r="E990">
            <v>0</v>
          </cell>
          <cell r="F990">
            <v>1.71</v>
          </cell>
          <cell r="G990">
            <v>44160</v>
          </cell>
          <cell r="H990" t="str">
            <v>RN</v>
          </cell>
          <cell r="I990" t="str">
            <v>PSJT 941</v>
          </cell>
          <cell r="J990" t="str">
            <v>SR</v>
          </cell>
          <cell r="K990">
            <v>1.5</v>
          </cell>
        </row>
        <row r="991">
          <cell r="C991" t="str">
            <v>059C105</v>
          </cell>
          <cell r="D991">
            <v>1.55</v>
          </cell>
          <cell r="E991">
            <v>0</v>
          </cell>
          <cell r="F991">
            <v>1.55</v>
          </cell>
          <cell r="G991">
            <v>43991</v>
          </cell>
          <cell r="H991" t="str">
            <v>R3</v>
          </cell>
          <cell r="I991" t="str">
            <v>LPI-1607</v>
          </cell>
          <cell r="J991" t="str">
            <v>SR</v>
          </cell>
          <cell r="K991">
            <v>1.8</v>
          </cell>
        </row>
        <row r="992">
          <cell r="C992" t="str">
            <v>067C091</v>
          </cell>
          <cell r="D992">
            <v>0.56000000000000005</v>
          </cell>
          <cell r="E992">
            <v>0</v>
          </cell>
          <cell r="F992">
            <v>0.56000000000000005</v>
          </cell>
          <cell r="G992">
            <v>44111</v>
          </cell>
          <cell r="H992" t="str">
            <v>RN</v>
          </cell>
          <cell r="I992" t="str">
            <v>PSJT 941</v>
          </cell>
          <cell r="J992" t="str">
            <v>SR</v>
          </cell>
          <cell r="K992">
            <v>1.5</v>
          </cell>
        </row>
        <row r="993">
          <cell r="C993" t="str">
            <v>059C106</v>
          </cell>
          <cell r="D993">
            <v>0.28999999999999998</v>
          </cell>
          <cell r="E993">
            <v>0</v>
          </cell>
          <cell r="F993">
            <v>0.28999999999999998</v>
          </cell>
          <cell r="G993">
            <v>43989</v>
          </cell>
          <cell r="H993" t="str">
            <v>R3</v>
          </cell>
          <cell r="I993" t="str">
            <v>PSJT 941</v>
          </cell>
          <cell r="J993" t="str">
            <v>SR</v>
          </cell>
          <cell r="K993">
            <v>1.8</v>
          </cell>
        </row>
        <row r="994">
          <cell r="C994" t="str">
            <v>059C108</v>
          </cell>
          <cell r="D994">
            <v>7.39</v>
          </cell>
          <cell r="E994">
            <v>0</v>
          </cell>
          <cell r="F994">
            <v>7.39</v>
          </cell>
          <cell r="G994">
            <v>43991</v>
          </cell>
          <cell r="H994" t="str">
            <v>R3</v>
          </cell>
          <cell r="I994" t="str">
            <v>PSJT 941</v>
          </cell>
          <cell r="J994" t="str">
            <v>SR</v>
          </cell>
          <cell r="K994">
            <v>1.8</v>
          </cell>
        </row>
        <row r="995">
          <cell r="C995" t="str">
            <v>060C106</v>
          </cell>
          <cell r="D995">
            <v>0.33</v>
          </cell>
          <cell r="E995">
            <v>0</v>
          </cell>
          <cell r="F995">
            <v>0.33</v>
          </cell>
          <cell r="G995">
            <v>43989</v>
          </cell>
          <cell r="H995" t="str">
            <v>R3</v>
          </cell>
          <cell r="I995" t="str">
            <v>PSJT 941</v>
          </cell>
          <cell r="J995" t="str">
            <v>SR</v>
          </cell>
          <cell r="K995">
            <v>1.8</v>
          </cell>
        </row>
        <row r="996">
          <cell r="C996" t="str">
            <v>060C107</v>
          </cell>
          <cell r="D996">
            <v>5.25</v>
          </cell>
          <cell r="E996">
            <v>0</v>
          </cell>
          <cell r="F996">
            <v>5.25</v>
          </cell>
          <cell r="G996">
            <v>43991</v>
          </cell>
          <cell r="H996" t="str">
            <v>R3</v>
          </cell>
          <cell r="I996" t="str">
            <v>PSJT 941</v>
          </cell>
          <cell r="J996" t="str">
            <v>SR</v>
          </cell>
          <cell r="K996">
            <v>1.8</v>
          </cell>
        </row>
        <row r="997">
          <cell r="C997" t="str">
            <v>060C110</v>
          </cell>
          <cell r="D997">
            <v>2.2999999999999998</v>
          </cell>
          <cell r="E997">
            <v>0</v>
          </cell>
          <cell r="F997">
            <v>2.2999999999999998</v>
          </cell>
          <cell r="G997">
            <v>43990</v>
          </cell>
          <cell r="H997" t="str">
            <v>R3</v>
          </cell>
          <cell r="I997" t="str">
            <v>PSJT 941</v>
          </cell>
          <cell r="J997" t="str">
            <v>SR</v>
          </cell>
          <cell r="K997">
            <v>1.8</v>
          </cell>
        </row>
        <row r="998">
          <cell r="C998" t="str">
            <v>052C113</v>
          </cell>
          <cell r="D998">
            <v>2.02</v>
          </cell>
          <cell r="E998">
            <v>0</v>
          </cell>
          <cell r="F998">
            <v>2.02</v>
          </cell>
          <cell r="G998">
            <v>44013</v>
          </cell>
          <cell r="H998" t="str">
            <v>R2</v>
          </cell>
          <cell r="I998" t="str">
            <v>LPI-1606</v>
          </cell>
          <cell r="J998" t="str">
            <v>SRP</v>
          </cell>
          <cell r="K998">
            <v>1.8</v>
          </cell>
        </row>
        <row r="999">
          <cell r="C999" t="str">
            <v>052C115</v>
          </cell>
          <cell r="D999">
            <v>4.6500000000000004</v>
          </cell>
          <cell r="E999">
            <v>0</v>
          </cell>
          <cell r="F999">
            <v>4.6500000000000004</v>
          </cell>
          <cell r="G999">
            <v>44014</v>
          </cell>
          <cell r="H999" t="str">
            <v>R2</v>
          </cell>
          <cell r="I999" t="str">
            <v>LPI-1606</v>
          </cell>
          <cell r="J999" t="str">
            <v>SRP</v>
          </cell>
          <cell r="K999">
            <v>1.8</v>
          </cell>
        </row>
        <row r="1000">
          <cell r="C1000" t="str">
            <v>052C117</v>
          </cell>
          <cell r="D1000">
            <v>3.69</v>
          </cell>
          <cell r="E1000">
            <v>0</v>
          </cell>
          <cell r="F1000">
            <v>3.69</v>
          </cell>
          <cell r="G1000">
            <v>44014</v>
          </cell>
          <cell r="H1000" t="str">
            <v>R2</v>
          </cell>
          <cell r="I1000" t="str">
            <v>LPI-1606</v>
          </cell>
          <cell r="J1000" t="str">
            <v>SRP</v>
          </cell>
          <cell r="K1000">
            <v>1.8</v>
          </cell>
        </row>
        <row r="1001">
          <cell r="C1001" t="str">
            <v>054C115</v>
          </cell>
          <cell r="D1001">
            <v>5.16</v>
          </cell>
          <cell r="E1001">
            <v>0</v>
          </cell>
          <cell r="F1001">
            <v>5.16</v>
          </cell>
          <cell r="G1001">
            <v>43966</v>
          </cell>
          <cell r="H1001" t="str">
            <v>R2</v>
          </cell>
          <cell r="I1001" t="str">
            <v>LPI-1606</v>
          </cell>
          <cell r="J1001" t="str">
            <v>SRP</v>
          </cell>
          <cell r="K1001">
            <v>1.8</v>
          </cell>
        </row>
        <row r="1002">
          <cell r="C1002" t="str">
            <v>054C117</v>
          </cell>
          <cell r="D1002">
            <v>2.99</v>
          </cell>
          <cell r="E1002">
            <v>0</v>
          </cell>
          <cell r="F1002">
            <v>2.99</v>
          </cell>
          <cell r="G1002">
            <v>43965</v>
          </cell>
          <cell r="H1002" t="str">
            <v>R2</v>
          </cell>
          <cell r="I1002" t="str">
            <v>LPI-1606</v>
          </cell>
          <cell r="J1002" t="str">
            <v>SRP</v>
          </cell>
          <cell r="K1002">
            <v>1.8</v>
          </cell>
        </row>
        <row r="1003">
          <cell r="C1003" t="str">
            <v>055C115</v>
          </cell>
          <cell r="D1003">
            <v>1.4</v>
          </cell>
          <cell r="E1003">
            <v>0</v>
          </cell>
          <cell r="F1003">
            <v>1.4</v>
          </cell>
          <cell r="G1003">
            <v>43966</v>
          </cell>
          <cell r="H1003" t="str">
            <v>R2</v>
          </cell>
          <cell r="I1003" t="str">
            <v>LPI-1606</v>
          </cell>
          <cell r="J1003" t="str">
            <v>SRP</v>
          </cell>
          <cell r="K1003">
            <v>1.8</v>
          </cell>
        </row>
        <row r="1004">
          <cell r="C1004" t="str">
            <v>058C115</v>
          </cell>
          <cell r="D1004">
            <v>6.08</v>
          </cell>
          <cell r="E1004">
            <v>0</v>
          </cell>
          <cell r="F1004">
            <v>6.08</v>
          </cell>
          <cell r="G1004">
            <v>43991</v>
          </cell>
          <cell r="H1004" t="str">
            <v>R2</v>
          </cell>
          <cell r="I1004" t="str">
            <v>LPI-1606</v>
          </cell>
          <cell r="J1004" t="str">
            <v>SRP</v>
          </cell>
          <cell r="K1004">
            <v>1.8</v>
          </cell>
        </row>
        <row r="1005">
          <cell r="C1005" t="str">
            <v>058C117</v>
          </cell>
          <cell r="D1005">
            <v>5.71</v>
          </cell>
          <cell r="E1005">
            <v>0</v>
          </cell>
          <cell r="F1005">
            <v>5.71</v>
          </cell>
          <cell r="G1005">
            <v>43965</v>
          </cell>
          <cell r="H1005" t="str">
            <v>R2</v>
          </cell>
          <cell r="I1005" t="str">
            <v>LPI-1606</v>
          </cell>
          <cell r="J1005" t="str">
            <v>SRP</v>
          </cell>
          <cell r="K1005">
            <v>1.8</v>
          </cell>
        </row>
        <row r="1006">
          <cell r="C1006" t="str">
            <v>058C120</v>
          </cell>
          <cell r="D1006">
            <v>3.27</v>
          </cell>
          <cell r="E1006">
            <v>0</v>
          </cell>
          <cell r="F1006">
            <v>3.27</v>
          </cell>
          <cell r="G1006">
            <v>44010</v>
          </cell>
          <cell r="H1006" t="str">
            <v>R2</v>
          </cell>
          <cell r="I1006" t="str">
            <v>LPI-1606</v>
          </cell>
          <cell r="J1006" t="str">
            <v>SRP</v>
          </cell>
          <cell r="K1006">
            <v>1.8</v>
          </cell>
        </row>
        <row r="1007">
          <cell r="C1007" t="str">
            <v>060C115</v>
          </cell>
          <cell r="D1007">
            <v>9.4499999999999993</v>
          </cell>
          <cell r="E1007">
            <v>0</v>
          </cell>
          <cell r="F1007">
            <v>9.4499999999999993</v>
          </cell>
          <cell r="G1007">
            <v>43991</v>
          </cell>
          <cell r="H1007" t="str">
            <v>R2</v>
          </cell>
          <cell r="I1007" t="str">
            <v>LPI-1606</v>
          </cell>
          <cell r="J1007" t="str">
            <v>DR</v>
          </cell>
          <cell r="K1007">
            <v>1.8</v>
          </cell>
        </row>
        <row r="1008">
          <cell r="C1008" t="str">
            <v>060C117</v>
          </cell>
          <cell r="D1008">
            <v>4.3600000000000003</v>
          </cell>
          <cell r="E1008">
            <v>0</v>
          </cell>
          <cell r="F1008">
            <v>4.3600000000000003</v>
          </cell>
          <cell r="G1008">
            <v>43965</v>
          </cell>
          <cell r="H1008" t="str">
            <v>R2</v>
          </cell>
          <cell r="I1008" t="str">
            <v>LPI-1606</v>
          </cell>
          <cell r="J1008" t="str">
            <v>SRP</v>
          </cell>
          <cell r="K1008">
            <v>1.8</v>
          </cell>
        </row>
        <row r="1009">
          <cell r="C1009" t="str">
            <v>060C120</v>
          </cell>
          <cell r="D1009">
            <v>3.28</v>
          </cell>
          <cell r="E1009">
            <v>0</v>
          </cell>
          <cell r="F1009">
            <v>3.28</v>
          </cell>
          <cell r="G1009">
            <v>43998</v>
          </cell>
          <cell r="H1009" t="str">
            <v>R2</v>
          </cell>
          <cell r="I1009" t="str">
            <v>LPI-1606</v>
          </cell>
          <cell r="J1009" t="str">
            <v>SRP</v>
          </cell>
          <cell r="K1009">
            <v>1.8</v>
          </cell>
        </row>
        <row r="1010">
          <cell r="C1010" t="str">
            <v>061C076</v>
          </cell>
          <cell r="D1010">
            <v>3.14</v>
          </cell>
          <cell r="E1010">
            <v>0</v>
          </cell>
          <cell r="F1010">
            <v>3.14</v>
          </cell>
          <cell r="G1010">
            <v>44008</v>
          </cell>
          <cell r="H1010" t="str">
            <v>RN</v>
          </cell>
          <cell r="I1010" t="str">
            <v>PSJT 941</v>
          </cell>
          <cell r="J1010" t="str">
            <v>SR</v>
          </cell>
          <cell r="K1010">
            <v>1.5</v>
          </cell>
        </row>
        <row r="1011">
          <cell r="C1011" t="str">
            <v>063C076</v>
          </cell>
          <cell r="D1011">
            <v>5.55</v>
          </cell>
          <cell r="E1011">
            <v>0</v>
          </cell>
          <cell r="F1011">
            <v>5.55</v>
          </cell>
          <cell r="G1011">
            <v>44008</v>
          </cell>
          <cell r="H1011" t="str">
            <v>RN</v>
          </cell>
          <cell r="I1011" t="str">
            <v>PSJT 941</v>
          </cell>
          <cell r="J1011" t="str">
            <v>SR</v>
          </cell>
          <cell r="K1011">
            <v>1.5</v>
          </cell>
        </row>
        <row r="1012">
          <cell r="C1012" t="str">
            <v>062C092</v>
          </cell>
          <cell r="D1012">
            <v>2.92</v>
          </cell>
          <cell r="E1012">
            <v>0</v>
          </cell>
          <cell r="F1012">
            <v>2.92</v>
          </cell>
          <cell r="G1012">
            <v>44010</v>
          </cell>
          <cell r="H1012" t="str">
            <v>RN</v>
          </cell>
          <cell r="I1012" t="str">
            <v>GP 99-8009</v>
          </cell>
          <cell r="J1012" t="str">
            <v>SR</v>
          </cell>
          <cell r="K1012">
            <v>1.5</v>
          </cell>
        </row>
        <row r="1013">
          <cell r="C1013" t="str">
            <v>062C094</v>
          </cell>
          <cell r="D1013">
            <v>5.21</v>
          </cell>
          <cell r="E1013">
            <v>0</v>
          </cell>
          <cell r="F1013">
            <v>5.21</v>
          </cell>
          <cell r="G1013">
            <v>44010</v>
          </cell>
          <cell r="H1013" t="str">
            <v>RN</v>
          </cell>
          <cell r="I1013" t="str">
            <v>GP 99-8009</v>
          </cell>
          <cell r="J1013" t="str">
            <v>SR</v>
          </cell>
          <cell r="K1013">
            <v>1.5</v>
          </cell>
        </row>
        <row r="1014">
          <cell r="C1014" t="str">
            <v>062C097</v>
          </cell>
          <cell r="D1014">
            <v>4.26</v>
          </cell>
          <cell r="E1014">
            <v>0</v>
          </cell>
          <cell r="F1014">
            <v>4.26</v>
          </cell>
          <cell r="G1014">
            <v>43991</v>
          </cell>
          <cell r="H1014" t="str">
            <v>RN</v>
          </cell>
          <cell r="I1014" t="str">
            <v>GP 99-8009</v>
          </cell>
          <cell r="J1014" t="str">
            <v>SR</v>
          </cell>
          <cell r="K1014">
            <v>1.8</v>
          </cell>
        </row>
        <row r="1015">
          <cell r="C1015" t="str">
            <v>062C100</v>
          </cell>
          <cell r="D1015">
            <v>4.79</v>
          </cell>
          <cell r="E1015">
            <v>0</v>
          </cell>
          <cell r="F1015">
            <v>4.79</v>
          </cell>
          <cell r="G1015">
            <v>44011</v>
          </cell>
          <cell r="H1015" t="str">
            <v>RN</v>
          </cell>
          <cell r="I1015" t="str">
            <v>GP 99-8009</v>
          </cell>
          <cell r="J1015" t="str">
            <v>SR</v>
          </cell>
          <cell r="K1015">
            <v>1.5</v>
          </cell>
        </row>
        <row r="1016">
          <cell r="C1016" t="str">
            <v>063C093</v>
          </cell>
          <cell r="D1016">
            <v>1.18</v>
          </cell>
          <cell r="E1016">
            <v>0</v>
          </cell>
          <cell r="F1016">
            <v>1.18</v>
          </cell>
          <cell r="G1016">
            <v>44016</v>
          </cell>
          <cell r="H1016" t="str">
            <v>RN</v>
          </cell>
          <cell r="I1016" t="str">
            <v>GP 99-8009</v>
          </cell>
          <cell r="J1016" t="str">
            <v>SR</v>
          </cell>
          <cell r="K1016">
            <v>1.5</v>
          </cell>
        </row>
        <row r="1017">
          <cell r="C1017" t="str">
            <v>063C097</v>
          </cell>
          <cell r="D1017">
            <v>0.6</v>
          </cell>
          <cell r="E1017">
            <v>0</v>
          </cell>
          <cell r="F1017">
            <v>0.6</v>
          </cell>
          <cell r="G1017">
            <v>44011</v>
          </cell>
          <cell r="H1017" t="str">
            <v>RN</v>
          </cell>
          <cell r="I1017" t="str">
            <v>GP 99-8009</v>
          </cell>
          <cell r="J1017" t="str">
            <v>SR</v>
          </cell>
          <cell r="K1017">
            <v>1.5</v>
          </cell>
        </row>
        <row r="1018">
          <cell r="C1018" t="str">
            <v>063C100</v>
          </cell>
          <cell r="D1018">
            <v>2.39</v>
          </cell>
          <cell r="E1018">
            <v>0</v>
          </cell>
          <cell r="F1018">
            <v>2.39</v>
          </cell>
          <cell r="G1018">
            <v>44011</v>
          </cell>
          <cell r="H1018" t="str">
            <v>RN</v>
          </cell>
          <cell r="I1018" t="str">
            <v>GP 99-8009</v>
          </cell>
          <cell r="J1018" t="str">
            <v>SR</v>
          </cell>
          <cell r="K1018">
            <v>1.5</v>
          </cell>
        </row>
        <row r="1019">
          <cell r="C1019" t="str">
            <v>066C099</v>
          </cell>
          <cell r="D1019">
            <v>5.64</v>
          </cell>
          <cell r="E1019">
            <v>0</v>
          </cell>
          <cell r="F1019">
            <v>5.64</v>
          </cell>
          <cell r="G1019">
            <v>43999</v>
          </cell>
          <cell r="H1019" t="str">
            <v>RN</v>
          </cell>
          <cell r="I1019" t="str">
            <v>PSJT 941</v>
          </cell>
          <cell r="J1019" t="str">
            <v>SR</v>
          </cell>
          <cell r="K1019">
            <v>1.5</v>
          </cell>
        </row>
        <row r="1020">
          <cell r="C1020" t="str">
            <v>067C092</v>
          </cell>
          <cell r="D1020">
            <v>4.1500000000000004</v>
          </cell>
          <cell r="E1020">
            <v>0</v>
          </cell>
          <cell r="F1020">
            <v>4.1500000000000004</v>
          </cell>
          <cell r="G1020">
            <v>44011</v>
          </cell>
          <cell r="H1020" t="str">
            <v>RN</v>
          </cell>
          <cell r="I1020" t="str">
            <v>PSJT 941</v>
          </cell>
          <cell r="J1020" t="str">
            <v>SR</v>
          </cell>
          <cell r="K1020">
            <v>1.5</v>
          </cell>
        </row>
        <row r="1021">
          <cell r="C1021" t="str">
            <v>067C093</v>
          </cell>
          <cell r="D1021">
            <v>1.46</v>
          </cell>
          <cell r="E1021">
            <v>0</v>
          </cell>
          <cell r="F1021">
            <v>1.46</v>
          </cell>
          <cell r="G1021">
            <v>44007</v>
          </cell>
          <cell r="H1021" t="str">
            <v>RN</v>
          </cell>
          <cell r="I1021" t="str">
            <v>PSJT 941</v>
          </cell>
          <cell r="J1021" t="str">
            <v>SR</v>
          </cell>
          <cell r="K1021">
            <v>1.5</v>
          </cell>
        </row>
        <row r="1022">
          <cell r="C1022" t="str">
            <v>068C097</v>
          </cell>
          <cell r="D1022">
            <v>1.41</v>
          </cell>
          <cell r="E1022">
            <v>0</v>
          </cell>
          <cell r="F1022">
            <v>1.41</v>
          </cell>
          <cell r="G1022">
            <v>44011</v>
          </cell>
          <cell r="H1022" t="str">
            <v>RN</v>
          </cell>
          <cell r="I1022" t="str">
            <v>GP 99-8009</v>
          </cell>
          <cell r="J1022" t="str">
            <v>SR</v>
          </cell>
          <cell r="K1022">
            <v>1.5</v>
          </cell>
        </row>
        <row r="1023">
          <cell r="C1023" t="str">
            <v>068C098</v>
          </cell>
          <cell r="D1023">
            <v>3.27</v>
          </cell>
          <cell r="E1023">
            <v>0</v>
          </cell>
          <cell r="F1023">
            <v>3.27</v>
          </cell>
          <cell r="G1023">
            <v>44016</v>
          </cell>
          <cell r="H1023" t="str">
            <v>RN</v>
          </cell>
          <cell r="I1023" t="str">
            <v>GP 99-8009</v>
          </cell>
          <cell r="J1023" t="str">
            <v>SR</v>
          </cell>
          <cell r="K1023">
            <v>1.5</v>
          </cell>
        </row>
        <row r="1024">
          <cell r="C1024" t="str">
            <v>068C100</v>
          </cell>
          <cell r="D1024">
            <v>1.86</v>
          </cell>
          <cell r="E1024">
            <v>0</v>
          </cell>
          <cell r="F1024">
            <v>1.86</v>
          </cell>
          <cell r="G1024">
            <v>43991</v>
          </cell>
          <cell r="H1024" t="str">
            <v>RN</v>
          </cell>
          <cell r="I1024" t="str">
            <v>GP 99-8009</v>
          </cell>
          <cell r="J1024" t="str">
            <v>SR</v>
          </cell>
          <cell r="K1024">
            <v>1.5</v>
          </cell>
        </row>
        <row r="1025">
          <cell r="C1025" t="str">
            <v>070C092</v>
          </cell>
          <cell r="D1025">
            <v>2.99</v>
          </cell>
          <cell r="E1025">
            <v>0</v>
          </cell>
          <cell r="F1025">
            <v>2.99</v>
          </cell>
          <cell r="G1025">
            <v>44007</v>
          </cell>
          <cell r="H1025" t="str">
            <v>RN</v>
          </cell>
          <cell r="I1025" t="str">
            <v>PSJT 941</v>
          </cell>
          <cell r="J1025" t="str">
            <v>SR</v>
          </cell>
          <cell r="K1025">
            <v>1.5</v>
          </cell>
        </row>
        <row r="1026">
          <cell r="C1026" t="str">
            <v>062C110</v>
          </cell>
          <cell r="D1026">
            <v>9.4499999999999993</v>
          </cell>
          <cell r="E1026">
            <v>0</v>
          </cell>
          <cell r="F1026">
            <v>9.4499999999999993</v>
          </cell>
          <cell r="G1026">
            <v>44012</v>
          </cell>
          <cell r="H1026" t="str">
            <v>R2</v>
          </cell>
          <cell r="I1026" t="str">
            <v>LPI-1601</v>
          </cell>
          <cell r="J1026" t="str">
            <v>SRP</v>
          </cell>
          <cell r="K1026">
            <v>1.8</v>
          </cell>
        </row>
        <row r="1027">
          <cell r="C1027" t="str">
            <v>064C105</v>
          </cell>
          <cell r="D1027">
            <v>9.2100000000000009</v>
          </cell>
          <cell r="E1027">
            <v>0</v>
          </cell>
          <cell r="F1027">
            <v>9.2100000000000009</v>
          </cell>
          <cell r="G1027">
            <v>44004</v>
          </cell>
          <cell r="H1027" t="str">
            <v>R2</v>
          </cell>
          <cell r="I1027" t="str">
            <v>LPI-1601</v>
          </cell>
          <cell r="J1027" t="str">
            <v>DR</v>
          </cell>
          <cell r="K1027">
            <v>1.8</v>
          </cell>
        </row>
        <row r="1028">
          <cell r="C1028" t="str">
            <v>064C107</v>
          </cell>
          <cell r="D1028">
            <v>3.15</v>
          </cell>
          <cell r="E1028">
            <v>0</v>
          </cell>
          <cell r="F1028">
            <v>3.15</v>
          </cell>
          <cell r="G1028">
            <v>44012</v>
          </cell>
          <cell r="H1028" t="str">
            <v>R2</v>
          </cell>
          <cell r="I1028" t="str">
            <v>LPI-1601</v>
          </cell>
          <cell r="J1028" t="str">
            <v>SRP</v>
          </cell>
          <cell r="K1028">
            <v>1.8</v>
          </cell>
        </row>
        <row r="1029">
          <cell r="C1029" t="str">
            <v>064C110</v>
          </cell>
          <cell r="D1029">
            <v>5.85</v>
          </cell>
          <cell r="E1029">
            <v>0</v>
          </cell>
          <cell r="F1029">
            <v>5.85</v>
          </cell>
          <cell r="G1029">
            <v>43982</v>
          </cell>
          <cell r="H1029" t="str">
            <v>R2</v>
          </cell>
          <cell r="I1029" t="str">
            <v>LPI-1601</v>
          </cell>
          <cell r="J1029" t="str">
            <v>SRP</v>
          </cell>
          <cell r="K1029">
            <v>1.8</v>
          </cell>
        </row>
        <row r="1030">
          <cell r="C1030" t="str">
            <v>065C103</v>
          </cell>
          <cell r="D1030">
            <v>2.4900000000000002</v>
          </cell>
          <cell r="E1030">
            <v>0</v>
          </cell>
          <cell r="F1030">
            <v>2.4900000000000002</v>
          </cell>
          <cell r="G1030">
            <v>44013</v>
          </cell>
          <cell r="H1030" t="str">
            <v>R2</v>
          </cell>
          <cell r="I1030" t="str">
            <v>LPI-1601</v>
          </cell>
          <cell r="J1030" t="str">
            <v>DR</v>
          </cell>
          <cell r="K1030">
            <v>1.8</v>
          </cell>
        </row>
        <row r="1031">
          <cell r="C1031" t="str">
            <v>066C105</v>
          </cell>
          <cell r="D1031">
            <v>2.58</v>
          </cell>
          <cell r="E1031">
            <v>0</v>
          </cell>
          <cell r="F1031">
            <v>2.58</v>
          </cell>
          <cell r="G1031">
            <v>44012</v>
          </cell>
          <cell r="H1031" t="str">
            <v>R2</v>
          </cell>
          <cell r="I1031" t="str">
            <v>LPI-1601</v>
          </cell>
          <cell r="J1031" t="str">
            <v>SRP</v>
          </cell>
          <cell r="K1031">
            <v>1.8</v>
          </cell>
        </row>
        <row r="1032">
          <cell r="C1032" t="str">
            <v>066C108</v>
          </cell>
          <cell r="D1032">
            <v>3.03</v>
          </cell>
          <cell r="E1032">
            <v>0</v>
          </cell>
          <cell r="F1032">
            <v>3.03</v>
          </cell>
          <cell r="G1032">
            <v>44011</v>
          </cell>
          <cell r="H1032" t="str">
            <v>R2</v>
          </cell>
          <cell r="I1032" t="str">
            <v>LPI-1601</v>
          </cell>
          <cell r="J1032" t="str">
            <v>SRP</v>
          </cell>
          <cell r="K1032">
            <v>1.8</v>
          </cell>
        </row>
        <row r="1033">
          <cell r="C1033" t="str">
            <v>066C110</v>
          </cell>
          <cell r="D1033">
            <v>3.42</v>
          </cell>
          <cell r="E1033">
            <v>0</v>
          </cell>
          <cell r="F1033">
            <v>3.42</v>
          </cell>
          <cell r="G1033">
            <v>44013</v>
          </cell>
          <cell r="H1033" t="str">
            <v>R2</v>
          </cell>
          <cell r="I1033" t="str">
            <v>LPI-1601</v>
          </cell>
          <cell r="J1033" t="str">
            <v>SRP</v>
          </cell>
          <cell r="K1033">
            <v>1.8</v>
          </cell>
        </row>
        <row r="1034">
          <cell r="C1034" t="str">
            <v>068C107</v>
          </cell>
          <cell r="D1034">
            <v>3</v>
          </cell>
          <cell r="E1034">
            <v>0</v>
          </cell>
          <cell r="F1034">
            <v>3</v>
          </cell>
          <cell r="G1034">
            <v>44011</v>
          </cell>
          <cell r="H1034" t="str">
            <v>R2</v>
          </cell>
          <cell r="I1034" t="str">
            <v>LPI-1601</v>
          </cell>
          <cell r="J1034" t="str">
            <v>SRP</v>
          </cell>
          <cell r="K1034">
            <v>1.8</v>
          </cell>
        </row>
        <row r="1035">
          <cell r="C1035" t="str">
            <v>061C123</v>
          </cell>
          <cell r="D1035">
            <v>2.2200000000000002</v>
          </cell>
          <cell r="E1035">
            <v>0</v>
          </cell>
          <cell r="F1035">
            <v>2.2200000000000002</v>
          </cell>
          <cell r="G1035">
            <v>44074</v>
          </cell>
          <cell r="H1035" t="str">
            <v>R2</v>
          </cell>
          <cell r="I1035" t="str">
            <v>LPI-1607</v>
          </cell>
          <cell r="J1035" t="str">
            <v>SRP</v>
          </cell>
          <cell r="K1035">
            <v>1.8</v>
          </cell>
        </row>
        <row r="1036">
          <cell r="C1036" t="str">
            <v>070C123</v>
          </cell>
          <cell r="D1036">
            <v>5.53</v>
          </cell>
          <cell r="E1036">
            <v>0</v>
          </cell>
          <cell r="F1036">
            <v>5.53</v>
          </cell>
          <cell r="G1036">
            <v>44073</v>
          </cell>
          <cell r="H1036" t="str">
            <v>R2</v>
          </cell>
          <cell r="I1036" t="str">
            <v>LPI-1607</v>
          </cell>
          <cell r="J1036" t="str">
            <v>DR</v>
          </cell>
          <cell r="K1036">
            <v>1.8</v>
          </cell>
        </row>
        <row r="1037">
          <cell r="C1037" t="str">
            <v>072C028</v>
          </cell>
          <cell r="D1037">
            <v>3.6</v>
          </cell>
          <cell r="E1037">
            <v>0</v>
          </cell>
          <cell r="F1037">
            <v>3.6</v>
          </cell>
          <cell r="G1037">
            <v>44157</v>
          </cell>
          <cell r="H1037" t="str">
            <v>R2</v>
          </cell>
          <cell r="I1037" t="str">
            <v>LPI-1603</v>
          </cell>
          <cell r="J1037" t="str">
            <v>DR</v>
          </cell>
          <cell r="K1037">
            <v>1.8</v>
          </cell>
        </row>
        <row r="1038">
          <cell r="C1038" t="str">
            <v>074C028</v>
          </cell>
          <cell r="D1038">
            <v>3.16</v>
          </cell>
          <cell r="E1038">
            <v>0</v>
          </cell>
          <cell r="F1038">
            <v>3.16</v>
          </cell>
          <cell r="G1038">
            <v>44201</v>
          </cell>
          <cell r="H1038" t="str">
            <v>R2</v>
          </cell>
          <cell r="I1038" t="str">
            <v>LPI-1603</v>
          </cell>
          <cell r="J1038" t="str">
            <v>DR</v>
          </cell>
          <cell r="K1038">
            <v>1.8</v>
          </cell>
        </row>
        <row r="1039">
          <cell r="C1039" t="str">
            <v>074C030</v>
          </cell>
          <cell r="D1039">
            <v>3.4</v>
          </cell>
          <cell r="E1039">
            <v>0</v>
          </cell>
          <cell r="F1039">
            <v>3.4</v>
          </cell>
          <cell r="G1039">
            <v>44119</v>
          </cell>
          <cell r="H1039" t="str">
            <v>R2</v>
          </cell>
          <cell r="I1039" t="str">
            <v>LPI-1603</v>
          </cell>
          <cell r="J1039" t="str">
            <v>DR</v>
          </cell>
          <cell r="K1039">
            <v>1.8</v>
          </cell>
        </row>
        <row r="1040">
          <cell r="C1040" t="str">
            <v>077C028</v>
          </cell>
          <cell r="D1040">
            <v>3.48</v>
          </cell>
          <cell r="E1040">
            <v>0</v>
          </cell>
          <cell r="F1040">
            <v>3.48</v>
          </cell>
          <cell r="G1040">
            <v>44157</v>
          </cell>
          <cell r="H1040" t="str">
            <v>R2</v>
          </cell>
          <cell r="I1040" t="str">
            <v>LPI-1603</v>
          </cell>
          <cell r="J1040" t="str">
            <v>DR</v>
          </cell>
          <cell r="K1040">
            <v>1.8</v>
          </cell>
        </row>
        <row r="1041">
          <cell r="C1041" t="str">
            <v>077C030</v>
          </cell>
          <cell r="D1041">
            <v>4.33</v>
          </cell>
          <cell r="E1041">
            <v>0</v>
          </cell>
          <cell r="F1041">
            <v>4.33</v>
          </cell>
          <cell r="G1041">
            <v>44169</v>
          </cell>
          <cell r="H1041" t="str">
            <v>R2</v>
          </cell>
          <cell r="I1041" t="str">
            <v>LPI-1603</v>
          </cell>
          <cell r="J1041" t="str">
            <v>DR</v>
          </cell>
          <cell r="K1041">
            <v>1.8</v>
          </cell>
        </row>
        <row r="1042">
          <cell r="C1042" t="str">
            <v>078C030</v>
          </cell>
          <cell r="D1042">
            <v>2.08</v>
          </cell>
          <cell r="E1042">
            <v>0</v>
          </cell>
          <cell r="F1042">
            <v>2.08</v>
          </cell>
          <cell r="G1042">
            <v>43720</v>
          </cell>
          <cell r="H1042" t="str">
            <v>R1</v>
          </cell>
          <cell r="I1042" t="str">
            <v>LPI-1603</v>
          </cell>
          <cell r="J1042" t="str">
            <v>DR</v>
          </cell>
          <cell r="K1042">
            <v>1.8</v>
          </cell>
        </row>
        <row r="1043">
          <cell r="C1043" t="str">
            <v>081C030</v>
          </cell>
          <cell r="D1043">
            <v>6.85</v>
          </cell>
          <cell r="E1043">
            <v>0</v>
          </cell>
          <cell r="F1043">
            <v>6.85</v>
          </cell>
          <cell r="G1043">
            <v>43724</v>
          </cell>
          <cell r="H1043" t="str">
            <v>R1</v>
          </cell>
          <cell r="I1043" t="str">
            <v>LPI-1603</v>
          </cell>
          <cell r="J1043" t="str">
            <v>DR</v>
          </cell>
          <cell r="K1043">
            <v>1.8</v>
          </cell>
        </row>
        <row r="1044">
          <cell r="C1044" t="str">
            <v>072C036</v>
          </cell>
          <cell r="D1044">
            <v>6.19</v>
          </cell>
          <cell r="E1044">
            <v>0</v>
          </cell>
          <cell r="F1044">
            <v>6.19</v>
          </cell>
          <cell r="G1044">
            <v>44105</v>
          </cell>
          <cell r="H1044" t="str">
            <v>R2</v>
          </cell>
          <cell r="I1044" t="str">
            <v>LPI-1603</v>
          </cell>
          <cell r="J1044" t="str">
            <v>DR</v>
          </cell>
          <cell r="K1044">
            <v>1.8</v>
          </cell>
        </row>
        <row r="1045">
          <cell r="C1045" t="str">
            <v>074C032</v>
          </cell>
          <cell r="D1045">
            <v>6.37</v>
          </cell>
          <cell r="E1045">
            <v>0</v>
          </cell>
          <cell r="F1045">
            <v>6.37</v>
          </cell>
          <cell r="G1045">
            <v>44119</v>
          </cell>
          <cell r="H1045" t="str">
            <v>R2</v>
          </cell>
          <cell r="I1045" t="str">
            <v>LPI-1603</v>
          </cell>
          <cell r="J1045" t="str">
            <v>DR</v>
          </cell>
          <cell r="K1045">
            <v>1.8</v>
          </cell>
        </row>
        <row r="1046">
          <cell r="C1046" t="str">
            <v>074C035</v>
          </cell>
          <cell r="D1046">
            <v>5.08</v>
          </cell>
          <cell r="E1046">
            <v>0</v>
          </cell>
          <cell r="F1046">
            <v>5.08</v>
          </cell>
          <cell r="G1046">
            <v>44123</v>
          </cell>
          <cell r="H1046" t="str">
            <v>R2</v>
          </cell>
          <cell r="I1046" t="str">
            <v>LPI-1603</v>
          </cell>
          <cell r="J1046" t="str">
            <v>DR</v>
          </cell>
          <cell r="K1046">
            <v>1.8</v>
          </cell>
        </row>
        <row r="1047">
          <cell r="C1047" t="str">
            <v>074C037</v>
          </cell>
          <cell r="D1047">
            <v>7.92</v>
          </cell>
          <cell r="E1047">
            <v>0</v>
          </cell>
          <cell r="F1047">
            <v>7.92</v>
          </cell>
          <cell r="G1047">
            <v>44080</v>
          </cell>
          <cell r="H1047" t="str">
            <v>R2</v>
          </cell>
          <cell r="I1047" t="str">
            <v>LPI-1603</v>
          </cell>
          <cell r="J1047" t="str">
            <v>DR</v>
          </cell>
          <cell r="K1047">
            <v>1.8</v>
          </cell>
        </row>
        <row r="1048">
          <cell r="C1048" t="str">
            <v>074C039</v>
          </cell>
          <cell r="D1048">
            <v>3.23</v>
          </cell>
          <cell r="E1048">
            <v>0</v>
          </cell>
          <cell r="F1048">
            <v>3.23</v>
          </cell>
          <cell r="G1048">
            <v>44157</v>
          </cell>
          <cell r="H1048" t="str">
            <v>R2</v>
          </cell>
          <cell r="I1048" t="str">
            <v>LPI-1603</v>
          </cell>
          <cell r="J1048" t="str">
            <v>DR</v>
          </cell>
          <cell r="K1048">
            <v>1.8</v>
          </cell>
        </row>
        <row r="1049">
          <cell r="C1049" t="str">
            <v>074C040</v>
          </cell>
          <cell r="D1049">
            <v>1.37</v>
          </cell>
          <cell r="E1049">
            <v>0</v>
          </cell>
          <cell r="F1049">
            <v>1.37</v>
          </cell>
          <cell r="G1049">
            <v>44157</v>
          </cell>
          <cell r="H1049" t="str">
            <v>R2</v>
          </cell>
          <cell r="I1049" t="str">
            <v>LPI-1603</v>
          </cell>
          <cell r="J1049" t="str">
            <v>SRP</v>
          </cell>
          <cell r="K1049">
            <v>1.8</v>
          </cell>
        </row>
        <row r="1050">
          <cell r="C1050" t="str">
            <v>076C033</v>
          </cell>
          <cell r="D1050">
            <v>5.49</v>
          </cell>
          <cell r="E1050">
            <v>0</v>
          </cell>
          <cell r="F1050">
            <v>5.49</v>
          </cell>
          <cell r="G1050">
            <v>44119</v>
          </cell>
          <cell r="H1050" t="str">
            <v>R2</v>
          </cell>
          <cell r="I1050" t="str">
            <v>LPI-1603</v>
          </cell>
          <cell r="J1050" t="str">
            <v>DR</v>
          </cell>
          <cell r="K1050">
            <v>1.8</v>
          </cell>
        </row>
        <row r="1051">
          <cell r="C1051" t="str">
            <v>076C035</v>
          </cell>
          <cell r="D1051">
            <v>2.5099999999999998</v>
          </cell>
          <cell r="E1051">
            <v>0</v>
          </cell>
          <cell r="F1051">
            <v>2.5099999999999998</v>
          </cell>
          <cell r="G1051">
            <v>44081</v>
          </cell>
          <cell r="H1051" t="str">
            <v>R2</v>
          </cell>
          <cell r="I1051" t="str">
            <v>LPI-1603</v>
          </cell>
          <cell r="J1051" t="str">
            <v>DR</v>
          </cell>
          <cell r="K1051">
            <v>1.8</v>
          </cell>
        </row>
        <row r="1052">
          <cell r="C1052" t="str">
            <v>076C039</v>
          </cell>
          <cell r="D1052">
            <v>5.82</v>
          </cell>
          <cell r="E1052">
            <v>0</v>
          </cell>
          <cell r="F1052">
            <v>5.82</v>
          </cell>
          <cell r="G1052">
            <v>44077</v>
          </cell>
          <cell r="H1052" t="str">
            <v>R2</v>
          </cell>
          <cell r="I1052" t="str">
            <v>LPI-1603</v>
          </cell>
          <cell r="J1052" t="str">
            <v>DR</v>
          </cell>
          <cell r="K1052">
            <v>1.8</v>
          </cell>
        </row>
        <row r="1053">
          <cell r="C1053" t="str">
            <v>077C038</v>
          </cell>
          <cell r="D1053">
            <v>10.36</v>
          </cell>
          <cell r="E1053">
            <v>0</v>
          </cell>
          <cell r="F1053">
            <v>10.36</v>
          </cell>
          <cell r="G1053">
            <v>44083</v>
          </cell>
          <cell r="H1053" t="str">
            <v>R2</v>
          </cell>
          <cell r="I1053" t="str">
            <v>LPI-1603</v>
          </cell>
          <cell r="J1053" t="str">
            <v>DR</v>
          </cell>
          <cell r="K1053">
            <v>1.8</v>
          </cell>
        </row>
        <row r="1054">
          <cell r="C1054" t="str">
            <v>078C038</v>
          </cell>
          <cell r="D1054">
            <v>5.19</v>
          </cell>
          <cell r="E1054">
            <v>0</v>
          </cell>
          <cell r="F1054">
            <v>5.19</v>
          </cell>
          <cell r="G1054">
            <v>43745</v>
          </cell>
          <cell r="H1054" t="str">
            <v>R1</v>
          </cell>
          <cell r="I1054" t="str">
            <v>LPI-1603</v>
          </cell>
          <cell r="J1054" t="str">
            <v>SRP</v>
          </cell>
          <cell r="K1054">
            <v>1.8</v>
          </cell>
        </row>
        <row r="1055">
          <cell r="C1055" t="str">
            <v>080C033</v>
          </cell>
          <cell r="D1055">
            <v>3.02</v>
          </cell>
          <cell r="E1055">
            <v>0</v>
          </cell>
          <cell r="F1055">
            <v>3.02</v>
          </cell>
          <cell r="G1055">
            <v>44176</v>
          </cell>
          <cell r="H1055" t="str">
            <v>R2</v>
          </cell>
          <cell r="I1055" t="str">
            <v>LPI-1603</v>
          </cell>
          <cell r="J1055" t="str">
            <v>DR</v>
          </cell>
          <cell r="K1055">
            <v>1.8</v>
          </cell>
        </row>
        <row r="1056">
          <cell r="C1056" t="str">
            <v>080C035</v>
          </cell>
          <cell r="D1056">
            <v>3.28</v>
          </cell>
          <cell r="E1056">
            <v>0</v>
          </cell>
          <cell r="F1056">
            <v>3.28</v>
          </cell>
          <cell r="G1056">
            <v>44176</v>
          </cell>
          <cell r="H1056" t="str">
            <v>R2</v>
          </cell>
          <cell r="I1056" t="str">
            <v>LPI-1603</v>
          </cell>
          <cell r="J1056" t="str">
            <v>DR</v>
          </cell>
          <cell r="K1056">
            <v>1.8</v>
          </cell>
        </row>
        <row r="1057">
          <cell r="C1057" t="str">
            <v>080C038</v>
          </cell>
          <cell r="D1057">
            <v>4.9800000000000004</v>
          </cell>
          <cell r="E1057">
            <v>0</v>
          </cell>
          <cell r="F1057">
            <v>4.9800000000000004</v>
          </cell>
          <cell r="G1057">
            <v>43745</v>
          </cell>
          <cell r="H1057" t="str">
            <v>R1</v>
          </cell>
          <cell r="I1057" t="str">
            <v>LPI-1603</v>
          </cell>
          <cell r="J1057" t="str">
            <v>DR</v>
          </cell>
          <cell r="K1057">
            <v>1.8</v>
          </cell>
        </row>
        <row r="1058">
          <cell r="C1058" t="str">
            <v>080C040</v>
          </cell>
          <cell r="D1058">
            <v>6.22</v>
          </cell>
          <cell r="E1058">
            <v>0</v>
          </cell>
          <cell r="F1058">
            <v>6.22</v>
          </cell>
          <cell r="G1058">
            <v>44176</v>
          </cell>
          <cell r="H1058" t="str">
            <v>R2</v>
          </cell>
          <cell r="I1058" t="str">
            <v>LPI-1603</v>
          </cell>
          <cell r="J1058" t="str">
            <v>DR</v>
          </cell>
          <cell r="K1058">
            <v>1.8</v>
          </cell>
        </row>
        <row r="1059">
          <cell r="C1059" t="str">
            <v>071C046</v>
          </cell>
          <cell r="D1059">
            <v>2.4300000000000002</v>
          </cell>
          <cell r="E1059">
            <v>0</v>
          </cell>
          <cell r="F1059">
            <v>2.4300000000000002</v>
          </cell>
          <cell r="G1059">
            <v>44157</v>
          </cell>
          <cell r="H1059" t="str">
            <v>R2</v>
          </cell>
          <cell r="I1059" t="str">
            <v>LPI-1603</v>
          </cell>
          <cell r="J1059" t="str">
            <v>SRP</v>
          </cell>
          <cell r="K1059">
            <v>1.8</v>
          </cell>
        </row>
        <row r="1060">
          <cell r="C1060" t="str">
            <v>072C046</v>
          </cell>
          <cell r="D1060">
            <v>1.18</v>
          </cell>
          <cell r="E1060">
            <v>0</v>
          </cell>
          <cell r="F1060">
            <v>1.18</v>
          </cell>
          <cell r="G1060">
            <v>44111</v>
          </cell>
          <cell r="H1060" t="str">
            <v>R2</v>
          </cell>
          <cell r="I1060" t="str">
            <v>LPI-1603</v>
          </cell>
          <cell r="J1060" t="str">
            <v>SRP</v>
          </cell>
          <cell r="K1060">
            <v>1.8</v>
          </cell>
        </row>
        <row r="1061">
          <cell r="C1061" t="str">
            <v>072C050</v>
          </cell>
          <cell r="D1061">
            <v>5.83</v>
          </cell>
          <cell r="E1061">
            <v>0</v>
          </cell>
          <cell r="F1061">
            <v>5.83</v>
          </cell>
          <cell r="G1061">
            <v>44157</v>
          </cell>
          <cell r="H1061" t="str">
            <v>R2</v>
          </cell>
          <cell r="I1061" t="str">
            <v>LPI-1603</v>
          </cell>
          <cell r="J1061" t="str">
            <v>SRP</v>
          </cell>
          <cell r="K1061">
            <v>1.8</v>
          </cell>
        </row>
        <row r="1062">
          <cell r="C1062" t="str">
            <v>074C043</v>
          </cell>
          <cell r="D1062">
            <v>6</v>
          </cell>
          <cell r="E1062">
            <v>0</v>
          </cell>
          <cell r="F1062">
            <v>6</v>
          </cell>
          <cell r="G1062">
            <v>44113</v>
          </cell>
          <cell r="H1062" t="str">
            <v>R2</v>
          </cell>
          <cell r="I1062" t="str">
            <v>LPI-1603</v>
          </cell>
          <cell r="J1062" t="str">
            <v>SRP</v>
          </cell>
          <cell r="K1062">
            <v>1.8</v>
          </cell>
        </row>
        <row r="1063">
          <cell r="C1063" t="str">
            <v>074C044</v>
          </cell>
          <cell r="D1063">
            <v>2.84</v>
          </cell>
          <cell r="E1063">
            <v>0</v>
          </cell>
          <cell r="F1063">
            <v>2.84</v>
          </cell>
          <cell r="G1063">
            <v>44113</v>
          </cell>
          <cell r="H1063" t="str">
            <v>R2</v>
          </cell>
          <cell r="I1063" t="str">
            <v>LPI-1603</v>
          </cell>
          <cell r="J1063" t="str">
            <v>SRP</v>
          </cell>
          <cell r="K1063">
            <v>1.8</v>
          </cell>
        </row>
        <row r="1064">
          <cell r="C1064" t="str">
            <v>076C048</v>
          </cell>
          <cell r="D1064">
            <v>8.92</v>
          </cell>
          <cell r="E1064">
            <v>0</v>
          </cell>
          <cell r="F1064">
            <v>8.92</v>
          </cell>
          <cell r="G1064">
            <v>44112</v>
          </cell>
          <cell r="H1064" t="str">
            <v>R2</v>
          </cell>
          <cell r="I1064" t="str">
            <v>LPI-1603</v>
          </cell>
          <cell r="J1064" t="str">
            <v>SRP</v>
          </cell>
          <cell r="K1064">
            <v>1.8</v>
          </cell>
        </row>
        <row r="1065">
          <cell r="C1065" t="str">
            <v>068C110</v>
          </cell>
          <cell r="D1065">
            <v>5.58</v>
          </cell>
          <cell r="E1065">
            <v>0</v>
          </cell>
          <cell r="F1065">
            <v>5.58</v>
          </cell>
          <cell r="G1065">
            <v>44010</v>
          </cell>
          <cell r="H1065" t="str">
            <v>R2</v>
          </cell>
          <cell r="I1065" t="str">
            <v>LPI-1601</v>
          </cell>
          <cell r="J1065" t="str">
            <v>SRP</v>
          </cell>
          <cell r="K1065">
            <v>1.8</v>
          </cell>
        </row>
        <row r="1066">
          <cell r="C1066" t="str">
            <v>080C046</v>
          </cell>
          <cell r="D1066">
            <v>2.36</v>
          </cell>
          <cell r="E1066">
            <v>0</v>
          </cell>
          <cell r="F1066">
            <v>2.36</v>
          </cell>
          <cell r="G1066">
            <v>43741</v>
          </cell>
          <cell r="H1066" t="str">
            <v>R1</v>
          </cell>
          <cell r="I1066" t="str">
            <v>LPI-1603</v>
          </cell>
          <cell r="J1066" t="str">
            <v>SRP</v>
          </cell>
          <cell r="K1066">
            <v>1.8</v>
          </cell>
        </row>
        <row r="1067">
          <cell r="C1067" t="str">
            <v>069C051</v>
          </cell>
          <cell r="D1067">
            <v>0.61</v>
          </cell>
          <cell r="E1067">
            <v>0</v>
          </cell>
          <cell r="F1067">
            <v>0.61</v>
          </cell>
          <cell r="G1067">
            <v>44111</v>
          </cell>
          <cell r="H1067" t="str">
            <v>R1</v>
          </cell>
          <cell r="I1067" t="str">
            <v>LPI-1601</v>
          </cell>
          <cell r="J1067" t="str">
            <v>DR</v>
          </cell>
          <cell r="K1067">
            <v>1.8</v>
          </cell>
        </row>
        <row r="1068">
          <cell r="C1068" t="str">
            <v>071C051</v>
          </cell>
          <cell r="D1068">
            <v>0.64</v>
          </cell>
          <cell r="E1068">
            <v>0</v>
          </cell>
          <cell r="F1068">
            <v>0.64</v>
          </cell>
          <cell r="G1068">
            <v>44169</v>
          </cell>
          <cell r="H1068" t="str">
            <v>R2</v>
          </cell>
          <cell r="I1068" t="str">
            <v>LPI-1604</v>
          </cell>
          <cell r="J1068" t="str">
            <v>SRP</v>
          </cell>
          <cell r="K1068">
            <v>1.8</v>
          </cell>
        </row>
        <row r="1069">
          <cell r="C1069" t="str">
            <v>074C060</v>
          </cell>
          <cell r="D1069">
            <v>1.79</v>
          </cell>
          <cell r="E1069">
            <v>0</v>
          </cell>
          <cell r="F1069">
            <v>1.79</v>
          </cell>
          <cell r="G1069">
            <v>44126</v>
          </cell>
          <cell r="H1069" t="str">
            <v>R1</v>
          </cell>
          <cell r="I1069" t="str">
            <v>LPI-1601</v>
          </cell>
          <cell r="J1069" t="str">
            <v>DR</v>
          </cell>
          <cell r="K1069">
            <v>1.8</v>
          </cell>
        </row>
        <row r="1070">
          <cell r="C1070" t="str">
            <v>077C056</v>
          </cell>
          <cell r="D1070">
            <v>2.72</v>
          </cell>
          <cell r="E1070">
            <v>0</v>
          </cell>
          <cell r="F1070">
            <v>2.72</v>
          </cell>
          <cell r="G1070">
            <v>44176</v>
          </cell>
          <cell r="H1070" t="str">
            <v>R2</v>
          </cell>
          <cell r="I1070" t="str">
            <v>LPI-1603</v>
          </cell>
          <cell r="J1070" t="str">
            <v>SRP</v>
          </cell>
          <cell r="K1070">
            <v>1.8</v>
          </cell>
        </row>
        <row r="1071">
          <cell r="C1071" t="str">
            <v>077C058</v>
          </cell>
          <cell r="D1071">
            <v>8.74</v>
          </cell>
          <cell r="E1071">
            <v>0</v>
          </cell>
          <cell r="F1071">
            <v>8.74</v>
          </cell>
          <cell r="G1071">
            <v>44169</v>
          </cell>
          <cell r="H1071" t="str">
            <v>R2</v>
          </cell>
          <cell r="I1071" t="str">
            <v>LPI-1604</v>
          </cell>
          <cell r="J1071" t="str">
            <v>SRP</v>
          </cell>
          <cell r="K1071">
            <v>1.8</v>
          </cell>
        </row>
        <row r="1072">
          <cell r="C1072" t="str">
            <v>077C060</v>
          </cell>
          <cell r="D1072">
            <v>1.97</v>
          </cell>
          <cell r="E1072">
            <v>0</v>
          </cell>
          <cell r="F1072">
            <v>1.97</v>
          </cell>
          <cell r="G1072">
            <v>44126</v>
          </cell>
          <cell r="H1072" t="str">
            <v>R1</v>
          </cell>
          <cell r="I1072" t="str">
            <v>LPI-1601</v>
          </cell>
          <cell r="J1072" t="str">
            <v>DR</v>
          </cell>
          <cell r="K1072">
            <v>1.8</v>
          </cell>
        </row>
        <row r="1073">
          <cell r="C1073" t="str">
            <v>078C060</v>
          </cell>
          <cell r="D1073">
            <v>0.55000000000000004</v>
          </cell>
          <cell r="E1073">
            <v>0</v>
          </cell>
          <cell r="F1073">
            <v>0.55000000000000004</v>
          </cell>
          <cell r="G1073">
            <v>44125</v>
          </cell>
          <cell r="H1073" t="str">
            <v>R1</v>
          </cell>
          <cell r="I1073" t="str">
            <v>LPI-1601</v>
          </cell>
          <cell r="J1073" t="str">
            <v>DR</v>
          </cell>
          <cell r="K1073">
            <v>1.8</v>
          </cell>
        </row>
        <row r="1074">
          <cell r="C1074" t="str">
            <v>080C053</v>
          </cell>
          <cell r="D1074">
            <v>4.25</v>
          </cell>
          <cell r="E1074">
            <v>0</v>
          </cell>
          <cell r="F1074">
            <v>4.25</v>
          </cell>
          <cell r="G1074">
            <v>43746</v>
          </cell>
          <cell r="H1074" t="str">
            <v>R1</v>
          </cell>
          <cell r="I1074" t="str">
            <v>LPI-1604</v>
          </cell>
          <cell r="J1074" t="str">
            <v>SRP</v>
          </cell>
          <cell r="K1074">
            <v>1.8</v>
          </cell>
        </row>
        <row r="1075">
          <cell r="C1075" t="str">
            <v>080C054</v>
          </cell>
          <cell r="D1075">
            <v>1.53</v>
          </cell>
          <cell r="E1075">
            <v>0</v>
          </cell>
          <cell r="F1075">
            <v>1.53</v>
          </cell>
          <cell r="G1075">
            <v>44170</v>
          </cell>
          <cell r="H1075" t="str">
            <v>R2</v>
          </cell>
          <cell r="I1075" t="str">
            <v>LPI-1604</v>
          </cell>
          <cell r="J1075" t="str">
            <v>SRP</v>
          </cell>
          <cell r="K1075">
            <v>1.8</v>
          </cell>
        </row>
        <row r="1076">
          <cell r="C1076" t="str">
            <v>071C061</v>
          </cell>
          <cell r="D1076">
            <v>1.38</v>
          </cell>
          <cell r="E1076">
            <v>0</v>
          </cell>
          <cell r="F1076">
            <v>1.38</v>
          </cell>
          <cell r="G1076">
            <v>44200</v>
          </cell>
          <cell r="H1076" t="str">
            <v>R1</v>
          </cell>
          <cell r="I1076" t="str">
            <v>GP 99-8009</v>
          </cell>
          <cell r="J1076" t="str">
            <v>DR</v>
          </cell>
          <cell r="K1076">
            <v>1.8</v>
          </cell>
        </row>
        <row r="1077">
          <cell r="C1077" t="str">
            <v>074C062</v>
          </cell>
          <cell r="D1077">
            <v>3.12</v>
          </cell>
          <cell r="E1077">
            <v>0</v>
          </cell>
          <cell r="F1077">
            <v>3.12</v>
          </cell>
          <cell r="G1077">
            <v>44169</v>
          </cell>
          <cell r="H1077" t="str">
            <v>R1</v>
          </cell>
          <cell r="I1077" t="str">
            <v>GP 99-8009</v>
          </cell>
          <cell r="J1077" t="str">
            <v>DR</v>
          </cell>
          <cell r="K1077">
            <v>1.8</v>
          </cell>
        </row>
        <row r="1078">
          <cell r="C1078" t="str">
            <v>074C063</v>
          </cell>
          <cell r="D1078">
            <v>1.57</v>
          </cell>
          <cell r="E1078">
            <v>0</v>
          </cell>
          <cell r="F1078">
            <v>1.57</v>
          </cell>
          <cell r="G1078">
            <v>44162</v>
          </cell>
          <cell r="H1078" t="str">
            <v>R1</v>
          </cell>
          <cell r="I1078" t="str">
            <v>GP 99-8009</v>
          </cell>
          <cell r="J1078" t="str">
            <v>DR</v>
          </cell>
          <cell r="K1078">
            <v>1.8</v>
          </cell>
        </row>
        <row r="1079">
          <cell r="C1079" t="str">
            <v>077C062</v>
          </cell>
          <cell r="D1079">
            <v>3.09</v>
          </cell>
          <cell r="E1079">
            <v>0</v>
          </cell>
          <cell r="F1079">
            <v>3.09</v>
          </cell>
          <cell r="G1079">
            <v>44163</v>
          </cell>
          <cell r="H1079" t="str">
            <v>R1</v>
          </cell>
          <cell r="I1079" t="str">
            <v>GP 99-8009</v>
          </cell>
          <cell r="J1079" t="str">
            <v>DR</v>
          </cell>
          <cell r="K1079">
            <v>1.8</v>
          </cell>
        </row>
        <row r="1080">
          <cell r="C1080" t="str">
            <v>077C065</v>
          </cell>
          <cell r="D1080">
            <v>2.5099999999999998</v>
          </cell>
          <cell r="E1080">
            <v>0</v>
          </cell>
          <cell r="F1080">
            <v>2.5099999999999998</v>
          </cell>
          <cell r="G1080">
            <v>44169</v>
          </cell>
          <cell r="H1080" t="str">
            <v>R1</v>
          </cell>
          <cell r="I1080" t="str">
            <v>GP 99-8009</v>
          </cell>
          <cell r="J1080" t="str">
            <v>DR</v>
          </cell>
          <cell r="K1080">
            <v>1.8</v>
          </cell>
        </row>
        <row r="1081">
          <cell r="C1081" t="str">
            <v>078C062</v>
          </cell>
          <cell r="D1081">
            <v>1.6</v>
          </cell>
          <cell r="E1081">
            <v>0</v>
          </cell>
          <cell r="F1081">
            <v>1.6</v>
          </cell>
          <cell r="G1081">
            <v>44126</v>
          </cell>
          <cell r="H1081" t="str">
            <v>R1</v>
          </cell>
          <cell r="I1081" t="str">
            <v>GP 99-8009</v>
          </cell>
          <cell r="J1081" t="str">
            <v>DR</v>
          </cell>
          <cell r="K1081">
            <v>1.8</v>
          </cell>
        </row>
        <row r="1082">
          <cell r="C1082" t="str">
            <v>071C079</v>
          </cell>
          <cell r="D1082">
            <v>0.38</v>
          </cell>
          <cell r="E1082">
            <v>0</v>
          </cell>
          <cell r="F1082">
            <v>0.38</v>
          </cell>
          <cell r="G1082">
            <v>44150</v>
          </cell>
          <cell r="H1082" t="str">
            <v>R3</v>
          </cell>
          <cell r="I1082" t="str">
            <v>LPI-1605</v>
          </cell>
          <cell r="J1082" t="str">
            <v>SR</v>
          </cell>
          <cell r="K1082">
            <v>1.8</v>
          </cell>
        </row>
        <row r="1083">
          <cell r="C1083" t="str">
            <v>071C080</v>
          </cell>
          <cell r="D1083">
            <v>0.23</v>
          </cell>
          <cell r="E1083">
            <v>0</v>
          </cell>
          <cell r="F1083">
            <v>0.23</v>
          </cell>
          <cell r="G1083">
            <v>44186</v>
          </cell>
          <cell r="H1083" t="str">
            <v>RN</v>
          </cell>
          <cell r="I1083" t="str">
            <v>LPI-1605</v>
          </cell>
          <cell r="J1083" t="str">
            <v>SR</v>
          </cell>
          <cell r="K1083">
            <v>1.8</v>
          </cell>
        </row>
        <row r="1084">
          <cell r="C1084" t="str">
            <v>069C105</v>
          </cell>
          <cell r="D1084">
            <v>3.68</v>
          </cell>
          <cell r="E1084">
            <v>0</v>
          </cell>
          <cell r="F1084">
            <v>3.68</v>
          </cell>
          <cell r="G1084">
            <v>44011</v>
          </cell>
          <cell r="H1084" t="str">
            <v>R2</v>
          </cell>
          <cell r="I1084" t="str">
            <v>LPI-1601</v>
          </cell>
          <cell r="J1084" t="str">
            <v>SRP</v>
          </cell>
          <cell r="K1084">
            <v>1.8</v>
          </cell>
        </row>
        <row r="1085">
          <cell r="C1085" t="str">
            <v>070C103</v>
          </cell>
          <cell r="D1085">
            <v>6.5</v>
          </cell>
          <cell r="E1085">
            <v>0</v>
          </cell>
          <cell r="F1085">
            <v>6.5</v>
          </cell>
          <cell r="G1085">
            <v>44045</v>
          </cell>
          <cell r="H1085" t="str">
            <v>R2</v>
          </cell>
          <cell r="I1085" t="str">
            <v>LPI-1601</v>
          </cell>
          <cell r="J1085" t="str">
            <v>DR</v>
          </cell>
          <cell r="K1085">
            <v>1.8</v>
          </cell>
        </row>
        <row r="1086">
          <cell r="C1086" t="str">
            <v>076C080</v>
          </cell>
          <cell r="D1086">
            <v>4.38</v>
          </cell>
          <cell r="E1086">
            <v>0</v>
          </cell>
          <cell r="F1086">
            <v>4.38</v>
          </cell>
          <cell r="G1086">
            <v>44196</v>
          </cell>
          <cell r="H1086" t="str">
            <v>R3</v>
          </cell>
          <cell r="I1086" t="str">
            <v>LPI-1605</v>
          </cell>
          <cell r="J1086" t="str">
            <v>SR</v>
          </cell>
          <cell r="K1086">
            <v>1.8</v>
          </cell>
        </row>
        <row r="1087">
          <cell r="C1087" t="str">
            <v>078C080</v>
          </cell>
          <cell r="D1087">
            <v>2.2400000000000002</v>
          </cell>
          <cell r="E1087">
            <v>0</v>
          </cell>
          <cell r="F1087">
            <v>2.2400000000000002</v>
          </cell>
          <cell r="G1087">
            <v>44151</v>
          </cell>
          <cell r="H1087" t="str">
            <v>R3</v>
          </cell>
          <cell r="I1087" t="str">
            <v>LPI-1605</v>
          </cell>
          <cell r="J1087" t="str">
            <v>SR</v>
          </cell>
          <cell r="K1087">
            <v>1.8</v>
          </cell>
        </row>
        <row r="1088">
          <cell r="C1088" t="str">
            <v>079C080</v>
          </cell>
          <cell r="D1088">
            <v>0.27</v>
          </cell>
          <cell r="E1088">
            <v>0</v>
          </cell>
          <cell r="F1088">
            <v>0.27</v>
          </cell>
          <cell r="G1088">
            <v>44150</v>
          </cell>
          <cell r="H1088" t="str">
            <v>R3</v>
          </cell>
          <cell r="I1088" t="str">
            <v>LPI-1605</v>
          </cell>
          <cell r="J1088" t="str">
            <v>SR</v>
          </cell>
          <cell r="K1088">
            <v>1.8</v>
          </cell>
        </row>
        <row r="1089">
          <cell r="C1089" t="str">
            <v>080C080</v>
          </cell>
          <cell r="D1089">
            <v>0.87</v>
          </cell>
          <cell r="E1089">
            <v>0</v>
          </cell>
          <cell r="F1089">
            <v>0.87</v>
          </cell>
          <cell r="G1089">
            <v>44184</v>
          </cell>
          <cell r="H1089" t="str">
            <v>RN</v>
          </cell>
          <cell r="I1089" t="str">
            <v>LPI-1605</v>
          </cell>
          <cell r="J1089" t="str">
            <v>SR</v>
          </cell>
          <cell r="K1089">
            <v>1.8</v>
          </cell>
        </row>
        <row r="1090">
          <cell r="C1090" t="str">
            <v>072C082</v>
          </cell>
          <cell r="D1090">
            <v>5.55</v>
          </cell>
          <cell r="E1090">
            <v>0</v>
          </cell>
          <cell r="F1090">
            <v>5.55</v>
          </cell>
          <cell r="G1090">
            <v>44190</v>
          </cell>
          <cell r="H1090" t="str">
            <v>RPC</v>
          </cell>
          <cell r="I1090" t="str">
            <v>LPI-1605</v>
          </cell>
          <cell r="J1090" t="str">
            <v>SR</v>
          </cell>
          <cell r="K1090">
            <v>1.35</v>
          </cell>
        </row>
        <row r="1091">
          <cell r="C1091" t="str">
            <v>072C085</v>
          </cell>
          <cell r="D1091">
            <v>2.68</v>
          </cell>
          <cell r="E1091">
            <v>0</v>
          </cell>
          <cell r="F1091">
            <v>2.68</v>
          </cell>
          <cell r="G1091">
            <v>44190</v>
          </cell>
          <cell r="H1091" t="str">
            <v>RPC</v>
          </cell>
          <cell r="I1091" t="str">
            <v>LPI-1605</v>
          </cell>
          <cell r="J1091" t="str">
            <v>SR</v>
          </cell>
          <cell r="K1091">
            <v>1.35</v>
          </cell>
        </row>
        <row r="1092">
          <cell r="C1092" t="str">
            <v>072C086</v>
          </cell>
          <cell r="D1092">
            <v>1.92</v>
          </cell>
          <cell r="E1092">
            <v>0</v>
          </cell>
          <cell r="F1092">
            <v>1.92</v>
          </cell>
          <cell r="G1092">
            <v>44183</v>
          </cell>
          <cell r="H1092" t="str">
            <v>RPC</v>
          </cell>
          <cell r="I1092" t="str">
            <v>LPI-1605</v>
          </cell>
          <cell r="J1092" t="str">
            <v>SR</v>
          </cell>
          <cell r="K1092">
            <v>1.35</v>
          </cell>
        </row>
        <row r="1093">
          <cell r="C1093" t="str">
            <v>070C105</v>
          </cell>
          <cell r="D1093">
            <v>1.38</v>
          </cell>
          <cell r="E1093">
            <v>0</v>
          </cell>
          <cell r="F1093">
            <v>1.38</v>
          </cell>
          <cell r="G1093">
            <v>44010</v>
          </cell>
          <cell r="H1093" t="str">
            <v>R2</v>
          </cell>
          <cell r="I1093" t="str">
            <v>LPI-1601</v>
          </cell>
          <cell r="J1093" t="str">
            <v>SRP</v>
          </cell>
          <cell r="K1093">
            <v>1.8</v>
          </cell>
        </row>
        <row r="1094">
          <cell r="C1094" t="str">
            <v>070C107</v>
          </cell>
          <cell r="D1094">
            <v>2.73</v>
          </cell>
          <cell r="E1094">
            <v>0</v>
          </cell>
          <cell r="F1094">
            <v>2.73</v>
          </cell>
          <cell r="G1094">
            <v>44010</v>
          </cell>
          <cell r="H1094" t="str">
            <v>R2</v>
          </cell>
          <cell r="I1094" t="str">
            <v>LPI-1601</v>
          </cell>
          <cell r="J1094" t="str">
            <v>SRP</v>
          </cell>
          <cell r="K1094">
            <v>1.8</v>
          </cell>
        </row>
        <row r="1095">
          <cell r="C1095" t="str">
            <v>074C082</v>
          </cell>
          <cell r="D1095">
            <v>6.54</v>
          </cell>
          <cell r="E1095">
            <v>0</v>
          </cell>
          <cell r="F1095">
            <v>6.54</v>
          </cell>
          <cell r="G1095">
            <v>44185</v>
          </cell>
          <cell r="H1095" t="str">
            <v>RPC</v>
          </cell>
          <cell r="I1095" t="str">
            <v>LPI-1605</v>
          </cell>
          <cell r="J1095" t="str">
            <v>SR</v>
          </cell>
          <cell r="K1095">
            <v>1.35</v>
          </cell>
        </row>
        <row r="1096">
          <cell r="C1096" t="str">
            <v>074C085</v>
          </cell>
          <cell r="D1096">
            <v>2.39</v>
          </cell>
          <cell r="E1096">
            <v>0</v>
          </cell>
          <cell r="F1096">
            <v>2.39</v>
          </cell>
          <cell r="G1096">
            <v>44185</v>
          </cell>
          <cell r="H1096" t="str">
            <v>RPC</v>
          </cell>
          <cell r="I1096" t="str">
            <v>LPI-1605</v>
          </cell>
          <cell r="J1096" t="str">
            <v>SR</v>
          </cell>
          <cell r="K1096">
            <v>1.35</v>
          </cell>
        </row>
        <row r="1097">
          <cell r="C1097" t="str">
            <v>074C086</v>
          </cell>
          <cell r="D1097">
            <v>1.24</v>
          </cell>
          <cell r="E1097">
            <v>0</v>
          </cell>
          <cell r="F1097">
            <v>1.24</v>
          </cell>
          <cell r="G1097">
            <v>44186</v>
          </cell>
          <cell r="H1097" t="str">
            <v>RPC</v>
          </cell>
          <cell r="I1097" t="str">
            <v>LPI-1605</v>
          </cell>
          <cell r="J1097" t="str">
            <v>SR</v>
          </cell>
          <cell r="K1097">
            <v>1.35</v>
          </cell>
        </row>
        <row r="1098">
          <cell r="C1098" t="str">
            <v>074C087</v>
          </cell>
          <cell r="D1098">
            <v>0.82</v>
          </cell>
          <cell r="E1098">
            <v>0</v>
          </cell>
          <cell r="F1098">
            <v>0.82</v>
          </cell>
          <cell r="G1098">
            <v>44186</v>
          </cell>
          <cell r="H1098" t="str">
            <v>RPC</v>
          </cell>
          <cell r="I1098" t="str">
            <v>LPI-1605</v>
          </cell>
          <cell r="J1098" t="str">
            <v>SR</v>
          </cell>
          <cell r="K1098">
            <v>1.35</v>
          </cell>
        </row>
        <row r="1099">
          <cell r="C1099" t="str">
            <v>070C109</v>
          </cell>
          <cell r="D1099">
            <v>3.75</v>
          </cell>
          <cell r="E1099">
            <v>0</v>
          </cell>
          <cell r="F1099">
            <v>3.75</v>
          </cell>
          <cell r="G1099">
            <v>44010</v>
          </cell>
          <cell r="H1099" t="str">
            <v>R2</v>
          </cell>
          <cell r="I1099" t="str">
            <v>LPI-1601</v>
          </cell>
          <cell r="J1099" t="str">
            <v>SRP</v>
          </cell>
          <cell r="K1099">
            <v>1.8</v>
          </cell>
        </row>
        <row r="1100">
          <cell r="C1100" t="str">
            <v>062C115</v>
          </cell>
          <cell r="D1100">
            <v>9.1999999999999993</v>
          </cell>
          <cell r="E1100">
            <v>0</v>
          </cell>
          <cell r="F1100">
            <v>9.1999999999999993</v>
          </cell>
          <cell r="G1100">
            <v>43999</v>
          </cell>
          <cell r="H1100" t="str">
            <v>R2</v>
          </cell>
          <cell r="I1100" t="str">
            <v>PSJT 941</v>
          </cell>
          <cell r="J1100" t="str">
            <v>SRP</v>
          </cell>
          <cell r="K1100">
            <v>1.8</v>
          </cell>
        </row>
        <row r="1101">
          <cell r="C1101" t="str">
            <v>075C085</v>
          </cell>
          <cell r="D1101">
            <v>2.82</v>
          </cell>
          <cell r="E1101">
            <v>0</v>
          </cell>
          <cell r="F1101">
            <v>2.82</v>
          </cell>
          <cell r="G1101">
            <v>44188</v>
          </cell>
          <cell r="H1101" t="str">
            <v>RPC</v>
          </cell>
          <cell r="I1101" t="str">
            <v>LPI-1605</v>
          </cell>
          <cell r="J1101" t="str">
            <v>SR</v>
          </cell>
          <cell r="K1101">
            <v>1.35</v>
          </cell>
        </row>
        <row r="1102">
          <cell r="C1102" t="str">
            <v>076C085</v>
          </cell>
          <cell r="D1102">
            <v>4.9000000000000004</v>
          </cell>
          <cell r="E1102">
            <v>0</v>
          </cell>
          <cell r="F1102">
            <v>4.9000000000000004</v>
          </cell>
          <cell r="G1102">
            <v>44187</v>
          </cell>
          <cell r="H1102" t="str">
            <v>RPC</v>
          </cell>
          <cell r="I1102" t="str">
            <v>LPI-1605</v>
          </cell>
          <cell r="J1102" t="str">
            <v>SR</v>
          </cell>
          <cell r="K1102">
            <v>1.35</v>
          </cell>
        </row>
        <row r="1103">
          <cell r="C1103" t="str">
            <v>076C086</v>
          </cell>
          <cell r="D1103">
            <v>3.1</v>
          </cell>
          <cell r="E1103">
            <v>0</v>
          </cell>
          <cell r="F1103">
            <v>3.1</v>
          </cell>
          <cell r="G1103">
            <v>44179</v>
          </cell>
          <cell r="H1103" t="str">
            <v>RPC</v>
          </cell>
          <cell r="I1103" t="str">
            <v>LPI-1605</v>
          </cell>
          <cell r="J1103" t="str">
            <v>SR</v>
          </cell>
          <cell r="K1103">
            <v>1.35</v>
          </cell>
        </row>
        <row r="1104">
          <cell r="C1104" t="str">
            <v>063C115</v>
          </cell>
          <cell r="D1104">
            <v>4.1100000000000003</v>
          </cell>
          <cell r="E1104">
            <v>0</v>
          </cell>
          <cell r="F1104">
            <v>4.1100000000000003</v>
          </cell>
          <cell r="G1104">
            <v>44009</v>
          </cell>
          <cell r="H1104" t="str">
            <v>R2</v>
          </cell>
          <cell r="I1104" t="str">
            <v>PSJT 941</v>
          </cell>
          <cell r="J1104" t="str">
            <v>SRP</v>
          </cell>
          <cell r="K1104">
            <v>1.8</v>
          </cell>
        </row>
        <row r="1105">
          <cell r="C1105" t="str">
            <v>078C082</v>
          </cell>
          <cell r="D1105">
            <v>4.68</v>
          </cell>
          <cell r="E1105">
            <v>0</v>
          </cell>
          <cell r="F1105">
            <v>4.68</v>
          </cell>
          <cell r="G1105">
            <v>44193</v>
          </cell>
          <cell r="H1105" t="str">
            <v>RPC</v>
          </cell>
          <cell r="I1105" t="str">
            <v>LPI-1606</v>
          </cell>
          <cell r="J1105" t="str">
            <v>SR</v>
          </cell>
          <cell r="K1105">
            <v>1.35</v>
          </cell>
        </row>
        <row r="1106">
          <cell r="C1106" t="str">
            <v>078C085</v>
          </cell>
          <cell r="D1106">
            <v>4.74</v>
          </cell>
          <cell r="E1106">
            <v>0</v>
          </cell>
          <cell r="F1106">
            <v>4.74</v>
          </cell>
          <cell r="G1106">
            <v>44193</v>
          </cell>
          <cell r="H1106" t="str">
            <v>RPC</v>
          </cell>
          <cell r="I1106" t="str">
            <v>LPI-1606</v>
          </cell>
          <cell r="J1106" t="str">
            <v>SR</v>
          </cell>
          <cell r="K1106">
            <v>1.35</v>
          </cell>
        </row>
        <row r="1107">
          <cell r="C1107" t="str">
            <v>078C086</v>
          </cell>
          <cell r="D1107">
            <v>3.25</v>
          </cell>
          <cell r="E1107">
            <v>0</v>
          </cell>
          <cell r="F1107">
            <v>3.25</v>
          </cell>
          <cell r="G1107">
            <v>44193</v>
          </cell>
          <cell r="H1107" t="str">
            <v>RPC</v>
          </cell>
          <cell r="I1107" t="str">
            <v>LPI-1605</v>
          </cell>
          <cell r="J1107" t="str">
            <v>SR</v>
          </cell>
          <cell r="K1107">
            <v>1.35</v>
          </cell>
        </row>
        <row r="1108">
          <cell r="C1108" t="str">
            <v>078C087</v>
          </cell>
          <cell r="D1108">
            <v>0.23</v>
          </cell>
          <cell r="E1108">
            <v>0</v>
          </cell>
          <cell r="F1108">
            <v>0.23</v>
          </cell>
          <cell r="G1108">
            <v>44193</v>
          </cell>
          <cell r="H1108" t="str">
            <v>RPC</v>
          </cell>
          <cell r="I1108" t="str">
            <v>LPI-1605</v>
          </cell>
          <cell r="J1108" t="str">
            <v>SR</v>
          </cell>
          <cell r="K1108">
            <v>1.35</v>
          </cell>
        </row>
        <row r="1109">
          <cell r="C1109" t="str">
            <v>078C088</v>
          </cell>
          <cell r="D1109">
            <v>0.83</v>
          </cell>
          <cell r="E1109">
            <v>0</v>
          </cell>
          <cell r="F1109">
            <v>0.83</v>
          </cell>
          <cell r="G1109">
            <v>44193</v>
          </cell>
          <cell r="H1109" t="str">
            <v>RPC</v>
          </cell>
          <cell r="I1109" t="str">
            <v>LPI-1605</v>
          </cell>
          <cell r="J1109" t="str">
            <v>SR</v>
          </cell>
          <cell r="K1109">
            <v>1.35</v>
          </cell>
        </row>
        <row r="1110">
          <cell r="C1110" t="str">
            <v>063C116</v>
          </cell>
          <cell r="D1110">
            <v>0.14000000000000001</v>
          </cell>
          <cell r="E1110">
            <v>0</v>
          </cell>
          <cell r="F1110">
            <v>0.14000000000000001</v>
          </cell>
          <cell r="G1110">
            <v>44008</v>
          </cell>
          <cell r="H1110" t="str">
            <v>R2</v>
          </cell>
          <cell r="I1110" t="str">
            <v>PSJT 941</v>
          </cell>
          <cell r="J1110" t="str">
            <v>SRP</v>
          </cell>
          <cell r="K1110">
            <v>1.8</v>
          </cell>
        </row>
        <row r="1111">
          <cell r="C1111" t="str">
            <v>066C113</v>
          </cell>
          <cell r="D1111">
            <v>7.65</v>
          </cell>
          <cell r="E1111">
            <v>0</v>
          </cell>
          <cell r="F1111">
            <v>7.65</v>
          </cell>
          <cell r="G1111">
            <v>44010</v>
          </cell>
          <cell r="H1111" t="str">
            <v>R2</v>
          </cell>
          <cell r="I1111" t="str">
            <v>PSJT 941</v>
          </cell>
          <cell r="J1111" t="str">
            <v>DR</v>
          </cell>
          <cell r="K1111">
            <v>1.8</v>
          </cell>
        </row>
        <row r="1112">
          <cell r="C1112" t="str">
            <v>080C085</v>
          </cell>
          <cell r="D1112">
            <v>9.4499999999999993</v>
          </cell>
          <cell r="E1112">
            <v>0</v>
          </cell>
          <cell r="F1112">
            <v>9.4499999999999993</v>
          </cell>
          <cell r="G1112">
            <v>44192</v>
          </cell>
          <cell r="H1112" t="str">
            <v>RPC</v>
          </cell>
          <cell r="I1112" t="str">
            <v>LPI-1605</v>
          </cell>
          <cell r="J1112" t="str">
            <v>SR</v>
          </cell>
          <cell r="K1112">
            <v>1.35</v>
          </cell>
        </row>
        <row r="1113">
          <cell r="C1113" t="str">
            <v>080C086</v>
          </cell>
          <cell r="D1113">
            <v>3.62</v>
          </cell>
          <cell r="E1113">
            <v>0</v>
          </cell>
          <cell r="F1113">
            <v>3.62</v>
          </cell>
          <cell r="G1113">
            <v>44193</v>
          </cell>
          <cell r="H1113" t="str">
            <v>RPC</v>
          </cell>
          <cell r="I1113" t="str">
            <v>LPI-1605</v>
          </cell>
          <cell r="J1113" t="str">
            <v>SR</v>
          </cell>
          <cell r="K1113">
            <v>1.35</v>
          </cell>
        </row>
        <row r="1114">
          <cell r="C1114" t="str">
            <v>080C087</v>
          </cell>
          <cell r="D1114">
            <v>0.62</v>
          </cell>
          <cell r="E1114">
            <v>0</v>
          </cell>
          <cell r="F1114">
            <v>0.62</v>
          </cell>
          <cell r="G1114">
            <v>44186</v>
          </cell>
          <cell r="H1114" t="str">
            <v>RPC</v>
          </cell>
          <cell r="I1114" t="str">
            <v>LPI-1605</v>
          </cell>
          <cell r="J1114" t="str">
            <v>SR</v>
          </cell>
          <cell r="K1114">
            <v>1.35</v>
          </cell>
        </row>
        <row r="1115">
          <cell r="C1115" t="str">
            <v>080C088</v>
          </cell>
          <cell r="D1115">
            <v>0.5</v>
          </cell>
          <cell r="E1115">
            <v>0</v>
          </cell>
          <cell r="F1115">
            <v>0.5</v>
          </cell>
          <cell r="G1115">
            <v>44186</v>
          </cell>
          <cell r="H1115" t="str">
            <v>RPC</v>
          </cell>
          <cell r="I1115" t="str">
            <v>LPI-1605</v>
          </cell>
          <cell r="J1115" t="str">
            <v>SR</v>
          </cell>
          <cell r="K1115">
            <v>1.35</v>
          </cell>
        </row>
        <row r="1116">
          <cell r="C1116" t="str">
            <v>080C090</v>
          </cell>
          <cell r="D1116">
            <v>0.7</v>
          </cell>
          <cell r="E1116">
            <v>0</v>
          </cell>
          <cell r="F1116">
            <v>0.7</v>
          </cell>
          <cell r="G1116">
            <v>44186</v>
          </cell>
          <cell r="H1116" t="str">
            <v>RPC</v>
          </cell>
          <cell r="I1116" t="str">
            <v>LPI-1605</v>
          </cell>
          <cell r="J1116" t="str">
            <v>SR</v>
          </cell>
          <cell r="K1116">
            <v>1.35</v>
          </cell>
        </row>
        <row r="1117">
          <cell r="C1117" t="str">
            <v>072C093</v>
          </cell>
          <cell r="D1117">
            <v>4.97</v>
          </cell>
          <cell r="E1117">
            <v>0</v>
          </cell>
          <cell r="F1117">
            <v>4.97</v>
          </cell>
          <cell r="G1117">
            <v>44118</v>
          </cell>
          <cell r="H1117" t="str">
            <v>R1</v>
          </cell>
          <cell r="I1117" t="str">
            <v>LPI-1604</v>
          </cell>
          <cell r="J1117" t="str">
            <v>DR</v>
          </cell>
          <cell r="K1117">
            <v>1.8</v>
          </cell>
        </row>
        <row r="1118">
          <cell r="C1118" t="str">
            <v>072C095</v>
          </cell>
          <cell r="D1118">
            <v>5.09</v>
          </cell>
          <cell r="E1118">
            <v>0</v>
          </cell>
          <cell r="F1118">
            <v>5.09</v>
          </cell>
          <cell r="G1118">
            <v>44133</v>
          </cell>
          <cell r="H1118" t="str">
            <v>R1</v>
          </cell>
          <cell r="I1118" t="str">
            <v>LPI-1604</v>
          </cell>
          <cell r="J1118" t="str">
            <v>DR</v>
          </cell>
          <cell r="K1118">
            <v>1.8</v>
          </cell>
        </row>
        <row r="1119">
          <cell r="C1119" t="str">
            <v>072C098</v>
          </cell>
          <cell r="D1119">
            <v>2.23</v>
          </cell>
          <cell r="E1119">
            <v>0</v>
          </cell>
          <cell r="F1119">
            <v>2.23</v>
          </cell>
          <cell r="G1119">
            <v>44105</v>
          </cell>
          <cell r="H1119" t="str">
            <v>R1</v>
          </cell>
          <cell r="I1119" t="str">
            <v>TC-09</v>
          </cell>
          <cell r="J1119" t="str">
            <v>SR</v>
          </cell>
          <cell r="K1119">
            <v>1.35</v>
          </cell>
        </row>
        <row r="1120">
          <cell r="C1120" t="str">
            <v>072C100</v>
          </cell>
          <cell r="D1120">
            <v>6.2</v>
          </cell>
          <cell r="E1120">
            <v>0</v>
          </cell>
          <cell r="F1120">
            <v>6.2</v>
          </cell>
          <cell r="G1120">
            <v>44092</v>
          </cell>
          <cell r="H1120" t="str">
            <v>R1</v>
          </cell>
          <cell r="I1120" t="str">
            <v>TC-09</v>
          </cell>
          <cell r="J1120" t="str">
            <v>SR</v>
          </cell>
          <cell r="K1120">
            <v>1.35</v>
          </cell>
        </row>
        <row r="1121">
          <cell r="C1121" t="str">
            <v>074C091</v>
          </cell>
          <cell r="D1121">
            <v>1.1100000000000001</v>
          </cell>
          <cell r="E1121">
            <v>0</v>
          </cell>
          <cell r="F1121">
            <v>1.1100000000000001</v>
          </cell>
          <cell r="G1121">
            <v>44071</v>
          </cell>
          <cell r="H1121" t="str">
            <v>R1</v>
          </cell>
          <cell r="I1121" t="str">
            <v>LPI-1605</v>
          </cell>
          <cell r="J1121" t="str">
            <v>DR</v>
          </cell>
          <cell r="K1121">
            <v>1.8</v>
          </cell>
        </row>
        <row r="1122">
          <cell r="C1122" t="str">
            <v>074C095</v>
          </cell>
          <cell r="D1122">
            <v>4.12</v>
          </cell>
          <cell r="E1122">
            <v>0</v>
          </cell>
          <cell r="F1122">
            <v>4.12</v>
          </cell>
          <cell r="G1122">
            <v>44113</v>
          </cell>
          <cell r="H1122" t="str">
            <v>R1</v>
          </cell>
          <cell r="I1122" t="str">
            <v>LPI-1605</v>
          </cell>
          <cell r="J1122" t="str">
            <v>DR</v>
          </cell>
          <cell r="K1122">
            <v>1.8</v>
          </cell>
        </row>
        <row r="1123">
          <cell r="C1123" t="str">
            <v>074C098</v>
          </cell>
          <cell r="D1123">
            <v>5.31</v>
          </cell>
          <cell r="E1123">
            <v>0</v>
          </cell>
          <cell r="F1123">
            <v>5.31</v>
          </cell>
          <cell r="G1123">
            <v>44154</v>
          </cell>
          <cell r="H1123" t="str">
            <v>R1</v>
          </cell>
          <cell r="I1123" t="str">
            <v>TC-09</v>
          </cell>
          <cell r="J1123" t="str">
            <v>SR</v>
          </cell>
          <cell r="K1123">
            <v>1.35</v>
          </cell>
        </row>
        <row r="1124">
          <cell r="C1124" t="str">
            <v>074C100</v>
          </cell>
          <cell r="D1124">
            <v>2.65</v>
          </cell>
          <cell r="E1124">
            <v>0</v>
          </cell>
          <cell r="F1124">
            <v>2.65</v>
          </cell>
          <cell r="G1124">
            <v>44092</v>
          </cell>
          <cell r="H1124" t="str">
            <v>R1</v>
          </cell>
          <cell r="I1124" t="str">
            <v>TC-09</v>
          </cell>
          <cell r="J1124" t="str">
            <v>SR</v>
          </cell>
          <cell r="K1124">
            <v>1.35</v>
          </cell>
        </row>
        <row r="1125">
          <cell r="C1125" t="str">
            <v>075C095</v>
          </cell>
          <cell r="D1125">
            <v>3.82</v>
          </cell>
          <cell r="E1125">
            <v>0</v>
          </cell>
          <cell r="F1125">
            <v>3.82</v>
          </cell>
          <cell r="G1125">
            <v>44104</v>
          </cell>
          <cell r="H1125" t="str">
            <v>R1</v>
          </cell>
          <cell r="I1125" t="str">
            <v>LPI-1604</v>
          </cell>
          <cell r="J1125" t="str">
            <v>DR</v>
          </cell>
          <cell r="K1125">
            <v>1.8</v>
          </cell>
        </row>
        <row r="1126">
          <cell r="C1126" t="str">
            <v>077C098</v>
          </cell>
          <cell r="D1126">
            <v>6.57</v>
          </cell>
          <cell r="E1126">
            <v>0</v>
          </cell>
          <cell r="F1126">
            <v>6.57</v>
          </cell>
          <cell r="G1126">
            <v>44157</v>
          </cell>
          <cell r="H1126" t="str">
            <v>R1</v>
          </cell>
          <cell r="I1126" t="str">
            <v>LPI-1603</v>
          </cell>
          <cell r="J1126" t="str">
            <v>DR</v>
          </cell>
          <cell r="K1126">
            <v>1.8</v>
          </cell>
        </row>
        <row r="1127">
          <cell r="C1127" t="str">
            <v>077C100</v>
          </cell>
          <cell r="D1127">
            <v>1.94</v>
          </cell>
          <cell r="E1127">
            <v>0</v>
          </cell>
          <cell r="F1127">
            <v>1.94</v>
          </cell>
          <cell r="G1127">
            <v>44092</v>
          </cell>
          <cell r="H1127" t="str">
            <v>R1</v>
          </cell>
          <cell r="I1127" t="str">
            <v>TC-09</v>
          </cell>
          <cell r="J1127" t="str">
            <v>SR</v>
          </cell>
          <cell r="K1127">
            <v>1.35</v>
          </cell>
        </row>
        <row r="1128">
          <cell r="C1128" t="str">
            <v>078C091</v>
          </cell>
          <cell r="D1128">
            <v>4.8600000000000003</v>
          </cell>
          <cell r="E1128">
            <v>0</v>
          </cell>
          <cell r="F1128">
            <v>4.8600000000000003</v>
          </cell>
          <cell r="G1128">
            <v>44065</v>
          </cell>
          <cell r="H1128" t="str">
            <v>R1</v>
          </cell>
          <cell r="I1128" t="str">
            <v>LPI-1605</v>
          </cell>
          <cell r="J1128" t="str">
            <v>DR</v>
          </cell>
          <cell r="K1128">
            <v>1.8</v>
          </cell>
        </row>
        <row r="1129">
          <cell r="C1129" t="str">
            <v>066C117</v>
          </cell>
          <cell r="D1129">
            <v>2.89</v>
          </cell>
          <cell r="E1129">
            <v>0</v>
          </cell>
          <cell r="F1129">
            <v>2.89</v>
          </cell>
          <cell r="G1129">
            <v>44014</v>
          </cell>
          <cell r="H1129" t="str">
            <v>R2</v>
          </cell>
          <cell r="I1129" t="str">
            <v>PSJT 941</v>
          </cell>
          <cell r="J1129" t="str">
            <v>DR</v>
          </cell>
          <cell r="K1129">
            <v>1.8</v>
          </cell>
        </row>
        <row r="1130">
          <cell r="C1130" t="str">
            <v>068C114</v>
          </cell>
          <cell r="D1130">
            <v>6.66</v>
          </cell>
          <cell r="E1130">
            <v>0</v>
          </cell>
          <cell r="F1130">
            <v>6.66</v>
          </cell>
          <cell r="G1130">
            <v>44009</v>
          </cell>
          <cell r="H1130" t="str">
            <v>R2</v>
          </cell>
          <cell r="I1130" t="str">
            <v>PSJT 941</v>
          </cell>
          <cell r="J1130" t="str">
            <v>DR</v>
          </cell>
          <cell r="K1130">
            <v>1.8</v>
          </cell>
        </row>
        <row r="1131">
          <cell r="C1131" t="str">
            <v>079C097</v>
          </cell>
          <cell r="D1131">
            <v>4.8899999999999997</v>
          </cell>
          <cell r="E1131">
            <v>0</v>
          </cell>
          <cell r="F1131">
            <v>4.8899999999999997</v>
          </cell>
          <cell r="G1131">
            <v>44162</v>
          </cell>
          <cell r="H1131" t="str">
            <v>R1</v>
          </cell>
          <cell r="I1131" t="str">
            <v>LPI-1605</v>
          </cell>
          <cell r="J1131" t="str">
            <v>DR</v>
          </cell>
          <cell r="K1131">
            <v>1.8</v>
          </cell>
        </row>
        <row r="1132">
          <cell r="C1132" t="str">
            <v>079C098</v>
          </cell>
          <cell r="D1132">
            <v>1.65</v>
          </cell>
          <cell r="E1132">
            <v>0</v>
          </cell>
          <cell r="F1132">
            <v>1.65</v>
          </cell>
          <cell r="G1132">
            <v>44126</v>
          </cell>
          <cell r="H1132" t="str">
            <v>R1</v>
          </cell>
          <cell r="I1132" t="str">
            <v>LPI-1604</v>
          </cell>
          <cell r="J1132" t="str">
            <v>DR</v>
          </cell>
          <cell r="K1132">
            <v>1.8</v>
          </cell>
        </row>
        <row r="1133">
          <cell r="C1133" t="str">
            <v>080C092</v>
          </cell>
          <cell r="D1133">
            <v>4.13</v>
          </cell>
          <cell r="E1133">
            <v>0</v>
          </cell>
          <cell r="F1133">
            <v>4.13</v>
          </cell>
          <cell r="G1133">
            <v>44138</v>
          </cell>
          <cell r="H1133" t="str">
            <v>R1</v>
          </cell>
          <cell r="I1133" t="str">
            <v>LPI-1602</v>
          </cell>
          <cell r="J1133" t="str">
            <v>DR</v>
          </cell>
          <cell r="K1133">
            <v>1.8</v>
          </cell>
        </row>
        <row r="1134">
          <cell r="C1134" t="str">
            <v>080C095</v>
          </cell>
          <cell r="D1134">
            <v>5.51</v>
          </cell>
          <cell r="E1134">
            <v>0</v>
          </cell>
          <cell r="F1134">
            <v>5.51</v>
          </cell>
          <cell r="G1134">
            <v>44139</v>
          </cell>
          <cell r="H1134" t="str">
            <v>R1</v>
          </cell>
          <cell r="I1134" t="str">
            <v>LPI-1602</v>
          </cell>
          <cell r="J1134" t="str">
            <v>DR</v>
          </cell>
          <cell r="K1134">
            <v>1.8</v>
          </cell>
        </row>
        <row r="1135">
          <cell r="C1135" t="str">
            <v>068C115</v>
          </cell>
          <cell r="D1135">
            <v>4.47</v>
          </cell>
          <cell r="E1135">
            <v>0</v>
          </cell>
          <cell r="F1135">
            <v>4.47</v>
          </cell>
          <cell r="G1135">
            <v>44001</v>
          </cell>
          <cell r="H1135" t="str">
            <v>R2</v>
          </cell>
          <cell r="I1135" t="str">
            <v>PSJT 941</v>
          </cell>
          <cell r="J1135" t="str">
            <v>SRP</v>
          </cell>
          <cell r="K1135">
            <v>1.8</v>
          </cell>
        </row>
        <row r="1136">
          <cell r="C1136" t="str">
            <v>080C100</v>
          </cell>
          <cell r="D1136">
            <v>3.24</v>
          </cell>
          <cell r="E1136">
            <v>0</v>
          </cell>
          <cell r="F1136">
            <v>3.24</v>
          </cell>
          <cell r="G1136">
            <v>44135</v>
          </cell>
          <cell r="H1136" t="str">
            <v>R1</v>
          </cell>
          <cell r="I1136" t="str">
            <v>LPI-1602</v>
          </cell>
          <cell r="J1136" t="str">
            <v>DR</v>
          </cell>
          <cell r="K1136">
            <v>1.8</v>
          </cell>
        </row>
        <row r="1137">
          <cell r="C1137" t="str">
            <v>081C098</v>
          </cell>
          <cell r="D1137">
            <v>1.08</v>
          </cell>
          <cell r="E1137">
            <v>0</v>
          </cell>
          <cell r="F1137">
            <v>1.08</v>
          </cell>
          <cell r="G1137">
            <v>44136</v>
          </cell>
          <cell r="H1137" t="str">
            <v>R1</v>
          </cell>
          <cell r="I1137" t="str">
            <v>LPI-1606</v>
          </cell>
          <cell r="J1137" t="str">
            <v>DR</v>
          </cell>
          <cell r="K1137">
            <v>1.8</v>
          </cell>
        </row>
        <row r="1138">
          <cell r="C1138" t="str">
            <v>068C120</v>
          </cell>
          <cell r="D1138">
            <v>8.51</v>
          </cell>
          <cell r="E1138">
            <v>0</v>
          </cell>
          <cell r="F1138">
            <v>8.51</v>
          </cell>
          <cell r="G1138">
            <v>44007</v>
          </cell>
          <cell r="H1138" t="str">
            <v>R2</v>
          </cell>
          <cell r="I1138" t="str">
            <v>PSJT 941</v>
          </cell>
          <cell r="J1138" t="str">
            <v>DR</v>
          </cell>
          <cell r="K1138">
            <v>1.8</v>
          </cell>
        </row>
        <row r="1139">
          <cell r="C1139" t="str">
            <v>070C115</v>
          </cell>
          <cell r="D1139">
            <v>8.56</v>
          </cell>
          <cell r="E1139">
            <v>0</v>
          </cell>
          <cell r="F1139">
            <v>8.56</v>
          </cell>
          <cell r="G1139">
            <v>44001</v>
          </cell>
          <cell r="H1139" t="str">
            <v>R2</v>
          </cell>
          <cell r="I1139" t="str">
            <v>PSJT 941</v>
          </cell>
          <cell r="J1139" t="str">
            <v>DR</v>
          </cell>
          <cell r="K1139">
            <v>1.8</v>
          </cell>
        </row>
        <row r="1140">
          <cell r="C1140" t="str">
            <v>070C120</v>
          </cell>
          <cell r="D1140">
            <v>9.4499999999999993</v>
          </cell>
          <cell r="E1140">
            <v>0</v>
          </cell>
          <cell r="F1140">
            <v>9.4499999999999993</v>
          </cell>
          <cell r="G1140">
            <v>44005</v>
          </cell>
          <cell r="H1140" t="str">
            <v>R2</v>
          </cell>
          <cell r="I1140" t="str">
            <v>PSJT 941</v>
          </cell>
          <cell r="J1140" t="str">
            <v>DR</v>
          </cell>
          <cell r="K1140">
            <v>1.8</v>
          </cell>
        </row>
        <row r="1141">
          <cell r="C1141" t="str">
            <v>080C043</v>
          </cell>
          <cell r="D1141">
            <v>13.41</v>
          </cell>
          <cell r="E1141">
            <v>0</v>
          </cell>
          <cell r="F1141">
            <v>13.41</v>
          </cell>
          <cell r="G1141">
            <v>43999</v>
          </cell>
          <cell r="H1141" t="str">
            <v>R2</v>
          </cell>
          <cell r="I1141" t="str">
            <v>LPI-1603</v>
          </cell>
          <cell r="J1141" t="str">
            <v>DR</v>
          </cell>
          <cell r="K1141">
            <v>1.8</v>
          </cell>
        </row>
        <row r="1142">
          <cell r="C1142" t="str">
            <v>073C079</v>
          </cell>
          <cell r="D1142">
            <v>1.24</v>
          </cell>
          <cell r="E1142">
            <v>0</v>
          </cell>
          <cell r="F1142">
            <v>1.24</v>
          </cell>
          <cell r="G1142">
            <v>44030</v>
          </cell>
          <cell r="H1142" t="str">
            <v>R3</v>
          </cell>
          <cell r="I1142" t="str">
            <v>LPI-1605</v>
          </cell>
          <cell r="J1142" t="str">
            <v>SR</v>
          </cell>
          <cell r="K1142">
            <v>1.8</v>
          </cell>
        </row>
        <row r="1143">
          <cell r="C1143" t="str">
            <v>074C080</v>
          </cell>
          <cell r="D1143">
            <v>1.17</v>
          </cell>
          <cell r="E1143">
            <v>0</v>
          </cell>
          <cell r="F1143">
            <v>1.17</v>
          </cell>
          <cell r="G1143">
            <v>43970</v>
          </cell>
          <cell r="H1143" t="str">
            <v>R3</v>
          </cell>
          <cell r="I1143" t="str">
            <v>LPI-1605</v>
          </cell>
          <cell r="J1143" t="str">
            <v>SR</v>
          </cell>
          <cell r="K1143">
            <v>1.8</v>
          </cell>
        </row>
        <row r="1144">
          <cell r="C1144" t="str">
            <v>072C090</v>
          </cell>
          <cell r="D1144">
            <v>4.66</v>
          </cell>
          <cell r="E1144">
            <v>0</v>
          </cell>
          <cell r="F1144">
            <v>4.66</v>
          </cell>
          <cell r="G1144">
            <v>44049</v>
          </cell>
          <cell r="H1144" t="str">
            <v>RPC</v>
          </cell>
          <cell r="I1144" t="str">
            <v>LPI-1607</v>
          </cell>
          <cell r="J1144" t="str">
            <v>SRP</v>
          </cell>
          <cell r="K1144">
            <v>1.35</v>
          </cell>
        </row>
        <row r="1145">
          <cell r="C1145" t="str">
            <v>074C089</v>
          </cell>
          <cell r="D1145">
            <v>3.69</v>
          </cell>
          <cell r="E1145">
            <v>0</v>
          </cell>
          <cell r="F1145">
            <v>3.69</v>
          </cell>
          <cell r="G1145">
            <v>44042</v>
          </cell>
          <cell r="H1145" t="str">
            <v>RPC</v>
          </cell>
          <cell r="I1145" t="str">
            <v>LPI-1607</v>
          </cell>
          <cell r="J1145" t="str">
            <v>SRP</v>
          </cell>
          <cell r="K1145">
            <v>1.35</v>
          </cell>
        </row>
        <row r="1146">
          <cell r="C1146" t="str">
            <v>074C090</v>
          </cell>
          <cell r="D1146">
            <v>1.52</v>
          </cell>
          <cell r="E1146">
            <v>0</v>
          </cell>
          <cell r="F1146">
            <v>1.52</v>
          </cell>
          <cell r="G1146">
            <v>44044</v>
          </cell>
          <cell r="H1146" t="str">
            <v>RPC</v>
          </cell>
          <cell r="I1146" t="str">
            <v>LPI-1607</v>
          </cell>
          <cell r="J1146" t="str">
            <v>SRP</v>
          </cell>
          <cell r="K1146">
            <v>1.35</v>
          </cell>
        </row>
        <row r="1147">
          <cell r="C1147" t="str">
            <v>076C090</v>
          </cell>
          <cell r="D1147">
            <v>5.71</v>
          </cell>
          <cell r="E1147">
            <v>0</v>
          </cell>
          <cell r="F1147">
            <v>5.71</v>
          </cell>
          <cell r="G1147">
            <v>44041</v>
          </cell>
          <cell r="H1147" t="str">
            <v>RPC</v>
          </cell>
          <cell r="I1147" t="str">
            <v>LPI-1607</v>
          </cell>
          <cell r="J1147" t="str">
            <v>SRP</v>
          </cell>
          <cell r="K1147">
            <v>1.35</v>
          </cell>
        </row>
        <row r="1148">
          <cell r="C1148" t="str">
            <v>078C090</v>
          </cell>
          <cell r="D1148">
            <v>4.66</v>
          </cell>
          <cell r="E1148">
            <v>0</v>
          </cell>
          <cell r="F1148">
            <v>4.66</v>
          </cell>
          <cell r="G1148">
            <v>44051</v>
          </cell>
          <cell r="H1148" t="str">
            <v>RPC</v>
          </cell>
          <cell r="I1148" t="str">
            <v>LPI-1607</v>
          </cell>
          <cell r="J1148" t="str">
            <v>SRP</v>
          </cell>
          <cell r="K1148">
            <v>1.35</v>
          </cell>
        </row>
        <row r="1149">
          <cell r="C1149" t="str">
            <v>078C095</v>
          </cell>
          <cell r="D1149">
            <v>2.5</v>
          </cell>
          <cell r="E1149">
            <v>0</v>
          </cell>
          <cell r="F1149">
            <v>2.5</v>
          </cell>
          <cell r="G1149">
            <v>44045</v>
          </cell>
          <cell r="H1149" t="str">
            <v>R1</v>
          </cell>
          <cell r="I1149" t="str">
            <v>LPI-1604</v>
          </cell>
          <cell r="J1149" t="str">
            <v>DR</v>
          </cell>
          <cell r="K1149">
            <v>1.8</v>
          </cell>
        </row>
        <row r="1150">
          <cell r="C1150" t="str">
            <v>079C095</v>
          </cell>
          <cell r="D1150">
            <v>1.64</v>
          </cell>
          <cell r="E1150">
            <v>0</v>
          </cell>
          <cell r="F1150">
            <v>1.64</v>
          </cell>
          <cell r="G1150">
            <v>44038</v>
          </cell>
          <cell r="H1150" t="str">
            <v>R1</v>
          </cell>
          <cell r="I1150" t="str">
            <v>LPI-1604</v>
          </cell>
          <cell r="J1150" t="str">
            <v>DR</v>
          </cell>
          <cell r="K1150">
            <v>1.8</v>
          </cell>
        </row>
        <row r="1151">
          <cell r="C1151" t="str">
            <v>071C108</v>
          </cell>
          <cell r="D1151">
            <v>2.04</v>
          </cell>
          <cell r="E1151">
            <v>0</v>
          </cell>
          <cell r="F1151">
            <v>2.04</v>
          </cell>
          <cell r="G1151">
            <v>43998</v>
          </cell>
          <cell r="H1151" t="str">
            <v>R3</v>
          </cell>
          <cell r="I1151" t="str">
            <v>PSJT 941</v>
          </cell>
          <cell r="J1151" t="str">
            <v>SR</v>
          </cell>
          <cell r="K1151">
            <v>1.8</v>
          </cell>
        </row>
        <row r="1152">
          <cell r="C1152" t="str">
            <v>072C105</v>
          </cell>
          <cell r="D1152">
            <v>6.15</v>
          </cell>
          <cell r="E1152">
            <v>0</v>
          </cell>
          <cell r="F1152">
            <v>6.15</v>
          </cell>
          <cell r="G1152">
            <v>44000</v>
          </cell>
          <cell r="H1152" t="str">
            <v>R3</v>
          </cell>
          <cell r="I1152" t="str">
            <v>PSJT 941</v>
          </cell>
          <cell r="J1152" t="str">
            <v>SR</v>
          </cell>
          <cell r="K1152">
            <v>1.8</v>
          </cell>
        </row>
        <row r="1153">
          <cell r="C1153" t="str">
            <v>072C110</v>
          </cell>
          <cell r="D1153">
            <v>4.2300000000000004</v>
          </cell>
          <cell r="E1153">
            <v>0</v>
          </cell>
          <cell r="F1153">
            <v>4.2300000000000004</v>
          </cell>
          <cell r="G1153">
            <v>43998</v>
          </cell>
          <cell r="H1153" t="str">
            <v>R3</v>
          </cell>
          <cell r="I1153" t="str">
            <v>PSJT 941</v>
          </cell>
          <cell r="J1153" t="str">
            <v>SR</v>
          </cell>
          <cell r="K1153">
            <v>1.8</v>
          </cell>
        </row>
        <row r="1154">
          <cell r="C1154" t="str">
            <v>074C103</v>
          </cell>
          <cell r="D1154">
            <v>7.06</v>
          </cell>
          <cell r="E1154">
            <v>0</v>
          </cell>
          <cell r="F1154">
            <v>7.06</v>
          </cell>
          <cell r="G1154">
            <v>43997</v>
          </cell>
          <cell r="H1154" t="str">
            <v>R3</v>
          </cell>
          <cell r="I1154" t="str">
            <v>PSJT 941</v>
          </cell>
          <cell r="J1154" t="str">
            <v>SR</v>
          </cell>
          <cell r="K1154">
            <v>1.8</v>
          </cell>
        </row>
        <row r="1155">
          <cell r="C1155" t="str">
            <v>074C107</v>
          </cell>
          <cell r="D1155">
            <v>3.3</v>
          </cell>
          <cell r="E1155">
            <v>0</v>
          </cell>
          <cell r="F1155">
            <v>3.3</v>
          </cell>
          <cell r="G1155">
            <v>43998</v>
          </cell>
          <cell r="H1155" t="str">
            <v>R3</v>
          </cell>
          <cell r="I1155" t="str">
            <v>PSJT 941</v>
          </cell>
          <cell r="J1155" t="str">
            <v>SR</v>
          </cell>
          <cell r="K1155">
            <v>1.8</v>
          </cell>
        </row>
        <row r="1156">
          <cell r="C1156" t="str">
            <v>074C110</v>
          </cell>
          <cell r="D1156">
            <v>6.23</v>
          </cell>
          <cell r="E1156">
            <v>0</v>
          </cell>
          <cell r="F1156">
            <v>6.23</v>
          </cell>
          <cell r="G1156">
            <v>43997</v>
          </cell>
          <cell r="H1156" t="str">
            <v>R3</v>
          </cell>
          <cell r="I1156" t="str">
            <v>PSJT 941</v>
          </cell>
          <cell r="J1156" t="str">
            <v>SR</v>
          </cell>
          <cell r="K1156">
            <v>1.8</v>
          </cell>
        </row>
        <row r="1157">
          <cell r="C1157" t="str">
            <v>075C110</v>
          </cell>
          <cell r="D1157">
            <v>1.62</v>
          </cell>
          <cell r="E1157">
            <v>0</v>
          </cell>
          <cell r="F1157">
            <v>1.62</v>
          </cell>
          <cell r="G1157">
            <v>43997</v>
          </cell>
          <cell r="H1157" t="str">
            <v>R3</v>
          </cell>
          <cell r="I1157" t="str">
            <v>PSJT 941</v>
          </cell>
          <cell r="J1157" t="str">
            <v>SR</v>
          </cell>
          <cell r="K1157">
            <v>1.8</v>
          </cell>
        </row>
        <row r="1158">
          <cell r="C1158" t="str">
            <v>076C105</v>
          </cell>
          <cell r="D1158">
            <v>9.7799999999999994</v>
          </cell>
          <cell r="E1158">
            <v>0</v>
          </cell>
          <cell r="F1158">
            <v>9.7799999999999994</v>
          </cell>
          <cell r="G1158">
            <v>43997</v>
          </cell>
          <cell r="H1158" t="str">
            <v>R3</v>
          </cell>
          <cell r="I1158" t="str">
            <v>PSJT 941</v>
          </cell>
          <cell r="J1158" t="str">
            <v>SR</v>
          </cell>
          <cell r="K1158">
            <v>1.8</v>
          </cell>
        </row>
        <row r="1159">
          <cell r="C1159" t="str">
            <v>078C105</v>
          </cell>
          <cell r="D1159">
            <v>6.44</v>
          </cell>
          <cell r="E1159">
            <v>0</v>
          </cell>
          <cell r="F1159">
            <v>6.44</v>
          </cell>
          <cell r="G1159">
            <v>44024</v>
          </cell>
          <cell r="H1159" t="str">
            <v>R3</v>
          </cell>
          <cell r="I1159" t="str">
            <v>PSJT 941</v>
          </cell>
          <cell r="J1159" t="str">
            <v>SR</v>
          </cell>
          <cell r="K1159">
            <v>1.8</v>
          </cell>
        </row>
        <row r="1160">
          <cell r="C1160" t="str">
            <v>078C110</v>
          </cell>
          <cell r="D1160">
            <v>6.04</v>
          </cell>
          <cell r="E1160">
            <v>0</v>
          </cell>
          <cell r="F1160">
            <v>6.04</v>
          </cell>
          <cell r="G1160">
            <v>44001</v>
          </cell>
          <cell r="H1160" t="str">
            <v>R3</v>
          </cell>
          <cell r="I1160" t="str">
            <v>PSJT 941</v>
          </cell>
          <cell r="J1160" t="str">
            <v>SR</v>
          </cell>
          <cell r="K1160">
            <v>1.8</v>
          </cell>
        </row>
        <row r="1161">
          <cell r="C1161" t="str">
            <v>079C107</v>
          </cell>
          <cell r="D1161">
            <v>4.12</v>
          </cell>
          <cell r="E1161">
            <v>0</v>
          </cell>
          <cell r="F1161">
            <v>4.12</v>
          </cell>
          <cell r="G1161">
            <v>43996</v>
          </cell>
          <cell r="H1161" t="str">
            <v>R3</v>
          </cell>
          <cell r="I1161" t="str">
            <v>PSJT 941</v>
          </cell>
          <cell r="J1161" t="str">
            <v>SR</v>
          </cell>
          <cell r="K1161">
            <v>1.8</v>
          </cell>
        </row>
        <row r="1162">
          <cell r="C1162" t="str">
            <v>080C105</v>
          </cell>
          <cell r="D1162">
            <v>9.34</v>
          </cell>
          <cell r="E1162">
            <v>0</v>
          </cell>
          <cell r="F1162">
            <v>9.34</v>
          </cell>
          <cell r="G1162">
            <v>43996</v>
          </cell>
          <cell r="H1162" t="str">
            <v>R3</v>
          </cell>
          <cell r="I1162" t="str">
            <v>PSJT 941</v>
          </cell>
          <cell r="J1162" t="str">
            <v>SR</v>
          </cell>
          <cell r="K1162">
            <v>1.8</v>
          </cell>
        </row>
        <row r="1163">
          <cell r="C1163" t="str">
            <v>080C107</v>
          </cell>
          <cell r="D1163">
            <v>1.27</v>
          </cell>
          <cell r="E1163">
            <v>0</v>
          </cell>
          <cell r="F1163">
            <v>1.27</v>
          </cell>
          <cell r="G1163">
            <v>44028</v>
          </cell>
          <cell r="H1163" t="str">
            <v>R3</v>
          </cell>
          <cell r="I1163" t="str">
            <v>PSJT 941</v>
          </cell>
          <cell r="J1163" t="str">
            <v>SR</v>
          </cell>
          <cell r="K1163">
            <v>1.8</v>
          </cell>
        </row>
        <row r="1164">
          <cell r="C1164" t="str">
            <v>080C110</v>
          </cell>
          <cell r="D1164">
            <v>3.03</v>
          </cell>
          <cell r="E1164">
            <v>0</v>
          </cell>
          <cell r="F1164">
            <v>3.03</v>
          </cell>
          <cell r="G1164">
            <v>43998</v>
          </cell>
          <cell r="H1164" t="str">
            <v>R3</v>
          </cell>
          <cell r="I1164" t="str">
            <v>PSJT 941</v>
          </cell>
          <cell r="J1164" t="str">
            <v>SR</v>
          </cell>
          <cell r="K1164">
            <v>1.8</v>
          </cell>
        </row>
        <row r="1165">
          <cell r="C1165" t="str">
            <v>071C118</v>
          </cell>
          <cell r="D1165">
            <v>6.01</v>
          </cell>
          <cell r="E1165">
            <v>0</v>
          </cell>
          <cell r="F1165">
            <v>6.01</v>
          </cell>
          <cell r="G1165">
            <v>44021</v>
          </cell>
          <cell r="H1165" t="str">
            <v>R2</v>
          </cell>
          <cell r="I1165" t="str">
            <v>LPI-1607</v>
          </cell>
          <cell r="J1165" t="str">
            <v>DR</v>
          </cell>
          <cell r="K1165">
            <v>1.8</v>
          </cell>
        </row>
        <row r="1166">
          <cell r="C1166" t="str">
            <v>071C120</v>
          </cell>
          <cell r="D1166">
            <v>1.92</v>
          </cell>
          <cell r="E1166">
            <v>0</v>
          </cell>
          <cell r="F1166">
            <v>1.92</v>
          </cell>
          <cell r="G1166">
            <v>44018</v>
          </cell>
          <cell r="H1166" t="str">
            <v>R2</v>
          </cell>
          <cell r="I1166" t="str">
            <v>LPI-1607</v>
          </cell>
          <cell r="J1166" t="str">
            <v>DR</v>
          </cell>
          <cell r="K1166">
            <v>1.8</v>
          </cell>
        </row>
        <row r="1167">
          <cell r="C1167" t="str">
            <v>072C113</v>
          </cell>
          <cell r="D1167">
            <v>3.88</v>
          </cell>
          <cell r="E1167">
            <v>0</v>
          </cell>
          <cell r="F1167">
            <v>3.88</v>
          </cell>
          <cell r="G1167">
            <v>44023</v>
          </cell>
          <cell r="H1167" t="str">
            <v>R2</v>
          </cell>
          <cell r="I1167" t="str">
            <v>LPI-1607</v>
          </cell>
          <cell r="J1167" t="str">
            <v>SRP</v>
          </cell>
          <cell r="K1167">
            <v>1.8</v>
          </cell>
        </row>
        <row r="1168">
          <cell r="C1168" t="str">
            <v>072C115</v>
          </cell>
          <cell r="D1168">
            <v>3.26</v>
          </cell>
          <cell r="E1168">
            <v>0</v>
          </cell>
          <cell r="F1168">
            <v>3.26</v>
          </cell>
          <cell r="G1168">
            <v>44024</v>
          </cell>
          <cell r="H1168" t="str">
            <v>R2</v>
          </cell>
          <cell r="I1168" t="str">
            <v>LPI-1607</v>
          </cell>
          <cell r="J1168" t="str">
            <v>SRP</v>
          </cell>
          <cell r="K1168">
            <v>1.8</v>
          </cell>
        </row>
        <row r="1169">
          <cell r="C1169" t="str">
            <v>074C115</v>
          </cell>
          <cell r="D1169">
            <v>9.61</v>
          </cell>
          <cell r="E1169">
            <v>0</v>
          </cell>
          <cell r="F1169">
            <v>9.61</v>
          </cell>
          <cell r="G1169">
            <v>44023</v>
          </cell>
          <cell r="H1169" t="str">
            <v>R2</v>
          </cell>
          <cell r="I1169" t="str">
            <v>LPI-1607</v>
          </cell>
          <cell r="J1169" t="str">
            <v>SRP</v>
          </cell>
          <cell r="K1169">
            <v>1.8</v>
          </cell>
        </row>
        <row r="1170">
          <cell r="C1170" t="str">
            <v>074C118</v>
          </cell>
          <cell r="D1170">
            <v>4.0599999999999996</v>
          </cell>
          <cell r="E1170">
            <v>0</v>
          </cell>
          <cell r="F1170">
            <v>4.0599999999999996</v>
          </cell>
          <cell r="G1170">
            <v>44020</v>
          </cell>
          <cell r="H1170" t="str">
            <v>R2</v>
          </cell>
          <cell r="I1170" t="str">
            <v>LPI-1607</v>
          </cell>
          <cell r="J1170" t="str">
            <v>DR</v>
          </cell>
          <cell r="K1170">
            <v>1.8</v>
          </cell>
        </row>
        <row r="1171">
          <cell r="C1171" t="str">
            <v>075C115</v>
          </cell>
          <cell r="D1171">
            <v>4.33</v>
          </cell>
          <cell r="E1171">
            <v>0</v>
          </cell>
          <cell r="F1171">
            <v>4.33</v>
          </cell>
          <cell r="G1171">
            <v>44023</v>
          </cell>
          <cell r="H1171" t="str">
            <v>R2</v>
          </cell>
          <cell r="I1171" t="str">
            <v>LPI-1607</v>
          </cell>
          <cell r="J1171" t="str">
            <v>SRP</v>
          </cell>
          <cell r="K1171">
            <v>1.8</v>
          </cell>
        </row>
        <row r="1172">
          <cell r="C1172" t="str">
            <v>076C117</v>
          </cell>
          <cell r="D1172">
            <v>2.06</v>
          </cell>
          <cell r="E1172">
            <v>0</v>
          </cell>
          <cell r="F1172">
            <v>2.06</v>
          </cell>
          <cell r="G1172">
            <v>44021</v>
          </cell>
          <cell r="H1172" t="str">
            <v>R2</v>
          </cell>
          <cell r="I1172" t="str">
            <v>LPI-1607</v>
          </cell>
          <cell r="J1172" t="str">
            <v>DR</v>
          </cell>
          <cell r="K1172">
            <v>1.8</v>
          </cell>
        </row>
        <row r="1173">
          <cell r="C1173" t="str">
            <v>076C120</v>
          </cell>
          <cell r="D1173">
            <v>6</v>
          </cell>
          <cell r="E1173">
            <v>0</v>
          </cell>
          <cell r="F1173">
            <v>6</v>
          </cell>
          <cell r="G1173">
            <v>44021</v>
          </cell>
          <cell r="H1173" t="str">
            <v>R2</v>
          </cell>
          <cell r="I1173" t="str">
            <v>LPI-1607</v>
          </cell>
          <cell r="J1173" t="str">
            <v>DR</v>
          </cell>
          <cell r="K1173">
            <v>1.8</v>
          </cell>
        </row>
        <row r="1174">
          <cell r="C1174" t="str">
            <v>072C122</v>
          </cell>
          <cell r="D1174">
            <v>3.17</v>
          </cell>
          <cell r="E1174">
            <v>0</v>
          </cell>
          <cell r="F1174">
            <v>3.17</v>
          </cell>
          <cell r="G1174">
            <v>44074</v>
          </cell>
          <cell r="H1174" t="str">
            <v>R2</v>
          </cell>
          <cell r="I1174" t="str">
            <v>LPI-1607</v>
          </cell>
          <cell r="J1174" t="str">
            <v>DR</v>
          </cell>
          <cell r="K1174">
            <v>1.8</v>
          </cell>
        </row>
        <row r="1175">
          <cell r="C1175" t="str">
            <v>082C028</v>
          </cell>
          <cell r="D1175">
            <v>3.23</v>
          </cell>
          <cell r="E1175">
            <v>0</v>
          </cell>
          <cell r="F1175">
            <v>3.23</v>
          </cell>
          <cell r="G1175">
            <v>43723</v>
          </cell>
          <cell r="H1175" t="str">
            <v>R1</v>
          </cell>
          <cell r="I1175" t="str">
            <v>LPI-1603</v>
          </cell>
          <cell r="J1175" t="str">
            <v>DR</v>
          </cell>
          <cell r="K1175">
            <v>1.8</v>
          </cell>
        </row>
        <row r="1176">
          <cell r="C1176" t="str">
            <v>082C030</v>
          </cell>
          <cell r="D1176">
            <v>2.06</v>
          </cell>
          <cell r="E1176">
            <v>0</v>
          </cell>
          <cell r="F1176">
            <v>2.06</v>
          </cell>
          <cell r="G1176">
            <v>43719</v>
          </cell>
          <cell r="H1176" t="str">
            <v>R1</v>
          </cell>
          <cell r="I1176" t="str">
            <v>LPI-1603</v>
          </cell>
          <cell r="J1176" t="str">
            <v>DR</v>
          </cell>
          <cell r="K1176">
            <v>1.8</v>
          </cell>
        </row>
        <row r="1177">
          <cell r="C1177" t="str">
            <v>084C030</v>
          </cell>
          <cell r="D1177">
            <v>3.2</v>
          </cell>
          <cell r="E1177">
            <v>0</v>
          </cell>
          <cell r="F1177">
            <v>3.2</v>
          </cell>
          <cell r="G1177">
            <v>43723</v>
          </cell>
          <cell r="H1177" t="str">
            <v>R1</v>
          </cell>
          <cell r="I1177" t="str">
            <v>LPI-1603</v>
          </cell>
          <cell r="J1177" t="str">
            <v>DR</v>
          </cell>
          <cell r="K1177">
            <v>1.8</v>
          </cell>
        </row>
        <row r="1178">
          <cell r="C1178" t="str">
            <v>086C030</v>
          </cell>
          <cell r="D1178">
            <v>4.67</v>
          </cell>
          <cell r="E1178">
            <v>0</v>
          </cell>
          <cell r="F1178">
            <v>4.67</v>
          </cell>
          <cell r="G1178">
            <v>43719</v>
          </cell>
          <cell r="H1178" t="str">
            <v>R1</v>
          </cell>
          <cell r="I1178" t="str">
            <v>LPI-1603</v>
          </cell>
          <cell r="J1178" t="str">
            <v>DR</v>
          </cell>
          <cell r="K1178">
            <v>1.8</v>
          </cell>
        </row>
        <row r="1179">
          <cell r="C1179" t="str">
            <v>088C028</v>
          </cell>
          <cell r="D1179">
            <v>1.88</v>
          </cell>
          <cell r="E1179">
            <v>0</v>
          </cell>
          <cell r="F1179">
            <v>1.88</v>
          </cell>
          <cell r="G1179">
            <v>43747</v>
          </cell>
          <cell r="H1179" t="str">
            <v>R1</v>
          </cell>
          <cell r="I1179" t="str">
            <v>LPI-1603</v>
          </cell>
          <cell r="J1179" t="str">
            <v>DR</v>
          </cell>
          <cell r="K1179">
            <v>1.8</v>
          </cell>
        </row>
        <row r="1180">
          <cell r="C1180" t="str">
            <v>088C030</v>
          </cell>
          <cell r="D1180">
            <v>0.81</v>
          </cell>
          <cell r="E1180">
            <v>0</v>
          </cell>
          <cell r="F1180">
            <v>0.81</v>
          </cell>
          <cell r="G1180">
            <v>44170</v>
          </cell>
          <cell r="H1180" t="str">
            <v>R2</v>
          </cell>
          <cell r="I1180" t="str">
            <v>LPI-1603</v>
          </cell>
          <cell r="J1180" t="str">
            <v>DR</v>
          </cell>
          <cell r="K1180">
            <v>1.8</v>
          </cell>
        </row>
        <row r="1181">
          <cell r="C1181" t="str">
            <v>082C035</v>
          </cell>
          <cell r="D1181">
            <v>4.8899999999999997</v>
          </cell>
          <cell r="E1181">
            <v>0</v>
          </cell>
          <cell r="F1181">
            <v>4.8899999999999997</v>
          </cell>
          <cell r="G1181">
            <v>44176</v>
          </cell>
          <cell r="H1181" t="str">
            <v>R3</v>
          </cell>
          <cell r="I1181" t="str">
            <v>LPI-1602</v>
          </cell>
          <cell r="J1181" t="str">
            <v>SR</v>
          </cell>
          <cell r="K1181">
            <v>1.8</v>
          </cell>
        </row>
        <row r="1182">
          <cell r="C1182" t="str">
            <v>082C038</v>
          </cell>
          <cell r="D1182">
            <v>1.71</v>
          </cell>
          <cell r="E1182">
            <v>0</v>
          </cell>
          <cell r="F1182">
            <v>1.71</v>
          </cell>
          <cell r="G1182">
            <v>43742</v>
          </cell>
          <cell r="H1182" t="str">
            <v>R2</v>
          </cell>
          <cell r="I1182" t="str">
            <v>LPI-1604</v>
          </cell>
          <cell r="J1182" t="str">
            <v>SR</v>
          </cell>
          <cell r="K1182">
            <v>1.8</v>
          </cell>
        </row>
        <row r="1183">
          <cell r="C1183" t="str">
            <v>082C040</v>
          </cell>
          <cell r="D1183">
            <v>4.12</v>
          </cell>
          <cell r="E1183">
            <v>0</v>
          </cell>
          <cell r="F1183">
            <v>4.12</v>
          </cell>
          <cell r="G1183">
            <v>43742</v>
          </cell>
          <cell r="H1183" t="str">
            <v>R2</v>
          </cell>
          <cell r="I1183" t="str">
            <v>LPI-1604</v>
          </cell>
          <cell r="J1183" t="str">
            <v>SR</v>
          </cell>
          <cell r="K1183">
            <v>1.8</v>
          </cell>
        </row>
        <row r="1184">
          <cell r="C1184" t="str">
            <v>083C040</v>
          </cell>
          <cell r="D1184">
            <v>6.69</v>
          </cell>
          <cell r="E1184">
            <v>0</v>
          </cell>
          <cell r="F1184">
            <v>6.69</v>
          </cell>
          <cell r="G1184">
            <v>43743</v>
          </cell>
          <cell r="H1184" t="str">
            <v>R2</v>
          </cell>
          <cell r="I1184" t="str">
            <v>LPI-1602</v>
          </cell>
          <cell r="J1184" t="str">
            <v>SR</v>
          </cell>
          <cell r="K1184">
            <v>1.8</v>
          </cell>
        </row>
        <row r="1185">
          <cell r="C1185" t="str">
            <v>084C033</v>
          </cell>
          <cell r="D1185">
            <v>3.76</v>
          </cell>
          <cell r="E1185">
            <v>0</v>
          </cell>
          <cell r="F1185">
            <v>3.76</v>
          </cell>
          <cell r="G1185">
            <v>44171</v>
          </cell>
          <cell r="H1185" t="str">
            <v>R3</v>
          </cell>
          <cell r="I1185" t="str">
            <v>LPI-1604</v>
          </cell>
          <cell r="J1185" t="str">
            <v>SR</v>
          </cell>
          <cell r="K1185">
            <v>1.8</v>
          </cell>
        </row>
        <row r="1186">
          <cell r="C1186" t="str">
            <v>085C033</v>
          </cell>
          <cell r="D1186">
            <v>3.63</v>
          </cell>
          <cell r="E1186">
            <v>0</v>
          </cell>
          <cell r="F1186">
            <v>3.63</v>
          </cell>
          <cell r="G1186">
            <v>44176</v>
          </cell>
          <cell r="H1186" t="str">
            <v>R3</v>
          </cell>
          <cell r="I1186" t="str">
            <v>LPI-1604</v>
          </cell>
          <cell r="J1186" t="str">
            <v>SR</v>
          </cell>
          <cell r="K1186">
            <v>1.8</v>
          </cell>
        </row>
        <row r="1187">
          <cell r="C1187" t="str">
            <v>085C035</v>
          </cell>
          <cell r="D1187">
            <v>2.48</v>
          </cell>
          <cell r="E1187">
            <v>0</v>
          </cell>
          <cell r="F1187">
            <v>2.48</v>
          </cell>
          <cell r="G1187">
            <v>43743</v>
          </cell>
          <cell r="H1187" t="str">
            <v>R2</v>
          </cell>
          <cell r="I1187" t="str">
            <v>LPI-1602</v>
          </cell>
          <cell r="J1187" t="str">
            <v>SR</v>
          </cell>
          <cell r="K1187">
            <v>1.8</v>
          </cell>
        </row>
        <row r="1188">
          <cell r="C1188" t="str">
            <v>086C035</v>
          </cell>
          <cell r="D1188">
            <v>5.09</v>
          </cell>
          <cell r="E1188">
            <v>0</v>
          </cell>
          <cell r="F1188">
            <v>5.09</v>
          </cell>
          <cell r="G1188">
            <v>43744</v>
          </cell>
          <cell r="H1188" t="str">
            <v>R1</v>
          </cell>
          <cell r="I1188" t="str">
            <v>LPI-1604</v>
          </cell>
          <cell r="J1188" t="str">
            <v>DR</v>
          </cell>
          <cell r="K1188">
            <v>1.8</v>
          </cell>
        </row>
        <row r="1189">
          <cell r="C1189" t="str">
            <v>086C037</v>
          </cell>
          <cell r="D1189">
            <v>1.32</v>
          </cell>
          <cell r="E1189">
            <v>0</v>
          </cell>
          <cell r="F1189">
            <v>1.32</v>
          </cell>
          <cell r="G1189">
            <v>43744</v>
          </cell>
          <cell r="H1189" t="str">
            <v>R2</v>
          </cell>
          <cell r="I1189" t="str">
            <v>LPI-1604</v>
          </cell>
          <cell r="J1189" t="str">
            <v>SR</v>
          </cell>
          <cell r="K1189">
            <v>1.8</v>
          </cell>
        </row>
        <row r="1190">
          <cell r="C1190" t="str">
            <v>086C039</v>
          </cell>
          <cell r="D1190">
            <v>5.08</v>
          </cell>
          <cell r="E1190">
            <v>0</v>
          </cell>
          <cell r="F1190">
            <v>5.08</v>
          </cell>
          <cell r="G1190">
            <v>43743</v>
          </cell>
          <cell r="H1190" t="str">
            <v>R2</v>
          </cell>
          <cell r="I1190" t="str">
            <v>LPI-1604</v>
          </cell>
          <cell r="J1190" t="str">
            <v>SR</v>
          </cell>
          <cell r="K1190">
            <v>1.8</v>
          </cell>
        </row>
        <row r="1191">
          <cell r="C1191" t="str">
            <v>088C033</v>
          </cell>
          <cell r="D1191">
            <v>4.62</v>
          </cell>
          <cell r="E1191">
            <v>0</v>
          </cell>
          <cell r="F1191">
            <v>4.62</v>
          </cell>
          <cell r="G1191">
            <v>44176</v>
          </cell>
          <cell r="H1191" t="str">
            <v>R2</v>
          </cell>
          <cell r="I1191" t="str">
            <v>LPI-1604</v>
          </cell>
          <cell r="J1191" t="str">
            <v>DR</v>
          </cell>
          <cell r="K1191">
            <v>1.8</v>
          </cell>
        </row>
        <row r="1192">
          <cell r="C1192" t="str">
            <v>088C038</v>
          </cell>
          <cell r="D1192">
            <v>5.67</v>
          </cell>
          <cell r="E1192">
            <v>0</v>
          </cell>
          <cell r="F1192">
            <v>5.67</v>
          </cell>
          <cell r="G1192">
            <v>43747</v>
          </cell>
          <cell r="H1192" t="str">
            <v>R1</v>
          </cell>
          <cell r="I1192" t="str">
            <v>LPI-1604</v>
          </cell>
          <cell r="J1192" t="str">
            <v>DR</v>
          </cell>
          <cell r="K1192">
            <v>1.8</v>
          </cell>
        </row>
        <row r="1193">
          <cell r="C1193" t="str">
            <v>089C040</v>
          </cell>
          <cell r="D1193">
            <v>2.23</v>
          </cell>
          <cell r="E1193">
            <v>0</v>
          </cell>
          <cell r="F1193">
            <v>2.23</v>
          </cell>
          <cell r="G1193">
            <v>43743</v>
          </cell>
          <cell r="H1193" t="str">
            <v>R1</v>
          </cell>
          <cell r="I1193" t="str">
            <v>LPI-1604</v>
          </cell>
          <cell r="J1193" t="str">
            <v>DR</v>
          </cell>
          <cell r="K1193">
            <v>1.8</v>
          </cell>
        </row>
        <row r="1194">
          <cell r="C1194" t="str">
            <v>082C045</v>
          </cell>
          <cell r="D1194">
            <v>4.74</v>
          </cell>
          <cell r="E1194">
            <v>0</v>
          </cell>
          <cell r="F1194">
            <v>4.74</v>
          </cell>
          <cell r="G1194">
            <v>43740</v>
          </cell>
          <cell r="H1194" t="str">
            <v>R1</v>
          </cell>
          <cell r="I1194" t="str">
            <v>LPI-1602</v>
          </cell>
          <cell r="J1194" t="str">
            <v>SRP</v>
          </cell>
          <cell r="K1194">
            <v>1.8</v>
          </cell>
        </row>
        <row r="1195">
          <cell r="C1195" t="str">
            <v>082C048</v>
          </cell>
          <cell r="D1195">
            <v>8.32</v>
          </cell>
          <cell r="E1195">
            <v>0</v>
          </cell>
          <cell r="F1195">
            <v>8.32</v>
          </cell>
          <cell r="G1195">
            <v>43742</v>
          </cell>
          <cell r="H1195" t="str">
            <v>R1</v>
          </cell>
          <cell r="I1195" t="str">
            <v>LPI-1602</v>
          </cell>
          <cell r="J1195" t="str">
            <v>SRP</v>
          </cell>
          <cell r="K1195">
            <v>1.8</v>
          </cell>
        </row>
        <row r="1196">
          <cell r="C1196" t="str">
            <v>078C112</v>
          </cell>
          <cell r="D1196">
            <v>2.2400000000000002</v>
          </cell>
          <cell r="E1196">
            <v>0</v>
          </cell>
          <cell r="F1196">
            <v>2.2400000000000002</v>
          </cell>
          <cell r="G1196">
            <v>44024</v>
          </cell>
          <cell r="H1196" t="str">
            <v>R2</v>
          </cell>
          <cell r="I1196" t="str">
            <v>LPI-1607</v>
          </cell>
          <cell r="J1196" t="str">
            <v>DR</v>
          </cell>
          <cell r="K1196">
            <v>1.8</v>
          </cell>
        </row>
        <row r="1197">
          <cell r="C1197" t="str">
            <v>083C046</v>
          </cell>
          <cell r="D1197">
            <v>1.34</v>
          </cell>
          <cell r="E1197">
            <v>0</v>
          </cell>
          <cell r="F1197">
            <v>1.34</v>
          </cell>
          <cell r="G1197">
            <v>43747</v>
          </cell>
          <cell r="H1197" t="str">
            <v>R1</v>
          </cell>
          <cell r="I1197" t="str">
            <v>LPI-1602</v>
          </cell>
          <cell r="J1197" t="str">
            <v>SRP</v>
          </cell>
          <cell r="K1197">
            <v>1.8</v>
          </cell>
        </row>
        <row r="1198">
          <cell r="C1198" t="str">
            <v>084C045</v>
          </cell>
          <cell r="D1198">
            <v>6.13</v>
          </cell>
          <cell r="E1198">
            <v>0</v>
          </cell>
          <cell r="F1198">
            <v>6.13</v>
          </cell>
          <cell r="G1198">
            <v>43740</v>
          </cell>
          <cell r="H1198" t="str">
            <v>R1</v>
          </cell>
          <cell r="I1198" t="str">
            <v>LPI-1602</v>
          </cell>
          <cell r="J1198" t="str">
            <v>SRP</v>
          </cell>
          <cell r="K1198">
            <v>1.8</v>
          </cell>
        </row>
        <row r="1199">
          <cell r="C1199" t="str">
            <v>084C049</v>
          </cell>
          <cell r="D1199">
            <v>3.79</v>
          </cell>
          <cell r="E1199">
            <v>0</v>
          </cell>
          <cell r="F1199">
            <v>3.79</v>
          </cell>
          <cell r="G1199">
            <v>43742</v>
          </cell>
          <cell r="H1199" t="str">
            <v>R1</v>
          </cell>
          <cell r="I1199" t="str">
            <v>LPI-1602</v>
          </cell>
          <cell r="J1199" t="str">
            <v>DR</v>
          </cell>
          <cell r="K1199">
            <v>1.8</v>
          </cell>
        </row>
        <row r="1200">
          <cell r="C1200" t="str">
            <v>087C047</v>
          </cell>
          <cell r="D1200">
            <v>8.23</v>
          </cell>
          <cell r="E1200">
            <v>0</v>
          </cell>
          <cell r="F1200">
            <v>8.23</v>
          </cell>
          <cell r="G1200">
            <v>43741</v>
          </cell>
          <cell r="H1200" t="str">
            <v>R1</v>
          </cell>
          <cell r="I1200" t="str">
            <v>LPI-1602</v>
          </cell>
          <cell r="J1200" t="str">
            <v>SRP</v>
          </cell>
          <cell r="K1200">
            <v>1.8</v>
          </cell>
        </row>
        <row r="1201">
          <cell r="C1201" t="str">
            <v>089C043</v>
          </cell>
          <cell r="D1201">
            <v>8.41</v>
          </cell>
          <cell r="E1201">
            <v>0</v>
          </cell>
          <cell r="F1201">
            <v>8.41</v>
          </cell>
          <cell r="G1201">
            <v>43743</v>
          </cell>
          <cell r="H1201" t="str">
            <v>R1</v>
          </cell>
          <cell r="I1201" t="str">
            <v>LPI-1602</v>
          </cell>
          <cell r="J1201" t="str">
            <v>DR</v>
          </cell>
          <cell r="K1201">
            <v>1.8</v>
          </cell>
        </row>
        <row r="1202">
          <cell r="C1202" t="str">
            <v>089C048</v>
          </cell>
          <cell r="D1202">
            <v>6.43</v>
          </cell>
          <cell r="E1202">
            <v>0</v>
          </cell>
          <cell r="F1202">
            <v>6.43</v>
          </cell>
          <cell r="G1202">
            <v>43747</v>
          </cell>
          <cell r="H1202" t="str">
            <v>R1</v>
          </cell>
          <cell r="I1202" t="str">
            <v>LPI-1602</v>
          </cell>
          <cell r="J1202" t="str">
            <v>DR</v>
          </cell>
          <cell r="K1202">
            <v>1.8</v>
          </cell>
        </row>
        <row r="1203">
          <cell r="C1203" t="str">
            <v>081C058</v>
          </cell>
          <cell r="D1203">
            <v>4.3099999999999996</v>
          </cell>
          <cell r="E1203">
            <v>0</v>
          </cell>
          <cell r="F1203">
            <v>4.3099999999999996</v>
          </cell>
          <cell r="G1203">
            <v>44176</v>
          </cell>
          <cell r="H1203" t="str">
            <v>R2</v>
          </cell>
          <cell r="I1203" t="str">
            <v>LPI-1604</v>
          </cell>
          <cell r="J1203" t="str">
            <v>SRP</v>
          </cell>
          <cell r="K1203">
            <v>1.8</v>
          </cell>
        </row>
        <row r="1204">
          <cell r="C1204" t="str">
            <v>081C059</v>
          </cell>
          <cell r="D1204">
            <v>0.59</v>
          </cell>
          <cell r="E1204">
            <v>0</v>
          </cell>
          <cell r="F1204">
            <v>0.59</v>
          </cell>
          <cell r="G1204">
            <v>44163</v>
          </cell>
          <cell r="H1204" t="str">
            <v>R2</v>
          </cell>
          <cell r="I1204" t="str">
            <v>LPI-1604</v>
          </cell>
          <cell r="J1204" t="str">
            <v>SRP</v>
          </cell>
          <cell r="K1204">
            <v>1.8</v>
          </cell>
        </row>
        <row r="1205">
          <cell r="C1205" t="str">
            <v>082C056</v>
          </cell>
          <cell r="D1205">
            <v>4.8</v>
          </cell>
          <cell r="E1205">
            <v>0</v>
          </cell>
          <cell r="F1205">
            <v>4.8</v>
          </cell>
          <cell r="G1205">
            <v>44176</v>
          </cell>
          <cell r="H1205" t="str">
            <v>R2</v>
          </cell>
          <cell r="I1205" t="str">
            <v>LPI-1604</v>
          </cell>
          <cell r="J1205" t="str">
            <v>SRP</v>
          </cell>
          <cell r="K1205">
            <v>1.8</v>
          </cell>
        </row>
        <row r="1206">
          <cell r="C1206" t="str">
            <v>082C058</v>
          </cell>
          <cell r="D1206">
            <v>2.7</v>
          </cell>
          <cell r="E1206">
            <v>0</v>
          </cell>
          <cell r="F1206">
            <v>2.7</v>
          </cell>
          <cell r="G1206">
            <v>44176</v>
          </cell>
          <cell r="H1206" t="str">
            <v>R2</v>
          </cell>
          <cell r="I1206" t="str">
            <v>LPI-1604</v>
          </cell>
          <cell r="J1206" t="str">
            <v>SRP</v>
          </cell>
          <cell r="K1206">
            <v>1.8</v>
          </cell>
        </row>
        <row r="1207">
          <cell r="C1207" t="str">
            <v>084C055</v>
          </cell>
          <cell r="D1207">
            <v>3.86</v>
          </cell>
          <cell r="E1207">
            <v>0</v>
          </cell>
          <cell r="F1207">
            <v>3.86</v>
          </cell>
          <cell r="G1207">
            <v>44174</v>
          </cell>
          <cell r="H1207" t="str">
            <v>R2</v>
          </cell>
          <cell r="I1207" t="str">
            <v>LPI-1604</v>
          </cell>
          <cell r="J1207" t="str">
            <v>SRP</v>
          </cell>
          <cell r="K1207">
            <v>1.8</v>
          </cell>
        </row>
        <row r="1208">
          <cell r="C1208" t="str">
            <v>084C058</v>
          </cell>
          <cell r="D1208">
            <v>3.26</v>
          </cell>
          <cell r="E1208">
            <v>0</v>
          </cell>
          <cell r="F1208">
            <v>3.26</v>
          </cell>
          <cell r="G1208">
            <v>44174</v>
          </cell>
          <cell r="H1208" t="str">
            <v>R2</v>
          </cell>
          <cell r="I1208" t="str">
            <v>LPI-1604</v>
          </cell>
          <cell r="J1208" t="str">
            <v>SRP</v>
          </cell>
          <cell r="K1208">
            <v>1.8</v>
          </cell>
        </row>
        <row r="1209">
          <cell r="C1209" t="str">
            <v>086C055</v>
          </cell>
          <cell r="D1209">
            <v>6.48</v>
          </cell>
          <cell r="E1209">
            <v>0</v>
          </cell>
          <cell r="F1209">
            <v>6.48</v>
          </cell>
          <cell r="G1209">
            <v>43746</v>
          </cell>
          <cell r="H1209" t="str">
            <v>R1</v>
          </cell>
          <cell r="I1209" t="str">
            <v>LPI-1604</v>
          </cell>
          <cell r="J1209" t="str">
            <v>SRP</v>
          </cell>
          <cell r="K1209">
            <v>1.8</v>
          </cell>
        </row>
        <row r="1210">
          <cell r="C1210" t="str">
            <v>086C058</v>
          </cell>
          <cell r="D1210">
            <v>3.82</v>
          </cell>
          <cell r="E1210">
            <v>0</v>
          </cell>
          <cell r="F1210">
            <v>3.82</v>
          </cell>
          <cell r="G1210">
            <v>43746</v>
          </cell>
          <cell r="H1210" t="str">
            <v>R1</v>
          </cell>
          <cell r="I1210" t="str">
            <v>LPI-1604</v>
          </cell>
          <cell r="J1210" t="str">
            <v>SRP</v>
          </cell>
          <cell r="K1210">
            <v>1.8</v>
          </cell>
        </row>
        <row r="1211">
          <cell r="C1211" t="str">
            <v>087C051</v>
          </cell>
          <cell r="D1211">
            <v>1.76</v>
          </cell>
          <cell r="E1211">
            <v>0</v>
          </cell>
          <cell r="F1211">
            <v>1.76</v>
          </cell>
          <cell r="G1211">
            <v>43742</v>
          </cell>
          <cell r="H1211" t="str">
            <v>R1</v>
          </cell>
          <cell r="I1211" t="str">
            <v>LPI-1604</v>
          </cell>
          <cell r="J1211" t="str">
            <v>SRP</v>
          </cell>
          <cell r="K1211">
            <v>1.8</v>
          </cell>
        </row>
        <row r="1212">
          <cell r="C1212" t="str">
            <v>087C057</v>
          </cell>
          <cell r="D1212">
            <v>4.95</v>
          </cell>
          <cell r="E1212">
            <v>0</v>
          </cell>
          <cell r="F1212">
            <v>4.95</v>
          </cell>
          <cell r="G1212">
            <v>43746</v>
          </cell>
          <cell r="H1212" t="str">
            <v>R1</v>
          </cell>
          <cell r="I1212" t="str">
            <v>LPI-1604</v>
          </cell>
          <cell r="J1212" t="str">
            <v>SRP</v>
          </cell>
          <cell r="K1212">
            <v>1.8</v>
          </cell>
        </row>
        <row r="1213">
          <cell r="C1213" t="str">
            <v>089C051</v>
          </cell>
          <cell r="D1213">
            <v>3.41</v>
          </cell>
          <cell r="E1213">
            <v>0</v>
          </cell>
          <cell r="F1213">
            <v>3.41</v>
          </cell>
          <cell r="G1213">
            <v>43742</v>
          </cell>
          <cell r="H1213" t="str">
            <v>R1</v>
          </cell>
          <cell r="I1213" t="str">
            <v>LPI-1604</v>
          </cell>
          <cell r="J1213" t="str">
            <v>SRP</v>
          </cell>
          <cell r="K1213">
            <v>1.8</v>
          </cell>
        </row>
        <row r="1214">
          <cell r="C1214" t="str">
            <v>083C064</v>
          </cell>
          <cell r="D1214">
            <v>0.92</v>
          </cell>
          <cell r="E1214">
            <v>0</v>
          </cell>
          <cell r="F1214">
            <v>0.92</v>
          </cell>
          <cell r="G1214">
            <v>44161</v>
          </cell>
          <cell r="H1214" t="str">
            <v>R2</v>
          </cell>
          <cell r="I1214" t="str">
            <v>LPI-1602</v>
          </cell>
          <cell r="J1214" t="str">
            <v>SRP</v>
          </cell>
          <cell r="K1214">
            <v>1.8</v>
          </cell>
        </row>
        <row r="1215">
          <cell r="C1215" t="str">
            <v>084C063</v>
          </cell>
          <cell r="D1215">
            <v>3.67</v>
          </cell>
          <cell r="E1215">
            <v>0</v>
          </cell>
          <cell r="F1215">
            <v>3.67</v>
          </cell>
          <cell r="G1215">
            <v>44174</v>
          </cell>
          <cell r="H1215" t="str">
            <v>R2</v>
          </cell>
          <cell r="I1215" t="str">
            <v>LPI-1602</v>
          </cell>
          <cell r="J1215" t="str">
            <v>SRP</v>
          </cell>
          <cell r="K1215">
            <v>1.8</v>
          </cell>
        </row>
        <row r="1216">
          <cell r="C1216" t="str">
            <v>081C079</v>
          </cell>
          <cell r="D1216">
            <v>1.52</v>
          </cell>
          <cell r="E1216">
            <v>0</v>
          </cell>
          <cell r="F1216">
            <v>1.52</v>
          </cell>
          <cell r="G1216">
            <v>44169</v>
          </cell>
          <cell r="H1216" t="str">
            <v>R3</v>
          </cell>
          <cell r="I1216" t="str">
            <v>LPI-1605</v>
          </cell>
          <cell r="J1216" t="str">
            <v>SR</v>
          </cell>
          <cell r="K1216">
            <v>1.8</v>
          </cell>
        </row>
        <row r="1217">
          <cell r="C1217" t="str">
            <v>082C080</v>
          </cell>
          <cell r="D1217">
            <v>0.33</v>
          </cell>
          <cell r="E1217">
            <v>0</v>
          </cell>
          <cell r="F1217">
            <v>0.33</v>
          </cell>
          <cell r="G1217">
            <v>44169</v>
          </cell>
          <cell r="H1217" t="str">
            <v>R3</v>
          </cell>
          <cell r="I1217" t="str">
            <v>LPI-1605</v>
          </cell>
          <cell r="J1217" t="str">
            <v>SR</v>
          </cell>
          <cell r="K1217">
            <v>1.8</v>
          </cell>
        </row>
        <row r="1218">
          <cell r="C1218" t="str">
            <v>084C078</v>
          </cell>
          <cell r="D1218">
            <v>3.44</v>
          </cell>
          <cell r="E1218">
            <v>0</v>
          </cell>
          <cell r="F1218">
            <v>3.44</v>
          </cell>
          <cell r="G1218">
            <v>44161</v>
          </cell>
          <cell r="H1218" t="str">
            <v>R3</v>
          </cell>
          <cell r="I1218" t="str">
            <v>LPI-1605</v>
          </cell>
          <cell r="J1218" t="str">
            <v>SR</v>
          </cell>
          <cell r="K1218">
            <v>1.8</v>
          </cell>
        </row>
        <row r="1219">
          <cell r="C1219" t="str">
            <v>084C080</v>
          </cell>
          <cell r="D1219">
            <v>1.51</v>
          </cell>
          <cell r="E1219">
            <v>0</v>
          </cell>
          <cell r="F1219">
            <v>1.51</v>
          </cell>
          <cell r="G1219">
            <v>44164</v>
          </cell>
          <cell r="H1219" t="str">
            <v>R3</v>
          </cell>
          <cell r="I1219" t="str">
            <v>LPI-1605</v>
          </cell>
          <cell r="J1219" t="str">
            <v>SR</v>
          </cell>
          <cell r="K1219">
            <v>1.8</v>
          </cell>
        </row>
        <row r="1220">
          <cell r="C1220" t="str">
            <v>081C082</v>
          </cell>
          <cell r="D1220">
            <v>1.08</v>
          </cell>
          <cell r="E1220">
            <v>0</v>
          </cell>
          <cell r="F1220">
            <v>1.08</v>
          </cell>
          <cell r="G1220">
            <v>44164</v>
          </cell>
          <cell r="H1220" t="str">
            <v>R3</v>
          </cell>
          <cell r="I1220" t="str">
            <v>LPI-1606</v>
          </cell>
          <cell r="J1220" t="str">
            <v>SR</v>
          </cell>
          <cell r="K1220">
            <v>1.8</v>
          </cell>
        </row>
        <row r="1221">
          <cell r="C1221" t="str">
            <v>081C086</v>
          </cell>
          <cell r="D1221">
            <v>3.28</v>
          </cell>
          <cell r="E1221">
            <v>0</v>
          </cell>
          <cell r="F1221">
            <v>3.28</v>
          </cell>
          <cell r="G1221">
            <v>44153</v>
          </cell>
          <cell r="H1221" t="str">
            <v>R3</v>
          </cell>
          <cell r="I1221" t="str">
            <v>LPI-1606</v>
          </cell>
          <cell r="J1221" t="str">
            <v>SR</v>
          </cell>
          <cell r="K1221">
            <v>1.8</v>
          </cell>
        </row>
        <row r="1222">
          <cell r="C1222" t="str">
            <v>082C090</v>
          </cell>
          <cell r="D1222">
            <v>6.67</v>
          </cell>
          <cell r="E1222">
            <v>0</v>
          </cell>
          <cell r="F1222">
            <v>6.67</v>
          </cell>
          <cell r="G1222">
            <v>44105</v>
          </cell>
          <cell r="H1222" t="str">
            <v>R3</v>
          </cell>
          <cell r="I1222" t="str">
            <v>LPI-1606</v>
          </cell>
          <cell r="J1222" t="str">
            <v>SR</v>
          </cell>
          <cell r="K1222">
            <v>1.8</v>
          </cell>
        </row>
        <row r="1223">
          <cell r="C1223" t="str">
            <v>083C090</v>
          </cell>
          <cell r="D1223">
            <v>2.52</v>
          </cell>
          <cell r="E1223">
            <v>0</v>
          </cell>
          <cell r="F1223">
            <v>2.52</v>
          </cell>
          <cell r="G1223">
            <v>44106</v>
          </cell>
          <cell r="H1223" t="str">
            <v>R3</v>
          </cell>
          <cell r="I1223" t="str">
            <v>LPI-1606</v>
          </cell>
          <cell r="J1223" t="str">
            <v>SR</v>
          </cell>
          <cell r="K1223">
            <v>1.8</v>
          </cell>
        </row>
        <row r="1224">
          <cell r="C1224" t="str">
            <v>084C083</v>
          </cell>
          <cell r="D1224">
            <v>6.02</v>
          </cell>
          <cell r="E1224">
            <v>0</v>
          </cell>
          <cell r="F1224">
            <v>6.02</v>
          </cell>
          <cell r="G1224">
            <v>44176</v>
          </cell>
          <cell r="H1224" t="str">
            <v>R3</v>
          </cell>
          <cell r="I1224" t="str">
            <v>LPI-1605</v>
          </cell>
          <cell r="J1224" t="str">
            <v>SR</v>
          </cell>
          <cell r="K1224">
            <v>1.8</v>
          </cell>
        </row>
        <row r="1225">
          <cell r="C1225" t="str">
            <v>081C097</v>
          </cell>
          <cell r="D1225">
            <v>0.39</v>
          </cell>
          <cell r="E1225">
            <v>0</v>
          </cell>
          <cell r="F1225">
            <v>0.39</v>
          </cell>
          <cell r="G1225">
            <v>44134</v>
          </cell>
          <cell r="H1225" t="str">
            <v>R1</v>
          </cell>
          <cell r="I1225" t="str">
            <v>LPI-1603</v>
          </cell>
          <cell r="J1225" t="str">
            <v>DR</v>
          </cell>
          <cell r="K1225">
            <v>1.8</v>
          </cell>
        </row>
        <row r="1226">
          <cell r="C1226" t="str">
            <v>082C093</v>
          </cell>
          <cell r="D1226">
            <v>3.76</v>
          </cell>
          <cell r="E1226">
            <v>0</v>
          </cell>
          <cell r="F1226">
            <v>3.76</v>
          </cell>
          <cell r="G1226">
            <v>44146</v>
          </cell>
          <cell r="H1226" t="str">
            <v>R1</v>
          </cell>
          <cell r="I1226" t="str">
            <v>LPI-1606</v>
          </cell>
          <cell r="J1226" t="str">
            <v>DR</v>
          </cell>
          <cell r="K1226">
            <v>1.8</v>
          </cell>
        </row>
        <row r="1227">
          <cell r="C1227" t="str">
            <v>082C096</v>
          </cell>
          <cell r="D1227">
            <v>5.35</v>
          </cell>
          <cell r="E1227">
            <v>0</v>
          </cell>
          <cell r="F1227">
            <v>5.35</v>
          </cell>
          <cell r="G1227">
            <v>44158</v>
          </cell>
          <cell r="H1227" t="str">
            <v>R1</v>
          </cell>
          <cell r="I1227" t="str">
            <v>LPI-1603</v>
          </cell>
          <cell r="J1227" t="str">
            <v>DR</v>
          </cell>
          <cell r="K1227">
            <v>1.8</v>
          </cell>
        </row>
        <row r="1228">
          <cell r="C1228" t="str">
            <v>082C098</v>
          </cell>
          <cell r="D1228">
            <v>2.56</v>
          </cell>
          <cell r="E1228">
            <v>0</v>
          </cell>
          <cell r="F1228">
            <v>2.56</v>
          </cell>
          <cell r="G1228">
            <v>44138</v>
          </cell>
          <cell r="H1228" t="str">
            <v>R1</v>
          </cell>
          <cell r="I1228" t="str">
            <v>LPI-1603</v>
          </cell>
          <cell r="J1228" t="str">
            <v>DR</v>
          </cell>
          <cell r="K1228">
            <v>1.8</v>
          </cell>
        </row>
        <row r="1229">
          <cell r="C1229" t="str">
            <v>082C100</v>
          </cell>
          <cell r="D1229">
            <v>2.27</v>
          </cell>
          <cell r="E1229">
            <v>0</v>
          </cell>
          <cell r="F1229">
            <v>2.27</v>
          </cell>
          <cell r="G1229">
            <v>44138</v>
          </cell>
          <cell r="H1229" t="str">
            <v>R1</v>
          </cell>
          <cell r="I1229" t="str">
            <v>LPI-1603</v>
          </cell>
          <cell r="J1229" t="str">
            <v>DR</v>
          </cell>
          <cell r="K1229">
            <v>1.8</v>
          </cell>
        </row>
        <row r="1230">
          <cell r="C1230" t="str">
            <v>083C092</v>
          </cell>
          <cell r="D1230">
            <v>0.85</v>
          </cell>
          <cell r="E1230">
            <v>0</v>
          </cell>
          <cell r="F1230">
            <v>0.85</v>
          </cell>
          <cell r="G1230">
            <v>44150</v>
          </cell>
          <cell r="H1230" t="str">
            <v>R1</v>
          </cell>
          <cell r="I1230" t="str">
            <v>LPI-1606</v>
          </cell>
          <cell r="J1230" t="str">
            <v>DR</v>
          </cell>
          <cell r="K1230">
            <v>1.8</v>
          </cell>
        </row>
        <row r="1231">
          <cell r="C1231" t="str">
            <v>083C093</v>
          </cell>
          <cell r="D1231">
            <v>2.13</v>
          </cell>
          <cell r="E1231">
            <v>0</v>
          </cell>
          <cell r="F1231">
            <v>2.13</v>
          </cell>
          <cell r="G1231">
            <v>44154</v>
          </cell>
          <cell r="H1231" t="str">
            <v>R1</v>
          </cell>
          <cell r="I1231" t="str">
            <v>LPI-1603</v>
          </cell>
          <cell r="J1231" t="str">
            <v>DR</v>
          </cell>
          <cell r="K1231">
            <v>1.8</v>
          </cell>
        </row>
        <row r="1232">
          <cell r="C1232" t="str">
            <v>083C094</v>
          </cell>
          <cell r="D1232">
            <v>0.77</v>
          </cell>
          <cell r="E1232">
            <v>0</v>
          </cell>
          <cell r="F1232">
            <v>0.77</v>
          </cell>
          <cell r="G1232">
            <v>44152</v>
          </cell>
          <cell r="H1232" t="str">
            <v>R1</v>
          </cell>
          <cell r="I1232" t="str">
            <v>LPI-1603</v>
          </cell>
          <cell r="J1232" t="str">
            <v>DR</v>
          </cell>
          <cell r="K1232">
            <v>1.8</v>
          </cell>
        </row>
        <row r="1233">
          <cell r="C1233" t="str">
            <v>083C098</v>
          </cell>
          <cell r="D1233">
            <v>2.61</v>
          </cell>
          <cell r="E1233">
            <v>0</v>
          </cell>
          <cell r="F1233">
            <v>2.61</v>
          </cell>
          <cell r="G1233">
            <v>44136</v>
          </cell>
          <cell r="H1233" t="str">
            <v>R1</v>
          </cell>
          <cell r="I1233" t="str">
            <v>LPI-1603</v>
          </cell>
          <cell r="J1233" t="str">
            <v>DR</v>
          </cell>
          <cell r="K1233">
            <v>1.8</v>
          </cell>
        </row>
        <row r="1234">
          <cell r="C1234" t="str">
            <v>083C100</v>
          </cell>
          <cell r="D1234">
            <v>2.3199999999999998</v>
          </cell>
          <cell r="E1234">
            <v>0</v>
          </cell>
          <cell r="F1234">
            <v>2.3199999999999998</v>
          </cell>
          <cell r="G1234">
            <v>44136</v>
          </cell>
          <cell r="H1234" t="str">
            <v>R1</v>
          </cell>
          <cell r="I1234" t="str">
            <v>LPI-1603</v>
          </cell>
          <cell r="J1234" t="str">
            <v>DR</v>
          </cell>
          <cell r="K1234">
            <v>1.8</v>
          </cell>
        </row>
        <row r="1235">
          <cell r="C1235" t="str">
            <v>084C092</v>
          </cell>
          <cell r="D1235">
            <v>0.9</v>
          </cell>
          <cell r="E1235">
            <v>0</v>
          </cell>
          <cell r="F1235">
            <v>0.9</v>
          </cell>
          <cell r="G1235">
            <v>44152</v>
          </cell>
          <cell r="H1235" t="str">
            <v>R1</v>
          </cell>
          <cell r="I1235" t="str">
            <v>LPI-1603</v>
          </cell>
          <cell r="J1235" t="str">
            <v>DR</v>
          </cell>
          <cell r="K1235">
            <v>1.8</v>
          </cell>
        </row>
        <row r="1236">
          <cell r="C1236" t="str">
            <v>084C095</v>
          </cell>
          <cell r="D1236">
            <v>1.64</v>
          </cell>
          <cell r="E1236">
            <v>0</v>
          </cell>
          <cell r="F1236">
            <v>1.64</v>
          </cell>
          <cell r="G1236">
            <v>44154</v>
          </cell>
          <cell r="H1236" t="str">
            <v>R1</v>
          </cell>
          <cell r="I1236" t="str">
            <v>LPI-1607</v>
          </cell>
          <cell r="J1236" t="str">
            <v>DR</v>
          </cell>
          <cell r="K1236">
            <v>1.8</v>
          </cell>
        </row>
        <row r="1237">
          <cell r="C1237" t="str">
            <v>084C097</v>
          </cell>
          <cell r="D1237">
            <v>0.86</v>
          </cell>
          <cell r="E1237">
            <v>0</v>
          </cell>
          <cell r="F1237">
            <v>0.86</v>
          </cell>
          <cell r="G1237">
            <v>44147</v>
          </cell>
          <cell r="H1237" t="str">
            <v>R1</v>
          </cell>
          <cell r="I1237" t="str">
            <v>LPI-1607</v>
          </cell>
          <cell r="J1237" t="str">
            <v>DR</v>
          </cell>
          <cell r="K1237">
            <v>1.8</v>
          </cell>
        </row>
        <row r="1238">
          <cell r="C1238" t="str">
            <v>086C095</v>
          </cell>
          <cell r="D1238">
            <v>7.55</v>
          </cell>
          <cell r="E1238">
            <v>0</v>
          </cell>
          <cell r="F1238">
            <v>7.55</v>
          </cell>
          <cell r="G1238">
            <v>44142</v>
          </cell>
          <cell r="H1238" t="str">
            <v>R1</v>
          </cell>
          <cell r="I1238" t="str">
            <v>LPI-1607</v>
          </cell>
          <cell r="J1238" t="str">
            <v>DR</v>
          </cell>
          <cell r="K1238">
            <v>1.8</v>
          </cell>
        </row>
        <row r="1239">
          <cell r="C1239" t="str">
            <v>086C097</v>
          </cell>
          <cell r="D1239">
            <v>4.4000000000000004</v>
          </cell>
          <cell r="E1239">
            <v>0</v>
          </cell>
          <cell r="F1239">
            <v>4.4000000000000004</v>
          </cell>
          <cell r="G1239">
            <v>44159</v>
          </cell>
          <cell r="H1239" t="str">
            <v>R1</v>
          </cell>
          <cell r="I1239" t="str">
            <v>LPI-1606</v>
          </cell>
          <cell r="J1239" t="str">
            <v>DR</v>
          </cell>
          <cell r="K1239">
            <v>1.8</v>
          </cell>
        </row>
        <row r="1240">
          <cell r="C1240" t="str">
            <v>086C100</v>
          </cell>
          <cell r="D1240">
            <v>4.75</v>
          </cell>
          <cell r="E1240">
            <v>0</v>
          </cell>
          <cell r="F1240">
            <v>4.75</v>
          </cell>
          <cell r="G1240">
            <v>44144</v>
          </cell>
          <cell r="H1240" t="str">
            <v>R1</v>
          </cell>
          <cell r="I1240" t="str">
            <v>LPI-1606</v>
          </cell>
          <cell r="J1240" t="str">
            <v>DR</v>
          </cell>
          <cell r="K1240">
            <v>1.8</v>
          </cell>
        </row>
        <row r="1241">
          <cell r="C1241" t="str">
            <v>087C095</v>
          </cell>
          <cell r="D1241">
            <v>2.23</v>
          </cell>
          <cell r="E1241">
            <v>0</v>
          </cell>
          <cell r="F1241">
            <v>2.23</v>
          </cell>
          <cell r="G1241">
            <v>44151</v>
          </cell>
          <cell r="H1241" t="str">
            <v>R1</v>
          </cell>
          <cell r="I1241" t="str">
            <v>LPI-1607</v>
          </cell>
          <cell r="J1241" t="str">
            <v>DR</v>
          </cell>
          <cell r="K1241">
            <v>1.8</v>
          </cell>
        </row>
        <row r="1242">
          <cell r="C1242" t="str">
            <v>087C099</v>
          </cell>
          <cell r="D1242">
            <v>1.78</v>
          </cell>
          <cell r="E1242">
            <v>0</v>
          </cell>
          <cell r="F1242">
            <v>1.78</v>
          </cell>
          <cell r="G1242">
            <v>44144</v>
          </cell>
          <cell r="H1242" t="str">
            <v>R1</v>
          </cell>
          <cell r="I1242" t="str">
            <v>LPI-1607</v>
          </cell>
          <cell r="J1242" t="str">
            <v>DR</v>
          </cell>
          <cell r="K1242">
            <v>1.8</v>
          </cell>
        </row>
        <row r="1243">
          <cell r="C1243" t="str">
            <v>088C094</v>
          </cell>
          <cell r="D1243">
            <v>2.23</v>
          </cell>
          <cell r="E1243">
            <v>0</v>
          </cell>
          <cell r="F1243">
            <v>2.23</v>
          </cell>
          <cell r="G1243">
            <v>44154</v>
          </cell>
          <cell r="H1243" t="str">
            <v>R1</v>
          </cell>
          <cell r="I1243" t="str">
            <v>LPI-1607</v>
          </cell>
          <cell r="J1243" t="str">
            <v>DR</v>
          </cell>
          <cell r="K1243">
            <v>1.8</v>
          </cell>
        </row>
        <row r="1244">
          <cell r="C1244" t="str">
            <v>088C095</v>
          </cell>
          <cell r="D1244">
            <v>0.7</v>
          </cell>
          <cell r="E1244">
            <v>0</v>
          </cell>
          <cell r="F1244">
            <v>0.7</v>
          </cell>
          <cell r="G1244">
            <v>44154</v>
          </cell>
          <cell r="H1244" t="str">
            <v>R1</v>
          </cell>
          <cell r="I1244" t="str">
            <v>LPI-1606</v>
          </cell>
          <cell r="J1244" t="str">
            <v>DR</v>
          </cell>
          <cell r="K1244">
            <v>1.8</v>
          </cell>
        </row>
        <row r="1245">
          <cell r="C1245" t="str">
            <v>088C098</v>
          </cell>
          <cell r="D1245">
            <v>3.49</v>
          </cell>
          <cell r="E1245">
            <v>0</v>
          </cell>
          <cell r="F1245">
            <v>3.49</v>
          </cell>
          <cell r="G1245">
            <v>44156</v>
          </cell>
          <cell r="H1245" t="str">
            <v>R1</v>
          </cell>
          <cell r="I1245" t="str">
            <v>LPI-1606</v>
          </cell>
          <cell r="J1245" t="str">
            <v>DR</v>
          </cell>
          <cell r="K1245">
            <v>1.8</v>
          </cell>
        </row>
        <row r="1246">
          <cell r="C1246" t="str">
            <v>088C100</v>
          </cell>
          <cell r="D1246">
            <v>0.74</v>
          </cell>
          <cell r="E1246">
            <v>0</v>
          </cell>
          <cell r="F1246">
            <v>0.74</v>
          </cell>
          <cell r="G1246">
            <v>44142</v>
          </cell>
          <cell r="H1246" t="str">
            <v>R1</v>
          </cell>
          <cell r="I1246" t="str">
            <v>LPI-1606</v>
          </cell>
          <cell r="J1246" t="str">
            <v>DR</v>
          </cell>
          <cell r="K1246">
            <v>1.8</v>
          </cell>
        </row>
        <row r="1247">
          <cell r="C1247" t="str">
            <v>089C100</v>
          </cell>
          <cell r="D1247">
            <v>0.68</v>
          </cell>
          <cell r="E1247">
            <v>0</v>
          </cell>
          <cell r="F1247">
            <v>0.68</v>
          </cell>
          <cell r="G1247">
            <v>44142</v>
          </cell>
          <cell r="H1247" t="str">
            <v>R1</v>
          </cell>
          <cell r="I1247" t="str">
            <v>LPI-1603</v>
          </cell>
          <cell r="J1247" t="str">
            <v>DR</v>
          </cell>
          <cell r="K1247">
            <v>1.8</v>
          </cell>
        </row>
        <row r="1248">
          <cell r="C1248" t="str">
            <v>090C095</v>
          </cell>
          <cell r="D1248">
            <v>6.85</v>
          </cell>
          <cell r="E1248">
            <v>0</v>
          </cell>
          <cell r="F1248">
            <v>6.85</v>
          </cell>
          <cell r="G1248">
            <v>44074</v>
          </cell>
          <cell r="H1248" t="str">
            <v>R1</v>
          </cell>
          <cell r="I1248" t="str">
            <v>LPI-1607</v>
          </cell>
          <cell r="J1248" t="str">
            <v>DR</v>
          </cell>
          <cell r="K1248">
            <v>1.8</v>
          </cell>
        </row>
        <row r="1249">
          <cell r="C1249" t="str">
            <v>090C098</v>
          </cell>
          <cell r="D1249">
            <v>5.36</v>
          </cell>
          <cell r="E1249">
            <v>0</v>
          </cell>
          <cell r="F1249">
            <v>5.36</v>
          </cell>
          <cell r="G1249">
            <v>44158</v>
          </cell>
          <cell r="H1249" t="str">
            <v>R1</v>
          </cell>
          <cell r="I1249" t="str">
            <v>LPI-1606</v>
          </cell>
          <cell r="J1249" t="str">
            <v>DR</v>
          </cell>
          <cell r="K1249">
            <v>1.8</v>
          </cell>
        </row>
        <row r="1250">
          <cell r="C1250" t="str">
            <v>090C100</v>
          </cell>
          <cell r="D1250">
            <v>1.0900000000000001</v>
          </cell>
          <cell r="E1250">
            <v>0</v>
          </cell>
          <cell r="F1250">
            <v>1.0900000000000001</v>
          </cell>
          <cell r="G1250">
            <v>44142</v>
          </cell>
          <cell r="H1250" t="str">
            <v>R1</v>
          </cell>
          <cell r="I1250" t="str">
            <v>LPI-1606</v>
          </cell>
          <cell r="J1250" t="str">
            <v>DR</v>
          </cell>
          <cell r="K1250">
            <v>1.8</v>
          </cell>
        </row>
        <row r="1251">
          <cell r="C1251" t="str">
            <v>078C115</v>
          </cell>
          <cell r="D1251">
            <v>6.07</v>
          </cell>
          <cell r="E1251">
            <v>0</v>
          </cell>
          <cell r="F1251">
            <v>6.07</v>
          </cell>
          <cell r="G1251">
            <v>44039</v>
          </cell>
          <cell r="H1251" t="str">
            <v>R2</v>
          </cell>
          <cell r="I1251" t="str">
            <v>LPI-1607</v>
          </cell>
          <cell r="J1251" t="str">
            <v>SRP</v>
          </cell>
          <cell r="K1251">
            <v>1.8</v>
          </cell>
        </row>
        <row r="1252">
          <cell r="C1252" t="str">
            <v>078C117</v>
          </cell>
          <cell r="D1252">
            <v>2.8</v>
          </cell>
          <cell r="E1252">
            <v>0</v>
          </cell>
          <cell r="F1252">
            <v>2.8</v>
          </cell>
          <cell r="G1252">
            <v>44021</v>
          </cell>
          <cell r="H1252" t="str">
            <v>R2</v>
          </cell>
          <cell r="I1252" t="str">
            <v>LPI-1607</v>
          </cell>
          <cell r="J1252" t="str">
            <v>DR</v>
          </cell>
          <cell r="K1252">
            <v>1.8</v>
          </cell>
        </row>
        <row r="1253">
          <cell r="C1253" t="str">
            <v>078C118</v>
          </cell>
          <cell r="D1253">
            <v>2.2000000000000002</v>
          </cell>
          <cell r="E1253">
            <v>0</v>
          </cell>
          <cell r="F1253">
            <v>2.2000000000000002</v>
          </cell>
          <cell r="G1253">
            <v>43971</v>
          </cell>
          <cell r="H1253" t="str">
            <v>R2</v>
          </cell>
          <cell r="I1253" t="str">
            <v>LPI-1607</v>
          </cell>
          <cell r="J1253" t="str">
            <v>DR</v>
          </cell>
          <cell r="K1253">
            <v>1.8</v>
          </cell>
        </row>
        <row r="1254">
          <cell r="C1254" t="str">
            <v>079C118</v>
          </cell>
          <cell r="D1254">
            <v>4.38</v>
          </cell>
          <cell r="E1254">
            <v>0</v>
          </cell>
          <cell r="F1254">
            <v>4.38</v>
          </cell>
          <cell r="G1254">
            <v>44033</v>
          </cell>
          <cell r="H1254" t="str">
            <v>R2</v>
          </cell>
          <cell r="I1254" t="str">
            <v>LPI-1607</v>
          </cell>
          <cell r="J1254" t="str">
            <v>DR</v>
          </cell>
          <cell r="K1254">
            <v>1.8</v>
          </cell>
        </row>
        <row r="1255">
          <cell r="C1255" t="str">
            <v>079C120</v>
          </cell>
          <cell r="D1255">
            <v>2.48</v>
          </cell>
          <cell r="E1255">
            <v>0</v>
          </cell>
          <cell r="F1255">
            <v>2.48</v>
          </cell>
          <cell r="G1255">
            <v>44020</v>
          </cell>
          <cell r="H1255" t="str">
            <v>R2</v>
          </cell>
          <cell r="I1255" t="str">
            <v>LPI-1607</v>
          </cell>
          <cell r="J1255" t="str">
            <v>DR</v>
          </cell>
          <cell r="K1255">
            <v>1.8</v>
          </cell>
        </row>
        <row r="1256">
          <cell r="C1256" t="str">
            <v>080C113</v>
          </cell>
          <cell r="D1256">
            <v>4.01</v>
          </cell>
          <cell r="E1256">
            <v>0</v>
          </cell>
          <cell r="F1256">
            <v>4.01</v>
          </cell>
          <cell r="G1256">
            <v>44038</v>
          </cell>
          <cell r="H1256" t="str">
            <v>R2</v>
          </cell>
          <cell r="I1256" t="str">
            <v>LPI-1607</v>
          </cell>
          <cell r="J1256" t="str">
            <v>DR</v>
          </cell>
          <cell r="K1256">
            <v>1.8</v>
          </cell>
        </row>
        <row r="1257">
          <cell r="C1257" t="str">
            <v>080C115</v>
          </cell>
          <cell r="D1257">
            <v>3.45</v>
          </cell>
          <cell r="E1257">
            <v>0</v>
          </cell>
          <cell r="F1257">
            <v>3.45</v>
          </cell>
          <cell r="G1257">
            <v>44039</v>
          </cell>
          <cell r="H1257" t="str">
            <v>R2</v>
          </cell>
          <cell r="I1257" t="str">
            <v>LPI-1607</v>
          </cell>
          <cell r="J1257" t="str">
            <v>DR</v>
          </cell>
          <cell r="K1257">
            <v>1.8</v>
          </cell>
        </row>
        <row r="1258">
          <cell r="C1258" t="str">
            <v>083C042</v>
          </cell>
          <cell r="D1258">
            <v>3.82</v>
          </cell>
          <cell r="E1258">
            <v>0</v>
          </cell>
          <cell r="F1258">
            <v>3.82</v>
          </cell>
          <cell r="G1258">
            <v>43999</v>
          </cell>
          <cell r="H1258" t="str">
            <v>R2</v>
          </cell>
          <cell r="I1258" t="str">
            <v>LPI-1602</v>
          </cell>
          <cell r="J1258" t="str">
            <v>DR</v>
          </cell>
          <cell r="K1258">
            <v>1.8</v>
          </cell>
        </row>
        <row r="1259">
          <cell r="C1259" t="str">
            <v>082C105</v>
          </cell>
          <cell r="D1259">
            <v>7.82</v>
          </cell>
          <cell r="E1259">
            <v>0</v>
          </cell>
          <cell r="F1259">
            <v>7.82</v>
          </cell>
          <cell r="G1259">
            <v>43996</v>
          </cell>
          <cell r="H1259" t="str">
            <v>R3</v>
          </cell>
          <cell r="I1259" t="str">
            <v>GP 99-8009</v>
          </cell>
          <cell r="J1259" t="str">
            <v>SR</v>
          </cell>
          <cell r="K1259">
            <v>1.8</v>
          </cell>
        </row>
        <row r="1260">
          <cell r="C1260" t="str">
            <v>082C107</v>
          </cell>
          <cell r="D1260">
            <v>2.04</v>
          </cell>
          <cell r="E1260">
            <v>0</v>
          </cell>
          <cell r="F1260">
            <v>2.04</v>
          </cell>
          <cell r="G1260">
            <v>43996</v>
          </cell>
          <cell r="H1260" t="str">
            <v>R3</v>
          </cell>
          <cell r="I1260" t="str">
            <v>GP 99-8009</v>
          </cell>
          <cell r="J1260" t="str">
            <v>SR</v>
          </cell>
          <cell r="K1260">
            <v>1.8</v>
          </cell>
        </row>
        <row r="1261">
          <cell r="C1261" t="str">
            <v>082C110</v>
          </cell>
          <cell r="D1261">
            <v>4.8600000000000003</v>
          </cell>
          <cell r="E1261">
            <v>0</v>
          </cell>
          <cell r="F1261">
            <v>4.8600000000000003</v>
          </cell>
          <cell r="G1261">
            <v>43994</v>
          </cell>
          <cell r="H1261" t="str">
            <v>R3</v>
          </cell>
          <cell r="I1261" t="str">
            <v>GP 99-8009</v>
          </cell>
          <cell r="J1261" t="str">
            <v>SR</v>
          </cell>
          <cell r="K1261">
            <v>1.8</v>
          </cell>
        </row>
        <row r="1262">
          <cell r="C1262" t="str">
            <v>084C110</v>
          </cell>
          <cell r="D1262">
            <v>7.11</v>
          </cell>
          <cell r="E1262">
            <v>0</v>
          </cell>
          <cell r="F1262">
            <v>7.11</v>
          </cell>
          <cell r="G1262">
            <v>43992</v>
          </cell>
          <cell r="H1262" t="str">
            <v>R3</v>
          </cell>
          <cell r="I1262" t="str">
            <v>GP 99-8009</v>
          </cell>
          <cell r="J1262" t="str">
            <v>SR</v>
          </cell>
          <cell r="K1262">
            <v>1.8</v>
          </cell>
        </row>
        <row r="1263">
          <cell r="C1263" t="str">
            <v>085C101</v>
          </cell>
          <cell r="D1263">
            <v>2.83</v>
          </cell>
          <cell r="E1263">
            <v>0</v>
          </cell>
          <cell r="F1263">
            <v>2.83</v>
          </cell>
          <cell r="G1263">
            <v>43995</v>
          </cell>
          <cell r="H1263" t="str">
            <v>R3</v>
          </cell>
          <cell r="I1263" t="str">
            <v>GP 99-8009</v>
          </cell>
          <cell r="J1263" t="str">
            <v>SRP</v>
          </cell>
          <cell r="K1263">
            <v>1.8</v>
          </cell>
        </row>
        <row r="1264">
          <cell r="C1264" t="str">
            <v>085C103</v>
          </cell>
          <cell r="D1264">
            <v>3.64</v>
          </cell>
          <cell r="E1264">
            <v>0</v>
          </cell>
          <cell r="F1264">
            <v>3.64</v>
          </cell>
          <cell r="G1264">
            <v>44027</v>
          </cell>
          <cell r="H1264" t="str">
            <v>R3</v>
          </cell>
          <cell r="I1264" t="str">
            <v>GP 99-8009</v>
          </cell>
          <cell r="J1264" t="str">
            <v>SRP</v>
          </cell>
          <cell r="K1264">
            <v>1.8</v>
          </cell>
        </row>
        <row r="1265">
          <cell r="C1265" t="str">
            <v>085C105</v>
          </cell>
          <cell r="D1265">
            <v>4.87</v>
          </cell>
          <cell r="E1265">
            <v>0</v>
          </cell>
          <cell r="F1265">
            <v>4.87</v>
          </cell>
          <cell r="G1265">
            <v>43995</v>
          </cell>
          <cell r="H1265" t="str">
            <v>R3</v>
          </cell>
          <cell r="I1265" t="str">
            <v>GP 99-8009</v>
          </cell>
          <cell r="J1265" t="str">
            <v>SRP</v>
          </cell>
          <cell r="K1265">
            <v>1.8</v>
          </cell>
        </row>
        <row r="1266">
          <cell r="C1266" t="str">
            <v>086C105</v>
          </cell>
          <cell r="D1266">
            <v>3.82</v>
          </cell>
          <cell r="E1266">
            <v>0</v>
          </cell>
          <cell r="F1266">
            <v>3.82</v>
          </cell>
          <cell r="G1266">
            <v>43995</v>
          </cell>
          <cell r="H1266" t="str">
            <v>R3</v>
          </cell>
          <cell r="I1266" t="str">
            <v>GP 99-8009</v>
          </cell>
          <cell r="J1266" t="str">
            <v>SR</v>
          </cell>
          <cell r="K1266">
            <v>1.8</v>
          </cell>
        </row>
        <row r="1267">
          <cell r="C1267" t="str">
            <v>081C115</v>
          </cell>
          <cell r="D1267">
            <v>1.53</v>
          </cell>
          <cell r="E1267">
            <v>0</v>
          </cell>
          <cell r="F1267">
            <v>1.53</v>
          </cell>
          <cell r="G1267">
            <v>44081</v>
          </cell>
          <cell r="H1267" t="str">
            <v>RPC</v>
          </cell>
          <cell r="I1267" t="str">
            <v>LPI-1607</v>
          </cell>
          <cell r="J1267" t="str">
            <v>SRP</v>
          </cell>
          <cell r="K1267">
            <v>1.35</v>
          </cell>
        </row>
        <row r="1268">
          <cell r="C1268" t="str">
            <v>081C116</v>
          </cell>
          <cell r="D1268">
            <v>2.2000000000000002</v>
          </cell>
          <cell r="E1268">
            <v>0</v>
          </cell>
          <cell r="F1268">
            <v>2.2000000000000002</v>
          </cell>
          <cell r="G1268">
            <v>44084</v>
          </cell>
          <cell r="H1268" t="str">
            <v>RPC</v>
          </cell>
          <cell r="I1268" t="str">
            <v>LPI-1607</v>
          </cell>
          <cell r="J1268" t="str">
            <v>SRP</v>
          </cell>
          <cell r="K1268">
            <v>1.35</v>
          </cell>
        </row>
        <row r="1269">
          <cell r="C1269" t="str">
            <v>081C118</v>
          </cell>
          <cell r="D1269">
            <v>1.92</v>
          </cell>
          <cell r="E1269">
            <v>0</v>
          </cell>
          <cell r="F1269">
            <v>1.92</v>
          </cell>
          <cell r="G1269">
            <v>44084</v>
          </cell>
          <cell r="H1269" t="str">
            <v>RPC</v>
          </cell>
          <cell r="I1269" t="str">
            <v>LPI-1607</v>
          </cell>
          <cell r="J1269" t="str">
            <v>SRP</v>
          </cell>
          <cell r="K1269">
            <v>1.35</v>
          </cell>
        </row>
        <row r="1270">
          <cell r="C1270" t="str">
            <v>082C111</v>
          </cell>
          <cell r="D1270">
            <v>0.24</v>
          </cell>
          <cell r="E1270">
            <v>0</v>
          </cell>
          <cell r="F1270">
            <v>0.24</v>
          </cell>
          <cell r="G1270">
            <v>44072</v>
          </cell>
          <cell r="H1270" t="str">
            <v>RPC</v>
          </cell>
          <cell r="I1270" t="str">
            <v>LPI-1607</v>
          </cell>
          <cell r="J1270" t="str">
            <v>SRP</v>
          </cell>
          <cell r="K1270">
            <v>1.35</v>
          </cell>
        </row>
        <row r="1271">
          <cell r="C1271" t="str">
            <v>082C112</v>
          </cell>
          <cell r="D1271">
            <v>2.5499999999999998</v>
          </cell>
          <cell r="E1271">
            <v>0</v>
          </cell>
          <cell r="F1271">
            <v>2.5499999999999998</v>
          </cell>
          <cell r="G1271">
            <v>44072</v>
          </cell>
          <cell r="H1271" t="str">
            <v>RPC</v>
          </cell>
          <cell r="I1271" t="str">
            <v>LPI-1607</v>
          </cell>
          <cell r="J1271" t="str">
            <v>SRP</v>
          </cell>
          <cell r="K1271">
            <v>1.35</v>
          </cell>
        </row>
        <row r="1272">
          <cell r="C1272" t="str">
            <v>082C113</v>
          </cell>
          <cell r="D1272">
            <v>1.44</v>
          </cell>
          <cell r="E1272">
            <v>0</v>
          </cell>
          <cell r="F1272">
            <v>1.44</v>
          </cell>
          <cell r="G1272">
            <v>44076</v>
          </cell>
          <cell r="H1272" t="str">
            <v>RPC</v>
          </cell>
          <cell r="I1272" t="str">
            <v>LPI-1607</v>
          </cell>
          <cell r="J1272" t="str">
            <v>SRP</v>
          </cell>
          <cell r="K1272">
            <v>1.35</v>
          </cell>
        </row>
        <row r="1273">
          <cell r="C1273" t="str">
            <v>082C114</v>
          </cell>
          <cell r="D1273">
            <v>1.48</v>
          </cell>
          <cell r="E1273">
            <v>0</v>
          </cell>
          <cell r="F1273">
            <v>1.48</v>
          </cell>
          <cell r="G1273">
            <v>44076</v>
          </cell>
          <cell r="H1273" t="str">
            <v>RPC</v>
          </cell>
          <cell r="I1273" t="str">
            <v>LPI-1607</v>
          </cell>
          <cell r="J1273" t="str">
            <v>SRP</v>
          </cell>
          <cell r="K1273">
            <v>1.35</v>
          </cell>
        </row>
        <row r="1274">
          <cell r="C1274" t="str">
            <v>082C117</v>
          </cell>
          <cell r="D1274">
            <v>0.21</v>
          </cell>
          <cell r="E1274">
            <v>0</v>
          </cell>
          <cell r="F1274">
            <v>0.21</v>
          </cell>
          <cell r="G1274">
            <v>44105</v>
          </cell>
          <cell r="H1274" t="str">
            <v>RPC</v>
          </cell>
          <cell r="I1274" t="str">
            <v>LPI-1607</v>
          </cell>
          <cell r="J1274" t="str">
            <v>SRP</v>
          </cell>
          <cell r="K1274">
            <v>1.35</v>
          </cell>
        </row>
        <row r="1275">
          <cell r="C1275" t="str">
            <v>082C120</v>
          </cell>
          <cell r="D1275">
            <v>2.72</v>
          </cell>
          <cell r="E1275">
            <v>0</v>
          </cell>
          <cell r="F1275">
            <v>2.72</v>
          </cell>
          <cell r="G1275">
            <v>44105</v>
          </cell>
          <cell r="H1275" t="str">
            <v>RPC</v>
          </cell>
          <cell r="I1275" t="str">
            <v>LPI-1607</v>
          </cell>
          <cell r="J1275" t="str">
            <v>SRP</v>
          </cell>
          <cell r="K1275">
            <v>1.35</v>
          </cell>
        </row>
        <row r="1276">
          <cell r="C1276" t="str">
            <v>083C119</v>
          </cell>
          <cell r="D1276">
            <v>2.86</v>
          </cell>
          <cell r="E1276">
            <v>0</v>
          </cell>
          <cell r="F1276">
            <v>2.86</v>
          </cell>
          <cell r="G1276">
            <v>44117</v>
          </cell>
          <cell r="H1276" t="str">
            <v>RPC</v>
          </cell>
          <cell r="I1276" t="str">
            <v>LPI-1607</v>
          </cell>
          <cell r="J1276" t="str">
            <v>SRP</v>
          </cell>
          <cell r="K1276">
            <v>1.35</v>
          </cell>
        </row>
        <row r="1277">
          <cell r="C1277" t="str">
            <v>083C120</v>
          </cell>
          <cell r="D1277">
            <v>3.23</v>
          </cell>
          <cell r="E1277">
            <v>0</v>
          </cell>
          <cell r="F1277">
            <v>3.23</v>
          </cell>
          <cell r="G1277">
            <v>44117</v>
          </cell>
          <cell r="H1277" t="str">
            <v>RPC</v>
          </cell>
          <cell r="I1277" t="str">
            <v>LPI-1607</v>
          </cell>
          <cell r="J1277" t="str">
            <v>SRP</v>
          </cell>
          <cell r="K1277">
            <v>1.35</v>
          </cell>
        </row>
        <row r="1278">
          <cell r="C1278" t="str">
            <v>084C113</v>
          </cell>
          <cell r="D1278">
            <v>5.46</v>
          </cell>
          <cell r="E1278">
            <v>0</v>
          </cell>
          <cell r="F1278">
            <v>5.46</v>
          </cell>
          <cell r="G1278">
            <v>44072</v>
          </cell>
          <cell r="H1278" t="str">
            <v>RPC</v>
          </cell>
          <cell r="I1278" t="str">
            <v>LPI-1607</v>
          </cell>
          <cell r="J1278" t="str">
            <v>SRP</v>
          </cell>
          <cell r="K1278">
            <v>1.35</v>
          </cell>
        </row>
        <row r="1279">
          <cell r="C1279" t="str">
            <v>084C115</v>
          </cell>
          <cell r="D1279">
            <v>2.06</v>
          </cell>
          <cell r="E1279">
            <v>0</v>
          </cell>
          <cell r="F1279">
            <v>2.06</v>
          </cell>
          <cell r="G1279">
            <v>44086</v>
          </cell>
          <cell r="H1279" t="str">
            <v>RPC</v>
          </cell>
          <cell r="I1279" t="str">
            <v>LPI-1607</v>
          </cell>
          <cell r="J1279" t="str">
            <v>SRP</v>
          </cell>
          <cell r="K1279">
            <v>1.35</v>
          </cell>
        </row>
        <row r="1280">
          <cell r="C1280" t="str">
            <v>084C116</v>
          </cell>
          <cell r="D1280">
            <v>1.25</v>
          </cell>
          <cell r="E1280">
            <v>0</v>
          </cell>
          <cell r="F1280">
            <v>1.25</v>
          </cell>
          <cell r="G1280">
            <v>44086</v>
          </cell>
          <cell r="H1280" t="str">
            <v>RPC</v>
          </cell>
          <cell r="I1280" t="str">
            <v>LPI-1607</v>
          </cell>
          <cell r="J1280" t="str">
            <v>SRP</v>
          </cell>
          <cell r="K1280">
            <v>1.35</v>
          </cell>
        </row>
        <row r="1281">
          <cell r="C1281" t="str">
            <v>084C120</v>
          </cell>
          <cell r="D1281">
            <v>1.42</v>
          </cell>
          <cell r="E1281">
            <v>0</v>
          </cell>
          <cell r="F1281">
            <v>1.42</v>
          </cell>
          <cell r="G1281">
            <v>44103</v>
          </cell>
          <cell r="H1281" t="str">
            <v>RPC</v>
          </cell>
          <cell r="I1281" t="str">
            <v>LPI-1607</v>
          </cell>
          <cell r="J1281" t="str">
            <v>SRP</v>
          </cell>
          <cell r="K1281">
            <v>1.35</v>
          </cell>
        </row>
        <row r="1282">
          <cell r="C1282" t="str">
            <v>085C119</v>
          </cell>
          <cell r="D1282">
            <v>1.51</v>
          </cell>
          <cell r="E1282">
            <v>0</v>
          </cell>
          <cell r="F1282">
            <v>1.51</v>
          </cell>
          <cell r="G1282">
            <v>44099</v>
          </cell>
          <cell r="H1282" t="str">
            <v>RPC</v>
          </cell>
          <cell r="I1282" t="str">
            <v>LPI-1607</v>
          </cell>
          <cell r="J1282" t="str">
            <v>SRP</v>
          </cell>
          <cell r="K1282">
            <v>1.35</v>
          </cell>
        </row>
        <row r="1283">
          <cell r="C1283" t="str">
            <v>085C120</v>
          </cell>
          <cell r="D1283">
            <v>1.94</v>
          </cell>
          <cell r="E1283">
            <v>0</v>
          </cell>
          <cell r="F1283">
            <v>1.94</v>
          </cell>
          <cell r="G1283">
            <v>44099</v>
          </cell>
          <cell r="H1283" t="str">
            <v>RPC</v>
          </cell>
          <cell r="I1283" t="str">
            <v>LPI-1607</v>
          </cell>
          <cell r="J1283" t="str">
            <v>SRP</v>
          </cell>
          <cell r="K1283">
            <v>1.35</v>
          </cell>
        </row>
        <row r="1284">
          <cell r="C1284" t="str">
            <v>086C115</v>
          </cell>
          <cell r="D1284">
            <v>9.66</v>
          </cell>
          <cell r="E1284">
            <v>0</v>
          </cell>
          <cell r="F1284">
            <v>9.66</v>
          </cell>
          <cell r="G1284">
            <v>44069</v>
          </cell>
          <cell r="H1284" t="str">
            <v>RPC</v>
          </cell>
          <cell r="I1284" t="str">
            <v>LPI-1607</v>
          </cell>
          <cell r="J1284" t="str">
            <v>SRP</v>
          </cell>
          <cell r="K1284">
            <v>1.35</v>
          </cell>
        </row>
        <row r="1285">
          <cell r="C1285" t="str">
            <v>086C117</v>
          </cell>
          <cell r="D1285">
            <v>2.4900000000000002</v>
          </cell>
          <cell r="E1285">
            <v>0</v>
          </cell>
          <cell r="F1285">
            <v>2.4900000000000002</v>
          </cell>
          <cell r="G1285">
            <v>44102</v>
          </cell>
          <cell r="H1285" t="str">
            <v>RPC</v>
          </cell>
          <cell r="I1285" t="str">
            <v>LPI-1607</v>
          </cell>
          <cell r="J1285" t="str">
            <v>SRP</v>
          </cell>
          <cell r="K1285">
            <v>1.35</v>
          </cell>
        </row>
        <row r="1286">
          <cell r="C1286" t="str">
            <v>086C120</v>
          </cell>
          <cell r="D1286">
            <v>1.58</v>
          </cell>
          <cell r="E1286">
            <v>0</v>
          </cell>
          <cell r="F1286">
            <v>1.58</v>
          </cell>
          <cell r="G1286">
            <v>44104</v>
          </cell>
          <cell r="H1286" t="str">
            <v>RPC</v>
          </cell>
          <cell r="I1286" t="str">
            <v>LPI-1607</v>
          </cell>
          <cell r="J1286" t="str">
            <v>SR</v>
          </cell>
          <cell r="K1286">
            <v>1.35</v>
          </cell>
        </row>
        <row r="1287">
          <cell r="C1287" t="str">
            <v>087C117</v>
          </cell>
          <cell r="D1287">
            <v>1.7</v>
          </cell>
          <cell r="E1287">
            <v>0</v>
          </cell>
          <cell r="F1287">
            <v>1.7</v>
          </cell>
          <cell r="G1287">
            <v>44109</v>
          </cell>
          <cell r="H1287" t="str">
            <v>RPC</v>
          </cell>
          <cell r="I1287" t="str">
            <v>LPI-1607</v>
          </cell>
          <cell r="J1287" t="str">
            <v>SR</v>
          </cell>
          <cell r="K1287">
            <v>1.35</v>
          </cell>
        </row>
        <row r="1288">
          <cell r="C1288" t="str">
            <v>087C120</v>
          </cell>
          <cell r="D1288">
            <v>4.1100000000000003</v>
          </cell>
          <cell r="E1288">
            <v>0</v>
          </cell>
          <cell r="F1288">
            <v>4.1100000000000003</v>
          </cell>
          <cell r="G1288">
            <v>44106</v>
          </cell>
          <cell r="H1288" t="str">
            <v>RPC</v>
          </cell>
          <cell r="I1288" t="str">
            <v>LPI-1607</v>
          </cell>
          <cell r="J1288" t="str">
            <v>SR</v>
          </cell>
          <cell r="K1288">
            <v>1.35</v>
          </cell>
        </row>
        <row r="1289">
          <cell r="C1289" t="str">
            <v>088C113</v>
          </cell>
          <cell r="D1289">
            <v>6.69</v>
          </cell>
          <cell r="E1289">
            <v>0</v>
          </cell>
          <cell r="F1289">
            <v>6.69</v>
          </cell>
          <cell r="G1289">
            <v>44068</v>
          </cell>
          <cell r="H1289" t="str">
            <v>RPC</v>
          </cell>
          <cell r="I1289" t="str">
            <v>LPI-1607</v>
          </cell>
          <cell r="J1289" t="str">
            <v>SRP</v>
          </cell>
          <cell r="K1289">
            <v>1.35</v>
          </cell>
        </row>
        <row r="1290">
          <cell r="C1290" t="str">
            <v>088C114</v>
          </cell>
          <cell r="D1290">
            <v>0.81</v>
          </cell>
          <cell r="E1290">
            <v>0</v>
          </cell>
          <cell r="F1290">
            <v>0.81</v>
          </cell>
          <cell r="G1290">
            <v>44097</v>
          </cell>
          <cell r="H1290" t="str">
            <v>RPC</v>
          </cell>
          <cell r="I1290" t="str">
            <v>LPI-1607</v>
          </cell>
          <cell r="J1290" t="str">
            <v>SRP</v>
          </cell>
          <cell r="K1290">
            <v>1.35</v>
          </cell>
        </row>
        <row r="1291">
          <cell r="C1291" t="str">
            <v>088C115</v>
          </cell>
          <cell r="D1291">
            <v>1.91</v>
          </cell>
          <cell r="E1291">
            <v>0</v>
          </cell>
          <cell r="F1291">
            <v>1.91</v>
          </cell>
          <cell r="G1291">
            <v>44097</v>
          </cell>
          <cell r="H1291" t="str">
            <v>RPC</v>
          </cell>
          <cell r="I1291" t="str">
            <v>LPI-1607</v>
          </cell>
          <cell r="J1291" t="str">
            <v>SRP</v>
          </cell>
          <cell r="K1291">
            <v>1.35</v>
          </cell>
        </row>
        <row r="1292">
          <cell r="C1292" t="str">
            <v>088C116</v>
          </cell>
          <cell r="D1292">
            <v>0.23</v>
          </cell>
          <cell r="E1292">
            <v>0</v>
          </cell>
          <cell r="F1292">
            <v>0.23</v>
          </cell>
          <cell r="G1292">
            <v>44108</v>
          </cell>
          <cell r="H1292" t="str">
            <v>RPC</v>
          </cell>
          <cell r="I1292" t="str">
            <v>LPI-1607</v>
          </cell>
          <cell r="J1292" t="str">
            <v>SRP</v>
          </cell>
          <cell r="K1292">
            <v>1.35</v>
          </cell>
        </row>
        <row r="1293">
          <cell r="C1293" t="str">
            <v>090C113</v>
          </cell>
          <cell r="D1293">
            <v>5.57</v>
          </cell>
          <cell r="E1293">
            <v>0</v>
          </cell>
          <cell r="F1293">
            <v>5.57</v>
          </cell>
          <cell r="G1293">
            <v>44108</v>
          </cell>
          <cell r="H1293" t="str">
            <v>RPC</v>
          </cell>
          <cell r="I1293" t="str">
            <v>LPI-1607</v>
          </cell>
          <cell r="J1293" t="str">
            <v>SRP</v>
          </cell>
          <cell r="K1293">
            <v>1.35</v>
          </cell>
        </row>
        <row r="1294">
          <cell r="C1294" t="str">
            <v>090C114</v>
          </cell>
          <cell r="D1294">
            <v>0.33</v>
          </cell>
          <cell r="E1294">
            <v>0</v>
          </cell>
          <cell r="F1294">
            <v>0.33</v>
          </cell>
          <cell r="G1294">
            <v>44115</v>
          </cell>
          <cell r="H1294" t="str">
            <v>RPC</v>
          </cell>
          <cell r="I1294" t="str">
            <v>LPI-1607</v>
          </cell>
          <cell r="J1294" t="str">
            <v>SR</v>
          </cell>
          <cell r="K1294">
            <v>1.35</v>
          </cell>
        </row>
        <row r="1295">
          <cell r="C1295" t="str">
            <v>090C115</v>
          </cell>
          <cell r="D1295">
            <v>2.86</v>
          </cell>
          <cell r="E1295">
            <v>0</v>
          </cell>
          <cell r="F1295">
            <v>2.86</v>
          </cell>
          <cell r="G1295">
            <v>44115</v>
          </cell>
          <cell r="H1295" t="str">
            <v>RPC</v>
          </cell>
          <cell r="I1295" t="str">
            <v>LPI-1607</v>
          </cell>
          <cell r="J1295" t="str">
            <v>SR</v>
          </cell>
          <cell r="K1295">
            <v>1.35</v>
          </cell>
        </row>
        <row r="1296">
          <cell r="C1296" t="str">
            <v>090C116</v>
          </cell>
          <cell r="D1296">
            <v>0.74</v>
          </cell>
          <cell r="E1296">
            <v>0</v>
          </cell>
          <cell r="F1296">
            <v>0.74</v>
          </cell>
          <cell r="G1296">
            <v>44105</v>
          </cell>
          <cell r="H1296" t="str">
            <v>RPC</v>
          </cell>
          <cell r="I1296" t="str">
            <v>LPI-1607</v>
          </cell>
          <cell r="J1296" t="str">
            <v>SR</v>
          </cell>
          <cell r="K1296">
            <v>1.35</v>
          </cell>
        </row>
        <row r="1297">
          <cell r="C1297" t="str">
            <v>090C117</v>
          </cell>
          <cell r="D1297">
            <v>1.84</v>
          </cell>
          <cell r="E1297">
            <v>0</v>
          </cell>
          <cell r="F1297">
            <v>1.84</v>
          </cell>
          <cell r="G1297">
            <v>44105</v>
          </cell>
          <cell r="H1297" t="str">
            <v>RPC</v>
          </cell>
          <cell r="I1297" t="str">
            <v>LPI-1607</v>
          </cell>
          <cell r="J1297" t="str">
            <v>SR</v>
          </cell>
          <cell r="K1297">
            <v>1.35</v>
          </cell>
        </row>
        <row r="1298">
          <cell r="C1298" t="str">
            <v>090C118</v>
          </cell>
          <cell r="D1298">
            <v>1.67</v>
          </cell>
          <cell r="E1298">
            <v>0</v>
          </cell>
          <cell r="F1298">
            <v>1.67</v>
          </cell>
          <cell r="G1298">
            <v>44107</v>
          </cell>
          <cell r="H1298" t="str">
            <v>RPC</v>
          </cell>
          <cell r="I1298" t="str">
            <v>LPI-1607</v>
          </cell>
          <cell r="J1298" t="str">
            <v>SR</v>
          </cell>
          <cell r="K1298">
            <v>1.35</v>
          </cell>
        </row>
        <row r="1299">
          <cell r="C1299" t="str">
            <v>090C119</v>
          </cell>
          <cell r="D1299">
            <v>2.0099999999999998</v>
          </cell>
          <cell r="E1299">
            <v>0</v>
          </cell>
          <cell r="F1299">
            <v>2.0099999999999998</v>
          </cell>
          <cell r="G1299">
            <v>44107</v>
          </cell>
          <cell r="H1299" t="str">
            <v>RPC</v>
          </cell>
          <cell r="I1299" t="str">
            <v>LPI-1607</v>
          </cell>
          <cell r="J1299" t="str">
            <v>SR</v>
          </cell>
          <cell r="K1299">
            <v>1.35</v>
          </cell>
        </row>
        <row r="1300">
          <cell r="C1300" t="str">
            <v>090C120</v>
          </cell>
          <cell r="D1300">
            <v>2.1</v>
          </cell>
          <cell r="E1300">
            <v>0</v>
          </cell>
          <cell r="F1300">
            <v>2.1</v>
          </cell>
          <cell r="G1300">
            <v>44104</v>
          </cell>
          <cell r="H1300" t="str">
            <v>RPC</v>
          </cell>
          <cell r="I1300" t="str">
            <v>LPI-1607</v>
          </cell>
          <cell r="J1300" t="str">
            <v>SR</v>
          </cell>
          <cell r="K1300">
            <v>1.35</v>
          </cell>
        </row>
        <row r="1301">
          <cell r="C1301" t="str">
            <v>083C122</v>
          </cell>
          <cell r="D1301">
            <v>0.79</v>
          </cell>
          <cell r="E1301">
            <v>0</v>
          </cell>
          <cell r="F1301">
            <v>0.79</v>
          </cell>
          <cell r="G1301">
            <v>44076</v>
          </cell>
          <cell r="H1301" t="str">
            <v>RN</v>
          </cell>
          <cell r="I1301" t="str">
            <v>GP 99-8009</v>
          </cell>
          <cell r="J1301" t="str">
            <v>SR</v>
          </cell>
          <cell r="K1301">
            <v>1.8</v>
          </cell>
        </row>
        <row r="1302">
          <cell r="C1302" t="str">
            <v>084C122</v>
          </cell>
          <cell r="D1302">
            <v>1.58</v>
          </cell>
          <cell r="E1302">
            <v>0</v>
          </cell>
          <cell r="F1302">
            <v>1.58</v>
          </cell>
          <cell r="G1302">
            <v>44076</v>
          </cell>
          <cell r="H1302" t="str">
            <v>RN</v>
          </cell>
          <cell r="I1302" t="str">
            <v>GP 99-8009</v>
          </cell>
          <cell r="J1302" t="str">
            <v>SR</v>
          </cell>
          <cell r="K1302">
            <v>1.8</v>
          </cell>
        </row>
        <row r="1303">
          <cell r="C1303" t="str">
            <v>086C110</v>
          </cell>
          <cell r="D1303">
            <v>8.39</v>
          </cell>
          <cell r="E1303">
            <v>0</v>
          </cell>
          <cell r="F1303">
            <v>8.39</v>
          </cell>
          <cell r="G1303">
            <v>43994</v>
          </cell>
          <cell r="H1303" t="str">
            <v>R3</v>
          </cell>
          <cell r="I1303" t="str">
            <v>GP 99-8009</v>
          </cell>
          <cell r="J1303" t="str">
            <v>SRP</v>
          </cell>
          <cell r="K1303">
            <v>1.8</v>
          </cell>
        </row>
        <row r="1304">
          <cell r="C1304" t="str">
            <v>087C110</v>
          </cell>
          <cell r="D1304">
            <v>3.97</v>
          </cell>
          <cell r="E1304">
            <v>0</v>
          </cell>
          <cell r="F1304">
            <v>3.97</v>
          </cell>
          <cell r="G1304">
            <v>43994</v>
          </cell>
          <cell r="H1304" t="str">
            <v>R3</v>
          </cell>
          <cell r="I1304" t="str">
            <v>GP 99-8009</v>
          </cell>
          <cell r="J1304" t="str">
            <v>SR</v>
          </cell>
          <cell r="K1304">
            <v>1.8</v>
          </cell>
        </row>
        <row r="1305">
          <cell r="C1305" t="str">
            <v>086C122</v>
          </cell>
          <cell r="D1305">
            <v>0.37</v>
          </cell>
          <cell r="E1305">
            <v>0</v>
          </cell>
          <cell r="F1305">
            <v>0.37</v>
          </cell>
          <cell r="G1305">
            <v>44075</v>
          </cell>
          <cell r="H1305" t="str">
            <v>RN</v>
          </cell>
          <cell r="I1305" t="str">
            <v>GP 99-8009</v>
          </cell>
          <cell r="J1305" t="str">
            <v>SR</v>
          </cell>
          <cell r="K1305">
            <v>1.8</v>
          </cell>
        </row>
        <row r="1306">
          <cell r="C1306" t="str">
            <v>088C107</v>
          </cell>
          <cell r="D1306">
            <v>9.99</v>
          </cell>
          <cell r="E1306">
            <v>0</v>
          </cell>
          <cell r="F1306">
            <v>9.99</v>
          </cell>
          <cell r="G1306">
            <v>44027</v>
          </cell>
          <cell r="H1306" t="str">
            <v>R3</v>
          </cell>
          <cell r="I1306" t="str">
            <v>GP 99-8009</v>
          </cell>
          <cell r="J1306" t="str">
            <v>SR</v>
          </cell>
          <cell r="K1306">
            <v>1.8</v>
          </cell>
        </row>
        <row r="1307">
          <cell r="C1307" t="str">
            <v>090C110</v>
          </cell>
          <cell r="D1307">
            <v>6.09</v>
          </cell>
          <cell r="E1307">
            <v>0</v>
          </cell>
          <cell r="F1307">
            <v>6.09</v>
          </cell>
          <cell r="G1307">
            <v>43996</v>
          </cell>
          <cell r="H1307" t="str">
            <v>R3</v>
          </cell>
          <cell r="I1307" t="str">
            <v>GP 99-8009</v>
          </cell>
          <cell r="J1307" t="str">
            <v>SR</v>
          </cell>
          <cell r="K1307">
            <v>1.8</v>
          </cell>
        </row>
        <row r="1308">
          <cell r="C1308" t="str">
            <v>086C130</v>
          </cell>
          <cell r="D1308">
            <v>0.83</v>
          </cell>
          <cell r="E1308">
            <v>0</v>
          </cell>
          <cell r="F1308">
            <v>0.83</v>
          </cell>
          <cell r="G1308">
            <v>44091</v>
          </cell>
          <cell r="H1308" t="str">
            <v>RN</v>
          </cell>
          <cell r="I1308" t="str">
            <v>GP 99-8009</v>
          </cell>
          <cell r="J1308" t="str">
            <v>SR</v>
          </cell>
          <cell r="K1308">
            <v>1.8</v>
          </cell>
        </row>
        <row r="1309">
          <cell r="C1309" t="str">
            <v>084C124</v>
          </cell>
          <cell r="D1309">
            <v>2.06</v>
          </cell>
          <cell r="E1309">
            <v>0</v>
          </cell>
          <cell r="F1309">
            <v>2.06</v>
          </cell>
          <cell r="G1309">
            <v>44035</v>
          </cell>
          <cell r="H1309" t="str">
            <v>RN</v>
          </cell>
          <cell r="I1309" t="str">
            <v>GP 99-8009</v>
          </cell>
          <cell r="J1309" t="str">
            <v>SR</v>
          </cell>
          <cell r="K1309">
            <v>1.8</v>
          </cell>
        </row>
        <row r="1310">
          <cell r="C1310" t="str">
            <v>088C123</v>
          </cell>
          <cell r="D1310">
            <v>2.8</v>
          </cell>
          <cell r="E1310">
            <v>0</v>
          </cell>
          <cell r="F1310">
            <v>2.8</v>
          </cell>
          <cell r="G1310">
            <v>44091</v>
          </cell>
          <cell r="H1310" t="str">
            <v>RN</v>
          </cell>
          <cell r="I1310" t="str">
            <v>GP 99-8009</v>
          </cell>
          <cell r="J1310" t="str">
            <v>SR</v>
          </cell>
          <cell r="K1310">
            <v>1.8</v>
          </cell>
        </row>
        <row r="1311">
          <cell r="C1311" t="str">
            <v>086C125</v>
          </cell>
          <cell r="D1311">
            <v>5.91</v>
          </cell>
          <cell r="E1311">
            <v>0</v>
          </cell>
          <cell r="F1311">
            <v>5.91</v>
          </cell>
          <cell r="G1311">
            <v>43989</v>
          </cell>
          <cell r="H1311" t="str">
            <v>R3</v>
          </cell>
          <cell r="I1311" t="str">
            <v>GP 99-8009</v>
          </cell>
          <cell r="J1311" t="str">
            <v>SRP</v>
          </cell>
          <cell r="K1311">
            <v>1.8</v>
          </cell>
        </row>
        <row r="1312">
          <cell r="C1312" t="str">
            <v>086C128</v>
          </cell>
          <cell r="D1312">
            <v>5.62</v>
          </cell>
          <cell r="E1312">
            <v>0</v>
          </cell>
          <cell r="F1312">
            <v>5.62</v>
          </cell>
          <cell r="G1312">
            <v>44008</v>
          </cell>
          <cell r="H1312" t="str">
            <v>R3</v>
          </cell>
          <cell r="I1312" t="str">
            <v>GP 99-8009</v>
          </cell>
          <cell r="J1312" t="str">
            <v>SRP</v>
          </cell>
          <cell r="K1312">
            <v>1.8</v>
          </cell>
        </row>
        <row r="1313">
          <cell r="C1313" t="str">
            <v>089C130</v>
          </cell>
          <cell r="D1313">
            <v>2.98</v>
          </cell>
          <cell r="E1313">
            <v>0</v>
          </cell>
          <cell r="F1313">
            <v>2.98</v>
          </cell>
          <cell r="G1313">
            <v>44092</v>
          </cell>
          <cell r="H1313" t="str">
            <v>RN</v>
          </cell>
          <cell r="I1313" t="str">
            <v>GP 99-8009</v>
          </cell>
          <cell r="J1313" t="str">
            <v>SR</v>
          </cell>
          <cell r="K1313">
            <v>1.8</v>
          </cell>
        </row>
        <row r="1314">
          <cell r="C1314" t="str">
            <v>090C122</v>
          </cell>
          <cell r="D1314">
            <v>2.1800000000000002</v>
          </cell>
          <cell r="E1314">
            <v>0</v>
          </cell>
          <cell r="F1314">
            <v>2.1800000000000002</v>
          </cell>
          <cell r="G1314">
            <v>44088</v>
          </cell>
          <cell r="H1314" t="str">
            <v>RN</v>
          </cell>
          <cell r="I1314" t="str">
            <v>GP 99-8009</v>
          </cell>
          <cell r="J1314" t="str">
            <v>SR</v>
          </cell>
          <cell r="K1314">
            <v>1.8</v>
          </cell>
        </row>
        <row r="1315">
          <cell r="C1315" t="str">
            <v>087C125</v>
          </cell>
          <cell r="D1315">
            <v>3.32</v>
          </cell>
          <cell r="E1315">
            <v>0</v>
          </cell>
          <cell r="F1315">
            <v>3.32</v>
          </cell>
          <cell r="G1315">
            <v>43989</v>
          </cell>
          <cell r="H1315" t="str">
            <v>R3</v>
          </cell>
          <cell r="I1315" t="str">
            <v>GP 99-8009</v>
          </cell>
          <cell r="J1315" t="str">
            <v>SR</v>
          </cell>
          <cell r="K1315">
            <v>1.8</v>
          </cell>
        </row>
        <row r="1316">
          <cell r="C1316" t="str">
            <v>090C125</v>
          </cell>
          <cell r="D1316">
            <v>5.3</v>
          </cell>
          <cell r="E1316">
            <v>0</v>
          </cell>
          <cell r="F1316">
            <v>5.3</v>
          </cell>
          <cell r="G1316">
            <v>44091</v>
          </cell>
          <cell r="H1316" t="str">
            <v>RN</v>
          </cell>
          <cell r="I1316" t="str">
            <v>GP 99-8009</v>
          </cell>
          <cell r="J1316" t="str">
            <v>SR</v>
          </cell>
          <cell r="K1316">
            <v>1.8</v>
          </cell>
        </row>
        <row r="1317">
          <cell r="C1317" t="str">
            <v>090C127</v>
          </cell>
          <cell r="D1317">
            <v>2.63</v>
          </cell>
          <cell r="E1317">
            <v>0</v>
          </cell>
          <cell r="F1317">
            <v>2.63</v>
          </cell>
          <cell r="G1317">
            <v>44091</v>
          </cell>
          <cell r="H1317" t="str">
            <v>RN</v>
          </cell>
          <cell r="I1317" t="str">
            <v>GP 99-8009</v>
          </cell>
          <cell r="J1317" t="str">
            <v>SR</v>
          </cell>
          <cell r="K1317">
            <v>1.8</v>
          </cell>
        </row>
        <row r="1318">
          <cell r="C1318" t="str">
            <v>090C130</v>
          </cell>
          <cell r="D1318">
            <v>4.2</v>
          </cell>
          <cell r="E1318">
            <v>0</v>
          </cell>
          <cell r="F1318">
            <v>4.2</v>
          </cell>
          <cell r="G1318">
            <v>44092</v>
          </cell>
          <cell r="H1318" t="str">
            <v>RN</v>
          </cell>
          <cell r="I1318" t="str">
            <v>GP 99-8009</v>
          </cell>
          <cell r="J1318" t="str">
            <v>SR</v>
          </cell>
          <cell r="K1318">
            <v>1.8</v>
          </cell>
        </row>
        <row r="1319">
          <cell r="C1319" t="str">
            <v>084C135</v>
          </cell>
          <cell r="D1319">
            <v>1.66</v>
          </cell>
          <cell r="E1319">
            <v>0</v>
          </cell>
          <cell r="F1319">
            <v>1.66</v>
          </cell>
          <cell r="G1319">
            <v>44108</v>
          </cell>
          <cell r="H1319" t="str">
            <v>RN</v>
          </cell>
          <cell r="I1319" t="str">
            <v>GP 99-8009</v>
          </cell>
          <cell r="J1319" t="str">
            <v>SR</v>
          </cell>
          <cell r="K1319">
            <v>1.8</v>
          </cell>
        </row>
        <row r="1320">
          <cell r="C1320" t="str">
            <v>084C137</v>
          </cell>
          <cell r="D1320">
            <v>2.62</v>
          </cell>
          <cell r="E1320">
            <v>0</v>
          </cell>
          <cell r="F1320">
            <v>2.62</v>
          </cell>
          <cell r="G1320">
            <v>44108</v>
          </cell>
          <cell r="H1320" t="str">
            <v>RN</v>
          </cell>
          <cell r="I1320" t="str">
            <v>GP 99-8009</v>
          </cell>
          <cell r="J1320" t="str">
            <v>SR</v>
          </cell>
          <cell r="K1320">
            <v>1.8</v>
          </cell>
        </row>
        <row r="1321">
          <cell r="C1321" t="str">
            <v>089C128</v>
          </cell>
          <cell r="D1321">
            <v>6.37</v>
          </cell>
          <cell r="E1321">
            <v>0</v>
          </cell>
          <cell r="F1321">
            <v>6.37</v>
          </cell>
          <cell r="G1321">
            <v>43953</v>
          </cell>
          <cell r="H1321" t="str">
            <v>R3</v>
          </cell>
          <cell r="I1321" t="str">
            <v>GP 99-8009</v>
          </cell>
          <cell r="J1321" t="str">
            <v>SR</v>
          </cell>
          <cell r="K1321">
            <v>1.8</v>
          </cell>
        </row>
        <row r="1322">
          <cell r="C1322" t="str">
            <v>090C124</v>
          </cell>
          <cell r="D1322">
            <v>0.6</v>
          </cell>
          <cell r="E1322">
            <v>0</v>
          </cell>
          <cell r="F1322">
            <v>0.6</v>
          </cell>
          <cell r="G1322">
            <v>43988</v>
          </cell>
          <cell r="H1322" t="str">
            <v>R3</v>
          </cell>
          <cell r="I1322" t="str">
            <v>GP 99-8009</v>
          </cell>
          <cell r="J1322" t="str">
            <v>SR</v>
          </cell>
          <cell r="K1322">
            <v>1.8</v>
          </cell>
        </row>
        <row r="1323">
          <cell r="C1323" t="str">
            <v>085C133</v>
          </cell>
          <cell r="D1323">
            <v>3.33</v>
          </cell>
          <cell r="E1323">
            <v>0</v>
          </cell>
          <cell r="F1323">
            <v>3.33</v>
          </cell>
          <cell r="G1323">
            <v>43989</v>
          </cell>
          <cell r="H1323" t="str">
            <v>R3</v>
          </cell>
          <cell r="I1323" t="str">
            <v>GP 99-8009</v>
          </cell>
          <cell r="J1323" t="str">
            <v>SR</v>
          </cell>
          <cell r="K1323">
            <v>1.8</v>
          </cell>
        </row>
        <row r="1324">
          <cell r="C1324" t="str">
            <v>086C135</v>
          </cell>
          <cell r="D1324">
            <v>5.62</v>
          </cell>
          <cell r="E1324">
            <v>0</v>
          </cell>
          <cell r="F1324">
            <v>5.62</v>
          </cell>
          <cell r="G1324">
            <v>44053</v>
          </cell>
          <cell r="H1324" t="str">
            <v>RN</v>
          </cell>
          <cell r="I1324" t="str">
            <v>GP 99-8009</v>
          </cell>
          <cell r="J1324" t="str">
            <v>SR</v>
          </cell>
          <cell r="K1324">
            <v>1.8</v>
          </cell>
        </row>
        <row r="1325">
          <cell r="C1325" t="str">
            <v>088C132</v>
          </cell>
          <cell r="D1325">
            <v>3.8</v>
          </cell>
          <cell r="E1325">
            <v>0</v>
          </cell>
          <cell r="F1325">
            <v>3.8</v>
          </cell>
          <cell r="G1325">
            <v>44092</v>
          </cell>
          <cell r="H1325" t="str">
            <v>RN</v>
          </cell>
          <cell r="I1325" t="str">
            <v>GP 99-8009</v>
          </cell>
          <cell r="J1325" t="str">
            <v>SR</v>
          </cell>
          <cell r="K1325">
            <v>1.8</v>
          </cell>
        </row>
        <row r="1326">
          <cell r="C1326" t="str">
            <v>090C132</v>
          </cell>
          <cell r="D1326">
            <v>3.26</v>
          </cell>
          <cell r="E1326">
            <v>0</v>
          </cell>
          <cell r="F1326">
            <v>3.26</v>
          </cell>
          <cell r="G1326">
            <v>44093</v>
          </cell>
          <cell r="H1326" t="str">
            <v>RN</v>
          </cell>
          <cell r="I1326" t="str">
            <v>GP 99-8009</v>
          </cell>
          <cell r="J1326" t="str">
            <v>SR</v>
          </cell>
          <cell r="K1326">
            <v>1.8</v>
          </cell>
        </row>
        <row r="1327">
          <cell r="C1327" t="str">
            <v>086C138</v>
          </cell>
          <cell r="D1327">
            <v>5.99</v>
          </cell>
          <cell r="E1327">
            <v>0</v>
          </cell>
          <cell r="F1327">
            <v>5.99</v>
          </cell>
          <cell r="G1327">
            <v>44053</v>
          </cell>
          <cell r="H1327" t="str">
            <v>RN</v>
          </cell>
          <cell r="I1327" t="str">
            <v>GP 99-8009</v>
          </cell>
          <cell r="J1327" t="str">
            <v>SRP</v>
          </cell>
          <cell r="K1327">
            <v>1.8</v>
          </cell>
        </row>
        <row r="1328">
          <cell r="C1328" t="str">
            <v>090C136</v>
          </cell>
          <cell r="D1328">
            <v>1.97</v>
          </cell>
          <cell r="E1328">
            <v>0</v>
          </cell>
          <cell r="F1328">
            <v>1.97</v>
          </cell>
          <cell r="G1328">
            <v>44092</v>
          </cell>
          <cell r="H1328" t="str">
            <v>RN</v>
          </cell>
          <cell r="I1328" t="str">
            <v>GP 99-8009</v>
          </cell>
          <cell r="J1328" t="str">
            <v>SR</v>
          </cell>
          <cell r="K1328">
            <v>1.8</v>
          </cell>
        </row>
        <row r="1329">
          <cell r="C1329" t="str">
            <v>092C095</v>
          </cell>
          <cell r="D1329">
            <v>5.72</v>
          </cell>
          <cell r="E1329">
            <v>0</v>
          </cell>
          <cell r="F1329">
            <v>5.72</v>
          </cell>
          <cell r="G1329">
            <v>44093</v>
          </cell>
          <cell r="H1329" t="str">
            <v>R2</v>
          </cell>
          <cell r="I1329" t="str">
            <v>LPI-1604</v>
          </cell>
          <cell r="J1329" t="str">
            <v>DR</v>
          </cell>
          <cell r="K1329">
            <v>1.8</v>
          </cell>
        </row>
        <row r="1330">
          <cell r="C1330" t="str">
            <v>092C100</v>
          </cell>
          <cell r="D1330">
            <v>8.34</v>
          </cell>
          <cell r="E1330">
            <v>0</v>
          </cell>
          <cell r="F1330">
            <v>8.34</v>
          </cell>
          <cell r="G1330">
            <v>44089</v>
          </cell>
          <cell r="H1330" t="str">
            <v>R2</v>
          </cell>
          <cell r="I1330" t="str">
            <v>LPI-1604</v>
          </cell>
          <cell r="J1330" t="str">
            <v>DR</v>
          </cell>
          <cell r="K1330">
            <v>1.8</v>
          </cell>
        </row>
        <row r="1331">
          <cell r="C1331" t="str">
            <v>094C092</v>
          </cell>
          <cell r="D1331">
            <v>2.12</v>
          </cell>
          <cell r="E1331">
            <v>0</v>
          </cell>
          <cell r="F1331">
            <v>2.12</v>
          </cell>
          <cell r="G1331">
            <v>44093</v>
          </cell>
          <cell r="H1331" t="str">
            <v>R2</v>
          </cell>
          <cell r="I1331" t="str">
            <v>LPI-1604</v>
          </cell>
          <cell r="J1331" t="str">
            <v>DR</v>
          </cell>
          <cell r="K1331">
            <v>1.8</v>
          </cell>
        </row>
        <row r="1332">
          <cell r="C1332" t="str">
            <v>094C095</v>
          </cell>
          <cell r="D1332">
            <v>3.19</v>
          </cell>
          <cell r="E1332">
            <v>0</v>
          </cell>
          <cell r="F1332">
            <v>3.19</v>
          </cell>
          <cell r="G1332">
            <v>44095</v>
          </cell>
          <cell r="H1332" t="str">
            <v>R2</v>
          </cell>
          <cell r="I1332" t="str">
            <v>LPI-1604</v>
          </cell>
          <cell r="J1332" t="str">
            <v>DR</v>
          </cell>
          <cell r="K1332">
            <v>1.8</v>
          </cell>
        </row>
        <row r="1333">
          <cell r="C1333" t="str">
            <v>094C097</v>
          </cell>
          <cell r="D1333">
            <v>2.52</v>
          </cell>
          <cell r="E1333">
            <v>0</v>
          </cell>
          <cell r="F1333">
            <v>2.52</v>
          </cell>
          <cell r="G1333">
            <v>44094</v>
          </cell>
          <cell r="H1333" t="str">
            <v>R2</v>
          </cell>
          <cell r="I1333" t="str">
            <v>LPI-1604</v>
          </cell>
          <cell r="J1333" t="str">
            <v>DR</v>
          </cell>
          <cell r="K1333">
            <v>1.8</v>
          </cell>
        </row>
        <row r="1334">
          <cell r="C1334" t="str">
            <v>094C099</v>
          </cell>
          <cell r="D1334">
            <v>5.82</v>
          </cell>
          <cell r="E1334">
            <v>0</v>
          </cell>
          <cell r="F1334">
            <v>5.82</v>
          </cell>
          <cell r="G1334">
            <v>44094</v>
          </cell>
          <cell r="H1334" t="str">
            <v>R2</v>
          </cell>
          <cell r="I1334" t="str">
            <v>LPI-1604</v>
          </cell>
          <cell r="J1334" t="str">
            <v>DR</v>
          </cell>
          <cell r="K1334">
            <v>1.8</v>
          </cell>
        </row>
        <row r="1335">
          <cell r="C1335" t="str">
            <v>094C100</v>
          </cell>
          <cell r="D1335">
            <v>1.55</v>
          </cell>
          <cell r="E1335">
            <v>0</v>
          </cell>
          <cell r="F1335">
            <v>1.55</v>
          </cell>
          <cell r="G1335">
            <v>44088</v>
          </cell>
          <cell r="H1335" t="str">
            <v>R2</v>
          </cell>
          <cell r="I1335" t="str">
            <v>LPI-1604</v>
          </cell>
          <cell r="J1335" t="str">
            <v>DR</v>
          </cell>
          <cell r="K1335">
            <v>1.8</v>
          </cell>
        </row>
        <row r="1336">
          <cell r="C1336" t="str">
            <v>096C094</v>
          </cell>
          <cell r="D1336">
            <v>1.86</v>
          </cell>
          <cell r="E1336">
            <v>0</v>
          </cell>
          <cell r="F1336">
            <v>1.86</v>
          </cell>
          <cell r="G1336">
            <v>44095</v>
          </cell>
          <cell r="H1336" t="str">
            <v>R2</v>
          </cell>
          <cell r="I1336" t="str">
            <v>LPI-1604</v>
          </cell>
          <cell r="J1336" t="str">
            <v>DR</v>
          </cell>
          <cell r="K1336">
            <v>1.8</v>
          </cell>
        </row>
        <row r="1337">
          <cell r="C1337" t="str">
            <v>092C102</v>
          </cell>
          <cell r="D1337">
            <v>3.48</v>
          </cell>
          <cell r="E1337">
            <v>0</v>
          </cell>
          <cell r="F1337">
            <v>3.48</v>
          </cell>
          <cell r="G1337">
            <v>44087</v>
          </cell>
          <cell r="H1337" t="str">
            <v>R1</v>
          </cell>
          <cell r="I1337" t="str">
            <v>LPI-1606</v>
          </cell>
          <cell r="J1337" t="str">
            <v>DR</v>
          </cell>
          <cell r="K1337">
            <v>1.5</v>
          </cell>
        </row>
        <row r="1338">
          <cell r="C1338" t="str">
            <v>092C103</v>
          </cell>
          <cell r="D1338">
            <v>2.56</v>
          </cell>
          <cell r="E1338">
            <v>0</v>
          </cell>
          <cell r="F1338">
            <v>2.56</v>
          </cell>
          <cell r="G1338">
            <v>44089</v>
          </cell>
          <cell r="H1338" t="str">
            <v>R1</v>
          </cell>
          <cell r="I1338" t="str">
            <v>LPI-1606</v>
          </cell>
          <cell r="J1338" t="str">
            <v>DR</v>
          </cell>
          <cell r="K1338">
            <v>1.5</v>
          </cell>
        </row>
        <row r="1339">
          <cell r="C1339" t="str">
            <v>092C105</v>
          </cell>
          <cell r="D1339">
            <v>1.84</v>
          </cell>
          <cell r="E1339">
            <v>0</v>
          </cell>
          <cell r="F1339">
            <v>1.84</v>
          </cell>
          <cell r="G1339">
            <v>44085</v>
          </cell>
          <cell r="H1339" t="str">
            <v>R1</v>
          </cell>
          <cell r="I1339" t="str">
            <v>LPI-1606</v>
          </cell>
          <cell r="J1339" t="str">
            <v>DR</v>
          </cell>
          <cell r="K1339">
            <v>1.5</v>
          </cell>
        </row>
        <row r="1340">
          <cell r="C1340" t="str">
            <v>087C137</v>
          </cell>
          <cell r="D1340">
            <v>5.47</v>
          </cell>
          <cell r="E1340">
            <v>0</v>
          </cell>
          <cell r="F1340">
            <v>5.47</v>
          </cell>
          <cell r="G1340">
            <v>44007</v>
          </cell>
          <cell r="H1340" t="str">
            <v>R3</v>
          </cell>
          <cell r="I1340" t="str">
            <v>GP 99-8009</v>
          </cell>
          <cell r="J1340" t="str">
            <v>SR</v>
          </cell>
          <cell r="K1340">
            <v>1.8</v>
          </cell>
        </row>
        <row r="1341">
          <cell r="C1341" t="str">
            <v>093C108</v>
          </cell>
          <cell r="D1341">
            <v>4.08</v>
          </cell>
          <cell r="E1341">
            <v>0</v>
          </cell>
          <cell r="F1341">
            <v>4.08</v>
          </cell>
          <cell r="G1341">
            <v>44085</v>
          </cell>
          <cell r="H1341" t="str">
            <v>R1</v>
          </cell>
          <cell r="I1341" t="str">
            <v>LPI-1606</v>
          </cell>
          <cell r="J1341" t="str">
            <v>DR</v>
          </cell>
          <cell r="K1341">
            <v>1.5</v>
          </cell>
        </row>
        <row r="1342">
          <cell r="C1342" t="str">
            <v>093C110</v>
          </cell>
          <cell r="D1342">
            <v>0.92</v>
          </cell>
          <cell r="E1342">
            <v>0</v>
          </cell>
          <cell r="F1342">
            <v>0.92</v>
          </cell>
          <cell r="G1342">
            <v>44072</v>
          </cell>
          <cell r="H1342" t="str">
            <v>R1</v>
          </cell>
          <cell r="I1342" t="str">
            <v>LPI-1606</v>
          </cell>
          <cell r="J1342" t="str">
            <v>DR</v>
          </cell>
          <cell r="K1342">
            <v>1.5</v>
          </cell>
        </row>
        <row r="1343">
          <cell r="C1343" t="str">
            <v>094C102</v>
          </cell>
          <cell r="D1343">
            <v>1.9</v>
          </cell>
          <cell r="E1343">
            <v>0</v>
          </cell>
          <cell r="F1343">
            <v>1.9</v>
          </cell>
          <cell r="G1343">
            <v>44154</v>
          </cell>
          <cell r="H1343" t="str">
            <v>R2</v>
          </cell>
          <cell r="I1343" t="str">
            <v>LPI-1606</v>
          </cell>
          <cell r="J1343" t="str">
            <v>DR</v>
          </cell>
          <cell r="K1343">
            <v>1.5</v>
          </cell>
        </row>
        <row r="1344">
          <cell r="C1344" t="str">
            <v>094C103</v>
          </cell>
          <cell r="D1344">
            <v>3.72</v>
          </cell>
          <cell r="E1344">
            <v>0</v>
          </cell>
          <cell r="F1344">
            <v>3.72</v>
          </cell>
          <cell r="G1344">
            <v>44087</v>
          </cell>
          <cell r="H1344" t="str">
            <v>R1</v>
          </cell>
          <cell r="I1344" t="str">
            <v>LPI-1606</v>
          </cell>
          <cell r="J1344" t="str">
            <v>DR</v>
          </cell>
          <cell r="K1344">
            <v>1.5</v>
          </cell>
        </row>
        <row r="1345">
          <cell r="C1345" t="str">
            <v>094C105</v>
          </cell>
          <cell r="D1345">
            <v>1.88</v>
          </cell>
          <cell r="E1345">
            <v>0</v>
          </cell>
          <cell r="F1345">
            <v>1.88</v>
          </cell>
          <cell r="G1345">
            <v>44086</v>
          </cell>
          <cell r="H1345" t="str">
            <v>R1</v>
          </cell>
          <cell r="I1345" t="str">
            <v>LPI-1606</v>
          </cell>
          <cell r="J1345" t="str">
            <v>DR</v>
          </cell>
          <cell r="K1345">
            <v>1.5</v>
          </cell>
        </row>
        <row r="1346">
          <cell r="C1346" t="str">
            <v>095C101</v>
          </cell>
          <cell r="D1346">
            <v>0.39</v>
          </cell>
          <cell r="E1346">
            <v>0</v>
          </cell>
          <cell r="F1346">
            <v>0.39</v>
          </cell>
          <cell r="G1346">
            <v>44086</v>
          </cell>
          <cell r="H1346" t="str">
            <v>RN</v>
          </cell>
          <cell r="I1346" t="str">
            <v>GP 99-8009</v>
          </cell>
          <cell r="J1346" t="str">
            <v>SR</v>
          </cell>
          <cell r="K1346">
            <v>1.5</v>
          </cell>
        </row>
        <row r="1347">
          <cell r="C1347" t="str">
            <v>090C134</v>
          </cell>
          <cell r="D1347">
            <v>6.76</v>
          </cell>
          <cell r="E1347">
            <v>0</v>
          </cell>
          <cell r="F1347">
            <v>6.76</v>
          </cell>
          <cell r="G1347">
            <v>43989</v>
          </cell>
          <cell r="H1347" t="str">
            <v>R3</v>
          </cell>
          <cell r="I1347" t="str">
            <v>GP 99-8009</v>
          </cell>
          <cell r="J1347" t="str">
            <v>SR</v>
          </cell>
          <cell r="K1347">
            <v>1.8</v>
          </cell>
        </row>
        <row r="1348">
          <cell r="C1348" t="str">
            <v>096C107</v>
          </cell>
          <cell r="D1348">
            <v>2.96</v>
          </cell>
          <cell r="E1348">
            <v>0</v>
          </cell>
          <cell r="F1348">
            <v>2.96</v>
          </cell>
          <cell r="G1348">
            <v>44069</v>
          </cell>
          <cell r="H1348" t="str">
            <v>R1</v>
          </cell>
          <cell r="I1348" t="str">
            <v>LPI-1606</v>
          </cell>
          <cell r="J1348" t="str">
            <v>DR</v>
          </cell>
          <cell r="K1348">
            <v>1.5</v>
          </cell>
        </row>
        <row r="1349">
          <cell r="C1349" t="str">
            <v>096C108</v>
          </cell>
          <cell r="D1349">
            <v>4.29</v>
          </cell>
          <cell r="E1349">
            <v>0</v>
          </cell>
          <cell r="F1349">
            <v>4.29</v>
          </cell>
          <cell r="G1349">
            <v>44084</v>
          </cell>
          <cell r="H1349" t="str">
            <v>R1</v>
          </cell>
          <cell r="I1349" t="str">
            <v>LPI-1606</v>
          </cell>
          <cell r="J1349" t="str">
            <v>DR</v>
          </cell>
          <cell r="K1349">
            <v>1.5</v>
          </cell>
        </row>
        <row r="1350">
          <cell r="C1350" t="str">
            <v>091C116</v>
          </cell>
          <cell r="D1350">
            <v>0.66</v>
          </cell>
          <cell r="E1350">
            <v>0</v>
          </cell>
          <cell r="F1350">
            <v>0.66</v>
          </cell>
          <cell r="G1350">
            <v>44117</v>
          </cell>
          <cell r="H1350" t="str">
            <v>RPC</v>
          </cell>
          <cell r="I1350" t="str">
            <v>LPI-1607</v>
          </cell>
          <cell r="J1350" t="str">
            <v>SR</v>
          </cell>
          <cell r="K1350">
            <v>1.35</v>
          </cell>
        </row>
        <row r="1351">
          <cell r="C1351" t="str">
            <v>092C112</v>
          </cell>
          <cell r="D1351">
            <v>2.9</v>
          </cell>
          <cell r="E1351">
            <v>0</v>
          </cell>
          <cell r="F1351">
            <v>2.9</v>
          </cell>
          <cell r="G1351">
            <v>44110</v>
          </cell>
          <cell r="H1351" t="str">
            <v>RPC</v>
          </cell>
          <cell r="I1351" t="str">
            <v>LPI-1605</v>
          </cell>
          <cell r="J1351" t="str">
            <v>SR</v>
          </cell>
          <cell r="K1351">
            <v>1.35</v>
          </cell>
        </row>
        <row r="1352">
          <cell r="C1352" t="str">
            <v>092C114</v>
          </cell>
          <cell r="D1352">
            <v>1.47</v>
          </cell>
          <cell r="E1352">
            <v>0</v>
          </cell>
          <cell r="F1352">
            <v>1.47</v>
          </cell>
          <cell r="G1352">
            <v>44110</v>
          </cell>
          <cell r="H1352" t="str">
            <v>RPC</v>
          </cell>
          <cell r="I1352" t="str">
            <v>LPI-1605</v>
          </cell>
          <cell r="J1352" t="str">
            <v>SR</v>
          </cell>
          <cell r="K1352">
            <v>1.35</v>
          </cell>
        </row>
        <row r="1353">
          <cell r="C1353" t="str">
            <v>092C110</v>
          </cell>
          <cell r="D1353">
            <v>2.52</v>
          </cell>
          <cell r="E1353">
            <v>0</v>
          </cell>
          <cell r="F1353">
            <v>2.52</v>
          </cell>
          <cell r="G1353">
            <v>44044</v>
          </cell>
          <cell r="H1353" t="str">
            <v>R1</v>
          </cell>
          <cell r="I1353" t="str">
            <v>LPI-1606</v>
          </cell>
          <cell r="J1353" t="str">
            <v>DR</v>
          </cell>
          <cell r="K1353">
            <v>1.5</v>
          </cell>
        </row>
        <row r="1354">
          <cell r="C1354" t="str">
            <v>092C118</v>
          </cell>
          <cell r="D1354">
            <v>2.19</v>
          </cell>
          <cell r="E1354">
            <v>0</v>
          </cell>
          <cell r="F1354">
            <v>2.19</v>
          </cell>
          <cell r="G1354">
            <v>44115</v>
          </cell>
          <cell r="H1354" t="str">
            <v>RPC</v>
          </cell>
          <cell r="I1354" t="str">
            <v>LPI-1605</v>
          </cell>
          <cell r="J1354" t="str">
            <v>SR</v>
          </cell>
          <cell r="K1354">
            <v>1.35</v>
          </cell>
        </row>
        <row r="1355">
          <cell r="C1355" t="str">
            <v>092C120</v>
          </cell>
          <cell r="D1355">
            <v>1.86</v>
          </cell>
          <cell r="E1355">
            <v>0</v>
          </cell>
          <cell r="F1355">
            <v>1.86</v>
          </cell>
          <cell r="G1355">
            <v>44115</v>
          </cell>
          <cell r="H1355" t="str">
            <v>RPC</v>
          </cell>
          <cell r="I1355" t="str">
            <v>LPI-1605</v>
          </cell>
          <cell r="J1355" t="str">
            <v>SR</v>
          </cell>
          <cell r="K1355">
            <v>1.35</v>
          </cell>
        </row>
        <row r="1356">
          <cell r="C1356" t="str">
            <v>093C114</v>
          </cell>
          <cell r="D1356">
            <v>1.02</v>
          </cell>
          <cell r="E1356">
            <v>0</v>
          </cell>
          <cell r="F1356">
            <v>1.02</v>
          </cell>
          <cell r="G1356">
            <v>44110</v>
          </cell>
          <cell r="H1356" t="str">
            <v>RPC</v>
          </cell>
          <cell r="I1356" t="str">
            <v>LPI-1605</v>
          </cell>
          <cell r="J1356" t="str">
            <v>SR</v>
          </cell>
          <cell r="K1356">
            <v>1.35</v>
          </cell>
        </row>
        <row r="1357">
          <cell r="C1357" t="str">
            <v>093C115</v>
          </cell>
          <cell r="D1357">
            <v>0.3</v>
          </cell>
          <cell r="E1357">
            <v>0</v>
          </cell>
          <cell r="F1357">
            <v>0.3</v>
          </cell>
          <cell r="G1357">
            <v>44118</v>
          </cell>
          <cell r="H1357" t="str">
            <v>RPC</v>
          </cell>
          <cell r="I1357" t="str">
            <v>LPI-1605</v>
          </cell>
          <cell r="J1357" t="str">
            <v>SR</v>
          </cell>
          <cell r="K1357">
            <v>1.35</v>
          </cell>
        </row>
        <row r="1358">
          <cell r="C1358" t="str">
            <v>096C102</v>
          </cell>
          <cell r="D1358">
            <v>1.96</v>
          </cell>
          <cell r="E1358">
            <v>0</v>
          </cell>
          <cell r="F1358">
            <v>1.96</v>
          </cell>
          <cell r="G1358">
            <v>43966</v>
          </cell>
          <cell r="H1358" t="str">
            <v>RN</v>
          </cell>
          <cell r="I1358" t="str">
            <v>TC-09</v>
          </cell>
          <cell r="J1358" t="str">
            <v>SR</v>
          </cell>
          <cell r="K1358">
            <v>1.5</v>
          </cell>
        </row>
        <row r="1359">
          <cell r="C1359" t="str">
            <v>094C112</v>
          </cell>
          <cell r="D1359">
            <v>1.79</v>
          </cell>
          <cell r="E1359">
            <v>0</v>
          </cell>
          <cell r="F1359">
            <v>1.79</v>
          </cell>
          <cell r="G1359">
            <v>44110</v>
          </cell>
          <cell r="H1359" t="str">
            <v>RPC</v>
          </cell>
          <cell r="I1359" t="str">
            <v>LPI-1605</v>
          </cell>
          <cell r="J1359" t="str">
            <v>SR</v>
          </cell>
          <cell r="K1359">
            <v>1.35</v>
          </cell>
        </row>
        <row r="1360">
          <cell r="C1360" t="str">
            <v>094C116</v>
          </cell>
          <cell r="D1360">
            <v>2.19</v>
          </cell>
          <cell r="E1360">
            <v>0</v>
          </cell>
          <cell r="F1360">
            <v>2.19</v>
          </cell>
          <cell r="G1360">
            <v>44118</v>
          </cell>
          <cell r="H1360" t="str">
            <v>RPC</v>
          </cell>
          <cell r="I1360" t="str">
            <v>LPI-1605</v>
          </cell>
          <cell r="J1360" t="str">
            <v>SR</v>
          </cell>
          <cell r="K1360">
            <v>1.35</v>
          </cell>
        </row>
        <row r="1361">
          <cell r="C1361" t="str">
            <v>094C117</v>
          </cell>
          <cell r="D1361">
            <v>1.81</v>
          </cell>
          <cell r="E1361">
            <v>0</v>
          </cell>
          <cell r="F1361">
            <v>1.81</v>
          </cell>
          <cell r="G1361">
            <v>44118</v>
          </cell>
          <cell r="H1361" t="str">
            <v>RPC</v>
          </cell>
          <cell r="I1361" t="str">
            <v>LPI-1605</v>
          </cell>
          <cell r="J1361" t="str">
            <v>SR</v>
          </cell>
          <cell r="K1361">
            <v>1.35</v>
          </cell>
        </row>
        <row r="1362">
          <cell r="C1362" t="str">
            <v>095C112</v>
          </cell>
          <cell r="D1362">
            <v>1.62</v>
          </cell>
          <cell r="E1362">
            <v>0</v>
          </cell>
          <cell r="F1362">
            <v>1.62</v>
          </cell>
          <cell r="G1362">
            <v>44110</v>
          </cell>
          <cell r="H1362" t="str">
            <v>RPC</v>
          </cell>
          <cell r="I1362" t="str">
            <v>LPI-1605</v>
          </cell>
          <cell r="J1362" t="str">
            <v>SR</v>
          </cell>
          <cell r="K1362">
            <v>1.35</v>
          </cell>
        </row>
        <row r="1363">
          <cell r="C1363" t="str">
            <v>093C120</v>
          </cell>
          <cell r="D1363">
            <v>3.52</v>
          </cell>
          <cell r="E1363">
            <v>0</v>
          </cell>
          <cell r="F1363">
            <v>3.52</v>
          </cell>
          <cell r="G1363">
            <v>44038</v>
          </cell>
          <cell r="H1363" t="str">
            <v>R3</v>
          </cell>
          <cell r="I1363" t="str">
            <v>GP 99-8009</v>
          </cell>
          <cell r="J1363" t="str">
            <v>SR</v>
          </cell>
          <cell r="K1363">
            <v>1.8</v>
          </cell>
        </row>
        <row r="1364">
          <cell r="C1364" t="str">
            <v>096C117</v>
          </cell>
          <cell r="D1364">
            <v>2.4900000000000002</v>
          </cell>
          <cell r="E1364">
            <v>0</v>
          </cell>
          <cell r="F1364">
            <v>2.4900000000000002</v>
          </cell>
          <cell r="G1364">
            <v>44116</v>
          </cell>
          <cell r="H1364" t="str">
            <v>RPC</v>
          </cell>
          <cell r="I1364" t="str">
            <v>LPI-1605</v>
          </cell>
          <cell r="J1364" t="str">
            <v>SR</v>
          </cell>
          <cell r="K1364">
            <v>1.35</v>
          </cell>
        </row>
        <row r="1365">
          <cell r="C1365" t="str">
            <v>096C118</v>
          </cell>
          <cell r="D1365">
            <v>2.89</v>
          </cell>
          <cell r="E1365">
            <v>0</v>
          </cell>
          <cell r="F1365">
            <v>2.89</v>
          </cell>
          <cell r="G1365">
            <v>44116</v>
          </cell>
          <cell r="H1365" t="str">
            <v>RPC</v>
          </cell>
          <cell r="I1365" t="str">
            <v>LPI-1605</v>
          </cell>
          <cell r="J1365" t="str">
            <v>SR</v>
          </cell>
          <cell r="K1365">
            <v>1.35</v>
          </cell>
        </row>
        <row r="1366">
          <cell r="C1366" t="str">
            <v>096C120</v>
          </cell>
          <cell r="D1366">
            <v>2.29</v>
          </cell>
          <cell r="E1366">
            <v>0</v>
          </cell>
          <cell r="F1366">
            <v>2.29</v>
          </cell>
          <cell r="G1366">
            <v>44112</v>
          </cell>
          <cell r="H1366" t="str">
            <v>RPC</v>
          </cell>
          <cell r="I1366" t="str">
            <v>LPI-1605</v>
          </cell>
          <cell r="J1366" t="str">
            <v>SR</v>
          </cell>
          <cell r="K1366">
            <v>1.35</v>
          </cell>
        </row>
        <row r="1367">
          <cell r="C1367" t="str">
            <v>098C118</v>
          </cell>
          <cell r="D1367">
            <v>3.12</v>
          </cell>
          <cell r="E1367">
            <v>0</v>
          </cell>
          <cell r="F1367">
            <v>3.12</v>
          </cell>
          <cell r="G1367">
            <v>44119</v>
          </cell>
          <cell r="H1367" t="str">
            <v>RPC</v>
          </cell>
          <cell r="I1367" t="str">
            <v>LPI-1605</v>
          </cell>
          <cell r="J1367" t="str">
            <v>SR</v>
          </cell>
          <cell r="K1367">
            <v>1.35</v>
          </cell>
        </row>
        <row r="1368">
          <cell r="C1368" t="str">
            <v>098C119</v>
          </cell>
          <cell r="D1368">
            <v>1.03</v>
          </cell>
          <cell r="E1368">
            <v>0</v>
          </cell>
          <cell r="F1368">
            <v>1.03</v>
          </cell>
          <cell r="G1368">
            <v>44114</v>
          </cell>
          <cell r="H1368" t="str">
            <v>RPC</v>
          </cell>
          <cell r="I1368" t="str">
            <v>LPI-1605</v>
          </cell>
          <cell r="J1368" t="str">
            <v>SR</v>
          </cell>
          <cell r="K1368">
            <v>1.35</v>
          </cell>
        </row>
        <row r="1369">
          <cell r="C1369" t="str">
            <v>098C120</v>
          </cell>
          <cell r="D1369">
            <v>2.86</v>
          </cell>
          <cell r="E1369">
            <v>0</v>
          </cell>
          <cell r="F1369">
            <v>2.86</v>
          </cell>
          <cell r="G1369">
            <v>44114</v>
          </cell>
          <cell r="H1369" t="str">
            <v>RPC</v>
          </cell>
          <cell r="I1369" t="str">
            <v>LPI-1605</v>
          </cell>
          <cell r="J1369" t="str">
            <v>SR</v>
          </cell>
          <cell r="K1369">
            <v>1.35</v>
          </cell>
        </row>
        <row r="1370">
          <cell r="C1370" t="str">
            <v>099C118</v>
          </cell>
          <cell r="D1370">
            <v>0.57999999999999996</v>
          </cell>
          <cell r="E1370">
            <v>0</v>
          </cell>
          <cell r="F1370">
            <v>0.57999999999999996</v>
          </cell>
          <cell r="G1370">
            <v>44115</v>
          </cell>
          <cell r="H1370" t="str">
            <v>RPC</v>
          </cell>
          <cell r="I1370" t="str">
            <v>LPI-1605</v>
          </cell>
          <cell r="J1370" t="str">
            <v>SR</v>
          </cell>
          <cell r="K1370">
            <v>1.35</v>
          </cell>
        </row>
        <row r="1371">
          <cell r="C1371" t="str">
            <v>099C120</v>
          </cell>
          <cell r="D1371">
            <v>2.11</v>
          </cell>
          <cell r="E1371">
            <v>0</v>
          </cell>
          <cell r="F1371">
            <v>2.11</v>
          </cell>
          <cell r="G1371">
            <v>44115</v>
          </cell>
          <cell r="H1371" t="str">
            <v>RPC</v>
          </cell>
          <cell r="I1371" t="str">
            <v>LPI-1605</v>
          </cell>
          <cell r="J1371" t="str">
            <v>SR</v>
          </cell>
          <cell r="K1371">
            <v>1.35</v>
          </cell>
        </row>
        <row r="1372">
          <cell r="C1372" t="str">
            <v>100C120</v>
          </cell>
          <cell r="D1372">
            <v>0.61</v>
          </cell>
          <cell r="E1372">
            <v>0</v>
          </cell>
          <cell r="F1372">
            <v>0.61</v>
          </cell>
          <cell r="G1372">
            <v>44115</v>
          </cell>
          <cell r="H1372" t="str">
            <v>RPC</v>
          </cell>
          <cell r="I1372" t="str">
            <v>LPI-1605</v>
          </cell>
          <cell r="J1372" t="str">
            <v>SR</v>
          </cell>
          <cell r="K1372">
            <v>1.35</v>
          </cell>
        </row>
        <row r="1373">
          <cell r="C1373" t="str">
            <v>092C122</v>
          </cell>
          <cell r="D1373">
            <v>2.92</v>
          </cell>
          <cell r="E1373">
            <v>0</v>
          </cell>
          <cell r="F1373">
            <v>2.92</v>
          </cell>
          <cell r="G1373">
            <v>44088</v>
          </cell>
          <cell r="H1373" t="str">
            <v>R3</v>
          </cell>
          <cell r="I1373" t="str">
            <v>GP 99-8009</v>
          </cell>
          <cell r="J1373" t="str">
            <v>SR</v>
          </cell>
          <cell r="K1373">
            <v>1.8</v>
          </cell>
        </row>
        <row r="1374">
          <cell r="C1374" t="str">
            <v>092C124</v>
          </cell>
          <cell r="D1374">
            <v>2.4</v>
          </cell>
          <cell r="E1374">
            <v>0</v>
          </cell>
          <cell r="F1374">
            <v>2.4</v>
          </cell>
          <cell r="G1374">
            <v>44089</v>
          </cell>
          <cell r="H1374" t="str">
            <v>R3</v>
          </cell>
          <cell r="I1374" t="str">
            <v>GP 99-8009</v>
          </cell>
          <cell r="J1374" t="str">
            <v>SR</v>
          </cell>
          <cell r="K1374">
            <v>1.8</v>
          </cell>
        </row>
        <row r="1375">
          <cell r="C1375" t="str">
            <v>092C125</v>
          </cell>
          <cell r="D1375">
            <v>2.2999999999999998</v>
          </cell>
          <cell r="E1375">
            <v>0</v>
          </cell>
          <cell r="F1375">
            <v>2.2999999999999998</v>
          </cell>
          <cell r="G1375">
            <v>44090</v>
          </cell>
          <cell r="H1375" t="str">
            <v>R3</v>
          </cell>
          <cell r="I1375" t="str">
            <v>GP 99-8009</v>
          </cell>
          <cell r="J1375" t="str">
            <v>SR</v>
          </cell>
          <cell r="K1375">
            <v>1.8</v>
          </cell>
        </row>
        <row r="1376">
          <cell r="C1376" t="str">
            <v>095C114</v>
          </cell>
          <cell r="D1376">
            <v>2.46</v>
          </cell>
          <cell r="E1376">
            <v>0</v>
          </cell>
          <cell r="F1376">
            <v>2.46</v>
          </cell>
          <cell r="G1376">
            <v>43990</v>
          </cell>
          <cell r="H1376" t="str">
            <v>R3</v>
          </cell>
          <cell r="I1376" t="str">
            <v>GP 99-8009</v>
          </cell>
          <cell r="J1376" t="str">
            <v>SR</v>
          </cell>
          <cell r="K1376">
            <v>1.8</v>
          </cell>
        </row>
        <row r="1377">
          <cell r="C1377" t="str">
            <v>093C126</v>
          </cell>
          <cell r="D1377">
            <v>3.44</v>
          </cell>
          <cell r="E1377">
            <v>0</v>
          </cell>
          <cell r="F1377">
            <v>3.44</v>
          </cell>
          <cell r="G1377">
            <v>44091</v>
          </cell>
          <cell r="H1377" t="str">
            <v>R3</v>
          </cell>
          <cell r="I1377" t="str">
            <v>GP 99-8009</v>
          </cell>
          <cell r="J1377" t="str">
            <v>SR</v>
          </cell>
          <cell r="K1377">
            <v>1.8</v>
          </cell>
        </row>
        <row r="1378">
          <cell r="C1378" t="str">
            <v>093C129</v>
          </cell>
          <cell r="D1378">
            <v>0.69</v>
          </cell>
          <cell r="E1378">
            <v>0</v>
          </cell>
          <cell r="F1378">
            <v>0.69</v>
          </cell>
          <cell r="G1378">
            <v>44156</v>
          </cell>
          <cell r="H1378" t="str">
            <v>RPC</v>
          </cell>
          <cell r="I1378" t="str">
            <v>LPI-1606</v>
          </cell>
          <cell r="J1378" t="str">
            <v>SR</v>
          </cell>
          <cell r="K1378">
            <v>1.35</v>
          </cell>
        </row>
        <row r="1379">
          <cell r="C1379" t="str">
            <v>093C130</v>
          </cell>
          <cell r="D1379">
            <v>0.54</v>
          </cell>
          <cell r="E1379">
            <v>0</v>
          </cell>
          <cell r="F1379">
            <v>0.54</v>
          </cell>
          <cell r="G1379">
            <v>44156</v>
          </cell>
          <cell r="H1379" t="str">
            <v>RPC</v>
          </cell>
          <cell r="I1379" t="str">
            <v>LPI-1606</v>
          </cell>
          <cell r="J1379" t="str">
            <v>SR</v>
          </cell>
          <cell r="K1379">
            <v>1.35</v>
          </cell>
        </row>
        <row r="1380">
          <cell r="C1380" t="str">
            <v>094C123</v>
          </cell>
          <cell r="D1380">
            <v>4.28</v>
          </cell>
          <cell r="E1380">
            <v>0</v>
          </cell>
          <cell r="F1380">
            <v>4.28</v>
          </cell>
          <cell r="G1380">
            <v>44089</v>
          </cell>
          <cell r="H1380" t="str">
            <v>R3</v>
          </cell>
          <cell r="I1380" t="str">
            <v>GP 99-8009</v>
          </cell>
          <cell r="J1380" t="str">
            <v>SR</v>
          </cell>
          <cell r="K1380">
            <v>1.8</v>
          </cell>
        </row>
        <row r="1381">
          <cell r="C1381" t="str">
            <v>094C125</v>
          </cell>
          <cell r="D1381">
            <v>2.68</v>
          </cell>
          <cell r="E1381">
            <v>0</v>
          </cell>
          <cell r="F1381">
            <v>2.68</v>
          </cell>
          <cell r="G1381">
            <v>44090</v>
          </cell>
          <cell r="H1381" t="str">
            <v>R3</v>
          </cell>
          <cell r="I1381" t="str">
            <v>GP 99-8009</v>
          </cell>
          <cell r="J1381" t="str">
            <v>SR</v>
          </cell>
          <cell r="K1381">
            <v>1.8</v>
          </cell>
        </row>
        <row r="1382">
          <cell r="C1382" t="str">
            <v>094C126</v>
          </cell>
          <cell r="D1382">
            <v>0.53</v>
          </cell>
          <cell r="E1382">
            <v>0</v>
          </cell>
          <cell r="F1382">
            <v>0.53</v>
          </cell>
          <cell r="G1382">
            <v>44193</v>
          </cell>
          <cell r="H1382" t="str">
            <v>RPC</v>
          </cell>
          <cell r="I1382" t="str">
            <v>LPI-1606</v>
          </cell>
          <cell r="J1382" t="str">
            <v>SR</v>
          </cell>
          <cell r="K1382">
            <v>1.35</v>
          </cell>
        </row>
        <row r="1383">
          <cell r="C1383" t="str">
            <v>094C127</v>
          </cell>
          <cell r="D1383">
            <v>2.1800000000000002</v>
          </cell>
          <cell r="E1383">
            <v>0</v>
          </cell>
          <cell r="F1383">
            <v>2.1800000000000002</v>
          </cell>
          <cell r="G1383">
            <v>44157</v>
          </cell>
          <cell r="H1383" t="str">
            <v>RPC</v>
          </cell>
          <cell r="I1383" t="str">
            <v>LPI-1606</v>
          </cell>
          <cell r="J1383" t="str">
            <v>SR</v>
          </cell>
          <cell r="K1383">
            <v>1.35</v>
          </cell>
        </row>
        <row r="1384">
          <cell r="C1384" t="str">
            <v>094C128</v>
          </cell>
          <cell r="D1384">
            <v>4.2300000000000004</v>
          </cell>
          <cell r="E1384">
            <v>0</v>
          </cell>
          <cell r="F1384">
            <v>4.2300000000000004</v>
          </cell>
          <cell r="G1384">
            <v>44160</v>
          </cell>
          <cell r="H1384" t="str">
            <v>RPC</v>
          </cell>
          <cell r="I1384" t="str">
            <v>LPI-1606</v>
          </cell>
          <cell r="J1384" t="str">
            <v>SR</v>
          </cell>
          <cell r="K1384">
            <v>1.35</v>
          </cell>
        </row>
        <row r="1385">
          <cell r="C1385" t="str">
            <v>094C130</v>
          </cell>
          <cell r="D1385">
            <v>0.8</v>
          </cell>
          <cell r="E1385">
            <v>0</v>
          </cell>
          <cell r="F1385">
            <v>0.8</v>
          </cell>
          <cell r="G1385">
            <v>44156</v>
          </cell>
          <cell r="H1385" t="str">
            <v>RPC</v>
          </cell>
          <cell r="I1385" t="str">
            <v>LPI-1606</v>
          </cell>
          <cell r="J1385" t="str">
            <v>SR</v>
          </cell>
          <cell r="K1385">
            <v>1.35</v>
          </cell>
        </row>
        <row r="1386">
          <cell r="C1386" t="str">
            <v>095C123</v>
          </cell>
          <cell r="D1386">
            <v>0.56000000000000005</v>
          </cell>
          <cell r="E1386">
            <v>0</v>
          </cell>
          <cell r="F1386">
            <v>0.56000000000000005</v>
          </cell>
          <cell r="G1386">
            <v>44089</v>
          </cell>
          <cell r="H1386" t="str">
            <v>R3</v>
          </cell>
          <cell r="I1386" t="str">
            <v>GP 99-8009</v>
          </cell>
          <cell r="J1386" t="str">
            <v>SR</v>
          </cell>
          <cell r="K1386">
            <v>1.8</v>
          </cell>
        </row>
        <row r="1387">
          <cell r="C1387" t="str">
            <v>095C125</v>
          </cell>
          <cell r="D1387">
            <v>2.63</v>
          </cell>
          <cell r="E1387">
            <v>0</v>
          </cell>
          <cell r="F1387">
            <v>2.63</v>
          </cell>
          <cell r="G1387">
            <v>44090</v>
          </cell>
          <cell r="H1387" t="str">
            <v>R3</v>
          </cell>
          <cell r="I1387" t="str">
            <v>GP 99-8009</v>
          </cell>
          <cell r="J1387" t="str">
            <v>SR</v>
          </cell>
          <cell r="K1387">
            <v>1.8</v>
          </cell>
        </row>
        <row r="1388">
          <cell r="C1388" t="str">
            <v>096C124</v>
          </cell>
          <cell r="D1388">
            <v>0.2</v>
          </cell>
          <cell r="E1388">
            <v>0</v>
          </cell>
          <cell r="F1388">
            <v>0.2</v>
          </cell>
          <cell r="G1388">
            <v>44164</v>
          </cell>
          <cell r="H1388" t="str">
            <v>RPC</v>
          </cell>
          <cell r="I1388" t="str">
            <v>LPI-1606</v>
          </cell>
          <cell r="J1388" t="str">
            <v>SR</v>
          </cell>
          <cell r="K1388">
            <v>1.35</v>
          </cell>
        </row>
        <row r="1389">
          <cell r="C1389" t="str">
            <v>096C126</v>
          </cell>
          <cell r="D1389">
            <v>0.2</v>
          </cell>
          <cell r="E1389">
            <v>0</v>
          </cell>
          <cell r="F1389">
            <v>0.2</v>
          </cell>
          <cell r="G1389">
            <v>44193</v>
          </cell>
          <cell r="H1389" t="str">
            <v>RPC</v>
          </cell>
          <cell r="I1389" t="str">
            <v>LPI-1606</v>
          </cell>
          <cell r="J1389" t="str">
            <v>SR</v>
          </cell>
          <cell r="K1389">
            <v>1.35</v>
          </cell>
        </row>
        <row r="1390">
          <cell r="C1390" t="str">
            <v>096C130</v>
          </cell>
          <cell r="D1390">
            <v>8.8800000000000008</v>
          </cell>
          <cell r="E1390">
            <v>0</v>
          </cell>
          <cell r="F1390">
            <v>8.8800000000000008</v>
          </cell>
          <cell r="G1390">
            <v>44155</v>
          </cell>
          <cell r="H1390" t="str">
            <v>RPC</v>
          </cell>
          <cell r="I1390" t="str">
            <v>LPI-1606</v>
          </cell>
          <cell r="J1390" t="str">
            <v>SR</v>
          </cell>
          <cell r="K1390">
            <v>1.35</v>
          </cell>
        </row>
        <row r="1391">
          <cell r="C1391" t="str">
            <v>097C123</v>
          </cell>
          <cell r="D1391">
            <v>3.88</v>
          </cell>
          <cell r="E1391">
            <v>0</v>
          </cell>
          <cell r="F1391">
            <v>3.88</v>
          </cell>
          <cell r="G1391">
            <v>44089</v>
          </cell>
          <cell r="H1391" t="str">
            <v>R3</v>
          </cell>
          <cell r="I1391" t="str">
            <v>GP 99-8009</v>
          </cell>
          <cell r="J1391" t="str">
            <v>SR</v>
          </cell>
          <cell r="K1391">
            <v>1.8</v>
          </cell>
        </row>
        <row r="1392">
          <cell r="C1392" t="str">
            <v>097C127</v>
          </cell>
          <cell r="D1392">
            <v>3.11</v>
          </cell>
          <cell r="E1392">
            <v>0</v>
          </cell>
          <cell r="F1392">
            <v>3.11</v>
          </cell>
          <cell r="G1392">
            <v>44170</v>
          </cell>
          <cell r="H1392" t="str">
            <v>RPC</v>
          </cell>
          <cell r="I1392" t="str">
            <v>LPI-1606</v>
          </cell>
          <cell r="J1392" t="str">
            <v>SR</v>
          </cell>
          <cell r="K1392">
            <v>1.35</v>
          </cell>
        </row>
        <row r="1393">
          <cell r="C1393" t="str">
            <v>097C128</v>
          </cell>
          <cell r="D1393">
            <v>1.05</v>
          </cell>
          <cell r="E1393">
            <v>0</v>
          </cell>
          <cell r="F1393">
            <v>1.05</v>
          </cell>
          <cell r="G1393">
            <v>44167</v>
          </cell>
          <cell r="H1393" t="str">
            <v>RPC</v>
          </cell>
          <cell r="I1393" t="str">
            <v>LPI-1606</v>
          </cell>
          <cell r="J1393" t="str">
            <v>SR</v>
          </cell>
          <cell r="K1393">
            <v>1.35</v>
          </cell>
        </row>
        <row r="1394">
          <cell r="C1394" t="str">
            <v>097C129</v>
          </cell>
          <cell r="D1394">
            <v>1.83</v>
          </cell>
          <cell r="E1394">
            <v>0</v>
          </cell>
          <cell r="F1394">
            <v>1.83</v>
          </cell>
          <cell r="G1394">
            <v>44171</v>
          </cell>
          <cell r="H1394" t="str">
            <v>RPC</v>
          </cell>
          <cell r="I1394" t="str">
            <v>LPI-1606</v>
          </cell>
          <cell r="J1394" t="str">
            <v>SR</v>
          </cell>
          <cell r="K1394">
            <v>1.35</v>
          </cell>
        </row>
        <row r="1395">
          <cell r="C1395" t="str">
            <v>097C130</v>
          </cell>
          <cell r="D1395">
            <v>0.48</v>
          </cell>
          <cell r="E1395">
            <v>0</v>
          </cell>
          <cell r="F1395">
            <v>0.48</v>
          </cell>
          <cell r="G1395">
            <v>44172</v>
          </cell>
          <cell r="H1395" t="str">
            <v>RPC</v>
          </cell>
          <cell r="I1395" t="str">
            <v>LPI-1606</v>
          </cell>
          <cell r="J1395" t="str">
            <v>SR</v>
          </cell>
          <cell r="K1395">
            <v>1.35</v>
          </cell>
        </row>
        <row r="1396">
          <cell r="C1396" t="str">
            <v>097C131</v>
          </cell>
          <cell r="D1396">
            <v>0.53</v>
          </cell>
          <cell r="E1396">
            <v>0</v>
          </cell>
          <cell r="F1396">
            <v>0.53</v>
          </cell>
          <cell r="G1396">
            <v>44172</v>
          </cell>
          <cell r="H1396" t="str">
            <v>RPC</v>
          </cell>
          <cell r="I1396" t="str">
            <v>LPI-1606</v>
          </cell>
          <cell r="J1396" t="str">
            <v>SR</v>
          </cell>
          <cell r="K1396">
            <v>1.35</v>
          </cell>
        </row>
        <row r="1397">
          <cell r="C1397" t="str">
            <v>098C121</v>
          </cell>
          <cell r="D1397">
            <v>0.89</v>
          </cell>
          <cell r="E1397">
            <v>0</v>
          </cell>
          <cell r="F1397">
            <v>0.89</v>
          </cell>
          <cell r="G1397">
            <v>44173</v>
          </cell>
          <cell r="H1397" t="str">
            <v>RPC</v>
          </cell>
          <cell r="I1397" t="str">
            <v>LPI-1606</v>
          </cell>
          <cell r="J1397" t="str">
            <v>SR</v>
          </cell>
          <cell r="K1397">
            <v>1.35</v>
          </cell>
        </row>
        <row r="1398">
          <cell r="C1398" t="str">
            <v>098C122</v>
          </cell>
          <cell r="D1398">
            <v>0.18</v>
          </cell>
          <cell r="E1398">
            <v>0</v>
          </cell>
          <cell r="F1398">
            <v>0.18</v>
          </cell>
          <cell r="G1398">
            <v>44175</v>
          </cell>
          <cell r="H1398" t="str">
            <v>RPC</v>
          </cell>
          <cell r="I1398" t="str">
            <v>LPI-1606</v>
          </cell>
          <cell r="J1398" t="str">
            <v>SR</v>
          </cell>
          <cell r="K1398">
            <v>1.35</v>
          </cell>
        </row>
        <row r="1399">
          <cell r="C1399" t="str">
            <v>098C123</v>
          </cell>
          <cell r="D1399">
            <v>0.41</v>
          </cell>
          <cell r="E1399">
            <v>0</v>
          </cell>
          <cell r="F1399">
            <v>0.41</v>
          </cell>
          <cell r="G1399">
            <v>44175</v>
          </cell>
          <cell r="H1399" t="str">
            <v>RPC</v>
          </cell>
          <cell r="I1399" t="str">
            <v>LPI-1606</v>
          </cell>
          <cell r="J1399" t="str">
            <v>SR</v>
          </cell>
          <cell r="K1399">
            <v>1.35</v>
          </cell>
        </row>
        <row r="1400">
          <cell r="C1400" t="str">
            <v>099C124</v>
          </cell>
          <cell r="D1400">
            <v>1.32</v>
          </cell>
          <cell r="E1400">
            <v>0</v>
          </cell>
          <cell r="F1400">
            <v>1.32</v>
          </cell>
          <cell r="G1400">
            <v>44162</v>
          </cell>
          <cell r="H1400" t="str">
            <v>RPC</v>
          </cell>
          <cell r="I1400" t="str">
            <v>LPI-1606</v>
          </cell>
          <cell r="J1400" t="str">
            <v>SR</v>
          </cell>
          <cell r="K1400">
            <v>1.35</v>
          </cell>
        </row>
        <row r="1401">
          <cell r="C1401" t="str">
            <v>099C125</v>
          </cell>
          <cell r="D1401">
            <v>1.95</v>
          </cell>
          <cell r="E1401">
            <v>0</v>
          </cell>
          <cell r="F1401">
            <v>1.95</v>
          </cell>
          <cell r="G1401">
            <v>44164</v>
          </cell>
          <cell r="H1401" t="str">
            <v>RPC</v>
          </cell>
          <cell r="I1401" t="str">
            <v>LPI-1606</v>
          </cell>
          <cell r="J1401" t="str">
            <v>SR</v>
          </cell>
          <cell r="K1401">
            <v>1.35</v>
          </cell>
        </row>
        <row r="1402">
          <cell r="C1402" t="str">
            <v>099C126</v>
          </cell>
          <cell r="D1402">
            <v>0.73</v>
          </cell>
          <cell r="E1402">
            <v>0</v>
          </cell>
          <cell r="F1402">
            <v>0.73</v>
          </cell>
          <cell r="G1402">
            <v>44165</v>
          </cell>
          <cell r="H1402" t="str">
            <v>RPC</v>
          </cell>
          <cell r="I1402" t="str">
            <v>LPI-1606</v>
          </cell>
          <cell r="J1402" t="str">
            <v>SR</v>
          </cell>
          <cell r="K1402">
            <v>1.35</v>
          </cell>
        </row>
        <row r="1403">
          <cell r="C1403" t="str">
            <v>099C127</v>
          </cell>
          <cell r="D1403">
            <v>0.75</v>
          </cell>
          <cell r="E1403">
            <v>0</v>
          </cell>
          <cell r="F1403">
            <v>0.75</v>
          </cell>
          <cell r="G1403">
            <v>44165</v>
          </cell>
          <cell r="H1403" t="str">
            <v>RPC</v>
          </cell>
          <cell r="I1403" t="str">
            <v>LPI-1606</v>
          </cell>
          <cell r="J1403" t="str">
            <v>SR</v>
          </cell>
          <cell r="K1403">
            <v>1.35</v>
          </cell>
        </row>
        <row r="1404">
          <cell r="C1404" t="str">
            <v>099C128</v>
          </cell>
          <cell r="D1404">
            <v>1.29</v>
          </cell>
          <cell r="E1404">
            <v>0</v>
          </cell>
          <cell r="F1404">
            <v>1.29</v>
          </cell>
          <cell r="G1404">
            <v>44167</v>
          </cell>
          <cell r="H1404" t="str">
            <v>RPC</v>
          </cell>
          <cell r="I1404" t="str">
            <v>LPI-1606</v>
          </cell>
          <cell r="J1404" t="str">
            <v>SR</v>
          </cell>
          <cell r="K1404">
            <v>1.35</v>
          </cell>
        </row>
        <row r="1405">
          <cell r="C1405" t="str">
            <v>101C123</v>
          </cell>
          <cell r="D1405">
            <v>1.77</v>
          </cell>
          <cell r="E1405">
            <v>0</v>
          </cell>
          <cell r="F1405">
            <v>1.77</v>
          </cell>
          <cell r="G1405">
            <v>44176</v>
          </cell>
          <cell r="H1405" t="str">
            <v>RPC</v>
          </cell>
          <cell r="I1405" t="str">
            <v>LPI-1606</v>
          </cell>
          <cell r="J1405" t="str">
            <v>SR</v>
          </cell>
          <cell r="K1405">
            <v>1.35</v>
          </cell>
        </row>
        <row r="1406">
          <cell r="C1406" t="str">
            <v>092C135</v>
          </cell>
          <cell r="D1406">
            <v>7.86</v>
          </cell>
          <cell r="E1406">
            <v>0</v>
          </cell>
          <cell r="F1406">
            <v>7.86</v>
          </cell>
          <cell r="G1406">
            <v>44008</v>
          </cell>
          <cell r="H1406" t="str">
            <v>R3</v>
          </cell>
          <cell r="I1406" t="str">
            <v>GP 99-8009</v>
          </cell>
          <cell r="J1406" t="str">
            <v>SRP</v>
          </cell>
          <cell r="K1406">
            <v>1.8</v>
          </cell>
        </row>
        <row r="1407">
          <cell r="C1407" t="str">
            <v>095C132</v>
          </cell>
          <cell r="D1407">
            <v>6.25</v>
          </cell>
          <cell r="E1407">
            <v>0</v>
          </cell>
          <cell r="F1407">
            <v>6.25</v>
          </cell>
          <cell r="G1407">
            <v>44010</v>
          </cell>
          <cell r="H1407" t="str">
            <v>R3</v>
          </cell>
          <cell r="I1407" t="str">
            <v>GP 99-8009</v>
          </cell>
          <cell r="J1407" t="str">
            <v>SR</v>
          </cell>
          <cell r="K1407">
            <v>1.8</v>
          </cell>
        </row>
        <row r="1408">
          <cell r="C1408" t="str">
            <v>095C134</v>
          </cell>
          <cell r="D1408">
            <v>1.95</v>
          </cell>
          <cell r="E1408">
            <v>0</v>
          </cell>
          <cell r="F1408">
            <v>1.95</v>
          </cell>
          <cell r="G1408">
            <v>44170</v>
          </cell>
          <cell r="H1408" t="str">
            <v>RPC</v>
          </cell>
          <cell r="I1408" t="str">
            <v>LPI-1606</v>
          </cell>
          <cell r="J1408" t="str">
            <v>SR</v>
          </cell>
          <cell r="K1408">
            <v>1.35</v>
          </cell>
        </row>
        <row r="1409">
          <cell r="C1409" t="str">
            <v>096C133</v>
          </cell>
          <cell r="D1409">
            <v>0.98</v>
          </cell>
          <cell r="E1409">
            <v>0</v>
          </cell>
          <cell r="F1409">
            <v>0.98</v>
          </cell>
          <cell r="G1409">
            <v>44161</v>
          </cell>
          <cell r="H1409" t="str">
            <v>RPC</v>
          </cell>
          <cell r="I1409" t="str">
            <v>LPI-1606</v>
          </cell>
          <cell r="J1409" t="str">
            <v>SR</v>
          </cell>
          <cell r="K1409">
            <v>1.35</v>
          </cell>
        </row>
        <row r="1410">
          <cell r="C1410" t="str">
            <v>097C133</v>
          </cell>
          <cell r="D1410">
            <v>0.84</v>
          </cell>
          <cell r="E1410">
            <v>0</v>
          </cell>
          <cell r="F1410">
            <v>0.84</v>
          </cell>
          <cell r="G1410">
            <v>44160</v>
          </cell>
          <cell r="H1410" t="str">
            <v>RPC</v>
          </cell>
          <cell r="I1410" t="str">
            <v>LPI-1606</v>
          </cell>
          <cell r="J1410" t="str">
            <v>SR</v>
          </cell>
          <cell r="K1410">
            <v>1.35</v>
          </cell>
        </row>
        <row r="1411">
          <cell r="C1411" t="str">
            <v>099C133</v>
          </cell>
          <cell r="D1411">
            <v>0.78</v>
          </cell>
          <cell r="E1411">
            <v>0</v>
          </cell>
          <cell r="F1411">
            <v>0.78</v>
          </cell>
          <cell r="G1411">
            <v>44172</v>
          </cell>
          <cell r="H1411" t="str">
            <v>RPC</v>
          </cell>
          <cell r="I1411" t="str">
            <v>LPI-1606</v>
          </cell>
          <cell r="J1411" t="str">
            <v>SR</v>
          </cell>
          <cell r="K1411">
            <v>1.35</v>
          </cell>
        </row>
        <row r="1412">
          <cell r="C1412" t="str">
            <v>101C119</v>
          </cell>
          <cell r="D1412">
            <v>1.1000000000000001</v>
          </cell>
          <cell r="E1412">
            <v>0</v>
          </cell>
          <cell r="F1412">
            <v>1.1000000000000001</v>
          </cell>
          <cell r="G1412">
            <v>44177</v>
          </cell>
          <cell r="H1412" t="str">
            <v>RPC</v>
          </cell>
          <cell r="I1412" t="str">
            <v>LPI-1606</v>
          </cell>
          <cell r="J1412" t="str">
            <v>SR</v>
          </cell>
          <cell r="K1412">
            <v>1.35</v>
          </cell>
        </row>
        <row r="1413">
          <cell r="C1413" t="str">
            <v>101C120</v>
          </cell>
          <cell r="D1413">
            <v>0.83</v>
          </cell>
          <cell r="E1413">
            <v>0</v>
          </cell>
          <cell r="F1413">
            <v>0.83</v>
          </cell>
          <cell r="G1413">
            <v>44193</v>
          </cell>
          <cell r="H1413" t="str">
            <v>RPC</v>
          </cell>
          <cell r="I1413" t="str">
            <v>LPI-1606</v>
          </cell>
          <cell r="J1413" t="str">
            <v>SR</v>
          </cell>
          <cell r="K1413">
            <v>1.35</v>
          </cell>
        </row>
        <row r="1414">
          <cell r="C1414" t="str">
            <v>101C121</v>
          </cell>
          <cell r="D1414">
            <v>0.22</v>
          </cell>
          <cell r="E1414">
            <v>0</v>
          </cell>
          <cell r="F1414">
            <v>0.22</v>
          </cell>
          <cell r="G1414">
            <v>44193</v>
          </cell>
          <cell r="H1414" t="str">
            <v>RPC</v>
          </cell>
          <cell r="I1414" t="str">
            <v>LPI-1606</v>
          </cell>
          <cell r="J1414" t="str">
            <v>SR</v>
          </cell>
          <cell r="K1414">
            <v>1.35</v>
          </cell>
        </row>
        <row r="1415">
          <cell r="C1415" t="str">
            <v>101C122</v>
          </cell>
          <cell r="D1415">
            <v>0.69</v>
          </cell>
          <cell r="E1415">
            <v>0</v>
          </cell>
          <cell r="F1415">
            <v>0.69</v>
          </cell>
          <cell r="G1415">
            <v>44178</v>
          </cell>
          <cell r="H1415" t="str">
            <v>RPC</v>
          </cell>
          <cell r="I1415" t="str">
            <v>LPI-1606</v>
          </cell>
          <cell r="J1415" t="str">
            <v>SR</v>
          </cell>
          <cell r="K1415">
            <v>1.35</v>
          </cell>
        </row>
        <row r="1416">
          <cell r="C1416" t="str">
            <v>101C130</v>
          </cell>
          <cell r="D1416">
            <v>2.21</v>
          </cell>
          <cell r="E1416">
            <v>0</v>
          </cell>
          <cell r="F1416">
            <v>2.21</v>
          </cell>
          <cell r="G1416">
            <v>44174</v>
          </cell>
          <cell r="H1416" t="str">
            <v>RPC</v>
          </cell>
          <cell r="I1416" t="str">
            <v>LPI-1606</v>
          </cell>
          <cell r="J1416" t="str">
            <v>SR</v>
          </cell>
          <cell r="K1416">
            <v>1.35</v>
          </cell>
        </row>
        <row r="1417">
          <cell r="C1417" t="str">
            <v>-</v>
          </cell>
          <cell r="D1417" t="str">
            <v>-</v>
          </cell>
          <cell r="E1417" t="str">
            <v>-</v>
          </cell>
          <cell r="F1417" t="str">
            <v>-</v>
          </cell>
          <cell r="G1417" t="str">
            <v>-</v>
          </cell>
          <cell r="H1417" t="str">
            <v>-</v>
          </cell>
          <cell r="I1417" t="str">
            <v>-</v>
          </cell>
          <cell r="J1417" t="str">
            <v>-</v>
          </cell>
          <cell r="K1417" t="str">
            <v>-</v>
          </cell>
        </row>
        <row r="1418">
          <cell r="D1418">
            <v>4219.7499999999955</v>
          </cell>
          <cell r="E1418">
            <v>7.02</v>
          </cell>
          <cell r="F1418">
            <v>4220.8699999999953</v>
          </cell>
        </row>
        <row r="1420">
          <cell r="C1420" t="str">
            <v>026c087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Petak</v>
          </cell>
          <cell r="B1" t="str">
            <v>Block</v>
          </cell>
        </row>
        <row r="3">
          <cell r="A3" t="str">
            <v>006B085</v>
          </cell>
          <cell r="B3" t="str">
            <v>B0109</v>
          </cell>
        </row>
        <row r="4">
          <cell r="A4" t="str">
            <v>007B085</v>
          </cell>
          <cell r="B4" t="str">
            <v>B0109</v>
          </cell>
        </row>
        <row r="5">
          <cell r="A5" t="str">
            <v>008B082</v>
          </cell>
          <cell r="B5" t="str">
            <v>B0109</v>
          </cell>
        </row>
        <row r="6">
          <cell r="A6" t="str">
            <v>010B082</v>
          </cell>
          <cell r="B6" t="str">
            <v>B0109</v>
          </cell>
        </row>
        <row r="7">
          <cell r="A7" t="str">
            <v>006B093</v>
          </cell>
          <cell r="B7" t="str">
            <v>B0110</v>
          </cell>
        </row>
        <row r="8">
          <cell r="A8" t="str">
            <v>010B094</v>
          </cell>
          <cell r="B8" t="str">
            <v>B0110</v>
          </cell>
        </row>
        <row r="9">
          <cell r="A9" t="str">
            <v>019B087</v>
          </cell>
          <cell r="B9" t="str">
            <v>B0209</v>
          </cell>
        </row>
        <row r="10">
          <cell r="A10" t="str">
            <v>001C063</v>
          </cell>
          <cell r="B10" t="str">
            <v>C0106</v>
          </cell>
        </row>
        <row r="11">
          <cell r="A11" t="str">
            <v>002C054</v>
          </cell>
          <cell r="B11" t="str">
            <v>C0106</v>
          </cell>
        </row>
        <row r="12">
          <cell r="A12" t="str">
            <v>002C056</v>
          </cell>
          <cell r="B12" t="str">
            <v>C0106</v>
          </cell>
        </row>
        <row r="13">
          <cell r="A13" t="str">
            <v>002C061</v>
          </cell>
          <cell r="B13" t="str">
            <v>C0106</v>
          </cell>
        </row>
        <row r="14">
          <cell r="A14" t="str">
            <v>003C055</v>
          </cell>
          <cell r="B14" t="str">
            <v>C0106</v>
          </cell>
        </row>
        <row r="15">
          <cell r="A15" t="str">
            <v>003C060</v>
          </cell>
          <cell r="B15" t="str">
            <v>C0106</v>
          </cell>
        </row>
        <row r="16">
          <cell r="A16" t="str">
            <v>004C058</v>
          </cell>
          <cell r="B16" t="str">
            <v>C0106</v>
          </cell>
        </row>
        <row r="17">
          <cell r="A17" t="str">
            <v>006C053</v>
          </cell>
          <cell r="B17" t="str">
            <v>C0106</v>
          </cell>
        </row>
        <row r="18">
          <cell r="A18" t="str">
            <v>006C055</v>
          </cell>
          <cell r="B18" t="str">
            <v>C0106</v>
          </cell>
        </row>
        <row r="19">
          <cell r="A19" t="str">
            <v>006C057</v>
          </cell>
          <cell r="B19" t="str">
            <v>C0106</v>
          </cell>
        </row>
        <row r="20">
          <cell r="A20" t="str">
            <v>007C057</v>
          </cell>
          <cell r="B20" t="str">
            <v>C0106</v>
          </cell>
        </row>
        <row r="21">
          <cell r="A21" t="str">
            <v>007C058</v>
          </cell>
          <cell r="B21" t="str">
            <v>C0106</v>
          </cell>
        </row>
        <row r="22">
          <cell r="A22" t="str">
            <v>007C060</v>
          </cell>
          <cell r="B22" t="str">
            <v>C0106</v>
          </cell>
        </row>
        <row r="23">
          <cell r="A23" t="str">
            <v>008C055</v>
          </cell>
          <cell r="B23" t="str">
            <v>C0106</v>
          </cell>
        </row>
        <row r="24">
          <cell r="A24" t="str">
            <v>008C057</v>
          </cell>
          <cell r="B24" t="str">
            <v>C0106</v>
          </cell>
        </row>
        <row r="25">
          <cell r="A25" t="str">
            <v>008C058</v>
          </cell>
          <cell r="B25" t="str">
            <v>C0106</v>
          </cell>
        </row>
        <row r="26">
          <cell r="A26" t="str">
            <v>009C060</v>
          </cell>
          <cell r="B26" t="str">
            <v>C0106</v>
          </cell>
        </row>
        <row r="27">
          <cell r="A27" t="str">
            <v>010C051</v>
          </cell>
          <cell r="B27" t="str">
            <v>C0106</v>
          </cell>
        </row>
        <row r="28">
          <cell r="A28" t="str">
            <v>002C067</v>
          </cell>
          <cell r="B28" t="str">
            <v>C0107</v>
          </cell>
        </row>
        <row r="29">
          <cell r="A29" t="str">
            <v>002C068</v>
          </cell>
          <cell r="B29" t="str">
            <v>C0107</v>
          </cell>
        </row>
        <row r="30">
          <cell r="A30" t="str">
            <v>002C070</v>
          </cell>
          <cell r="B30" t="str">
            <v>C0107</v>
          </cell>
        </row>
        <row r="31">
          <cell r="A31" t="str">
            <v>009C062</v>
          </cell>
          <cell r="B31" t="str">
            <v>C0107</v>
          </cell>
        </row>
        <row r="32">
          <cell r="A32" t="str">
            <v>010C066</v>
          </cell>
          <cell r="B32" t="str">
            <v>C0107</v>
          </cell>
        </row>
        <row r="33">
          <cell r="A33" t="str">
            <v>001C085</v>
          </cell>
          <cell r="B33" t="str">
            <v>C0109</v>
          </cell>
        </row>
        <row r="34">
          <cell r="A34" t="str">
            <v>013C060</v>
          </cell>
          <cell r="B34" t="str">
            <v>C0206</v>
          </cell>
        </row>
        <row r="35">
          <cell r="A35" t="str">
            <v>016C056</v>
          </cell>
          <cell r="B35" t="str">
            <v>C0206</v>
          </cell>
        </row>
        <row r="36">
          <cell r="A36" t="str">
            <v>018C054</v>
          </cell>
          <cell r="B36" t="str">
            <v>C0206</v>
          </cell>
        </row>
        <row r="37">
          <cell r="A37" t="str">
            <v>012C067</v>
          </cell>
          <cell r="B37" t="str">
            <v>C0207</v>
          </cell>
        </row>
        <row r="38">
          <cell r="A38" t="str">
            <v>014C062</v>
          </cell>
          <cell r="B38" t="str">
            <v>C0207</v>
          </cell>
        </row>
        <row r="39">
          <cell r="A39" t="str">
            <v>014C063</v>
          </cell>
          <cell r="B39" t="str">
            <v>C0207</v>
          </cell>
        </row>
        <row r="40">
          <cell r="A40" t="str">
            <v>014C070</v>
          </cell>
          <cell r="B40" t="str">
            <v>C0207</v>
          </cell>
        </row>
        <row r="41">
          <cell r="A41" t="str">
            <v>015C070</v>
          </cell>
          <cell r="B41" t="str">
            <v>C0207</v>
          </cell>
        </row>
        <row r="42">
          <cell r="A42" t="str">
            <v>016C064</v>
          </cell>
          <cell r="B42" t="str">
            <v>C0207</v>
          </cell>
        </row>
        <row r="43">
          <cell r="A43" t="str">
            <v>016C070</v>
          </cell>
          <cell r="B43" t="str">
            <v>C0207</v>
          </cell>
        </row>
        <row r="44">
          <cell r="A44" t="str">
            <v>017C070</v>
          </cell>
          <cell r="B44" t="str">
            <v>C0207</v>
          </cell>
        </row>
        <row r="45">
          <cell r="A45" t="str">
            <v>018C065</v>
          </cell>
          <cell r="B45" t="str">
            <v>C0207</v>
          </cell>
        </row>
        <row r="46">
          <cell r="A46" t="str">
            <v>018C070</v>
          </cell>
          <cell r="B46" t="str">
            <v>C0207</v>
          </cell>
        </row>
        <row r="47">
          <cell r="A47" t="str">
            <v>019C065</v>
          </cell>
          <cell r="B47" t="str">
            <v>C0207</v>
          </cell>
        </row>
        <row r="48">
          <cell r="A48" t="str">
            <v>019C067</v>
          </cell>
          <cell r="B48" t="str">
            <v>C0207</v>
          </cell>
        </row>
        <row r="49">
          <cell r="A49" t="str">
            <v>019C068</v>
          </cell>
          <cell r="B49" t="str">
            <v>C0207</v>
          </cell>
        </row>
        <row r="50">
          <cell r="A50" t="str">
            <v>020C062</v>
          </cell>
          <cell r="B50" t="str">
            <v>C0207</v>
          </cell>
        </row>
        <row r="51">
          <cell r="A51" t="str">
            <v>020C067</v>
          </cell>
          <cell r="B51" t="str">
            <v>C0207</v>
          </cell>
        </row>
        <row r="52">
          <cell r="A52" t="str">
            <v>020C069</v>
          </cell>
          <cell r="B52" t="str">
            <v>C0207</v>
          </cell>
        </row>
        <row r="53">
          <cell r="A53" t="str">
            <v>021C070</v>
          </cell>
          <cell r="B53" t="str">
            <v>C0307</v>
          </cell>
        </row>
        <row r="54">
          <cell r="A54" t="str">
            <v>024C070</v>
          </cell>
          <cell r="B54" t="str">
            <v>C0307</v>
          </cell>
        </row>
        <row r="55">
          <cell r="A55" t="str">
            <v>025C066</v>
          </cell>
          <cell r="B55" t="str">
            <v>C0307</v>
          </cell>
        </row>
        <row r="56">
          <cell r="A56" t="str">
            <v>026C068</v>
          </cell>
          <cell r="B56" t="str">
            <v>C0307</v>
          </cell>
        </row>
        <row r="57">
          <cell r="A57" t="str">
            <v>026C070</v>
          </cell>
          <cell r="B57" t="str">
            <v>C0307</v>
          </cell>
        </row>
        <row r="58">
          <cell r="A58" t="str">
            <v>030C069</v>
          </cell>
          <cell r="B58" t="str">
            <v>C0307</v>
          </cell>
        </row>
        <row r="59">
          <cell r="A59" t="str">
            <v>021C071</v>
          </cell>
          <cell r="B59" t="str">
            <v>C0308</v>
          </cell>
        </row>
        <row r="60">
          <cell r="A60" t="str">
            <v>022C075</v>
          </cell>
          <cell r="B60" t="str">
            <v>C0308</v>
          </cell>
        </row>
        <row r="61">
          <cell r="A61" t="str">
            <v>022C080</v>
          </cell>
          <cell r="B61" t="str">
            <v>C0308</v>
          </cell>
        </row>
        <row r="62">
          <cell r="A62" t="str">
            <v>024C073</v>
          </cell>
          <cell r="B62" t="str">
            <v>C0308</v>
          </cell>
        </row>
        <row r="63">
          <cell r="A63" t="str">
            <v>030C075</v>
          </cell>
          <cell r="B63" t="str">
            <v>C0308</v>
          </cell>
        </row>
        <row r="64">
          <cell r="A64" t="str">
            <v>022C083</v>
          </cell>
          <cell r="B64" t="str">
            <v>C0309</v>
          </cell>
        </row>
        <row r="65">
          <cell r="A65" t="str">
            <v>024C083</v>
          </cell>
          <cell r="B65" t="str">
            <v>C0309</v>
          </cell>
        </row>
        <row r="66">
          <cell r="A66" t="str">
            <v>024C085</v>
          </cell>
          <cell r="B66" t="str">
            <v>C0309</v>
          </cell>
        </row>
        <row r="67">
          <cell r="A67" t="str">
            <v>026C082</v>
          </cell>
          <cell r="B67" t="str">
            <v>C0309</v>
          </cell>
        </row>
        <row r="68">
          <cell r="A68" t="str">
            <v>026C083</v>
          </cell>
          <cell r="B68" t="str">
            <v>C0309</v>
          </cell>
        </row>
        <row r="69">
          <cell r="A69" t="str">
            <v>026C086</v>
          </cell>
          <cell r="B69" t="str">
            <v>C0309</v>
          </cell>
        </row>
        <row r="70">
          <cell r="A70" t="str">
            <v>028C084</v>
          </cell>
          <cell r="B70" t="str">
            <v>C0309</v>
          </cell>
        </row>
        <row r="71">
          <cell r="A71" t="str">
            <v>030C085</v>
          </cell>
          <cell r="B71" t="str">
            <v>C0309</v>
          </cell>
        </row>
        <row r="72">
          <cell r="A72" t="str">
            <v>032C059</v>
          </cell>
          <cell r="B72" t="str">
            <v>C0406</v>
          </cell>
        </row>
        <row r="73">
          <cell r="A73" t="str">
            <v>033C059</v>
          </cell>
          <cell r="B73" t="str">
            <v>C0406</v>
          </cell>
        </row>
        <row r="74">
          <cell r="A74" t="str">
            <v>060C103</v>
          </cell>
          <cell r="B74" t="str">
            <v>C0611</v>
          </cell>
        </row>
        <row r="75">
          <cell r="A75" t="str">
            <v>060C104</v>
          </cell>
          <cell r="B75" t="str">
            <v>C0611</v>
          </cell>
        </row>
        <row r="76">
          <cell r="A76" t="str">
            <v>061C074</v>
          </cell>
          <cell r="B76" t="str">
            <v>C0708</v>
          </cell>
        </row>
        <row r="77">
          <cell r="A77" t="str">
            <v>061C094</v>
          </cell>
          <cell r="B77" t="str">
            <v>C0710</v>
          </cell>
        </row>
        <row r="78">
          <cell r="A78" t="str">
            <v>063C092</v>
          </cell>
          <cell r="B78" t="str">
            <v>C0710</v>
          </cell>
        </row>
        <row r="79">
          <cell r="A79" t="str">
            <v>069C097</v>
          </cell>
          <cell r="B79" t="str">
            <v>C0710</v>
          </cell>
        </row>
        <row r="80">
          <cell r="A80" t="str">
            <v>070C097</v>
          </cell>
          <cell r="B80" t="str">
            <v>C0710</v>
          </cell>
        </row>
        <row r="81">
          <cell r="A81" t="str">
            <v>070C100</v>
          </cell>
          <cell r="B81" t="str">
            <v>C0710</v>
          </cell>
        </row>
        <row r="82">
          <cell r="A82" t="str">
            <v>061C102</v>
          </cell>
          <cell r="B82" t="str">
            <v>C0711</v>
          </cell>
        </row>
        <row r="83">
          <cell r="A83" t="str">
            <v>061C105</v>
          </cell>
          <cell r="B83" t="str">
            <v>C0711</v>
          </cell>
        </row>
        <row r="84">
          <cell r="A84" t="str">
            <v>062C105</v>
          </cell>
          <cell r="B84" t="str">
            <v>C0711</v>
          </cell>
        </row>
        <row r="85">
          <cell r="A85" t="str">
            <v>068C101</v>
          </cell>
          <cell r="B85" t="str">
            <v>C0711</v>
          </cell>
        </row>
        <row r="86">
          <cell r="A86" t="str">
            <v>068C102</v>
          </cell>
          <cell r="B86" t="str">
            <v>C0711</v>
          </cell>
        </row>
        <row r="87">
          <cell r="A87" t="str">
            <v>069C110</v>
          </cell>
          <cell r="B87" t="str">
            <v>C0711</v>
          </cell>
        </row>
        <row r="88">
          <cell r="A88" t="str">
            <v>061C116</v>
          </cell>
          <cell r="B88" t="str">
            <v>C0712</v>
          </cell>
        </row>
        <row r="89">
          <cell r="A89" t="str">
            <v>063C112</v>
          </cell>
          <cell r="B89" t="str">
            <v>C0712</v>
          </cell>
        </row>
        <row r="90">
          <cell r="A90" t="str">
            <v>072C087</v>
          </cell>
          <cell r="B90" t="str">
            <v>C0809</v>
          </cell>
        </row>
        <row r="91">
          <cell r="A91" t="str">
            <v>079C088</v>
          </cell>
          <cell r="B91" t="str">
            <v>C0809</v>
          </cell>
        </row>
        <row r="92">
          <cell r="A92" t="str">
            <v>080C097</v>
          </cell>
          <cell r="B92" t="str">
            <v>C0810</v>
          </cell>
        </row>
        <row r="93">
          <cell r="A93" t="str">
            <v>075C107</v>
          </cell>
          <cell r="B93" t="str">
            <v>C0811</v>
          </cell>
        </row>
        <row r="94">
          <cell r="A94" t="str">
            <v>076C107</v>
          </cell>
          <cell r="B94" t="str">
            <v>C0811</v>
          </cell>
        </row>
        <row r="95">
          <cell r="A95" t="str">
            <v>074C120</v>
          </cell>
          <cell r="B95" t="str">
            <v>C0812</v>
          </cell>
        </row>
        <row r="96">
          <cell r="A96" t="str">
            <v>075C116</v>
          </cell>
          <cell r="B96" t="str">
            <v>C0812</v>
          </cell>
        </row>
        <row r="97">
          <cell r="A97" t="str">
            <v>078C120</v>
          </cell>
          <cell r="B97" t="str">
            <v>C0812</v>
          </cell>
        </row>
        <row r="98">
          <cell r="A98" t="str">
            <v>089C104</v>
          </cell>
          <cell r="B98" t="str">
            <v>C0911</v>
          </cell>
        </row>
        <row r="99">
          <cell r="A99" t="str">
            <v>089C110</v>
          </cell>
          <cell r="B99" t="str">
            <v>C0911</v>
          </cell>
        </row>
        <row r="100">
          <cell r="A100" t="str">
            <v>090C102</v>
          </cell>
          <cell r="B100" t="str">
            <v>C0911</v>
          </cell>
        </row>
        <row r="101">
          <cell r="A101" t="str">
            <v>090C104</v>
          </cell>
          <cell r="B101" t="str">
            <v>C0911</v>
          </cell>
        </row>
        <row r="102">
          <cell r="A102" t="str">
            <v>085C122</v>
          </cell>
          <cell r="B102" t="str">
            <v>C0913</v>
          </cell>
        </row>
        <row r="103">
          <cell r="A103" t="str">
            <v>088C125</v>
          </cell>
          <cell r="B103" t="str">
            <v>C0913</v>
          </cell>
        </row>
        <row r="104">
          <cell r="A104" t="str">
            <v>092C117</v>
          </cell>
          <cell r="B104" t="str">
            <v>C1012</v>
          </cell>
        </row>
        <row r="105">
          <cell r="A105" t="str">
            <v>092C130</v>
          </cell>
          <cell r="B105" t="str">
            <v>C1013</v>
          </cell>
        </row>
        <row r="106">
          <cell r="A106" t="str">
            <v>005B056</v>
          </cell>
          <cell r="B106" t="str">
            <v>B0106</v>
          </cell>
        </row>
        <row r="107">
          <cell r="A107" t="str">
            <v>002B067</v>
          </cell>
          <cell r="B107" t="str">
            <v>B0107</v>
          </cell>
        </row>
        <row r="108">
          <cell r="A108" t="str">
            <v>002B070</v>
          </cell>
          <cell r="B108" t="str">
            <v>B0107</v>
          </cell>
        </row>
        <row r="109">
          <cell r="A109" t="str">
            <v>004B067</v>
          </cell>
          <cell r="B109" t="str">
            <v>B0107</v>
          </cell>
        </row>
        <row r="110">
          <cell r="A110" t="str">
            <v>006B066</v>
          </cell>
          <cell r="B110" t="str">
            <v>B0107</v>
          </cell>
        </row>
        <row r="111">
          <cell r="A111" t="str">
            <v>006B069</v>
          </cell>
          <cell r="B111" t="str">
            <v>B0107</v>
          </cell>
        </row>
        <row r="112">
          <cell r="A112" t="str">
            <v>007B069</v>
          </cell>
          <cell r="B112" t="str">
            <v>B0107</v>
          </cell>
        </row>
        <row r="113">
          <cell r="A113" t="str">
            <v>007B070</v>
          </cell>
          <cell r="B113" t="str">
            <v>B0107</v>
          </cell>
        </row>
        <row r="114">
          <cell r="A114" t="str">
            <v>008B065</v>
          </cell>
          <cell r="B114" t="str">
            <v>B0107</v>
          </cell>
        </row>
        <row r="115">
          <cell r="A115" t="str">
            <v>010B061</v>
          </cell>
          <cell r="B115" t="str">
            <v>B0107</v>
          </cell>
        </row>
        <row r="116">
          <cell r="A116" t="str">
            <v>010B065</v>
          </cell>
          <cell r="B116" t="str">
            <v>B0107</v>
          </cell>
        </row>
        <row r="117">
          <cell r="A117" t="str">
            <v>001B080</v>
          </cell>
          <cell r="B117" t="str">
            <v>B0108</v>
          </cell>
        </row>
        <row r="118">
          <cell r="A118" t="str">
            <v>002B073</v>
          </cell>
          <cell r="B118" t="str">
            <v>B0108</v>
          </cell>
        </row>
        <row r="119">
          <cell r="A119" t="str">
            <v>002B075</v>
          </cell>
          <cell r="B119" t="str">
            <v>B0108</v>
          </cell>
        </row>
        <row r="120">
          <cell r="A120" t="str">
            <v>004B073</v>
          </cell>
          <cell r="B120" t="str">
            <v>B0108</v>
          </cell>
        </row>
        <row r="121">
          <cell r="A121" t="str">
            <v>004B075</v>
          </cell>
          <cell r="B121" t="str">
            <v>B0108</v>
          </cell>
        </row>
        <row r="122">
          <cell r="A122" t="str">
            <v>004B080</v>
          </cell>
          <cell r="B122" t="str">
            <v>B0108</v>
          </cell>
        </row>
        <row r="123">
          <cell r="A123" t="str">
            <v>006B075</v>
          </cell>
          <cell r="B123" t="str">
            <v>B0108</v>
          </cell>
        </row>
        <row r="124">
          <cell r="A124" t="str">
            <v>006B076</v>
          </cell>
          <cell r="B124" t="str">
            <v>B0108</v>
          </cell>
        </row>
        <row r="125">
          <cell r="A125" t="str">
            <v>006B080</v>
          </cell>
          <cell r="B125" t="str">
            <v>B0108</v>
          </cell>
        </row>
        <row r="126">
          <cell r="A126" t="str">
            <v>008B074</v>
          </cell>
          <cell r="B126" t="str">
            <v>B0108</v>
          </cell>
        </row>
        <row r="127">
          <cell r="A127" t="str">
            <v>009B072</v>
          </cell>
          <cell r="B127" t="str">
            <v>B0108</v>
          </cell>
        </row>
        <row r="128">
          <cell r="A128" t="str">
            <v>009B073</v>
          </cell>
          <cell r="B128" t="str">
            <v>B0108</v>
          </cell>
        </row>
        <row r="129">
          <cell r="A129" t="str">
            <v>011B054</v>
          </cell>
          <cell r="B129" t="str">
            <v>B0206</v>
          </cell>
        </row>
        <row r="130">
          <cell r="A130" t="str">
            <v>011B055</v>
          </cell>
          <cell r="B130" t="str">
            <v>B0206</v>
          </cell>
        </row>
        <row r="131">
          <cell r="A131" t="str">
            <v>012B053</v>
          </cell>
          <cell r="B131" t="str">
            <v>B0206</v>
          </cell>
        </row>
        <row r="132">
          <cell r="A132" t="str">
            <v>012B055</v>
          </cell>
          <cell r="B132" t="str">
            <v>B0206</v>
          </cell>
        </row>
        <row r="133">
          <cell r="A133" t="str">
            <v>013B057</v>
          </cell>
          <cell r="B133" t="str">
            <v>B0206</v>
          </cell>
        </row>
        <row r="134">
          <cell r="A134" t="str">
            <v>013B058</v>
          </cell>
          <cell r="B134" t="str">
            <v>B0206</v>
          </cell>
        </row>
        <row r="135">
          <cell r="A135" t="str">
            <v>014B051</v>
          </cell>
          <cell r="B135" t="str">
            <v>B0206</v>
          </cell>
        </row>
        <row r="136">
          <cell r="A136" t="str">
            <v>014B053</v>
          </cell>
          <cell r="B136" t="str">
            <v>B0206</v>
          </cell>
        </row>
        <row r="137">
          <cell r="A137" t="str">
            <v>014B055</v>
          </cell>
          <cell r="B137" t="str">
            <v>B0206</v>
          </cell>
        </row>
        <row r="138">
          <cell r="A138" t="str">
            <v>015B051</v>
          </cell>
          <cell r="B138" t="str">
            <v>B0206</v>
          </cell>
        </row>
        <row r="139">
          <cell r="A139" t="str">
            <v>015B058</v>
          </cell>
          <cell r="B139" t="str">
            <v>B0206</v>
          </cell>
        </row>
        <row r="140">
          <cell r="A140" t="str">
            <v>015B060</v>
          </cell>
          <cell r="B140" t="str">
            <v>B0206</v>
          </cell>
        </row>
        <row r="141">
          <cell r="A141" t="str">
            <v>016B051</v>
          </cell>
          <cell r="B141" t="str">
            <v>B0206</v>
          </cell>
        </row>
        <row r="142">
          <cell r="A142" t="str">
            <v>016B052</v>
          </cell>
          <cell r="B142" t="str">
            <v>B0206</v>
          </cell>
        </row>
        <row r="143">
          <cell r="A143" t="str">
            <v>016B055</v>
          </cell>
          <cell r="B143" t="str">
            <v>B0206</v>
          </cell>
        </row>
        <row r="144">
          <cell r="A144" t="str">
            <v>017B051</v>
          </cell>
          <cell r="B144" t="str">
            <v>B0206</v>
          </cell>
        </row>
        <row r="145">
          <cell r="A145" t="str">
            <v>017B053</v>
          </cell>
          <cell r="B145" t="str">
            <v>B0206</v>
          </cell>
        </row>
        <row r="146">
          <cell r="A146" t="str">
            <v>017B057</v>
          </cell>
          <cell r="B146" t="str">
            <v>B0206</v>
          </cell>
        </row>
        <row r="147">
          <cell r="A147" t="str">
            <v>018B055</v>
          </cell>
          <cell r="B147" t="str">
            <v>B0206</v>
          </cell>
        </row>
        <row r="148">
          <cell r="A148" t="str">
            <v>018B057</v>
          </cell>
          <cell r="B148" t="str">
            <v>B0206</v>
          </cell>
        </row>
        <row r="149">
          <cell r="A149" t="str">
            <v>019B053</v>
          </cell>
          <cell r="B149" t="str">
            <v>B0206</v>
          </cell>
        </row>
        <row r="150">
          <cell r="A150" t="str">
            <v>019B054</v>
          </cell>
          <cell r="B150" t="str">
            <v>B0206</v>
          </cell>
        </row>
        <row r="151">
          <cell r="A151" t="str">
            <v>015B063</v>
          </cell>
          <cell r="B151" t="str">
            <v>B0207</v>
          </cell>
        </row>
        <row r="152">
          <cell r="A152" t="str">
            <v>016B061</v>
          </cell>
          <cell r="B152" t="str">
            <v>B0207</v>
          </cell>
        </row>
        <row r="153">
          <cell r="A153" t="str">
            <v>016B063</v>
          </cell>
          <cell r="B153" t="str">
            <v>B0207</v>
          </cell>
        </row>
        <row r="154">
          <cell r="A154" t="str">
            <v>018B063</v>
          </cell>
          <cell r="B154" t="str">
            <v>B0207</v>
          </cell>
        </row>
        <row r="155">
          <cell r="A155" t="str">
            <v>020B062</v>
          </cell>
          <cell r="B155" t="str">
            <v>B0207</v>
          </cell>
        </row>
        <row r="156">
          <cell r="A156" t="str">
            <v>011B071</v>
          </cell>
          <cell r="B156" t="str">
            <v>B0208</v>
          </cell>
        </row>
        <row r="157">
          <cell r="A157" t="str">
            <v>012B072</v>
          </cell>
          <cell r="B157" t="str">
            <v>B0208</v>
          </cell>
        </row>
        <row r="158">
          <cell r="A158" t="str">
            <v>012B073</v>
          </cell>
          <cell r="B158" t="str">
            <v>B0208</v>
          </cell>
        </row>
        <row r="159">
          <cell r="A159" t="str">
            <v>012B074</v>
          </cell>
          <cell r="B159" t="str">
            <v>B0208</v>
          </cell>
        </row>
        <row r="160">
          <cell r="A160" t="str">
            <v>012B075</v>
          </cell>
          <cell r="B160" t="str">
            <v>B0208</v>
          </cell>
        </row>
        <row r="161">
          <cell r="A161" t="str">
            <v>012B078</v>
          </cell>
          <cell r="B161" t="str">
            <v>B0208</v>
          </cell>
        </row>
        <row r="162">
          <cell r="A162" t="str">
            <v>012B080</v>
          </cell>
          <cell r="B162" t="str">
            <v>B0208</v>
          </cell>
        </row>
        <row r="163">
          <cell r="A163" t="str">
            <v>014B080</v>
          </cell>
          <cell r="B163" t="str">
            <v>B0208</v>
          </cell>
        </row>
        <row r="164">
          <cell r="A164" t="str">
            <v>015B085</v>
          </cell>
          <cell r="B164" t="str">
            <v>B0209</v>
          </cell>
        </row>
        <row r="165">
          <cell r="A165" t="str">
            <v>018B082</v>
          </cell>
          <cell r="B165" t="str">
            <v>B0209</v>
          </cell>
        </row>
        <row r="166">
          <cell r="A166" t="str">
            <v>018B084</v>
          </cell>
          <cell r="B166" t="str">
            <v>B0209</v>
          </cell>
        </row>
        <row r="167">
          <cell r="A167" t="str">
            <v>011B093</v>
          </cell>
          <cell r="B167" t="str">
            <v>B0210</v>
          </cell>
        </row>
        <row r="168">
          <cell r="A168" t="str">
            <v>012B094</v>
          </cell>
          <cell r="B168" t="str">
            <v>B0210</v>
          </cell>
        </row>
        <row r="169">
          <cell r="A169" t="str">
            <v>013B094</v>
          </cell>
          <cell r="B169" t="str">
            <v>B0210</v>
          </cell>
        </row>
        <row r="170">
          <cell r="A170" t="str">
            <v>014B092</v>
          </cell>
          <cell r="B170" t="str">
            <v>B0210</v>
          </cell>
        </row>
        <row r="171">
          <cell r="A171" t="str">
            <v>021B061</v>
          </cell>
          <cell r="B171" t="str">
            <v>B0307</v>
          </cell>
        </row>
        <row r="172">
          <cell r="A172" t="str">
            <v>022B061</v>
          </cell>
          <cell r="B172" t="str">
            <v>B0307</v>
          </cell>
        </row>
        <row r="173">
          <cell r="A173" t="str">
            <v>001C051</v>
          </cell>
          <cell r="B173" t="str">
            <v>C0106</v>
          </cell>
        </row>
        <row r="174">
          <cell r="A174" t="str">
            <v>001B053</v>
          </cell>
          <cell r="B174" t="str">
            <v>B0106</v>
          </cell>
        </row>
        <row r="175">
          <cell r="A175" t="str">
            <v>001B058</v>
          </cell>
          <cell r="B175" t="str">
            <v>B0106</v>
          </cell>
        </row>
        <row r="176">
          <cell r="A176" t="str">
            <v>002B053</v>
          </cell>
          <cell r="B176" t="str">
            <v>B0106</v>
          </cell>
        </row>
        <row r="177">
          <cell r="A177" t="str">
            <v>002B055</v>
          </cell>
          <cell r="B177" t="str">
            <v>B0106</v>
          </cell>
        </row>
        <row r="178">
          <cell r="A178" t="str">
            <v>002B059</v>
          </cell>
          <cell r="B178" t="str">
            <v>B0106</v>
          </cell>
        </row>
        <row r="179">
          <cell r="A179" t="str">
            <v>003B055</v>
          </cell>
          <cell r="B179" t="str">
            <v>B0106</v>
          </cell>
        </row>
        <row r="180">
          <cell r="A180" t="str">
            <v>004B054</v>
          </cell>
          <cell r="B180" t="str">
            <v>B0106</v>
          </cell>
        </row>
        <row r="181">
          <cell r="A181" t="str">
            <v>005B057</v>
          </cell>
          <cell r="B181" t="str">
            <v>B0106</v>
          </cell>
        </row>
        <row r="182">
          <cell r="A182" t="str">
            <v>005B060</v>
          </cell>
          <cell r="B182" t="str">
            <v>B0106</v>
          </cell>
        </row>
        <row r="183">
          <cell r="A183" t="str">
            <v>006B055</v>
          </cell>
          <cell r="B183" t="str">
            <v>B0106</v>
          </cell>
        </row>
        <row r="184">
          <cell r="A184" t="str">
            <v>002C062</v>
          </cell>
          <cell r="B184" t="str">
            <v>C0107</v>
          </cell>
        </row>
        <row r="185">
          <cell r="A185" t="str">
            <v>002C063</v>
          </cell>
          <cell r="B185" t="str">
            <v>C0107</v>
          </cell>
        </row>
        <row r="186">
          <cell r="A186" t="str">
            <v>002C064</v>
          </cell>
          <cell r="B186" t="str">
            <v>C0107</v>
          </cell>
        </row>
        <row r="187">
          <cell r="A187" t="str">
            <v>002C065</v>
          </cell>
          <cell r="B187" t="str">
            <v>C0107</v>
          </cell>
        </row>
        <row r="188">
          <cell r="A188" t="str">
            <v>006B060</v>
          </cell>
          <cell r="B188" t="str">
            <v>B0106</v>
          </cell>
        </row>
        <row r="189">
          <cell r="A189" t="str">
            <v>007B051</v>
          </cell>
          <cell r="B189" t="str">
            <v>B0106</v>
          </cell>
        </row>
        <row r="190">
          <cell r="A190" t="str">
            <v>007B055</v>
          </cell>
          <cell r="B190" t="str">
            <v>B0106</v>
          </cell>
        </row>
        <row r="191">
          <cell r="A191" t="str">
            <v>004C062</v>
          </cell>
          <cell r="B191" t="str">
            <v>C0107</v>
          </cell>
        </row>
        <row r="192">
          <cell r="A192" t="str">
            <v>008B054</v>
          </cell>
          <cell r="B192" t="str">
            <v>B0106</v>
          </cell>
        </row>
        <row r="193">
          <cell r="A193" t="str">
            <v>008B055</v>
          </cell>
          <cell r="B193" t="str">
            <v>B0106</v>
          </cell>
        </row>
        <row r="194">
          <cell r="A194" t="str">
            <v>008B058</v>
          </cell>
          <cell r="B194" t="str">
            <v>B0106</v>
          </cell>
        </row>
        <row r="195">
          <cell r="A195" t="str">
            <v>008B060</v>
          </cell>
          <cell r="B195" t="str">
            <v>B0106</v>
          </cell>
        </row>
        <row r="196">
          <cell r="A196" t="str">
            <v>005C063</v>
          </cell>
          <cell r="B196" t="str">
            <v>C0107</v>
          </cell>
        </row>
        <row r="197">
          <cell r="A197" t="str">
            <v>010B053</v>
          </cell>
          <cell r="B197" t="str">
            <v>B0106</v>
          </cell>
        </row>
        <row r="198">
          <cell r="A198" t="str">
            <v>010B054</v>
          </cell>
          <cell r="B198" t="str">
            <v>B0106</v>
          </cell>
        </row>
        <row r="199">
          <cell r="A199" t="str">
            <v>010B057</v>
          </cell>
          <cell r="B199" t="str">
            <v>B0106</v>
          </cell>
        </row>
        <row r="200">
          <cell r="A200" t="str">
            <v>010B059</v>
          </cell>
          <cell r="B200" t="str">
            <v>B0106</v>
          </cell>
        </row>
        <row r="201">
          <cell r="A201" t="str">
            <v>008C063</v>
          </cell>
          <cell r="B201" t="str">
            <v>C0107</v>
          </cell>
        </row>
        <row r="202">
          <cell r="A202" t="str">
            <v>008C064</v>
          </cell>
          <cell r="B202" t="str">
            <v>C0107</v>
          </cell>
        </row>
        <row r="203">
          <cell r="A203" t="str">
            <v>001B065</v>
          </cell>
          <cell r="B203" t="str">
            <v>B0107</v>
          </cell>
        </row>
        <row r="204">
          <cell r="A204" t="str">
            <v>001B069</v>
          </cell>
          <cell r="B204" t="str">
            <v>B0107</v>
          </cell>
        </row>
        <row r="205">
          <cell r="A205" t="str">
            <v>002B068</v>
          </cell>
          <cell r="B205" t="str">
            <v>B0107</v>
          </cell>
        </row>
        <row r="206">
          <cell r="A206" t="str">
            <v>004B070</v>
          </cell>
          <cell r="B206" t="str">
            <v>B0107</v>
          </cell>
        </row>
        <row r="207">
          <cell r="A207" t="str">
            <v>006B070</v>
          </cell>
          <cell r="B207" t="str">
            <v>B0107</v>
          </cell>
        </row>
        <row r="208">
          <cell r="A208" t="str">
            <v>008B070</v>
          </cell>
          <cell r="B208" t="str">
            <v>B0107</v>
          </cell>
        </row>
        <row r="209">
          <cell r="A209" t="str">
            <v>010B070</v>
          </cell>
          <cell r="B209" t="str">
            <v>B0107</v>
          </cell>
        </row>
        <row r="210">
          <cell r="A210" t="str">
            <v>002B077</v>
          </cell>
          <cell r="B210" t="str">
            <v>B0108</v>
          </cell>
        </row>
        <row r="211">
          <cell r="A211" t="str">
            <v>002B080</v>
          </cell>
          <cell r="B211" t="str">
            <v>B0108</v>
          </cell>
        </row>
        <row r="212">
          <cell r="A212" t="str">
            <v>010C070</v>
          </cell>
          <cell r="B212" t="str">
            <v>C0107</v>
          </cell>
        </row>
        <row r="213">
          <cell r="A213" t="str">
            <v>008B075</v>
          </cell>
          <cell r="B213" t="str">
            <v>B0108</v>
          </cell>
        </row>
        <row r="214">
          <cell r="A214" t="str">
            <v>008B080</v>
          </cell>
          <cell r="B214" t="str">
            <v>B0108</v>
          </cell>
        </row>
        <row r="215">
          <cell r="A215" t="str">
            <v>010B071</v>
          </cell>
          <cell r="B215" t="str">
            <v>B0108</v>
          </cell>
        </row>
        <row r="216">
          <cell r="A216" t="str">
            <v>010B075</v>
          </cell>
          <cell r="B216" t="str">
            <v>B0108</v>
          </cell>
        </row>
        <row r="217">
          <cell r="A217" t="str">
            <v>004C078</v>
          </cell>
          <cell r="B217" t="str">
            <v>C0108</v>
          </cell>
        </row>
        <row r="218">
          <cell r="A218" t="str">
            <v>010B078</v>
          </cell>
          <cell r="B218" t="str">
            <v>B0108</v>
          </cell>
        </row>
        <row r="219">
          <cell r="A219" t="str">
            <v>010B080</v>
          </cell>
          <cell r="B219" t="str">
            <v>B0108</v>
          </cell>
        </row>
        <row r="220">
          <cell r="A220" t="str">
            <v>006C073</v>
          </cell>
          <cell r="B220" t="str">
            <v>C0108</v>
          </cell>
        </row>
        <row r="221">
          <cell r="A221" t="str">
            <v>006C077</v>
          </cell>
          <cell r="B221" t="str">
            <v>C0108</v>
          </cell>
        </row>
        <row r="222">
          <cell r="A222" t="str">
            <v>006C080</v>
          </cell>
          <cell r="B222" t="str">
            <v>C0108</v>
          </cell>
        </row>
        <row r="223">
          <cell r="A223" t="str">
            <v>007C078</v>
          </cell>
          <cell r="B223" t="str">
            <v>C0108</v>
          </cell>
        </row>
        <row r="224">
          <cell r="A224" t="str">
            <v>008C073</v>
          </cell>
          <cell r="B224" t="str">
            <v>C0108</v>
          </cell>
        </row>
        <row r="225">
          <cell r="A225" t="str">
            <v>008C075</v>
          </cell>
          <cell r="B225" t="str">
            <v>C0108</v>
          </cell>
        </row>
        <row r="226">
          <cell r="A226" t="str">
            <v>008C078</v>
          </cell>
          <cell r="B226" t="str">
            <v>C0108</v>
          </cell>
        </row>
        <row r="227">
          <cell r="A227" t="str">
            <v>008C080</v>
          </cell>
          <cell r="B227" t="str">
            <v>C0108</v>
          </cell>
        </row>
        <row r="228">
          <cell r="A228" t="str">
            <v>009C073</v>
          </cell>
          <cell r="B228" t="str">
            <v>C0108</v>
          </cell>
        </row>
        <row r="229">
          <cell r="A229" t="str">
            <v>010C071</v>
          </cell>
          <cell r="B229" t="str">
            <v>C0108</v>
          </cell>
        </row>
        <row r="230">
          <cell r="A230" t="str">
            <v>010C075</v>
          </cell>
          <cell r="B230" t="str">
            <v>C0108</v>
          </cell>
        </row>
        <row r="231">
          <cell r="A231" t="str">
            <v>010C078</v>
          </cell>
          <cell r="B231" t="str">
            <v>C0108</v>
          </cell>
        </row>
        <row r="232">
          <cell r="A232" t="str">
            <v>010C080</v>
          </cell>
          <cell r="B232" t="str">
            <v>C0108</v>
          </cell>
        </row>
        <row r="233">
          <cell r="A233" t="str">
            <v>002B083</v>
          </cell>
          <cell r="B233" t="str">
            <v>B0109</v>
          </cell>
        </row>
        <row r="234">
          <cell r="A234" t="str">
            <v>002C081</v>
          </cell>
          <cell r="B234" t="str">
            <v>C0109</v>
          </cell>
        </row>
        <row r="235">
          <cell r="A235" t="str">
            <v>002C085</v>
          </cell>
          <cell r="B235" t="str">
            <v>C0109</v>
          </cell>
        </row>
        <row r="236">
          <cell r="A236" t="str">
            <v>002B085</v>
          </cell>
          <cell r="B236" t="str">
            <v>B0109</v>
          </cell>
        </row>
        <row r="237">
          <cell r="A237" t="str">
            <v>002C090</v>
          </cell>
          <cell r="B237" t="str">
            <v>C0109</v>
          </cell>
        </row>
        <row r="238">
          <cell r="A238" t="str">
            <v>003C081</v>
          </cell>
          <cell r="B238" t="str">
            <v>C0109</v>
          </cell>
        </row>
        <row r="239">
          <cell r="A239" t="str">
            <v>004C083</v>
          </cell>
          <cell r="B239" t="str">
            <v>C0109</v>
          </cell>
        </row>
        <row r="240">
          <cell r="A240" t="str">
            <v>004C085</v>
          </cell>
          <cell r="B240" t="str">
            <v>C0109</v>
          </cell>
        </row>
        <row r="241">
          <cell r="A241" t="str">
            <v>002B090</v>
          </cell>
          <cell r="B241" t="str">
            <v>B0109</v>
          </cell>
        </row>
        <row r="242">
          <cell r="A242" t="str">
            <v>005C085</v>
          </cell>
          <cell r="B242" t="str">
            <v>C0109</v>
          </cell>
        </row>
        <row r="243">
          <cell r="A243" t="str">
            <v>006C081</v>
          </cell>
          <cell r="B243" t="str">
            <v>C0109</v>
          </cell>
        </row>
        <row r="244">
          <cell r="A244" t="str">
            <v>006C083</v>
          </cell>
          <cell r="B244" t="str">
            <v>C0109</v>
          </cell>
        </row>
        <row r="245">
          <cell r="A245" t="str">
            <v>006C085</v>
          </cell>
          <cell r="B245" t="str">
            <v>C0109</v>
          </cell>
        </row>
        <row r="246">
          <cell r="A246" t="str">
            <v>004B085</v>
          </cell>
          <cell r="B246" t="str">
            <v>B0109</v>
          </cell>
        </row>
        <row r="247">
          <cell r="A247" t="str">
            <v>008C082</v>
          </cell>
          <cell r="B247" t="str">
            <v>C0109</v>
          </cell>
        </row>
        <row r="248">
          <cell r="A248" t="str">
            <v>004B090</v>
          </cell>
          <cell r="B248" t="str">
            <v>B0109</v>
          </cell>
        </row>
        <row r="249">
          <cell r="A249" t="str">
            <v>006B082</v>
          </cell>
          <cell r="B249" t="str">
            <v>B0109</v>
          </cell>
        </row>
        <row r="250">
          <cell r="A250" t="str">
            <v>010C082</v>
          </cell>
          <cell r="B250" t="str">
            <v>C0109</v>
          </cell>
        </row>
        <row r="251">
          <cell r="A251" t="str">
            <v>010C083</v>
          </cell>
          <cell r="B251" t="str">
            <v>C0109</v>
          </cell>
        </row>
        <row r="252">
          <cell r="A252" t="str">
            <v>010C085</v>
          </cell>
          <cell r="B252" t="str">
            <v>C0109</v>
          </cell>
        </row>
        <row r="253">
          <cell r="A253" t="str">
            <v>002C094</v>
          </cell>
          <cell r="B253" t="str">
            <v>C0110</v>
          </cell>
        </row>
        <row r="254">
          <cell r="A254" t="str">
            <v>004C093</v>
          </cell>
          <cell r="B254" t="str">
            <v>C0110</v>
          </cell>
        </row>
        <row r="255">
          <cell r="A255" t="str">
            <v>006C093</v>
          </cell>
          <cell r="B255" t="str">
            <v>C0110</v>
          </cell>
        </row>
        <row r="256">
          <cell r="A256" t="str">
            <v>010C091</v>
          </cell>
          <cell r="B256" t="str">
            <v>C0110</v>
          </cell>
        </row>
        <row r="257">
          <cell r="A257" t="str">
            <v>010C094</v>
          </cell>
          <cell r="B257" t="str">
            <v>C0110</v>
          </cell>
        </row>
        <row r="258">
          <cell r="A258" t="str">
            <v>006B090</v>
          </cell>
          <cell r="B258" t="str">
            <v>B0109</v>
          </cell>
        </row>
        <row r="259">
          <cell r="A259" t="str">
            <v>007B088</v>
          </cell>
          <cell r="B259" t="str">
            <v>B0109</v>
          </cell>
        </row>
        <row r="260">
          <cell r="A260" t="str">
            <v>008B090</v>
          </cell>
          <cell r="B260" t="str">
            <v>B0109</v>
          </cell>
        </row>
        <row r="261">
          <cell r="A261" t="str">
            <v>010B085</v>
          </cell>
          <cell r="B261" t="str">
            <v>B0109</v>
          </cell>
        </row>
        <row r="262">
          <cell r="A262" t="str">
            <v>010B090</v>
          </cell>
          <cell r="B262" t="str">
            <v>B0109</v>
          </cell>
        </row>
        <row r="263">
          <cell r="A263" t="str">
            <v>004B094</v>
          </cell>
          <cell r="B263" t="str">
            <v>B0110</v>
          </cell>
        </row>
        <row r="264">
          <cell r="A264" t="str">
            <v>008B093</v>
          </cell>
          <cell r="B264" t="str">
            <v>B0110</v>
          </cell>
        </row>
        <row r="265">
          <cell r="A265" t="str">
            <v>010B093</v>
          </cell>
          <cell r="B265" t="str">
            <v>B0110</v>
          </cell>
        </row>
        <row r="266">
          <cell r="A266" t="str">
            <v>012B057</v>
          </cell>
          <cell r="B266" t="str">
            <v>B0206</v>
          </cell>
        </row>
        <row r="267">
          <cell r="A267" t="str">
            <v>012B058</v>
          </cell>
          <cell r="B267" t="str">
            <v>B0206</v>
          </cell>
        </row>
        <row r="268">
          <cell r="A268" t="str">
            <v>012B060</v>
          </cell>
          <cell r="B268" t="str">
            <v>B0206</v>
          </cell>
        </row>
        <row r="269">
          <cell r="A269" t="str">
            <v>015C052</v>
          </cell>
          <cell r="B269" t="str">
            <v>C0206</v>
          </cell>
        </row>
        <row r="270">
          <cell r="A270" t="str">
            <v>016C051</v>
          </cell>
          <cell r="B270" t="str">
            <v>C0206</v>
          </cell>
        </row>
        <row r="271">
          <cell r="A271" t="str">
            <v>016C053</v>
          </cell>
          <cell r="B271" t="str">
            <v>C0206</v>
          </cell>
        </row>
        <row r="272">
          <cell r="A272" t="str">
            <v>014B060</v>
          </cell>
          <cell r="B272" t="str">
            <v>B0206</v>
          </cell>
        </row>
        <row r="273">
          <cell r="A273" t="str">
            <v>016B059</v>
          </cell>
          <cell r="B273" t="str">
            <v>B0206</v>
          </cell>
        </row>
        <row r="274">
          <cell r="A274" t="str">
            <v>018B060</v>
          </cell>
          <cell r="B274" t="str">
            <v>B0206</v>
          </cell>
        </row>
        <row r="275">
          <cell r="A275" t="str">
            <v>020B057</v>
          </cell>
          <cell r="B275" t="str">
            <v>B0206</v>
          </cell>
        </row>
        <row r="276">
          <cell r="A276" t="str">
            <v>020B060</v>
          </cell>
          <cell r="B276" t="str">
            <v>B0206</v>
          </cell>
        </row>
        <row r="277">
          <cell r="A277" t="str">
            <v>011B070</v>
          </cell>
          <cell r="B277" t="str">
            <v>B0207</v>
          </cell>
        </row>
        <row r="278">
          <cell r="A278" t="str">
            <v>018C053</v>
          </cell>
          <cell r="B278" t="str">
            <v>C0206</v>
          </cell>
        </row>
        <row r="279">
          <cell r="A279" t="str">
            <v>012B062</v>
          </cell>
          <cell r="B279" t="str">
            <v>B0207</v>
          </cell>
        </row>
        <row r="280">
          <cell r="A280" t="str">
            <v>012B065</v>
          </cell>
          <cell r="B280" t="str">
            <v>B0207</v>
          </cell>
        </row>
        <row r="281">
          <cell r="A281" t="str">
            <v>012B067</v>
          </cell>
          <cell r="B281" t="str">
            <v>B0207</v>
          </cell>
        </row>
        <row r="282">
          <cell r="A282" t="str">
            <v>012B068</v>
          </cell>
          <cell r="B282" t="str">
            <v>B0207</v>
          </cell>
        </row>
        <row r="283">
          <cell r="A283" t="str">
            <v>014B063</v>
          </cell>
          <cell r="B283" t="str">
            <v>B0207</v>
          </cell>
        </row>
        <row r="284">
          <cell r="A284" t="str">
            <v>012B082</v>
          </cell>
          <cell r="B284" t="str">
            <v>B0209</v>
          </cell>
        </row>
        <row r="285">
          <cell r="A285" t="str">
            <v>012B085</v>
          </cell>
          <cell r="B285" t="str">
            <v>B0209</v>
          </cell>
        </row>
        <row r="286">
          <cell r="A286" t="str">
            <v>012B090</v>
          </cell>
          <cell r="B286" t="str">
            <v>B0209</v>
          </cell>
        </row>
        <row r="287">
          <cell r="A287" t="str">
            <v>014B085</v>
          </cell>
          <cell r="B287" t="str">
            <v>B0209</v>
          </cell>
        </row>
        <row r="288">
          <cell r="A288" t="str">
            <v>014B090</v>
          </cell>
          <cell r="B288" t="str">
            <v>B0209</v>
          </cell>
        </row>
        <row r="289">
          <cell r="A289" t="str">
            <v>016B088</v>
          </cell>
          <cell r="B289" t="str">
            <v>B0209</v>
          </cell>
        </row>
        <row r="290">
          <cell r="A290" t="str">
            <v>021B057</v>
          </cell>
          <cell r="B290" t="str">
            <v>B0306</v>
          </cell>
        </row>
        <row r="291">
          <cell r="A291" t="str">
            <v>021B060</v>
          </cell>
          <cell r="B291" t="str">
            <v>B0306</v>
          </cell>
        </row>
        <row r="292">
          <cell r="A292" t="str">
            <v>001C058</v>
          </cell>
          <cell r="B292" t="str">
            <v>C0106</v>
          </cell>
        </row>
        <row r="293">
          <cell r="A293" t="str">
            <v>011C070</v>
          </cell>
          <cell r="B293" t="str">
            <v>C0207</v>
          </cell>
        </row>
        <row r="294">
          <cell r="A294" t="str">
            <v>002C053</v>
          </cell>
          <cell r="B294" t="str">
            <v>C0106</v>
          </cell>
        </row>
        <row r="295">
          <cell r="A295" t="str">
            <v>002C055</v>
          </cell>
          <cell r="B295" t="str">
            <v>C0106</v>
          </cell>
        </row>
        <row r="296">
          <cell r="A296" t="str">
            <v>012C069</v>
          </cell>
          <cell r="B296" t="str">
            <v>C0207</v>
          </cell>
        </row>
        <row r="297">
          <cell r="A297" t="str">
            <v>012C070</v>
          </cell>
          <cell r="B297" t="str">
            <v>C0207</v>
          </cell>
        </row>
        <row r="298">
          <cell r="A298" t="str">
            <v>002C058</v>
          </cell>
          <cell r="B298" t="str">
            <v>C0106</v>
          </cell>
        </row>
        <row r="299">
          <cell r="A299" t="str">
            <v>002C060</v>
          </cell>
          <cell r="B299" t="str">
            <v>C0106</v>
          </cell>
        </row>
        <row r="300">
          <cell r="A300" t="str">
            <v>003C053</v>
          </cell>
          <cell r="B300" t="str">
            <v>C0106</v>
          </cell>
        </row>
        <row r="301">
          <cell r="A301" t="str">
            <v>004C053</v>
          </cell>
          <cell r="B301" t="str">
            <v>C0106</v>
          </cell>
        </row>
        <row r="302">
          <cell r="A302" t="str">
            <v>004C054</v>
          </cell>
          <cell r="B302" t="str">
            <v>C0106</v>
          </cell>
        </row>
        <row r="303">
          <cell r="A303" t="str">
            <v>014C069</v>
          </cell>
          <cell r="B303" t="str">
            <v>C0207</v>
          </cell>
        </row>
        <row r="304">
          <cell r="A304" t="str">
            <v>006C054</v>
          </cell>
          <cell r="B304" t="str">
            <v>C0106</v>
          </cell>
        </row>
        <row r="305">
          <cell r="A305" t="str">
            <v>006C058</v>
          </cell>
          <cell r="B305" t="str">
            <v>C0106</v>
          </cell>
        </row>
        <row r="306">
          <cell r="A306" t="str">
            <v>006C060</v>
          </cell>
          <cell r="B306" t="str">
            <v>C0106</v>
          </cell>
        </row>
        <row r="307">
          <cell r="A307" t="str">
            <v>007C053</v>
          </cell>
          <cell r="B307" t="str">
            <v>C0106</v>
          </cell>
        </row>
        <row r="308">
          <cell r="A308" t="str">
            <v>008C053</v>
          </cell>
          <cell r="B308" t="str">
            <v>C0106</v>
          </cell>
        </row>
        <row r="309">
          <cell r="A309" t="str">
            <v>016C069</v>
          </cell>
          <cell r="B309" t="str">
            <v>C0207</v>
          </cell>
        </row>
        <row r="310">
          <cell r="A310" t="str">
            <v>010C055</v>
          </cell>
          <cell r="B310" t="str">
            <v>C0106</v>
          </cell>
        </row>
        <row r="311">
          <cell r="A311" t="str">
            <v>010C058</v>
          </cell>
          <cell r="B311" t="str">
            <v>C0106</v>
          </cell>
        </row>
        <row r="312">
          <cell r="A312" t="str">
            <v>011C053</v>
          </cell>
          <cell r="B312" t="str">
            <v>C0106</v>
          </cell>
        </row>
        <row r="313">
          <cell r="A313" t="str">
            <v>004C063</v>
          </cell>
          <cell r="B313" t="str">
            <v>C0107</v>
          </cell>
        </row>
        <row r="314">
          <cell r="A314" t="str">
            <v>004C065</v>
          </cell>
          <cell r="B314" t="str">
            <v>C0107</v>
          </cell>
        </row>
        <row r="315">
          <cell r="A315" t="str">
            <v>004C067</v>
          </cell>
          <cell r="B315" t="str">
            <v>C0107</v>
          </cell>
        </row>
        <row r="316">
          <cell r="A316" t="str">
            <v>004C070</v>
          </cell>
          <cell r="B316" t="str">
            <v>C0107</v>
          </cell>
        </row>
        <row r="317">
          <cell r="A317" t="str">
            <v>006C062</v>
          </cell>
          <cell r="B317" t="str">
            <v>C0107</v>
          </cell>
        </row>
        <row r="318">
          <cell r="A318" t="str">
            <v>006C063</v>
          </cell>
          <cell r="B318" t="str">
            <v>C0107</v>
          </cell>
        </row>
        <row r="319">
          <cell r="A319" t="str">
            <v>006C065</v>
          </cell>
          <cell r="B319" t="str">
            <v>C0107</v>
          </cell>
        </row>
        <row r="320">
          <cell r="A320" t="str">
            <v>006C070</v>
          </cell>
          <cell r="B320" t="str">
            <v>C0107</v>
          </cell>
        </row>
        <row r="321">
          <cell r="A321" t="str">
            <v>008C065</v>
          </cell>
          <cell r="B321" t="str">
            <v>C0107</v>
          </cell>
        </row>
        <row r="322">
          <cell r="A322" t="str">
            <v>008C067</v>
          </cell>
          <cell r="B322" t="str">
            <v>C0107</v>
          </cell>
        </row>
        <row r="323">
          <cell r="A323" t="str">
            <v>008C070</v>
          </cell>
          <cell r="B323" t="str">
            <v>C0107</v>
          </cell>
        </row>
        <row r="324">
          <cell r="A324" t="str">
            <v>009C064</v>
          </cell>
          <cell r="B324" t="str">
            <v>C0107</v>
          </cell>
        </row>
        <row r="325">
          <cell r="A325" t="str">
            <v>009C067</v>
          </cell>
          <cell r="B325" t="str">
            <v>C0107</v>
          </cell>
        </row>
        <row r="326">
          <cell r="A326" t="str">
            <v>010C064</v>
          </cell>
          <cell r="B326" t="str">
            <v>C0107</v>
          </cell>
        </row>
        <row r="327">
          <cell r="A327" t="str">
            <v>010C065</v>
          </cell>
          <cell r="B327" t="str">
            <v>C0107</v>
          </cell>
        </row>
        <row r="328">
          <cell r="A328" t="str">
            <v>002C074</v>
          </cell>
          <cell r="B328" t="str">
            <v>C0108</v>
          </cell>
        </row>
        <row r="329">
          <cell r="A329" t="str">
            <v>002C075</v>
          </cell>
          <cell r="B329" t="str">
            <v>C0108</v>
          </cell>
        </row>
        <row r="330">
          <cell r="A330" t="str">
            <v>002C080</v>
          </cell>
          <cell r="B330" t="str">
            <v>C0108</v>
          </cell>
        </row>
        <row r="331">
          <cell r="A331" t="str">
            <v>004C075</v>
          </cell>
          <cell r="B331" t="str">
            <v>C0108</v>
          </cell>
        </row>
        <row r="332">
          <cell r="A332" t="str">
            <v>005C073</v>
          </cell>
          <cell r="B332" t="str">
            <v>C0108</v>
          </cell>
        </row>
        <row r="333">
          <cell r="A333" t="str">
            <v>005C075</v>
          </cell>
          <cell r="B333" t="str">
            <v>C0108</v>
          </cell>
        </row>
        <row r="334">
          <cell r="A334" t="str">
            <v>002C087</v>
          </cell>
          <cell r="B334" t="str">
            <v>C0109</v>
          </cell>
        </row>
        <row r="335">
          <cell r="A335" t="str">
            <v>004C090</v>
          </cell>
          <cell r="B335" t="str">
            <v>C0109</v>
          </cell>
        </row>
        <row r="336">
          <cell r="A336" t="str">
            <v>006C090</v>
          </cell>
          <cell r="B336" t="str">
            <v>C0109</v>
          </cell>
        </row>
        <row r="337">
          <cell r="A337" t="str">
            <v>008C090</v>
          </cell>
          <cell r="B337" t="str">
            <v>C0109</v>
          </cell>
        </row>
        <row r="338">
          <cell r="A338" t="str">
            <v>009C090</v>
          </cell>
          <cell r="B338" t="str">
            <v>C0109</v>
          </cell>
        </row>
        <row r="339">
          <cell r="A339" t="str">
            <v>012C052</v>
          </cell>
          <cell r="B339" t="str">
            <v>C0206</v>
          </cell>
        </row>
        <row r="340">
          <cell r="A340" t="str">
            <v>012C053</v>
          </cell>
          <cell r="B340" t="str">
            <v>C0206</v>
          </cell>
        </row>
        <row r="341">
          <cell r="A341" t="str">
            <v>012C054</v>
          </cell>
          <cell r="B341" t="str">
            <v>C0206</v>
          </cell>
        </row>
        <row r="342">
          <cell r="A342" t="str">
            <v>012C055</v>
          </cell>
          <cell r="B342" t="str">
            <v>C0206</v>
          </cell>
        </row>
        <row r="343">
          <cell r="A343" t="str">
            <v>012C058</v>
          </cell>
          <cell r="B343" t="str">
            <v>C0206</v>
          </cell>
        </row>
        <row r="344">
          <cell r="A344" t="str">
            <v>014C053</v>
          </cell>
          <cell r="B344" t="str">
            <v>C0206</v>
          </cell>
        </row>
        <row r="345">
          <cell r="A345" t="str">
            <v>014C055</v>
          </cell>
          <cell r="B345" t="str">
            <v>C0206</v>
          </cell>
        </row>
        <row r="346">
          <cell r="A346" t="str">
            <v>014C058</v>
          </cell>
          <cell r="B346" t="str">
            <v>C0206</v>
          </cell>
        </row>
        <row r="347">
          <cell r="A347" t="str">
            <v>014C059</v>
          </cell>
          <cell r="B347" t="str">
            <v>C0206</v>
          </cell>
        </row>
        <row r="348">
          <cell r="A348" t="str">
            <v>014C060</v>
          </cell>
          <cell r="B348" t="str">
            <v>C0206</v>
          </cell>
        </row>
        <row r="349">
          <cell r="A349" t="str">
            <v>016C055</v>
          </cell>
          <cell r="B349" t="str">
            <v>C0206</v>
          </cell>
        </row>
        <row r="350">
          <cell r="A350" t="str">
            <v>016C058</v>
          </cell>
          <cell r="B350" t="str">
            <v>C0206</v>
          </cell>
        </row>
        <row r="351">
          <cell r="A351" t="str">
            <v>016C059</v>
          </cell>
          <cell r="B351" t="str">
            <v>C0206</v>
          </cell>
        </row>
        <row r="352">
          <cell r="A352" t="str">
            <v>016C060</v>
          </cell>
          <cell r="B352" t="str">
            <v>C0206</v>
          </cell>
        </row>
        <row r="353">
          <cell r="A353" t="str">
            <v>018C052</v>
          </cell>
          <cell r="B353" t="str">
            <v>C0206</v>
          </cell>
        </row>
        <row r="354">
          <cell r="A354" t="str">
            <v>018C055</v>
          </cell>
          <cell r="B354" t="str">
            <v>C0206</v>
          </cell>
        </row>
        <row r="355">
          <cell r="A355" t="str">
            <v>018C056</v>
          </cell>
          <cell r="B355" t="str">
            <v>C0206</v>
          </cell>
        </row>
        <row r="356">
          <cell r="A356" t="str">
            <v>018C057</v>
          </cell>
          <cell r="B356" t="str">
            <v>C0206</v>
          </cell>
        </row>
        <row r="357">
          <cell r="A357" t="str">
            <v>018C058</v>
          </cell>
          <cell r="B357" t="str">
            <v>C0206</v>
          </cell>
        </row>
        <row r="358">
          <cell r="A358" t="str">
            <v>018C059</v>
          </cell>
          <cell r="B358" t="str">
            <v>C0206</v>
          </cell>
        </row>
        <row r="359">
          <cell r="A359" t="str">
            <v>020C052</v>
          </cell>
          <cell r="B359" t="str">
            <v>C0206</v>
          </cell>
        </row>
        <row r="360">
          <cell r="A360" t="str">
            <v>012C092</v>
          </cell>
          <cell r="B360" t="str">
            <v>C0210</v>
          </cell>
        </row>
        <row r="361">
          <cell r="A361" t="str">
            <v>014C093</v>
          </cell>
          <cell r="B361" t="str">
            <v>C0210</v>
          </cell>
        </row>
        <row r="362">
          <cell r="A362" t="str">
            <v>014C095</v>
          </cell>
          <cell r="B362" t="str">
            <v>C0210</v>
          </cell>
        </row>
        <row r="363">
          <cell r="A363" t="str">
            <v>015C095</v>
          </cell>
          <cell r="B363" t="str">
            <v>C0210</v>
          </cell>
        </row>
        <row r="364">
          <cell r="A364" t="str">
            <v>016C093</v>
          </cell>
          <cell r="B364" t="str">
            <v>C0210</v>
          </cell>
        </row>
        <row r="365">
          <cell r="A365" t="str">
            <v>017C095</v>
          </cell>
          <cell r="B365" t="str">
            <v>C0210</v>
          </cell>
        </row>
        <row r="366">
          <cell r="A366" t="str">
            <v>018C093</v>
          </cell>
          <cell r="B366" t="str">
            <v>C0210</v>
          </cell>
        </row>
        <row r="367">
          <cell r="A367" t="str">
            <v>018C095</v>
          </cell>
          <cell r="B367" t="str">
            <v>C0210</v>
          </cell>
        </row>
        <row r="368">
          <cell r="A368" t="str">
            <v>020C093</v>
          </cell>
          <cell r="B368" t="str">
            <v>C0210</v>
          </cell>
        </row>
        <row r="369">
          <cell r="A369" t="str">
            <v>020C095</v>
          </cell>
          <cell r="B369" t="str">
            <v>C0210</v>
          </cell>
        </row>
        <row r="370">
          <cell r="A370" t="str">
            <v>020C097</v>
          </cell>
          <cell r="B370" t="str">
            <v>C0210</v>
          </cell>
        </row>
        <row r="371">
          <cell r="A371" t="str">
            <v>020C098</v>
          </cell>
          <cell r="B371" t="str">
            <v>C0210</v>
          </cell>
        </row>
        <row r="372">
          <cell r="A372" t="str">
            <v>020C053</v>
          </cell>
          <cell r="B372" t="str">
            <v>C0206</v>
          </cell>
        </row>
        <row r="373">
          <cell r="A373" t="str">
            <v>022C054</v>
          </cell>
          <cell r="B373" t="str">
            <v>C0306</v>
          </cell>
        </row>
        <row r="374">
          <cell r="A374" t="str">
            <v>020C054</v>
          </cell>
          <cell r="B374" t="str">
            <v>C0206</v>
          </cell>
        </row>
        <row r="375">
          <cell r="A375" t="str">
            <v>020C055</v>
          </cell>
          <cell r="B375" t="str">
            <v>C0206</v>
          </cell>
        </row>
        <row r="376">
          <cell r="A376" t="str">
            <v>023C052</v>
          </cell>
          <cell r="B376" t="str">
            <v>C0306</v>
          </cell>
        </row>
        <row r="377">
          <cell r="A377" t="str">
            <v>024C053</v>
          </cell>
          <cell r="B377" t="str">
            <v>C0306</v>
          </cell>
        </row>
        <row r="378">
          <cell r="A378" t="str">
            <v>024C055</v>
          </cell>
          <cell r="B378" t="str">
            <v>C0306</v>
          </cell>
        </row>
        <row r="379">
          <cell r="A379" t="str">
            <v>024C058</v>
          </cell>
          <cell r="B379" t="str">
            <v>C0306</v>
          </cell>
        </row>
        <row r="380">
          <cell r="A380" t="str">
            <v>024C060</v>
          </cell>
          <cell r="B380" t="str">
            <v>C0306</v>
          </cell>
        </row>
        <row r="381">
          <cell r="A381" t="str">
            <v>025C052</v>
          </cell>
          <cell r="B381" t="str">
            <v>C0306</v>
          </cell>
        </row>
        <row r="382">
          <cell r="A382" t="str">
            <v>026C055</v>
          </cell>
          <cell r="B382" t="str">
            <v>C0306</v>
          </cell>
        </row>
        <row r="383">
          <cell r="A383" t="str">
            <v>026C058</v>
          </cell>
          <cell r="B383" t="str">
            <v>C0306</v>
          </cell>
        </row>
        <row r="384">
          <cell r="A384" t="str">
            <v>026C060</v>
          </cell>
          <cell r="B384" t="str">
            <v>C0306</v>
          </cell>
        </row>
        <row r="385">
          <cell r="A385" t="str">
            <v>027C052</v>
          </cell>
          <cell r="B385" t="str">
            <v>C0306</v>
          </cell>
        </row>
        <row r="386">
          <cell r="A386" t="str">
            <v>027C053</v>
          </cell>
          <cell r="B386" t="str">
            <v>C0306</v>
          </cell>
        </row>
        <row r="387">
          <cell r="A387" t="str">
            <v>028C060</v>
          </cell>
          <cell r="B387" t="str">
            <v>C0306</v>
          </cell>
        </row>
        <row r="388">
          <cell r="A388" t="str">
            <v>029C057</v>
          </cell>
          <cell r="B388" t="str">
            <v>C0306</v>
          </cell>
        </row>
        <row r="389">
          <cell r="A389" t="str">
            <v>030C053</v>
          </cell>
          <cell r="B389" t="str">
            <v>C0306</v>
          </cell>
        </row>
        <row r="390">
          <cell r="A390" t="str">
            <v>030C055</v>
          </cell>
          <cell r="B390" t="str">
            <v>C0306</v>
          </cell>
        </row>
        <row r="391">
          <cell r="A391" t="str">
            <v>030C056</v>
          </cell>
          <cell r="B391" t="str">
            <v>C0306</v>
          </cell>
        </row>
        <row r="392">
          <cell r="A392" t="str">
            <v>020C056</v>
          </cell>
          <cell r="B392" t="str">
            <v>C0206</v>
          </cell>
        </row>
        <row r="393">
          <cell r="A393" t="str">
            <v>020C057</v>
          </cell>
          <cell r="B393" t="str">
            <v>C0206</v>
          </cell>
        </row>
        <row r="394">
          <cell r="A394" t="str">
            <v>020C059</v>
          </cell>
          <cell r="B394" t="str">
            <v>C0206</v>
          </cell>
        </row>
        <row r="395">
          <cell r="A395" t="str">
            <v>020C060</v>
          </cell>
          <cell r="B395" t="str">
            <v>C0206</v>
          </cell>
        </row>
        <row r="396">
          <cell r="A396" t="str">
            <v>012C065</v>
          </cell>
          <cell r="B396" t="str">
            <v>C0207</v>
          </cell>
        </row>
        <row r="397">
          <cell r="A397" t="str">
            <v>013C066</v>
          </cell>
          <cell r="B397" t="str">
            <v>C0207</v>
          </cell>
        </row>
        <row r="398">
          <cell r="A398" t="str">
            <v>014C065</v>
          </cell>
          <cell r="B398" t="str">
            <v>C0207</v>
          </cell>
        </row>
        <row r="399">
          <cell r="A399" t="str">
            <v>014C068</v>
          </cell>
          <cell r="B399" t="str">
            <v>C0207</v>
          </cell>
        </row>
        <row r="400">
          <cell r="A400" t="str">
            <v>016C063</v>
          </cell>
          <cell r="B400" t="str">
            <v>C0207</v>
          </cell>
        </row>
        <row r="401">
          <cell r="A401" t="str">
            <v>016C065</v>
          </cell>
          <cell r="B401" t="str">
            <v>C0207</v>
          </cell>
        </row>
        <row r="402">
          <cell r="A402" t="str">
            <v>018C064</v>
          </cell>
          <cell r="B402" t="str">
            <v>C0207</v>
          </cell>
        </row>
        <row r="403">
          <cell r="A403" t="str">
            <v>018C068</v>
          </cell>
          <cell r="B403" t="str">
            <v>C0207</v>
          </cell>
        </row>
        <row r="404">
          <cell r="A404" t="str">
            <v>019C061</v>
          </cell>
          <cell r="B404" t="str">
            <v>C0207</v>
          </cell>
        </row>
        <row r="405">
          <cell r="A405" t="str">
            <v>020C064</v>
          </cell>
          <cell r="B405" t="str">
            <v>C0207</v>
          </cell>
        </row>
        <row r="406">
          <cell r="A406" t="str">
            <v>020C065</v>
          </cell>
          <cell r="B406" t="str">
            <v>C0207</v>
          </cell>
        </row>
        <row r="407">
          <cell r="A407" t="str">
            <v>020C070</v>
          </cell>
          <cell r="B407" t="str">
            <v>C0207</v>
          </cell>
        </row>
        <row r="408">
          <cell r="A408" t="str">
            <v>011C080</v>
          </cell>
          <cell r="B408" t="str">
            <v>C0208</v>
          </cell>
        </row>
        <row r="409">
          <cell r="A409" t="str">
            <v>012C075</v>
          </cell>
          <cell r="B409" t="str">
            <v>C0208</v>
          </cell>
        </row>
        <row r="410">
          <cell r="A410" t="str">
            <v>013C072</v>
          </cell>
          <cell r="B410" t="str">
            <v>C0208</v>
          </cell>
        </row>
        <row r="411">
          <cell r="A411" t="str">
            <v>013C080</v>
          </cell>
          <cell r="B411" t="str">
            <v>C0208</v>
          </cell>
        </row>
        <row r="412">
          <cell r="A412" t="str">
            <v>014C075</v>
          </cell>
          <cell r="B412" t="str">
            <v>C0208</v>
          </cell>
        </row>
        <row r="413">
          <cell r="A413" t="str">
            <v>015C077</v>
          </cell>
          <cell r="B413" t="str">
            <v>C0208</v>
          </cell>
        </row>
        <row r="414">
          <cell r="A414" t="str">
            <v>016C075</v>
          </cell>
          <cell r="B414" t="str">
            <v>C0208</v>
          </cell>
        </row>
        <row r="415">
          <cell r="A415" t="str">
            <v>016C080</v>
          </cell>
          <cell r="B415" t="str">
            <v>C0208</v>
          </cell>
        </row>
        <row r="416">
          <cell r="A416" t="str">
            <v>017C074</v>
          </cell>
          <cell r="B416" t="str">
            <v>C0208</v>
          </cell>
        </row>
        <row r="417">
          <cell r="A417" t="str">
            <v>029C064</v>
          </cell>
          <cell r="B417" t="str">
            <v>C0307</v>
          </cell>
        </row>
        <row r="418">
          <cell r="A418" t="str">
            <v>018C077</v>
          </cell>
          <cell r="B418" t="str">
            <v>C0208</v>
          </cell>
        </row>
        <row r="419">
          <cell r="A419" t="str">
            <v>018C080</v>
          </cell>
          <cell r="B419" t="str">
            <v>C0208</v>
          </cell>
        </row>
        <row r="420">
          <cell r="A420" t="str">
            <v>030C064</v>
          </cell>
          <cell r="B420" t="str">
            <v>C0307</v>
          </cell>
        </row>
        <row r="421">
          <cell r="A421" t="str">
            <v>020C072</v>
          </cell>
          <cell r="B421" t="str">
            <v>C0208</v>
          </cell>
        </row>
        <row r="422">
          <cell r="A422" t="str">
            <v>020C075</v>
          </cell>
          <cell r="B422" t="str">
            <v>C0208</v>
          </cell>
        </row>
        <row r="423">
          <cell r="A423" t="str">
            <v>020C077</v>
          </cell>
          <cell r="B423" t="str">
            <v>C0208</v>
          </cell>
        </row>
        <row r="424">
          <cell r="A424" t="str">
            <v>020C080</v>
          </cell>
          <cell r="B424" t="str">
            <v>C0208</v>
          </cell>
        </row>
        <row r="425">
          <cell r="A425" t="str">
            <v>011C085</v>
          </cell>
          <cell r="B425" t="str">
            <v>C0209</v>
          </cell>
        </row>
        <row r="426">
          <cell r="A426" t="str">
            <v>012C085</v>
          </cell>
          <cell r="B426" t="str">
            <v>C0209</v>
          </cell>
        </row>
        <row r="427">
          <cell r="A427" t="str">
            <v>012C090</v>
          </cell>
          <cell r="B427" t="str">
            <v>C0209</v>
          </cell>
        </row>
        <row r="428">
          <cell r="A428" t="str">
            <v>014C084</v>
          </cell>
          <cell r="B428" t="str">
            <v>C0209</v>
          </cell>
        </row>
        <row r="429">
          <cell r="A429" t="str">
            <v>014C085</v>
          </cell>
          <cell r="B429" t="str">
            <v>C0209</v>
          </cell>
        </row>
        <row r="430">
          <cell r="A430" t="str">
            <v>014C088</v>
          </cell>
          <cell r="B430" t="str">
            <v>C0209</v>
          </cell>
        </row>
        <row r="431">
          <cell r="A431" t="str">
            <v>016C085</v>
          </cell>
          <cell r="B431" t="str">
            <v>C0209</v>
          </cell>
        </row>
        <row r="432">
          <cell r="A432" t="str">
            <v>016C088</v>
          </cell>
          <cell r="B432" t="str">
            <v>C0209</v>
          </cell>
        </row>
        <row r="433">
          <cell r="A433" t="str">
            <v>016C090</v>
          </cell>
          <cell r="B433" t="str">
            <v>C0209</v>
          </cell>
        </row>
        <row r="434">
          <cell r="A434" t="str">
            <v>017C085</v>
          </cell>
          <cell r="B434" t="str">
            <v>C0209</v>
          </cell>
        </row>
        <row r="435">
          <cell r="A435" t="str">
            <v>018C085</v>
          </cell>
          <cell r="B435" t="str">
            <v>C0209</v>
          </cell>
        </row>
        <row r="436">
          <cell r="A436" t="str">
            <v>018C088</v>
          </cell>
          <cell r="B436" t="str">
            <v>C0209</v>
          </cell>
        </row>
        <row r="437">
          <cell r="A437" t="str">
            <v>018C090</v>
          </cell>
          <cell r="B437" t="str">
            <v>C0209</v>
          </cell>
        </row>
        <row r="438">
          <cell r="A438" t="str">
            <v>019C083</v>
          </cell>
          <cell r="B438" t="str">
            <v>C0209</v>
          </cell>
        </row>
        <row r="439">
          <cell r="A439" t="str">
            <v>019C085</v>
          </cell>
          <cell r="B439" t="str">
            <v>C0209</v>
          </cell>
        </row>
        <row r="440">
          <cell r="A440" t="str">
            <v>019C090</v>
          </cell>
          <cell r="B440" t="str">
            <v>C0209</v>
          </cell>
        </row>
        <row r="441">
          <cell r="A441" t="str">
            <v>020C082</v>
          </cell>
          <cell r="B441" t="str">
            <v>C0209</v>
          </cell>
        </row>
        <row r="442">
          <cell r="A442" t="str">
            <v>020C084</v>
          </cell>
          <cell r="B442" t="str">
            <v>C0209</v>
          </cell>
        </row>
        <row r="443">
          <cell r="A443" t="str">
            <v>020C090</v>
          </cell>
          <cell r="B443" t="str">
            <v>C0209</v>
          </cell>
        </row>
        <row r="444">
          <cell r="A444" t="str">
            <v>022C052</v>
          </cell>
          <cell r="B444" t="str">
            <v>C0306</v>
          </cell>
        </row>
        <row r="445">
          <cell r="A445" t="str">
            <v>022C055</v>
          </cell>
          <cell r="B445" t="str">
            <v>C0306</v>
          </cell>
        </row>
        <row r="446">
          <cell r="A446" t="str">
            <v>022C058</v>
          </cell>
          <cell r="B446" t="str">
            <v>C0306</v>
          </cell>
        </row>
        <row r="447">
          <cell r="A447" t="str">
            <v>030C060</v>
          </cell>
          <cell r="B447" t="str">
            <v>C0306</v>
          </cell>
        </row>
        <row r="448">
          <cell r="A448" t="str">
            <v>022C062</v>
          </cell>
          <cell r="B448" t="str">
            <v>C0307</v>
          </cell>
        </row>
        <row r="449">
          <cell r="A449" t="str">
            <v>022C063</v>
          </cell>
          <cell r="B449" t="str">
            <v>C0307</v>
          </cell>
        </row>
        <row r="450">
          <cell r="A450" t="str">
            <v>022C064</v>
          </cell>
          <cell r="B450" t="str">
            <v>C0307</v>
          </cell>
        </row>
        <row r="451">
          <cell r="A451" t="str">
            <v>022C065</v>
          </cell>
          <cell r="B451" t="str">
            <v>C0307</v>
          </cell>
        </row>
        <row r="452">
          <cell r="A452" t="str">
            <v>022C068</v>
          </cell>
          <cell r="B452" t="str">
            <v>C0307</v>
          </cell>
        </row>
        <row r="453">
          <cell r="A453" t="str">
            <v>023C067</v>
          </cell>
          <cell r="B453" t="str">
            <v>C0307</v>
          </cell>
        </row>
        <row r="454">
          <cell r="A454" t="str">
            <v>024C063</v>
          </cell>
          <cell r="B454" t="str">
            <v>C0307</v>
          </cell>
        </row>
        <row r="455">
          <cell r="A455" t="str">
            <v>024C064</v>
          </cell>
          <cell r="B455" t="str">
            <v>C0307</v>
          </cell>
        </row>
        <row r="456">
          <cell r="A456" t="str">
            <v>024C065</v>
          </cell>
          <cell r="B456" t="str">
            <v>C0307</v>
          </cell>
        </row>
        <row r="457">
          <cell r="A457" t="str">
            <v>025C063</v>
          </cell>
          <cell r="B457" t="str">
            <v>C0307</v>
          </cell>
        </row>
        <row r="458">
          <cell r="A458" t="str">
            <v>025C065</v>
          </cell>
          <cell r="B458" t="str">
            <v>C0307</v>
          </cell>
        </row>
        <row r="459">
          <cell r="A459" t="str">
            <v>026C063</v>
          </cell>
          <cell r="B459" t="str">
            <v>C0307</v>
          </cell>
        </row>
        <row r="460">
          <cell r="A460" t="str">
            <v>026C065</v>
          </cell>
          <cell r="B460" t="str">
            <v>C0307</v>
          </cell>
        </row>
        <row r="461">
          <cell r="A461" t="str">
            <v>028C062</v>
          </cell>
          <cell r="B461" t="str">
            <v>C0307</v>
          </cell>
        </row>
        <row r="462">
          <cell r="A462" t="str">
            <v>028C063</v>
          </cell>
          <cell r="B462" t="str">
            <v>C0307</v>
          </cell>
        </row>
        <row r="463">
          <cell r="A463" t="str">
            <v>028C065</v>
          </cell>
          <cell r="B463" t="str">
            <v>C0307</v>
          </cell>
        </row>
        <row r="464">
          <cell r="A464" t="str">
            <v>028C068</v>
          </cell>
          <cell r="B464" t="str">
            <v>C0307</v>
          </cell>
        </row>
        <row r="465">
          <cell r="A465" t="str">
            <v>026C087</v>
          </cell>
          <cell r="B465" t="str">
            <v>C0309</v>
          </cell>
        </row>
        <row r="466">
          <cell r="A466" t="str">
            <v>028C070</v>
          </cell>
          <cell r="B466" t="str">
            <v>C0307</v>
          </cell>
        </row>
        <row r="467">
          <cell r="A467" t="str">
            <v>029C063</v>
          </cell>
          <cell r="B467" t="str">
            <v>C0307</v>
          </cell>
        </row>
        <row r="468">
          <cell r="A468" t="str">
            <v>030C061</v>
          </cell>
          <cell r="B468" t="str">
            <v>C0307</v>
          </cell>
        </row>
        <row r="469">
          <cell r="A469" t="str">
            <v>028C082</v>
          </cell>
          <cell r="B469" t="str">
            <v>C0309</v>
          </cell>
        </row>
        <row r="470">
          <cell r="A470" t="str">
            <v>028C083</v>
          </cell>
          <cell r="B470" t="str">
            <v>C0309</v>
          </cell>
        </row>
        <row r="471">
          <cell r="A471" t="str">
            <v>030C062</v>
          </cell>
          <cell r="B471" t="str">
            <v>C0307</v>
          </cell>
        </row>
        <row r="472">
          <cell r="A472" t="str">
            <v>030C065</v>
          </cell>
          <cell r="B472" t="str">
            <v>C0307</v>
          </cell>
        </row>
        <row r="473">
          <cell r="A473" t="str">
            <v>030C070</v>
          </cell>
          <cell r="B473" t="str">
            <v>C0307</v>
          </cell>
        </row>
        <row r="474">
          <cell r="A474" t="str">
            <v>021C080</v>
          </cell>
          <cell r="B474" t="str">
            <v>C0308</v>
          </cell>
        </row>
        <row r="475">
          <cell r="A475" t="str">
            <v>022C078</v>
          </cell>
          <cell r="B475" t="str">
            <v>C0308</v>
          </cell>
        </row>
        <row r="476">
          <cell r="A476" t="str">
            <v>024C075</v>
          </cell>
          <cell r="B476" t="str">
            <v>C0308</v>
          </cell>
        </row>
        <row r="477">
          <cell r="A477" t="str">
            <v>024C078</v>
          </cell>
          <cell r="B477" t="str">
            <v>C0308</v>
          </cell>
        </row>
        <row r="478">
          <cell r="A478" t="str">
            <v>025C080</v>
          </cell>
          <cell r="B478" t="str">
            <v>C0308</v>
          </cell>
        </row>
        <row r="479">
          <cell r="A479" t="str">
            <v>026C074</v>
          </cell>
          <cell r="B479" t="str">
            <v>C0308</v>
          </cell>
        </row>
        <row r="480">
          <cell r="A480" t="str">
            <v>026C077</v>
          </cell>
          <cell r="B480" t="str">
            <v>C0308</v>
          </cell>
        </row>
        <row r="481">
          <cell r="A481" t="str">
            <v>026C078</v>
          </cell>
          <cell r="B481" t="str">
            <v>C0308</v>
          </cell>
        </row>
        <row r="482">
          <cell r="A482" t="str">
            <v>026C080</v>
          </cell>
          <cell r="B482" t="str">
            <v>C0308</v>
          </cell>
        </row>
        <row r="483">
          <cell r="A483" t="str">
            <v>027C074</v>
          </cell>
          <cell r="B483" t="str">
            <v>C0308</v>
          </cell>
        </row>
        <row r="484">
          <cell r="A484" t="str">
            <v>028C073</v>
          </cell>
          <cell r="B484" t="str">
            <v>C0308</v>
          </cell>
        </row>
        <row r="485">
          <cell r="A485" t="str">
            <v>021C095</v>
          </cell>
          <cell r="B485" t="str">
            <v>C0310</v>
          </cell>
        </row>
        <row r="486">
          <cell r="A486" t="str">
            <v>021C096</v>
          </cell>
          <cell r="B486" t="str">
            <v>C0310</v>
          </cell>
        </row>
        <row r="487">
          <cell r="A487" t="str">
            <v>021C099</v>
          </cell>
          <cell r="B487" t="str">
            <v>C0310</v>
          </cell>
        </row>
        <row r="488">
          <cell r="A488" t="str">
            <v>022C093</v>
          </cell>
          <cell r="B488" t="str">
            <v>C0310</v>
          </cell>
        </row>
        <row r="489">
          <cell r="A489" t="str">
            <v>022C099</v>
          </cell>
          <cell r="B489" t="str">
            <v>C0310</v>
          </cell>
        </row>
        <row r="490">
          <cell r="A490" t="str">
            <v>024C093</v>
          </cell>
          <cell r="B490" t="str">
            <v>C0310</v>
          </cell>
        </row>
        <row r="491">
          <cell r="A491" t="str">
            <v>024C100</v>
          </cell>
          <cell r="B491" t="str">
            <v>C0310</v>
          </cell>
        </row>
        <row r="492">
          <cell r="A492" t="str">
            <v>025C093</v>
          </cell>
          <cell r="B492" t="str">
            <v>C0310</v>
          </cell>
        </row>
        <row r="493">
          <cell r="A493" t="str">
            <v>025C095</v>
          </cell>
          <cell r="B493" t="str">
            <v>C0310</v>
          </cell>
        </row>
        <row r="494">
          <cell r="A494" t="str">
            <v>026C093</v>
          </cell>
          <cell r="B494" t="str">
            <v>C0310</v>
          </cell>
        </row>
        <row r="495">
          <cell r="A495" t="str">
            <v>026C097</v>
          </cell>
          <cell r="B495" t="str">
            <v>C0310</v>
          </cell>
        </row>
        <row r="496">
          <cell r="A496" t="str">
            <v>026C100</v>
          </cell>
          <cell r="B496" t="str">
            <v>C0310</v>
          </cell>
        </row>
        <row r="497">
          <cell r="A497" t="str">
            <v>027C093</v>
          </cell>
          <cell r="B497" t="str">
            <v>C0310</v>
          </cell>
        </row>
        <row r="498">
          <cell r="A498" t="str">
            <v>027C098</v>
          </cell>
          <cell r="B498" t="str">
            <v>C0310</v>
          </cell>
        </row>
        <row r="499">
          <cell r="A499" t="str">
            <v>028C095</v>
          </cell>
          <cell r="B499" t="str">
            <v>C0310</v>
          </cell>
        </row>
        <row r="500">
          <cell r="A500" t="str">
            <v>028C100</v>
          </cell>
          <cell r="B500" t="str">
            <v>C0310</v>
          </cell>
        </row>
        <row r="501">
          <cell r="A501" t="str">
            <v>029C095</v>
          </cell>
          <cell r="B501" t="str">
            <v>C0310</v>
          </cell>
        </row>
        <row r="502">
          <cell r="A502" t="str">
            <v>029C097</v>
          </cell>
          <cell r="B502" t="str">
            <v>C0310</v>
          </cell>
        </row>
        <row r="503">
          <cell r="A503" t="str">
            <v>029C100</v>
          </cell>
          <cell r="B503" t="str">
            <v>C0310</v>
          </cell>
        </row>
        <row r="504">
          <cell r="A504" t="str">
            <v>030C094</v>
          </cell>
          <cell r="B504" t="str">
            <v>C0310</v>
          </cell>
        </row>
        <row r="505">
          <cell r="A505" t="str">
            <v>024C102</v>
          </cell>
          <cell r="B505" t="str">
            <v>C0311</v>
          </cell>
        </row>
        <row r="506">
          <cell r="A506" t="str">
            <v>026C102</v>
          </cell>
          <cell r="B506" t="str">
            <v>C0311</v>
          </cell>
        </row>
        <row r="507">
          <cell r="A507" t="str">
            <v>027C103</v>
          </cell>
          <cell r="B507" t="str">
            <v>C0311</v>
          </cell>
        </row>
        <row r="508">
          <cell r="A508" t="str">
            <v>028C103</v>
          </cell>
          <cell r="B508" t="str">
            <v>C0311</v>
          </cell>
        </row>
        <row r="509">
          <cell r="A509" t="str">
            <v>029C102</v>
          </cell>
          <cell r="B509" t="str">
            <v>C0311</v>
          </cell>
        </row>
        <row r="510">
          <cell r="A510" t="str">
            <v>029C103</v>
          </cell>
          <cell r="B510" t="str">
            <v>C0311</v>
          </cell>
        </row>
        <row r="511">
          <cell r="A511" t="str">
            <v>028C078</v>
          </cell>
          <cell r="B511" t="str">
            <v>C0308</v>
          </cell>
        </row>
        <row r="512">
          <cell r="A512" t="str">
            <v>032C053</v>
          </cell>
          <cell r="B512" t="str">
            <v>C0406</v>
          </cell>
        </row>
        <row r="513">
          <cell r="A513" t="str">
            <v>028C080</v>
          </cell>
          <cell r="B513" t="str">
            <v>C0308</v>
          </cell>
        </row>
        <row r="514">
          <cell r="A514" t="str">
            <v>033C055</v>
          </cell>
          <cell r="B514" t="str">
            <v>C0406</v>
          </cell>
        </row>
        <row r="515">
          <cell r="A515" t="str">
            <v>033C056</v>
          </cell>
          <cell r="B515" t="str">
            <v>C0406</v>
          </cell>
        </row>
        <row r="516">
          <cell r="A516" t="str">
            <v>029C075</v>
          </cell>
          <cell r="B516" t="str">
            <v>C0308</v>
          </cell>
        </row>
        <row r="517">
          <cell r="A517" t="str">
            <v>034C053</v>
          </cell>
          <cell r="B517" t="str">
            <v>C0406</v>
          </cell>
        </row>
        <row r="518">
          <cell r="A518" t="str">
            <v>034C055</v>
          </cell>
          <cell r="B518" t="str">
            <v>C0406</v>
          </cell>
        </row>
        <row r="519">
          <cell r="A519" t="str">
            <v>035C055</v>
          </cell>
          <cell r="B519" t="str">
            <v>C0406</v>
          </cell>
        </row>
        <row r="520">
          <cell r="A520" t="str">
            <v>035C057</v>
          </cell>
          <cell r="B520" t="str">
            <v>C0406</v>
          </cell>
        </row>
        <row r="521">
          <cell r="A521" t="str">
            <v>035C060</v>
          </cell>
          <cell r="B521" t="str">
            <v>C0406</v>
          </cell>
        </row>
        <row r="522">
          <cell r="A522" t="str">
            <v>030C078</v>
          </cell>
          <cell r="B522" t="str">
            <v>C0308</v>
          </cell>
        </row>
        <row r="523">
          <cell r="A523" t="str">
            <v>036C057</v>
          </cell>
          <cell r="B523" t="str">
            <v>C0406</v>
          </cell>
        </row>
        <row r="524">
          <cell r="A524" t="str">
            <v>036C059</v>
          </cell>
          <cell r="B524" t="str">
            <v>C0406</v>
          </cell>
        </row>
        <row r="525">
          <cell r="A525" t="str">
            <v>036C060</v>
          </cell>
          <cell r="B525" t="str">
            <v>C0406</v>
          </cell>
        </row>
        <row r="526">
          <cell r="A526" t="str">
            <v>037C051</v>
          </cell>
          <cell r="B526" t="str">
            <v>C0406</v>
          </cell>
        </row>
        <row r="527">
          <cell r="A527" t="str">
            <v>037C058</v>
          </cell>
          <cell r="B527" t="str">
            <v>C0406</v>
          </cell>
        </row>
        <row r="528">
          <cell r="A528" t="str">
            <v>038C051</v>
          </cell>
          <cell r="B528" t="str">
            <v>C0406</v>
          </cell>
        </row>
        <row r="529">
          <cell r="A529" t="str">
            <v>038C055</v>
          </cell>
          <cell r="B529" t="str">
            <v>C0406</v>
          </cell>
        </row>
        <row r="530">
          <cell r="A530" t="str">
            <v>038C056</v>
          </cell>
          <cell r="B530" t="str">
            <v>C0406</v>
          </cell>
        </row>
        <row r="531">
          <cell r="A531" t="str">
            <v>038C058</v>
          </cell>
          <cell r="B531" t="str">
            <v>C0406</v>
          </cell>
        </row>
        <row r="532">
          <cell r="A532" t="str">
            <v>038C060</v>
          </cell>
          <cell r="B532" t="str">
            <v>C0406</v>
          </cell>
        </row>
        <row r="533">
          <cell r="A533" t="str">
            <v>039C055</v>
          </cell>
          <cell r="B533" t="str">
            <v>C0406</v>
          </cell>
        </row>
        <row r="534">
          <cell r="A534" t="str">
            <v>030C080</v>
          </cell>
          <cell r="B534" t="str">
            <v>C0308</v>
          </cell>
        </row>
        <row r="535">
          <cell r="A535" t="str">
            <v>039C060</v>
          </cell>
          <cell r="B535" t="str">
            <v>C0406</v>
          </cell>
        </row>
        <row r="536">
          <cell r="A536" t="str">
            <v>040C055</v>
          </cell>
          <cell r="B536" t="str">
            <v>C0406</v>
          </cell>
        </row>
        <row r="537">
          <cell r="A537" t="str">
            <v>032C073</v>
          </cell>
          <cell r="B537" t="str">
            <v>C0308</v>
          </cell>
        </row>
        <row r="538">
          <cell r="A538" t="str">
            <v>040C059</v>
          </cell>
          <cell r="B538" t="str">
            <v>C0406</v>
          </cell>
        </row>
        <row r="539">
          <cell r="A539" t="str">
            <v>031C064</v>
          </cell>
          <cell r="B539" t="str">
            <v>C0407</v>
          </cell>
        </row>
        <row r="540">
          <cell r="A540" t="str">
            <v>032C063</v>
          </cell>
          <cell r="B540" t="str">
            <v>C0407</v>
          </cell>
        </row>
        <row r="541">
          <cell r="A541" t="str">
            <v>032C065</v>
          </cell>
          <cell r="B541" t="str">
            <v>C0407</v>
          </cell>
        </row>
        <row r="542">
          <cell r="A542" t="str">
            <v>032C067</v>
          </cell>
          <cell r="B542" t="str">
            <v>C0407</v>
          </cell>
        </row>
        <row r="543">
          <cell r="A543" t="str">
            <v>032C069</v>
          </cell>
          <cell r="B543" t="str">
            <v>C0407</v>
          </cell>
        </row>
        <row r="544">
          <cell r="A544" t="str">
            <v>022C084</v>
          </cell>
          <cell r="B544" t="str">
            <v>C0309</v>
          </cell>
        </row>
        <row r="545">
          <cell r="A545" t="str">
            <v>034C064</v>
          </cell>
          <cell r="B545" t="str">
            <v>C0407</v>
          </cell>
        </row>
        <row r="546">
          <cell r="A546" t="str">
            <v>034C065</v>
          </cell>
          <cell r="B546" t="str">
            <v>C0407</v>
          </cell>
        </row>
        <row r="547">
          <cell r="A547" t="str">
            <v>034C066</v>
          </cell>
          <cell r="B547" t="str">
            <v>C0407</v>
          </cell>
        </row>
        <row r="548">
          <cell r="A548" t="str">
            <v>034C067</v>
          </cell>
          <cell r="B548" t="str">
            <v>C0407</v>
          </cell>
        </row>
        <row r="549">
          <cell r="A549" t="str">
            <v>034C070</v>
          </cell>
          <cell r="B549" t="str">
            <v>C0407</v>
          </cell>
        </row>
        <row r="550">
          <cell r="A550" t="str">
            <v>035C064</v>
          </cell>
          <cell r="B550" t="str">
            <v>C0407</v>
          </cell>
        </row>
        <row r="551">
          <cell r="A551" t="str">
            <v>035C066</v>
          </cell>
          <cell r="B551" t="str">
            <v>C0407</v>
          </cell>
        </row>
        <row r="552">
          <cell r="A552" t="str">
            <v>035C067</v>
          </cell>
          <cell r="B552" t="str">
            <v>C0407</v>
          </cell>
        </row>
        <row r="553">
          <cell r="A553" t="str">
            <v>036C062</v>
          </cell>
          <cell r="B553" t="str">
            <v>C0407</v>
          </cell>
        </row>
        <row r="554">
          <cell r="A554" t="str">
            <v>036C063</v>
          </cell>
          <cell r="B554" t="str">
            <v>C0407</v>
          </cell>
        </row>
        <row r="555">
          <cell r="A555" t="str">
            <v>036C065</v>
          </cell>
          <cell r="B555" t="str">
            <v>C0407</v>
          </cell>
        </row>
        <row r="556">
          <cell r="A556" t="str">
            <v>036C070</v>
          </cell>
          <cell r="B556" t="str">
            <v>C0407</v>
          </cell>
        </row>
        <row r="557">
          <cell r="A557" t="str">
            <v>037C060</v>
          </cell>
          <cell r="B557" t="str">
            <v>C0407</v>
          </cell>
        </row>
        <row r="558">
          <cell r="A558" t="str">
            <v>037C066</v>
          </cell>
          <cell r="B558" t="str">
            <v>C0407</v>
          </cell>
        </row>
        <row r="559">
          <cell r="A559" t="str">
            <v>037C067</v>
          </cell>
          <cell r="B559" t="str">
            <v>C0407</v>
          </cell>
        </row>
        <row r="560">
          <cell r="A560" t="str">
            <v>038C061</v>
          </cell>
          <cell r="B560" t="str">
            <v>C0407</v>
          </cell>
        </row>
        <row r="561">
          <cell r="A561" t="str">
            <v>038C063</v>
          </cell>
          <cell r="B561" t="str">
            <v>C0407</v>
          </cell>
        </row>
        <row r="562">
          <cell r="A562" t="str">
            <v>038C065</v>
          </cell>
          <cell r="B562" t="str">
            <v>C0407</v>
          </cell>
        </row>
        <row r="563">
          <cell r="A563" t="str">
            <v>038C066</v>
          </cell>
          <cell r="B563" t="str">
            <v>C0407</v>
          </cell>
        </row>
        <row r="564">
          <cell r="A564" t="str">
            <v>038C068</v>
          </cell>
          <cell r="B564" t="str">
            <v>C0407</v>
          </cell>
        </row>
        <row r="565">
          <cell r="A565" t="str">
            <v>038C070</v>
          </cell>
          <cell r="B565" t="str">
            <v>C0407</v>
          </cell>
        </row>
        <row r="566">
          <cell r="A566" t="str">
            <v>039C061</v>
          </cell>
          <cell r="B566" t="str">
            <v>C0407</v>
          </cell>
        </row>
        <row r="567">
          <cell r="A567" t="str">
            <v>039C065</v>
          </cell>
          <cell r="B567" t="str">
            <v>C0407</v>
          </cell>
        </row>
        <row r="568">
          <cell r="A568" t="str">
            <v>039C066</v>
          </cell>
          <cell r="B568" t="str">
            <v>C0407</v>
          </cell>
        </row>
        <row r="569">
          <cell r="A569" t="str">
            <v>040C064</v>
          </cell>
          <cell r="B569" t="str">
            <v>C0407</v>
          </cell>
        </row>
        <row r="570">
          <cell r="A570" t="str">
            <v>040C065</v>
          </cell>
          <cell r="B570" t="str">
            <v>C0407</v>
          </cell>
        </row>
        <row r="571">
          <cell r="A571" t="str">
            <v>040C068</v>
          </cell>
          <cell r="B571" t="str">
            <v>C0407</v>
          </cell>
        </row>
        <row r="572">
          <cell r="A572" t="str">
            <v>040C070</v>
          </cell>
          <cell r="B572" t="str">
            <v>C0407</v>
          </cell>
        </row>
        <row r="573">
          <cell r="A573" t="str">
            <v>022C085</v>
          </cell>
          <cell r="B573" t="str">
            <v>C0309</v>
          </cell>
        </row>
        <row r="574">
          <cell r="A574" t="str">
            <v>022C086</v>
          </cell>
          <cell r="B574" t="str">
            <v>C0309</v>
          </cell>
        </row>
        <row r="575">
          <cell r="A575" t="str">
            <v>022C087</v>
          </cell>
          <cell r="B575" t="str">
            <v>C0309</v>
          </cell>
        </row>
        <row r="576">
          <cell r="A576" t="str">
            <v>022C090</v>
          </cell>
          <cell r="B576" t="str">
            <v>C0309</v>
          </cell>
        </row>
        <row r="577">
          <cell r="A577" t="str">
            <v>024C082</v>
          </cell>
          <cell r="B577" t="str">
            <v>C0309</v>
          </cell>
        </row>
        <row r="578">
          <cell r="A578" t="str">
            <v>024C086</v>
          </cell>
          <cell r="B578" t="str">
            <v>C0309</v>
          </cell>
        </row>
        <row r="579">
          <cell r="A579" t="str">
            <v>024C087</v>
          </cell>
          <cell r="B579" t="str">
            <v>C0309</v>
          </cell>
        </row>
        <row r="580">
          <cell r="A580" t="str">
            <v>024C088</v>
          </cell>
          <cell r="B580" t="str">
            <v>C0309</v>
          </cell>
        </row>
        <row r="581">
          <cell r="A581" t="str">
            <v>024C089</v>
          </cell>
          <cell r="B581" t="str">
            <v>C0309</v>
          </cell>
        </row>
        <row r="582">
          <cell r="A582" t="str">
            <v>024C090</v>
          </cell>
          <cell r="B582" t="str">
            <v>C0309</v>
          </cell>
        </row>
        <row r="583">
          <cell r="A583" t="str">
            <v>026C084</v>
          </cell>
          <cell r="B583" t="str">
            <v>C0309</v>
          </cell>
        </row>
        <row r="584">
          <cell r="A584" t="str">
            <v>026C085</v>
          </cell>
          <cell r="B584" t="str">
            <v>C0309</v>
          </cell>
        </row>
        <row r="585">
          <cell r="A585" t="str">
            <v>026C088</v>
          </cell>
          <cell r="B585" t="str">
            <v>C0309</v>
          </cell>
        </row>
        <row r="586">
          <cell r="A586" t="str">
            <v>026C089</v>
          </cell>
          <cell r="B586" t="str">
            <v>C0309</v>
          </cell>
        </row>
        <row r="587">
          <cell r="A587" t="str">
            <v>026C090</v>
          </cell>
          <cell r="B587" t="str">
            <v>C0309</v>
          </cell>
        </row>
        <row r="588">
          <cell r="A588" t="str">
            <v>028C085</v>
          </cell>
          <cell r="B588" t="str">
            <v>C0309</v>
          </cell>
        </row>
        <row r="589">
          <cell r="A589" t="str">
            <v>028C087</v>
          </cell>
          <cell r="B589" t="str">
            <v>C0309</v>
          </cell>
        </row>
        <row r="590">
          <cell r="A590" t="str">
            <v>028C088</v>
          </cell>
          <cell r="B590" t="str">
            <v>C0309</v>
          </cell>
        </row>
        <row r="591">
          <cell r="A591" t="str">
            <v>028C090</v>
          </cell>
          <cell r="B591" t="str">
            <v>C0309</v>
          </cell>
        </row>
        <row r="592">
          <cell r="A592" t="str">
            <v>029C085</v>
          </cell>
          <cell r="B592" t="str">
            <v>C0309</v>
          </cell>
        </row>
        <row r="593">
          <cell r="A593" t="str">
            <v>029C090</v>
          </cell>
          <cell r="B593" t="str">
            <v>C0309</v>
          </cell>
        </row>
        <row r="594">
          <cell r="A594" t="str">
            <v>030C082</v>
          </cell>
          <cell r="B594" t="str">
            <v>C0309</v>
          </cell>
        </row>
        <row r="595">
          <cell r="A595" t="str">
            <v>030C086</v>
          </cell>
          <cell r="B595" t="str">
            <v>C0309</v>
          </cell>
        </row>
        <row r="596">
          <cell r="A596" t="str">
            <v>030C087</v>
          </cell>
          <cell r="B596" t="str">
            <v>C0309</v>
          </cell>
        </row>
        <row r="597">
          <cell r="A597" t="str">
            <v>030C088</v>
          </cell>
          <cell r="B597" t="str">
            <v>C0309</v>
          </cell>
        </row>
        <row r="598">
          <cell r="A598" t="str">
            <v>030C089</v>
          </cell>
          <cell r="B598" t="str">
            <v>C0309</v>
          </cell>
        </row>
        <row r="599">
          <cell r="A599" t="str">
            <v>030C090</v>
          </cell>
          <cell r="B599" t="str">
            <v>C0309</v>
          </cell>
        </row>
        <row r="600">
          <cell r="A600" t="str">
            <v>031C053</v>
          </cell>
          <cell r="B600" t="str">
            <v>C0406</v>
          </cell>
        </row>
        <row r="601">
          <cell r="A601" t="str">
            <v>036C053</v>
          </cell>
          <cell r="B601" t="str">
            <v>C0406</v>
          </cell>
        </row>
        <row r="602">
          <cell r="A602" t="str">
            <v>039C056</v>
          </cell>
          <cell r="B602" t="str">
            <v>C0406</v>
          </cell>
        </row>
        <row r="603">
          <cell r="A603" t="str">
            <v>040C057</v>
          </cell>
          <cell r="B603" t="str">
            <v>C0406</v>
          </cell>
        </row>
        <row r="604">
          <cell r="A604" t="str">
            <v>032C070</v>
          </cell>
          <cell r="B604" t="str">
            <v>C0407</v>
          </cell>
        </row>
        <row r="605">
          <cell r="A605" t="str">
            <v>032C074</v>
          </cell>
          <cell r="B605" t="str">
            <v>C0408</v>
          </cell>
        </row>
        <row r="606">
          <cell r="A606" t="str">
            <v>032C076</v>
          </cell>
          <cell r="B606" t="str">
            <v>C0408</v>
          </cell>
        </row>
        <row r="607">
          <cell r="A607" t="str">
            <v>032C078</v>
          </cell>
          <cell r="B607" t="str">
            <v>C0408</v>
          </cell>
        </row>
        <row r="608">
          <cell r="A608" t="str">
            <v>033C078</v>
          </cell>
          <cell r="B608" t="str">
            <v>C0408</v>
          </cell>
        </row>
        <row r="609">
          <cell r="A609" t="str">
            <v>034C072</v>
          </cell>
          <cell r="B609" t="str">
            <v>C0408</v>
          </cell>
        </row>
        <row r="610">
          <cell r="A610" t="str">
            <v>034C076</v>
          </cell>
          <cell r="B610" t="str">
            <v>C0408</v>
          </cell>
        </row>
        <row r="611">
          <cell r="A611" t="str">
            <v>034C077</v>
          </cell>
          <cell r="B611" t="str">
            <v>C0408</v>
          </cell>
        </row>
        <row r="612">
          <cell r="A612" t="str">
            <v>034C078</v>
          </cell>
          <cell r="B612" t="str">
            <v>C0408</v>
          </cell>
        </row>
        <row r="613">
          <cell r="A613" t="str">
            <v>034C080</v>
          </cell>
          <cell r="B613" t="str">
            <v>C0408</v>
          </cell>
        </row>
        <row r="614">
          <cell r="A614" t="str">
            <v>032C092</v>
          </cell>
          <cell r="B614" t="str">
            <v>C0410</v>
          </cell>
        </row>
        <row r="615">
          <cell r="A615" t="str">
            <v>032C093</v>
          </cell>
          <cell r="B615" t="str">
            <v>C0410</v>
          </cell>
        </row>
        <row r="616">
          <cell r="A616" t="str">
            <v>032C094</v>
          </cell>
          <cell r="B616" t="str">
            <v>C0410</v>
          </cell>
        </row>
        <row r="617">
          <cell r="A617" t="str">
            <v>034C093</v>
          </cell>
          <cell r="B617" t="str">
            <v>C0410</v>
          </cell>
        </row>
        <row r="618">
          <cell r="A618" t="str">
            <v>035C091</v>
          </cell>
          <cell r="B618" t="str">
            <v>C0410</v>
          </cell>
        </row>
        <row r="619">
          <cell r="A619" t="str">
            <v>041C055</v>
          </cell>
          <cell r="B619" t="str">
            <v>C0506</v>
          </cell>
        </row>
        <row r="620">
          <cell r="A620" t="str">
            <v>042C053</v>
          </cell>
          <cell r="B620" t="str">
            <v>C0506</v>
          </cell>
        </row>
        <row r="621">
          <cell r="A621" t="str">
            <v>042C055</v>
          </cell>
          <cell r="B621" t="str">
            <v>C0506</v>
          </cell>
        </row>
        <row r="622">
          <cell r="A622" t="str">
            <v>042C059</v>
          </cell>
          <cell r="B622" t="str">
            <v>C0506</v>
          </cell>
        </row>
        <row r="623">
          <cell r="A623" t="str">
            <v>042C060</v>
          </cell>
          <cell r="B623" t="str">
            <v>C0506</v>
          </cell>
        </row>
        <row r="624">
          <cell r="A624" t="str">
            <v>043C055</v>
          </cell>
          <cell r="B624" t="str">
            <v>C0506</v>
          </cell>
        </row>
        <row r="625">
          <cell r="A625" t="str">
            <v>044C055</v>
          </cell>
          <cell r="B625" t="str">
            <v>C0506</v>
          </cell>
        </row>
        <row r="626">
          <cell r="A626" t="str">
            <v>035C072</v>
          </cell>
          <cell r="B626" t="str">
            <v>C0408</v>
          </cell>
        </row>
        <row r="627">
          <cell r="A627" t="str">
            <v>044C060</v>
          </cell>
          <cell r="B627" t="str">
            <v>C0506</v>
          </cell>
        </row>
        <row r="628">
          <cell r="A628" t="str">
            <v>045C055</v>
          </cell>
          <cell r="B628" t="str">
            <v>C0506</v>
          </cell>
        </row>
        <row r="629">
          <cell r="A629" t="str">
            <v>045C057</v>
          </cell>
          <cell r="B629" t="str">
            <v>C0506</v>
          </cell>
        </row>
        <row r="630">
          <cell r="A630" t="str">
            <v>045C058</v>
          </cell>
          <cell r="B630" t="str">
            <v>C0506</v>
          </cell>
        </row>
        <row r="631">
          <cell r="A631" t="str">
            <v>045C060</v>
          </cell>
          <cell r="B631" t="str">
            <v>C0506</v>
          </cell>
        </row>
        <row r="632">
          <cell r="A632" t="str">
            <v>046C051</v>
          </cell>
          <cell r="B632" t="str">
            <v>C0506</v>
          </cell>
        </row>
        <row r="633">
          <cell r="A633" t="str">
            <v>046C053</v>
          </cell>
          <cell r="B633" t="str">
            <v>C0506</v>
          </cell>
        </row>
        <row r="634">
          <cell r="A634" t="str">
            <v>046C055</v>
          </cell>
          <cell r="B634" t="str">
            <v>C0506</v>
          </cell>
        </row>
        <row r="635">
          <cell r="A635" t="str">
            <v>046C058</v>
          </cell>
          <cell r="B635" t="str">
            <v>C0506</v>
          </cell>
        </row>
        <row r="636">
          <cell r="A636" t="str">
            <v>046C060</v>
          </cell>
          <cell r="B636" t="str">
            <v>C0506</v>
          </cell>
        </row>
        <row r="637">
          <cell r="A637" t="str">
            <v>048C054</v>
          </cell>
          <cell r="B637" t="str">
            <v>C0506</v>
          </cell>
        </row>
        <row r="638">
          <cell r="A638" t="str">
            <v>048C055</v>
          </cell>
          <cell r="B638" t="str">
            <v>C0506</v>
          </cell>
        </row>
        <row r="639">
          <cell r="A639" t="str">
            <v>048C058</v>
          </cell>
          <cell r="B639" t="str">
            <v>C0506</v>
          </cell>
        </row>
        <row r="640">
          <cell r="A640" t="str">
            <v>049C060</v>
          </cell>
          <cell r="B640" t="str">
            <v>C0506</v>
          </cell>
        </row>
        <row r="641">
          <cell r="A641" t="str">
            <v>050C051</v>
          </cell>
          <cell r="B641" t="str">
            <v>C0506</v>
          </cell>
        </row>
        <row r="642">
          <cell r="A642" t="str">
            <v>050C054</v>
          </cell>
          <cell r="B642" t="str">
            <v>C0506</v>
          </cell>
        </row>
        <row r="643">
          <cell r="A643" t="str">
            <v>050C055</v>
          </cell>
          <cell r="B643" t="str">
            <v>C0506</v>
          </cell>
        </row>
        <row r="644">
          <cell r="A644" t="str">
            <v>050C057</v>
          </cell>
          <cell r="B644" t="str">
            <v>C0506</v>
          </cell>
        </row>
        <row r="645">
          <cell r="A645" t="str">
            <v>050C058</v>
          </cell>
          <cell r="B645" t="str">
            <v>C0506</v>
          </cell>
        </row>
        <row r="646">
          <cell r="A646" t="str">
            <v>050C060</v>
          </cell>
          <cell r="B646" t="str">
            <v>C0506</v>
          </cell>
        </row>
        <row r="647">
          <cell r="A647" t="str">
            <v>042C062</v>
          </cell>
          <cell r="B647" t="str">
            <v>C0507</v>
          </cell>
        </row>
        <row r="648">
          <cell r="A648" t="str">
            <v>042C065</v>
          </cell>
          <cell r="B648" t="str">
            <v>C0507</v>
          </cell>
        </row>
        <row r="649">
          <cell r="A649" t="str">
            <v>042C067</v>
          </cell>
          <cell r="B649" t="str">
            <v>C0507</v>
          </cell>
        </row>
        <row r="650">
          <cell r="A650" t="str">
            <v>042C070</v>
          </cell>
          <cell r="B650" t="str">
            <v>C0507</v>
          </cell>
        </row>
        <row r="651">
          <cell r="A651" t="str">
            <v>043C062</v>
          </cell>
          <cell r="B651" t="str">
            <v>C0507</v>
          </cell>
        </row>
        <row r="652">
          <cell r="A652" t="str">
            <v>044C062</v>
          </cell>
          <cell r="B652" t="str">
            <v>C0507</v>
          </cell>
        </row>
        <row r="653">
          <cell r="A653" t="str">
            <v>044C064</v>
          </cell>
          <cell r="B653" t="str">
            <v>C0507</v>
          </cell>
        </row>
        <row r="654">
          <cell r="A654" t="str">
            <v>044C065</v>
          </cell>
          <cell r="B654" t="str">
            <v>C0507</v>
          </cell>
        </row>
        <row r="655">
          <cell r="A655" t="str">
            <v>044C067</v>
          </cell>
          <cell r="B655" t="str">
            <v>C0507</v>
          </cell>
        </row>
        <row r="656">
          <cell r="A656" t="str">
            <v>044C068</v>
          </cell>
          <cell r="B656" t="str">
            <v>C0507</v>
          </cell>
        </row>
        <row r="657">
          <cell r="A657" t="str">
            <v>044C069</v>
          </cell>
          <cell r="B657" t="str">
            <v>C0507</v>
          </cell>
        </row>
        <row r="658">
          <cell r="A658" t="str">
            <v>044C070</v>
          </cell>
          <cell r="B658" t="str">
            <v>C0507</v>
          </cell>
        </row>
        <row r="659">
          <cell r="A659" t="str">
            <v>045C070</v>
          </cell>
          <cell r="B659" t="str">
            <v>C0507</v>
          </cell>
        </row>
        <row r="660">
          <cell r="A660" t="str">
            <v>046C064</v>
          </cell>
          <cell r="B660" t="str">
            <v>C0507</v>
          </cell>
        </row>
        <row r="661">
          <cell r="A661" t="str">
            <v>046C065</v>
          </cell>
          <cell r="B661" t="str">
            <v>C0507</v>
          </cell>
        </row>
        <row r="662">
          <cell r="A662" t="str">
            <v>046C067</v>
          </cell>
          <cell r="B662" t="str">
            <v>C0507</v>
          </cell>
        </row>
        <row r="663">
          <cell r="A663" t="str">
            <v>046C068</v>
          </cell>
          <cell r="B663" t="str">
            <v>C0507</v>
          </cell>
        </row>
        <row r="664">
          <cell r="A664" t="str">
            <v>047C064</v>
          </cell>
          <cell r="B664" t="str">
            <v>C0507</v>
          </cell>
        </row>
        <row r="665">
          <cell r="A665" t="str">
            <v>047C065</v>
          </cell>
          <cell r="B665" t="str">
            <v>C0507</v>
          </cell>
        </row>
        <row r="666">
          <cell r="A666" t="str">
            <v>047C066</v>
          </cell>
          <cell r="B666" t="str">
            <v>C0507</v>
          </cell>
        </row>
        <row r="667">
          <cell r="A667" t="str">
            <v>048C062</v>
          </cell>
          <cell r="B667" t="str">
            <v>C0507</v>
          </cell>
        </row>
        <row r="668">
          <cell r="A668" t="str">
            <v>048C065</v>
          </cell>
          <cell r="B668" t="str">
            <v>C0507</v>
          </cell>
        </row>
        <row r="669">
          <cell r="A669" t="str">
            <v>048C067</v>
          </cell>
          <cell r="B669" t="str">
            <v>C0507</v>
          </cell>
        </row>
        <row r="670">
          <cell r="A670" t="str">
            <v>048C070</v>
          </cell>
          <cell r="B670" t="str">
            <v>C0507</v>
          </cell>
        </row>
        <row r="671">
          <cell r="A671" t="str">
            <v>050C061</v>
          </cell>
          <cell r="B671" t="str">
            <v>C0507</v>
          </cell>
        </row>
        <row r="672">
          <cell r="A672" t="str">
            <v>050C063</v>
          </cell>
          <cell r="B672" t="str">
            <v>C0507</v>
          </cell>
        </row>
        <row r="673">
          <cell r="A673" t="str">
            <v>050C065</v>
          </cell>
          <cell r="B673" t="str">
            <v>C0507</v>
          </cell>
        </row>
        <row r="674">
          <cell r="A674" t="str">
            <v>050C070</v>
          </cell>
          <cell r="B674" t="str">
            <v>C0507</v>
          </cell>
        </row>
        <row r="675">
          <cell r="A675" t="str">
            <v>041C074</v>
          </cell>
          <cell r="B675" t="str">
            <v>C0508</v>
          </cell>
        </row>
        <row r="676">
          <cell r="A676" t="str">
            <v>042C073</v>
          </cell>
          <cell r="B676" t="str">
            <v>C0508</v>
          </cell>
        </row>
        <row r="677">
          <cell r="A677" t="str">
            <v>042C076</v>
          </cell>
          <cell r="B677" t="str">
            <v>C0508</v>
          </cell>
        </row>
        <row r="678">
          <cell r="A678" t="str">
            <v>044C074</v>
          </cell>
          <cell r="B678" t="str">
            <v>C0508</v>
          </cell>
        </row>
        <row r="679">
          <cell r="A679" t="str">
            <v>044C075</v>
          </cell>
          <cell r="B679" t="str">
            <v>C0508</v>
          </cell>
        </row>
        <row r="680">
          <cell r="A680" t="str">
            <v>044C076</v>
          </cell>
          <cell r="B680" t="str">
            <v>C0508</v>
          </cell>
        </row>
        <row r="681">
          <cell r="A681" t="str">
            <v>044C078</v>
          </cell>
          <cell r="B681" t="str">
            <v>C0508</v>
          </cell>
        </row>
        <row r="682">
          <cell r="A682" t="str">
            <v>044C080</v>
          </cell>
          <cell r="B682" t="str">
            <v>C0508</v>
          </cell>
        </row>
        <row r="683">
          <cell r="A683" t="str">
            <v>045C072</v>
          </cell>
          <cell r="B683" t="str">
            <v>C0508</v>
          </cell>
        </row>
        <row r="684">
          <cell r="A684" t="str">
            <v>045C073</v>
          </cell>
          <cell r="B684" t="str">
            <v>C0508</v>
          </cell>
        </row>
        <row r="685">
          <cell r="A685" t="str">
            <v>045C074</v>
          </cell>
          <cell r="B685" t="str">
            <v>C0508</v>
          </cell>
        </row>
        <row r="686">
          <cell r="A686" t="str">
            <v>045C075</v>
          </cell>
          <cell r="B686" t="str">
            <v>C0508</v>
          </cell>
        </row>
        <row r="687">
          <cell r="A687" t="str">
            <v>046C075</v>
          </cell>
          <cell r="B687" t="str">
            <v>C0508</v>
          </cell>
        </row>
        <row r="688">
          <cell r="A688" t="str">
            <v>046C076</v>
          </cell>
          <cell r="B688" t="str">
            <v>C0508</v>
          </cell>
        </row>
        <row r="689">
          <cell r="A689" t="str">
            <v>046C080</v>
          </cell>
          <cell r="B689" t="str">
            <v>C0508</v>
          </cell>
        </row>
        <row r="690">
          <cell r="A690" t="str">
            <v>047C074</v>
          </cell>
          <cell r="B690" t="str">
            <v>C0508</v>
          </cell>
        </row>
        <row r="691">
          <cell r="A691" t="str">
            <v>047C075</v>
          </cell>
          <cell r="B691" t="str">
            <v>C0508</v>
          </cell>
        </row>
        <row r="692">
          <cell r="A692" t="str">
            <v>048C076</v>
          </cell>
          <cell r="B692" t="str">
            <v>C0508</v>
          </cell>
        </row>
        <row r="693">
          <cell r="A693" t="str">
            <v>048C078</v>
          </cell>
          <cell r="B693" t="str">
            <v>C0508</v>
          </cell>
        </row>
        <row r="694">
          <cell r="A694" t="str">
            <v>048C080</v>
          </cell>
          <cell r="B694" t="str">
            <v>C0508</v>
          </cell>
        </row>
        <row r="695">
          <cell r="A695" t="str">
            <v>049C072</v>
          </cell>
          <cell r="B695" t="str">
            <v>C0508</v>
          </cell>
        </row>
        <row r="696">
          <cell r="A696" t="str">
            <v>049C080</v>
          </cell>
          <cell r="B696" t="str">
            <v>C0508</v>
          </cell>
        </row>
        <row r="697">
          <cell r="A697" t="str">
            <v>050C075</v>
          </cell>
          <cell r="B697" t="str">
            <v>C0508</v>
          </cell>
        </row>
        <row r="698">
          <cell r="A698" t="str">
            <v>050C079</v>
          </cell>
          <cell r="B698" t="str">
            <v>C0508</v>
          </cell>
        </row>
        <row r="699">
          <cell r="A699" t="str">
            <v>050C080</v>
          </cell>
          <cell r="B699" t="str">
            <v>C0508</v>
          </cell>
        </row>
        <row r="700">
          <cell r="A700" t="str">
            <v>035C080</v>
          </cell>
          <cell r="B700" t="str">
            <v>C0408</v>
          </cell>
        </row>
        <row r="701">
          <cell r="A701" t="str">
            <v>036C073</v>
          </cell>
          <cell r="B701" t="str">
            <v>C0408</v>
          </cell>
        </row>
        <row r="702">
          <cell r="A702" t="str">
            <v>036C076</v>
          </cell>
          <cell r="B702" t="str">
            <v>C0408</v>
          </cell>
        </row>
        <row r="703">
          <cell r="A703" t="str">
            <v>036C078</v>
          </cell>
          <cell r="B703" t="str">
            <v>C0408</v>
          </cell>
        </row>
        <row r="704">
          <cell r="A704" t="str">
            <v>037C080</v>
          </cell>
          <cell r="B704" t="str">
            <v>C0408</v>
          </cell>
        </row>
        <row r="705">
          <cell r="A705" t="str">
            <v>038C072</v>
          </cell>
          <cell r="B705" t="str">
            <v>C0408</v>
          </cell>
        </row>
        <row r="706">
          <cell r="A706" t="str">
            <v>038C073</v>
          </cell>
          <cell r="B706" t="str">
            <v>C0408</v>
          </cell>
        </row>
        <row r="707">
          <cell r="A707" t="str">
            <v>038C076</v>
          </cell>
          <cell r="B707" t="str">
            <v>C0408</v>
          </cell>
        </row>
        <row r="708">
          <cell r="A708" t="str">
            <v>038C077</v>
          </cell>
          <cell r="B708" t="str">
            <v>C0408</v>
          </cell>
        </row>
        <row r="709">
          <cell r="A709" t="str">
            <v>038C078</v>
          </cell>
          <cell r="B709" t="str">
            <v>C0408</v>
          </cell>
        </row>
        <row r="710">
          <cell r="A710" t="str">
            <v>038C080</v>
          </cell>
          <cell r="B710" t="str">
            <v>C0408</v>
          </cell>
        </row>
        <row r="711">
          <cell r="A711" t="str">
            <v>040C072</v>
          </cell>
          <cell r="B711" t="str">
            <v>C0408</v>
          </cell>
        </row>
        <row r="712">
          <cell r="A712" t="str">
            <v>040C075</v>
          </cell>
          <cell r="B712" t="str">
            <v>C0408</v>
          </cell>
        </row>
        <row r="713">
          <cell r="A713" t="str">
            <v>040C076</v>
          </cell>
          <cell r="B713" t="str">
            <v>C0408</v>
          </cell>
        </row>
        <row r="714">
          <cell r="A714" t="str">
            <v>040C080</v>
          </cell>
          <cell r="B714" t="str">
            <v>C0408</v>
          </cell>
        </row>
        <row r="715">
          <cell r="A715" t="str">
            <v>031C082</v>
          </cell>
          <cell r="B715" t="str">
            <v>C0409</v>
          </cell>
        </row>
        <row r="716">
          <cell r="A716" t="str">
            <v>031C084</v>
          </cell>
          <cell r="B716" t="str">
            <v>C0409</v>
          </cell>
        </row>
        <row r="717">
          <cell r="A717" t="str">
            <v>032C084</v>
          </cell>
          <cell r="B717" t="str">
            <v>C0409</v>
          </cell>
        </row>
        <row r="718">
          <cell r="A718" t="str">
            <v>032C089</v>
          </cell>
          <cell r="B718" t="str">
            <v>C0409</v>
          </cell>
        </row>
        <row r="719">
          <cell r="A719" t="str">
            <v>034C083</v>
          </cell>
          <cell r="B719" t="str">
            <v>C0409</v>
          </cell>
        </row>
        <row r="720">
          <cell r="A720" t="str">
            <v>034C085</v>
          </cell>
          <cell r="B720" t="str">
            <v>C0409</v>
          </cell>
        </row>
        <row r="721">
          <cell r="A721" t="str">
            <v>034C089</v>
          </cell>
          <cell r="B721" t="str">
            <v>C0409</v>
          </cell>
        </row>
        <row r="722">
          <cell r="A722" t="str">
            <v>034C090</v>
          </cell>
          <cell r="B722" t="str">
            <v>C0409</v>
          </cell>
        </row>
        <row r="723">
          <cell r="A723" t="str">
            <v>036C083</v>
          </cell>
          <cell r="B723" t="str">
            <v>C0409</v>
          </cell>
        </row>
        <row r="724">
          <cell r="A724" t="str">
            <v>051C045</v>
          </cell>
          <cell r="B724" t="str">
            <v>C0605</v>
          </cell>
        </row>
        <row r="725">
          <cell r="A725" t="str">
            <v>051C047</v>
          </cell>
          <cell r="B725" t="str">
            <v>C0605</v>
          </cell>
        </row>
        <row r="726">
          <cell r="A726" t="str">
            <v>051C050</v>
          </cell>
          <cell r="B726" t="str">
            <v>C0605</v>
          </cell>
        </row>
        <row r="727">
          <cell r="A727" t="str">
            <v>052C043</v>
          </cell>
          <cell r="B727" t="str">
            <v>C0605</v>
          </cell>
        </row>
        <row r="728">
          <cell r="A728" t="str">
            <v>053C043</v>
          </cell>
          <cell r="B728" t="str">
            <v>C0605</v>
          </cell>
        </row>
        <row r="729">
          <cell r="A729" t="str">
            <v>054C043</v>
          </cell>
          <cell r="B729" t="str">
            <v>C0605</v>
          </cell>
        </row>
        <row r="730">
          <cell r="A730" t="str">
            <v>054C045</v>
          </cell>
          <cell r="B730" t="str">
            <v>C0605</v>
          </cell>
        </row>
        <row r="731">
          <cell r="A731" t="str">
            <v>054C047</v>
          </cell>
          <cell r="B731" t="str">
            <v>C0605</v>
          </cell>
        </row>
        <row r="732">
          <cell r="A732" t="str">
            <v>036C085</v>
          </cell>
          <cell r="B732" t="str">
            <v>C0409</v>
          </cell>
        </row>
        <row r="733">
          <cell r="A733" t="str">
            <v>036C090</v>
          </cell>
          <cell r="B733" t="str">
            <v>C0409</v>
          </cell>
        </row>
        <row r="734">
          <cell r="A734" t="str">
            <v>056C045</v>
          </cell>
          <cell r="B734" t="str">
            <v>C0605</v>
          </cell>
        </row>
        <row r="735">
          <cell r="A735" t="str">
            <v>056C047</v>
          </cell>
          <cell r="B735" t="str">
            <v>C0605</v>
          </cell>
        </row>
        <row r="736">
          <cell r="A736" t="str">
            <v>056C048</v>
          </cell>
          <cell r="B736" t="str">
            <v>C0605</v>
          </cell>
        </row>
        <row r="737">
          <cell r="A737" t="str">
            <v>056C049</v>
          </cell>
          <cell r="B737" t="str">
            <v>C0605</v>
          </cell>
        </row>
        <row r="738">
          <cell r="A738" t="str">
            <v>056C050</v>
          </cell>
          <cell r="B738" t="str">
            <v>C0605</v>
          </cell>
        </row>
        <row r="739">
          <cell r="A739" t="str">
            <v>058C047</v>
          </cell>
          <cell r="B739" t="str">
            <v>C0605</v>
          </cell>
        </row>
        <row r="740">
          <cell r="A740" t="str">
            <v>058C048</v>
          </cell>
          <cell r="B740" t="str">
            <v>C0605</v>
          </cell>
        </row>
        <row r="741">
          <cell r="A741" t="str">
            <v>058C050</v>
          </cell>
          <cell r="B741" t="str">
            <v>C0605</v>
          </cell>
        </row>
        <row r="742">
          <cell r="A742" t="str">
            <v>059C045</v>
          </cell>
          <cell r="B742" t="str">
            <v>C0605</v>
          </cell>
        </row>
        <row r="743">
          <cell r="A743" t="str">
            <v>060C050</v>
          </cell>
          <cell r="B743" t="str">
            <v>C0605</v>
          </cell>
        </row>
        <row r="744">
          <cell r="A744" t="str">
            <v>051C051</v>
          </cell>
          <cell r="B744" t="str">
            <v>C0606</v>
          </cell>
        </row>
        <row r="745">
          <cell r="A745" t="str">
            <v>051C053</v>
          </cell>
          <cell r="B745" t="str">
            <v>C0606</v>
          </cell>
        </row>
        <row r="746">
          <cell r="A746" t="str">
            <v>051C055</v>
          </cell>
          <cell r="B746" t="str">
            <v>C0606</v>
          </cell>
        </row>
        <row r="747">
          <cell r="A747" t="str">
            <v>052C052</v>
          </cell>
          <cell r="B747" t="str">
            <v>C0606</v>
          </cell>
        </row>
        <row r="748">
          <cell r="A748" t="str">
            <v>052C053</v>
          </cell>
          <cell r="B748" t="str">
            <v>C0606</v>
          </cell>
        </row>
        <row r="749">
          <cell r="A749" t="str">
            <v>052C054</v>
          </cell>
          <cell r="B749" t="str">
            <v>C0606</v>
          </cell>
        </row>
        <row r="750">
          <cell r="A750" t="str">
            <v>052C058</v>
          </cell>
          <cell r="B750" t="str">
            <v>C0606</v>
          </cell>
        </row>
        <row r="751">
          <cell r="A751" t="str">
            <v>052C059</v>
          </cell>
          <cell r="B751" t="str">
            <v>C0606</v>
          </cell>
        </row>
        <row r="752">
          <cell r="A752" t="str">
            <v>052C060</v>
          </cell>
          <cell r="B752" t="str">
            <v>C0606</v>
          </cell>
        </row>
        <row r="753">
          <cell r="A753" t="str">
            <v>053C052</v>
          </cell>
          <cell r="B753" t="str">
            <v>C0606</v>
          </cell>
        </row>
        <row r="754">
          <cell r="A754" t="str">
            <v>053C057</v>
          </cell>
          <cell r="B754" t="str">
            <v>C0606</v>
          </cell>
        </row>
        <row r="755">
          <cell r="A755" t="str">
            <v>053C059</v>
          </cell>
          <cell r="B755" t="str">
            <v>C0606</v>
          </cell>
        </row>
        <row r="756">
          <cell r="A756" t="str">
            <v>054C052</v>
          </cell>
          <cell r="B756" t="str">
            <v>C0606</v>
          </cell>
        </row>
        <row r="757">
          <cell r="A757" t="str">
            <v>054C053</v>
          </cell>
          <cell r="B757" t="str">
            <v>C0606</v>
          </cell>
        </row>
        <row r="758">
          <cell r="A758" t="str">
            <v>054C054</v>
          </cell>
          <cell r="B758" t="str">
            <v>C0606</v>
          </cell>
        </row>
        <row r="759">
          <cell r="A759" t="str">
            <v>054C055</v>
          </cell>
          <cell r="B759" t="str">
            <v>C0606</v>
          </cell>
        </row>
        <row r="760">
          <cell r="A760" t="str">
            <v>054C057</v>
          </cell>
          <cell r="B760" t="str">
            <v>C0606</v>
          </cell>
        </row>
        <row r="761">
          <cell r="A761" t="str">
            <v>054C058</v>
          </cell>
          <cell r="B761" t="str">
            <v>C0606</v>
          </cell>
        </row>
        <row r="762">
          <cell r="A762" t="str">
            <v>054C059</v>
          </cell>
          <cell r="B762" t="str">
            <v>C0606</v>
          </cell>
        </row>
        <row r="763">
          <cell r="A763" t="str">
            <v>054C060</v>
          </cell>
          <cell r="B763" t="str">
            <v>C0606</v>
          </cell>
        </row>
        <row r="764">
          <cell r="A764" t="str">
            <v>055C055</v>
          </cell>
          <cell r="B764" t="str">
            <v>C0606</v>
          </cell>
        </row>
        <row r="765">
          <cell r="A765" t="str">
            <v>055C056</v>
          </cell>
          <cell r="B765" t="str">
            <v>C0606</v>
          </cell>
        </row>
        <row r="766">
          <cell r="A766" t="str">
            <v>055C059</v>
          </cell>
          <cell r="B766" t="str">
            <v>C0606</v>
          </cell>
        </row>
        <row r="767">
          <cell r="A767" t="str">
            <v>056C053</v>
          </cell>
          <cell r="B767" t="str">
            <v>C0606</v>
          </cell>
        </row>
        <row r="768">
          <cell r="A768" t="str">
            <v>056C054</v>
          </cell>
          <cell r="B768" t="str">
            <v>C0606</v>
          </cell>
        </row>
        <row r="769">
          <cell r="A769" t="str">
            <v>056C055</v>
          </cell>
          <cell r="B769" t="str">
            <v>C0606</v>
          </cell>
        </row>
        <row r="770">
          <cell r="A770" t="str">
            <v>056C056</v>
          </cell>
          <cell r="B770" t="str">
            <v>C0606</v>
          </cell>
        </row>
        <row r="771">
          <cell r="A771" t="str">
            <v>056C057</v>
          </cell>
          <cell r="B771" t="str">
            <v>C0606</v>
          </cell>
        </row>
        <row r="772">
          <cell r="A772" t="str">
            <v>056C058</v>
          </cell>
          <cell r="B772" t="str">
            <v>C0606</v>
          </cell>
        </row>
        <row r="773">
          <cell r="A773" t="str">
            <v>056C059</v>
          </cell>
          <cell r="B773" t="str">
            <v>C0606</v>
          </cell>
        </row>
        <row r="774">
          <cell r="A774" t="str">
            <v>056C060</v>
          </cell>
          <cell r="B774" t="str">
            <v>C0606</v>
          </cell>
        </row>
        <row r="775">
          <cell r="A775" t="str">
            <v>057C054</v>
          </cell>
          <cell r="B775" t="str">
            <v>C0606</v>
          </cell>
        </row>
        <row r="776">
          <cell r="A776" t="str">
            <v>057C055</v>
          </cell>
          <cell r="B776" t="str">
            <v>C0606</v>
          </cell>
        </row>
        <row r="777">
          <cell r="A777" t="str">
            <v>058C052</v>
          </cell>
          <cell r="B777" t="str">
            <v>C0606</v>
          </cell>
        </row>
        <row r="778">
          <cell r="A778" t="str">
            <v>058C053</v>
          </cell>
          <cell r="B778" t="str">
            <v>C0606</v>
          </cell>
        </row>
        <row r="779">
          <cell r="A779" t="str">
            <v>058C054</v>
          </cell>
          <cell r="B779" t="str">
            <v>C0606</v>
          </cell>
        </row>
        <row r="780">
          <cell r="A780" t="str">
            <v>058C055</v>
          </cell>
          <cell r="B780" t="str">
            <v>C0606</v>
          </cell>
        </row>
        <row r="781">
          <cell r="A781" t="str">
            <v>058C057</v>
          </cell>
          <cell r="B781" t="str">
            <v>C0606</v>
          </cell>
        </row>
        <row r="782">
          <cell r="A782" t="str">
            <v>058C059</v>
          </cell>
          <cell r="B782" t="str">
            <v>C0606</v>
          </cell>
        </row>
        <row r="783">
          <cell r="A783" t="str">
            <v>058C060</v>
          </cell>
          <cell r="B783" t="str">
            <v>C0606</v>
          </cell>
        </row>
        <row r="784">
          <cell r="A784" t="str">
            <v>059C053</v>
          </cell>
          <cell r="B784" t="str">
            <v>C0606</v>
          </cell>
        </row>
        <row r="785">
          <cell r="A785" t="str">
            <v>059C054</v>
          </cell>
          <cell r="B785" t="str">
            <v>C0606</v>
          </cell>
        </row>
        <row r="786">
          <cell r="A786" t="str">
            <v>060C052</v>
          </cell>
          <cell r="B786" t="str">
            <v>C0606</v>
          </cell>
        </row>
        <row r="787">
          <cell r="A787" t="str">
            <v>060C055</v>
          </cell>
          <cell r="B787" t="str">
            <v>C0606</v>
          </cell>
        </row>
        <row r="788">
          <cell r="A788" t="str">
            <v>060C057</v>
          </cell>
          <cell r="B788" t="str">
            <v>C0606</v>
          </cell>
        </row>
        <row r="789">
          <cell r="A789" t="str">
            <v>060C059</v>
          </cell>
          <cell r="B789" t="str">
            <v>C0606</v>
          </cell>
        </row>
        <row r="790">
          <cell r="A790" t="str">
            <v>060C060</v>
          </cell>
          <cell r="B790" t="str">
            <v>C0606</v>
          </cell>
        </row>
        <row r="791">
          <cell r="A791" t="str">
            <v>052C062</v>
          </cell>
          <cell r="B791" t="str">
            <v>C0607</v>
          </cell>
        </row>
        <row r="792">
          <cell r="A792" t="str">
            <v>052C065</v>
          </cell>
          <cell r="B792" t="str">
            <v>C0607</v>
          </cell>
        </row>
        <row r="793">
          <cell r="A793" t="str">
            <v>052C068</v>
          </cell>
          <cell r="B793" t="str">
            <v>C0607</v>
          </cell>
        </row>
        <row r="794">
          <cell r="A794" t="str">
            <v>052C069</v>
          </cell>
          <cell r="B794" t="str">
            <v>C0607</v>
          </cell>
        </row>
        <row r="795">
          <cell r="A795" t="str">
            <v>053C070</v>
          </cell>
          <cell r="B795" t="str">
            <v>C0607</v>
          </cell>
        </row>
        <row r="796">
          <cell r="A796" t="str">
            <v>054C062</v>
          </cell>
          <cell r="B796" t="str">
            <v>C0607</v>
          </cell>
        </row>
        <row r="797">
          <cell r="A797" t="str">
            <v>054C065</v>
          </cell>
          <cell r="B797" t="str">
            <v>C0607</v>
          </cell>
        </row>
        <row r="798">
          <cell r="A798" t="str">
            <v>037C087</v>
          </cell>
          <cell r="B798" t="str">
            <v>C0409</v>
          </cell>
        </row>
        <row r="799">
          <cell r="A799" t="str">
            <v>054C070</v>
          </cell>
          <cell r="B799" t="str">
            <v>C0607</v>
          </cell>
        </row>
        <row r="800">
          <cell r="A800" t="str">
            <v>055C065</v>
          </cell>
          <cell r="B800" t="str">
            <v>C0607</v>
          </cell>
        </row>
        <row r="801">
          <cell r="A801" t="str">
            <v>056C062</v>
          </cell>
          <cell r="B801" t="str">
            <v>C0607</v>
          </cell>
        </row>
        <row r="802">
          <cell r="A802" t="str">
            <v>056C064</v>
          </cell>
          <cell r="B802" t="str">
            <v>C0607</v>
          </cell>
        </row>
        <row r="803">
          <cell r="A803" t="str">
            <v>056C070</v>
          </cell>
          <cell r="B803" t="str">
            <v>C0607</v>
          </cell>
        </row>
        <row r="804">
          <cell r="A804" t="str">
            <v>058C064</v>
          </cell>
          <cell r="B804" t="str">
            <v>C0607</v>
          </cell>
        </row>
        <row r="805">
          <cell r="A805" t="str">
            <v>058C070</v>
          </cell>
          <cell r="B805" t="str">
            <v>C0607</v>
          </cell>
        </row>
        <row r="806">
          <cell r="A806" t="str">
            <v>059C064</v>
          </cell>
          <cell r="B806" t="str">
            <v>C0607</v>
          </cell>
        </row>
        <row r="807">
          <cell r="A807" t="str">
            <v>060C062</v>
          </cell>
          <cell r="B807" t="str">
            <v>C0607</v>
          </cell>
        </row>
        <row r="808">
          <cell r="A808" t="str">
            <v>060C064</v>
          </cell>
          <cell r="B808" t="str">
            <v>C0607</v>
          </cell>
        </row>
        <row r="809">
          <cell r="A809" t="str">
            <v>060C065</v>
          </cell>
          <cell r="B809" t="str">
            <v>C0607</v>
          </cell>
        </row>
        <row r="810">
          <cell r="A810" t="str">
            <v>060C070</v>
          </cell>
          <cell r="B810" t="str">
            <v>C0607</v>
          </cell>
        </row>
        <row r="811">
          <cell r="A811" t="str">
            <v>051C079</v>
          </cell>
          <cell r="B811" t="str">
            <v>C0608</v>
          </cell>
        </row>
        <row r="812">
          <cell r="A812" t="str">
            <v>052C071</v>
          </cell>
          <cell r="B812" t="str">
            <v>C0608</v>
          </cell>
        </row>
        <row r="813">
          <cell r="A813" t="str">
            <v>052C072</v>
          </cell>
          <cell r="B813" t="str">
            <v>C0608</v>
          </cell>
        </row>
        <row r="814">
          <cell r="A814" t="str">
            <v>052C074</v>
          </cell>
          <cell r="B814" t="str">
            <v>C0608</v>
          </cell>
        </row>
        <row r="815">
          <cell r="A815" t="str">
            <v>052C075</v>
          </cell>
          <cell r="B815" t="str">
            <v>C0608</v>
          </cell>
        </row>
        <row r="816">
          <cell r="A816" t="str">
            <v>052C077</v>
          </cell>
          <cell r="B816" t="str">
            <v>C0608</v>
          </cell>
        </row>
        <row r="817">
          <cell r="A817" t="str">
            <v>052C078</v>
          </cell>
          <cell r="B817" t="str">
            <v>C0608</v>
          </cell>
        </row>
        <row r="818">
          <cell r="A818" t="str">
            <v>052C080</v>
          </cell>
          <cell r="B818" t="str">
            <v>C0608</v>
          </cell>
        </row>
        <row r="819">
          <cell r="A819" t="str">
            <v>053C074</v>
          </cell>
          <cell r="B819" t="str">
            <v>C0608</v>
          </cell>
        </row>
        <row r="820">
          <cell r="A820" t="str">
            <v>053C078</v>
          </cell>
          <cell r="B820" t="str">
            <v>C0608</v>
          </cell>
        </row>
        <row r="821">
          <cell r="A821" t="str">
            <v>053C080</v>
          </cell>
          <cell r="B821" t="str">
            <v>C0608</v>
          </cell>
        </row>
        <row r="822">
          <cell r="A822" t="str">
            <v>054C073</v>
          </cell>
          <cell r="B822" t="str">
            <v>C0608</v>
          </cell>
        </row>
        <row r="823">
          <cell r="A823" t="str">
            <v>054C075</v>
          </cell>
          <cell r="B823" t="str">
            <v>C0608</v>
          </cell>
        </row>
        <row r="824">
          <cell r="A824" t="str">
            <v>054C077</v>
          </cell>
          <cell r="B824" t="str">
            <v>C0608</v>
          </cell>
        </row>
        <row r="825">
          <cell r="A825" t="str">
            <v>054C079</v>
          </cell>
          <cell r="B825" t="str">
            <v>C0608</v>
          </cell>
        </row>
        <row r="826">
          <cell r="A826" t="str">
            <v>055C080</v>
          </cell>
          <cell r="B826" t="str">
            <v>C0608</v>
          </cell>
        </row>
        <row r="827">
          <cell r="A827" t="str">
            <v>056C071</v>
          </cell>
          <cell r="B827" t="str">
            <v>C0608</v>
          </cell>
        </row>
        <row r="828">
          <cell r="A828" t="str">
            <v>056C072</v>
          </cell>
          <cell r="B828" t="str">
            <v>C0608</v>
          </cell>
        </row>
        <row r="829">
          <cell r="A829" t="str">
            <v>056C073</v>
          </cell>
          <cell r="B829" t="str">
            <v>C0608</v>
          </cell>
        </row>
        <row r="830">
          <cell r="A830" t="str">
            <v>056C075</v>
          </cell>
          <cell r="B830" t="str">
            <v>C0608</v>
          </cell>
        </row>
        <row r="831">
          <cell r="A831" t="str">
            <v>056C077</v>
          </cell>
          <cell r="B831" t="str">
            <v>C0608</v>
          </cell>
        </row>
        <row r="832">
          <cell r="A832" t="str">
            <v>056C079</v>
          </cell>
          <cell r="B832" t="str">
            <v>C0608</v>
          </cell>
        </row>
        <row r="833">
          <cell r="A833" t="str">
            <v>057C075</v>
          </cell>
          <cell r="B833" t="str">
            <v>C0608</v>
          </cell>
        </row>
        <row r="834">
          <cell r="A834" t="str">
            <v>058C071</v>
          </cell>
          <cell r="B834" t="str">
            <v>C0608</v>
          </cell>
        </row>
        <row r="835">
          <cell r="A835" t="str">
            <v>058C073</v>
          </cell>
          <cell r="B835" t="str">
            <v>C0608</v>
          </cell>
        </row>
        <row r="836">
          <cell r="A836" t="str">
            <v>058C075</v>
          </cell>
          <cell r="B836" t="str">
            <v>C0608</v>
          </cell>
        </row>
        <row r="837">
          <cell r="A837" t="str">
            <v>058C078</v>
          </cell>
          <cell r="B837" t="str">
            <v>C0608</v>
          </cell>
        </row>
        <row r="838">
          <cell r="A838" t="str">
            <v>058C080</v>
          </cell>
          <cell r="B838" t="str">
            <v>C0608</v>
          </cell>
        </row>
        <row r="839">
          <cell r="A839" t="str">
            <v>058C081</v>
          </cell>
          <cell r="B839" t="str">
            <v>C0608</v>
          </cell>
        </row>
        <row r="840">
          <cell r="A840" t="str">
            <v>059C071</v>
          </cell>
          <cell r="B840" t="str">
            <v>C0608</v>
          </cell>
        </row>
        <row r="841">
          <cell r="A841" t="str">
            <v>060C071</v>
          </cell>
          <cell r="B841" t="str">
            <v>C0608</v>
          </cell>
        </row>
        <row r="842">
          <cell r="A842" t="str">
            <v>060C072</v>
          </cell>
          <cell r="B842" t="str">
            <v>C0608</v>
          </cell>
        </row>
        <row r="843">
          <cell r="A843" t="str">
            <v>060C073</v>
          </cell>
          <cell r="B843" t="str">
            <v>C0608</v>
          </cell>
        </row>
        <row r="844">
          <cell r="A844" t="str">
            <v>060C075</v>
          </cell>
          <cell r="B844" t="str">
            <v>C0608</v>
          </cell>
        </row>
        <row r="845">
          <cell r="A845" t="str">
            <v>060C076</v>
          </cell>
          <cell r="B845" t="str">
            <v>C0608</v>
          </cell>
        </row>
        <row r="846">
          <cell r="A846" t="str">
            <v>060C077</v>
          </cell>
          <cell r="B846" t="str">
            <v>C0608</v>
          </cell>
        </row>
        <row r="847">
          <cell r="A847" t="str">
            <v>060C078</v>
          </cell>
          <cell r="B847" t="str">
            <v>C0608</v>
          </cell>
        </row>
        <row r="848">
          <cell r="A848" t="str">
            <v>060C079</v>
          </cell>
          <cell r="B848" t="str">
            <v>C0608</v>
          </cell>
        </row>
        <row r="849">
          <cell r="A849" t="str">
            <v>060C080</v>
          </cell>
          <cell r="B849" t="str">
            <v>C0608</v>
          </cell>
        </row>
        <row r="850">
          <cell r="A850" t="str">
            <v>060C081</v>
          </cell>
          <cell r="B850" t="str">
            <v>C0608</v>
          </cell>
        </row>
        <row r="851">
          <cell r="A851" t="str">
            <v>038C081</v>
          </cell>
          <cell r="B851" t="str">
            <v>C0409</v>
          </cell>
        </row>
        <row r="852">
          <cell r="A852" t="str">
            <v>038C083</v>
          </cell>
          <cell r="B852" t="str">
            <v>C0409</v>
          </cell>
        </row>
        <row r="853">
          <cell r="A853" t="str">
            <v>053C082</v>
          </cell>
          <cell r="B853" t="str">
            <v>C0609</v>
          </cell>
        </row>
        <row r="854">
          <cell r="A854" t="str">
            <v>054C083</v>
          </cell>
          <cell r="B854" t="str">
            <v>C0609</v>
          </cell>
        </row>
        <row r="855">
          <cell r="A855" t="str">
            <v>055C086</v>
          </cell>
          <cell r="B855" t="str">
            <v>C0609</v>
          </cell>
        </row>
        <row r="856">
          <cell r="A856" t="str">
            <v>038C086</v>
          </cell>
          <cell r="B856" t="str">
            <v>C0409</v>
          </cell>
        </row>
        <row r="857">
          <cell r="A857" t="str">
            <v>057C082</v>
          </cell>
          <cell r="B857" t="str">
            <v>C0609</v>
          </cell>
        </row>
        <row r="858">
          <cell r="A858" t="str">
            <v>057C087</v>
          </cell>
          <cell r="B858" t="str">
            <v>C0609</v>
          </cell>
        </row>
        <row r="859">
          <cell r="A859" t="str">
            <v>040C082</v>
          </cell>
          <cell r="B859" t="str">
            <v>C0409</v>
          </cell>
        </row>
        <row r="860">
          <cell r="A860" t="str">
            <v>060C082</v>
          </cell>
          <cell r="B860" t="str">
            <v>C0609</v>
          </cell>
        </row>
        <row r="861">
          <cell r="A861" t="str">
            <v>060C088</v>
          </cell>
          <cell r="B861" t="str">
            <v>C0609</v>
          </cell>
        </row>
        <row r="862">
          <cell r="A862" t="str">
            <v>044C059</v>
          </cell>
          <cell r="B862" t="str">
            <v>C0506</v>
          </cell>
        </row>
        <row r="863">
          <cell r="A863" t="str">
            <v>055C096</v>
          </cell>
          <cell r="B863" t="str">
            <v>C0610</v>
          </cell>
        </row>
        <row r="864">
          <cell r="A864" t="str">
            <v>056C091</v>
          </cell>
          <cell r="B864" t="str">
            <v>C0610</v>
          </cell>
        </row>
        <row r="865">
          <cell r="A865" t="str">
            <v>056C093</v>
          </cell>
          <cell r="B865" t="str">
            <v>C0610</v>
          </cell>
        </row>
        <row r="866">
          <cell r="A866" t="str">
            <v>056C098</v>
          </cell>
          <cell r="B866" t="str">
            <v>C0610</v>
          </cell>
        </row>
        <row r="867">
          <cell r="A867" t="str">
            <v>056C100</v>
          </cell>
          <cell r="B867" t="str">
            <v>C0610</v>
          </cell>
        </row>
        <row r="868">
          <cell r="A868" t="str">
            <v>057C094</v>
          </cell>
          <cell r="B868" t="str">
            <v>C0610</v>
          </cell>
        </row>
        <row r="869">
          <cell r="A869" t="str">
            <v>058C092</v>
          </cell>
          <cell r="B869" t="str">
            <v>C0610</v>
          </cell>
        </row>
        <row r="870">
          <cell r="A870" t="str">
            <v>058C094</v>
          </cell>
          <cell r="B870" t="str">
            <v>C0610</v>
          </cell>
        </row>
        <row r="871">
          <cell r="A871" t="str">
            <v>058C098</v>
          </cell>
          <cell r="B871" t="str">
            <v>C0610</v>
          </cell>
        </row>
        <row r="872">
          <cell r="A872" t="str">
            <v>058C100</v>
          </cell>
          <cell r="B872" t="str">
            <v>C0610</v>
          </cell>
        </row>
        <row r="873">
          <cell r="A873" t="str">
            <v>059C094</v>
          </cell>
          <cell r="B873" t="str">
            <v>C0610</v>
          </cell>
        </row>
        <row r="874">
          <cell r="A874" t="str">
            <v>059C098</v>
          </cell>
          <cell r="B874" t="str">
            <v>C0610</v>
          </cell>
        </row>
        <row r="875">
          <cell r="A875" t="str">
            <v>060C092</v>
          </cell>
          <cell r="B875" t="str">
            <v>C0610</v>
          </cell>
        </row>
        <row r="876">
          <cell r="A876" t="str">
            <v>060C094</v>
          </cell>
          <cell r="B876" t="str">
            <v>C0610</v>
          </cell>
        </row>
        <row r="877">
          <cell r="A877" t="str">
            <v>060C098</v>
          </cell>
          <cell r="B877" t="str">
            <v>C0610</v>
          </cell>
        </row>
        <row r="878">
          <cell r="A878" t="str">
            <v>060C100</v>
          </cell>
          <cell r="B878" t="str">
            <v>C0610</v>
          </cell>
        </row>
        <row r="879">
          <cell r="A879" t="str">
            <v>041C083</v>
          </cell>
          <cell r="B879" t="str">
            <v>C0509</v>
          </cell>
        </row>
        <row r="880">
          <cell r="A880" t="str">
            <v>042C081</v>
          </cell>
          <cell r="B880" t="str">
            <v>C0509</v>
          </cell>
        </row>
        <row r="881">
          <cell r="A881" t="str">
            <v>042C084</v>
          </cell>
          <cell r="B881" t="str">
            <v>C0509</v>
          </cell>
        </row>
        <row r="882">
          <cell r="A882" t="str">
            <v>044C084</v>
          </cell>
          <cell r="B882" t="str">
            <v>C0509</v>
          </cell>
        </row>
        <row r="883">
          <cell r="A883" t="str">
            <v>044C085</v>
          </cell>
          <cell r="B883" t="str">
            <v>C0509</v>
          </cell>
        </row>
        <row r="884">
          <cell r="A884" t="str">
            <v>045C083</v>
          </cell>
          <cell r="B884" t="str">
            <v>C0509</v>
          </cell>
        </row>
        <row r="885">
          <cell r="A885" t="str">
            <v>046C083</v>
          </cell>
          <cell r="B885" t="str">
            <v>C0509</v>
          </cell>
        </row>
        <row r="886">
          <cell r="A886" t="str">
            <v>046C085</v>
          </cell>
          <cell r="B886" t="str">
            <v>C0509</v>
          </cell>
        </row>
        <row r="887">
          <cell r="A887" t="str">
            <v>048C083</v>
          </cell>
          <cell r="B887" t="str">
            <v>C0509</v>
          </cell>
        </row>
        <row r="888">
          <cell r="A888" t="str">
            <v>048C085</v>
          </cell>
          <cell r="B888" t="str">
            <v>C0509</v>
          </cell>
        </row>
        <row r="889">
          <cell r="A889" t="str">
            <v>048C086</v>
          </cell>
          <cell r="B889" t="str">
            <v>C0509</v>
          </cell>
        </row>
        <row r="890">
          <cell r="A890" t="str">
            <v>050C083</v>
          </cell>
          <cell r="B890" t="str">
            <v>C0509</v>
          </cell>
        </row>
        <row r="891">
          <cell r="A891" t="str">
            <v>050C084</v>
          </cell>
          <cell r="B891" t="str">
            <v>C0509</v>
          </cell>
        </row>
        <row r="892">
          <cell r="A892" t="str">
            <v>050C085</v>
          </cell>
          <cell r="B892" t="str">
            <v>C0509</v>
          </cell>
        </row>
        <row r="893">
          <cell r="A893" t="str">
            <v>050C087</v>
          </cell>
          <cell r="B893" t="str">
            <v>C0509</v>
          </cell>
        </row>
        <row r="894">
          <cell r="A894" t="str">
            <v>046C114</v>
          </cell>
          <cell r="B894" t="str">
            <v>C0512</v>
          </cell>
        </row>
        <row r="895">
          <cell r="A895" t="str">
            <v>046C117</v>
          </cell>
          <cell r="B895" t="str">
            <v>C0512</v>
          </cell>
        </row>
        <row r="896">
          <cell r="A896" t="str">
            <v>048C113</v>
          </cell>
          <cell r="B896" t="str">
            <v>C0512</v>
          </cell>
        </row>
        <row r="897">
          <cell r="A897" t="str">
            <v>048C115</v>
          </cell>
          <cell r="B897" t="str">
            <v>C0512</v>
          </cell>
        </row>
        <row r="898">
          <cell r="A898" t="str">
            <v>048C117</v>
          </cell>
          <cell r="B898" t="str">
            <v>C0512</v>
          </cell>
        </row>
        <row r="899">
          <cell r="A899" t="str">
            <v>049C115</v>
          </cell>
          <cell r="B899" t="str">
            <v>C0512</v>
          </cell>
        </row>
        <row r="900">
          <cell r="A900" t="str">
            <v>050C115</v>
          </cell>
          <cell r="B900" t="str">
            <v>C0512</v>
          </cell>
        </row>
        <row r="901">
          <cell r="A901" t="str">
            <v>050C116</v>
          </cell>
          <cell r="B901" t="str">
            <v>C0512</v>
          </cell>
        </row>
        <row r="902">
          <cell r="A902" t="str">
            <v>050C118</v>
          </cell>
          <cell r="B902" t="str">
            <v>C0512</v>
          </cell>
        </row>
        <row r="903">
          <cell r="A903" t="str">
            <v>054C049</v>
          </cell>
          <cell r="B903" t="str">
            <v>C0605</v>
          </cell>
        </row>
        <row r="904">
          <cell r="A904" t="str">
            <v>054C050</v>
          </cell>
          <cell r="B904" t="str">
            <v>C0605</v>
          </cell>
        </row>
        <row r="905">
          <cell r="A905" t="str">
            <v>055C116</v>
          </cell>
          <cell r="B905" t="str">
            <v>C0612</v>
          </cell>
        </row>
        <row r="906">
          <cell r="A906" t="str">
            <v>054C067</v>
          </cell>
          <cell r="B906" t="str">
            <v>C0607</v>
          </cell>
        </row>
        <row r="907">
          <cell r="A907" t="str">
            <v>051C083</v>
          </cell>
          <cell r="B907" t="str">
            <v>C0609</v>
          </cell>
        </row>
        <row r="908">
          <cell r="A908" t="str">
            <v>051C086</v>
          </cell>
          <cell r="B908" t="str">
            <v>C0609</v>
          </cell>
        </row>
        <row r="909">
          <cell r="A909" t="str">
            <v>055C087</v>
          </cell>
          <cell r="B909" t="str">
            <v>C0609</v>
          </cell>
        </row>
        <row r="910">
          <cell r="A910" t="str">
            <v>058C090</v>
          </cell>
          <cell r="B910" t="str">
            <v>C0609</v>
          </cell>
        </row>
        <row r="911">
          <cell r="A911" t="str">
            <v>060C090</v>
          </cell>
          <cell r="B911" t="str">
            <v>C0609</v>
          </cell>
        </row>
        <row r="912">
          <cell r="A912" t="str">
            <v>060C123</v>
          </cell>
          <cell r="B912" t="str">
            <v>C0613</v>
          </cell>
        </row>
        <row r="913">
          <cell r="A913" t="str">
            <v>066C030</v>
          </cell>
          <cell r="B913" t="str">
            <v>C0703</v>
          </cell>
        </row>
        <row r="914">
          <cell r="A914" t="str">
            <v>068C030</v>
          </cell>
          <cell r="B914" t="str">
            <v>C0703</v>
          </cell>
        </row>
        <row r="915">
          <cell r="A915" t="str">
            <v>070C030</v>
          </cell>
          <cell r="B915" t="str">
            <v>C0703</v>
          </cell>
        </row>
        <row r="916">
          <cell r="A916" t="str">
            <v>070C032</v>
          </cell>
          <cell r="B916" t="str">
            <v>C0704</v>
          </cell>
        </row>
        <row r="917">
          <cell r="A917" t="str">
            <v>070C035</v>
          </cell>
          <cell r="B917" t="str">
            <v>C0704</v>
          </cell>
        </row>
        <row r="918">
          <cell r="A918" t="str">
            <v>070C036</v>
          </cell>
          <cell r="B918" t="str">
            <v>C0704</v>
          </cell>
        </row>
        <row r="919">
          <cell r="A919" t="str">
            <v>062C043</v>
          </cell>
          <cell r="B919" t="str">
            <v>C0705</v>
          </cell>
        </row>
        <row r="920">
          <cell r="A920" t="str">
            <v>062C044</v>
          </cell>
          <cell r="B920" t="str">
            <v>C0705</v>
          </cell>
        </row>
        <row r="921">
          <cell r="A921" t="str">
            <v>062C045</v>
          </cell>
          <cell r="B921" t="str">
            <v>C0705</v>
          </cell>
        </row>
        <row r="922">
          <cell r="A922" t="str">
            <v>062C047</v>
          </cell>
          <cell r="B922" t="str">
            <v>C0705</v>
          </cell>
        </row>
        <row r="923">
          <cell r="A923" t="str">
            <v>063C043</v>
          </cell>
          <cell r="B923" t="str">
            <v>C0705</v>
          </cell>
        </row>
        <row r="924">
          <cell r="A924" t="str">
            <v>063C046</v>
          </cell>
          <cell r="B924" t="str">
            <v>C0705</v>
          </cell>
        </row>
        <row r="925">
          <cell r="A925" t="str">
            <v>064C043</v>
          </cell>
          <cell r="B925" t="str">
            <v>C0705</v>
          </cell>
        </row>
        <row r="926">
          <cell r="A926" t="str">
            <v>069C046</v>
          </cell>
          <cell r="B926" t="str">
            <v>C0705</v>
          </cell>
        </row>
        <row r="927">
          <cell r="A927" t="str">
            <v>069C047</v>
          </cell>
          <cell r="B927" t="str">
            <v>C0705</v>
          </cell>
        </row>
        <row r="928">
          <cell r="A928" t="str">
            <v>069C048</v>
          </cell>
          <cell r="B928" t="str">
            <v>C0705</v>
          </cell>
        </row>
        <row r="929">
          <cell r="A929" t="str">
            <v>069C050</v>
          </cell>
          <cell r="B929" t="str">
            <v>C0705</v>
          </cell>
        </row>
        <row r="930">
          <cell r="A930" t="str">
            <v>070C048</v>
          </cell>
          <cell r="B930" t="str">
            <v>C0705</v>
          </cell>
        </row>
        <row r="931">
          <cell r="A931" t="str">
            <v>070C050</v>
          </cell>
          <cell r="B931" t="str">
            <v>C0705</v>
          </cell>
        </row>
        <row r="932">
          <cell r="A932" t="str">
            <v>071C048</v>
          </cell>
          <cell r="B932" t="str">
            <v>C0705</v>
          </cell>
        </row>
        <row r="933">
          <cell r="A933" t="str">
            <v>071C050</v>
          </cell>
          <cell r="B933" t="str">
            <v>C0705</v>
          </cell>
        </row>
        <row r="934">
          <cell r="A934" t="str">
            <v>061C052</v>
          </cell>
          <cell r="B934" t="str">
            <v>C0706</v>
          </cell>
        </row>
        <row r="935">
          <cell r="A935" t="str">
            <v>062C053</v>
          </cell>
          <cell r="B935" t="str">
            <v>C0706</v>
          </cell>
        </row>
        <row r="936">
          <cell r="A936" t="str">
            <v>062C055</v>
          </cell>
          <cell r="B936" t="str">
            <v>C0706</v>
          </cell>
        </row>
        <row r="937">
          <cell r="A937" t="str">
            <v>062C057</v>
          </cell>
          <cell r="B937" t="str">
            <v>C0706</v>
          </cell>
        </row>
        <row r="938">
          <cell r="A938" t="str">
            <v>062C059</v>
          </cell>
          <cell r="B938" t="str">
            <v>C0706</v>
          </cell>
        </row>
        <row r="939">
          <cell r="A939" t="str">
            <v>062C060</v>
          </cell>
          <cell r="B939" t="str">
            <v>C0706</v>
          </cell>
        </row>
        <row r="940">
          <cell r="A940" t="str">
            <v>064C053</v>
          </cell>
          <cell r="B940" t="str">
            <v>C0706</v>
          </cell>
        </row>
        <row r="941">
          <cell r="A941" t="str">
            <v>064C054</v>
          </cell>
          <cell r="B941" t="str">
            <v>C0706</v>
          </cell>
        </row>
        <row r="942">
          <cell r="A942" t="str">
            <v>065C054</v>
          </cell>
          <cell r="B942" t="str">
            <v>C0706</v>
          </cell>
        </row>
        <row r="943">
          <cell r="A943" t="str">
            <v>065C055</v>
          </cell>
          <cell r="B943" t="str">
            <v>C0706</v>
          </cell>
        </row>
        <row r="944">
          <cell r="A944" t="str">
            <v>065C056</v>
          </cell>
          <cell r="B944" t="str">
            <v>C0706</v>
          </cell>
        </row>
        <row r="945">
          <cell r="A945" t="str">
            <v>065C057</v>
          </cell>
          <cell r="B945" t="str">
            <v>C0706</v>
          </cell>
        </row>
        <row r="946">
          <cell r="A946" t="str">
            <v>065C059</v>
          </cell>
          <cell r="B946" t="str">
            <v>C0706</v>
          </cell>
        </row>
        <row r="947">
          <cell r="A947" t="str">
            <v>067C053</v>
          </cell>
          <cell r="B947" t="str">
            <v>C0706</v>
          </cell>
        </row>
        <row r="948">
          <cell r="A948" t="str">
            <v>067C054</v>
          </cell>
          <cell r="B948" t="str">
            <v>C0706</v>
          </cell>
        </row>
        <row r="949">
          <cell r="A949" t="str">
            <v>068C052</v>
          </cell>
          <cell r="B949" t="str">
            <v>C0706</v>
          </cell>
        </row>
        <row r="950">
          <cell r="A950" t="str">
            <v>061C065</v>
          </cell>
          <cell r="B950" t="str">
            <v>C0707</v>
          </cell>
        </row>
        <row r="951">
          <cell r="A951" t="str">
            <v>061C067</v>
          </cell>
          <cell r="B951" t="str">
            <v>C0707</v>
          </cell>
        </row>
        <row r="952">
          <cell r="A952" t="str">
            <v>061C070</v>
          </cell>
          <cell r="B952" t="str">
            <v>C0707</v>
          </cell>
        </row>
        <row r="953">
          <cell r="A953" t="str">
            <v>062C062</v>
          </cell>
          <cell r="B953" t="str">
            <v>C0707</v>
          </cell>
        </row>
        <row r="954">
          <cell r="A954" t="str">
            <v>064C065</v>
          </cell>
          <cell r="B954" t="str">
            <v>C0707</v>
          </cell>
        </row>
        <row r="955">
          <cell r="A955" t="str">
            <v>065C067</v>
          </cell>
          <cell r="B955" t="str">
            <v>C0707</v>
          </cell>
        </row>
        <row r="956">
          <cell r="A956" t="str">
            <v>066C065</v>
          </cell>
          <cell r="B956" t="str">
            <v>C0707</v>
          </cell>
        </row>
        <row r="957">
          <cell r="A957" t="str">
            <v>066C067</v>
          </cell>
          <cell r="B957" t="str">
            <v>C0707</v>
          </cell>
        </row>
        <row r="958">
          <cell r="A958" t="str">
            <v>069C067</v>
          </cell>
          <cell r="B958" t="str">
            <v>C0707</v>
          </cell>
        </row>
        <row r="959">
          <cell r="A959" t="str">
            <v>071C065</v>
          </cell>
          <cell r="B959" t="str">
            <v>C0707</v>
          </cell>
        </row>
        <row r="960">
          <cell r="A960" t="str">
            <v>061C072</v>
          </cell>
          <cell r="B960" t="str">
            <v>C0708</v>
          </cell>
        </row>
        <row r="961">
          <cell r="A961" t="str">
            <v>054C103</v>
          </cell>
          <cell r="B961" t="str">
            <v>C0611</v>
          </cell>
        </row>
        <row r="962">
          <cell r="A962" t="str">
            <v>054C105</v>
          </cell>
          <cell r="B962" t="str">
            <v>C0611</v>
          </cell>
        </row>
        <row r="963">
          <cell r="A963" t="str">
            <v>061C077</v>
          </cell>
          <cell r="B963" t="str">
            <v>C0708</v>
          </cell>
        </row>
        <row r="964">
          <cell r="A964" t="str">
            <v>061C078</v>
          </cell>
          <cell r="B964" t="str">
            <v>C0708</v>
          </cell>
        </row>
        <row r="965">
          <cell r="A965" t="str">
            <v>055C102</v>
          </cell>
          <cell r="B965" t="str">
            <v>C0611</v>
          </cell>
        </row>
        <row r="966">
          <cell r="A966" t="str">
            <v>063C088</v>
          </cell>
          <cell r="B966" t="str">
            <v>C0709</v>
          </cell>
        </row>
        <row r="967">
          <cell r="A967" t="str">
            <v>063C090</v>
          </cell>
          <cell r="B967" t="str">
            <v>C0709</v>
          </cell>
        </row>
        <row r="968">
          <cell r="A968" t="str">
            <v>065C090</v>
          </cell>
          <cell r="B968" t="str">
            <v>C0709</v>
          </cell>
        </row>
        <row r="969">
          <cell r="A969" t="str">
            <v>066C090</v>
          </cell>
          <cell r="B969" t="str">
            <v>C0709</v>
          </cell>
        </row>
        <row r="970">
          <cell r="A970" t="str">
            <v>067C083</v>
          </cell>
          <cell r="B970" t="str">
            <v>C0709</v>
          </cell>
        </row>
        <row r="971">
          <cell r="A971" t="str">
            <v>068C087</v>
          </cell>
          <cell r="B971" t="str">
            <v>C0709</v>
          </cell>
        </row>
        <row r="972">
          <cell r="A972" t="str">
            <v>068C090</v>
          </cell>
          <cell r="B972" t="str">
            <v>C0709</v>
          </cell>
        </row>
        <row r="973">
          <cell r="A973" t="str">
            <v>070C083</v>
          </cell>
          <cell r="B973" t="str">
            <v>C0709</v>
          </cell>
        </row>
        <row r="974">
          <cell r="A974" t="str">
            <v>070C086</v>
          </cell>
          <cell r="B974" t="str">
            <v>C0709</v>
          </cell>
        </row>
        <row r="975">
          <cell r="A975" t="str">
            <v>070C088</v>
          </cell>
          <cell r="B975" t="str">
            <v>C0709</v>
          </cell>
        </row>
        <row r="976">
          <cell r="A976" t="str">
            <v>070C090</v>
          </cell>
          <cell r="B976" t="str">
            <v>C0709</v>
          </cell>
        </row>
        <row r="977">
          <cell r="A977" t="str">
            <v>056C102</v>
          </cell>
          <cell r="B977" t="str">
            <v>C0611</v>
          </cell>
        </row>
        <row r="978">
          <cell r="A978" t="str">
            <v>056C104</v>
          </cell>
          <cell r="B978" t="str">
            <v>C0611</v>
          </cell>
        </row>
        <row r="979">
          <cell r="A979" t="str">
            <v>056C105</v>
          </cell>
          <cell r="B979" t="str">
            <v>C0611</v>
          </cell>
        </row>
        <row r="980">
          <cell r="A980" t="str">
            <v>056C109</v>
          </cell>
          <cell r="B980" t="str">
            <v>C0611</v>
          </cell>
        </row>
        <row r="981">
          <cell r="A981" t="str">
            <v>057C104</v>
          </cell>
          <cell r="B981" t="str">
            <v>C0611</v>
          </cell>
        </row>
        <row r="982">
          <cell r="A982" t="str">
            <v>058C101</v>
          </cell>
          <cell r="B982" t="str">
            <v>C0611</v>
          </cell>
        </row>
        <row r="983">
          <cell r="A983" t="str">
            <v>058C103</v>
          </cell>
          <cell r="B983" t="str">
            <v>C0611</v>
          </cell>
        </row>
        <row r="984">
          <cell r="A984" t="str">
            <v>058C105</v>
          </cell>
          <cell r="B984" t="str">
            <v>C0611</v>
          </cell>
        </row>
        <row r="985">
          <cell r="A985" t="str">
            <v>058C110</v>
          </cell>
          <cell r="B985" t="str">
            <v>C0611</v>
          </cell>
        </row>
        <row r="986">
          <cell r="A986" t="str">
            <v>064C092</v>
          </cell>
          <cell r="B986" t="str">
            <v>C0710</v>
          </cell>
        </row>
        <row r="987">
          <cell r="A987" t="str">
            <v>066C093</v>
          </cell>
          <cell r="B987" t="str">
            <v>C0710</v>
          </cell>
        </row>
        <row r="988">
          <cell r="A988" t="str">
            <v>059C105</v>
          </cell>
          <cell r="B988" t="str">
            <v>C0611</v>
          </cell>
        </row>
        <row r="989">
          <cell r="A989" t="str">
            <v>067C091</v>
          </cell>
          <cell r="B989" t="str">
            <v>C0710</v>
          </cell>
        </row>
        <row r="990">
          <cell r="A990" t="str">
            <v>059C106</v>
          </cell>
          <cell r="B990" t="str">
            <v>C0611</v>
          </cell>
        </row>
        <row r="991">
          <cell r="A991" t="str">
            <v>059C108</v>
          </cell>
          <cell r="B991" t="str">
            <v>C0611</v>
          </cell>
        </row>
        <row r="992">
          <cell r="A992" t="str">
            <v>060C106</v>
          </cell>
          <cell r="B992" t="str">
            <v>C0611</v>
          </cell>
        </row>
        <row r="993">
          <cell r="A993" t="str">
            <v>060C107</v>
          </cell>
          <cell r="B993" t="str">
            <v>C0611</v>
          </cell>
        </row>
        <row r="994">
          <cell r="A994" t="str">
            <v>060C110</v>
          </cell>
          <cell r="B994" t="str">
            <v>C0611</v>
          </cell>
        </row>
        <row r="995">
          <cell r="A995" t="str">
            <v>052C113</v>
          </cell>
          <cell r="B995" t="str">
            <v>C0612</v>
          </cell>
        </row>
        <row r="996">
          <cell r="A996" t="str">
            <v>052C115</v>
          </cell>
          <cell r="B996" t="str">
            <v>C0612</v>
          </cell>
        </row>
        <row r="997">
          <cell r="A997" t="str">
            <v>052C117</v>
          </cell>
          <cell r="B997" t="str">
            <v>C0612</v>
          </cell>
        </row>
        <row r="998">
          <cell r="A998" t="str">
            <v>054C115</v>
          </cell>
          <cell r="B998" t="str">
            <v>C0612</v>
          </cell>
        </row>
        <row r="999">
          <cell r="A999" t="str">
            <v>054C117</v>
          </cell>
          <cell r="B999" t="str">
            <v>C0612</v>
          </cell>
        </row>
        <row r="1000">
          <cell r="A1000" t="str">
            <v>055C115</v>
          </cell>
          <cell r="B1000" t="str">
            <v>C0612</v>
          </cell>
        </row>
        <row r="1001">
          <cell r="A1001" t="str">
            <v>058C115</v>
          </cell>
          <cell r="B1001" t="str">
            <v>C0612</v>
          </cell>
        </row>
        <row r="1002">
          <cell r="A1002" t="str">
            <v>058C117</v>
          </cell>
          <cell r="B1002" t="str">
            <v>C0612</v>
          </cell>
        </row>
        <row r="1003">
          <cell r="A1003" t="str">
            <v>058C120</v>
          </cell>
          <cell r="B1003" t="str">
            <v>C0612</v>
          </cell>
        </row>
        <row r="1004">
          <cell r="A1004" t="str">
            <v>060C115</v>
          </cell>
          <cell r="B1004" t="str">
            <v>C0612</v>
          </cell>
        </row>
        <row r="1005">
          <cell r="A1005" t="str">
            <v>060C117</v>
          </cell>
          <cell r="B1005" t="str">
            <v>C0612</v>
          </cell>
        </row>
        <row r="1006">
          <cell r="A1006" t="str">
            <v>060C120</v>
          </cell>
          <cell r="B1006" t="str">
            <v>C0612</v>
          </cell>
        </row>
        <row r="1007">
          <cell r="A1007" t="str">
            <v>061C076</v>
          </cell>
          <cell r="B1007" t="str">
            <v>C0708</v>
          </cell>
        </row>
        <row r="1008">
          <cell r="A1008" t="str">
            <v>063C076</v>
          </cell>
          <cell r="B1008" t="str">
            <v>C0708</v>
          </cell>
        </row>
        <row r="1009">
          <cell r="A1009" t="str">
            <v>062C092</v>
          </cell>
          <cell r="B1009" t="str">
            <v>C0710</v>
          </cell>
        </row>
        <row r="1010">
          <cell r="A1010" t="str">
            <v>062C094</v>
          </cell>
          <cell r="B1010" t="str">
            <v>C0710</v>
          </cell>
        </row>
        <row r="1011">
          <cell r="A1011" t="str">
            <v>062C097</v>
          </cell>
          <cell r="B1011" t="str">
            <v>C0710</v>
          </cell>
        </row>
        <row r="1012">
          <cell r="A1012" t="str">
            <v>062C100</v>
          </cell>
          <cell r="B1012" t="str">
            <v>C0710</v>
          </cell>
        </row>
        <row r="1013">
          <cell r="A1013" t="str">
            <v>063C093</v>
          </cell>
          <cell r="B1013" t="str">
            <v>C0710</v>
          </cell>
        </row>
        <row r="1014">
          <cell r="A1014" t="str">
            <v>063C097</v>
          </cell>
          <cell r="B1014" t="str">
            <v>C0710</v>
          </cell>
        </row>
        <row r="1015">
          <cell r="A1015" t="str">
            <v>063C100</v>
          </cell>
          <cell r="B1015" t="str">
            <v>C0710</v>
          </cell>
        </row>
        <row r="1016">
          <cell r="A1016" t="str">
            <v>066C099</v>
          </cell>
          <cell r="B1016" t="str">
            <v>C0710</v>
          </cell>
        </row>
        <row r="1017">
          <cell r="A1017" t="str">
            <v>067C092</v>
          </cell>
          <cell r="B1017" t="str">
            <v>C0710</v>
          </cell>
        </row>
        <row r="1018">
          <cell r="A1018" t="str">
            <v>067C093</v>
          </cell>
          <cell r="B1018" t="str">
            <v>C0710</v>
          </cell>
        </row>
        <row r="1019">
          <cell r="A1019" t="str">
            <v>068C097</v>
          </cell>
          <cell r="B1019" t="str">
            <v>C0710</v>
          </cell>
        </row>
        <row r="1020">
          <cell r="A1020" t="str">
            <v>068C098</v>
          </cell>
          <cell r="B1020" t="str">
            <v>C0710</v>
          </cell>
        </row>
        <row r="1021">
          <cell r="A1021" t="str">
            <v>068C100</v>
          </cell>
          <cell r="B1021" t="str">
            <v>C0710</v>
          </cell>
        </row>
        <row r="1022">
          <cell r="A1022" t="str">
            <v>070C092</v>
          </cell>
          <cell r="B1022" t="str">
            <v>C0710</v>
          </cell>
        </row>
        <row r="1023">
          <cell r="A1023" t="str">
            <v>062C110</v>
          </cell>
          <cell r="B1023" t="str">
            <v>C0711</v>
          </cell>
        </row>
        <row r="1024">
          <cell r="A1024" t="str">
            <v>064C105</v>
          </cell>
          <cell r="B1024" t="str">
            <v>C0711</v>
          </cell>
        </row>
        <row r="1025">
          <cell r="A1025" t="str">
            <v>064C107</v>
          </cell>
          <cell r="B1025" t="str">
            <v>C0711</v>
          </cell>
        </row>
        <row r="1026">
          <cell r="A1026" t="str">
            <v>064C110</v>
          </cell>
          <cell r="B1026" t="str">
            <v>C0711</v>
          </cell>
        </row>
        <row r="1027">
          <cell r="A1027" t="str">
            <v>065C103</v>
          </cell>
          <cell r="B1027" t="str">
            <v>C0711</v>
          </cell>
        </row>
        <row r="1028">
          <cell r="A1028" t="str">
            <v>066C105</v>
          </cell>
          <cell r="B1028" t="str">
            <v>C0711</v>
          </cell>
        </row>
        <row r="1029">
          <cell r="A1029" t="str">
            <v>066C108</v>
          </cell>
          <cell r="B1029" t="str">
            <v>C0711</v>
          </cell>
        </row>
        <row r="1030">
          <cell r="A1030" t="str">
            <v>066C110</v>
          </cell>
          <cell r="B1030" t="str">
            <v>C0711</v>
          </cell>
        </row>
        <row r="1031">
          <cell r="A1031" t="str">
            <v>068C107</v>
          </cell>
          <cell r="B1031" t="str">
            <v>C0711</v>
          </cell>
        </row>
        <row r="1032">
          <cell r="A1032" t="str">
            <v>061C123</v>
          </cell>
          <cell r="B1032" t="str">
            <v>C0713</v>
          </cell>
        </row>
        <row r="1033">
          <cell r="A1033" t="str">
            <v>070C123</v>
          </cell>
          <cell r="B1033" t="str">
            <v>C0713</v>
          </cell>
        </row>
        <row r="1034">
          <cell r="A1034" t="str">
            <v>072C028</v>
          </cell>
          <cell r="B1034" t="str">
            <v>C0803</v>
          </cell>
        </row>
        <row r="1035">
          <cell r="A1035" t="str">
            <v>074C028</v>
          </cell>
          <cell r="B1035" t="str">
            <v>C0803</v>
          </cell>
        </row>
        <row r="1036">
          <cell r="A1036" t="str">
            <v>074C030</v>
          </cell>
          <cell r="B1036" t="str">
            <v>C0803</v>
          </cell>
        </row>
        <row r="1037">
          <cell r="A1037" t="str">
            <v>077C028</v>
          </cell>
          <cell r="B1037" t="str">
            <v>C0803</v>
          </cell>
        </row>
        <row r="1038">
          <cell r="A1038" t="str">
            <v>077C030</v>
          </cell>
          <cell r="B1038" t="str">
            <v>C0803</v>
          </cell>
        </row>
        <row r="1039">
          <cell r="A1039" t="str">
            <v>078C030</v>
          </cell>
          <cell r="B1039" t="str">
            <v>C0803</v>
          </cell>
        </row>
        <row r="1040">
          <cell r="A1040" t="str">
            <v>081C030</v>
          </cell>
          <cell r="B1040" t="str">
            <v>C0803</v>
          </cell>
        </row>
        <row r="1041">
          <cell r="A1041" t="str">
            <v>072C036</v>
          </cell>
          <cell r="B1041" t="str">
            <v>C0804</v>
          </cell>
        </row>
        <row r="1042">
          <cell r="A1042" t="str">
            <v>074C032</v>
          </cell>
          <cell r="B1042" t="str">
            <v>C0804</v>
          </cell>
        </row>
        <row r="1043">
          <cell r="A1043" t="str">
            <v>074C035</v>
          </cell>
          <cell r="B1043" t="str">
            <v>C0804</v>
          </cell>
        </row>
        <row r="1044">
          <cell r="A1044" t="str">
            <v>074C037</v>
          </cell>
          <cell r="B1044" t="str">
            <v>C0804</v>
          </cell>
        </row>
        <row r="1045">
          <cell r="A1045" t="str">
            <v>074C039</v>
          </cell>
          <cell r="B1045" t="str">
            <v>C0804</v>
          </cell>
        </row>
        <row r="1046">
          <cell r="A1046" t="str">
            <v>074C040</v>
          </cell>
          <cell r="B1046" t="str">
            <v>C0804</v>
          </cell>
        </row>
        <row r="1047">
          <cell r="A1047" t="str">
            <v>076C033</v>
          </cell>
          <cell r="B1047" t="str">
            <v>C0804</v>
          </cell>
        </row>
        <row r="1048">
          <cell r="A1048" t="str">
            <v>076C035</v>
          </cell>
          <cell r="B1048" t="str">
            <v>C0804</v>
          </cell>
        </row>
        <row r="1049">
          <cell r="A1049" t="str">
            <v>076C039</v>
          </cell>
          <cell r="B1049" t="str">
            <v>C0804</v>
          </cell>
        </row>
        <row r="1050">
          <cell r="A1050" t="str">
            <v>077C038</v>
          </cell>
          <cell r="B1050" t="str">
            <v>C0804</v>
          </cell>
        </row>
        <row r="1051">
          <cell r="A1051" t="str">
            <v>078C038</v>
          </cell>
          <cell r="B1051" t="str">
            <v>C0804</v>
          </cell>
        </row>
        <row r="1052">
          <cell r="A1052" t="str">
            <v>080C033</v>
          </cell>
          <cell r="B1052" t="str">
            <v>C0804</v>
          </cell>
        </row>
        <row r="1053">
          <cell r="A1053" t="str">
            <v>080C035</v>
          </cell>
          <cell r="B1053" t="str">
            <v>C0804</v>
          </cell>
        </row>
        <row r="1054">
          <cell r="A1054" t="str">
            <v>080C038</v>
          </cell>
          <cell r="B1054" t="str">
            <v>C0804</v>
          </cell>
        </row>
        <row r="1055">
          <cell r="A1055" t="str">
            <v>080C040</v>
          </cell>
          <cell r="B1055" t="str">
            <v>C0804</v>
          </cell>
        </row>
        <row r="1056">
          <cell r="A1056" t="str">
            <v>071C046</v>
          </cell>
          <cell r="B1056" t="str">
            <v>C0805</v>
          </cell>
        </row>
        <row r="1057">
          <cell r="A1057" t="str">
            <v>072C046</v>
          </cell>
          <cell r="B1057" t="str">
            <v>C0805</v>
          </cell>
        </row>
        <row r="1058">
          <cell r="A1058" t="str">
            <v>072C050</v>
          </cell>
          <cell r="B1058" t="str">
            <v>C0805</v>
          </cell>
        </row>
        <row r="1059">
          <cell r="A1059" t="str">
            <v>074C043</v>
          </cell>
          <cell r="B1059" t="str">
            <v>C0805</v>
          </cell>
        </row>
        <row r="1060">
          <cell r="A1060" t="str">
            <v>074C044</v>
          </cell>
          <cell r="B1060" t="str">
            <v>C0805</v>
          </cell>
        </row>
        <row r="1061">
          <cell r="A1061" t="str">
            <v>076C048</v>
          </cell>
          <cell r="B1061" t="str">
            <v>C0805</v>
          </cell>
        </row>
        <row r="1062">
          <cell r="A1062" t="str">
            <v>068C110</v>
          </cell>
          <cell r="B1062" t="str">
            <v>C0711</v>
          </cell>
        </row>
        <row r="1063">
          <cell r="A1063" t="str">
            <v>080C046</v>
          </cell>
          <cell r="B1063" t="str">
            <v>C0805</v>
          </cell>
        </row>
        <row r="1064">
          <cell r="A1064" t="str">
            <v>069C051</v>
          </cell>
          <cell r="B1064" t="str">
            <v>C0806</v>
          </cell>
        </row>
        <row r="1065">
          <cell r="A1065" t="str">
            <v>071C051</v>
          </cell>
          <cell r="B1065" t="str">
            <v>C0806</v>
          </cell>
        </row>
        <row r="1066">
          <cell r="A1066" t="str">
            <v>074C060</v>
          </cell>
          <cell r="B1066" t="str">
            <v>C0806</v>
          </cell>
        </row>
        <row r="1067">
          <cell r="A1067" t="str">
            <v>077C056</v>
          </cell>
          <cell r="B1067" t="str">
            <v>C0806</v>
          </cell>
        </row>
        <row r="1068">
          <cell r="A1068" t="str">
            <v>077C058</v>
          </cell>
          <cell r="B1068" t="str">
            <v>C0806</v>
          </cell>
        </row>
        <row r="1069">
          <cell r="A1069" t="str">
            <v>077C060</v>
          </cell>
          <cell r="B1069" t="str">
            <v>C0806</v>
          </cell>
        </row>
        <row r="1070">
          <cell r="A1070" t="str">
            <v>078C060</v>
          </cell>
          <cell r="B1070" t="str">
            <v>C0806</v>
          </cell>
        </row>
        <row r="1071">
          <cell r="A1071" t="str">
            <v>080C053</v>
          </cell>
          <cell r="B1071" t="str">
            <v>C0806</v>
          </cell>
        </row>
        <row r="1072">
          <cell r="A1072" t="str">
            <v>080C054</v>
          </cell>
          <cell r="B1072" t="str">
            <v>C0806</v>
          </cell>
        </row>
        <row r="1073">
          <cell r="A1073" t="str">
            <v>071C061</v>
          </cell>
          <cell r="B1073" t="str">
            <v>C0807</v>
          </cell>
        </row>
        <row r="1074">
          <cell r="A1074" t="str">
            <v>074C062</v>
          </cell>
          <cell r="B1074" t="str">
            <v>C0807</v>
          </cell>
        </row>
        <row r="1075">
          <cell r="A1075" t="str">
            <v>074C063</v>
          </cell>
          <cell r="B1075" t="str">
            <v>C0807</v>
          </cell>
        </row>
        <row r="1076">
          <cell r="A1076" t="str">
            <v>077C062</v>
          </cell>
          <cell r="B1076" t="str">
            <v>C0807</v>
          </cell>
        </row>
        <row r="1077">
          <cell r="A1077" t="str">
            <v>077C065</v>
          </cell>
          <cell r="B1077" t="str">
            <v>C0807</v>
          </cell>
        </row>
        <row r="1078">
          <cell r="A1078" t="str">
            <v>078C062</v>
          </cell>
          <cell r="B1078" t="str">
            <v>C0807</v>
          </cell>
        </row>
        <row r="1079">
          <cell r="A1079" t="str">
            <v>071C079</v>
          </cell>
          <cell r="B1079" t="str">
            <v>C0808</v>
          </cell>
        </row>
        <row r="1080">
          <cell r="A1080" t="str">
            <v>071C080</v>
          </cell>
          <cell r="B1080" t="str">
            <v>C0808</v>
          </cell>
        </row>
        <row r="1081">
          <cell r="A1081" t="str">
            <v>069C105</v>
          </cell>
          <cell r="B1081" t="str">
            <v>C0711</v>
          </cell>
        </row>
        <row r="1082">
          <cell r="A1082" t="str">
            <v>070C103</v>
          </cell>
          <cell r="B1082" t="str">
            <v>C0711</v>
          </cell>
        </row>
        <row r="1083">
          <cell r="A1083" t="str">
            <v>076C080</v>
          </cell>
          <cell r="B1083" t="str">
            <v>C0808</v>
          </cell>
        </row>
        <row r="1084">
          <cell r="A1084" t="str">
            <v>078C080</v>
          </cell>
          <cell r="B1084" t="str">
            <v>C0808</v>
          </cell>
        </row>
        <row r="1085">
          <cell r="A1085" t="str">
            <v>079C080</v>
          </cell>
          <cell r="B1085" t="str">
            <v>C0808</v>
          </cell>
        </row>
        <row r="1086">
          <cell r="A1086" t="str">
            <v>080C080</v>
          </cell>
          <cell r="B1086" t="str">
            <v>C0808</v>
          </cell>
        </row>
        <row r="1087">
          <cell r="A1087" t="str">
            <v>072C082</v>
          </cell>
          <cell r="B1087" t="str">
            <v>C0809</v>
          </cell>
        </row>
        <row r="1088">
          <cell r="A1088" t="str">
            <v>072C085</v>
          </cell>
          <cell r="B1088" t="str">
            <v>C0809</v>
          </cell>
        </row>
        <row r="1089">
          <cell r="A1089" t="str">
            <v>072C086</v>
          </cell>
          <cell r="B1089" t="str">
            <v>C0809</v>
          </cell>
        </row>
        <row r="1090">
          <cell r="A1090" t="str">
            <v>070C105</v>
          </cell>
          <cell r="B1090" t="str">
            <v>C0711</v>
          </cell>
        </row>
        <row r="1091">
          <cell r="A1091" t="str">
            <v>070C107</v>
          </cell>
          <cell r="B1091" t="str">
            <v>C0711</v>
          </cell>
        </row>
        <row r="1092">
          <cell r="A1092" t="str">
            <v>074C082</v>
          </cell>
          <cell r="B1092" t="str">
            <v>C0809</v>
          </cell>
        </row>
        <row r="1093">
          <cell r="A1093" t="str">
            <v>074C085</v>
          </cell>
          <cell r="B1093" t="str">
            <v>C0809</v>
          </cell>
        </row>
        <row r="1094">
          <cell r="A1094" t="str">
            <v>074C086</v>
          </cell>
          <cell r="B1094" t="str">
            <v>C0809</v>
          </cell>
        </row>
        <row r="1095">
          <cell r="A1095" t="str">
            <v>074C087</v>
          </cell>
          <cell r="B1095" t="str">
            <v>C0809</v>
          </cell>
        </row>
        <row r="1096">
          <cell r="A1096" t="str">
            <v>070C109</v>
          </cell>
          <cell r="B1096" t="str">
            <v>C0711</v>
          </cell>
        </row>
        <row r="1097">
          <cell r="A1097" t="str">
            <v>062C115</v>
          </cell>
          <cell r="B1097" t="str">
            <v>C0712</v>
          </cell>
        </row>
        <row r="1098">
          <cell r="A1098" t="str">
            <v>075C085</v>
          </cell>
          <cell r="B1098" t="str">
            <v>C0809</v>
          </cell>
        </row>
        <row r="1099">
          <cell r="A1099" t="str">
            <v>076C085</v>
          </cell>
          <cell r="B1099" t="str">
            <v>C0809</v>
          </cell>
        </row>
        <row r="1100">
          <cell r="A1100" t="str">
            <v>076C086</v>
          </cell>
          <cell r="B1100" t="str">
            <v>C0809</v>
          </cell>
        </row>
        <row r="1101">
          <cell r="A1101" t="str">
            <v>063C115</v>
          </cell>
          <cell r="B1101" t="str">
            <v>C0712</v>
          </cell>
        </row>
        <row r="1102">
          <cell r="A1102" t="str">
            <v>078C082</v>
          </cell>
          <cell r="B1102" t="str">
            <v>C0809</v>
          </cell>
        </row>
        <row r="1103">
          <cell r="A1103" t="str">
            <v>078C085</v>
          </cell>
          <cell r="B1103" t="str">
            <v>C0809</v>
          </cell>
        </row>
        <row r="1104">
          <cell r="A1104" t="str">
            <v>078C086</v>
          </cell>
          <cell r="B1104" t="str">
            <v>C0809</v>
          </cell>
        </row>
        <row r="1105">
          <cell r="A1105" t="str">
            <v>078C087</v>
          </cell>
          <cell r="B1105" t="str">
            <v>C0809</v>
          </cell>
        </row>
        <row r="1106">
          <cell r="A1106" t="str">
            <v>078C088</v>
          </cell>
          <cell r="B1106" t="str">
            <v>C0809</v>
          </cell>
        </row>
        <row r="1107">
          <cell r="A1107" t="str">
            <v>063C116</v>
          </cell>
          <cell r="B1107" t="str">
            <v>C0712</v>
          </cell>
        </row>
        <row r="1108">
          <cell r="A1108" t="str">
            <v>066C113</v>
          </cell>
          <cell r="B1108" t="str">
            <v>C0712</v>
          </cell>
        </row>
        <row r="1109">
          <cell r="A1109" t="str">
            <v>080C085</v>
          </cell>
          <cell r="B1109" t="str">
            <v>C0809</v>
          </cell>
        </row>
        <row r="1110">
          <cell r="A1110" t="str">
            <v>080C086</v>
          </cell>
          <cell r="B1110" t="str">
            <v>C0809</v>
          </cell>
        </row>
        <row r="1111">
          <cell r="A1111" t="str">
            <v>080C087</v>
          </cell>
          <cell r="B1111" t="str">
            <v>C0809</v>
          </cell>
        </row>
        <row r="1112">
          <cell r="A1112" t="str">
            <v>080C088</v>
          </cell>
          <cell r="B1112" t="str">
            <v>C0809</v>
          </cell>
        </row>
        <row r="1113">
          <cell r="A1113" t="str">
            <v>080C090</v>
          </cell>
          <cell r="B1113" t="str">
            <v>C0809</v>
          </cell>
        </row>
        <row r="1114">
          <cell r="A1114" t="str">
            <v>072C093</v>
          </cell>
          <cell r="B1114" t="str">
            <v>C0810</v>
          </cell>
        </row>
        <row r="1115">
          <cell r="A1115" t="str">
            <v>072C095</v>
          </cell>
          <cell r="B1115" t="str">
            <v>C0810</v>
          </cell>
        </row>
        <row r="1116">
          <cell r="A1116" t="str">
            <v>072C098</v>
          </cell>
          <cell r="B1116" t="str">
            <v>C0810</v>
          </cell>
        </row>
        <row r="1117">
          <cell r="A1117" t="str">
            <v>072C100</v>
          </cell>
          <cell r="B1117" t="str">
            <v>C0810</v>
          </cell>
        </row>
        <row r="1118">
          <cell r="A1118" t="str">
            <v>074C091</v>
          </cell>
          <cell r="B1118" t="str">
            <v>C0810</v>
          </cell>
        </row>
        <row r="1119">
          <cell r="A1119" t="str">
            <v>074C095</v>
          </cell>
          <cell r="B1119" t="str">
            <v>C0810</v>
          </cell>
        </row>
        <row r="1120">
          <cell r="A1120" t="str">
            <v>074C098</v>
          </cell>
          <cell r="B1120" t="str">
            <v>C0810</v>
          </cell>
        </row>
        <row r="1121">
          <cell r="A1121" t="str">
            <v>074C100</v>
          </cell>
          <cell r="B1121" t="str">
            <v>C0810</v>
          </cell>
        </row>
        <row r="1122">
          <cell r="A1122" t="str">
            <v>075C095</v>
          </cell>
          <cell r="B1122" t="str">
            <v>C0810</v>
          </cell>
        </row>
        <row r="1123">
          <cell r="A1123" t="str">
            <v>077C098</v>
          </cell>
          <cell r="B1123" t="str">
            <v>C0810</v>
          </cell>
        </row>
        <row r="1124">
          <cell r="A1124" t="str">
            <v>077C100</v>
          </cell>
          <cell r="B1124" t="str">
            <v>C0810</v>
          </cell>
        </row>
        <row r="1125">
          <cell r="A1125" t="str">
            <v>078C091</v>
          </cell>
          <cell r="B1125" t="str">
            <v>C0810</v>
          </cell>
        </row>
        <row r="1126">
          <cell r="A1126" t="str">
            <v>066C117</v>
          </cell>
          <cell r="B1126" t="str">
            <v>C0712</v>
          </cell>
        </row>
        <row r="1127">
          <cell r="A1127" t="str">
            <v>068C114</v>
          </cell>
          <cell r="B1127" t="str">
            <v>C0712</v>
          </cell>
        </row>
        <row r="1128">
          <cell r="A1128" t="str">
            <v>079C097</v>
          </cell>
          <cell r="B1128" t="str">
            <v>C0810</v>
          </cell>
        </row>
        <row r="1129">
          <cell r="A1129" t="str">
            <v>079C098</v>
          </cell>
          <cell r="B1129" t="str">
            <v>C0810</v>
          </cell>
        </row>
        <row r="1130">
          <cell r="A1130" t="str">
            <v>080C092</v>
          </cell>
          <cell r="B1130" t="str">
            <v>C0810</v>
          </cell>
        </row>
        <row r="1131">
          <cell r="A1131" t="str">
            <v>080C095</v>
          </cell>
          <cell r="B1131" t="str">
            <v>C0810</v>
          </cell>
        </row>
        <row r="1132">
          <cell r="A1132" t="str">
            <v>068C115</v>
          </cell>
          <cell r="B1132" t="str">
            <v>C0712</v>
          </cell>
        </row>
        <row r="1133">
          <cell r="A1133" t="str">
            <v>080C100</v>
          </cell>
          <cell r="B1133" t="str">
            <v>C0810</v>
          </cell>
        </row>
        <row r="1134">
          <cell r="A1134" t="str">
            <v>081C098</v>
          </cell>
          <cell r="B1134" t="str">
            <v>C0810</v>
          </cell>
        </row>
        <row r="1135">
          <cell r="A1135" t="str">
            <v>068C120</v>
          </cell>
          <cell r="B1135" t="str">
            <v>C0712</v>
          </cell>
        </row>
        <row r="1136">
          <cell r="A1136" t="str">
            <v>070C115</v>
          </cell>
          <cell r="B1136" t="str">
            <v>C0712</v>
          </cell>
        </row>
        <row r="1137">
          <cell r="A1137" t="str">
            <v>070C120</v>
          </cell>
          <cell r="B1137" t="str">
            <v>C0712</v>
          </cell>
        </row>
        <row r="1138">
          <cell r="A1138" t="str">
            <v>080C043</v>
          </cell>
          <cell r="B1138" t="str">
            <v>C0805</v>
          </cell>
        </row>
        <row r="1139">
          <cell r="A1139" t="str">
            <v>073C079</v>
          </cell>
          <cell r="B1139" t="str">
            <v>C0808</v>
          </cell>
        </row>
        <row r="1140">
          <cell r="A1140" t="str">
            <v>074C080</v>
          </cell>
          <cell r="B1140" t="str">
            <v>C0808</v>
          </cell>
        </row>
        <row r="1141">
          <cell r="A1141" t="str">
            <v>072C090</v>
          </cell>
          <cell r="B1141" t="str">
            <v>C0809</v>
          </cell>
        </row>
        <row r="1142">
          <cell r="A1142" t="str">
            <v>074C089</v>
          </cell>
          <cell r="B1142" t="str">
            <v>C0809</v>
          </cell>
        </row>
        <row r="1143">
          <cell r="A1143" t="str">
            <v>074C090</v>
          </cell>
          <cell r="B1143" t="str">
            <v>C0809</v>
          </cell>
        </row>
        <row r="1144">
          <cell r="A1144" t="str">
            <v>076C090</v>
          </cell>
          <cell r="B1144" t="str">
            <v>C0809</v>
          </cell>
        </row>
        <row r="1145">
          <cell r="A1145" t="str">
            <v>078C090</v>
          </cell>
          <cell r="B1145" t="str">
            <v>C0809</v>
          </cell>
        </row>
        <row r="1146">
          <cell r="A1146" t="str">
            <v>078C095</v>
          </cell>
          <cell r="B1146" t="str">
            <v>C0810</v>
          </cell>
        </row>
        <row r="1147">
          <cell r="A1147" t="str">
            <v>079C095</v>
          </cell>
          <cell r="B1147" t="str">
            <v>C0810</v>
          </cell>
        </row>
        <row r="1148">
          <cell r="A1148" t="str">
            <v>071C108</v>
          </cell>
          <cell r="B1148" t="str">
            <v>C0811</v>
          </cell>
        </row>
        <row r="1149">
          <cell r="A1149" t="str">
            <v>072C105</v>
          </cell>
          <cell r="B1149" t="str">
            <v>C0811</v>
          </cell>
        </row>
        <row r="1150">
          <cell r="A1150" t="str">
            <v>072C110</v>
          </cell>
          <cell r="B1150" t="str">
            <v>C0811</v>
          </cell>
        </row>
        <row r="1151">
          <cell r="A1151" t="str">
            <v>074C103</v>
          </cell>
          <cell r="B1151" t="str">
            <v>C0811</v>
          </cell>
        </row>
        <row r="1152">
          <cell r="A1152" t="str">
            <v>074C107</v>
          </cell>
          <cell r="B1152" t="str">
            <v>C0811</v>
          </cell>
        </row>
        <row r="1153">
          <cell r="A1153" t="str">
            <v>074C110</v>
          </cell>
          <cell r="B1153" t="str">
            <v>C0811</v>
          </cell>
        </row>
        <row r="1154">
          <cell r="A1154" t="str">
            <v>075C110</v>
          </cell>
          <cell r="B1154" t="str">
            <v>C0811</v>
          </cell>
        </row>
        <row r="1155">
          <cell r="A1155" t="str">
            <v>076C105</v>
          </cell>
          <cell r="B1155" t="str">
            <v>C0811</v>
          </cell>
        </row>
        <row r="1156">
          <cell r="A1156" t="str">
            <v>078C105</v>
          </cell>
          <cell r="B1156" t="str">
            <v>C0811</v>
          </cell>
        </row>
        <row r="1157">
          <cell r="A1157" t="str">
            <v>078C110</v>
          </cell>
          <cell r="B1157" t="str">
            <v>C0811</v>
          </cell>
        </row>
        <row r="1158">
          <cell r="A1158" t="str">
            <v>079C107</v>
          </cell>
          <cell r="B1158" t="str">
            <v>C0811</v>
          </cell>
        </row>
        <row r="1159">
          <cell r="A1159" t="str">
            <v>080C105</v>
          </cell>
          <cell r="B1159" t="str">
            <v>C0811</v>
          </cell>
        </row>
        <row r="1160">
          <cell r="A1160" t="str">
            <v>080C107</v>
          </cell>
          <cell r="B1160" t="str">
            <v>C0811</v>
          </cell>
        </row>
        <row r="1161">
          <cell r="A1161" t="str">
            <v>080C110</v>
          </cell>
          <cell r="B1161" t="str">
            <v>C0811</v>
          </cell>
        </row>
        <row r="1162">
          <cell r="A1162" t="str">
            <v>071C118</v>
          </cell>
          <cell r="B1162" t="str">
            <v>C0812</v>
          </cell>
        </row>
        <row r="1163">
          <cell r="A1163" t="str">
            <v>071C120</v>
          </cell>
          <cell r="B1163" t="str">
            <v>C0812</v>
          </cell>
        </row>
        <row r="1164">
          <cell r="A1164" t="str">
            <v>072C113</v>
          </cell>
          <cell r="B1164" t="str">
            <v>C0812</v>
          </cell>
        </row>
        <row r="1165">
          <cell r="A1165" t="str">
            <v>072C115</v>
          </cell>
          <cell r="B1165" t="str">
            <v>C0812</v>
          </cell>
        </row>
        <row r="1166">
          <cell r="A1166" t="str">
            <v>074C115</v>
          </cell>
          <cell r="B1166" t="str">
            <v>C0812</v>
          </cell>
        </row>
        <row r="1167">
          <cell r="A1167" t="str">
            <v>074C118</v>
          </cell>
          <cell r="B1167" t="str">
            <v>C0812</v>
          </cell>
        </row>
        <row r="1168">
          <cell r="A1168" t="str">
            <v>075C115</v>
          </cell>
          <cell r="B1168" t="str">
            <v>C0812</v>
          </cell>
        </row>
        <row r="1169">
          <cell r="A1169" t="str">
            <v>076C117</v>
          </cell>
          <cell r="B1169" t="str">
            <v>C0812</v>
          </cell>
        </row>
        <row r="1170">
          <cell r="A1170" t="str">
            <v>076C120</v>
          </cell>
          <cell r="B1170" t="str">
            <v>C0812</v>
          </cell>
        </row>
        <row r="1171">
          <cell r="A1171" t="str">
            <v>072C122</v>
          </cell>
          <cell r="B1171" t="str">
            <v>C0813</v>
          </cell>
        </row>
        <row r="1172">
          <cell r="A1172" t="str">
            <v>082C028</v>
          </cell>
          <cell r="B1172" t="str">
            <v>C0903</v>
          </cell>
        </row>
        <row r="1173">
          <cell r="A1173" t="str">
            <v>082C030</v>
          </cell>
          <cell r="B1173" t="str">
            <v>C0903</v>
          </cell>
        </row>
        <row r="1174">
          <cell r="A1174" t="str">
            <v>084C030</v>
          </cell>
          <cell r="B1174" t="str">
            <v>C0903</v>
          </cell>
        </row>
        <row r="1175">
          <cell r="A1175" t="str">
            <v>086C030</v>
          </cell>
          <cell r="B1175" t="str">
            <v>C0903</v>
          </cell>
        </row>
        <row r="1176">
          <cell r="A1176" t="str">
            <v>088C028</v>
          </cell>
          <cell r="B1176" t="str">
            <v>C0903</v>
          </cell>
        </row>
        <row r="1177">
          <cell r="A1177" t="str">
            <v>088C030</v>
          </cell>
          <cell r="B1177" t="str">
            <v>C0903</v>
          </cell>
        </row>
        <row r="1178">
          <cell r="A1178" t="str">
            <v>082C035</v>
          </cell>
          <cell r="B1178" t="str">
            <v>C0904</v>
          </cell>
        </row>
        <row r="1179">
          <cell r="A1179" t="str">
            <v>082C038</v>
          </cell>
          <cell r="B1179" t="str">
            <v>C0904</v>
          </cell>
        </row>
        <row r="1180">
          <cell r="A1180" t="str">
            <v>082C040</v>
          </cell>
          <cell r="B1180" t="str">
            <v>C0904</v>
          </cell>
        </row>
        <row r="1181">
          <cell r="A1181" t="str">
            <v>083C040</v>
          </cell>
          <cell r="B1181" t="str">
            <v>C0904</v>
          </cell>
        </row>
        <row r="1182">
          <cell r="A1182" t="str">
            <v>084C033</v>
          </cell>
          <cell r="B1182" t="str">
            <v>C0904</v>
          </cell>
        </row>
        <row r="1183">
          <cell r="A1183" t="str">
            <v>085C033</v>
          </cell>
          <cell r="B1183" t="str">
            <v>C0904</v>
          </cell>
        </row>
        <row r="1184">
          <cell r="A1184" t="str">
            <v>085C035</v>
          </cell>
          <cell r="B1184" t="str">
            <v>C0904</v>
          </cell>
        </row>
        <row r="1185">
          <cell r="A1185" t="str">
            <v>086C035</v>
          </cell>
          <cell r="B1185" t="str">
            <v>C0904</v>
          </cell>
        </row>
        <row r="1186">
          <cell r="A1186" t="str">
            <v>086C037</v>
          </cell>
          <cell r="B1186" t="str">
            <v>C0904</v>
          </cell>
        </row>
        <row r="1187">
          <cell r="A1187" t="str">
            <v>086C039</v>
          </cell>
          <cell r="B1187" t="str">
            <v>C0904</v>
          </cell>
        </row>
        <row r="1188">
          <cell r="A1188" t="str">
            <v>088C033</v>
          </cell>
          <cell r="B1188" t="str">
            <v>C0904</v>
          </cell>
        </row>
        <row r="1189">
          <cell r="A1189" t="str">
            <v>088C038</v>
          </cell>
          <cell r="B1189" t="str">
            <v>C0904</v>
          </cell>
        </row>
        <row r="1190">
          <cell r="A1190" t="str">
            <v>089C040</v>
          </cell>
          <cell r="B1190" t="str">
            <v>C0904</v>
          </cell>
        </row>
        <row r="1191">
          <cell r="A1191" t="str">
            <v>082C045</v>
          </cell>
          <cell r="B1191" t="str">
            <v>C0905</v>
          </cell>
        </row>
        <row r="1192">
          <cell r="A1192" t="str">
            <v>082C048</v>
          </cell>
          <cell r="B1192" t="str">
            <v>C0905</v>
          </cell>
        </row>
        <row r="1193">
          <cell r="A1193" t="str">
            <v>078C112</v>
          </cell>
          <cell r="B1193" t="str">
            <v>C0812</v>
          </cell>
        </row>
        <row r="1194">
          <cell r="A1194" t="str">
            <v>083C046</v>
          </cell>
          <cell r="B1194" t="str">
            <v>C0905</v>
          </cell>
        </row>
        <row r="1195">
          <cell r="A1195" t="str">
            <v>084C045</v>
          </cell>
          <cell r="B1195" t="str">
            <v>C0905</v>
          </cell>
        </row>
        <row r="1196">
          <cell r="A1196" t="str">
            <v>084C049</v>
          </cell>
          <cell r="B1196" t="str">
            <v>C0905</v>
          </cell>
        </row>
        <row r="1197">
          <cell r="A1197" t="str">
            <v>087C047</v>
          </cell>
          <cell r="B1197" t="str">
            <v>C0905</v>
          </cell>
        </row>
        <row r="1198">
          <cell r="A1198" t="str">
            <v>089C043</v>
          </cell>
          <cell r="B1198" t="str">
            <v>C0905</v>
          </cell>
        </row>
        <row r="1199">
          <cell r="A1199" t="str">
            <v>089C048</v>
          </cell>
          <cell r="B1199" t="str">
            <v>C0905</v>
          </cell>
        </row>
        <row r="1200">
          <cell r="A1200" t="str">
            <v>081C058</v>
          </cell>
          <cell r="B1200" t="str">
            <v>C0906</v>
          </cell>
        </row>
        <row r="1201">
          <cell r="A1201" t="str">
            <v>081C059</v>
          </cell>
          <cell r="B1201" t="str">
            <v>C0906</v>
          </cell>
        </row>
        <row r="1202">
          <cell r="A1202" t="str">
            <v>082C056</v>
          </cell>
          <cell r="B1202" t="str">
            <v>C0906</v>
          </cell>
        </row>
        <row r="1203">
          <cell r="A1203" t="str">
            <v>082C058</v>
          </cell>
          <cell r="B1203" t="str">
            <v>C0906</v>
          </cell>
        </row>
        <row r="1204">
          <cell r="A1204" t="str">
            <v>084C055</v>
          </cell>
          <cell r="B1204" t="str">
            <v>C0906</v>
          </cell>
        </row>
        <row r="1205">
          <cell r="A1205" t="str">
            <v>084C058</v>
          </cell>
          <cell r="B1205" t="str">
            <v>C0906</v>
          </cell>
        </row>
        <row r="1206">
          <cell r="A1206" t="str">
            <v>086C055</v>
          </cell>
          <cell r="B1206" t="str">
            <v>C0906</v>
          </cell>
        </row>
        <row r="1207">
          <cell r="A1207" t="str">
            <v>086C058</v>
          </cell>
          <cell r="B1207" t="str">
            <v>C0906</v>
          </cell>
        </row>
        <row r="1208">
          <cell r="A1208" t="str">
            <v>087C051</v>
          </cell>
          <cell r="B1208" t="str">
            <v>C0906</v>
          </cell>
        </row>
        <row r="1209">
          <cell r="A1209" t="str">
            <v>087C057</v>
          </cell>
          <cell r="B1209" t="str">
            <v>C0906</v>
          </cell>
        </row>
        <row r="1210">
          <cell r="A1210" t="str">
            <v>089C051</v>
          </cell>
          <cell r="B1210" t="str">
            <v>C0906</v>
          </cell>
        </row>
        <row r="1211">
          <cell r="A1211" t="str">
            <v>083C064</v>
          </cell>
          <cell r="B1211" t="str">
            <v>C0907</v>
          </cell>
        </row>
        <row r="1212">
          <cell r="A1212" t="str">
            <v>084C063</v>
          </cell>
          <cell r="B1212" t="str">
            <v>C0907</v>
          </cell>
        </row>
        <row r="1213">
          <cell r="A1213" t="str">
            <v>081C079</v>
          </cell>
          <cell r="B1213" t="str">
            <v>C0908</v>
          </cell>
        </row>
        <row r="1214">
          <cell r="A1214" t="str">
            <v>082C080</v>
          </cell>
          <cell r="B1214" t="str">
            <v>C0908</v>
          </cell>
        </row>
        <row r="1215">
          <cell r="A1215" t="str">
            <v>084C078</v>
          </cell>
          <cell r="B1215" t="str">
            <v>C0908</v>
          </cell>
        </row>
        <row r="1216">
          <cell r="A1216" t="str">
            <v>084C080</v>
          </cell>
          <cell r="B1216" t="str">
            <v>C0908</v>
          </cell>
        </row>
        <row r="1217">
          <cell r="A1217" t="str">
            <v>081C082</v>
          </cell>
          <cell r="B1217" t="str">
            <v>C0909</v>
          </cell>
        </row>
        <row r="1218">
          <cell r="A1218" t="str">
            <v>081C086</v>
          </cell>
          <cell r="B1218" t="str">
            <v>C0909</v>
          </cell>
        </row>
        <row r="1219">
          <cell r="A1219" t="str">
            <v>082C090</v>
          </cell>
          <cell r="B1219" t="str">
            <v>C0909</v>
          </cell>
        </row>
        <row r="1220">
          <cell r="A1220" t="str">
            <v>083C090</v>
          </cell>
          <cell r="B1220" t="str">
            <v>C0909</v>
          </cell>
        </row>
        <row r="1221">
          <cell r="A1221" t="str">
            <v>084C083</v>
          </cell>
          <cell r="B1221" t="str">
            <v>C0909</v>
          </cell>
        </row>
        <row r="1222">
          <cell r="A1222" t="str">
            <v>081C097</v>
          </cell>
          <cell r="B1222" t="str">
            <v>C0910</v>
          </cell>
        </row>
        <row r="1223">
          <cell r="A1223" t="str">
            <v>082C093</v>
          </cell>
          <cell r="B1223" t="str">
            <v>C0910</v>
          </cell>
        </row>
        <row r="1224">
          <cell r="A1224" t="str">
            <v>082C096</v>
          </cell>
          <cell r="B1224" t="str">
            <v>C0910</v>
          </cell>
        </row>
        <row r="1225">
          <cell r="A1225" t="str">
            <v>082C098</v>
          </cell>
          <cell r="B1225" t="str">
            <v>C0910</v>
          </cell>
        </row>
        <row r="1226">
          <cell r="A1226" t="str">
            <v>082C100</v>
          </cell>
          <cell r="B1226" t="str">
            <v>C0910</v>
          </cell>
        </row>
        <row r="1227">
          <cell r="A1227" t="str">
            <v>083C092</v>
          </cell>
          <cell r="B1227" t="str">
            <v>C0910</v>
          </cell>
        </row>
        <row r="1228">
          <cell r="A1228" t="str">
            <v>083C093</v>
          </cell>
          <cell r="B1228" t="str">
            <v>C0910</v>
          </cell>
        </row>
        <row r="1229">
          <cell r="A1229" t="str">
            <v>083C094</v>
          </cell>
          <cell r="B1229" t="str">
            <v>C0910</v>
          </cell>
        </row>
        <row r="1230">
          <cell r="A1230" t="str">
            <v>083C098</v>
          </cell>
          <cell r="B1230" t="str">
            <v>C0910</v>
          </cell>
        </row>
        <row r="1231">
          <cell r="A1231" t="str">
            <v>083C100</v>
          </cell>
          <cell r="B1231" t="str">
            <v>C0910</v>
          </cell>
        </row>
        <row r="1232">
          <cell r="A1232" t="str">
            <v>084C092</v>
          </cell>
          <cell r="B1232" t="str">
            <v>C0910</v>
          </cell>
        </row>
        <row r="1233">
          <cell r="A1233" t="str">
            <v>084C095</v>
          </cell>
          <cell r="B1233" t="str">
            <v>C0910</v>
          </cell>
        </row>
        <row r="1234">
          <cell r="A1234" t="str">
            <v>084C097</v>
          </cell>
          <cell r="B1234" t="str">
            <v>C0910</v>
          </cell>
        </row>
        <row r="1235">
          <cell r="A1235" t="str">
            <v>086C095</v>
          </cell>
          <cell r="B1235" t="str">
            <v>C0910</v>
          </cell>
        </row>
        <row r="1236">
          <cell r="A1236" t="str">
            <v>086C097</v>
          </cell>
          <cell r="B1236" t="str">
            <v>C0910</v>
          </cell>
        </row>
        <row r="1237">
          <cell r="A1237" t="str">
            <v>086C100</v>
          </cell>
          <cell r="B1237" t="str">
            <v>C0910</v>
          </cell>
        </row>
        <row r="1238">
          <cell r="A1238" t="str">
            <v>087C095</v>
          </cell>
          <cell r="B1238" t="str">
            <v>C0910</v>
          </cell>
        </row>
        <row r="1239">
          <cell r="A1239" t="str">
            <v>087C099</v>
          </cell>
          <cell r="B1239" t="str">
            <v>C0910</v>
          </cell>
        </row>
        <row r="1240">
          <cell r="A1240" t="str">
            <v>088C094</v>
          </cell>
          <cell r="B1240" t="str">
            <v>C0910</v>
          </cell>
        </row>
        <row r="1241">
          <cell r="A1241" t="str">
            <v>088C095</v>
          </cell>
          <cell r="B1241" t="str">
            <v>C0910</v>
          </cell>
        </row>
        <row r="1242">
          <cell r="A1242" t="str">
            <v>088C098</v>
          </cell>
          <cell r="B1242" t="str">
            <v>C0910</v>
          </cell>
        </row>
        <row r="1243">
          <cell r="A1243" t="str">
            <v>088C100</v>
          </cell>
          <cell r="B1243" t="str">
            <v>C0910</v>
          </cell>
        </row>
        <row r="1244">
          <cell r="A1244" t="str">
            <v>089C100</v>
          </cell>
          <cell r="B1244" t="str">
            <v>C0910</v>
          </cell>
        </row>
        <row r="1245">
          <cell r="A1245" t="str">
            <v>090C095</v>
          </cell>
          <cell r="B1245" t="str">
            <v>C0910</v>
          </cell>
        </row>
        <row r="1246">
          <cell r="A1246" t="str">
            <v>090C098</v>
          </cell>
          <cell r="B1246" t="str">
            <v>C0910</v>
          </cell>
        </row>
        <row r="1247">
          <cell r="A1247" t="str">
            <v>090C100</v>
          </cell>
          <cell r="B1247" t="str">
            <v>C0910</v>
          </cell>
        </row>
        <row r="1248">
          <cell r="A1248" t="str">
            <v>078C115</v>
          </cell>
          <cell r="B1248" t="str">
            <v>C0812</v>
          </cell>
        </row>
        <row r="1249">
          <cell r="A1249" t="str">
            <v>078C117</v>
          </cell>
          <cell r="B1249" t="str">
            <v>C0812</v>
          </cell>
        </row>
        <row r="1250">
          <cell r="A1250" t="str">
            <v>078C118</v>
          </cell>
          <cell r="B1250" t="str">
            <v>C0812</v>
          </cell>
        </row>
        <row r="1251">
          <cell r="A1251" t="str">
            <v>079C118</v>
          </cell>
          <cell r="B1251" t="str">
            <v>C0812</v>
          </cell>
        </row>
        <row r="1252">
          <cell r="A1252" t="str">
            <v>079C120</v>
          </cell>
          <cell r="B1252" t="str">
            <v>C0812</v>
          </cell>
        </row>
        <row r="1253">
          <cell r="A1253" t="str">
            <v>080C113</v>
          </cell>
          <cell r="B1253" t="str">
            <v>C0812</v>
          </cell>
        </row>
        <row r="1254">
          <cell r="A1254" t="str">
            <v>080C115</v>
          </cell>
          <cell r="B1254" t="str">
            <v>C0812</v>
          </cell>
        </row>
        <row r="1255">
          <cell r="A1255" t="str">
            <v>083C042</v>
          </cell>
          <cell r="B1255" t="str">
            <v>C0905</v>
          </cell>
        </row>
        <row r="1256">
          <cell r="A1256" t="str">
            <v>082C105</v>
          </cell>
          <cell r="B1256" t="str">
            <v>C0911</v>
          </cell>
        </row>
        <row r="1257">
          <cell r="A1257" t="str">
            <v>082C107</v>
          </cell>
          <cell r="B1257" t="str">
            <v>C0911</v>
          </cell>
        </row>
        <row r="1258">
          <cell r="A1258" t="str">
            <v>082C110</v>
          </cell>
          <cell r="B1258" t="str">
            <v>C0911</v>
          </cell>
        </row>
        <row r="1259">
          <cell r="A1259" t="str">
            <v>084C110</v>
          </cell>
          <cell r="B1259" t="str">
            <v>C0911</v>
          </cell>
        </row>
        <row r="1260">
          <cell r="A1260" t="str">
            <v>085C101</v>
          </cell>
          <cell r="B1260" t="str">
            <v>C0911</v>
          </cell>
        </row>
        <row r="1261">
          <cell r="A1261" t="str">
            <v>085C103</v>
          </cell>
          <cell r="B1261" t="str">
            <v>C0911</v>
          </cell>
        </row>
        <row r="1262">
          <cell r="A1262" t="str">
            <v>085C105</v>
          </cell>
          <cell r="B1262" t="str">
            <v>C0911</v>
          </cell>
        </row>
        <row r="1263">
          <cell r="A1263" t="str">
            <v>086C105</v>
          </cell>
          <cell r="B1263" t="str">
            <v>C0911</v>
          </cell>
        </row>
        <row r="1264">
          <cell r="A1264" t="str">
            <v>081C115</v>
          </cell>
          <cell r="B1264" t="str">
            <v>C0912</v>
          </cell>
        </row>
        <row r="1265">
          <cell r="A1265" t="str">
            <v>081C116</v>
          </cell>
          <cell r="B1265" t="str">
            <v>C0912</v>
          </cell>
        </row>
        <row r="1266">
          <cell r="A1266" t="str">
            <v>081C118</v>
          </cell>
          <cell r="B1266" t="str">
            <v>C0912</v>
          </cell>
        </row>
        <row r="1267">
          <cell r="A1267" t="str">
            <v>082C111</v>
          </cell>
          <cell r="B1267" t="str">
            <v>C0912</v>
          </cell>
        </row>
        <row r="1268">
          <cell r="A1268" t="str">
            <v>082C112</v>
          </cell>
          <cell r="B1268" t="str">
            <v>C0912</v>
          </cell>
        </row>
        <row r="1269">
          <cell r="A1269" t="str">
            <v>082C113</v>
          </cell>
          <cell r="B1269" t="str">
            <v>C0912</v>
          </cell>
        </row>
        <row r="1270">
          <cell r="A1270" t="str">
            <v>082C114</v>
          </cell>
          <cell r="B1270" t="str">
            <v>C0912</v>
          </cell>
        </row>
        <row r="1271">
          <cell r="A1271" t="str">
            <v>082C117</v>
          </cell>
          <cell r="B1271" t="str">
            <v>C0912</v>
          </cell>
        </row>
        <row r="1272">
          <cell r="A1272" t="str">
            <v>082C120</v>
          </cell>
          <cell r="B1272" t="str">
            <v>C0912</v>
          </cell>
        </row>
        <row r="1273">
          <cell r="A1273" t="str">
            <v>083C119</v>
          </cell>
          <cell r="B1273" t="str">
            <v>C0912</v>
          </cell>
        </row>
        <row r="1274">
          <cell r="A1274" t="str">
            <v>083C120</v>
          </cell>
          <cell r="B1274" t="str">
            <v>C0912</v>
          </cell>
        </row>
        <row r="1275">
          <cell r="A1275" t="str">
            <v>084C113</v>
          </cell>
          <cell r="B1275" t="str">
            <v>C0912</v>
          </cell>
        </row>
        <row r="1276">
          <cell r="A1276" t="str">
            <v>084C115</v>
          </cell>
          <cell r="B1276" t="str">
            <v>C0912</v>
          </cell>
        </row>
        <row r="1277">
          <cell r="A1277" t="str">
            <v>084C116</v>
          </cell>
          <cell r="B1277" t="str">
            <v>C0912</v>
          </cell>
        </row>
        <row r="1278">
          <cell r="A1278" t="str">
            <v>084C120</v>
          </cell>
          <cell r="B1278" t="str">
            <v>C0912</v>
          </cell>
        </row>
        <row r="1279">
          <cell r="A1279" t="str">
            <v>085C119</v>
          </cell>
          <cell r="B1279" t="str">
            <v>C0912</v>
          </cell>
        </row>
        <row r="1280">
          <cell r="A1280" t="str">
            <v>085C120</v>
          </cell>
          <cell r="B1280" t="str">
            <v>C0912</v>
          </cell>
        </row>
        <row r="1281">
          <cell r="A1281" t="str">
            <v>086C115</v>
          </cell>
          <cell r="B1281" t="str">
            <v>C0912</v>
          </cell>
        </row>
        <row r="1282">
          <cell r="A1282" t="str">
            <v>086C117</v>
          </cell>
          <cell r="B1282" t="str">
            <v>C0912</v>
          </cell>
        </row>
        <row r="1283">
          <cell r="A1283" t="str">
            <v>086C120</v>
          </cell>
          <cell r="B1283" t="str">
            <v>C0912</v>
          </cell>
        </row>
        <row r="1284">
          <cell r="A1284" t="str">
            <v>087C117</v>
          </cell>
          <cell r="B1284" t="str">
            <v>C0912</v>
          </cell>
        </row>
        <row r="1285">
          <cell r="A1285" t="str">
            <v>087C120</v>
          </cell>
          <cell r="B1285" t="str">
            <v>C0912</v>
          </cell>
        </row>
        <row r="1286">
          <cell r="A1286" t="str">
            <v>088C113</v>
          </cell>
          <cell r="B1286" t="str">
            <v>C0912</v>
          </cell>
        </row>
        <row r="1287">
          <cell r="A1287" t="str">
            <v>088C114</v>
          </cell>
          <cell r="B1287" t="str">
            <v>C0912</v>
          </cell>
        </row>
        <row r="1288">
          <cell r="A1288" t="str">
            <v>088C115</v>
          </cell>
          <cell r="B1288" t="str">
            <v>C0912</v>
          </cell>
        </row>
        <row r="1289">
          <cell r="A1289" t="str">
            <v>088C116</v>
          </cell>
          <cell r="B1289" t="str">
            <v>C0912</v>
          </cell>
        </row>
        <row r="1290">
          <cell r="A1290" t="str">
            <v>090C113</v>
          </cell>
          <cell r="B1290" t="str">
            <v>C0912</v>
          </cell>
        </row>
        <row r="1291">
          <cell r="A1291" t="str">
            <v>090C114</v>
          </cell>
          <cell r="B1291" t="str">
            <v>C0912</v>
          </cell>
        </row>
        <row r="1292">
          <cell r="A1292" t="str">
            <v>090C115</v>
          </cell>
          <cell r="B1292" t="str">
            <v>C0912</v>
          </cell>
        </row>
        <row r="1293">
          <cell r="A1293" t="str">
            <v>090C116</v>
          </cell>
          <cell r="B1293" t="str">
            <v>C0912</v>
          </cell>
        </row>
        <row r="1294">
          <cell r="A1294" t="str">
            <v>090C117</v>
          </cell>
          <cell r="B1294" t="str">
            <v>C0912</v>
          </cell>
        </row>
        <row r="1295">
          <cell r="A1295" t="str">
            <v>090C118</v>
          </cell>
          <cell r="B1295" t="str">
            <v>C0912</v>
          </cell>
        </row>
        <row r="1296">
          <cell r="A1296" t="str">
            <v>090C119</v>
          </cell>
          <cell r="B1296" t="str">
            <v>C0912</v>
          </cell>
        </row>
        <row r="1297">
          <cell r="A1297" t="str">
            <v>090C120</v>
          </cell>
          <cell r="B1297" t="str">
            <v>C0912</v>
          </cell>
        </row>
        <row r="1298">
          <cell r="A1298" t="str">
            <v>083C122</v>
          </cell>
          <cell r="B1298" t="str">
            <v>C0913</v>
          </cell>
        </row>
        <row r="1299">
          <cell r="A1299" t="str">
            <v>084C122</v>
          </cell>
          <cell r="B1299" t="str">
            <v>C0913</v>
          </cell>
        </row>
        <row r="1300">
          <cell r="A1300" t="str">
            <v>086C110</v>
          </cell>
          <cell r="B1300" t="str">
            <v>C0911</v>
          </cell>
        </row>
        <row r="1301">
          <cell r="A1301" t="str">
            <v>087C110</v>
          </cell>
          <cell r="B1301" t="str">
            <v>C0911</v>
          </cell>
        </row>
        <row r="1302">
          <cell r="A1302" t="str">
            <v>086C122</v>
          </cell>
          <cell r="B1302" t="str">
            <v>C0913</v>
          </cell>
        </row>
        <row r="1303">
          <cell r="A1303" t="str">
            <v>088C107</v>
          </cell>
          <cell r="B1303" t="str">
            <v>C0911</v>
          </cell>
        </row>
        <row r="1304">
          <cell r="A1304" t="str">
            <v>090C110</v>
          </cell>
          <cell r="B1304" t="str">
            <v>C0911</v>
          </cell>
        </row>
        <row r="1305">
          <cell r="A1305" t="str">
            <v>086C130</v>
          </cell>
          <cell r="B1305" t="str">
            <v>C0913</v>
          </cell>
        </row>
        <row r="1306">
          <cell r="A1306" t="str">
            <v>084C124</v>
          </cell>
          <cell r="B1306" t="str">
            <v>C0913</v>
          </cell>
        </row>
        <row r="1307">
          <cell r="A1307" t="str">
            <v>088C123</v>
          </cell>
          <cell r="B1307" t="str">
            <v>C0913</v>
          </cell>
        </row>
        <row r="1308">
          <cell r="A1308" t="str">
            <v>086C125</v>
          </cell>
          <cell r="B1308" t="str">
            <v>C0913</v>
          </cell>
        </row>
        <row r="1309">
          <cell r="A1309" t="str">
            <v>086C128</v>
          </cell>
          <cell r="B1309" t="str">
            <v>C0913</v>
          </cell>
        </row>
        <row r="1310">
          <cell r="A1310" t="str">
            <v>089C130</v>
          </cell>
          <cell r="B1310" t="str">
            <v>C0913</v>
          </cell>
        </row>
        <row r="1311">
          <cell r="A1311" t="str">
            <v>090C122</v>
          </cell>
          <cell r="B1311" t="str">
            <v>C0913</v>
          </cell>
        </row>
        <row r="1312">
          <cell r="A1312" t="str">
            <v>087C125</v>
          </cell>
          <cell r="B1312" t="str">
            <v>C0913</v>
          </cell>
        </row>
        <row r="1313">
          <cell r="A1313" t="str">
            <v>090C125</v>
          </cell>
          <cell r="B1313" t="str">
            <v>C0913</v>
          </cell>
        </row>
        <row r="1314">
          <cell r="A1314" t="str">
            <v>090C127</v>
          </cell>
          <cell r="B1314" t="str">
            <v>C0913</v>
          </cell>
        </row>
        <row r="1315">
          <cell r="A1315" t="str">
            <v>090C130</v>
          </cell>
          <cell r="B1315" t="str">
            <v>C0913</v>
          </cell>
        </row>
        <row r="1316">
          <cell r="A1316" t="str">
            <v>084C135</v>
          </cell>
          <cell r="B1316" t="str">
            <v>C0914</v>
          </cell>
        </row>
        <row r="1317">
          <cell r="A1317" t="str">
            <v>084C137</v>
          </cell>
          <cell r="B1317" t="str">
            <v>C0914</v>
          </cell>
        </row>
        <row r="1318">
          <cell r="A1318" t="str">
            <v>089C128</v>
          </cell>
          <cell r="B1318" t="str">
            <v>C0913</v>
          </cell>
        </row>
        <row r="1319">
          <cell r="A1319" t="str">
            <v>090C124</v>
          </cell>
          <cell r="B1319" t="str">
            <v>C0913</v>
          </cell>
        </row>
        <row r="1320">
          <cell r="A1320" t="str">
            <v>085C133</v>
          </cell>
          <cell r="B1320" t="str">
            <v>C0914</v>
          </cell>
        </row>
        <row r="1321">
          <cell r="A1321" t="str">
            <v>086C135</v>
          </cell>
          <cell r="B1321" t="str">
            <v>C0914</v>
          </cell>
        </row>
        <row r="1322">
          <cell r="A1322" t="str">
            <v>088C132</v>
          </cell>
          <cell r="B1322" t="str">
            <v>C0914</v>
          </cell>
        </row>
        <row r="1323">
          <cell r="A1323" t="str">
            <v>090C132</v>
          </cell>
          <cell r="B1323" t="str">
            <v>C0914</v>
          </cell>
        </row>
        <row r="1324">
          <cell r="A1324" t="str">
            <v>086C138</v>
          </cell>
          <cell r="B1324" t="str">
            <v>C0914</v>
          </cell>
        </row>
        <row r="1325">
          <cell r="A1325" t="str">
            <v>090C136</v>
          </cell>
          <cell r="B1325" t="str">
            <v>C0914</v>
          </cell>
        </row>
        <row r="1326">
          <cell r="A1326" t="str">
            <v>092C095</v>
          </cell>
          <cell r="B1326" t="str">
            <v>C1010</v>
          </cell>
        </row>
        <row r="1327">
          <cell r="A1327" t="str">
            <v>092C100</v>
          </cell>
          <cell r="B1327" t="str">
            <v>C1010</v>
          </cell>
        </row>
        <row r="1328">
          <cell r="A1328" t="str">
            <v>094C092</v>
          </cell>
          <cell r="B1328" t="str">
            <v>C1010</v>
          </cell>
        </row>
        <row r="1329">
          <cell r="A1329" t="str">
            <v>094C095</v>
          </cell>
          <cell r="B1329" t="str">
            <v>C1010</v>
          </cell>
        </row>
        <row r="1330">
          <cell r="A1330" t="str">
            <v>094C097</v>
          </cell>
          <cell r="B1330" t="str">
            <v>C1010</v>
          </cell>
        </row>
        <row r="1331">
          <cell r="A1331" t="str">
            <v>094C099</v>
          </cell>
          <cell r="B1331" t="str">
            <v>C1010</v>
          </cell>
        </row>
        <row r="1332">
          <cell r="A1332" t="str">
            <v>094C100</v>
          </cell>
          <cell r="B1332" t="str">
            <v>C1010</v>
          </cell>
        </row>
        <row r="1333">
          <cell r="A1333" t="str">
            <v>096C094</v>
          </cell>
          <cell r="B1333" t="str">
            <v>C1010</v>
          </cell>
        </row>
        <row r="1334">
          <cell r="A1334" t="str">
            <v>092C102</v>
          </cell>
          <cell r="B1334" t="str">
            <v>C1011</v>
          </cell>
        </row>
        <row r="1335">
          <cell r="A1335" t="str">
            <v>092C103</v>
          </cell>
          <cell r="B1335" t="str">
            <v>C1011</v>
          </cell>
        </row>
        <row r="1336">
          <cell r="A1336" t="str">
            <v>092C105</v>
          </cell>
          <cell r="B1336" t="str">
            <v>C1011</v>
          </cell>
        </row>
        <row r="1337">
          <cell r="A1337" t="str">
            <v>087C137</v>
          </cell>
          <cell r="B1337" t="str">
            <v>C0914</v>
          </cell>
        </row>
        <row r="1338">
          <cell r="A1338" t="str">
            <v>093C108</v>
          </cell>
          <cell r="B1338" t="str">
            <v>C1011</v>
          </cell>
        </row>
        <row r="1339">
          <cell r="A1339" t="str">
            <v>093C110</v>
          </cell>
          <cell r="B1339" t="str">
            <v>C1011</v>
          </cell>
        </row>
        <row r="1340">
          <cell r="A1340" t="str">
            <v>094C102</v>
          </cell>
          <cell r="B1340" t="str">
            <v>C1011</v>
          </cell>
        </row>
        <row r="1341">
          <cell r="A1341" t="str">
            <v>094C103</v>
          </cell>
          <cell r="B1341" t="str">
            <v>C1011</v>
          </cell>
        </row>
        <row r="1342">
          <cell r="A1342" t="str">
            <v>094C105</v>
          </cell>
          <cell r="B1342" t="str">
            <v>C1011</v>
          </cell>
        </row>
        <row r="1343">
          <cell r="A1343" t="str">
            <v>095C101</v>
          </cell>
          <cell r="B1343" t="str">
            <v>C1011</v>
          </cell>
        </row>
        <row r="1344">
          <cell r="A1344" t="str">
            <v>090C134</v>
          </cell>
          <cell r="B1344" t="str">
            <v>C0914</v>
          </cell>
        </row>
        <row r="1345">
          <cell r="A1345" t="str">
            <v>096C107</v>
          </cell>
          <cell r="B1345" t="str">
            <v>C1011</v>
          </cell>
        </row>
        <row r="1346">
          <cell r="A1346" t="str">
            <v>096C108</v>
          </cell>
          <cell r="B1346" t="str">
            <v>C1011</v>
          </cell>
        </row>
        <row r="1347">
          <cell r="A1347" t="str">
            <v>091C116</v>
          </cell>
          <cell r="B1347" t="str">
            <v>C1012</v>
          </cell>
        </row>
        <row r="1348">
          <cell r="A1348" t="str">
            <v>092C112</v>
          </cell>
          <cell r="B1348" t="str">
            <v>C1012</v>
          </cell>
        </row>
        <row r="1349">
          <cell r="A1349" t="str">
            <v>092C114</v>
          </cell>
          <cell r="B1349" t="str">
            <v>C1012</v>
          </cell>
        </row>
        <row r="1350">
          <cell r="A1350" t="str">
            <v>092C110</v>
          </cell>
          <cell r="B1350" t="str">
            <v>C1011</v>
          </cell>
        </row>
        <row r="1351">
          <cell r="A1351" t="str">
            <v>092C118</v>
          </cell>
          <cell r="B1351" t="str">
            <v>C1012</v>
          </cell>
        </row>
        <row r="1352">
          <cell r="A1352" t="str">
            <v>092C120</v>
          </cell>
          <cell r="B1352" t="str">
            <v>C1012</v>
          </cell>
        </row>
        <row r="1353">
          <cell r="A1353" t="str">
            <v>093C114</v>
          </cell>
          <cell r="B1353" t="str">
            <v>C1012</v>
          </cell>
        </row>
        <row r="1354">
          <cell r="A1354" t="str">
            <v>093C115</v>
          </cell>
          <cell r="B1354" t="str">
            <v>C1012</v>
          </cell>
        </row>
        <row r="1355">
          <cell r="A1355" t="str">
            <v>096C102</v>
          </cell>
          <cell r="B1355" t="str">
            <v>C1011</v>
          </cell>
        </row>
        <row r="1356">
          <cell r="A1356" t="str">
            <v>094C112</v>
          </cell>
          <cell r="B1356" t="str">
            <v>C1012</v>
          </cell>
        </row>
        <row r="1357">
          <cell r="A1357" t="str">
            <v>094C116</v>
          </cell>
          <cell r="B1357" t="str">
            <v>C1012</v>
          </cell>
        </row>
        <row r="1358">
          <cell r="A1358" t="str">
            <v>094C117</v>
          </cell>
          <cell r="B1358" t="str">
            <v>C1012</v>
          </cell>
        </row>
        <row r="1359">
          <cell r="A1359" t="str">
            <v>095C112</v>
          </cell>
          <cell r="B1359" t="str">
            <v>C1012</v>
          </cell>
        </row>
        <row r="1360">
          <cell r="A1360" t="str">
            <v>093C120</v>
          </cell>
          <cell r="B1360" t="str">
            <v>C1012</v>
          </cell>
        </row>
        <row r="1361">
          <cell r="A1361" t="str">
            <v>096C117</v>
          </cell>
          <cell r="B1361" t="str">
            <v>C1012</v>
          </cell>
        </row>
        <row r="1362">
          <cell r="A1362" t="str">
            <v>096C118</v>
          </cell>
          <cell r="B1362" t="str">
            <v>C1012</v>
          </cell>
        </row>
        <row r="1363">
          <cell r="A1363" t="str">
            <v>096C120</v>
          </cell>
          <cell r="B1363" t="str">
            <v>C1012</v>
          </cell>
        </row>
        <row r="1364">
          <cell r="A1364" t="str">
            <v>098C118</v>
          </cell>
          <cell r="B1364" t="str">
            <v>C1012</v>
          </cell>
        </row>
        <row r="1365">
          <cell r="A1365" t="str">
            <v>098C119</v>
          </cell>
          <cell r="B1365" t="str">
            <v>C1012</v>
          </cell>
        </row>
        <row r="1366">
          <cell r="A1366" t="str">
            <v>098C120</v>
          </cell>
          <cell r="B1366" t="str">
            <v>C1012</v>
          </cell>
        </row>
        <row r="1367">
          <cell r="A1367" t="str">
            <v>099C118</v>
          </cell>
          <cell r="B1367" t="str">
            <v>C1012</v>
          </cell>
        </row>
        <row r="1368">
          <cell r="A1368" t="str">
            <v>099C120</v>
          </cell>
          <cell r="B1368" t="str">
            <v>C1012</v>
          </cell>
        </row>
        <row r="1369">
          <cell r="A1369" t="str">
            <v>100C120</v>
          </cell>
          <cell r="B1369" t="str">
            <v>C1012</v>
          </cell>
        </row>
        <row r="1370">
          <cell r="A1370" t="str">
            <v>092C122</v>
          </cell>
          <cell r="B1370" t="str">
            <v>C1013</v>
          </cell>
        </row>
        <row r="1371">
          <cell r="A1371" t="str">
            <v>092C124</v>
          </cell>
          <cell r="B1371" t="str">
            <v>C1013</v>
          </cell>
        </row>
        <row r="1372">
          <cell r="A1372" t="str">
            <v>092C125</v>
          </cell>
          <cell r="B1372" t="str">
            <v>C1013</v>
          </cell>
        </row>
        <row r="1373">
          <cell r="A1373" t="str">
            <v>095C114</v>
          </cell>
          <cell r="B1373" t="str">
            <v>C1012</v>
          </cell>
        </row>
        <row r="1374">
          <cell r="A1374" t="str">
            <v>093C126</v>
          </cell>
          <cell r="B1374" t="str">
            <v>C1013</v>
          </cell>
        </row>
        <row r="1375">
          <cell r="A1375" t="str">
            <v>093C129</v>
          </cell>
          <cell r="B1375" t="str">
            <v>C1013</v>
          </cell>
        </row>
        <row r="1376">
          <cell r="A1376" t="str">
            <v>093C130</v>
          </cell>
          <cell r="B1376" t="str">
            <v>C1013</v>
          </cell>
        </row>
        <row r="1377">
          <cell r="A1377" t="str">
            <v>094C123</v>
          </cell>
          <cell r="B1377" t="str">
            <v>C1013</v>
          </cell>
        </row>
        <row r="1378">
          <cell r="A1378" t="str">
            <v>094C125</v>
          </cell>
          <cell r="B1378" t="str">
            <v>C1013</v>
          </cell>
        </row>
        <row r="1379">
          <cell r="A1379" t="str">
            <v>094C126</v>
          </cell>
          <cell r="B1379" t="str">
            <v>C1013</v>
          </cell>
        </row>
        <row r="1380">
          <cell r="A1380" t="str">
            <v>094C127</v>
          </cell>
          <cell r="B1380" t="str">
            <v>C1013</v>
          </cell>
        </row>
        <row r="1381">
          <cell r="A1381" t="str">
            <v>094C128</v>
          </cell>
          <cell r="B1381" t="str">
            <v>C1013</v>
          </cell>
        </row>
        <row r="1382">
          <cell r="A1382" t="str">
            <v>094C130</v>
          </cell>
          <cell r="B1382" t="str">
            <v>C1013</v>
          </cell>
        </row>
        <row r="1383">
          <cell r="A1383" t="str">
            <v>095C123</v>
          </cell>
          <cell r="B1383" t="str">
            <v>C1013</v>
          </cell>
        </row>
        <row r="1384">
          <cell r="A1384" t="str">
            <v>095C125</v>
          </cell>
          <cell r="B1384" t="str">
            <v>C1013</v>
          </cell>
        </row>
        <row r="1385">
          <cell r="A1385" t="str">
            <v>096C124</v>
          </cell>
          <cell r="B1385" t="str">
            <v>C1013</v>
          </cell>
        </row>
        <row r="1386">
          <cell r="A1386" t="str">
            <v>096C126</v>
          </cell>
          <cell r="B1386" t="str">
            <v>C1013</v>
          </cell>
        </row>
        <row r="1387">
          <cell r="A1387" t="str">
            <v>096C130</v>
          </cell>
          <cell r="B1387" t="str">
            <v>C1013</v>
          </cell>
        </row>
        <row r="1388">
          <cell r="A1388" t="str">
            <v>097C123</v>
          </cell>
          <cell r="B1388" t="str">
            <v>C1013</v>
          </cell>
        </row>
        <row r="1389">
          <cell r="A1389" t="str">
            <v>097C127</v>
          </cell>
          <cell r="B1389" t="str">
            <v>C1013</v>
          </cell>
        </row>
        <row r="1390">
          <cell r="A1390" t="str">
            <v>097C128</v>
          </cell>
          <cell r="B1390" t="str">
            <v>C1013</v>
          </cell>
        </row>
        <row r="1391">
          <cell r="A1391" t="str">
            <v>097C129</v>
          </cell>
          <cell r="B1391" t="str">
            <v>C1013</v>
          </cell>
        </row>
        <row r="1392">
          <cell r="A1392" t="str">
            <v>097C130</v>
          </cell>
          <cell r="B1392" t="str">
            <v>C1013</v>
          </cell>
        </row>
        <row r="1393">
          <cell r="A1393" t="str">
            <v>097C131</v>
          </cell>
          <cell r="B1393" t="str">
            <v>C1013</v>
          </cell>
        </row>
        <row r="1394">
          <cell r="A1394" t="str">
            <v>098C121</v>
          </cell>
          <cell r="B1394" t="str">
            <v>C1013</v>
          </cell>
        </row>
        <row r="1395">
          <cell r="A1395" t="str">
            <v>098C122</v>
          </cell>
          <cell r="B1395" t="str">
            <v>C1013</v>
          </cell>
        </row>
        <row r="1396">
          <cell r="A1396" t="str">
            <v>098C123</v>
          </cell>
          <cell r="B1396" t="str">
            <v>C1013</v>
          </cell>
        </row>
        <row r="1397">
          <cell r="A1397" t="str">
            <v>099C124</v>
          </cell>
          <cell r="B1397" t="str">
            <v>C1013</v>
          </cell>
        </row>
        <row r="1398">
          <cell r="A1398" t="str">
            <v>099C125</v>
          </cell>
          <cell r="B1398" t="str">
            <v>C1013</v>
          </cell>
        </row>
        <row r="1399">
          <cell r="A1399" t="str">
            <v>099C126</v>
          </cell>
          <cell r="B1399" t="str">
            <v>C1013</v>
          </cell>
        </row>
        <row r="1400">
          <cell r="A1400" t="str">
            <v>099C127</v>
          </cell>
          <cell r="B1400" t="str">
            <v>C1013</v>
          </cell>
        </row>
        <row r="1401">
          <cell r="A1401" t="str">
            <v>099C128</v>
          </cell>
          <cell r="B1401" t="str">
            <v>C1013</v>
          </cell>
        </row>
        <row r="1402">
          <cell r="A1402" t="str">
            <v>101C123</v>
          </cell>
          <cell r="B1402" t="str">
            <v>C1013</v>
          </cell>
        </row>
        <row r="1403">
          <cell r="A1403" t="str">
            <v>092C135</v>
          </cell>
          <cell r="B1403" t="str">
            <v>C1014</v>
          </cell>
        </row>
        <row r="1404">
          <cell r="A1404" t="str">
            <v>095C132</v>
          </cell>
          <cell r="B1404" t="str">
            <v>C1014</v>
          </cell>
        </row>
        <row r="1405">
          <cell r="A1405" t="str">
            <v>095C134</v>
          </cell>
          <cell r="B1405" t="str">
            <v>C1014</v>
          </cell>
        </row>
        <row r="1406">
          <cell r="A1406" t="str">
            <v>096C133</v>
          </cell>
          <cell r="B1406" t="str">
            <v>C1014</v>
          </cell>
        </row>
        <row r="1407">
          <cell r="A1407" t="str">
            <v>097C133</v>
          </cell>
          <cell r="B1407" t="str">
            <v>C1014</v>
          </cell>
        </row>
        <row r="1408">
          <cell r="A1408" t="str">
            <v>099C133</v>
          </cell>
          <cell r="B1408" t="str">
            <v>C1014</v>
          </cell>
        </row>
        <row r="1409">
          <cell r="A1409" t="str">
            <v>101C119</v>
          </cell>
          <cell r="B1409" t="str">
            <v>C1112</v>
          </cell>
        </row>
        <row r="1410">
          <cell r="A1410" t="str">
            <v>101C120</v>
          </cell>
          <cell r="B1410" t="str">
            <v>C1112</v>
          </cell>
        </row>
        <row r="1411">
          <cell r="A1411" t="str">
            <v>101C121</v>
          </cell>
          <cell r="B1411" t="str">
            <v>C1113</v>
          </cell>
        </row>
        <row r="1412">
          <cell r="A1412" t="str">
            <v>101C122</v>
          </cell>
          <cell r="B1412" t="str">
            <v>C1113</v>
          </cell>
        </row>
        <row r="1413">
          <cell r="A1413" t="str">
            <v>101C130</v>
          </cell>
          <cell r="B1413" t="str">
            <v>C1113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t"/>
      <sheetName val="LHK"/>
      <sheetName val="SUM"/>
      <sheetName val="act"/>
      <sheetName val="CPM"/>
      <sheetName val="All Kode"/>
      <sheetName val="Block"/>
      <sheetName val="Post Spot Pinggir Perimeter"/>
      <sheetName val="Masterlist"/>
      <sheetName val="Petak kebakaran"/>
      <sheetName val="Tergenang"/>
      <sheetName val="Sheet4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J1">
            <v>8</v>
          </cell>
          <cell r="K1">
            <v>9</v>
          </cell>
        </row>
        <row r="3">
          <cell r="C3">
            <v>1</v>
          </cell>
          <cell r="D3">
            <v>2</v>
          </cell>
          <cell r="E3">
            <v>3</v>
          </cell>
          <cell r="F3">
            <v>4</v>
          </cell>
          <cell r="G3">
            <v>5</v>
          </cell>
          <cell r="H3">
            <v>6</v>
          </cell>
          <cell r="I3">
            <v>7</v>
          </cell>
          <cell r="J3">
            <v>8</v>
          </cell>
          <cell r="K3">
            <v>9</v>
          </cell>
        </row>
        <row r="4">
          <cell r="C4" t="str">
            <v>Petak</v>
          </cell>
          <cell r="D4" t="str">
            <v>Luas Tanam</v>
          </cell>
          <cell r="E4" t="str">
            <v>Luas Ready</v>
          </cell>
          <cell r="F4" t="str">
            <v>Total</v>
          </cell>
          <cell r="G4" t="str">
            <v>Date Plant</v>
          </cell>
          <cell r="H4" t="str">
            <v>Phase</v>
          </cell>
          <cell r="I4" t="str">
            <v>Varietas</v>
          </cell>
          <cell r="J4" t="str">
            <v>Sistem Tanam</v>
          </cell>
          <cell r="K4" t="str">
            <v>Jarak Tanam</v>
          </cell>
        </row>
        <row r="6">
          <cell r="C6" t="str">
            <v>005B056</v>
          </cell>
          <cell r="D6">
            <v>0.26</v>
          </cell>
          <cell r="E6">
            <v>0</v>
          </cell>
          <cell r="F6">
            <v>0.26</v>
          </cell>
          <cell r="G6">
            <v>44069</v>
          </cell>
          <cell r="H6" t="str">
            <v>R1</v>
          </cell>
          <cell r="I6" t="str">
            <v>LPI-1602</v>
          </cell>
          <cell r="J6" t="str">
            <v>DR</v>
          </cell>
          <cell r="K6">
            <v>1.8</v>
          </cell>
        </row>
        <row r="7">
          <cell r="C7" t="str">
            <v>001B053</v>
          </cell>
          <cell r="D7">
            <v>2.09</v>
          </cell>
          <cell r="E7">
            <v>0</v>
          </cell>
          <cell r="F7">
            <v>2.09</v>
          </cell>
          <cell r="G7">
            <v>44049</v>
          </cell>
          <cell r="H7" t="str">
            <v>R1</v>
          </cell>
          <cell r="I7" t="str">
            <v>LPI-1602</v>
          </cell>
          <cell r="J7" t="str">
            <v>DR</v>
          </cell>
          <cell r="K7">
            <v>1.8</v>
          </cell>
        </row>
        <row r="8">
          <cell r="C8" t="str">
            <v>001B058</v>
          </cell>
          <cell r="D8">
            <v>0.14000000000000001</v>
          </cell>
          <cell r="E8">
            <v>0</v>
          </cell>
          <cell r="F8">
            <v>0.14000000000000001</v>
          </cell>
          <cell r="G8">
            <v>44051</v>
          </cell>
          <cell r="H8" t="str">
            <v>R1</v>
          </cell>
          <cell r="I8" t="str">
            <v>LPI-1602</v>
          </cell>
          <cell r="J8" t="str">
            <v>DR</v>
          </cell>
          <cell r="K8">
            <v>1.8</v>
          </cell>
        </row>
        <row r="9">
          <cell r="C9" t="str">
            <v>002B053</v>
          </cell>
          <cell r="D9">
            <v>1.43</v>
          </cell>
          <cell r="E9">
            <v>0</v>
          </cell>
          <cell r="F9">
            <v>1.43</v>
          </cell>
          <cell r="G9">
            <v>44048</v>
          </cell>
          <cell r="H9" t="str">
            <v>R1</v>
          </cell>
          <cell r="I9" t="str">
            <v>LPI-1602</v>
          </cell>
          <cell r="J9" t="str">
            <v>DR</v>
          </cell>
          <cell r="K9">
            <v>1.8</v>
          </cell>
        </row>
        <row r="10">
          <cell r="C10" t="str">
            <v>002B055</v>
          </cell>
          <cell r="D10">
            <v>4.58</v>
          </cell>
          <cell r="E10">
            <v>0</v>
          </cell>
          <cell r="F10">
            <v>4.58</v>
          </cell>
          <cell r="G10">
            <v>44049</v>
          </cell>
          <cell r="H10" t="str">
            <v>R1</v>
          </cell>
          <cell r="I10" t="str">
            <v>LPI-1602</v>
          </cell>
          <cell r="J10" t="str">
            <v>DR</v>
          </cell>
          <cell r="K10">
            <v>1.8</v>
          </cell>
        </row>
        <row r="11">
          <cell r="C11" t="str">
            <v>002B059</v>
          </cell>
          <cell r="D11">
            <v>8.35</v>
          </cell>
          <cell r="E11">
            <v>0</v>
          </cell>
          <cell r="F11">
            <v>8.35</v>
          </cell>
          <cell r="G11">
            <v>44050</v>
          </cell>
          <cell r="H11" t="str">
            <v>R1</v>
          </cell>
          <cell r="I11" t="str">
            <v>LPI-1602</v>
          </cell>
          <cell r="J11" t="str">
            <v>DR</v>
          </cell>
          <cell r="K11">
            <v>1.8</v>
          </cell>
        </row>
        <row r="12">
          <cell r="C12" t="str">
            <v>003B055</v>
          </cell>
          <cell r="D12">
            <v>3.45</v>
          </cell>
          <cell r="E12">
            <v>0</v>
          </cell>
          <cell r="F12">
            <v>3.45</v>
          </cell>
          <cell r="G12">
            <v>44050</v>
          </cell>
          <cell r="H12" t="str">
            <v>R1</v>
          </cell>
          <cell r="I12" t="str">
            <v>LPI-1602</v>
          </cell>
          <cell r="J12" t="str">
            <v>DR</v>
          </cell>
          <cell r="K12">
            <v>1.8</v>
          </cell>
        </row>
        <row r="13">
          <cell r="C13" t="str">
            <v>004B054</v>
          </cell>
          <cell r="D13">
            <v>5.3</v>
          </cell>
          <cell r="E13">
            <v>0</v>
          </cell>
          <cell r="F13">
            <v>5.3</v>
          </cell>
          <cell r="G13">
            <v>44048</v>
          </cell>
          <cell r="H13" t="str">
            <v>R1</v>
          </cell>
          <cell r="I13" t="str">
            <v>LPI-1602</v>
          </cell>
          <cell r="J13" t="str">
            <v>DR</v>
          </cell>
          <cell r="K13">
            <v>1.8</v>
          </cell>
        </row>
        <row r="14">
          <cell r="C14" t="str">
            <v>005B057</v>
          </cell>
          <cell r="D14">
            <v>0.45</v>
          </cell>
          <cell r="E14">
            <v>0</v>
          </cell>
          <cell r="F14">
            <v>0.45</v>
          </cell>
          <cell r="G14">
            <v>44050</v>
          </cell>
          <cell r="H14" t="str">
            <v>R1</v>
          </cell>
          <cell r="I14" t="str">
            <v>LPI-1602</v>
          </cell>
          <cell r="J14" t="str">
            <v>DR</v>
          </cell>
          <cell r="K14">
            <v>1.8</v>
          </cell>
        </row>
        <row r="15">
          <cell r="C15" t="str">
            <v>005B060</v>
          </cell>
          <cell r="D15">
            <v>8.89</v>
          </cell>
          <cell r="E15">
            <v>0</v>
          </cell>
          <cell r="F15">
            <v>8.89</v>
          </cell>
          <cell r="G15">
            <v>44052</v>
          </cell>
          <cell r="H15" t="str">
            <v>R1</v>
          </cell>
          <cell r="I15" t="str">
            <v>LPI-1602</v>
          </cell>
          <cell r="J15" t="str">
            <v>SRP</v>
          </cell>
          <cell r="K15">
            <v>1.8</v>
          </cell>
        </row>
        <row r="16">
          <cell r="C16" t="str">
            <v>006B055</v>
          </cell>
          <cell r="D16">
            <v>9.4499999999999993</v>
          </cell>
          <cell r="E16">
            <v>0</v>
          </cell>
          <cell r="F16">
            <v>9.4499999999999993</v>
          </cell>
          <cell r="G16">
            <v>44026</v>
          </cell>
          <cell r="H16" t="str">
            <v>R1</v>
          </cell>
          <cell r="I16" t="str">
            <v>LPI-1602</v>
          </cell>
          <cell r="J16" t="str">
            <v>SRP</v>
          </cell>
          <cell r="K16">
            <v>1.8</v>
          </cell>
        </row>
        <row r="17">
          <cell r="C17" t="str">
            <v>006B060</v>
          </cell>
          <cell r="D17">
            <v>6.93</v>
          </cell>
          <cell r="E17">
            <v>0</v>
          </cell>
          <cell r="F17">
            <v>6.93</v>
          </cell>
          <cell r="G17">
            <v>44025</v>
          </cell>
          <cell r="H17" t="str">
            <v>R1</v>
          </cell>
          <cell r="I17" t="str">
            <v>LPI-1602</v>
          </cell>
          <cell r="J17" t="str">
            <v>DR</v>
          </cell>
          <cell r="K17">
            <v>1.8</v>
          </cell>
        </row>
        <row r="18">
          <cell r="C18" t="str">
            <v>007B051</v>
          </cell>
          <cell r="D18">
            <v>0.27</v>
          </cell>
          <cell r="E18">
            <v>0</v>
          </cell>
          <cell r="F18">
            <v>0.27</v>
          </cell>
          <cell r="G18">
            <v>44046</v>
          </cell>
          <cell r="H18" t="str">
            <v>R1</v>
          </cell>
          <cell r="I18" t="str">
            <v>LPI-1602</v>
          </cell>
          <cell r="J18" t="str">
            <v>DR</v>
          </cell>
          <cell r="K18">
            <v>1.8</v>
          </cell>
        </row>
        <row r="19">
          <cell r="C19" t="str">
            <v>007B055</v>
          </cell>
          <cell r="D19">
            <v>0.18</v>
          </cell>
          <cell r="E19">
            <v>0</v>
          </cell>
          <cell r="F19">
            <v>0.18</v>
          </cell>
          <cell r="G19">
            <v>44025</v>
          </cell>
          <cell r="H19" t="str">
            <v>R1</v>
          </cell>
          <cell r="I19" t="str">
            <v>LPI-1602</v>
          </cell>
          <cell r="J19" t="str">
            <v>DR</v>
          </cell>
          <cell r="K19">
            <v>1.8</v>
          </cell>
        </row>
        <row r="20">
          <cell r="C20" t="str">
            <v>008B054</v>
          </cell>
          <cell r="D20">
            <v>7.03</v>
          </cell>
          <cell r="E20">
            <v>0</v>
          </cell>
          <cell r="F20">
            <v>7.03</v>
          </cell>
          <cell r="G20">
            <v>44047</v>
          </cell>
          <cell r="H20" t="str">
            <v>R1</v>
          </cell>
          <cell r="I20" t="str">
            <v>LPI-1602</v>
          </cell>
          <cell r="J20" t="str">
            <v>SRP</v>
          </cell>
          <cell r="K20">
            <v>1.8</v>
          </cell>
        </row>
        <row r="21">
          <cell r="C21" t="str">
            <v>008B055</v>
          </cell>
          <cell r="D21">
            <v>0.71</v>
          </cell>
          <cell r="E21">
            <v>0</v>
          </cell>
          <cell r="F21">
            <v>0.71</v>
          </cell>
          <cell r="G21">
            <v>44046</v>
          </cell>
          <cell r="H21" t="str">
            <v>R1</v>
          </cell>
          <cell r="I21" t="str">
            <v>LPI-1602</v>
          </cell>
          <cell r="J21" t="str">
            <v>DR</v>
          </cell>
          <cell r="K21">
            <v>1.8</v>
          </cell>
        </row>
        <row r="22">
          <cell r="C22" t="str">
            <v>008B058</v>
          </cell>
          <cell r="D22">
            <v>7.96</v>
          </cell>
          <cell r="E22">
            <v>0</v>
          </cell>
          <cell r="F22">
            <v>7.96</v>
          </cell>
          <cell r="G22">
            <v>44025</v>
          </cell>
          <cell r="H22" t="str">
            <v>R1</v>
          </cell>
          <cell r="I22" t="str">
            <v>LPI-1602</v>
          </cell>
          <cell r="J22" t="str">
            <v>DR</v>
          </cell>
          <cell r="K22">
            <v>1.8</v>
          </cell>
        </row>
        <row r="23">
          <cell r="C23" t="str">
            <v>008B060</v>
          </cell>
          <cell r="D23">
            <v>0.41</v>
          </cell>
          <cell r="E23">
            <v>0</v>
          </cell>
          <cell r="F23">
            <v>0.41</v>
          </cell>
          <cell r="G23">
            <v>44046</v>
          </cell>
          <cell r="H23" t="str">
            <v>R1</v>
          </cell>
          <cell r="I23" t="str">
            <v>LPI-1602</v>
          </cell>
          <cell r="J23" t="str">
            <v>DR</v>
          </cell>
          <cell r="K23">
            <v>1.8</v>
          </cell>
        </row>
        <row r="24">
          <cell r="C24" t="str">
            <v>010B053</v>
          </cell>
          <cell r="D24">
            <v>5.74</v>
          </cell>
          <cell r="E24">
            <v>0</v>
          </cell>
          <cell r="F24">
            <v>5.74</v>
          </cell>
          <cell r="G24">
            <v>43995</v>
          </cell>
          <cell r="H24" t="str">
            <v>R1</v>
          </cell>
          <cell r="I24" t="str">
            <v>LPI-1602</v>
          </cell>
          <cell r="J24" t="str">
            <v>DR</v>
          </cell>
          <cell r="K24">
            <v>1.8</v>
          </cell>
        </row>
        <row r="25">
          <cell r="C25" t="str">
            <v>010B054</v>
          </cell>
          <cell r="D25">
            <v>1.99</v>
          </cell>
          <cell r="E25">
            <v>0</v>
          </cell>
          <cell r="F25">
            <v>1.99</v>
          </cell>
          <cell r="G25">
            <v>44048</v>
          </cell>
          <cell r="H25" t="str">
            <v>R1</v>
          </cell>
          <cell r="I25" t="str">
            <v>LPI-1602</v>
          </cell>
          <cell r="J25" t="str">
            <v>DR</v>
          </cell>
          <cell r="K25">
            <v>1.8</v>
          </cell>
        </row>
        <row r="26">
          <cell r="C26" t="str">
            <v>010B057</v>
          </cell>
          <cell r="D26">
            <v>3.17</v>
          </cell>
          <cell r="E26">
            <v>0</v>
          </cell>
          <cell r="F26">
            <v>3.17</v>
          </cell>
          <cell r="G26">
            <v>44028</v>
          </cell>
          <cell r="H26" t="str">
            <v>R1</v>
          </cell>
          <cell r="I26" t="str">
            <v>LPI-1602</v>
          </cell>
          <cell r="J26" t="str">
            <v>DR</v>
          </cell>
          <cell r="K26">
            <v>1.8</v>
          </cell>
        </row>
        <row r="27">
          <cell r="C27" t="str">
            <v>010B059</v>
          </cell>
          <cell r="D27">
            <v>5.71</v>
          </cell>
          <cell r="E27">
            <v>0</v>
          </cell>
          <cell r="F27">
            <v>5.71</v>
          </cell>
          <cell r="G27">
            <v>44027</v>
          </cell>
          <cell r="H27" t="str">
            <v>R1</v>
          </cell>
          <cell r="I27" t="str">
            <v>LPI-1602</v>
          </cell>
          <cell r="J27" t="str">
            <v>DR</v>
          </cell>
          <cell r="K27">
            <v>1.8</v>
          </cell>
        </row>
        <row r="28">
          <cell r="C28" t="str">
            <v>002B067</v>
          </cell>
          <cell r="D28">
            <v>3.88</v>
          </cell>
          <cell r="E28">
            <v>0</v>
          </cell>
          <cell r="F28">
            <v>3.88</v>
          </cell>
          <cell r="G28">
            <v>44059</v>
          </cell>
          <cell r="H28" t="str">
            <v>RN</v>
          </cell>
          <cell r="I28" t="str">
            <v>GP 99-8009</v>
          </cell>
          <cell r="J28" t="str">
            <v>SRP</v>
          </cell>
          <cell r="K28">
            <v>1.8</v>
          </cell>
        </row>
        <row r="29">
          <cell r="C29" t="str">
            <v>002B070</v>
          </cell>
          <cell r="D29">
            <v>1.68</v>
          </cell>
          <cell r="E29">
            <v>0</v>
          </cell>
          <cell r="F29">
            <v>1.68</v>
          </cell>
          <cell r="G29">
            <v>44059</v>
          </cell>
          <cell r="H29" t="str">
            <v>RN</v>
          </cell>
          <cell r="I29" t="str">
            <v>GP 99-8009</v>
          </cell>
          <cell r="J29" t="str">
            <v>SR</v>
          </cell>
          <cell r="K29">
            <v>1.5</v>
          </cell>
        </row>
        <row r="30">
          <cell r="C30" t="str">
            <v>004B067</v>
          </cell>
          <cell r="D30">
            <v>9</v>
          </cell>
          <cell r="E30">
            <v>0</v>
          </cell>
          <cell r="F30">
            <v>9</v>
          </cell>
          <cell r="G30">
            <v>44061</v>
          </cell>
          <cell r="H30" t="str">
            <v>R3</v>
          </cell>
          <cell r="I30" t="str">
            <v>GP 99-8009</v>
          </cell>
          <cell r="J30" t="str">
            <v>SR</v>
          </cell>
          <cell r="K30">
            <v>1.8</v>
          </cell>
        </row>
        <row r="31">
          <cell r="C31" t="str">
            <v>006B066</v>
          </cell>
          <cell r="D31">
            <v>9.33</v>
          </cell>
          <cell r="E31">
            <v>0</v>
          </cell>
          <cell r="F31">
            <v>9.33</v>
          </cell>
          <cell r="G31">
            <v>44062</v>
          </cell>
          <cell r="H31" t="str">
            <v>R3</v>
          </cell>
          <cell r="I31" t="str">
            <v>GP 99-8009</v>
          </cell>
          <cell r="J31" t="str">
            <v>SR</v>
          </cell>
          <cell r="K31">
            <v>1.8</v>
          </cell>
        </row>
        <row r="32">
          <cell r="C32" t="str">
            <v>006B069</v>
          </cell>
          <cell r="D32">
            <v>1.0900000000000001</v>
          </cell>
          <cell r="E32">
            <v>0</v>
          </cell>
          <cell r="F32">
            <v>1.0900000000000001</v>
          </cell>
          <cell r="G32">
            <v>44195</v>
          </cell>
          <cell r="H32" t="str">
            <v>RPC</v>
          </cell>
          <cell r="I32" t="str">
            <v>LPI-1605</v>
          </cell>
          <cell r="J32" t="str">
            <v>SR</v>
          </cell>
          <cell r="K32">
            <v>1.35</v>
          </cell>
        </row>
        <row r="33">
          <cell r="C33" t="str">
            <v>007B069</v>
          </cell>
          <cell r="D33">
            <v>1.07</v>
          </cell>
          <cell r="E33">
            <v>0</v>
          </cell>
          <cell r="F33">
            <v>1.07</v>
          </cell>
          <cell r="G33">
            <v>44195</v>
          </cell>
          <cell r="H33" t="str">
            <v>RPC</v>
          </cell>
          <cell r="I33" t="str">
            <v>LPI-1605</v>
          </cell>
          <cell r="J33" t="str">
            <v>SR</v>
          </cell>
          <cell r="K33">
            <v>1.35</v>
          </cell>
        </row>
        <row r="34">
          <cell r="C34" t="str">
            <v>007B070</v>
          </cell>
          <cell r="D34">
            <v>0.44</v>
          </cell>
          <cell r="E34">
            <v>0</v>
          </cell>
          <cell r="F34">
            <v>0.44</v>
          </cell>
          <cell r="G34">
            <v>44109</v>
          </cell>
          <cell r="H34" t="str">
            <v>RN</v>
          </cell>
          <cell r="I34" t="str">
            <v>GP 99-8009</v>
          </cell>
          <cell r="J34" t="str">
            <v>SR</v>
          </cell>
          <cell r="K34">
            <v>1.5</v>
          </cell>
        </row>
        <row r="35">
          <cell r="C35" t="str">
            <v>008B065</v>
          </cell>
          <cell r="D35">
            <v>8.3699999999999992</v>
          </cell>
          <cell r="E35">
            <v>0</v>
          </cell>
          <cell r="F35">
            <v>8.3699999999999992</v>
          </cell>
          <cell r="G35">
            <v>44064</v>
          </cell>
          <cell r="H35" t="str">
            <v>R3</v>
          </cell>
          <cell r="I35" t="str">
            <v>GP 99-8009</v>
          </cell>
          <cell r="J35" t="str">
            <v>SR</v>
          </cell>
          <cell r="K35">
            <v>1.8</v>
          </cell>
        </row>
        <row r="36">
          <cell r="C36" t="str">
            <v>010B061</v>
          </cell>
          <cell r="D36">
            <v>0.26</v>
          </cell>
          <cell r="E36">
            <v>0</v>
          </cell>
          <cell r="F36">
            <v>0.26</v>
          </cell>
          <cell r="G36">
            <v>44165</v>
          </cell>
          <cell r="H36" t="str">
            <v>R3</v>
          </cell>
          <cell r="I36" t="str">
            <v>GP 99-8009</v>
          </cell>
          <cell r="J36" t="str">
            <v>SR</v>
          </cell>
          <cell r="K36">
            <v>1.8</v>
          </cell>
        </row>
        <row r="37">
          <cell r="C37" t="str">
            <v>010B065</v>
          </cell>
          <cell r="D37">
            <v>8.57</v>
          </cell>
          <cell r="E37">
            <v>0</v>
          </cell>
          <cell r="F37">
            <v>8.57</v>
          </cell>
          <cell r="G37">
            <v>44063</v>
          </cell>
          <cell r="H37" t="str">
            <v>R3</v>
          </cell>
          <cell r="I37" t="str">
            <v>GP 99-8009</v>
          </cell>
          <cell r="J37" t="str">
            <v>SR</v>
          </cell>
          <cell r="K37">
            <v>1.8</v>
          </cell>
        </row>
        <row r="38">
          <cell r="C38" t="str">
            <v>001B065</v>
          </cell>
          <cell r="D38">
            <v>6.76</v>
          </cell>
          <cell r="E38">
            <v>0</v>
          </cell>
          <cell r="F38">
            <v>6.76</v>
          </cell>
          <cell r="G38">
            <v>44054</v>
          </cell>
          <cell r="H38" t="str">
            <v>R3</v>
          </cell>
          <cell r="I38" t="str">
            <v>GP 99-8009</v>
          </cell>
          <cell r="J38" t="str">
            <v>SR</v>
          </cell>
          <cell r="K38">
            <v>1.8</v>
          </cell>
        </row>
        <row r="39">
          <cell r="C39" t="str">
            <v>001B069</v>
          </cell>
          <cell r="D39">
            <v>0.44</v>
          </cell>
          <cell r="E39">
            <v>0</v>
          </cell>
          <cell r="F39">
            <v>0.44</v>
          </cell>
          <cell r="G39">
            <v>44058</v>
          </cell>
          <cell r="H39" t="str">
            <v>RN</v>
          </cell>
          <cell r="I39" t="str">
            <v>GP 99-8009</v>
          </cell>
          <cell r="J39" t="str">
            <v>SRP</v>
          </cell>
          <cell r="K39">
            <v>1.8</v>
          </cell>
        </row>
        <row r="40">
          <cell r="C40" t="str">
            <v>002B068</v>
          </cell>
          <cell r="D40">
            <v>3.8</v>
          </cell>
          <cell r="E40">
            <v>0</v>
          </cell>
          <cell r="F40">
            <v>3.8</v>
          </cell>
          <cell r="G40">
            <v>44058</v>
          </cell>
          <cell r="H40" t="str">
            <v>RN</v>
          </cell>
          <cell r="I40" t="str">
            <v>GP 99-8009</v>
          </cell>
          <cell r="J40" t="str">
            <v>SRP</v>
          </cell>
          <cell r="K40">
            <v>1.8</v>
          </cell>
        </row>
        <row r="41">
          <cell r="C41" t="str">
            <v>004B070</v>
          </cell>
          <cell r="D41">
            <v>5.03</v>
          </cell>
          <cell r="E41">
            <v>0</v>
          </cell>
          <cell r="F41">
            <v>5.03</v>
          </cell>
          <cell r="G41">
            <v>44032</v>
          </cell>
          <cell r="H41" t="str">
            <v>RN</v>
          </cell>
          <cell r="I41" t="str">
            <v>GP 99-8009</v>
          </cell>
          <cell r="J41" t="str">
            <v>SR</v>
          </cell>
          <cell r="K41">
            <v>1.5</v>
          </cell>
        </row>
        <row r="42">
          <cell r="C42" t="str">
            <v>006B070</v>
          </cell>
          <cell r="D42">
            <v>3.6</v>
          </cell>
          <cell r="E42">
            <v>0</v>
          </cell>
          <cell r="F42">
            <v>3.6</v>
          </cell>
          <cell r="G42">
            <v>44032</v>
          </cell>
          <cell r="H42" t="str">
            <v>RN</v>
          </cell>
          <cell r="I42" t="str">
            <v>GP 99-8009</v>
          </cell>
          <cell r="J42" t="str">
            <v>SR</v>
          </cell>
          <cell r="K42">
            <v>1.5</v>
          </cell>
        </row>
        <row r="43">
          <cell r="C43" t="str">
            <v>008B070</v>
          </cell>
          <cell r="D43">
            <v>7.17</v>
          </cell>
          <cell r="E43">
            <v>0</v>
          </cell>
          <cell r="F43">
            <v>7.17</v>
          </cell>
          <cell r="G43">
            <v>43944</v>
          </cell>
          <cell r="H43" t="str">
            <v>RPC</v>
          </cell>
          <cell r="I43" t="str">
            <v>LPI-1605</v>
          </cell>
          <cell r="J43" t="str">
            <v>SR</v>
          </cell>
          <cell r="K43">
            <v>1.35</v>
          </cell>
        </row>
        <row r="44">
          <cell r="C44" t="str">
            <v>010B070</v>
          </cell>
          <cell r="D44">
            <v>9.49</v>
          </cell>
          <cell r="E44">
            <v>0</v>
          </cell>
          <cell r="F44">
            <v>9.49</v>
          </cell>
          <cell r="G44">
            <v>44047</v>
          </cell>
          <cell r="H44" t="str">
            <v>RN</v>
          </cell>
          <cell r="I44" t="str">
            <v>GP 99-8009</v>
          </cell>
          <cell r="J44" t="str">
            <v>SR</v>
          </cell>
          <cell r="K44">
            <v>1.5</v>
          </cell>
        </row>
        <row r="45">
          <cell r="C45" t="str">
            <v>001B080</v>
          </cell>
          <cell r="D45">
            <v>0.61</v>
          </cell>
          <cell r="E45">
            <v>0</v>
          </cell>
          <cell r="F45">
            <v>0.61</v>
          </cell>
          <cell r="G45">
            <v>44165</v>
          </cell>
          <cell r="H45" t="str">
            <v>R2</v>
          </cell>
          <cell r="I45" t="str">
            <v>LPI-1603</v>
          </cell>
          <cell r="J45" t="str">
            <v>SRP</v>
          </cell>
          <cell r="K45">
            <v>1.8</v>
          </cell>
        </row>
        <row r="46">
          <cell r="C46" t="str">
            <v>002B073</v>
          </cell>
          <cell r="D46">
            <v>6.3</v>
          </cell>
          <cell r="E46">
            <v>0</v>
          </cell>
          <cell r="F46">
            <v>6.3</v>
          </cell>
          <cell r="G46">
            <v>44098</v>
          </cell>
          <cell r="H46" t="str">
            <v>R2</v>
          </cell>
          <cell r="I46" t="str">
            <v>GP 99-8009</v>
          </cell>
          <cell r="J46" t="str">
            <v>SRP</v>
          </cell>
          <cell r="K46">
            <v>1.8</v>
          </cell>
        </row>
        <row r="47">
          <cell r="C47" t="str">
            <v>002B075</v>
          </cell>
          <cell r="D47">
            <v>1.21</v>
          </cell>
          <cell r="E47">
            <v>0</v>
          </cell>
          <cell r="F47">
            <v>1.21</v>
          </cell>
          <cell r="G47">
            <v>44146</v>
          </cell>
          <cell r="H47" t="str">
            <v>R2</v>
          </cell>
          <cell r="I47" t="str">
            <v>GP 99-8009</v>
          </cell>
          <cell r="J47" t="str">
            <v>SRP</v>
          </cell>
          <cell r="K47">
            <v>1.8</v>
          </cell>
        </row>
        <row r="48">
          <cell r="C48" t="str">
            <v>004B073</v>
          </cell>
          <cell r="D48">
            <v>3.23</v>
          </cell>
          <cell r="E48">
            <v>0</v>
          </cell>
          <cell r="F48">
            <v>3.23</v>
          </cell>
          <cell r="G48">
            <v>44098</v>
          </cell>
          <cell r="H48" t="str">
            <v>R2</v>
          </cell>
          <cell r="I48" t="str">
            <v>GP 99-8009</v>
          </cell>
          <cell r="J48" t="str">
            <v>DR</v>
          </cell>
          <cell r="K48">
            <v>1.8</v>
          </cell>
        </row>
        <row r="49">
          <cell r="C49" t="str">
            <v>004B075</v>
          </cell>
          <cell r="D49">
            <v>6.22</v>
          </cell>
          <cell r="E49">
            <v>0</v>
          </cell>
          <cell r="F49">
            <v>6.22</v>
          </cell>
          <cell r="G49">
            <v>44146</v>
          </cell>
          <cell r="H49" t="str">
            <v>R2</v>
          </cell>
          <cell r="I49" t="str">
            <v>GP 99-8009</v>
          </cell>
          <cell r="J49" t="str">
            <v>SRP</v>
          </cell>
          <cell r="K49">
            <v>1.8</v>
          </cell>
        </row>
        <row r="50">
          <cell r="C50" t="str">
            <v>004B080</v>
          </cell>
          <cell r="D50">
            <v>9.41</v>
          </cell>
          <cell r="E50">
            <v>0</v>
          </cell>
          <cell r="F50">
            <v>9.41</v>
          </cell>
          <cell r="G50">
            <v>44095</v>
          </cell>
          <cell r="H50" t="str">
            <v>R2</v>
          </cell>
          <cell r="I50" t="str">
            <v>LPI-1603</v>
          </cell>
          <cell r="J50" t="str">
            <v>SRP</v>
          </cell>
          <cell r="K50">
            <v>1.8</v>
          </cell>
        </row>
        <row r="51">
          <cell r="C51" t="str">
            <v>006B075</v>
          </cell>
          <cell r="D51">
            <v>7.85</v>
          </cell>
          <cell r="E51">
            <v>0</v>
          </cell>
          <cell r="F51">
            <v>7.85</v>
          </cell>
          <cell r="G51">
            <v>44146</v>
          </cell>
          <cell r="H51" t="str">
            <v>R2</v>
          </cell>
          <cell r="I51" t="str">
            <v>GP 99-8009</v>
          </cell>
          <cell r="J51" t="str">
            <v>SRP</v>
          </cell>
          <cell r="K51">
            <v>1.8</v>
          </cell>
        </row>
        <row r="52">
          <cell r="C52" t="str">
            <v>006B076</v>
          </cell>
          <cell r="D52">
            <v>1.46</v>
          </cell>
          <cell r="E52">
            <v>0</v>
          </cell>
          <cell r="F52">
            <v>1.46</v>
          </cell>
          <cell r="G52">
            <v>44095</v>
          </cell>
          <cell r="H52" t="str">
            <v>R2</v>
          </cell>
          <cell r="I52" t="str">
            <v>GP 99-8009</v>
          </cell>
          <cell r="J52" t="str">
            <v>SRP</v>
          </cell>
          <cell r="K52">
            <v>1.8</v>
          </cell>
        </row>
        <row r="53">
          <cell r="C53" t="str">
            <v>006B080</v>
          </cell>
          <cell r="D53">
            <v>7.1</v>
          </cell>
          <cell r="E53">
            <v>0</v>
          </cell>
          <cell r="F53">
            <v>7.1</v>
          </cell>
          <cell r="G53">
            <v>44095</v>
          </cell>
          <cell r="H53" t="str">
            <v>R2</v>
          </cell>
          <cell r="I53" t="str">
            <v>LPI-1603</v>
          </cell>
          <cell r="J53" t="str">
            <v>SRP</v>
          </cell>
          <cell r="K53">
            <v>1.8</v>
          </cell>
        </row>
        <row r="54">
          <cell r="C54" t="str">
            <v>008B074</v>
          </cell>
          <cell r="D54">
            <v>6.71</v>
          </cell>
          <cell r="E54">
            <v>0</v>
          </cell>
          <cell r="F54">
            <v>6.71</v>
          </cell>
          <cell r="G54">
            <v>44144</v>
          </cell>
          <cell r="H54" t="str">
            <v>R2</v>
          </cell>
          <cell r="I54" t="str">
            <v>GP 99-8009</v>
          </cell>
          <cell r="J54" t="str">
            <v>SRP</v>
          </cell>
          <cell r="K54">
            <v>1.8</v>
          </cell>
        </row>
        <row r="55">
          <cell r="C55" t="str">
            <v>009B072</v>
          </cell>
          <cell r="D55">
            <v>0.32</v>
          </cell>
          <cell r="E55">
            <v>0</v>
          </cell>
          <cell r="F55">
            <v>0.32</v>
          </cell>
          <cell r="G55">
            <v>44194</v>
          </cell>
          <cell r="H55" t="str">
            <v>PC</v>
          </cell>
          <cell r="I55" t="str">
            <v>LPI-1605</v>
          </cell>
          <cell r="J55" t="str">
            <v>SR</v>
          </cell>
          <cell r="K55">
            <v>1.35</v>
          </cell>
        </row>
        <row r="56">
          <cell r="C56" t="str">
            <v>009B073</v>
          </cell>
          <cell r="D56">
            <v>0.89</v>
          </cell>
          <cell r="E56">
            <v>0</v>
          </cell>
          <cell r="F56">
            <v>0.89</v>
          </cell>
          <cell r="G56">
            <v>44188</v>
          </cell>
          <cell r="H56" t="str">
            <v>PC</v>
          </cell>
          <cell r="I56" t="str">
            <v>LPI-1605</v>
          </cell>
          <cell r="J56" t="str">
            <v>SR</v>
          </cell>
          <cell r="K56">
            <v>1.35</v>
          </cell>
        </row>
        <row r="57">
          <cell r="C57" t="str">
            <v>002B077</v>
          </cell>
          <cell r="D57">
            <v>2.89</v>
          </cell>
          <cell r="E57">
            <v>0</v>
          </cell>
          <cell r="F57">
            <v>2.89</v>
          </cell>
          <cell r="G57">
            <v>43996</v>
          </cell>
          <cell r="H57" t="str">
            <v>R2</v>
          </cell>
          <cell r="I57" t="str">
            <v>LPI-1603</v>
          </cell>
          <cell r="J57" t="str">
            <v>SRP</v>
          </cell>
          <cell r="K57">
            <v>1.8</v>
          </cell>
        </row>
        <row r="58">
          <cell r="C58" t="str">
            <v>002B080</v>
          </cell>
          <cell r="D58">
            <v>5.17</v>
          </cell>
          <cell r="E58">
            <v>0</v>
          </cell>
          <cell r="F58">
            <v>5.17</v>
          </cell>
          <cell r="G58">
            <v>43996</v>
          </cell>
          <cell r="H58" t="str">
            <v>R2</v>
          </cell>
          <cell r="I58" t="str">
            <v>LPI-1603</v>
          </cell>
          <cell r="J58" t="str">
            <v>SRP</v>
          </cell>
          <cell r="K58">
            <v>1.8</v>
          </cell>
        </row>
        <row r="59">
          <cell r="C59" t="str">
            <v>008B075</v>
          </cell>
          <cell r="D59">
            <v>0.96</v>
          </cell>
          <cell r="E59">
            <v>0</v>
          </cell>
          <cell r="F59">
            <v>0.96</v>
          </cell>
          <cell r="G59">
            <v>44025</v>
          </cell>
          <cell r="H59" t="str">
            <v>R2</v>
          </cell>
          <cell r="I59" t="str">
            <v>GP 99-8009</v>
          </cell>
          <cell r="J59" t="str">
            <v>DR</v>
          </cell>
          <cell r="K59">
            <v>1.8</v>
          </cell>
        </row>
        <row r="60">
          <cell r="C60" t="str">
            <v>008B080</v>
          </cell>
          <cell r="D60">
            <v>9.11</v>
          </cell>
          <cell r="E60">
            <v>0</v>
          </cell>
          <cell r="F60">
            <v>9.11</v>
          </cell>
          <cell r="G60">
            <v>44033</v>
          </cell>
          <cell r="H60" t="str">
            <v>R2</v>
          </cell>
          <cell r="I60" t="str">
            <v>LPI-1603</v>
          </cell>
          <cell r="J60" t="str">
            <v>SRP</v>
          </cell>
          <cell r="K60">
            <v>1.8</v>
          </cell>
        </row>
        <row r="61">
          <cell r="C61" t="str">
            <v>010B071</v>
          </cell>
          <cell r="D61">
            <v>1.51</v>
          </cell>
          <cell r="E61">
            <v>0</v>
          </cell>
          <cell r="F61">
            <v>1.51</v>
          </cell>
          <cell r="G61">
            <v>44048</v>
          </cell>
          <cell r="H61" t="str">
            <v>R2</v>
          </cell>
          <cell r="I61" t="str">
            <v>GP 99-8009</v>
          </cell>
          <cell r="J61" t="str">
            <v>DR</v>
          </cell>
          <cell r="K61">
            <v>1.8</v>
          </cell>
        </row>
        <row r="62">
          <cell r="C62" t="str">
            <v>010B075</v>
          </cell>
          <cell r="D62">
            <v>4.4800000000000004</v>
          </cell>
          <cell r="E62">
            <v>0</v>
          </cell>
          <cell r="F62">
            <v>4.4800000000000004</v>
          </cell>
          <cell r="G62">
            <v>44051</v>
          </cell>
          <cell r="H62" t="str">
            <v>R2</v>
          </cell>
          <cell r="I62" t="str">
            <v>GP 99-8009</v>
          </cell>
          <cell r="J62" t="str">
            <v>DR</v>
          </cell>
          <cell r="K62">
            <v>1.8</v>
          </cell>
        </row>
        <row r="63">
          <cell r="C63" t="str">
            <v>010B078</v>
          </cell>
          <cell r="D63">
            <v>6.3</v>
          </cell>
          <cell r="E63">
            <v>0</v>
          </cell>
          <cell r="F63">
            <v>6.3</v>
          </cell>
          <cell r="G63">
            <v>44033</v>
          </cell>
          <cell r="H63" t="str">
            <v>R2</v>
          </cell>
          <cell r="I63" t="str">
            <v>GP 99-8009</v>
          </cell>
          <cell r="J63" t="str">
            <v>DR</v>
          </cell>
          <cell r="K63">
            <v>1.8</v>
          </cell>
        </row>
        <row r="64">
          <cell r="C64" t="str">
            <v>010B080</v>
          </cell>
          <cell r="D64">
            <v>2.96</v>
          </cell>
          <cell r="E64">
            <v>0</v>
          </cell>
          <cell r="F64">
            <v>2.96</v>
          </cell>
          <cell r="G64">
            <v>43984</v>
          </cell>
          <cell r="H64" t="str">
            <v>R2</v>
          </cell>
          <cell r="I64" t="str">
            <v>GP 99-8009</v>
          </cell>
          <cell r="J64" t="str">
            <v>DR</v>
          </cell>
          <cell r="K64">
            <v>1.8</v>
          </cell>
        </row>
        <row r="65">
          <cell r="C65" t="str">
            <v>006B085</v>
          </cell>
          <cell r="D65">
            <v>6.62</v>
          </cell>
          <cell r="E65">
            <v>0</v>
          </cell>
          <cell r="F65">
            <v>6.62</v>
          </cell>
          <cell r="G65">
            <v>44012</v>
          </cell>
          <cell r="H65" t="str">
            <v>R2</v>
          </cell>
          <cell r="I65" t="str">
            <v>PSJT 941</v>
          </cell>
          <cell r="J65" t="str">
            <v>DR</v>
          </cell>
          <cell r="K65">
            <v>1.8</v>
          </cell>
        </row>
        <row r="66">
          <cell r="C66" t="str">
            <v>007B085</v>
          </cell>
          <cell r="D66">
            <v>5.5</v>
          </cell>
          <cell r="E66">
            <v>0</v>
          </cell>
          <cell r="F66">
            <v>5.5</v>
          </cell>
          <cell r="G66">
            <v>44013</v>
          </cell>
          <cell r="H66" t="str">
            <v>R2</v>
          </cell>
          <cell r="I66" t="str">
            <v>PSJT 941</v>
          </cell>
          <cell r="J66" t="str">
            <v>DR</v>
          </cell>
          <cell r="K66">
            <v>1.8</v>
          </cell>
        </row>
        <row r="67">
          <cell r="C67" t="str">
            <v>008B082</v>
          </cell>
          <cell r="D67">
            <v>2.06</v>
          </cell>
          <cell r="E67">
            <v>0</v>
          </cell>
          <cell r="F67">
            <v>2.06</v>
          </cell>
          <cell r="G67">
            <v>44010</v>
          </cell>
          <cell r="H67" t="str">
            <v>R2</v>
          </cell>
          <cell r="I67" t="str">
            <v>PSJT 941</v>
          </cell>
          <cell r="J67" t="str">
            <v>DR</v>
          </cell>
          <cell r="K67">
            <v>1.8</v>
          </cell>
        </row>
        <row r="68">
          <cell r="C68" t="str">
            <v>010B082</v>
          </cell>
          <cell r="D68">
            <v>2.92</v>
          </cell>
          <cell r="E68">
            <v>0</v>
          </cell>
          <cell r="F68">
            <v>2.92</v>
          </cell>
          <cell r="G68">
            <v>44015</v>
          </cell>
          <cell r="H68" t="str">
            <v>R2</v>
          </cell>
          <cell r="I68" t="str">
            <v>PSJT 941</v>
          </cell>
          <cell r="J68" t="str">
            <v>DR</v>
          </cell>
          <cell r="K68">
            <v>1.8</v>
          </cell>
        </row>
        <row r="69">
          <cell r="C69" t="str">
            <v>002B083</v>
          </cell>
          <cell r="D69">
            <v>1.84</v>
          </cell>
          <cell r="E69">
            <v>0</v>
          </cell>
          <cell r="F69">
            <v>1.84</v>
          </cell>
          <cell r="G69">
            <v>44032</v>
          </cell>
          <cell r="H69" t="str">
            <v>R2</v>
          </cell>
          <cell r="I69" t="str">
            <v>PSJT 941</v>
          </cell>
          <cell r="J69" t="str">
            <v>DR</v>
          </cell>
          <cell r="K69">
            <v>1.8</v>
          </cell>
        </row>
        <row r="70">
          <cell r="C70" t="str">
            <v>002B085</v>
          </cell>
          <cell r="D70">
            <v>5.96</v>
          </cell>
          <cell r="E70">
            <v>0</v>
          </cell>
          <cell r="F70">
            <v>5.96</v>
          </cell>
          <cell r="G70">
            <v>43996</v>
          </cell>
          <cell r="H70" t="str">
            <v>R2</v>
          </cell>
          <cell r="I70" t="str">
            <v>PSJT 941</v>
          </cell>
          <cell r="J70" t="str">
            <v>DR</v>
          </cell>
          <cell r="K70">
            <v>1.8</v>
          </cell>
        </row>
        <row r="71">
          <cell r="C71" t="str">
            <v>002B090</v>
          </cell>
          <cell r="D71">
            <v>8.19</v>
          </cell>
          <cell r="E71">
            <v>0</v>
          </cell>
          <cell r="F71">
            <v>8.19</v>
          </cell>
          <cell r="G71">
            <v>44041</v>
          </cell>
          <cell r="H71" t="str">
            <v>R2</v>
          </cell>
          <cell r="I71" t="str">
            <v>PSJT 941</v>
          </cell>
          <cell r="J71" t="str">
            <v>SR</v>
          </cell>
          <cell r="K71">
            <v>1.5</v>
          </cell>
        </row>
        <row r="72">
          <cell r="C72" t="str">
            <v>004B085</v>
          </cell>
          <cell r="D72">
            <v>6.26</v>
          </cell>
          <cell r="E72">
            <v>0</v>
          </cell>
          <cell r="F72">
            <v>6.26</v>
          </cell>
          <cell r="G72">
            <v>44012</v>
          </cell>
          <cell r="H72" t="str">
            <v>R2</v>
          </cell>
          <cell r="I72" t="str">
            <v>PSJT 941</v>
          </cell>
          <cell r="J72" t="str">
            <v>DR</v>
          </cell>
          <cell r="K72">
            <v>1.8</v>
          </cell>
        </row>
        <row r="73">
          <cell r="C73" t="str">
            <v>004B090</v>
          </cell>
          <cell r="D73">
            <v>9.57</v>
          </cell>
          <cell r="E73">
            <v>0</v>
          </cell>
          <cell r="F73">
            <v>9.57</v>
          </cell>
          <cell r="G73">
            <v>44006</v>
          </cell>
          <cell r="H73" t="str">
            <v>R2</v>
          </cell>
          <cell r="I73" t="str">
            <v>PSJT 941</v>
          </cell>
          <cell r="J73" t="str">
            <v>SR</v>
          </cell>
          <cell r="K73">
            <v>1.5</v>
          </cell>
        </row>
        <row r="74">
          <cell r="C74" t="str">
            <v>006B082</v>
          </cell>
          <cell r="D74">
            <v>2.4700000000000002</v>
          </cell>
          <cell r="E74">
            <v>0</v>
          </cell>
          <cell r="F74">
            <v>2.4700000000000002</v>
          </cell>
          <cell r="G74">
            <v>44013</v>
          </cell>
          <cell r="H74" t="str">
            <v>R2</v>
          </cell>
          <cell r="I74" t="str">
            <v>PSJT 941</v>
          </cell>
          <cell r="J74" t="str">
            <v>DR</v>
          </cell>
          <cell r="K74">
            <v>1.8</v>
          </cell>
        </row>
        <row r="75">
          <cell r="C75" t="str">
            <v>006B090</v>
          </cell>
          <cell r="D75">
            <v>9.2899999999999991</v>
          </cell>
          <cell r="E75">
            <v>0</v>
          </cell>
          <cell r="F75">
            <v>9.2899999999999991</v>
          </cell>
          <cell r="G75">
            <v>44007</v>
          </cell>
          <cell r="H75" t="str">
            <v>R2</v>
          </cell>
          <cell r="I75" t="str">
            <v>PSJT 941</v>
          </cell>
          <cell r="J75" t="str">
            <v>SR</v>
          </cell>
          <cell r="K75">
            <v>1.5</v>
          </cell>
        </row>
        <row r="76">
          <cell r="C76" t="str">
            <v>007B088</v>
          </cell>
          <cell r="D76">
            <v>3.3</v>
          </cell>
          <cell r="E76">
            <v>0</v>
          </cell>
          <cell r="F76">
            <v>3.3</v>
          </cell>
          <cell r="G76">
            <v>44012</v>
          </cell>
          <cell r="H76" t="str">
            <v>R2</v>
          </cell>
          <cell r="I76" t="str">
            <v>PSJT 941</v>
          </cell>
          <cell r="J76" t="str">
            <v>DR</v>
          </cell>
          <cell r="K76">
            <v>1.8</v>
          </cell>
        </row>
        <row r="77">
          <cell r="C77" t="str">
            <v>008B090</v>
          </cell>
          <cell r="D77">
            <v>4.03</v>
          </cell>
          <cell r="E77">
            <v>0</v>
          </cell>
          <cell r="F77">
            <v>4.03</v>
          </cell>
          <cell r="G77">
            <v>44011</v>
          </cell>
          <cell r="H77" t="str">
            <v>R2</v>
          </cell>
          <cell r="I77" t="str">
            <v>PSJT 941</v>
          </cell>
          <cell r="J77" t="str">
            <v>SRP</v>
          </cell>
          <cell r="K77">
            <v>1.5</v>
          </cell>
        </row>
        <row r="78">
          <cell r="C78" t="str">
            <v>010B085</v>
          </cell>
          <cell r="D78">
            <v>3.59</v>
          </cell>
          <cell r="E78">
            <v>0</v>
          </cell>
          <cell r="F78">
            <v>3.59</v>
          </cell>
          <cell r="G78">
            <v>44012</v>
          </cell>
          <cell r="H78" t="str">
            <v>R2</v>
          </cell>
          <cell r="I78" t="str">
            <v>PSJT 941</v>
          </cell>
          <cell r="J78" t="str">
            <v>DR</v>
          </cell>
          <cell r="K78">
            <v>1.8</v>
          </cell>
        </row>
        <row r="79">
          <cell r="C79" t="str">
            <v>010B090</v>
          </cell>
          <cell r="D79">
            <v>8.67</v>
          </cell>
          <cell r="E79">
            <v>0</v>
          </cell>
          <cell r="F79">
            <v>8.67</v>
          </cell>
          <cell r="G79">
            <v>44030</v>
          </cell>
          <cell r="H79" t="str">
            <v>R2</v>
          </cell>
          <cell r="I79" t="str">
            <v>PSJT 941</v>
          </cell>
          <cell r="J79" t="str">
            <v>SRP</v>
          </cell>
          <cell r="K79">
            <v>1.5</v>
          </cell>
        </row>
        <row r="80">
          <cell r="C80" t="str">
            <v>006B093</v>
          </cell>
          <cell r="D80">
            <v>3.51</v>
          </cell>
          <cell r="E80">
            <v>0</v>
          </cell>
          <cell r="F80">
            <v>3.51</v>
          </cell>
          <cell r="G80">
            <v>44011</v>
          </cell>
          <cell r="H80" t="str">
            <v>R2</v>
          </cell>
          <cell r="I80" t="str">
            <v>PSJT 941</v>
          </cell>
          <cell r="J80" t="str">
            <v>DR</v>
          </cell>
          <cell r="K80">
            <v>1.8</v>
          </cell>
        </row>
        <row r="81">
          <cell r="C81" t="str">
            <v>010B094</v>
          </cell>
          <cell r="D81">
            <v>1.01</v>
          </cell>
          <cell r="E81">
            <v>0</v>
          </cell>
          <cell r="F81">
            <v>1.01</v>
          </cell>
          <cell r="G81">
            <v>44011</v>
          </cell>
          <cell r="H81" t="str">
            <v>R2</v>
          </cell>
          <cell r="I81" t="str">
            <v>PSJT 941</v>
          </cell>
          <cell r="J81" t="str">
            <v>DR</v>
          </cell>
          <cell r="K81">
            <v>1.8</v>
          </cell>
        </row>
        <row r="82">
          <cell r="C82" t="str">
            <v>004B094</v>
          </cell>
          <cell r="D82">
            <v>8.18</v>
          </cell>
          <cell r="E82">
            <v>0</v>
          </cell>
          <cell r="F82">
            <v>8.18</v>
          </cell>
          <cell r="G82">
            <v>44010</v>
          </cell>
          <cell r="H82" t="str">
            <v>R2</v>
          </cell>
          <cell r="I82" t="str">
            <v>PSJT 941</v>
          </cell>
          <cell r="J82" t="str">
            <v>DR</v>
          </cell>
          <cell r="K82">
            <v>1.8</v>
          </cell>
        </row>
        <row r="83">
          <cell r="C83" t="str">
            <v>008B093</v>
          </cell>
          <cell r="D83">
            <v>6.27</v>
          </cell>
          <cell r="E83">
            <v>0</v>
          </cell>
          <cell r="F83">
            <v>6.27</v>
          </cell>
          <cell r="G83">
            <v>44011</v>
          </cell>
          <cell r="H83" t="str">
            <v>R2</v>
          </cell>
          <cell r="I83" t="str">
            <v>PSJT 941</v>
          </cell>
          <cell r="J83" t="str">
            <v>DR</v>
          </cell>
          <cell r="K83">
            <v>1.8</v>
          </cell>
        </row>
        <row r="84">
          <cell r="C84" t="str">
            <v>010B093</v>
          </cell>
          <cell r="D84">
            <v>5.08</v>
          </cell>
          <cell r="E84">
            <v>0</v>
          </cell>
          <cell r="F84">
            <v>5.08</v>
          </cell>
          <cell r="G84">
            <v>44011</v>
          </cell>
          <cell r="H84" t="str">
            <v>R2</v>
          </cell>
          <cell r="I84" t="str">
            <v>PSJT 941</v>
          </cell>
          <cell r="J84" t="str">
            <v>DR</v>
          </cell>
          <cell r="K84">
            <v>1.8</v>
          </cell>
        </row>
        <row r="85">
          <cell r="C85" t="str">
            <v>011B054</v>
          </cell>
          <cell r="D85">
            <v>0.65</v>
          </cell>
          <cell r="E85">
            <v>0</v>
          </cell>
          <cell r="F85">
            <v>0.65</v>
          </cell>
          <cell r="G85">
            <v>44069</v>
          </cell>
          <cell r="H85" t="str">
            <v>RPC</v>
          </cell>
          <cell r="I85" t="str">
            <v>LPI-1605</v>
          </cell>
          <cell r="J85" t="str">
            <v>SR</v>
          </cell>
          <cell r="K85">
            <v>1.35</v>
          </cell>
        </row>
        <row r="86">
          <cell r="C86" t="str">
            <v>011B055</v>
          </cell>
          <cell r="D86">
            <v>0.49</v>
          </cell>
          <cell r="E86">
            <v>0</v>
          </cell>
          <cell r="F86">
            <v>0.49</v>
          </cell>
          <cell r="G86">
            <v>44072</v>
          </cell>
          <cell r="H86" t="str">
            <v>RPC</v>
          </cell>
          <cell r="I86" t="str">
            <v>LPI-1605</v>
          </cell>
          <cell r="J86" t="str">
            <v>SR</v>
          </cell>
          <cell r="K86">
            <v>1.35</v>
          </cell>
        </row>
        <row r="87">
          <cell r="C87" t="str">
            <v>012B053</v>
          </cell>
          <cell r="D87">
            <v>5.08</v>
          </cell>
          <cell r="E87">
            <v>0</v>
          </cell>
          <cell r="F87">
            <v>5.08</v>
          </cell>
          <cell r="G87">
            <v>44059</v>
          </cell>
          <cell r="H87" t="str">
            <v>RPC</v>
          </cell>
          <cell r="I87" t="str">
            <v>LPI-1605</v>
          </cell>
          <cell r="J87" t="str">
            <v>SR</v>
          </cell>
          <cell r="K87">
            <v>1.35</v>
          </cell>
        </row>
        <row r="88">
          <cell r="C88" t="str">
            <v>012B055</v>
          </cell>
          <cell r="D88">
            <v>1.77</v>
          </cell>
          <cell r="E88">
            <v>0</v>
          </cell>
          <cell r="F88">
            <v>1.77</v>
          </cell>
          <cell r="G88">
            <v>44069</v>
          </cell>
          <cell r="H88" t="str">
            <v>RPC</v>
          </cell>
          <cell r="I88" t="str">
            <v>LPI-1605</v>
          </cell>
          <cell r="J88" t="str">
            <v>SR</v>
          </cell>
          <cell r="K88">
            <v>1.35</v>
          </cell>
        </row>
        <row r="89">
          <cell r="C89" t="str">
            <v>013B057</v>
          </cell>
          <cell r="D89">
            <v>0.28000000000000003</v>
          </cell>
          <cell r="E89">
            <v>0</v>
          </cell>
          <cell r="F89">
            <v>0.28000000000000003</v>
          </cell>
          <cell r="G89">
            <v>44059</v>
          </cell>
          <cell r="H89" t="str">
            <v>RPC</v>
          </cell>
          <cell r="I89" t="str">
            <v>LPI-1605</v>
          </cell>
          <cell r="J89" t="str">
            <v>SR</v>
          </cell>
          <cell r="K89">
            <v>1.35</v>
          </cell>
        </row>
        <row r="90">
          <cell r="C90" t="str">
            <v>013B058</v>
          </cell>
          <cell r="D90">
            <v>1.5</v>
          </cell>
          <cell r="E90">
            <v>0</v>
          </cell>
          <cell r="F90">
            <v>1.5</v>
          </cell>
          <cell r="G90">
            <v>44071</v>
          </cell>
          <cell r="H90" t="str">
            <v>RPC</v>
          </cell>
          <cell r="I90" t="str">
            <v>LPI-1605</v>
          </cell>
          <cell r="J90" t="str">
            <v>SR</v>
          </cell>
          <cell r="K90">
            <v>1.35</v>
          </cell>
        </row>
        <row r="91">
          <cell r="C91" t="str">
            <v>014B051</v>
          </cell>
          <cell r="D91">
            <v>0.41</v>
          </cell>
          <cell r="E91">
            <v>0</v>
          </cell>
          <cell r="F91">
            <v>0.41</v>
          </cell>
          <cell r="G91">
            <v>44072</v>
          </cell>
          <cell r="H91" t="str">
            <v>RPC</v>
          </cell>
          <cell r="I91" t="str">
            <v>LPI-1605</v>
          </cell>
          <cell r="J91" t="str">
            <v>SR</v>
          </cell>
          <cell r="K91">
            <v>1.35</v>
          </cell>
        </row>
        <row r="92">
          <cell r="C92" t="str">
            <v>014B053</v>
          </cell>
          <cell r="D92">
            <v>4.17</v>
          </cell>
          <cell r="E92">
            <v>0</v>
          </cell>
          <cell r="F92">
            <v>4.17</v>
          </cell>
          <cell r="G92">
            <v>44065</v>
          </cell>
          <cell r="H92" t="str">
            <v>RPC</v>
          </cell>
          <cell r="I92" t="str">
            <v>LPI-1605</v>
          </cell>
          <cell r="J92" t="str">
            <v>SR</v>
          </cell>
          <cell r="K92">
            <v>1.35</v>
          </cell>
        </row>
        <row r="93">
          <cell r="C93" t="str">
            <v>014B055</v>
          </cell>
          <cell r="D93">
            <v>3.66</v>
          </cell>
          <cell r="E93">
            <v>0</v>
          </cell>
          <cell r="F93">
            <v>3.66</v>
          </cell>
          <cell r="G93">
            <v>44069</v>
          </cell>
          <cell r="H93" t="str">
            <v>RPC</v>
          </cell>
          <cell r="I93" t="str">
            <v>LPI-1605</v>
          </cell>
          <cell r="J93" t="str">
            <v>SR</v>
          </cell>
          <cell r="K93">
            <v>1.35</v>
          </cell>
        </row>
        <row r="94">
          <cell r="C94" t="str">
            <v>015B051</v>
          </cell>
          <cell r="D94">
            <v>0.04</v>
          </cell>
          <cell r="E94">
            <v>0</v>
          </cell>
          <cell r="F94">
            <v>0.04</v>
          </cell>
          <cell r="G94">
            <v>44072</v>
          </cell>
          <cell r="H94" t="str">
            <v>RPC</v>
          </cell>
          <cell r="I94" t="str">
            <v>LPI-1605</v>
          </cell>
          <cell r="J94" t="str">
            <v>SR</v>
          </cell>
          <cell r="K94">
            <v>1.35</v>
          </cell>
        </row>
        <row r="95">
          <cell r="C95" t="str">
            <v>015B058</v>
          </cell>
          <cell r="D95">
            <v>4.68</v>
          </cell>
          <cell r="E95">
            <v>0</v>
          </cell>
          <cell r="F95">
            <v>4.68</v>
          </cell>
          <cell r="G95">
            <v>44071</v>
          </cell>
          <cell r="H95" t="str">
            <v>RPC</v>
          </cell>
          <cell r="I95" t="str">
            <v>LPI-1605</v>
          </cell>
          <cell r="J95" t="str">
            <v>SR</v>
          </cell>
          <cell r="K95">
            <v>1.35</v>
          </cell>
        </row>
        <row r="96">
          <cell r="C96" t="str">
            <v>015B060</v>
          </cell>
          <cell r="D96">
            <v>0.08</v>
          </cell>
          <cell r="E96">
            <v>0</v>
          </cell>
          <cell r="F96">
            <v>0.08</v>
          </cell>
          <cell r="G96">
            <v>44071</v>
          </cell>
          <cell r="H96" t="str">
            <v>RPC</v>
          </cell>
          <cell r="I96" t="str">
            <v>LPI-1605</v>
          </cell>
          <cell r="J96" t="str">
            <v>SR</v>
          </cell>
          <cell r="K96">
            <v>1.35</v>
          </cell>
        </row>
        <row r="97">
          <cell r="C97" t="str">
            <v>016B051</v>
          </cell>
          <cell r="D97">
            <v>0.1</v>
          </cell>
          <cell r="E97">
            <v>0</v>
          </cell>
          <cell r="F97">
            <v>0.1</v>
          </cell>
          <cell r="G97">
            <v>44193</v>
          </cell>
          <cell r="H97" t="str">
            <v>RPC</v>
          </cell>
          <cell r="I97" t="str">
            <v>LPI-1605</v>
          </cell>
          <cell r="J97" t="str">
            <v>SR</v>
          </cell>
          <cell r="K97">
            <v>1.35</v>
          </cell>
        </row>
        <row r="98">
          <cell r="C98" t="str">
            <v>016B052</v>
          </cell>
          <cell r="D98">
            <v>0.16</v>
          </cell>
          <cell r="E98">
            <v>0</v>
          </cell>
          <cell r="F98">
            <v>0.16</v>
          </cell>
          <cell r="G98">
            <v>44072</v>
          </cell>
          <cell r="H98" t="str">
            <v>RPC</v>
          </cell>
          <cell r="I98" t="str">
            <v>LPI-1605</v>
          </cell>
          <cell r="J98" t="str">
            <v>SR</v>
          </cell>
          <cell r="K98">
            <v>1.35</v>
          </cell>
        </row>
        <row r="99">
          <cell r="C99" t="str">
            <v>016B055</v>
          </cell>
          <cell r="D99">
            <v>8.26</v>
          </cell>
          <cell r="E99">
            <v>0</v>
          </cell>
          <cell r="F99">
            <v>8.26</v>
          </cell>
          <cell r="G99">
            <v>44068</v>
          </cell>
          <cell r="H99" t="str">
            <v>RPC</v>
          </cell>
          <cell r="I99" t="str">
            <v>LPI-1605</v>
          </cell>
          <cell r="J99" t="str">
            <v>SR</v>
          </cell>
          <cell r="K99">
            <v>1.35</v>
          </cell>
        </row>
        <row r="100">
          <cell r="C100" t="str">
            <v>017B051</v>
          </cell>
          <cell r="D100">
            <v>0.14000000000000001</v>
          </cell>
          <cell r="E100">
            <v>0</v>
          </cell>
          <cell r="F100">
            <v>0.14000000000000001</v>
          </cell>
          <cell r="G100">
            <v>44072</v>
          </cell>
          <cell r="H100" t="str">
            <v>RPC</v>
          </cell>
          <cell r="I100" t="str">
            <v>LPI-1605</v>
          </cell>
          <cell r="J100" t="str">
            <v>SR</v>
          </cell>
          <cell r="K100">
            <v>1.35</v>
          </cell>
        </row>
        <row r="101">
          <cell r="C101" t="str">
            <v>017B053</v>
          </cell>
          <cell r="D101">
            <v>0.19</v>
          </cell>
          <cell r="E101">
            <v>0</v>
          </cell>
          <cell r="F101">
            <v>0.19</v>
          </cell>
          <cell r="G101">
            <v>44072</v>
          </cell>
          <cell r="H101" t="str">
            <v>RPC</v>
          </cell>
          <cell r="I101" t="str">
            <v>LPI-1605</v>
          </cell>
          <cell r="J101" t="str">
            <v>SR</v>
          </cell>
          <cell r="K101">
            <v>1.35</v>
          </cell>
        </row>
        <row r="102">
          <cell r="C102" t="str">
            <v>017B057</v>
          </cell>
          <cell r="D102">
            <v>1.69</v>
          </cell>
          <cell r="E102">
            <v>0</v>
          </cell>
          <cell r="F102">
            <v>1.69</v>
          </cell>
          <cell r="G102">
            <v>44071</v>
          </cell>
          <cell r="H102" t="str">
            <v>RPC</v>
          </cell>
          <cell r="I102" t="str">
            <v>LPI-1605</v>
          </cell>
          <cell r="J102" t="str">
            <v>SR</v>
          </cell>
          <cell r="K102">
            <v>1.35</v>
          </cell>
        </row>
        <row r="103">
          <cell r="C103" t="str">
            <v>018B055</v>
          </cell>
          <cell r="D103">
            <v>2.79</v>
          </cell>
          <cell r="E103">
            <v>0</v>
          </cell>
          <cell r="F103">
            <v>2.79</v>
          </cell>
          <cell r="G103">
            <v>44070</v>
          </cell>
          <cell r="H103" t="str">
            <v>RPC</v>
          </cell>
          <cell r="I103" t="str">
            <v>LPI-1605</v>
          </cell>
          <cell r="J103" t="str">
            <v>SR</v>
          </cell>
          <cell r="K103">
            <v>1.35</v>
          </cell>
        </row>
        <row r="104">
          <cell r="C104" t="str">
            <v>018B057</v>
          </cell>
          <cell r="D104">
            <v>2.76</v>
          </cell>
          <cell r="E104">
            <v>0</v>
          </cell>
          <cell r="F104">
            <v>2.76</v>
          </cell>
          <cell r="G104">
            <v>44072</v>
          </cell>
          <cell r="H104" t="str">
            <v>RPC</v>
          </cell>
          <cell r="I104" t="str">
            <v>LPI-1605</v>
          </cell>
          <cell r="J104" t="str">
            <v>SR</v>
          </cell>
          <cell r="K104">
            <v>1.35</v>
          </cell>
        </row>
        <row r="105">
          <cell r="C105" t="str">
            <v>019B053</v>
          </cell>
          <cell r="D105">
            <v>2.33</v>
          </cell>
          <cell r="E105">
            <v>0</v>
          </cell>
          <cell r="F105">
            <v>2.33</v>
          </cell>
          <cell r="G105">
            <v>44068</v>
          </cell>
          <cell r="H105" t="str">
            <v>RPC</v>
          </cell>
          <cell r="I105" t="str">
            <v>LPI-1605</v>
          </cell>
          <cell r="J105" t="str">
            <v>SR</v>
          </cell>
          <cell r="K105">
            <v>1.35</v>
          </cell>
        </row>
        <row r="106">
          <cell r="C106" t="str">
            <v>019B054</v>
          </cell>
          <cell r="D106">
            <v>0.53</v>
          </cell>
          <cell r="E106">
            <v>0</v>
          </cell>
          <cell r="F106">
            <v>0.53</v>
          </cell>
          <cell r="G106">
            <v>44068</v>
          </cell>
          <cell r="H106" t="str">
            <v>RPC</v>
          </cell>
          <cell r="I106" t="str">
            <v>LPI-1605</v>
          </cell>
          <cell r="J106" t="str">
            <v>SR</v>
          </cell>
          <cell r="K106">
            <v>1.35</v>
          </cell>
        </row>
        <row r="107">
          <cell r="C107" t="str">
            <v>012B057</v>
          </cell>
          <cell r="D107">
            <v>3.11</v>
          </cell>
          <cell r="E107">
            <v>0</v>
          </cell>
          <cell r="F107">
            <v>3.11</v>
          </cell>
          <cell r="G107">
            <v>44058</v>
          </cell>
          <cell r="H107" t="str">
            <v>RPC</v>
          </cell>
          <cell r="I107" t="str">
            <v>LPI-1605</v>
          </cell>
          <cell r="J107" t="str">
            <v>SR</v>
          </cell>
          <cell r="K107">
            <v>1.35</v>
          </cell>
        </row>
        <row r="108">
          <cell r="C108" t="str">
            <v>012B058</v>
          </cell>
          <cell r="D108">
            <v>3.77</v>
          </cell>
          <cell r="E108">
            <v>0</v>
          </cell>
          <cell r="F108">
            <v>3.77</v>
          </cell>
          <cell r="G108">
            <v>44056</v>
          </cell>
          <cell r="H108" t="str">
            <v>RPC</v>
          </cell>
          <cell r="I108" t="str">
            <v>LPI-1605</v>
          </cell>
          <cell r="J108" t="str">
            <v>SR</v>
          </cell>
          <cell r="K108">
            <v>1.35</v>
          </cell>
        </row>
        <row r="109">
          <cell r="C109" t="str">
            <v>012B060</v>
          </cell>
          <cell r="D109">
            <v>1.45</v>
          </cell>
          <cell r="E109">
            <v>0</v>
          </cell>
          <cell r="F109">
            <v>1.45</v>
          </cell>
          <cell r="G109">
            <v>44046</v>
          </cell>
          <cell r="H109" t="str">
            <v>RPC</v>
          </cell>
          <cell r="I109" t="str">
            <v>LPI-1605</v>
          </cell>
          <cell r="J109" t="str">
            <v>SR</v>
          </cell>
          <cell r="K109">
            <v>1.35</v>
          </cell>
        </row>
        <row r="110">
          <cell r="C110" t="str">
            <v>014B060</v>
          </cell>
          <cell r="D110">
            <v>2.35</v>
          </cell>
          <cell r="E110">
            <v>0</v>
          </cell>
          <cell r="F110">
            <v>2.35</v>
          </cell>
          <cell r="G110">
            <v>44054</v>
          </cell>
          <cell r="H110" t="str">
            <v>RPC</v>
          </cell>
          <cell r="I110" t="str">
            <v>LPI-1605</v>
          </cell>
          <cell r="J110" t="str">
            <v>SR</v>
          </cell>
          <cell r="K110">
            <v>1.35</v>
          </cell>
        </row>
        <row r="111">
          <cell r="C111" t="str">
            <v>016B059</v>
          </cell>
          <cell r="D111">
            <v>4.9800000000000004</v>
          </cell>
          <cell r="E111">
            <v>0</v>
          </cell>
          <cell r="F111">
            <v>4.9800000000000004</v>
          </cell>
          <cell r="G111">
            <v>43960</v>
          </cell>
          <cell r="H111" t="str">
            <v>R1</v>
          </cell>
          <cell r="I111" t="str">
            <v>LPI-1602</v>
          </cell>
          <cell r="J111" t="str">
            <v>SRP</v>
          </cell>
          <cell r="K111">
            <v>1.8</v>
          </cell>
        </row>
        <row r="112">
          <cell r="C112" t="str">
            <v>018B060</v>
          </cell>
          <cell r="D112">
            <v>3.21</v>
          </cell>
          <cell r="E112">
            <v>0</v>
          </cell>
          <cell r="F112">
            <v>3.21</v>
          </cell>
          <cell r="G112">
            <v>43958</v>
          </cell>
          <cell r="H112" t="str">
            <v>R1</v>
          </cell>
          <cell r="I112" t="str">
            <v>LPI-1602</v>
          </cell>
          <cell r="J112" t="str">
            <v>SRP</v>
          </cell>
          <cell r="K112">
            <v>1.8</v>
          </cell>
        </row>
        <row r="113">
          <cell r="C113" t="str">
            <v>020B057</v>
          </cell>
          <cell r="D113">
            <v>4.99</v>
          </cell>
          <cell r="E113">
            <v>0</v>
          </cell>
          <cell r="F113">
            <v>4.99</v>
          </cell>
          <cell r="G113">
            <v>43960</v>
          </cell>
          <cell r="H113" t="str">
            <v>R1</v>
          </cell>
          <cell r="I113" t="str">
            <v>LPI-1602</v>
          </cell>
          <cell r="J113" t="str">
            <v>SRP</v>
          </cell>
          <cell r="K113">
            <v>1.8</v>
          </cell>
        </row>
        <row r="114">
          <cell r="C114" t="str">
            <v>020B060</v>
          </cell>
          <cell r="D114">
            <v>4.0199999999999996</v>
          </cell>
          <cell r="E114">
            <v>0</v>
          </cell>
          <cell r="F114">
            <v>4.0199999999999996</v>
          </cell>
          <cell r="G114">
            <v>43960</v>
          </cell>
          <cell r="H114" t="str">
            <v>R1</v>
          </cell>
          <cell r="I114" t="str">
            <v>LPI-1602</v>
          </cell>
          <cell r="J114" t="str">
            <v>SRP</v>
          </cell>
          <cell r="K114">
            <v>1.8</v>
          </cell>
        </row>
        <row r="115">
          <cell r="C115" t="str">
            <v>015B063</v>
          </cell>
          <cell r="D115">
            <v>1.96</v>
          </cell>
          <cell r="E115">
            <v>0</v>
          </cell>
          <cell r="F115">
            <v>1.96</v>
          </cell>
          <cell r="G115">
            <v>44064</v>
          </cell>
          <cell r="H115" t="str">
            <v>RPC</v>
          </cell>
          <cell r="I115" t="str">
            <v>LPI-1605</v>
          </cell>
          <cell r="J115" t="str">
            <v>SR</v>
          </cell>
          <cell r="K115">
            <v>1.35</v>
          </cell>
        </row>
        <row r="116">
          <cell r="C116" t="str">
            <v>016B061</v>
          </cell>
          <cell r="D116">
            <v>0.25</v>
          </cell>
          <cell r="E116">
            <v>0</v>
          </cell>
          <cell r="F116">
            <v>0.25</v>
          </cell>
          <cell r="G116">
            <v>44062</v>
          </cell>
          <cell r="H116" t="str">
            <v>RPC</v>
          </cell>
          <cell r="I116" t="str">
            <v>LPI-1605</v>
          </cell>
          <cell r="J116" t="str">
            <v>SR</v>
          </cell>
          <cell r="K116">
            <v>1.35</v>
          </cell>
        </row>
        <row r="117">
          <cell r="C117" t="str">
            <v>016B063</v>
          </cell>
          <cell r="D117">
            <v>0.85</v>
          </cell>
          <cell r="E117">
            <v>0</v>
          </cell>
          <cell r="F117">
            <v>0.85</v>
          </cell>
          <cell r="G117">
            <v>44062</v>
          </cell>
          <cell r="H117" t="str">
            <v>RPC</v>
          </cell>
          <cell r="I117" t="str">
            <v>LPI-1605</v>
          </cell>
          <cell r="J117" t="str">
            <v>SR</v>
          </cell>
          <cell r="K117">
            <v>1.35</v>
          </cell>
        </row>
        <row r="118">
          <cell r="C118" t="str">
            <v>018B063</v>
          </cell>
          <cell r="D118">
            <v>4</v>
          </cell>
          <cell r="E118">
            <v>0</v>
          </cell>
          <cell r="F118">
            <v>4</v>
          </cell>
          <cell r="G118">
            <v>44063</v>
          </cell>
          <cell r="H118" t="str">
            <v>RPC</v>
          </cell>
          <cell r="I118" t="str">
            <v>LPI-1605</v>
          </cell>
          <cell r="J118" t="str">
            <v>SR</v>
          </cell>
          <cell r="K118">
            <v>1.35</v>
          </cell>
        </row>
        <row r="119">
          <cell r="C119" t="str">
            <v>020B062</v>
          </cell>
          <cell r="D119">
            <v>1.64</v>
          </cell>
          <cell r="E119">
            <v>0</v>
          </cell>
          <cell r="F119">
            <v>1.64</v>
          </cell>
          <cell r="G119">
            <v>44071</v>
          </cell>
          <cell r="H119" t="str">
            <v>RPC</v>
          </cell>
          <cell r="I119" t="str">
            <v>LPI-1605</v>
          </cell>
          <cell r="J119" t="str">
            <v>SR</v>
          </cell>
          <cell r="K119">
            <v>1.35</v>
          </cell>
        </row>
        <row r="120">
          <cell r="C120" t="str">
            <v>011B070</v>
          </cell>
          <cell r="D120">
            <v>2.83</v>
          </cell>
          <cell r="E120">
            <v>0</v>
          </cell>
          <cell r="F120">
            <v>2.83</v>
          </cell>
          <cell r="G120">
            <v>44051</v>
          </cell>
          <cell r="H120" t="str">
            <v>RPC</v>
          </cell>
          <cell r="I120" t="str">
            <v>LPI-1605</v>
          </cell>
          <cell r="J120" t="str">
            <v>SR</v>
          </cell>
          <cell r="K120">
            <v>1.35</v>
          </cell>
        </row>
        <row r="121">
          <cell r="C121" t="str">
            <v>012B062</v>
          </cell>
          <cell r="D121">
            <v>4.4000000000000004</v>
          </cell>
          <cell r="E121">
            <v>0</v>
          </cell>
          <cell r="F121">
            <v>4.4000000000000004</v>
          </cell>
          <cell r="G121">
            <v>44053</v>
          </cell>
          <cell r="H121" t="str">
            <v>RPC</v>
          </cell>
          <cell r="I121" t="str">
            <v>LPI-1605</v>
          </cell>
          <cell r="J121" t="str">
            <v>SR</v>
          </cell>
          <cell r="K121">
            <v>1.35</v>
          </cell>
        </row>
        <row r="122">
          <cell r="C122" t="str">
            <v>012B065</v>
          </cell>
          <cell r="D122">
            <v>4.66</v>
          </cell>
          <cell r="E122">
            <v>0</v>
          </cell>
          <cell r="F122">
            <v>4.66</v>
          </cell>
          <cell r="G122">
            <v>44050</v>
          </cell>
          <cell r="H122" t="str">
            <v>RPC</v>
          </cell>
          <cell r="I122" t="str">
            <v>LPI-1605</v>
          </cell>
          <cell r="J122" t="str">
            <v>SR</v>
          </cell>
          <cell r="K122">
            <v>1.35</v>
          </cell>
        </row>
        <row r="123">
          <cell r="C123" t="str">
            <v>012B067</v>
          </cell>
          <cell r="D123">
            <v>3.46</v>
          </cell>
          <cell r="E123">
            <v>0</v>
          </cell>
          <cell r="F123">
            <v>3.46</v>
          </cell>
          <cell r="G123">
            <v>44052</v>
          </cell>
          <cell r="H123" t="str">
            <v>RPC</v>
          </cell>
          <cell r="I123" t="str">
            <v>LPI-1605</v>
          </cell>
          <cell r="J123" t="str">
            <v>SR</v>
          </cell>
          <cell r="K123">
            <v>1.35</v>
          </cell>
        </row>
        <row r="124">
          <cell r="C124" t="str">
            <v>012B068</v>
          </cell>
          <cell r="D124">
            <v>1.17</v>
          </cell>
          <cell r="E124">
            <v>0</v>
          </cell>
          <cell r="F124">
            <v>1.17</v>
          </cell>
          <cell r="G124">
            <v>44051</v>
          </cell>
          <cell r="H124" t="str">
            <v>RPC</v>
          </cell>
          <cell r="I124" t="str">
            <v>LPI-1605</v>
          </cell>
          <cell r="J124" t="str">
            <v>SR</v>
          </cell>
          <cell r="K124">
            <v>1.35</v>
          </cell>
        </row>
        <row r="125">
          <cell r="C125" t="str">
            <v>014B063</v>
          </cell>
          <cell r="D125">
            <v>4.8899999999999997</v>
          </cell>
          <cell r="E125">
            <v>0</v>
          </cell>
          <cell r="F125">
            <v>4.8899999999999997</v>
          </cell>
          <cell r="G125">
            <v>44055</v>
          </cell>
          <cell r="H125" t="str">
            <v>RPC</v>
          </cell>
          <cell r="I125" t="str">
            <v>LPI-1605</v>
          </cell>
          <cell r="J125" t="str">
            <v>SR</v>
          </cell>
          <cell r="K125">
            <v>1.35</v>
          </cell>
        </row>
        <row r="126">
          <cell r="C126" t="str">
            <v>011B071</v>
          </cell>
          <cell r="D126">
            <v>2.12</v>
          </cell>
          <cell r="E126">
            <v>0</v>
          </cell>
          <cell r="F126">
            <v>2.12</v>
          </cell>
          <cell r="G126">
            <v>44159</v>
          </cell>
          <cell r="H126" t="str">
            <v>RPC</v>
          </cell>
          <cell r="I126" t="str">
            <v>LPI-1606</v>
          </cell>
          <cell r="J126" t="str">
            <v>SR</v>
          </cell>
          <cell r="K126">
            <v>1.35</v>
          </cell>
        </row>
        <row r="127">
          <cell r="C127" t="str">
            <v>012B072</v>
          </cell>
          <cell r="D127">
            <v>0</v>
          </cell>
          <cell r="E127">
            <v>1.1200000000000001</v>
          </cell>
          <cell r="F127">
            <v>1.1200000000000001</v>
          </cell>
          <cell r="G127" t="str">
            <v>-</v>
          </cell>
          <cell r="H127" t="str">
            <v>LP RPC</v>
          </cell>
          <cell r="I127" t="str">
            <v>-</v>
          </cell>
          <cell r="J127" t="str">
            <v>-</v>
          </cell>
          <cell r="K127" t="str">
            <v>-</v>
          </cell>
        </row>
        <row r="128">
          <cell r="C128" t="str">
            <v>012B073</v>
          </cell>
          <cell r="D128">
            <v>0.79</v>
          </cell>
          <cell r="E128">
            <v>0.79</v>
          </cell>
          <cell r="F128">
            <v>0.79</v>
          </cell>
          <cell r="G128">
            <v>44195</v>
          </cell>
          <cell r="H128" t="str">
            <v>RPC</v>
          </cell>
          <cell r="I128" t="str">
            <v>LPI-1606</v>
          </cell>
          <cell r="J128" t="str">
            <v>SR</v>
          </cell>
          <cell r="K128">
            <v>1.35</v>
          </cell>
        </row>
        <row r="129">
          <cell r="C129" t="str">
            <v>012B074</v>
          </cell>
          <cell r="D129">
            <v>1.44</v>
          </cell>
          <cell r="E129">
            <v>1.44</v>
          </cell>
          <cell r="F129">
            <v>1.44</v>
          </cell>
          <cell r="G129">
            <v>44195</v>
          </cell>
          <cell r="H129" t="str">
            <v>RPC</v>
          </cell>
          <cell r="I129" t="str">
            <v>LPI-1606</v>
          </cell>
          <cell r="J129" t="str">
            <v>SR</v>
          </cell>
          <cell r="K129">
            <v>1.35</v>
          </cell>
        </row>
        <row r="130">
          <cell r="C130" t="str">
            <v>012B075</v>
          </cell>
          <cell r="D130">
            <v>2.0299999999999998</v>
          </cell>
          <cell r="E130">
            <v>2.0299999999999998</v>
          </cell>
          <cell r="F130">
            <v>2.0299999999999998</v>
          </cell>
          <cell r="G130">
            <v>44195</v>
          </cell>
          <cell r="H130" t="str">
            <v>RPC</v>
          </cell>
          <cell r="I130" t="str">
            <v>LPI-1605</v>
          </cell>
          <cell r="J130" t="str">
            <v>SR</v>
          </cell>
          <cell r="K130">
            <v>1.35</v>
          </cell>
        </row>
        <row r="131">
          <cell r="C131" t="str">
            <v>012B078</v>
          </cell>
          <cell r="D131">
            <v>6.05</v>
          </cell>
          <cell r="E131">
            <v>0</v>
          </cell>
          <cell r="F131">
            <v>6.05</v>
          </cell>
          <cell r="G131">
            <v>44130</v>
          </cell>
          <cell r="H131" t="str">
            <v>RPC</v>
          </cell>
          <cell r="I131" t="str">
            <v>GP-95316</v>
          </cell>
          <cell r="J131" t="str">
            <v>SR</v>
          </cell>
          <cell r="K131">
            <v>1.35</v>
          </cell>
        </row>
        <row r="132">
          <cell r="C132" t="str">
            <v>012B080</v>
          </cell>
          <cell r="D132">
            <v>2.99</v>
          </cell>
          <cell r="E132">
            <v>0</v>
          </cell>
          <cell r="F132">
            <v>2.99</v>
          </cell>
          <cell r="G132">
            <v>44111</v>
          </cell>
          <cell r="H132" t="str">
            <v>RPC</v>
          </cell>
          <cell r="I132" t="str">
            <v>GP-95316</v>
          </cell>
          <cell r="J132" t="str">
            <v>SR</v>
          </cell>
          <cell r="K132">
            <v>1.35</v>
          </cell>
        </row>
        <row r="133">
          <cell r="C133" t="str">
            <v>014B080</v>
          </cell>
          <cell r="D133">
            <v>2.39</v>
          </cell>
          <cell r="E133">
            <v>0</v>
          </cell>
          <cell r="F133">
            <v>2.39</v>
          </cell>
          <cell r="G133">
            <v>44112</v>
          </cell>
          <cell r="H133" t="str">
            <v>RPC</v>
          </cell>
          <cell r="I133" t="str">
            <v>GP-95316</v>
          </cell>
          <cell r="J133" t="str">
            <v>SR</v>
          </cell>
          <cell r="K133">
            <v>1.35</v>
          </cell>
        </row>
        <row r="134">
          <cell r="C134" t="str">
            <v>019B087</v>
          </cell>
          <cell r="D134">
            <v>5.38</v>
          </cell>
          <cell r="E134">
            <v>0</v>
          </cell>
          <cell r="F134">
            <v>5.38</v>
          </cell>
          <cell r="G134">
            <v>44014</v>
          </cell>
          <cell r="H134" t="str">
            <v>R2</v>
          </cell>
          <cell r="I134" t="str">
            <v>LPI-1601</v>
          </cell>
          <cell r="J134" t="str">
            <v>SRP</v>
          </cell>
          <cell r="K134">
            <v>1.8</v>
          </cell>
        </row>
        <row r="135">
          <cell r="C135" t="str">
            <v>015B085</v>
          </cell>
          <cell r="D135">
            <v>0.86</v>
          </cell>
          <cell r="E135">
            <v>0</v>
          </cell>
          <cell r="F135">
            <v>0.86</v>
          </cell>
          <cell r="G135">
            <v>43644</v>
          </cell>
          <cell r="H135" t="str">
            <v>R1</v>
          </cell>
          <cell r="I135" t="str">
            <v>LPI-1601</v>
          </cell>
          <cell r="J135" t="str">
            <v>DR</v>
          </cell>
          <cell r="K135">
            <v>1.8</v>
          </cell>
        </row>
        <row r="136">
          <cell r="C136" t="str">
            <v>018B082</v>
          </cell>
          <cell r="D136">
            <v>5.98</v>
          </cell>
          <cell r="E136">
            <v>0</v>
          </cell>
          <cell r="F136">
            <v>5.98</v>
          </cell>
          <cell r="G136">
            <v>44069</v>
          </cell>
          <cell r="H136" t="str">
            <v>R2</v>
          </cell>
          <cell r="I136" t="str">
            <v>LPI-1601</v>
          </cell>
          <cell r="J136" t="str">
            <v>DR</v>
          </cell>
          <cell r="K136">
            <v>1.8</v>
          </cell>
        </row>
        <row r="137">
          <cell r="C137" t="str">
            <v>018B084</v>
          </cell>
          <cell r="D137">
            <v>0.88</v>
          </cell>
          <cell r="E137">
            <v>0</v>
          </cell>
          <cell r="F137">
            <v>0.88</v>
          </cell>
          <cell r="G137">
            <v>43644</v>
          </cell>
          <cell r="H137" t="str">
            <v>R1</v>
          </cell>
          <cell r="I137" t="str">
            <v>LPI-1601</v>
          </cell>
          <cell r="J137" t="str">
            <v>DR</v>
          </cell>
          <cell r="K137">
            <v>1.8</v>
          </cell>
        </row>
        <row r="138">
          <cell r="C138" t="str">
            <v>012B082</v>
          </cell>
          <cell r="D138">
            <v>3.32</v>
          </cell>
          <cell r="E138">
            <v>0</v>
          </cell>
          <cell r="F138">
            <v>3.32</v>
          </cell>
          <cell r="G138">
            <v>43995</v>
          </cell>
          <cell r="H138" t="str">
            <v>R2</v>
          </cell>
          <cell r="I138" t="str">
            <v>LPI-1601</v>
          </cell>
          <cell r="J138" t="str">
            <v>DR</v>
          </cell>
          <cell r="K138">
            <v>1.8</v>
          </cell>
        </row>
        <row r="139">
          <cell r="C139" t="str">
            <v>012B085</v>
          </cell>
          <cell r="D139">
            <v>2.93</v>
          </cell>
          <cell r="E139">
            <v>0</v>
          </cell>
          <cell r="F139">
            <v>2.93</v>
          </cell>
          <cell r="G139">
            <v>44014</v>
          </cell>
          <cell r="H139" t="str">
            <v>R2</v>
          </cell>
          <cell r="I139" t="str">
            <v>LPI-1601</v>
          </cell>
          <cell r="J139" t="str">
            <v>DR</v>
          </cell>
          <cell r="K139">
            <v>1.8</v>
          </cell>
        </row>
        <row r="140">
          <cell r="C140" t="str">
            <v>012B090</v>
          </cell>
          <cell r="D140">
            <v>9.19</v>
          </cell>
          <cell r="E140">
            <v>0</v>
          </cell>
          <cell r="F140">
            <v>9.19</v>
          </cell>
          <cell r="G140">
            <v>44013</v>
          </cell>
          <cell r="H140" t="str">
            <v>R2</v>
          </cell>
          <cell r="I140" t="str">
            <v>LPI-1601</v>
          </cell>
          <cell r="J140" t="str">
            <v>SRP</v>
          </cell>
          <cell r="K140">
            <v>1.8</v>
          </cell>
        </row>
        <row r="141">
          <cell r="C141" t="str">
            <v>014B085</v>
          </cell>
          <cell r="D141">
            <v>2.44</v>
          </cell>
          <cell r="E141">
            <v>0</v>
          </cell>
          <cell r="F141">
            <v>2.44</v>
          </cell>
          <cell r="G141">
            <v>44014</v>
          </cell>
          <cell r="H141" t="str">
            <v>R2</v>
          </cell>
          <cell r="I141" t="str">
            <v>LPI-1601</v>
          </cell>
          <cell r="J141" t="str">
            <v>DR</v>
          </cell>
          <cell r="K141">
            <v>1.8</v>
          </cell>
        </row>
        <row r="142">
          <cell r="C142" t="str">
            <v>014B090</v>
          </cell>
          <cell r="D142">
            <v>9.31</v>
          </cell>
          <cell r="E142">
            <v>0</v>
          </cell>
          <cell r="F142">
            <v>9.31</v>
          </cell>
          <cell r="G142">
            <v>44015</v>
          </cell>
          <cell r="H142" t="str">
            <v>R2</v>
          </cell>
          <cell r="I142" t="str">
            <v>LPI-1601</v>
          </cell>
          <cell r="J142" t="str">
            <v>SRP</v>
          </cell>
          <cell r="K142">
            <v>1.8</v>
          </cell>
        </row>
        <row r="143">
          <cell r="C143" t="str">
            <v>016B088</v>
          </cell>
          <cell r="D143">
            <v>8.6199999999999992</v>
          </cell>
          <cell r="E143">
            <v>0</v>
          </cell>
          <cell r="F143">
            <v>8.6199999999999992</v>
          </cell>
          <cell r="G143">
            <v>44015</v>
          </cell>
          <cell r="H143" t="str">
            <v>R2</v>
          </cell>
          <cell r="I143" t="str">
            <v>LPI-1601</v>
          </cell>
          <cell r="J143" t="str">
            <v>SRP</v>
          </cell>
          <cell r="K143">
            <v>1.8</v>
          </cell>
        </row>
        <row r="144">
          <cell r="C144" t="str">
            <v>011B093</v>
          </cell>
          <cell r="D144">
            <v>0.56999999999999995</v>
          </cell>
          <cell r="E144">
            <v>0</v>
          </cell>
          <cell r="F144">
            <v>0.56999999999999995</v>
          </cell>
          <cell r="G144">
            <v>44104</v>
          </cell>
          <cell r="H144" t="str">
            <v>R2</v>
          </cell>
          <cell r="I144" t="str">
            <v>LPI-1601</v>
          </cell>
          <cell r="J144" t="str">
            <v>DR</v>
          </cell>
          <cell r="K144">
            <v>1.8</v>
          </cell>
        </row>
        <row r="145">
          <cell r="C145" t="str">
            <v>012B094</v>
          </cell>
          <cell r="D145">
            <v>2.5099999999999998</v>
          </cell>
          <cell r="E145">
            <v>0</v>
          </cell>
          <cell r="F145">
            <v>2.5099999999999998</v>
          </cell>
          <cell r="G145">
            <v>44104</v>
          </cell>
          <cell r="H145" t="str">
            <v>R2</v>
          </cell>
          <cell r="I145" t="str">
            <v>LPI-1601</v>
          </cell>
          <cell r="J145" t="str">
            <v>DR</v>
          </cell>
          <cell r="K145">
            <v>1.8</v>
          </cell>
        </row>
        <row r="146">
          <cell r="C146" t="str">
            <v>013B094</v>
          </cell>
          <cell r="D146">
            <v>1.36</v>
          </cell>
          <cell r="E146">
            <v>0</v>
          </cell>
          <cell r="F146">
            <v>1.36</v>
          </cell>
          <cell r="G146">
            <v>44104</v>
          </cell>
          <cell r="H146" t="str">
            <v>R2</v>
          </cell>
          <cell r="I146" t="str">
            <v>LPI-1601</v>
          </cell>
          <cell r="J146" t="str">
            <v>DR</v>
          </cell>
          <cell r="K146">
            <v>1.8</v>
          </cell>
        </row>
        <row r="147">
          <cell r="C147" t="str">
            <v>014B092</v>
          </cell>
          <cell r="D147">
            <v>4.34</v>
          </cell>
          <cell r="E147">
            <v>0</v>
          </cell>
          <cell r="F147">
            <v>4.34</v>
          </cell>
          <cell r="G147">
            <v>44104</v>
          </cell>
          <cell r="H147" t="str">
            <v>R2</v>
          </cell>
          <cell r="I147" t="str">
            <v>LPI-1601</v>
          </cell>
          <cell r="J147" t="str">
            <v>DR</v>
          </cell>
          <cell r="K147">
            <v>1.8</v>
          </cell>
        </row>
        <row r="148">
          <cell r="C148" t="str">
            <v>021B057</v>
          </cell>
          <cell r="D148">
            <v>1.36</v>
          </cell>
          <cell r="E148">
            <v>0</v>
          </cell>
          <cell r="F148">
            <v>1.36</v>
          </cell>
          <cell r="G148">
            <v>44017</v>
          </cell>
          <cell r="H148" t="str">
            <v>R1</v>
          </cell>
          <cell r="I148" t="str">
            <v>LPI-1602</v>
          </cell>
          <cell r="J148" t="str">
            <v>SRP</v>
          </cell>
          <cell r="K148">
            <v>1.8</v>
          </cell>
        </row>
        <row r="149">
          <cell r="C149" t="str">
            <v>021B060</v>
          </cell>
          <cell r="D149">
            <v>4.1900000000000004</v>
          </cell>
          <cell r="E149">
            <v>0</v>
          </cell>
          <cell r="F149">
            <v>4.1900000000000004</v>
          </cell>
          <cell r="G149">
            <v>44023</v>
          </cell>
          <cell r="H149" t="str">
            <v>R1</v>
          </cell>
          <cell r="I149" t="str">
            <v>LPI-1602</v>
          </cell>
          <cell r="J149" t="str">
            <v>SRP</v>
          </cell>
          <cell r="K149">
            <v>1.8</v>
          </cell>
        </row>
        <row r="150">
          <cell r="C150" t="str">
            <v>021B061</v>
          </cell>
          <cell r="D150">
            <v>0.37</v>
          </cell>
          <cell r="E150">
            <v>0</v>
          </cell>
          <cell r="F150">
            <v>0.37</v>
          </cell>
          <cell r="G150">
            <v>44072</v>
          </cell>
          <cell r="H150" t="str">
            <v>RPC</v>
          </cell>
          <cell r="I150" t="str">
            <v>LPI-1605</v>
          </cell>
          <cell r="J150" t="str">
            <v>SR</v>
          </cell>
          <cell r="K150">
            <v>1.35</v>
          </cell>
        </row>
        <row r="151">
          <cell r="C151" t="str">
            <v>022B061</v>
          </cell>
          <cell r="D151">
            <v>0.41</v>
          </cell>
          <cell r="E151">
            <v>0</v>
          </cell>
          <cell r="F151">
            <v>0.41</v>
          </cell>
          <cell r="G151">
            <v>44072</v>
          </cell>
          <cell r="H151" t="str">
            <v>RPC</v>
          </cell>
          <cell r="I151" t="str">
            <v>LPI-1605</v>
          </cell>
          <cell r="J151" t="str">
            <v>SR</v>
          </cell>
          <cell r="K151">
            <v>1.35</v>
          </cell>
        </row>
        <row r="152">
          <cell r="C152" t="str">
            <v>001C063</v>
          </cell>
          <cell r="D152">
            <v>0.05</v>
          </cell>
          <cell r="E152">
            <v>0</v>
          </cell>
          <cell r="F152">
            <v>0.05</v>
          </cell>
          <cell r="G152">
            <v>44011</v>
          </cell>
          <cell r="H152" t="str">
            <v>RPC</v>
          </cell>
          <cell r="I152" t="str">
            <v>TC-09</v>
          </cell>
          <cell r="J152" t="str">
            <v>SR</v>
          </cell>
          <cell r="K152">
            <v>1.35</v>
          </cell>
        </row>
        <row r="153">
          <cell r="C153" t="str">
            <v>002C054</v>
          </cell>
          <cell r="D153">
            <v>3.67</v>
          </cell>
          <cell r="E153">
            <v>0</v>
          </cell>
          <cell r="F153">
            <v>3.67</v>
          </cell>
          <cell r="G153">
            <v>43998</v>
          </cell>
          <cell r="H153" t="str">
            <v>RPC</v>
          </cell>
          <cell r="I153" t="str">
            <v>TC-09</v>
          </cell>
          <cell r="J153" t="str">
            <v>SR</v>
          </cell>
          <cell r="K153">
            <v>1.35</v>
          </cell>
        </row>
        <row r="154">
          <cell r="C154" t="str">
            <v>002C056</v>
          </cell>
          <cell r="D154">
            <v>1.26</v>
          </cell>
          <cell r="E154">
            <v>0</v>
          </cell>
          <cell r="F154">
            <v>1.26</v>
          </cell>
          <cell r="G154">
            <v>44000</v>
          </cell>
          <cell r="H154" t="str">
            <v>RPC</v>
          </cell>
          <cell r="I154" t="str">
            <v>TC-09</v>
          </cell>
          <cell r="J154" t="str">
            <v>SR</v>
          </cell>
          <cell r="K154">
            <v>1.35</v>
          </cell>
        </row>
        <row r="155">
          <cell r="C155" t="str">
            <v>002C061</v>
          </cell>
          <cell r="D155">
            <v>0.1</v>
          </cell>
          <cell r="E155">
            <v>0</v>
          </cell>
          <cell r="F155">
            <v>0.1</v>
          </cell>
          <cell r="G155">
            <v>44011</v>
          </cell>
          <cell r="H155" t="str">
            <v>RPC</v>
          </cell>
          <cell r="I155" t="str">
            <v>TC-09</v>
          </cell>
          <cell r="J155" t="str">
            <v>SR</v>
          </cell>
          <cell r="K155">
            <v>1.35</v>
          </cell>
        </row>
        <row r="156">
          <cell r="C156" t="str">
            <v>003C055</v>
          </cell>
          <cell r="D156">
            <v>0.38</v>
          </cell>
          <cell r="E156">
            <v>0</v>
          </cell>
          <cell r="F156">
            <v>0.38</v>
          </cell>
          <cell r="G156">
            <v>44000</v>
          </cell>
          <cell r="H156" t="str">
            <v>RPC</v>
          </cell>
          <cell r="I156" t="str">
            <v>TC-09</v>
          </cell>
          <cell r="J156" t="str">
            <v>SR</v>
          </cell>
          <cell r="K156">
            <v>1.35</v>
          </cell>
        </row>
        <row r="157">
          <cell r="C157" t="str">
            <v>003C060</v>
          </cell>
          <cell r="D157">
            <v>0.06</v>
          </cell>
          <cell r="E157">
            <v>0</v>
          </cell>
          <cell r="F157">
            <v>0.06</v>
          </cell>
          <cell r="G157">
            <v>44011</v>
          </cell>
          <cell r="H157" t="str">
            <v>RPC</v>
          </cell>
          <cell r="I157" t="str">
            <v>TC-09</v>
          </cell>
          <cell r="J157" t="str">
            <v>SR</v>
          </cell>
          <cell r="K157">
            <v>1.35</v>
          </cell>
        </row>
        <row r="158">
          <cell r="C158" t="str">
            <v>004C058</v>
          </cell>
          <cell r="D158">
            <v>7.89</v>
          </cell>
          <cell r="E158">
            <v>0</v>
          </cell>
          <cell r="F158">
            <v>7.89</v>
          </cell>
          <cell r="G158">
            <v>43901</v>
          </cell>
          <cell r="H158" t="str">
            <v>RPC</v>
          </cell>
          <cell r="I158" t="str">
            <v>LPI-1605</v>
          </cell>
          <cell r="J158" t="str">
            <v>SR</v>
          </cell>
          <cell r="K158">
            <v>1.35</v>
          </cell>
        </row>
        <row r="159">
          <cell r="C159" t="str">
            <v>006C053</v>
          </cell>
          <cell r="D159">
            <v>1.64</v>
          </cell>
          <cell r="E159">
            <v>0</v>
          </cell>
          <cell r="F159">
            <v>1.64</v>
          </cell>
          <cell r="G159">
            <v>43994</v>
          </cell>
          <cell r="H159" t="str">
            <v>RPC</v>
          </cell>
          <cell r="I159" t="str">
            <v>TC-09</v>
          </cell>
          <cell r="J159" t="str">
            <v>SR</v>
          </cell>
          <cell r="K159">
            <v>1.35</v>
          </cell>
        </row>
        <row r="160">
          <cell r="C160" t="str">
            <v>006C055</v>
          </cell>
          <cell r="D160">
            <v>2.59</v>
          </cell>
          <cell r="E160">
            <v>0</v>
          </cell>
          <cell r="F160">
            <v>2.59</v>
          </cell>
          <cell r="G160">
            <v>43990</v>
          </cell>
          <cell r="H160" t="str">
            <v>RPC</v>
          </cell>
          <cell r="I160" t="str">
            <v>LPI-1605</v>
          </cell>
          <cell r="J160" t="str">
            <v>SR</v>
          </cell>
          <cell r="K160">
            <v>1.35</v>
          </cell>
        </row>
        <row r="161">
          <cell r="C161" t="str">
            <v>006C057</v>
          </cell>
          <cell r="D161">
            <v>2.4300000000000002</v>
          </cell>
          <cell r="E161">
            <v>0</v>
          </cell>
          <cell r="F161">
            <v>2.4300000000000002</v>
          </cell>
          <cell r="G161">
            <v>43995</v>
          </cell>
          <cell r="H161" t="str">
            <v>RPC</v>
          </cell>
          <cell r="I161" t="str">
            <v>TC-09</v>
          </cell>
          <cell r="J161" t="str">
            <v>SR</v>
          </cell>
          <cell r="K161">
            <v>1.35</v>
          </cell>
        </row>
        <row r="162">
          <cell r="C162" t="str">
            <v>007C057</v>
          </cell>
          <cell r="D162">
            <v>1.69</v>
          </cell>
          <cell r="E162">
            <v>0</v>
          </cell>
          <cell r="F162">
            <v>1.69</v>
          </cell>
          <cell r="G162">
            <v>43996</v>
          </cell>
          <cell r="H162" t="str">
            <v>RPC</v>
          </cell>
          <cell r="I162" t="str">
            <v>TC-09</v>
          </cell>
          <cell r="J162" t="str">
            <v>SR</v>
          </cell>
          <cell r="K162">
            <v>1.35</v>
          </cell>
        </row>
        <row r="163">
          <cell r="C163" t="str">
            <v>007C058</v>
          </cell>
          <cell r="D163">
            <v>0.32</v>
          </cell>
          <cell r="E163">
            <v>0</v>
          </cell>
          <cell r="F163">
            <v>0.32</v>
          </cell>
          <cell r="G163">
            <v>44011</v>
          </cell>
          <cell r="H163" t="str">
            <v>RPC</v>
          </cell>
          <cell r="I163" t="str">
            <v>TC-09</v>
          </cell>
          <cell r="J163" t="str">
            <v>SR</v>
          </cell>
          <cell r="K163">
            <v>1.35</v>
          </cell>
        </row>
        <row r="164">
          <cell r="C164" t="str">
            <v>007C060</v>
          </cell>
          <cell r="D164">
            <v>1.1000000000000001</v>
          </cell>
          <cell r="E164">
            <v>0</v>
          </cell>
          <cell r="F164">
            <v>1.1000000000000001</v>
          </cell>
          <cell r="G164">
            <v>44007</v>
          </cell>
          <cell r="H164" t="str">
            <v>RPC</v>
          </cell>
          <cell r="I164" t="str">
            <v>TC-09</v>
          </cell>
          <cell r="J164" t="str">
            <v>SR</v>
          </cell>
          <cell r="K164">
            <v>1.35</v>
          </cell>
        </row>
        <row r="165">
          <cell r="C165" t="str">
            <v>008C055</v>
          </cell>
          <cell r="D165">
            <v>4.46</v>
          </cell>
          <cell r="E165">
            <v>0</v>
          </cell>
          <cell r="F165">
            <v>4.46</v>
          </cell>
          <cell r="G165">
            <v>43992</v>
          </cell>
          <cell r="H165" t="str">
            <v>RPC</v>
          </cell>
          <cell r="I165" t="str">
            <v>TC-09</v>
          </cell>
          <cell r="J165" t="str">
            <v>SR</v>
          </cell>
          <cell r="K165">
            <v>1.35</v>
          </cell>
        </row>
        <row r="166">
          <cell r="C166" t="str">
            <v>008C057</v>
          </cell>
          <cell r="D166">
            <v>2.4700000000000002</v>
          </cell>
          <cell r="E166">
            <v>0</v>
          </cell>
          <cell r="F166">
            <v>2.4700000000000002</v>
          </cell>
          <cell r="G166">
            <v>43973</v>
          </cell>
          <cell r="H166" t="str">
            <v>RPC</v>
          </cell>
          <cell r="I166" t="str">
            <v>LPI-1605</v>
          </cell>
          <cell r="J166" t="str">
            <v>SR</v>
          </cell>
          <cell r="K166">
            <v>1.35</v>
          </cell>
        </row>
        <row r="167">
          <cell r="C167" t="str">
            <v>008C058</v>
          </cell>
          <cell r="D167">
            <v>0.28000000000000003</v>
          </cell>
          <cell r="E167">
            <v>0</v>
          </cell>
          <cell r="F167">
            <v>0.28000000000000003</v>
          </cell>
          <cell r="G167">
            <v>44011</v>
          </cell>
          <cell r="H167" t="str">
            <v>RPC</v>
          </cell>
          <cell r="I167" t="str">
            <v>TC-09</v>
          </cell>
          <cell r="J167" t="str">
            <v>SR</v>
          </cell>
          <cell r="K167">
            <v>1.35</v>
          </cell>
        </row>
        <row r="168">
          <cell r="C168" t="str">
            <v>009C060</v>
          </cell>
          <cell r="D168">
            <v>0.73</v>
          </cell>
          <cell r="E168">
            <v>0</v>
          </cell>
          <cell r="F168">
            <v>0.73</v>
          </cell>
          <cell r="G168">
            <v>44007</v>
          </cell>
          <cell r="H168" t="str">
            <v>RPC</v>
          </cell>
          <cell r="I168" t="str">
            <v>TC-09</v>
          </cell>
          <cell r="J168" t="str">
            <v>SR</v>
          </cell>
          <cell r="K168">
            <v>1.35</v>
          </cell>
        </row>
        <row r="169">
          <cell r="C169" t="str">
            <v>010C051</v>
          </cell>
          <cell r="D169">
            <v>1.32</v>
          </cell>
          <cell r="E169">
            <v>0</v>
          </cell>
          <cell r="F169">
            <v>1.32</v>
          </cell>
          <cell r="G169">
            <v>44020</v>
          </cell>
          <cell r="H169" t="str">
            <v>RPC</v>
          </cell>
          <cell r="I169" t="str">
            <v>TC-09</v>
          </cell>
          <cell r="J169" t="str">
            <v>SR</v>
          </cell>
          <cell r="K169">
            <v>1.35</v>
          </cell>
        </row>
        <row r="170">
          <cell r="C170" t="str">
            <v>001C051</v>
          </cell>
          <cell r="D170">
            <v>0.09</v>
          </cell>
          <cell r="E170">
            <v>0</v>
          </cell>
          <cell r="F170">
            <v>0.09</v>
          </cell>
          <cell r="G170">
            <v>44132</v>
          </cell>
          <cell r="H170" t="str">
            <v>RPC</v>
          </cell>
          <cell r="I170" t="str">
            <v>TC-09</v>
          </cell>
          <cell r="J170" t="str">
            <v>SR</v>
          </cell>
          <cell r="K170">
            <v>1.35</v>
          </cell>
        </row>
        <row r="171">
          <cell r="C171" t="str">
            <v>001C058</v>
          </cell>
          <cell r="D171">
            <v>1.64</v>
          </cell>
          <cell r="E171">
            <v>0</v>
          </cell>
          <cell r="F171">
            <v>1.64</v>
          </cell>
          <cell r="G171">
            <v>44006</v>
          </cell>
          <cell r="H171" t="str">
            <v>RPC</v>
          </cell>
          <cell r="I171" t="str">
            <v>TC-09</v>
          </cell>
          <cell r="J171" t="str">
            <v>SR</v>
          </cell>
          <cell r="K171">
            <v>1.35</v>
          </cell>
        </row>
        <row r="172">
          <cell r="C172" t="str">
            <v>002C053</v>
          </cell>
          <cell r="D172">
            <v>1.06</v>
          </cell>
          <cell r="E172">
            <v>0</v>
          </cell>
          <cell r="F172">
            <v>1.06</v>
          </cell>
          <cell r="G172">
            <v>44009</v>
          </cell>
          <cell r="H172" t="str">
            <v>RPC</v>
          </cell>
          <cell r="I172" t="str">
            <v>TC-09</v>
          </cell>
          <cell r="J172" t="str">
            <v>SR</v>
          </cell>
          <cell r="K172">
            <v>1.35</v>
          </cell>
        </row>
        <row r="173">
          <cell r="C173" t="str">
            <v>002C055</v>
          </cell>
          <cell r="D173">
            <v>2.35</v>
          </cell>
          <cell r="E173">
            <v>0</v>
          </cell>
          <cell r="F173">
            <v>2.35</v>
          </cell>
          <cell r="G173">
            <v>44005</v>
          </cell>
          <cell r="H173" t="str">
            <v>RPC</v>
          </cell>
          <cell r="I173" t="str">
            <v>TC-09</v>
          </cell>
          <cell r="J173" t="str">
            <v>SR</v>
          </cell>
          <cell r="K173">
            <v>1.35</v>
          </cell>
        </row>
        <row r="174">
          <cell r="C174" t="str">
            <v>002C058</v>
          </cell>
          <cell r="D174">
            <v>2.3199999999999998</v>
          </cell>
          <cell r="E174">
            <v>0</v>
          </cell>
          <cell r="F174">
            <v>2.3199999999999998</v>
          </cell>
          <cell r="G174">
            <v>43915</v>
          </cell>
          <cell r="H174" t="str">
            <v>RPC</v>
          </cell>
          <cell r="I174" t="str">
            <v>LPI-1604</v>
          </cell>
          <cell r="J174" t="str">
            <v>SR</v>
          </cell>
          <cell r="K174">
            <v>1.35</v>
          </cell>
        </row>
        <row r="175">
          <cell r="C175" t="str">
            <v>002C060</v>
          </cell>
          <cell r="D175">
            <v>0.48</v>
          </cell>
          <cell r="E175">
            <v>0</v>
          </cell>
          <cell r="F175">
            <v>0.48</v>
          </cell>
          <cell r="G175">
            <v>44011</v>
          </cell>
          <cell r="H175" t="str">
            <v>RPC</v>
          </cell>
          <cell r="I175" t="str">
            <v>TC-09</v>
          </cell>
          <cell r="J175" t="str">
            <v>SR</v>
          </cell>
          <cell r="K175">
            <v>1.35</v>
          </cell>
        </row>
        <row r="176">
          <cell r="C176" t="str">
            <v>003C053</v>
          </cell>
          <cell r="D176">
            <v>1.1100000000000001</v>
          </cell>
          <cell r="E176">
            <v>0</v>
          </cell>
          <cell r="F176">
            <v>1.1100000000000001</v>
          </cell>
          <cell r="G176">
            <v>44009</v>
          </cell>
          <cell r="H176" t="str">
            <v>RPC</v>
          </cell>
          <cell r="I176" t="str">
            <v>TC-09</v>
          </cell>
          <cell r="J176" t="str">
            <v>SR</v>
          </cell>
          <cell r="K176">
            <v>1.35</v>
          </cell>
        </row>
        <row r="177">
          <cell r="C177" t="str">
            <v>004C053</v>
          </cell>
          <cell r="D177">
            <v>2.86</v>
          </cell>
          <cell r="E177">
            <v>0</v>
          </cell>
          <cell r="F177">
            <v>2.86</v>
          </cell>
          <cell r="G177">
            <v>44009</v>
          </cell>
          <cell r="H177" t="str">
            <v>RPC</v>
          </cell>
          <cell r="I177" t="str">
            <v>TC-09</v>
          </cell>
          <cell r="J177" t="str">
            <v>SR</v>
          </cell>
          <cell r="K177">
            <v>1.35</v>
          </cell>
        </row>
        <row r="178">
          <cell r="C178" t="str">
            <v>004C054</v>
          </cell>
          <cell r="D178">
            <v>4.3600000000000003</v>
          </cell>
          <cell r="E178">
            <v>0</v>
          </cell>
          <cell r="F178">
            <v>4.3600000000000003</v>
          </cell>
          <cell r="G178">
            <v>43909</v>
          </cell>
          <cell r="H178" t="str">
            <v>RPC</v>
          </cell>
          <cell r="I178" t="str">
            <v>LPI-1604</v>
          </cell>
          <cell r="J178" t="str">
            <v>SR</v>
          </cell>
          <cell r="K178">
            <v>1.35</v>
          </cell>
        </row>
        <row r="179">
          <cell r="C179" t="str">
            <v>006C054</v>
          </cell>
          <cell r="D179">
            <v>1.78</v>
          </cell>
          <cell r="E179">
            <v>0</v>
          </cell>
          <cell r="F179">
            <v>1.78</v>
          </cell>
          <cell r="G179">
            <v>43994</v>
          </cell>
          <cell r="H179" t="str">
            <v>RPC</v>
          </cell>
          <cell r="I179" t="str">
            <v>TC-09</v>
          </cell>
          <cell r="J179" t="str">
            <v>SR</v>
          </cell>
          <cell r="K179">
            <v>1.35</v>
          </cell>
        </row>
        <row r="180">
          <cell r="C180" t="str">
            <v>006C058</v>
          </cell>
          <cell r="D180">
            <v>4.13</v>
          </cell>
          <cell r="E180">
            <v>0</v>
          </cell>
          <cell r="F180">
            <v>4.13</v>
          </cell>
          <cell r="G180">
            <v>44011</v>
          </cell>
          <cell r="H180" t="str">
            <v>RPC</v>
          </cell>
          <cell r="I180" t="str">
            <v>TC-09</v>
          </cell>
          <cell r="J180" t="str">
            <v>SR</v>
          </cell>
          <cell r="K180">
            <v>1.35</v>
          </cell>
        </row>
        <row r="181">
          <cell r="C181" t="str">
            <v>006C060</v>
          </cell>
          <cell r="D181">
            <v>1.26</v>
          </cell>
          <cell r="E181">
            <v>0</v>
          </cell>
          <cell r="F181">
            <v>1.26</v>
          </cell>
          <cell r="G181">
            <v>44008</v>
          </cell>
          <cell r="H181" t="str">
            <v>RPC</v>
          </cell>
          <cell r="I181" t="str">
            <v>TC-09</v>
          </cell>
          <cell r="J181" t="str">
            <v>SR</v>
          </cell>
          <cell r="K181">
            <v>1.35</v>
          </cell>
        </row>
        <row r="182">
          <cell r="C182" t="str">
            <v>007C053</v>
          </cell>
          <cell r="D182">
            <v>2.17</v>
          </cell>
          <cell r="E182">
            <v>0</v>
          </cell>
          <cell r="F182">
            <v>2.17</v>
          </cell>
          <cell r="G182">
            <v>43996</v>
          </cell>
          <cell r="H182" t="str">
            <v>RPC</v>
          </cell>
          <cell r="I182" t="str">
            <v>TC-09</v>
          </cell>
          <cell r="J182" t="str">
            <v>SR</v>
          </cell>
          <cell r="K182">
            <v>1.35</v>
          </cell>
        </row>
        <row r="183">
          <cell r="C183" t="str">
            <v>008C053</v>
          </cell>
          <cell r="D183">
            <v>3.96</v>
          </cell>
          <cell r="E183">
            <v>0</v>
          </cell>
          <cell r="F183">
            <v>3.96</v>
          </cell>
          <cell r="G183">
            <v>43993</v>
          </cell>
          <cell r="H183" t="str">
            <v>RPC</v>
          </cell>
          <cell r="I183" t="str">
            <v>TC-09</v>
          </cell>
          <cell r="J183" t="str">
            <v>SR</v>
          </cell>
          <cell r="K183">
            <v>1.35</v>
          </cell>
        </row>
        <row r="184">
          <cell r="C184" t="str">
            <v>010C055</v>
          </cell>
          <cell r="D184">
            <v>4.62</v>
          </cell>
          <cell r="E184">
            <v>0</v>
          </cell>
          <cell r="F184">
            <v>4.62</v>
          </cell>
          <cell r="G184">
            <v>43906</v>
          </cell>
          <cell r="H184" t="str">
            <v>RPC</v>
          </cell>
          <cell r="I184" t="str">
            <v>LPI-1604</v>
          </cell>
          <cell r="J184" t="str">
            <v>SR</v>
          </cell>
          <cell r="K184">
            <v>1.35</v>
          </cell>
        </row>
        <row r="185">
          <cell r="C185" t="str">
            <v>010C058</v>
          </cell>
          <cell r="D185">
            <v>6.89</v>
          </cell>
          <cell r="E185">
            <v>0</v>
          </cell>
          <cell r="F185">
            <v>6.89</v>
          </cell>
          <cell r="G185">
            <v>43984</v>
          </cell>
          <cell r="H185" t="str">
            <v>RPC</v>
          </cell>
          <cell r="I185" t="str">
            <v>LPI-1605</v>
          </cell>
          <cell r="J185" t="str">
            <v>SR</v>
          </cell>
          <cell r="K185">
            <v>1.35</v>
          </cell>
        </row>
        <row r="186">
          <cell r="C186" t="str">
            <v>011C053</v>
          </cell>
          <cell r="D186">
            <v>2.4500000000000002</v>
          </cell>
          <cell r="E186">
            <v>0</v>
          </cell>
          <cell r="F186">
            <v>2.4500000000000002</v>
          </cell>
          <cell r="G186">
            <v>44025</v>
          </cell>
          <cell r="H186" t="str">
            <v>RPC</v>
          </cell>
          <cell r="I186" t="str">
            <v>TC-09</v>
          </cell>
          <cell r="J186" t="str">
            <v>SR</v>
          </cell>
          <cell r="K186">
            <v>1.35</v>
          </cell>
        </row>
        <row r="187">
          <cell r="C187" t="str">
            <v>002C067</v>
          </cell>
          <cell r="D187">
            <v>3.84</v>
          </cell>
          <cell r="E187">
            <v>0</v>
          </cell>
          <cell r="F187">
            <v>3.84</v>
          </cell>
          <cell r="G187">
            <v>43988</v>
          </cell>
          <cell r="H187" t="str">
            <v>RPC</v>
          </cell>
          <cell r="I187" t="str">
            <v>GP-95287</v>
          </cell>
          <cell r="J187" t="str">
            <v>SR</v>
          </cell>
          <cell r="K187">
            <v>1.35</v>
          </cell>
        </row>
        <row r="188">
          <cell r="C188" t="str">
            <v>002C068</v>
          </cell>
          <cell r="D188">
            <v>1.97</v>
          </cell>
          <cell r="E188">
            <v>0</v>
          </cell>
          <cell r="F188">
            <v>1.97</v>
          </cell>
          <cell r="G188">
            <v>43988</v>
          </cell>
          <cell r="H188" t="str">
            <v>RPC</v>
          </cell>
          <cell r="I188" t="str">
            <v>GP-95287</v>
          </cell>
          <cell r="J188" t="str">
            <v>SR</v>
          </cell>
          <cell r="K188">
            <v>1.35</v>
          </cell>
        </row>
        <row r="189">
          <cell r="C189" t="str">
            <v>002C070</v>
          </cell>
          <cell r="D189">
            <v>2.46</v>
          </cell>
          <cell r="E189">
            <v>0</v>
          </cell>
          <cell r="F189">
            <v>2.46</v>
          </cell>
          <cell r="G189">
            <v>43988</v>
          </cell>
          <cell r="H189" t="str">
            <v>RPC</v>
          </cell>
          <cell r="I189" t="str">
            <v>GP-95287</v>
          </cell>
          <cell r="J189" t="str">
            <v>SR</v>
          </cell>
          <cell r="K189">
            <v>1.35</v>
          </cell>
        </row>
        <row r="190">
          <cell r="C190" t="str">
            <v>009C062</v>
          </cell>
          <cell r="D190">
            <v>2.08</v>
          </cell>
          <cell r="E190">
            <v>0</v>
          </cell>
          <cell r="F190">
            <v>2.08</v>
          </cell>
          <cell r="G190">
            <v>44012</v>
          </cell>
          <cell r="H190" t="str">
            <v>RPC</v>
          </cell>
          <cell r="I190" t="str">
            <v>GP-95287</v>
          </cell>
          <cell r="J190" t="str">
            <v>SRP</v>
          </cell>
          <cell r="K190">
            <v>1.35</v>
          </cell>
        </row>
        <row r="191">
          <cell r="C191" t="str">
            <v>010C066</v>
          </cell>
          <cell r="D191">
            <v>0.56999999999999995</v>
          </cell>
          <cell r="E191">
            <v>0</v>
          </cell>
          <cell r="F191">
            <v>0.56999999999999995</v>
          </cell>
          <cell r="G191">
            <v>44033</v>
          </cell>
          <cell r="H191" t="str">
            <v>RPC</v>
          </cell>
          <cell r="I191" t="str">
            <v>GP-95287</v>
          </cell>
          <cell r="J191" t="str">
            <v>SR</v>
          </cell>
          <cell r="K191">
            <v>1.35</v>
          </cell>
        </row>
        <row r="192">
          <cell r="C192" t="str">
            <v>002C062</v>
          </cell>
          <cell r="D192">
            <v>0.26</v>
          </cell>
          <cell r="E192">
            <v>0</v>
          </cell>
          <cell r="F192">
            <v>0.26</v>
          </cell>
          <cell r="G192">
            <v>44065</v>
          </cell>
          <cell r="H192" t="str">
            <v>RPC</v>
          </cell>
          <cell r="I192" t="str">
            <v>LPI-1607</v>
          </cell>
          <cell r="J192" t="str">
            <v>SRP</v>
          </cell>
          <cell r="K192">
            <v>1.35</v>
          </cell>
        </row>
        <row r="193">
          <cell r="C193" t="str">
            <v>002C063</v>
          </cell>
          <cell r="D193">
            <v>2.2599999999999998</v>
          </cell>
          <cell r="E193">
            <v>0</v>
          </cell>
          <cell r="F193">
            <v>2.2599999999999998</v>
          </cell>
          <cell r="G193">
            <v>44102</v>
          </cell>
          <cell r="H193" t="str">
            <v>RPC</v>
          </cell>
          <cell r="I193" t="str">
            <v>AS.I19-19</v>
          </cell>
          <cell r="J193" t="str">
            <v>SR</v>
          </cell>
          <cell r="K193">
            <v>1.35</v>
          </cell>
        </row>
        <row r="194">
          <cell r="C194" t="str">
            <v>002C064</v>
          </cell>
          <cell r="D194">
            <v>3.28</v>
          </cell>
          <cell r="E194">
            <v>0</v>
          </cell>
          <cell r="F194">
            <v>3.28</v>
          </cell>
          <cell r="G194">
            <v>44103</v>
          </cell>
          <cell r="H194" t="str">
            <v>RPC</v>
          </cell>
          <cell r="I194" t="str">
            <v>AS.I19-19</v>
          </cell>
          <cell r="J194" t="str">
            <v>SR</v>
          </cell>
          <cell r="K194">
            <v>1.35</v>
          </cell>
        </row>
        <row r="195">
          <cell r="C195" t="str">
            <v>002C065</v>
          </cell>
          <cell r="D195">
            <v>1.82</v>
          </cell>
          <cell r="E195">
            <v>0</v>
          </cell>
          <cell r="F195">
            <v>1.82</v>
          </cell>
          <cell r="G195">
            <v>44103</v>
          </cell>
          <cell r="H195" t="str">
            <v>RPC</v>
          </cell>
          <cell r="I195" t="str">
            <v>AS.I19-19</v>
          </cell>
          <cell r="J195" t="str">
            <v>SR</v>
          </cell>
          <cell r="K195">
            <v>1.35</v>
          </cell>
        </row>
        <row r="196">
          <cell r="C196" t="str">
            <v>004C062</v>
          </cell>
          <cell r="D196">
            <v>3.9</v>
          </cell>
          <cell r="E196">
            <v>0</v>
          </cell>
          <cell r="F196">
            <v>3.9</v>
          </cell>
          <cell r="G196">
            <v>44100</v>
          </cell>
          <cell r="H196" t="str">
            <v>RPC</v>
          </cell>
          <cell r="I196" t="str">
            <v>LPI-1605</v>
          </cell>
          <cell r="J196" t="str">
            <v>SRP</v>
          </cell>
          <cell r="K196">
            <v>1.35</v>
          </cell>
        </row>
        <row r="197">
          <cell r="C197" t="str">
            <v>005C063</v>
          </cell>
          <cell r="D197">
            <v>0.6</v>
          </cell>
          <cell r="E197">
            <v>0</v>
          </cell>
          <cell r="F197">
            <v>0.6</v>
          </cell>
          <cell r="G197">
            <v>44065</v>
          </cell>
          <cell r="H197" t="str">
            <v>RPC</v>
          </cell>
          <cell r="I197" t="str">
            <v>LPI-1607</v>
          </cell>
          <cell r="J197" t="str">
            <v>SRP</v>
          </cell>
          <cell r="K197">
            <v>1.35</v>
          </cell>
        </row>
        <row r="198">
          <cell r="C198" t="str">
            <v>008C063</v>
          </cell>
          <cell r="D198">
            <v>6.73</v>
          </cell>
          <cell r="E198">
            <v>0</v>
          </cell>
          <cell r="F198">
            <v>6.73</v>
          </cell>
          <cell r="G198">
            <v>44098</v>
          </cell>
          <cell r="H198" t="str">
            <v>RPC</v>
          </cell>
          <cell r="I198" t="str">
            <v>GTO-612</v>
          </cell>
          <cell r="J198" t="str">
            <v>SR</v>
          </cell>
          <cell r="K198">
            <v>1.35</v>
          </cell>
        </row>
        <row r="199">
          <cell r="C199" t="str">
            <v>008C064</v>
          </cell>
          <cell r="D199">
            <v>0.3</v>
          </cell>
          <cell r="E199">
            <v>0</v>
          </cell>
          <cell r="F199">
            <v>0.3</v>
          </cell>
          <cell r="G199">
            <v>44132</v>
          </cell>
          <cell r="H199" t="str">
            <v>RPC</v>
          </cell>
          <cell r="I199" t="str">
            <v>GTO-612</v>
          </cell>
          <cell r="J199" t="str">
            <v>SR</v>
          </cell>
          <cell r="K199">
            <v>1.35</v>
          </cell>
        </row>
        <row r="200">
          <cell r="C200" t="str">
            <v>010C070</v>
          </cell>
          <cell r="D200">
            <v>5.16</v>
          </cell>
          <cell r="E200">
            <v>0</v>
          </cell>
          <cell r="F200">
            <v>5.16</v>
          </cell>
          <cell r="G200">
            <v>44065</v>
          </cell>
          <cell r="H200" t="str">
            <v>RPC</v>
          </cell>
          <cell r="I200" t="str">
            <v>LPI-1605</v>
          </cell>
          <cell r="J200" t="str">
            <v>SR</v>
          </cell>
          <cell r="K200">
            <v>1.35</v>
          </cell>
        </row>
        <row r="201">
          <cell r="C201" t="str">
            <v>004C063</v>
          </cell>
          <cell r="D201">
            <v>2.85</v>
          </cell>
          <cell r="E201">
            <v>0</v>
          </cell>
          <cell r="F201">
            <v>2.85</v>
          </cell>
          <cell r="G201">
            <v>44011</v>
          </cell>
          <cell r="H201" t="str">
            <v>RPC</v>
          </cell>
          <cell r="I201" t="str">
            <v>GP-95287</v>
          </cell>
          <cell r="J201" t="str">
            <v>SRP</v>
          </cell>
          <cell r="K201">
            <v>1.35</v>
          </cell>
        </row>
        <row r="202">
          <cell r="C202" t="str">
            <v>004C065</v>
          </cell>
          <cell r="D202">
            <v>2.0099999999999998</v>
          </cell>
          <cell r="E202">
            <v>0</v>
          </cell>
          <cell r="F202">
            <v>2.0099999999999998</v>
          </cell>
          <cell r="G202">
            <v>44014</v>
          </cell>
          <cell r="H202" t="str">
            <v>RPC</v>
          </cell>
          <cell r="I202" t="str">
            <v>GP-95287</v>
          </cell>
          <cell r="J202" t="str">
            <v>SR</v>
          </cell>
          <cell r="K202">
            <v>1.35</v>
          </cell>
        </row>
        <row r="203">
          <cell r="C203" t="str">
            <v>004C067</v>
          </cell>
          <cell r="D203">
            <v>3.71</v>
          </cell>
          <cell r="E203">
            <v>0</v>
          </cell>
          <cell r="F203">
            <v>3.71</v>
          </cell>
          <cell r="G203">
            <v>43969</v>
          </cell>
          <cell r="H203" t="str">
            <v>RPC</v>
          </cell>
          <cell r="I203" t="str">
            <v>LPI-1604</v>
          </cell>
          <cell r="J203" t="str">
            <v>SR</v>
          </cell>
          <cell r="K203">
            <v>1.35</v>
          </cell>
        </row>
        <row r="204">
          <cell r="C204" t="str">
            <v>004C070</v>
          </cell>
          <cell r="D204">
            <v>5.35</v>
          </cell>
          <cell r="E204">
            <v>0</v>
          </cell>
          <cell r="F204">
            <v>5.35</v>
          </cell>
          <cell r="G204">
            <v>43969</v>
          </cell>
          <cell r="H204" t="str">
            <v>RPC</v>
          </cell>
          <cell r="I204" t="str">
            <v>LPI-1604</v>
          </cell>
          <cell r="J204" t="str">
            <v>SR</v>
          </cell>
          <cell r="K204">
            <v>1.35</v>
          </cell>
        </row>
        <row r="205">
          <cell r="C205" t="str">
            <v>006C062</v>
          </cell>
          <cell r="D205">
            <v>2.8</v>
          </cell>
          <cell r="E205">
            <v>0</v>
          </cell>
          <cell r="F205">
            <v>2.8</v>
          </cell>
          <cell r="G205">
            <v>44010</v>
          </cell>
          <cell r="H205" t="str">
            <v>RPC</v>
          </cell>
          <cell r="I205" t="str">
            <v>GP-95287</v>
          </cell>
          <cell r="J205" t="str">
            <v>SR</v>
          </cell>
          <cell r="K205">
            <v>1.35</v>
          </cell>
        </row>
        <row r="206">
          <cell r="C206" t="str">
            <v>006C063</v>
          </cell>
          <cell r="D206">
            <v>1.2</v>
          </cell>
          <cell r="E206">
            <v>0</v>
          </cell>
          <cell r="F206">
            <v>1.2</v>
          </cell>
          <cell r="G206">
            <v>44009</v>
          </cell>
          <cell r="H206" t="str">
            <v>RPC</v>
          </cell>
          <cell r="I206" t="str">
            <v>GP-95287</v>
          </cell>
          <cell r="J206" t="str">
            <v>SR</v>
          </cell>
          <cell r="K206">
            <v>1.35</v>
          </cell>
        </row>
        <row r="207">
          <cell r="C207" t="str">
            <v>006C065</v>
          </cell>
          <cell r="D207">
            <v>2.74</v>
          </cell>
          <cell r="E207">
            <v>0</v>
          </cell>
          <cell r="F207">
            <v>2.74</v>
          </cell>
          <cell r="G207">
            <v>44025</v>
          </cell>
          <cell r="H207" t="str">
            <v>RPC</v>
          </cell>
          <cell r="I207" t="str">
            <v>GP-95287</v>
          </cell>
          <cell r="J207" t="str">
            <v>SRP</v>
          </cell>
          <cell r="K207">
            <v>1.35</v>
          </cell>
        </row>
        <row r="208">
          <cell r="C208" t="str">
            <v>006C070</v>
          </cell>
          <cell r="D208">
            <v>9.33</v>
          </cell>
          <cell r="E208">
            <v>0</v>
          </cell>
          <cell r="F208">
            <v>9.33</v>
          </cell>
          <cell r="G208">
            <v>44000</v>
          </cell>
          <cell r="H208" t="str">
            <v>RPC</v>
          </cell>
          <cell r="I208" t="str">
            <v>GP-95287</v>
          </cell>
          <cell r="J208" t="str">
            <v>SR</v>
          </cell>
          <cell r="K208">
            <v>1.35</v>
          </cell>
        </row>
        <row r="209">
          <cell r="C209" t="str">
            <v>008C065</v>
          </cell>
          <cell r="D209">
            <v>1.76</v>
          </cell>
          <cell r="E209">
            <v>0</v>
          </cell>
          <cell r="F209">
            <v>1.76</v>
          </cell>
          <cell r="G209">
            <v>44015</v>
          </cell>
          <cell r="H209" t="str">
            <v>RPC</v>
          </cell>
          <cell r="I209" t="str">
            <v>GP-95287</v>
          </cell>
          <cell r="J209" t="str">
            <v>SR</v>
          </cell>
          <cell r="K209">
            <v>1.35</v>
          </cell>
        </row>
        <row r="210">
          <cell r="C210" t="str">
            <v>008C067</v>
          </cell>
          <cell r="D210">
            <v>5.42</v>
          </cell>
          <cell r="E210">
            <v>0</v>
          </cell>
          <cell r="F210">
            <v>5.42</v>
          </cell>
          <cell r="G210">
            <v>43998</v>
          </cell>
          <cell r="H210" t="str">
            <v>RPC</v>
          </cell>
          <cell r="I210" t="str">
            <v>GP-95287</v>
          </cell>
          <cell r="J210" t="str">
            <v>SRP</v>
          </cell>
          <cell r="K210">
            <v>1.35</v>
          </cell>
        </row>
        <row r="211">
          <cell r="C211" t="str">
            <v>008C070</v>
          </cell>
          <cell r="D211">
            <v>2.23</v>
          </cell>
          <cell r="E211">
            <v>0</v>
          </cell>
          <cell r="F211">
            <v>2.23</v>
          </cell>
          <cell r="G211">
            <v>44054</v>
          </cell>
          <cell r="H211" t="str">
            <v>RPC</v>
          </cell>
          <cell r="I211" t="str">
            <v>LPI-1607</v>
          </cell>
          <cell r="J211" t="str">
            <v>SRP</v>
          </cell>
          <cell r="K211">
            <v>1.35</v>
          </cell>
        </row>
        <row r="212">
          <cell r="C212" t="str">
            <v>009C064</v>
          </cell>
          <cell r="D212">
            <v>1.85</v>
          </cell>
          <cell r="E212">
            <v>0</v>
          </cell>
          <cell r="F212">
            <v>1.85</v>
          </cell>
          <cell r="G212">
            <v>44011</v>
          </cell>
          <cell r="H212" t="str">
            <v>RPC</v>
          </cell>
          <cell r="I212" t="str">
            <v>GP-95287</v>
          </cell>
          <cell r="J212" t="str">
            <v>SRP</v>
          </cell>
          <cell r="K212">
            <v>1.35</v>
          </cell>
        </row>
        <row r="213">
          <cell r="C213" t="str">
            <v>009C067</v>
          </cell>
          <cell r="D213">
            <v>1.54</v>
          </cell>
          <cell r="E213">
            <v>0</v>
          </cell>
          <cell r="F213">
            <v>1.54</v>
          </cell>
          <cell r="G213">
            <v>44013</v>
          </cell>
          <cell r="H213" t="str">
            <v>RPC</v>
          </cell>
          <cell r="I213" t="str">
            <v>GP-95287</v>
          </cell>
          <cell r="J213" t="str">
            <v>SR</v>
          </cell>
          <cell r="K213">
            <v>1.35</v>
          </cell>
        </row>
        <row r="214">
          <cell r="C214" t="str">
            <v>010C064</v>
          </cell>
          <cell r="D214">
            <v>1.05</v>
          </cell>
          <cell r="E214">
            <v>0</v>
          </cell>
          <cell r="F214">
            <v>1.05</v>
          </cell>
          <cell r="G214">
            <v>44012</v>
          </cell>
          <cell r="H214" t="str">
            <v>RPC</v>
          </cell>
          <cell r="I214" t="str">
            <v>GP-95287</v>
          </cell>
          <cell r="J214" t="str">
            <v>SRP</v>
          </cell>
          <cell r="K214">
            <v>1.35</v>
          </cell>
        </row>
        <row r="215">
          <cell r="C215" t="str">
            <v>010C065</v>
          </cell>
          <cell r="D215">
            <v>2.99</v>
          </cell>
          <cell r="E215">
            <v>0</v>
          </cell>
          <cell r="F215">
            <v>2.99</v>
          </cell>
          <cell r="G215">
            <v>44014</v>
          </cell>
          <cell r="H215" t="str">
            <v>RPC</v>
          </cell>
          <cell r="I215" t="str">
            <v>GP-95287</v>
          </cell>
          <cell r="J215" t="str">
            <v>SR</v>
          </cell>
          <cell r="K215">
            <v>1.35</v>
          </cell>
        </row>
        <row r="216">
          <cell r="C216" t="str">
            <v>004C078</v>
          </cell>
          <cell r="D216">
            <v>7.47</v>
          </cell>
          <cell r="E216">
            <v>0</v>
          </cell>
          <cell r="F216">
            <v>7.47</v>
          </cell>
          <cell r="G216">
            <v>44147</v>
          </cell>
          <cell r="H216" t="str">
            <v>R2</v>
          </cell>
          <cell r="I216" t="str">
            <v>LPI-1602</v>
          </cell>
          <cell r="J216" t="str">
            <v>DR</v>
          </cell>
          <cell r="K216">
            <v>1.8</v>
          </cell>
        </row>
        <row r="217">
          <cell r="C217" t="str">
            <v>006C073</v>
          </cell>
          <cell r="D217">
            <v>2.35</v>
          </cell>
          <cell r="E217">
            <v>0</v>
          </cell>
          <cell r="F217">
            <v>2.35</v>
          </cell>
          <cell r="G217">
            <v>44169</v>
          </cell>
          <cell r="H217" t="str">
            <v>R2</v>
          </cell>
          <cell r="I217" t="str">
            <v>LPI-1601</v>
          </cell>
          <cell r="J217" t="str">
            <v>DR</v>
          </cell>
          <cell r="K217">
            <v>1.8</v>
          </cell>
        </row>
        <row r="218">
          <cell r="C218" t="str">
            <v>006C077</v>
          </cell>
          <cell r="D218">
            <v>3.73</v>
          </cell>
          <cell r="E218">
            <v>0</v>
          </cell>
          <cell r="F218">
            <v>3.73</v>
          </cell>
          <cell r="G218">
            <v>44147</v>
          </cell>
          <cell r="H218" t="str">
            <v>R2</v>
          </cell>
          <cell r="I218" t="str">
            <v>LPI-1602</v>
          </cell>
          <cell r="J218" t="str">
            <v>DR</v>
          </cell>
          <cell r="K218">
            <v>1.8</v>
          </cell>
        </row>
        <row r="219">
          <cell r="C219" t="str">
            <v>006C080</v>
          </cell>
          <cell r="D219">
            <v>3.12</v>
          </cell>
          <cell r="E219">
            <v>0</v>
          </cell>
          <cell r="F219">
            <v>3.12</v>
          </cell>
          <cell r="G219">
            <v>44151</v>
          </cell>
          <cell r="H219" t="str">
            <v>R2</v>
          </cell>
          <cell r="I219" t="str">
            <v>LPI-1603</v>
          </cell>
          <cell r="J219" t="str">
            <v>SRP</v>
          </cell>
          <cell r="K219">
            <v>1.8</v>
          </cell>
        </row>
        <row r="220">
          <cell r="C220" t="str">
            <v>007C078</v>
          </cell>
          <cell r="D220">
            <v>1.06</v>
          </cell>
          <cell r="E220">
            <v>0</v>
          </cell>
          <cell r="F220">
            <v>1.06</v>
          </cell>
          <cell r="G220">
            <v>44170</v>
          </cell>
          <cell r="H220" t="str">
            <v>R2</v>
          </cell>
          <cell r="I220" t="str">
            <v>LPI-1603</v>
          </cell>
          <cell r="J220" t="str">
            <v>SRP</v>
          </cell>
          <cell r="K220">
            <v>1.8</v>
          </cell>
        </row>
        <row r="221">
          <cell r="C221" t="str">
            <v>008C073</v>
          </cell>
          <cell r="D221">
            <v>5.39</v>
          </cell>
          <cell r="E221">
            <v>0</v>
          </cell>
          <cell r="F221">
            <v>5.39</v>
          </cell>
          <cell r="G221">
            <v>44105</v>
          </cell>
          <cell r="H221" t="str">
            <v>R2</v>
          </cell>
          <cell r="I221" t="str">
            <v>LPI-1601</v>
          </cell>
          <cell r="J221" t="str">
            <v>DR</v>
          </cell>
          <cell r="K221">
            <v>1.8</v>
          </cell>
        </row>
        <row r="222">
          <cell r="C222" t="str">
            <v>008C075</v>
          </cell>
          <cell r="D222">
            <v>3.11</v>
          </cell>
          <cell r="E222">
            <v>0</v>
          </cell>
          <cell r="F222">
            <v>3.11</v>
          </cell>
          <cell r="G222">
            <v>44096</v>
          </cell>
          <cell r="H222" t="str">
            <v>R2</v>
          </cell>
          <cell r="I222" t="str">
            <v>LPI-1601</v>
          </cell>
          <cell r="J222" t="str">
            <v>DR</v>
          </cell>
          <cell r="K222">
            <v>1.8</v>
          </cell>
        </row>
        <row r="223">
          <cell r="C223" t="str">
            <v>008C078</v>
          </cell>
          <cell r="D223">
            <v>3.78</v>
          </cell>
          <cell r="E223">
            <v>0</v>
          </cell>
          <cell r="F223">
            <v>3.78</v>
          </cell>
          <cell r="G223">
            <v>44140</v>
          </cell>
          <cell r="H223" t="str">
            <v>R2</v>
          </cell>
          <cell r="I223" t="str">
            <v>A-815</v>
          </cell>
          <cell r="J223" t="str">
            <v>DR</v>
          </cell>
          <cell r="K223">
            <v>1.8</v>
          </cell>
        </row>
        <row r="224">
          <cell r="C224" t="str">
            <v>008C080</v>
          </cell>
          <cell r="D224">
            <v>3.71</v>
          </cell>
          <cell r="E224">
            <v>0</v>
          </cell>
          <cell r="F224">
            <v>3.71</v>
          </cell>
          <cell r="G224">
            <v>44151</v>
          </cell>
          <cell r="H224" t="str">
            <v>R2</v>
          </cell>
          <cell r="I224" t="str">
            <v>LPI-1603</v>
          </cell>
          <cell r="J224" t="str">
            <v>DR</v>
          </cell>
          <cell r="K224">
            <v>1.8</v>
          </cell>
        </row>
        <row r="225">
          <cell r="C225" t="str">
            <v>009C073</v>
          </cell>
          <cell r="D225">
            <v>1.21</v>
          </cell>
          <cell r="E225">
            <v>0</v>
          </cell>
          <cell r="F225">
            <v>1.21</v>
          </cell>
          <cell r="G225">
            <v>44097</v>
          </cell>
          <cell r="H225" t="str">
            <v>R2</v>
          </cell>
          <cell r="I225" t="str">
            <v>LPI-1601</v>
          </cell>
          <cell r="J225" t="str">
            <v>DR</v>
          </cell>
          <cell r="K225">
            <v>1.8</v>
          </cell>
        </row>
        <row r="226">
          <cell r="C226" t="str">
            <v>010C071</v>
          </cell>
          <cell r="D226">
            <v>1.58</v>
          </cell>
          <cell r="E226">
            <v>0</v>
          </cell>
          <cell r="F226">
            <v>1.58</v>
          </cell>
          <cell r="G226">
            <v>44169</v>
          </cell>
          <cell r="H226" t="str">
            <v>R2</v>
          </cell>
          <cell r="I226" t="str">
            <v>GP-00687</v>
          </cell>
          <cell r="J226" t="str">
            <v>DR</v>
          </cell>
          <cell r="K226">
            <v>1.8</v>
          </cell>
        </row>
        <row r="227">
          <cell r="C227" t="str">
            <v>010C075</v>
          </cell>
          <cell r="D227">
            <v>5.36</v>
          </cell>
          <cell r="E227">
            <v>0</v>
          </cell>
          <cell r="F227">
            <v>5.36</v>
          </cell>
          <cell r="G227">
            <v>44096</v>
          </cell>
          <cell r="H227" t="str">
            <v>R2</v>
          </cell>
          <cell r="I227" t="str">
            <v>LPI-1601</v>
          </cell>
          <cell r="J227" t="str">
            <v>DR</v>
          </cell>
          <cell r="K227">
            <v>1.8</v>
          </cell>
        </row>
        <row r="228">
          <cell r="C228" t="str">
            <v>010C078</v>
          </cell>
          <cell r="D228">
            <v>3.43</v>
          </cell>
          <cell r="E228">
            <v>0</v>
          </cell>
          <cell r="F228">
            <v>3.43</v>
          </cell>
          <cell r="G228">
            <v>44147</v>
          </cell>
          <cell r="H228" t="str">
            <v>R2</v>
          </cell>
          <cell r="I228" t="str">
            <v>A-815</v>
          </cell>
          <cell r="J228" t="str">
            <v>DR</v>
          </cell>
          <cell r="K228">
            <v>1.8</v>
          </cell>
        </row>
        <row r="229">
          <cell r="C229" t="str">
            <v>010C080</v>
          </cell>
          <cell r="D229">
            <v>3.65</v>
          </cell>
          <cell r="E229">
            <v>0</v>
          </cell>
          <cell r="F229">
            <v>3.65</v>
          </cell>
          <cell r="G229">
            <v>44152</v>
          </cell>
          <cell r="H229" t="str">
            <v>R2</v>
          </cell>
          <cell r="I229" t="str">
            <v>LPI-1603</v>
          </cell>
          <cell r="J229" t="str">
            <v>DR</v>
          </cell>
          <cell r="K229">
            <v>1.8</v>
          </cell>
        </row>
        <row r="230">
          <cell r="C230" t="str">
            <v>002C074</v>
          </cell>
          <cell r="D230">
            <v>6.84</v>
          </cell>
          <cell r="E230">
            <v>0</v>
          </cell>
          <cell r="F230">
            <v>6.84</v>
          </cell>
          <cell r="G230">
            <v>44029</v>
          </cell>
          <cell r="H230" t="str">
            <v>R2</v>
          </cell>
          <cell r="I230" t="str">
            <v>LPI-1602</v>
          </cell>
          <cell r="J230" t="str">
            <v>DR</v>
          </cell>
          <cell r="K230">
            <v>1.8</v>
          </cell>
        </row>
        <row r="231">
          <cell r="C231" t="str">
            <v>002C075</v>
          </cell>
          <cell r="D231">
            <v>1.88</v>
          </cell>
          <cell r="E231">
            <v>0</v>
          </cell>
          <cell r="F231">
            <v>1.88</v>
          </cell>
          <cell r="G231">
            <v>44023</v>
          </cell>
          <cell r="H231" t="str">
            <v>R2</v>
          </cell>
          <cell r="I231" t="str">
            <v>LPI-1602</v>
          </cell>
          <cell r="J231" t="str">
            <v>DR</v>
          </cell>
          <cell r="K231">
            <v>1.8</v>
          </cell>
        </row>
        <row r="232">
          <cell r="C232" t="str">
            <v>002C080</v>
          </cell>
          <cell r="D232">
            <v>10.16</v>
          </cell>
          <cell r="E232">
            <v>0</v>
          </cell>
          <cell r="F232">
            <v>10.16</v>
          </cell>
          <cell r="G232">
            <v>44030</v>
          </cell>
          <cell r="H232" t="str">
            <v>R2</v>
          </cell>
          <cell r="I232" t="str">
            <v>GP-00687</v>
          </cell>
          <cell r="J232" t="str">
            <v>DR</v>
          </cell>
          <cell r="K232">
            <v>1.8</v>
          </cell>
        </row>
        <row r="233">
          <cell r="C233" t="str">
            <v>004C075</v>
          </cell>
          <cell r="D233">
            <v>9.6300000000000008</v>
          </cell>
          <cell r="E233">
            <v>0</v>
          </cell>
          <cell r="F233">
            <v>9.6300000000000008</v>
          </cell>
          <cell r="G233">
            <v>44031</v>
          </cell>
          <cell r="H233" t="str">
            <v>R2</v>
          </cell>
          <cell r="I233" t="str">
            <v>A-815</v>
          </cell>
          <cell r="J233" t="str">
            <v>DR</v>
          </cell>
          <cell r="K233">
            <v>1.8</v>
          </cell>
        </row>
        <row r="234">
          <cell r="C234" t="str">
            <v>005C073</v>
          </cell>
          <cell r="D234">
            <v>2.54</v>
          </cell>
          <cell r="E234">
            <v>0</v>
          </cell>
          <cell r="F234">
            <v>2.54</v>
          </cell>
          <cell r="G234">
            <v>44030</v>
          </cell>
          <cell r="H234" t="str">
            <v>R2</v>
          </cell>
          <cell r="I234" t="str">
            <v>LPI-1602</v>
          </cell>
          <cell r="J234" t="str">
            <v>DR</v>
          </cell>
          <cell r="K234">
            <v>1.8</v>
          </cell>
        </row>
        <row r="235">
          <cell r="C235" t="str">
            <v>005C075</v>
          </cell>
          <cell r="D235">
            <v>2.37</v>
          </cell>
          <cell r="E235">
            <v>0</v>
          </cell>
          <cell r="F235">
            <v>2.37</v>
          </cell>
          <cell r="G235">
            <v>44030</v>
          </cell>
          <cell r="H235" t="str">
            <v>R2</v>
          </cell>
          <cell r="I235" t="str">
            <v>LPI-1602</v>
          </cell>
          <cell r="J235" t="str">
            <v>DR</v>
          </cell>
          <cell r="K235">
            <v>1.8</v>
          </cell>
        </row>
        <row r="236">
          <cell r="C236" t="str">
            <v>001C085</v>
          </cell>
          <cell r="D236">
            <v>0.52</v>
          </cell>
          <cell r="E236">
            <v>0</v>
          </cell>
          <cell r="F236">
            <v>0.52</v>
          </cell>
          <cell r="G236">
            <v>44026</v>
          </cell>
          <cell r="H236" t="str">
            <v>R2</v>
          </cell>
          <cell r="I236" t="str">
            <v>LPI-1603</v>
          </cell>
          <cell r="J236" t="str">
            <v>SRP</v>
          </cell>
          <cell r="K236">
            <v>1.8</v>
          </cell>
        </row>
        <row r="237">
          <cell r="C237" t="str">
            <v>002C081</v>
          </cell>
          <cell r="D237">
            <v>0.64</v>
          </cell>
          <cell r="E237">
            <v>0</v>
          </cell>
          <cell r="F237">
            <v>0.64</v>
          </cell>
          <cell r="G237">
            <v>44161</v>
          </cell>
          <cell r="H237" t="str">
            <v>R2</v>
          </cell>
          <cell r="I237" t="str">
            <v>LPI-1603</v>
          </cell>
          <cell r="J237" t="str">
            <v>SRP</v>
          </cell>
          <cell r="K237">
            <v>1.8</v>
          </cell>
        </row>
        <row r="238">
          <cell r="C238" t="str">
            <v>002C085</v>
          </cell>
          <cell r="D238">
            <v>3.99</v>
          </cell>
          <cell r="E238">
            <v>0</v>
          </cell>
          <cell r="F238">
            <v>3.99</v>
          </cell>
          <cell r="G238">
            <v>44151</v>
          </cell>
          <cell r="H238" t="str">
            <v>R2</v>
          </cell>
          <cell r="I238" t="str">
            <v>LPI-1603</v>
          </cell>
          <cell r="J238" t="str">
            <v>SRP</v>
          </cell>
          <cell r="K238">
            <v>1.8</v>
          </cell>
        </row>
        <row r="239">
          <cell r="C239" t="str">
            <v>002C090</v>
          </cell>
          <cell r="D239">
            <v>5.12</v>
          </cell>
          <cell r="E239">
            <v>0</v>
          </cell>
          <cell r="F239">
            <v>5.12</v>
          </cell>
          <cell r="G239">
            <v>44151</v>
          </cell>
          <cell r="H239" t="str">
            <v>R3</v>
          </cell>
          <cell r="I239" t="str">
            <v>GP 99-8009</v>
          </cell>
          <cell r="J239" t="str">
            <v>SR</v>
          </cell>
          <cell r="K239">
            <v>1.8</v>
          </cell>
        </row>
        <row r="240">
          <cell r="C240" t="str">
            <v>003C081</v>
          </cell>
          <cell r="D240">
            <v>1.1399999999999999</v>
          </cell>
          <cell r="E240">
            <v>0</v>
          </cell>
          <cell r="F240">
            <v>1.1399999999999999</v>
          </cell>
          <cell r="G240">
            <v>44152</v>
          </cell>
          <cell r="H240" t="str">
            <v>R2</v>
          </cell>
          <cell r="I240" t="str">
            <v>LPI-1603</v>
          </cell>
          <cell r="J240" t="str">
            <v>SRP</v>
          </cell>
          <cell r="K240">
            <v>1.8</v>
          </cell>
        </row>
        <row r="241">
          <cell r="C241" t="str">
            <v>004C083</v>
          </cell>
          <cell r="D241">
            <v>2.2599999999999998</v>
          </cell>
          <cell r="E241">
            <v>0</v>
          </cell>
          <cell r="F241">
            <v>2.2599999999999998</v>
          </cell>
          <cell r="G241">
            <v>44159</v>
          </cell>
          <cell r="H241" t="str">
            <v>R2</v>
          </cell>
          <cell r="I241" t="str">
            <v>LPI-1603</v>
          </cell>
          <cell r="J241" t="str">
            <v>SRP</v>
          </cell>
          <cell r="K241">
            <v>1.8</v>
          </cell>
        </row>
        <row r="242">
          <cell r="C242" t="str">
            <v>004C085</v>
          </cell>
          <cell r="D242">
            <v>4.41</v>
          </cell>
          <cell r="E242">
            <v>0</v>
          </cell>
          <cell r="F242">
            <v>4.41</v>
          </cell>
          <cell r="G242">
            <v>44159</v>
          </cell>
          <cell r="H242" t="str">
            <v>R2</v>
          </cell>
          <cell r="I242" t="str">
            <v>LPI-1603</v>
          </cell>
          <cell r="J242" t="str">
            <v>SRP</v>
          </cell>
          <cell r="K242">
            <v>1.8</v>
          </cell>
        </row>
        <row r="243">
          <cell r="C243" t="str">
            <v>005C085</v>
          </cell>
          <cell r="D243">
            <v>0.15</v>
          </cell>
          <cell r="E243">
            <v>0</v>
          </cell>
          <cell r="F243">
            <v>0.15</v>
          </cell>
          <cell r="G243">
            <v>44151</v>
          </cell>
          <cell r="H243" t="str">
            <v>R2</v>
          </cell>
          <cell r="I243" t="str">
            <v>LPI-1603</v>
          </cell>
          <cell r="J243" t="str">
            <v>SRP</v>
          </cell>
          <cell r="K243">
            <v>1.8</v>
          </cell>
        </row>
        <row r="244">
          <cell r="C244" t="str">
            <v>006C081</v>
          </cell>
          <cell r="D244">
            <v>0.42</v>
          </cell>
          <cell r="E244">
            <v>0</v>
          </cell>
          <cell r="F244">
            <v>0.42</v>
          </cell>
          <cell r="G244">
            <v>44165</v>
          </cell>
          <cell r="H244" t="str">
            <v>R2</v>
          </cell>
          <cell r="I244" t="str">
            <v>LPI-1603</v>
          </cell>
          <cell r="J244" t="str">
            <v>SRP</v>
          </cell>
          <cell r="K244">
            <v>1.8</v>
          </cell>
        </row>
        <row r="245">
          <cell r="C245" t="str">
            <v>006C083</v>
          </cell>
          <cell r="D245">
            <v>4.2300000000000004</v>
          </cell>
          <cell r="E245">
            <v>0</v>
          </cell>
          <cell r="F245">
            <v>4.2300000000000004</v>
          </cell>
          <cell r="G245">
            <v>44149</v>
          </cell>
          <cell r="H245" t="str">
            <v>R2</v>
          </cell>
          <cell r="I245" t="str">
            <v>LPI-1603</v>
          </cell>
          <cell r="J245" t="str">
            <v>SRP</v>
          </cell>
          <cell r="K245">
            <v>1.8</v>
          </cell>
        </row>
        <row r="246">
          <cell r="C246" t="str">
            <v>006C085</v>
          </cell>
          <cell r="D246">
            <v>2.8</v>
          </cell>
          <cell r="E246">
            <v>0</v>
          </cell>
          <cell r="F246">
            <v>2.8</v>
          </cell>
          <cell r="G246">
            <v>44150</v>
          </cell>
          <cell r="H246" t="str">
            <v>R2</v>
          </cell>
          <cell r="I246" t="str">
            <v>LPI-1603</v>
          </cell>
          <cell r="J246" t="str">
            <v>SRP</v>
          </cell>
          <cell r="K246">
            <v>1.8</v>
          </cell>
        </row>
        <row r="247">
          <cell r="C247" t="str">
            <v>008C082</v>
          </cell>
          <cell r="D247">
            <v>2.76</v>
          </cell>
          <cell r="E247">
            <v>0</v>
          </cell>
          <cell r="F247">
            <v>2.76</v>
          </cell>
          <cell r="G247">
            <v>44097</v>
          </cell>
          <cell r="H247" t="str">
            <v>R2</v>
          </cell>
          <cell r="I247" t="str">
            <v>LPI-1603</v>
          </cell>
          <cell r="J247" t="str">
            <v>SRP</v>
          </cell>
          <cell r="K247">
            <v>1.8</v>
          </cell>
        </row>
        <row r="248">
          <cell r="C248" t="str">
            <v>010C082</v>
          </cell>
          <cell r="D248">
            <v>4.49</v>
          </cell>
          <cell r="E248">
            <v>0</v>
          </cell>
          <cell r="F248">
            <v>4.49</v>
          </cell>
          <cell r="G248">
            <v>44097</v>
          </cell>
          <cell r="H248" t="str">
            <v>R2</v>
          </cell>
          <cell r="I248" t="str">
            <v>LPI-1603</v>
          </cell>
          <cell r="J248" t="str">
            <v>SRP</v>
          </cell>
          <cell r="K248">
            <v>1.8</v>
          </cell>
        </row>
        <row r="249">
          <cell r="C249" t="str">
            <v>010C083</v>
          </cell>
          <cell r="D249">
            <v>0.62</v>
          </cell>
          <cell r="E249">
            <v>0</v>
          </cell>
          <cell r="F249">
            <v>0.62</v>
          </cell>
          <cell r="G249">
            <v>44176</v>
          </cell>
          <cell r="H249" t="str">
            <v>R2</v>
          </cell>
          <cell r="I249" t="str">
            <v>LPI-1603</v>
          </cell>
          <cell r="J249" t="str">
            <v>SRP</v>
          </cell>
          <cell r="K249">
            <v>1.8</v>
          </cell>
        </row>
        <row r="250">
          <cell r="C250" t="str">
            <v>010C085</v>
          </cell>
          <cell r="D250">
            <v>7.62</v>
          </cell>
          <cell r="E250">
            <v>0</v>
          </cell>
          <cell r="F250">
            <v>7.62</v>
          </cell>
          <cell r="G250">
            <v>44151</v>
          </cell>
          <cell r="H250" t="str">
            <v>R2</v>
          </cell>
          <cell r="I250" t="str">
            <v>LPI-1603</v>
          </cell>
          <cell r="J250" t="str">
            <v>SRP</v>
          </cell>
          <cell r="K250">
            <v>1.8</v>
          </cell>
        </row>
        <row r="251">
          <cell r="C251" t="str">
            <v>002C087</v>
          </cell>
          <cell r="D251">
            <v>1.81</v>
          </cell>
          <cell r="E251">
            <v>0</v>
          </cell>
          <cell r="F251">
            <v>1.81</v>
          </cell>
          <cell r="G251">
            <v>44041</v>
          </cell>
          <cell r="H251" t="str">
            <v>R2</v>
          </cell>
          <cell r="I251" t="str">
            <v>LPI-1603</v>
          </cell>
          <cell r="J251" t="str">
            <v>SRP</v>
          </cell>
          <cell r="K251">
            <v>1.8</v>
          </cell>
        </row>
        <row r="252">
          <cell r="C252" t="str">
            <v>004C090</v>
          </cell>
          <cell r="D252">
            <v>9.1300000000000008</v>
          </cell>
          <cell r="E252">
            <v>0</v>
          </cell>
          <cell r="F252">
            <v>9.1300000000000008</v>
          </cell>
          <cell r="G252">
            <v>44042</v>
          </cell>
          <cell r="H252" t="str">
            <v>R2</v>
          </cell>
          <cell r="I252" t="str">
            <v>LPI-1603</v>
          </cell>
          <cell r="J252" t="str">
            <v>SRP</v>
          </cell>
          <cell r="K252">
            <v>1.8</v>
          </cell>
        </row>
        <row r="253">
          <cell r="C253" t="str">
            <v>006C090</v>
          </cell>
          <cell r="D253">
            <v>8.7200000000000006</v>
          </cell>
          <cell r="E253">
            <v>0</v>
          </cell>
          <cell r="F253">
            <v>8.7200000000000006</v>
          </cell>
          <cell r="G253">
            <v>44044</v>
          </cell>
          <cell r="H253" t="str">
            <v>R2</v>
          </cell>
          <cell r="I253" t="str">
            <v>LPI-1603</v>
          </cell>
          <cell r="J253" t="str">
            <v>SRP</v>
          </cell>
          <cell r="K253">
            <v>1.8</v>
          </cell>
        </row>
        <row r="254">
          <cell r="C254" t="str">
            <v>008C090</v>
          </cell>
          <cell r="D254">
            <v>9.6300000000000008</v>
          </cell>
          <cell r="E254">
            <v>0</v>
          </cell>
          <cell r="F254">
            <v>9.6300000000000008</v>
          </cell>
          <cell r="G254">
            <v>44044</v>
          </cell>
          <cell r="H254" t="str">
            <v>R2</v>
          </cell>
          <cell r="I254" t="str">
            <v>LPI-1603</v>
          </cell>
          <cell r="J254" t="str">
            <v>SRP</v>
          </cell>
          <cell r="K254">
            <v>1.8</v>
          </cell>
        </row>
        <row r="255">
          <cell r="C255" t="str">
            <v>009C090</v>
          </cell>
          <cell r="D255">
            <v>8.98</v>
          </cell>
          <cell r="E255">
            <v>0</v>
          </cell>
          <cell r="F255">
            <v>8.98</v>
          </cell>
          <cell r="G255">
            <v>44044</v>
          </cell>
          <cell r="H255" t="str">
            <v>R2</v>
          </cell>
          <cell r="I255" t="str">
            <v>LPI-1603</v>
          </cell>
          <cell r="J255" t="str">
            <v>SRP</v>
          </cell>
          <cell r="K255">
            <v>1.8</v>
          </cell>
        </row>
        <row r="256">
          <cell r="C256" t="str">
            <v>002C094</v>
          </cell>
          <cell r="D256">
            <v>6.54</v>
          </cell>
          <cell r="E256">
            <v>0</v>
          </cell>
          <cell r="F256">
            <v>6.54</v>
          </cell>
          <cell r="G256">
            <v>44093</v>
          </cell>
          <cell r="H256" t="str">
            <v>RN</v>
          </cell>
          <cell r="I256" t="str">
            <v>GP 99-8009</v>
          </cell>
          <cell r="J256" t="str">
            <v>SR</v>
          </cell>
          <cell r="K256">
            <v>1.5</v>
          </cell>
        </row>
        <row r="257">
          <cell r="C257" t="str">
            <v>004C093</v>
          </cell>
          <cell r="D257">
            <v>6.25</v>
          </cell>
          <cell r="E257">
            <v>0</v>
          </cell>
          <cell r="F257">
            <v>6.25</v>
          </cell>
          <cell r="G257">
            <v>44105</v>
          </cell>
          <cell r="H257" t="str">
            <v>RN</v>
          </cell>
          <cell r="I257" t="str">
            <v>GP 99-8009</v>
          </cell>
          <cell r="J257" t="str">
            <v>SRP</v>
          </cell>
          <cell r="K257">
            <v>1.8</v>
          </cell>
        </row>
        <row r="258">
          <cell r="C258" t="str">
            <v>006C093</v>
          </cell>
          <cell r="D258">
            <v>4.28</v>
          </cell>
          <cell r="E258">
            <v>0</v>
          </cell>
          <cell r="F258">
            <v>4.28</v>
          </cell>
          <cell r="G258">
            <v>44097</v>
          </cell>
          <cell r="H258" t="str">
            <v>RN</v>
          </cell>
          <cell r="I258" t="str">
            <v>GP 99-8009</v>
          </cell>
          <cell r="J258" t="str">
            <v>SR</v>
          </cell>
          <cell r="K258">
            <v>1.5</v>
          </cell>
        </row>
        <row r="259">
          <cell r="C259" t="str">
            <v>010C091</v>
          </cell>
          <cell r="D259">
            <v>4.79</v>
          </cell>
          <cell r="E259">
            <v>0</v>
          </cell>
          <cell r="F259">
            <v>4.79</v>
          </cell>
          <cell r="G259">
            <v>44097</v>
          </cell>
          <cell r="H259" t="str">
            <v>RN</v>
          </cell>
          <cell r="I259" t="str">
            <v>GP 99-8009</v>
          </cell>
          <cell r="J259" t="str">
            <v>SR</v>
          </cell>
          <cell r="K259">
            <v>1.5</v>
          </cell>
        </row>
        <row r="260">
          <cell r="C260" t="str">
            <v>010C094</v>
          </cell>
          <cell r="D260">
            <v>5.16</v>
          </cell>
          <cell r="E260">
            <v>0</v>
          </cell>
          <cell r="F260">
            <v>5.16</v>
          </cell>
          <cell r="G260">
            <v>44154</v>
          </cell>
          <cell r="H260" t="str">
            <v>RN</v>
          </cell>
          <cell r="I260" t="str">
            <v>GP 99-8009</v>
          </cell>
          <cell r="J260" t="str">
            <v>SRP</v>
          </cell>
          <cell r="K260">
            <v>1.8</v>
          </cell>
        </row>
        <row r="261">
          <cell r="C261" t="str">
            <v>013C060</v>
          </cell>
          <cell r="D261">
            <v>1.95</v>
          </cell>
          <cell r="E261">
            <v>0</v>
          </cell>
          <cell r="F261">
            <v>1.95</v>
          </cell>
          <cell r="G261">
            <v>44013</v>
          </cell>
          <cell r="H261" t="str">
            <v>RPC</v>
          </cell>
          <cell r="I261" t="str">
            <v>GP-95287</v>
          </cell>
          <cell r="J261" t="str">
            <v>SRP</v>
          </cell>
          <cell r="K261">
            <v>1.35</v>
          </cell>
        </row>
        <row r="262">
          <cell r="C262" t="str">
            <v>016C056</v>
          </cell>
          <cell r="D262">
            <v>0.43</v>
          </cell>
          <cell r="E262">
            <v>0</v>
          </cell>
          <cell r="F262">
            <v>0.43</v>
          </cell>
          <cell r="G262">
            <v>44004</v>
          </cell>
          <cell r="H262" t="str">
            <v>RPC</v>
          </cell>
          <cell r="I262" t="str">
            <v>TC-09</v>
          </cell>
          <cell r="J262" t="str">
            <v>SR</v>
          </cell>
          <cell r="K262">
            <v>1.35</v>
          </cell>
        </row>
        <row r="263">
          <cell r="C263" t="str">
            <v>018C054</v>
          </cell>
          <cell r="D263">
            <v>0.53</v>
          </cell>
          <cell r="E263">
            <v>0</v>
          </cell>
          <cell r="F263">
            <v>0.53</v>
          </cell>
          <cell r="G263">
            <v>44012</v>
          </cell>
          <cell r="H263" t="str">
            <v>RPC</v>
          </cell>
          <cell r="I263" t="str">
            <v>TC-09</v>
          </cell>
          <cell r="J263" t="str">
            <v>SR</v>
          </cell>
          <cell r="K263">
            <v>1.35</v>
          </cell>
        </row>
        <row r="264">
          <cell r="C264" t="str">
            <v>015C052</v>
          </cell>
          <cell r="D264">
            <v>1.34</v>
          </cell>
          <cell r="E264">
            <v>0</v>
          </cell>
          <cell r="F264">
            <v>1.34</v>
          </cell>
          <cell r="G264">
            <v>44067</v>
          </cell>
          <cell r="H264" t="str">
            <v>RPC</v>
          </cell>
          <cell r="I264" t="str">
            <v>LPI-1605</v>
          </cell>
          <cell r="J264" t="str">
            <v>SR</v>
          </cell>
          <cell r="K264">
            <v>1.35</v>
          </cell>
        </row>
        <row r="265">
          <cell r="C265" t="str">
            <v>016C051</v>
          </cell>
          <cell r="D265">
            <v>0.09</v>
          </cell>
          <cell r="E265">
            <v>0</v>
          </cell>
          <cell r="F265">
            <v>0.09</v>
          </cell>
          <cell r="G265">
            <v>44067</v>
          </cell>
          <cell r="H265" t="str">
            <v>RPC</v>
          </cell>
          <cell r="I265" t="str">
            <v>LPI-1605</v>
          </cell>
          <cell r="J265" t="str">
            <v>SRP</v>
          </cell>
          <cell r="K265">
            <v>1.35</v>
          </cell>
        </row>
        <row r="266">
          <cell r="C266" t="str">
            <v>016C053</v>
          </cell>
          <cell r="D266">
            <v>0.37</v>
          </cell>
          <cell r="E266">
            <v>0</v>
          </cell>
          <cell r="F266">
            <v>0.37</v>
          </cell>
          <cell r="G266">
            <v>44067</v>
          </cell>
          <cell r="H266" t="str">
            <v>RPC</v>
          </cell>
          <cell r="I266" t="str">
            <v>LPI-1605</v>
          </cell>
          <cell r="J266" t="str">
            <v>SRP</v>
          </cell>
          <cell r="K266">
            <v>1.35</v>
          </cell>
        </row>
        <row r="267">
          <cell r="C267" t="str">
            <v>018C053</v>
          </cell>
          <cell r="D267">
            <v>0.39</v>
          </cell>
          <cell r="E267">
            <v>0</v>
          </cell>
          <cell r="F267">
            <v>0.39</v>
          </cell>
          <cell r="G267">
            <v>44195</v>
          </cell>
          <cell r="H267" t="str">
            <v>RPC</v>
          </cell>
          <cell r="I267" t="str">
            <v>LPI-1605</v>
          </cell>
          <cell r="J267" t="str">
            <v>SR</v>
          </cell>
          <cell r="K267">
            <v>1.35</v>
          </cell>
        </row>
        <row r="268">
          <cell r="C268" t="str">
            <v>012C052</v>
          </cell>
          <cell r="D268">
            <v>1.6</v>
          </cell>
          <cell r="E268">
            <v>0</v>
          </cell>
          <cell r="F268">
            <v>1.6</v>
          </cell>
          <cell r="G268">
            <v>44018</v>
          </cell>
          <cell r="H268" t="str">
            <v>RPC</v>
          </cell>
          <cell r="I268" t="str">
            <v>LPI-1604</v>
          </cell>
          <cell r="J268" t="str">
            <v>SR</v>
          </cell>
          <cell r="K268">
            <v>1.35</v>
          </cell>
        </row>
        <row r="269">
          <cell r="C269" t="str">
            <v>012C053</v>
          </cell>
          <cell r="D269">
            <v>0.88</v>
          </cell>
          <cell r="E269">
            <v>0</v>
          </cell>
          <cell r="F269">
            <v>0.88</v>
          </cell>
          <cell r="G269">
            <v>44002</v>
          </cell>
          <cell r="H269" t="str">
            <v>RPC</v>
          </cell>
          <cell r="I269" t="str">
            <v>TC-09</v>
          </cell>
          <cell r="J269" t="str">
            <v>SR</v>
          </cell>
          <cell r="K269">
            <v>1.35</v>
          </cell>
        </row>
        <row r="270">
          <cell r="C270" t="str">
            <v>012C054</v>
          </cell>
          <cell r="D270">
            <v>0.95</v>
          </cell>
          <cell r="E270">
            <v>0</v>
          </cell>
          <cell r="F270">
            <v>0.95</v>
          </cell>
          <cell r="G270">
            <v>44002</v>
          </cell>
          <cell r="H270" t="str">
            <v>RPC</v>
          </cell>
          <cell r="I270" t="str">
            <v>TC-09</v>
          </cell>
          <cell r="J270" t="str">
            <v>SR</v>
          </cell>
          <cell r="K270">
            <v>1.35</v>
          </cell>
        </row>
        <row r="271">
          <cell r="C271" t="str">
            <v>012C055</v>
          </cell>
          <cell r="D271">
            <v>3.62</v>
          </cell>
          <cell r="E271">
            <v>0</v>
          </cell>
          <cell r="F271">
            <v>3.62</v>
          </cell>
          <cell r="G271">
            <v>44002</v>
          </cell>
          <cell r="H271" t="str">
            <v>RPC</v>
          </cell>
          <cell r="I271" t="str">
            <v>TC-09</v>
          </cell>
          <cell r="J271" t="str">
            <v>SR</v>
          </cell>
          <cell r="K271">
            <v>1.35</v>
          </cell>
        </row>
        <row r="272">
          <cell r="C272" t="str">
            <v>012C058</v>
          </cell>
          <cell r="D272">
            <v>6.19</v>
          </cell>
          <cell r="E272">
            <v>0</v>
          </cell>
          <cell r="F272">
            <v>6.19</v>
          </cell>
          <cell r="G272">
            <v>44000</v>
          </cell>
          <cell r="H272" t="str">
            <v>RPC</v>
          </cell>
          <cell r="I272" t="str">
            <v>TC-09</v>
          </cell>
          <cell r="J272" t="str">
            <v>SR</v>
          </cell>
          <cell r="K272">
            <v>1.35</v>
          </cell>
        </row>
        <row r="273">
          <cell r="C273" t="str">
            <v>014C053</v>
          </cell>
          <cell r="D273">
            <v>5.95</v>
          </cell>
          <cell r="E273">
            <v>0</v>
          </cell>
          <cell r="F273">
            <v>5.95</v>
          </cell>
          <cell r="G273">
            <v>44008</v>
          </cell>
          <cell r="H273" t="str">
            <v>RPC</v>
          </cell>
          <cell r="I273" t="str">
            <v>TC-09</v>
          </cell>
          <cell r="J273" t="str">
            <v>SR</v>
          </cell>
          <cell r="K273">
            <v>1.35</v>
          </cell>
        </row>
        <row r="274">
          <cell r="C274" t="str">
            <v>014C055</v>
          </cell>
          <cell r="D274">
            <v>2.2799999999999998</v>
          </cell>
          <cell r="E274">
            <v>0</v>
          </cell>
          <cell r="F274">
            <v>2.2799999999999998</v>
          </cell>
          <cell r="G274">
            <v>44005</v>
          </cell>
          <cell r="H274" t="str">
            <v>RPC</v>
          </cell>
          <cell r="I274" t="str">
            <v>TC-09</v>
          </cell>
          <cell r="J274" t="str">
            <v>SR</v>
          </cell>
          <cell r="K274">
            <v>1.35</v>
          </cell>
        </row>
        <row r="275">
          <cell r="C275" t="str">
            <v>014C058</v>
          </cell>
          <cell r="D275">
            <v>1.81</v>
          </cell>
          <cell r="E275">
            <v>0</v>
          </cell>
          <cell r="F275">
            <v>1.81</v>
          </cell>
          <cell r="G275">
            <v>44005</v>
          </cell>
          <cell r="H275" t="str">
            <v>RPC</v>
          </cell>
          <cell r="I275" t="str">
            <v>TC-09</v>
          </cell>
          <cell r="J275" t="str">
            <v>SR</v>
          </cell>
          <cell r="K275">
            <v>1.35</v>
          </cell>
        </row>
        <row r="276">
          <cell r="C276" t="str">
            <v>014C059</v>
          </cell>
          <cell r="D276">
            <v>3.15</v>
          </cell>
          <cell r="E276">
            <v>0</v>
          </cell>
          <cell r="F276">
            <v>3.15</v>
          </cell>
          <cell r="G276">
            <v>44007</v>
          </cell>
          <cell r="H276" t="str">
            <v>RPC</v>
          </cell>
          <cell r="I276" t="str">
            <v>TC-09</v>
          </cell>
          <cell r="J276" t="str">
            <v>SR</v>
          </cell>
          <cell r="K276">
            <v>1.35</v>
          </cell>
        </row>
        <row r="277">
          <cell r="C277" t="str">
            <v>014C060</v>
          </cell>
          <cell r="D277">
            <v>1.45</v>
          </cell>
          <cell r="E277">
            <v>0</v>
          </cell>
          <cell r="F277">
            <v>1.45</v>
          </cell>
          <cell r="G277">
            <v>44006</v>
          </cell>
          <cell r="H277" t="str">
            <v>RPC</v>
          </cell>
          <cell r="I277" t="str">
            <v>TC-09</v>
          </cell>
          <cell r="J277" t="str">
            <v>SR</v>
          </cell>
          <cell r="K277">
            <v>1.35</v>
          </cell>
        </row>
        <row r="278">
          <cell r="C278" t="str">
            <v>016C055</v>
          </cell>
          <cell r="D278">
            <v>3.35</v>
          </cell>
          <cell r="E278">
            <v>0</v>
          </cell>
          <cell r="F278">
            <v>3.35</v>
          </cell>
          <cell r="G278">
            <v>44004</v>
          </cell>
          <cell r="H278" t="str">
            <v>RPC</v>
          </cell>
          <cell r="I278" t="str">
            <v>TC-09</v>
          </cell>
          <cell r="J278" t="str">
            <v>SR</v>
          </cell>
          <cell r="K278">
            <v>1.35</v>
          </cell>
        </row>
        <row r="279">
          <cell r="C279" t="str">
            <v>016C058</v>
          </cell>
          <cell r="D279">
            <v>5.03</v>
          </cell>
          <cell r="E279">
            <v>0</v>
          </cell>
          <cell r="F279">
            <v>5.03</v>
          </cell>
          <cell r="G279">
            <v>43960</v>
          </cell>
          <cell r="H279" t="str">
            <v>RPC</v>
          </cell>
          <cell r="I279" t="str">
            <v>TC-09</v>
          </cell>
          <cell r="J279" t="str">
            <v>SR</v>
          </cell>
          <cell r="K279">
            <v>1.35</v>
          </cell>
        </row>
        <row r="280">
          <cell r="C280" t="str">
            <v>016C059</v>
          </cell>
          <cell r="D280">
            <v>0.67</v>
          </cell>
          <cell r="E280">
            <v>0</v>
          </cell>
          <cell r="F280">
            <v>0.67</v>
          </cell>
          <cell r="G280">
            <v>43960</v>
          </cell>
          <cell r="H280" t="str">
            <v>RPC</v>
          </cell>
          <cell r="I280" t="str">
            <v>TC-09</v>
          </cell>
          <cell r="J280" t="str">
            <v>SR</v>
          </cell>
          <cell r="K280">
            <v>1.35</v>
          </cell>
        </row>
        <row r="281">
          <cell r="C281" t="str">
            <v>016C060</v>
          </cell>
          <cell r="D281">
            <v>1.35</v>
          </cell>
          <cell r="E281">
            <v>0</v>
          </cell>
          <cell r="F281">
            <v>1.35</v>
          </cell>
          <cell r="G281">
            <v>44006</v>
          </cell>
          <cell r="H281" t="str">
            <v>RPC</v>
          </cell>
          <cell r="I281" t="str">
            <v>TC-09</v>
          </cell>
          <cell r="J281" t="str">
            <v>SR</v>
          </cell>
          <cell r="K281">
            <v>1.35</v>
          </cell>
        </row>
        <row r="282">
          <cell r="C282" t="str">
            <v>018C052</v>
          </cell>
          <cell r="D282">
            <v>6.5</v>
          </cell>
          <cell r="E282">
            <v>0</v>
          </cell>
          <cell r="F282">
            <v>6.5</v>
          </cell>
          <cell r="G282">
            <v>44012</v>
          </cell>
          <cell r="H282" t="str">
            <v>RPC</v>
          </cell>
          <cell r="I282" t="str">
            <v>TC-09</v>
          </cell>
          <cell r="J282" t="str">
            <v>SR</v>
          </cell>
          <cell r="K282">
            <v>1.35</v>
          </cell>
        </row>
        <row r="283">
          <cell r="C283" t="str">
            <v>018C055</v>
          </cell>
          <cell r="D283">
            <v>2.96</v>
          </cell>
          <cell r="E283">
            <v>0</v>
          </cell>
          <cell r="F283">
            <v>2.96</v>
          </cell>
          <cell r="G283">
            <v>44012</v>
          </cell>
          <cell r="H283" t="str">
            <v>RPC</v>
          </cell>
          <cell r="I283" t="str">
            <v>TC-09</v>
          </cell>
          <cell r="J283" t="str">
            <v>SR</v>
          </cell>
          <cell r="K283">
            <v>1.35</v>
          </cell>
        </row>
        <row r="284">
          <cell r="C284" t="str">
            <v>018C056</v>
          </cell>
          <cell r="D284">
            <v>2.2200000000000002</v>
          </cell>
          <cell r="E284">
            <v>0</v>
          </cell>
          <cell r="F284">
            <v>2.2200000000000002</v>
          </cell>
          <cell r="G284">
            <v>44028</v>
          </cell>
          <cell r="H284" t="str">
            <v>RPC</v>
          </cell>
          <cell r="I284" t="str">
            <v>LPI-1605</v>
          </cell>
          <cell r="J284" t="str">
            <v>SRP</v>
          </cell>
          <cell r="K284">
            <v>1.35</v>
          </cell>
        </row>
        <row r="285">
          <cell r="C285" t="str">
            <v>018C057</v>
          </cell>
          <cell r="D285">
            <v>1.21</v>
          </cell>
          <cell r="E285">
            <v>0</v>
          </cell>
          <cell r="F285">
            <v>1.21</v>
          </cell>
          <cell r="G285">
            <v>44032</v>
          </cell>
          <cell r="H285" t="str">
            <v>RPC</v>
          </cell>
          <cell r="I285" t="str">
            <v>LPI-1605</v>
          </cell>
          <cell r="J285" t="str">
            <v>SRP</v>
          </cell>
          <cell r="K285">
            <v>1.35</v>
          </cell>
        </row>
        <row r="286">
          <cell r="C286" t="str">
            <v>018C058</v>
          </cell>
          <cell r="D286">
            <v>1.51</v>
          </cell>
          <cell r="E286">
            <v>0</v>
          </cell>
          <cell r="F286">
            <v>1.51</v>
          </cell>
          <cell r="G286">
            <v>44031</v>
          </cell>
          <cell r="H286" t="str">
            <v>RPC</v>
          </cell>
          <cell r="I286" t="str">
            <v>LPI-1605</v>
          </cell>
          <cell r="J286" t="str">
            <v>SRP</v>
          </cell>
          <cell r="K286">
            <v>1.35</v>
          </cell>
        </row>
        <row r="287">
          <cell r="C287" t="str">
            <v>018C059</v>
          </cell>
          <cell r="D287">
            <v>3.13</v>
          </cell>
          <cell r="E287">
            <v>0</v>
          </cell>
          <cell r="F287">
            <v>3.13</v>
          </cell>
          <cell r="G287">
            <v>44028</v>
          </cell>
          <cell r="H287" t="str">
            <v>RPC</v>
          </cell>
          <cell r="I287" t="str">
            <v>LPI-1605</v>
          </cell>
          <cell r="J287" t="str">
            <v>SRP</v>
          </cell>
          <cell r="K287">
            <v>1.35</v>
          </cell>
        </row>
        <row r="288">
          <cell r="C288" t="str">
            <v>020C052</v>
          </cell>
          <cell r="D288">
            <v>1.04</v>
          </cell>
          <cell r="E288">
            <v>0</v>
          </cell>
          <cell r="F288">
            <v>1.04</v>
          </cell>
          <cell r="G288">
            <v>44015</v>
          </cell>
          <cell r="H288" t="str">
            <v>RPC</v>
          </cell>
          <cell r="I288" t="str">
            <v>LPI-1604</v>
          </cell>
          <cell r="J288" t="str">
            <v>SR</v>
          </cell>
          <cell r="K288">
            <v>1.35</v>
          </cell>
        </row>
        <row r="289">
          <cell r="C289" t="str">
            <v>020C053</v>
          </cell>
          <cell r="D289">
            <v>1.25</v>
          </cell>
          <cell r="E289">
            <v>0</v>
          </cell>
          <cell r="F289">
            <v>1.25</v>
          </cell>
          <cell r="G289">
            <v>44029</v>
          </cell>
          <cell r="H289" t="str">
            <v>RPC</v>
          </cell>
          <cell r="I289" t="str">
            <v>LPI-1605</v>
          </cell>
          <cell r="J289" t="str">
            <v>SRP</v>
          </cell>
          <cell r="K289">
            <v>1.35</v>
          </cell>
        </row>
        <row r="290">
          <cell r="C290" t="str">
            <v>020C054</v>
          </cell>
          <cell r="D290">
            <v>1.64</v>
          </cell>
          <cell r="E290">
            <v>0</v>
          </cell>
          <cell r="F290">
            <v>1.64</v>
          </cell>
          <cell r="G290">
            <v>44024</v>
          </cell>
          <cell r="H290" t="str">
            <v>RPC</v>
          </cell>
          <cell r="I290" t="str">
            <v>LPI-1605</v>
          </cell>
          <cell r="J290" t="str">
            <v>SRP</v>
          </cell>
          <cell r="K290">
            <v>1.35</v>
          </cell>
        </row>
        <row r="291">
          <cell r="C291" t="str">
            <v>020C055</v>
          </cell>
          <cell r="D291">
            <v>1.81</v>
          </cell>
          <cell r="E291">
            <v>0</v>
          </cell>
          <cell r="F291">
            <v>1.81</v>
          </cell>
          <cell r="G291">
            <v>44025</v>
          </cell>
          <cell r="H291" t="str">
            <v>RPC</v>
          </cell>
          <cell r="I291" t="str">
            <v>LPI-1605</v>
          </cell>
          <cell r="J291" t="str">
            <v>SRP</v>
          </cell>
          <cell r="K291">
            <v>1.35</v>
          </cell>
        </row>
        <row r="292">
          <cell r="C292" t="str">
            <v>020C056</v>
          </cell>
          <cell r="D292">
            <v>3.93</v>
          </cell>
          <cell r="E292">
            <v>0</v>
          </cell>
          <cell r="F292">
            <v>3.93</v>
          </cell>
          <cell r="G292">
            <v>44016</v>
          </cell>
          <cell r="H292" t="str">
            <v>RPC</v>
          </cell>
          <cell r="I292" t="str">
            <v>LPI-1604</v>
          </cell>
          <cell r="J292" t="str">
            <v>SR</v>
          </cell>
          <cell r="K292">
            <v>1.35</v>
          </cell>
        </row>
        <row r="293">
          <cell r="C293" t="str">
            <v>020C057</v>
          </cell>
          <cell r="D293">
            <v>0.56000000000000005</v>
          </cell>
          <cell r="E293">
            <v>0</v>
          </cell>
          <cell r="F293">
            <v>0.56000000000000005</v>
          </cell>
          <cell r="G293">
            <v>44017</v>
          </cell>
          <cell r="H293" t="str">
            <v>RPC</v>
          </cell>
          <cell r="I293" t="str">
            <v>LPI-1604</v>
          </cell>
          <cell r="J293" t="str">
            <v>SR</v>
          </cell>
          <cell r="K293">
            <v>1.35</v>
          </cell>
        </row>
        <row r="294">
          <cell r="C294" t="str">
            <v>020C059</v>
          </cell>
          <cell r="D294">
            <v>1.89</v>
          </cell>
          <cell r="E294">
            <v>0</v>
          </cell>
          <cell r="F294">
            <v>1.89</v>
          </cell>
          <cell r="G294">
            <v>44017</v>
          </cell>
          <cell r="H294" t="str">
            <v>RPC</v>
          </cell>
          <cell r="I294" t="str">
            <v>LPI-1604</v>
          </cell>
          <cell r="J294" t="str">
            <v>SR</v>
          </cell>
          <cell r="K294">
            <v>1.35</v>
          </cell>
        </row>
        <row r="295">
          <cell r="C295" t="str">
            <v>020C060</v>
          </cell>
          <cell r="D295">
            <v>0.67</v>
          </cell>
          <cell r="E295">
            <v>0</v>
          </cell>
          <cell r="F295">
            <v>0.67</v>
          </cell>
          <cell r="G295">
            <v>44033</v>
          </cell>
          <cell r="H295" t="str">
            <v>RPC</v>
          </cell>
          <cell r="I295" t="str">
            <v>LPI-1604</v>
          </cell>
          <cell r="J295" t="str">
            <v>SR</v>
          </cell>
          <cell r="K295">
            <v>1.35</v>
          </cell>
        </row>
        <row r="296">
          <cell r="C296" t="str">
            <v>012C067</v>
          </cell>
          <cell r="D296">
            <v>3.88</v>
          </cell>
          <cell r="E296">
            <v>0</v>
          </cell>
          <cell r="F296">
            <v>3.88</v>
          </cell>
          <cell r="G296">
            <v>44029</v>
          </cell>
          <cell r="H296" t="str">
            <v>RPC</v>
          </cell>
          <cell r="I296" t="str">
            <v>LPI-1604</v>
          </cell>
          <cell r="J296" t="str">
            <v>SR</v>
          </cell>
          <cell r="K296">
            <v>1.35</v>
          </cell>
        </row>
        <row r="297">
          <cell r="C297" t="str">
            <v>014C062</v>
          </cell>
          <cell r="D297">
            <v>3.02</v>
          </cell>
          <cell r="E297">
            <v>0</v>
          </cell>
          <cell r="F297">
            <v>3.02</v>
          </cell>
          <cell r="G297">
            <v>44021</v>
          </cell>
          <cell r="H297" t="str">
            <v>RPC</v>
          </cell>
          <cell r="I297" t="str">
            <v>TC-09</v>
          </cell>
          <cell r="J297" t="str">
            <v>SR</v>
          </cell>
          <cell r="K297">
            <v>1.35</v>
          </cell>
        </row>
        <row r="298">
          <cell r="C298" t="str">
            <v>014C063</v>
          </cell>
          <cell r="D298">
            <v>2.69</v>
          </cell>
          <cell r="E298">
            <v>0</v>
          </cell>
          <cell r="F298">
            <v>2.69</v>
          </cell>
          <cell r="G298">
            <v>44021</v>
          </cell>
          <cell r="H298" t="str">
            <v>RPC</v>
          </cell>
          <cell r="I298" t="str">
            <v>TC-09</v>
          </cell>
          <cell r="J298" t="str">
            <v>SR</v>
          </cell>
          <cell r="K298">
            <v>1.35</v>
          </cell>
        </row>
        <row r="299">
          <cell r="C299" t="str">
            <v>014C070</v>
          </cell>
          <cell r="D299">
            <v>1.48</v>
          </cell>
          <cell r="E299">
            <v>0</v>
          </cell>
          <cell r="F299">
            <v>1.48</v>
          </cell>
          <cell r="G299">
            <v>44050</v>
          </cell>
          <cell r="H299" t="str">
            <v>RPC</v>
          </cell>
          <cell r="I299" t="str">
            <v>LPI-1604</v>
          </cell>
          <cell r="J299" t="str">
            <v>SR</v>
          </cell>
          <cell r="K299">
            <v>1.35</v>
          </cell>
        </row>
        <row r="300">
          <cell r="C300" t="str">
            <v>015C070</v>
          </cell>
          <cell r="D300">
            <v>1.29</v>
          </cell>
          <cell r="E300">
            <v>0</v>
          </cell>
          <cell r="F300">
            <v>1.29</v>
          </cell>
          <cell r="G300">
            <v>44056</v>
          </cell>
          <cell r="H300" t="str">
            <v>RPC</v>
          </cell>
          <cell r="I300" t="str">
            <v>LPI-1605</v>
          </cell>
          <cell r="J300" t="str">
            <v>SR</v>
          </cell>
          <cell r="K300">
            <v>1.35</v>
          </cell>
        </row>
        <row r="301">
          <cell r="C301" t="str">
            <v>016C064</v>
          </cell>
          <cell r="D301">
            <v>3.08</v>
          </cell>
          <cell r="E301">
            <v>0</v>
          </cell>
          <cell r="F301">
            <v>3.08</v>
          </cell>
          <cell r="G301">
            <v>44049</v>
          </cell>
          <cell r="H301" t="str">
            <v>RPC</v>
          </cell>
          <cell r="I301" t="str">
            <v>LPI-1604</v>
          </cell>
          <cell r="J301" t="str">
            <v>SR</v>
          </cell>
          <cell r="K301">
            <v>1.35</v>
          </cell>
        </row>
        <row r="302">
          <cell r="C302" t="str">
            <v>016C070</v>
          </cell>
          <cell r="D302">
            <v>3.22</v>
          </cell>
          <cell r="E302">
            <v>0</v>
          </cell>
          <cell r="F302">
            <v>3.22</v>
          </cell>
          <cell r="G302">
            <v>43965</v>
          </cell>
          <cell r="H302" t="str">
            <v>RPC</v>
          </cell>
          <cell r="I302" t="str">
            <v>LPI-1604</v>
          </cell>
          <cell r="J302" t="str">
            <v>SR</v>
          </cell>
          <cell r="K302">
            <v>1.35</v>
          </cell>
        </row>
        <row r="303">
          <cell r="C303" t="str">
            <v>017C070</v>
          </cell>
          <cell r="D303">
            <v>0.91</v>
          </cell>
          <cell r="E303">
            <v>0</v>
          </cell>
          <cell r="F303">
            <v>0.91</v>
          </cell>
          <cell r="G303">
            <v>44054</v>
          </cell>
          <cell r="H303" t="str">
            <v>RPC</v>
          </cell>
          <cell r="I303" t="str">
            <v>LPI-1605</v>
          </cell>
          <cell r="J303" t="str">
            <v>SR</v>
          </cell>
          <cell r="K303">
            <v>1.35</v>
          </cell>
        </row>
        <row r="304">
          <cell r="C304" t="str">
            <v>018C065</v>
          </cell>
          <cell r="D304">
            <v>2.75</v>
          </cell>
          <cell r="E304">
            <v>0</v>
          </cell>
          <cell r="F304">
            <v>2.75</v>
          </cell>
          <cell r="G304">
            <v>44047</v>
          </cell>
          <cell r="H304" t="str">
            <v>RPC</v>
          </cell>
          <cell r="I304" t="str">
            <v>LPI-1604</v>
          </cell>
          <cell r="J304" t="str">
            <v>SR</v>
          </cell>
          <cell r="K304">
            <v>1.35</v>
          </cell>
        </row>
        <row r="305">
          <cell r="C305" t="str">
            <v>018C070</v>
          </cell>
          <cell r="D305">
            <v>1.04</v>
          </cell>
          <cell r="E305">
            <v>0</v>
          </cell>
          <cell r="F305">
            <v>1.04</v>
          </cell>
          <cell r="G305">
            <v>44026</v>
          </cell>
          <cell r="H305" t="str">
            <v>RPC</v>
          </cell>
          <cell r="I305" t="str">
            <v>LPI-1604</v>
          </cell>
          <cell r="J305" t="str">
            <v>SR</v>
          </cell>
          <cell r="K305">
            <v>1.35</v>
          </cell>
        </row>
        <row r="306">
          <cell r="C306" t="str">
            <v>019C065</v>
          </cell>
          <cell r="D306">
            <v>1</v>
          </cell>
          <cell r="E306">
            <v>0</v>
          </cell>
          <cell r="F306">
            <v>1</v>
          </cell>
          <cell r="G306">
            <v>44048</v>
          </cell>
          <cell r="H306" t="str">
            <v>RPC</v>
          </cell>
          <cell r="I306" t="str">
            <v>LPI-1604</v>
          </cell>
          <cell r="J306" t="str">
            <v>SR</v>
          </cell>
          <cell r="K306">
            <v>1.35</v>
          </cell>
        </row>
        <row r="307">
          <cell r="C307" t="str">
            <v>019C067</v>
          </cell>
          <cell r="D307">
            <v>0.87</v>
          </cell>
          <cell r="E307">
            <v>0</v>
          </cell>
          <cell r="F307">
            <v>0.87</v>
          </cell>
          <cell r="G307">
            <v>44026</v>
          </cell>
          <cell r="H307" t="str">
            <v>RPC</v>
          </cell>
          <cell r="I307" t="str">
            <v>LPI-1604</v>
          </cell>
          <cell r="J307" t="str">
            <v>SR</v>
          </cell>
          <cell r="K307">
            <v>1.35</v>
          </cell>
        </row>
        <row r="308">
          <cell r="C308" t="str">
            <v>019C068</v>
          </cell>
          <cell r="D308">
            <v>0.31</v>
          </cell>
          <cell r="E308">
            <v>0</v>
          </cell>
          <cell r="F308">
            <v>0.31</v>
          </cell>
          <cell r="G308">
            <v>44026</v>
          </cell>
          <cell r="H308" t="str">
            <v>RPC</v>
          </cell>
          <cell r="I308" t="str">
            <v>LPI-1604</v>
          </cell>
          <cell r="J308" t="str">
            <v>SR</v>
          </cell>
          <cell r="K308">
            <v>1.35</v>
          </cell>
        </row>
        <row r="309">
          <cell r="C309" t="str">
            <v>020C062</v>
          </cell>
          <cell r="D309">
            <v>3.32</v>
          </cell>
          <cell r="E309">
            <v>0</v>
          </cell>
          <cell r="F309">
            <v>3.32</v>
          </cell>
          <cell r="G309">
            <v>44046</v>
          </cell>
          <cell r="H309" t="str">
            <v>RPC</v>
          </cell>
          <cell r="I309" t="str">
            <v>LPI-1604</v>
          </cell>
          <cell r="J309" t="str">
            <v>SR</v>
          </cell>
          <cell r="K309">
            <v>1.35</v>
          </cell>
        </row>
        <row r="310">
          <cell r="C310" t="str">
            <v>020C067</v>
          </cell>
          <cell r="D310">
            <v>3.21</v>
          </cell>
          <cell r="E310">
            <v>0</v>
          </cell>
          <cell r="F310">
            <v>3.21</v>
          </cell>
          <cell r="G310">
            <v>43981</v>
          </cell>
          <cell r="H310" t="str">
            <v>RPC</v>
          </cell>
          <cell r="I310" t="str">
            <v>LPI-1604</v>
          </cell>
          <cell r="J310" t="str">
            <v>SR</v>
          </cell>
          <cell r="K310">
            <v>1.35</v>
          </cell>
        </row>
        <row r="311">
          <cell r="C311" t="str">
            <v>020C069</v>
          </cell>
          <cell r="D311">
            <v>2.71</v>
          </cell>
          <cell r="E311">
            <v>0</v>
          </cell>
          <cell r="F311">
            <v>2.71</v>
          </cell>
          <cell r="G311">
            <v>44050</v>
          </cell>
          <cell r="H311" t="str">
            <v>RPC</v>
          </cell>
          <cell r="I311" t="str">
            <v>LPI-1605</v>
          </cell>
          <cell r="J311" t="str">
            <v>SR</v>
          </cell>
          <cell r="K311">
            <v>1.35</v>
          </cell>
        </row>
        <row r="312">
          <cell r="C312" t="str">
            <v>011C070</v>
          </cell>
          <cell r="D312">
            <v>1.18</v>
          </cell>
          <cell r="E312">
            <v>0</v>
          </cell>
          <cell r="F312">
            <v>1.18</v>
          </cell>
          <cell r="G312">
            <v>44066</v>
          </cell>
          <cell r="H312" t="str">
            <v>RPC</v>
          </cell>
          <cell r="I312" t="str">
            <v>LPI-1604</v>
          </cell>
          <cell r="J312" t="str">
            <v>SR</v>
          </cell>
          <cell r="K312">
            <v>1.35</v>
          </cell>
        </row>
        <row r="313">
          <cell r="C313" t="str">
            <v>012C069</v>
          </cell>
          <cell r="D313">
            <v>0.9</v>
          </cell>
          <cell r="E313">
            <v>0</v>
          </cell>
          <cell r="F313">
            <v>0.9</v>
          </cell>
          <cell r="G313">
            <v>44088</v>
          </cell>
          <cell r="H313" t="str">
            <v>RPC</v>
          </cell>
          <cell r="I313" t="str">
            <v>LPI-1607</v>
          </cell>
          <cell r="J313" t="str">
            <v>SR</v>
          </cell>
          <cell r="K313">
            <v>1.35</v>
          </cell>
        </row>
        <row r="314">
          <cell r="C314" t="str">
            <v>012C070</v>
          </cell>
          <cell r="D314">
            <v>0.42</v>
          </cell>
          <cell r="E314">
            <v>0</v>
          </cell>
          <cell r="F314">
            <v>0.42</v>
          </cell>
          <cell r="G314">
            <v>44078</v>
          </cell>
          <cell r="H314" t="str">
            <v>RPC</v>
          </cell>
          <cell r="I314" t="str">
            <v>LPI-1607</v>
          </cell>
          <cell r="J314" t="str">
            <v>SR</v>
          </cell>
          <cell r="K314">
            <v>1.35</v>
          </cell>
        </row>
        <row r="315">
          <cell r="C315" t="str">
            <v>014C069</v>
          </cell>
          <cell r="D315">
            <v>0.96</v>
          </cell>
          <cell r="E315">
            <v>0</v>
          </cell>
          <cell r="F315">
            <v>0.96</v>
          </cell>
          <cell r="G315">
            <v>44063</v>
          </cell>
          <cell r="H315" t="str">
            <v>RPC</v>
          </cell>
          <cell r="I315" t="str">
            <v>LPI-1605</v>
          </cell>
          <cell r="J315" t="str">
            <v>SR</v>
          </cell>
          <cell r="K315">
            <v>1.35</v>
          </cell>
        </row>
        <row r="316">
          <cell r="C316" t="str">
            <v>016C069</v>
          </cell>
          <cell r="D316">
            <v>3.86</v>
          </cell>
          <cell r="E316">
            <v>0</v>
          </cell>
          <cell r="F316">
            <v>3.86</v>
          </cell>
          <cell r="G316">
            <v>44062</v>
          </cell>
          <cell r="H316" t="str">
            <v>RPC</v>
          </cell>
          <cell r="I316" t="str">
            <v>LPI-1605</v>
          </cell>
          <cell r="J316" t="str">
            <v>SR</v>
          </cell>
          <cell r="K316">
            <v>1.35</v>
          </cell>
        </row>
        <row r="317">
          <cell r="C317" t="str">
            <v>012C065</v>
          </cell>
          <cell r="D317">
            <v>7.69</v>
          </cell>
          <cell r="E317">
            <v>0</v>
          </cell>
          <cell r="F317">
            <v>7.69</v>
          </cell>
          <cell r="G317">
            <v>44040</v>
          </cell>
          <cell r="H317" t="str">
            <v>RN</v>
          </cell>
          <cell r="I317" t="str">
            <v>TC-09</v>
          </cell>
          <cell r="J317" t="str">
            <v>SRP</v>
          </cell>
          <cell r="K317">
            <v>1.8</v>
          </cell>
        </row>
        <row r="318">
          <cell r="C318" t="str">
            <v>013C066</v>
          </cell>
          <cell r="D318">
            <v>2.54</v>
          </cell>
          <cell r="E318">
            <v>0</v>
          </cell>
          <cell r="F318">
            <v>2.54</v>
          </cell>
          <cell r="G318">
            <v>44029</v>
          </cell>
          <cell r="H318" t="str">
            <v>RPC</v>
          </cell>
          <cell r="I318" t="str">
            <v>LPI-1604</v>
          </cell>
          <cell r="J318" t="str">
            <v>SR</v>
          </cell>
          <cell r="K318">
            <v>1.35</v>
          </cell>
        </row>
        <row r="319">
          <cell r="C319" t="str">
            <v>014C065</v>
          </cell>
          <cell r="D319">
            <v>4.74</v>
          </cell>
          <cell r="E319">
            <v>0</v>
          </cell>
          <cell r="F319">
            <v>4.74</v>
          </cell>
          <cell r="G319">
            <v>44012</v>
          </cell>
          <cell r="H319" t="str">
            <v>RN</v>
          </cell>
          <cell r="I319" t="str">
            <v>TC-09</v>
          </cell>
          <cell r="J319" t="str">
            <v>SRP</v>
          </cell>
          <cell r="K319">
            <v>1.8</v>
          </cell>
        </row>
        <row r="320">
          <cell r="C320" t="str">
            <v>014C068</v>
          </cell>
          <cell r="D320">
            <v>4.79</v>
          </cell>
          <cell r="E320">
            <v>0</v>
          </cell>
          <cell r="F320">
            <v>4.79</v>
          </cell>
          <cell r="G320">
            <v>44034</v>
          </cell>
          <cell r="H320" t="str">
            <v>RPC</v>
          </cell>
          <cell r="I320" t="str">
            <v>LPI-1604</v>
          </cell>
          <cell r="J320" t="str">
            <v>SR</v>
          </cell>
          <cell r="K320">
            <v>1.35</v>
          </cell>
        </row>
        <row r="321">
          <cell r="C321" t="str">
            <v>016C063</v>
          </cell>
          <cell r="D321">
            <v>2.19</v>
          </cell>
          <cell r="E321">
            <v>0</v>
          </cell>
          <cell r="F321">
            <v>2.19</v>
          </cell>
          <cell r="G321">
            <v>44049</v>
          </cell>
          <cell r="H321" t="str">
            <v>RPC</v>
          </cell>
          <cell r="I321" t="str">
            <v>LPI-1604</v>
          </cell>
          <cell r="J321" t="str">
            <v>SR</v>
          </cell>
          <cell r="K321">
            <v>1.35</v>
          </cell>
        </row>
        <row r="322">
          <cell r="C322" t="str">
            <v>016C065</v>
          </cell>
          <cell r="D322">
            <v>2.19</v>
          </cell>
          <cell r="E322">
            <v>0</v>
          </cell>
          <cell r="F322">
            <v>2.19</v>
          </cell>
          <cell r="G322">
            <v>44012</v>
          </cell>
          <cell r="H322" t="str">
            <v>RN</v>
          </cell>
          <cell r="I322" t="str">
            <v>TC-09</v>
          </cell>
          <cell r="J322" t="str">
            <v>SRP</v>
          </cell>
          <cell r="K322">
            <v>1.8</v>
          </cell>
        </row>
        <row r="323">
          <cell r="C323" t="str">
            <v>018C064</v>
          </cell>
          <cell r="D323">
            <v>2.1800000000000002</v>
          </cell>
          <cell r="E323">
            <v>0</v>
          </cell>
          <cell r="F323">
            <v>2.1800000000000002</v>
          </cell>
          <cell r="G323">
            <v>44048</v>
          </cell>
          <cell r="H323" t="str">
            <v>RPC</v>
          </cell>
          <cell r="I323" t="str">
            <v>LPI-1604</v>
          </cell>
          <cell r="J323" t="str">
            <v>SR</v>
          </cell>
          <cell r="K323">
            <v>1.35</v>
          </cell>
        </row>
        <row r="324">
          <cell r="C324" t="str">
            <v>018C068</v>
          </cell>
          <cell r="D324">
            <v>4.9400000000000004</v>
          </cell>
          <cell r="E324">
            <v>0</v>
          </cell>
          <cell r="F324">
            <v>4.9400000000000004</v>
          </cell>
          <cell r="G324">
            <v>43971</v>
          </cell>
          <cell r="H324" t="str">
            <v>RPC</v>
          </cell>
          <cell r="I324" t="str">
            <v>LPI-1604</v>
          </cell>
          <cell r="J324" t="str">
            <v>SR</v>
          </cell>
          <cell r="K324">
            <v>1.35</v>
          </cell>
        </row>
        <row r="325">
          <cell r="C325" t="str">
            <v>019C061</v>
          </cell>
          <cell r="D325">
            <v>1.99</v>
          </cell>
          <cell r="E325">
            <v>0</v>
          </cell>
          <cell r="F325">
            <v>1.99</v>
          </cell>
          <cell r="G325">
            <v>44032</v>
          </cell>
          <cell r="H325" t="str">
            <v>RPC</v>
          </cell>
          <cell r="I325" t="str">
            <v>LPI-1604</v>
          </cell>
          <cell r="J325" t="str">
            <v>SR</v>
          </cell>
          <cell r="K325">
            <v>1.35</v>
          </cell>
        </row>
        <row r="326">
          <cell r="C326" t="str">
            <v>020C064</v>
          </cell>
          <cell r="D326">
            <v>2.83</v>
          </cell>
          <cell r="E326">
            <v>0</v>
          </cell>
          <cell r="F326">
            <v>2.83</v>
          </cell>
          <cell r="G326">
            <v>44046</v>
          </cell>
          <cell r="H326" t="str">
            <v>RPC</v>
          </cell>
          <cell r="I326" t="str">
            <v>LPI-1604</v>
          </cell>
          <cell r="J326" t="str">
            <v>SR</v>
          </cell>
          <cell r="K326">
            <v>1.35</v>
          </cell>
        </row>
        <row r="327">
          <cell r="C327" t="str">
            <v>020C065</v>
          </cell>
          <cell r="D327">
            <v>2.38</v>
          </cell>
          <cell r="E327">
            <v>0</v>
          </cell>
          <cell r="F327">
            <v>2.38</v>
          </cell>
          <cell r="G327">
            <v>44048</v>
          </cell>
          <cell r="H327" t="str">
            <v>RPC</v>
          </cell>
          <cell r="I327" t="str">
            <v>LPI-1604</v>
          </cell>
          <cell r="J327" t="str">
            <v>SR</v>
          </cell>
          <cell r="K327">
            <v>1.35</v>
          </cell>
        </row>
        <row r="328">
          <cell r="C328" t="str">
            <v>020C070</v>
          </cell>
          <cell r="D328">
            <v>1.82</v>
          </cell>
          <cell r="E328">
            <v>0</v>
          </cell>
          <cell r="F328">
            <v>1.82</v>
          </cell>
          <cell r="G328">
            <v>44028</v>
          </cell>
          <cell r="H328" t="str">
            <v>RPC</v>
          </cell>
          <cell r="I328" t="str">
            <v>LPI-1604</v>
          </cell>
          <cell r="J328" t="str">
            <v>SR</v>
          </cell>
          <cell r="K328">
            <v>1.35</v>
          </cell>
        </row>
        <row r="329">
          <cell r="C329" t="str">
            <v>011C080</v>
          </cell>
          <cell r="D329">
            <v>1.9</v>
          </cell>
          <cell r="E329">
            <v>0</v>
          </cell>
          <cell r="F329">
            <v>1.9</v>
          </cell>
          <cell r="G329">
            <v>44033</v>
          </cell>
          <cell r="H329" t="str">
            <v>R1</v>
          </cell>
          <cell r="I329" t="str">
            <v>LPI-1602</v>
          </cell>
          <cell r="J329" t="str">
            <v>DR</v>
          </cell>
          <cell r="K329">
            <v>1.8</v>
          </cell>
        </row>
        <row r="330">
          <cell r="C330" t="str">
            <v>012C075</v>
          </cell>
          <cell r="D330">
            <v>6.49</v>
          </cell>
          <cell r="E330">
            <v>0</v>
          </cell>
          <cell r="F330">
            <v>6.49</v>
          </cell>
          <cell r="G330">
            <v>44029</v>
          </cell>
          <cell r="H330" t="str">
            <v>R1</v>
          </cell>
          <cell r="I330" t="str">
            <v>LPI-1602</v>
          </cell>
          <cell r="J330" t="str">
            <v>DR</v>
          </cell>
          <cell r="K330">
            <v>1.8</v>
          </cell>
        </row>
        <row r="331">
          <cell r="C331" t="str">
            <v>013C072</v>
          </cell>
          <cell r="D331">
            <v>1.4</v>
          </cell>
          <cell r="E331">
            <v>0</v>
          </cell>
          <cell r="F331">
            <v>1.4</v>
          </cell>
          <cell r="G331">
            <v>44027</v>
          </cell>
          <cell r="H331" t="str">
            <v>R1</v>
          </cell>
          <cell r="I331" t="str">
            <v>LPI-1602</v>
          </cell>
          <cell r="J331" t="str">
            <v>DR</v>
          </cell>
          <cell r="K331">
            <v>1.8</v>
          </cell>
        </row>
        <row r="332">
          <cell r="C332" t="str">
            <v>013C080</v>
          </cell>
          <cell r="D332">
            <v>4.84</v>
          </cell>
          <cell r="E332">
            <v>0</v>
          </cell>
          <cell r="F332">
            <v>4.84</v>
          </cell>
          <cell r="G332">
            <v>44033</v>
          </cell>
          <cell r="H332" t="str">
            <v>R1</v>
          </cell>
          <cell r="I332" t="str">
            <v>LPI-1602</v>
          </cell>
          <cell r="J332" t="str">
            <v>SRP</v>
          </cell>
          <cell r="K332">
            <v>1.8</v>
          </cell>
        </row>
        <row r="333">
          <cell r="C333" t="str">
            <v>014C075</v>
          </cell>
          <cell r="D333">
            <v>7.98</v>
          </cell>
          <cell r="E333">
            <v>0</v>
          </cell>
          <cell r="F333">
            <v>7.98</v>
          </cell>
          <cell r="G333">
            <v>44030</v>
          </cell>
          <cell r="H333" t="str">
            <v>R1</v>
          </cell>
          <cell r="I333" t="str">
            <v>LPI-1602</v>
          </cell>
          <cell r="J333" t="str">
            <v>SRP</v>
          </cell>
          <cell r="K333">
            <v>1.8</v>
          </cell>
        </row>
        <row r="334">
          <cell r="C334" t="str">
            <v>015C077</v>
          </cell>
          <cell r="D334">
            <v>6.42</v>
          </cell>
          <cell r="E334">
            <v>0</v>
          </cell>
          <cell r="F334">
            <v>6.42</v>
          </cell>
          <cell r="G334">
            <v>44032</v>
          </cell>
          <cell r="H334" t="str">
            <v>R1</v>
          </cell>
          <cell r="I334" t="str">
            <v>LPI-1602</v>
          </cell>
          <cell r="J334" t="str">
            <v>DR</v>
          </cell>
          <cell r="K334">
            <v>1.8</v>
          </cell>
        </row>
        <row r="335">
          <cell r="C335" t="str">
            <v>016C075</v>
          </cell>
          <cell r="D335">
            <v>9.51</v>
          </cell>
          <cell r="E335">
            <v>0</v>
          </cell>
          <cell r="F335">
            <v>9.51</v>
          </cell>
          <cell r="G335">
            <v>44033</v>
          </cell>
          <cell r="H335" t="str">
            <v>R1</v>
          </cell>
          <cell r="I335" t="str">
            <v>LPI-1602</v>
          </cell>
          <cell r="J335" t="str">
            <v>SRP</v>
          </cell>
          <cell r="K335">
            <v>1.8</v>
          </cell>
        </row>
        <row r="336">
          <cell r="C336" t="str">
            <v>016C080</v>
          </cell>
          <cell r="D336">
            <v>7.01</v>
          </cell>
          <cell r="E336">
            <v>0</v>
          </cell>
          <cell r="F336">
            <v>7.01</v>
          </cell>
          <cell r="G336">
            <v>44049</v>
          </cell>
          <cell r="H336" t="str">
            <v>R1</v>
          </cell>
          <cell r="I336" t="str">
            <v>LPI-1602</v>
          </cell>
          <cell r="J336" t="str">
            <v>SRP</v>
          </cell>
          <cell r="K336">
            <v>1.8</v>
          </cell>
        </row>
        <row r="337">
          <cell r="C337" t="str">
            <v>017C074</v>
          </cell>
          <cell r="D337">
            <v>5.72</v>
          </cell>
          <cell r="E337">
            <v>0</v>
          </cell>
          <cell r="F337">
            <v>5.72</v>
          </cell>
          <cell r="G337">
            <v>44028</v>
          </cell>
          <cell r="H337" t="str">
            <v>R1</v>
          </cell>
          <cell r="I337" t="str">
            <v>LPI-1602</v>
          </cell>
          <cell r="J337" t="str">
            <v>DR</v>
          </cell>
          <cell r="K337">
            <v>1.8</v>
          </cell>
        </row>
        <row r="338">
          <cell r="C338" t="str">
            <v>018C077</v>
          </cell>
          <cell r="D338">
            <v>2.4900000000000002</v>
          </cell>
          <cell r="E338">
            <v>0</v>
          </cell>
          <cell r="F338">
            <v>2.4900000000000002</v>
          </cell>
          <cell r="G338">
            <v>44031</v>
          </cell>
          <cell r="H338" t="str">
            <v>R1</v>
          </cell>
          <cell r="I338" t="str">
            <v>LPI-1602</v>
          </cell>
          <cell r="J338" t="str">
            <v>DR</v>
          </cell>
          <cell r="K338">
            <v>1.8</v>
          </cell>
        </row>
        <row r="339">
          <cell r="C339" t="str">
            <v>018C080</v>
          </cell>
          <cell r="D339">
            <v>6.07</v>
          </cell>
          <cell r="E339">
            <v>0</v>
          </cell>
          <cell r="F339">
            <v>6.07</v>
          </cell>
          <cell r="G339">
            <v>44032</v>
          </cell>
          <cell r="H339" t="str">
            <v>R1</v>
          </cell>
          <cell r="I339" t="str">
            <v>LPI-1602</v>
          </cell>
          <cell r="J339" t="str">
            <v>SRP</v>
          </cell>
          <cell r="K339">
            <v>1.8</v>
          </cell>
        </row>
        <row r="340">
          <cell r="C340" t="str">
            <v>020C072</v>
          </cell>
          <cell r="D340">
            <v>2.86</v>
          </cell>
          <cell r="E340">
            <v>0</v>
          </cell>
          <cell r="F340">
            <v>2.86</v>
          </cell>
          <cell r="G340">
            <v>44027</v>
          </cell>
          <cell r="H340" t="str">
            <v>R1</v>
          </cell>
          <cell r="I340" t="str">
            <v>LPI-1602</v>
          </cell>
          <cell r="J340" t="str">
            <v>SRP</v>
          </cell>
          <cell r="K340">
            <v>1.8</v>
          </cell>
        </row>
        <row r="341">
          <cell r="C341" t="str">
            <v>020C075</v>
          </cell>
          <cell r="D341">
            <v>5.74</v>
          </cell>
          <cell r="E341">
            <v>0</v>
          </cell>
          <cell r="F341">
            <v>5.74</v>
          </cell>
          <cell r="G341">
            <v>44027</v>
          </cell>
          <cell r="H341" t="str">
            <v>R1</v>
          </cell>
          <cell r="I341" t="str">
            <v>LPI-1602</v>
          </cell>
          <cell r="J341" t="str">
            <v>SRP</v>
          </cell>
          <cell r="K341">
            <v>1.8</v>
          </cell>
        </row>
        <row r="342">
          <cell r="C342" t="str">
            <v>020C077</v>
          </cell>
          <cell r="D342">
            <v>3.79</v>
          </cell>
          <cell r="E342">
            <v>0</v>
          </cell>
          <cell r="F342">
            <v>3.79</v>
          </cell>
          <cell r="G342">
            <v>44031</v>
          </cell>
          <cell r="H342" t="str">
            <v>R1</v>
          </cell>
          <cell r="I342" t="str">
            <v>LPI-1602</v>
          </cell>
          <cell r="J342" t="str">
            <v>DR</v>
          </cell>
          <cell r="K342">
            <v>1.8</v>
          </cell>
        </row>
        <row r="343">
          <cell r="C343" t="str">
            <v>020C080</v>
          </cell>
          <cell r="D343">
            <v>4.9400000000000004</v>
          </cell>
          <cell r="E343">
            <v>0</v>
          </cell>
          <cell r="F343">
            <v>4.9400000000000004</v>
          </cell>
          <cell r="G343">
            <v>44033</v>
          </cell>
          <cell r="H343" t="str">
            <v>R1</v>
          </cell>
          <cell r="I343" t="str">
            <v>LPI-1602</v>
          </cell>
          <cell r="J343" t="str">
            <v>SRP</v>
          </cell>
          <cell r="K343">
            <v>1.8</v>
          </cell>
        </row>
        <row r="344">
          <cell r="C344" t="str">
            <v>011C085</v>
          </cell>
          <cell r="D344">
            <v>0.09</v>
          </cell>
          <cell r="E344">
            <v>0</v>
          </cell>
          <cell r="F344">
            <v>0.09</v>
          </cell>
          <cell r="G344">
            <v>44041</v>
          </cell>
          <cell r="H344" t="str">
            <v>R3</v>
          </cell>
          <cell r="I344" t="str">
            <v>GP 99-8009</v>
          </cell>
          <cell r="J344" t="str">
            <v>SR</v>
          </cell>
          <cell r="K344">
            <v>1.8</v>
          </cell>
        </row>
        <row r="345">
          <cell r="C345" t="str">
            <v>012C085</v>
          </cell>
          <cell r="D345">
            <v>8.2899999999999991</v>
          </cell>
          <cell r="E345">
            <v>0</v>
          </cell>
          <cell r="F345">
            <v>8.2899999999999991</v>
          </cell>
          <cell r="G345">
            <v>44041</v>
          </cell>
          <cell r="H345" t="str">
            <v>RN</v>
          </cell>
          <cell r="I345" t="str">
            <v>A-815</v>
          </cell>
          <cell r="J345" t="str">
            <v>SR</v>
          </cell>
          <cell r="K345">
            <v>1.8</v>
          </cell>
        </row>
        <row r="346">
          <cell r="C346" t="str">
            <v>012C090</v>
          </cell>
          <cell r="D346">
            <v>8.07</v>
          </cell>
          <cell r="E346">
            <v>0</v>
          </cell>
          <cell r="F346">
            <v>8.07</v>
          </cell>
          <cell r="G346">
            <v>44041</v>
          </cell>
          <cell r="H346" t="str">
            <v>RN</v>
          </cell>
          <cell r="I346" t="str">
            <v>A-815</v>
          </cell>
          <cell r="J346" t="str">
            <v>SR</v>
          </cell>
          <cell r="K346">
            <v>1.8</v>
          </cell>
        </row>
        <row r="347">
          <cell r="C347" t="str">
            <v>014C084</v>
          </cell>
          <cell r="D347">
            <v>7.76</v>
          </cell>
          <cell r="E347">
            <v>0</v>
          </cell>
          <cell r="F347">
            <v>7.76</v>
          </cell>
          <cell r="G347">
            <v>44041</v>
          </cell>
          <cell r="H347" t="str">
            <v>RN</v>
          </cell>
          <cell r="I347" t="str">
            <v>PSJT 941</v>
          </cell>
          <cell r="J347" t="str">
            <v>SR</v>
          </cell>
          <cell r="K347">
            <v>1.8</v>
          </cell>
        </row>
        <row r="348">
          <cell r="C348" t="str">
            <v>014C085</v>
          </cell>
          <cell r="D348">
            <v>0.59</v>
          </cell>
          <cell r="E348">
            <v>0</v>
          </cell>
          <cell r="F348">
            <v>0.59</v>
          </cell>
          <cell r="G348">
            <v>44034</v>
          </cell>
          <cell r="H348" t="str">
            <v>RN</v>
          </cell>
          <cell r="I348" t="str">
            <v>GP 99-8009</v>
          </cell>
          <cell r="J348" t="str">
            <v>SR</v>
          </cell>
          <cell r="K348">
            <v>1.8</v>
          </cell>
        </row>
        <row r="349">
          <cell r="C349" t="str">
            <v>014C088</v>
          </cell>
          <cell r="D349">
            <v>7.07</v>
          </cell>
          <cell r="E349">
            <v>0</v>
          </cell>
          <cell r="F349">
            <v>7.07</v>
          </cell>
          <cell r="G349">
            <v>44041</v>
          </cell>
          <cell r="H349" t="str">
            <v>RN</v>
          </cell>
          <cell r="I349" t="str">
            <v>A-815</v>
          </cell>
          <cell r="J349" t="str">
            <v>SR</v>
          </cell>
          <cell r="K349">
            <v>1.8</v>
          </cell>
        </row>
        <row r="350">
          <cell r="C350" t="str">
            <v>016C085</v>
          </cell>
          <cell r="D350">
            <v>8.66</v>
          </cell>
          <cell r="E350">
            <v>0</v>
          </cell>
          <cell r="F350">
            <v>8.66</v>
          </cell>
          <cell r="G350">
            <v>44034</v>
          </cell>
          <cell r="H350" t="str">
            <v>RN</v>
          </cell>
          <cell r="I350" t="str">
            <v>GP 99-8009</v>
          </cell>
          <cell r="J350" t="str">
            <v>SR</v>
          </cell>
          <cell r="K350">
            <v>1.5</v>
          </cell>
        </row>
        <row r="351">
          <cell r="C351" t="str">
            <v>016C088</v>
          </cell>
          <cell r="D351">
            <v>5.25</v>
          </cell>
          <cell r="E351">
            <v>0</v>
          </cell>
          <cell r="F351">
            <v>5.25</v>
          </cell>
          <cell r="G351">
            <v>44041</v>
          </cell>
          <cell r="H351" t="str">
            <v>RN</v>
          </cell>
          <cell r="I351" t="str">
            <v>A-815</v>
          </cell>
          <cell r="J351" t="str">
            <v>SR</v>
          </cell>
          <cell r="K351">
            <v>1.8</v>
          </cell>
        </row>
        <row r="352">
          <cell r="C352" t="str">
            <v>016C090</v>
          </cell>
          <cell r="D352">
            <v>3.57</v>
          </cell>
          <cell r="E352">
            <v>0</v>
          </cell>
          <cell r="F352">
            <v>3.57</v>
          </cell>
          <cell r="G352">
            <v>44046</v>
          </cell>
          <cell r="H352" t="str">
            <v>RN</v>
          </cell>
          <cell r="I352" t="str">
            <v>A-815</v>
          </cell>
          <cell r="J352" t="str">
            <v>SR</v>
          </cell>
          <cell r="K352">
            <v>1.8</v>
          </cell>
        </row>
        <row r="353">
          <cell r="C353" t="str">
            <v>017C085</v>
          </cell>
          <cell r="D353">
            <v>6.11</v>
          </cell>
          <cell r="E353">
            <v>0</v>
          </cell>
          <cell r="F353">
            <v>6.11</v>
          </cell>
          <cell r="G353">
            <v>44034</v>
          </cell>
          <cell r="H353" t="str">
            <v>RN</v>
          </cell>
          <cell r="I353" t="str">
            <v>GP 99-8009</v>
          </cell>
          <cell r="J353" t="str">
            <v>SR</v>
          </cell>
          <cell r="K353">
            <v>1.5</v>
          </cell>
        </row>
        <row r="354">
          <cell r="C354" t="str">
            <v>018C085</v>
          </cell>
          <cell r="D354">
            <v>1.34</v>
          </cell>
          <cell r="E354">
            <v>0</v>
          </cell>
          <cell r="F354">
            <v>1.34</v>
          </cell>
          <cell r="G354">
            <v>44034</v>
          </cell>
          <cell r="H354" t="str">
            <v>RN</v>
          </cell>
          <cell r="I354" t="str">
            <v>GP 99-8009</v>
          </cell>
          <cell r="J354" t="str">
            <v>SR</v>
          </cell>
          <cell r="K354">
            <v>1.8</v>
          </cell>
        </row>
        <row r="355">
          <cell r="C355" t="str">
            <v>018C088</v>
          </cell>
          <cell r="D355">
            <v>5.71</v>
          </cell>
          <cell r="E355">
            <v>0</v>
          </cell>
          <cell r="F355">
            <v>5.71</v>
          </cell>
          <cell r="G355">
            <v>44040</v>
          </cell>
          <cell r="H355" t="str">
            <v>RN</v>
          </cell>
          <cell r="I355" t="str">
            <v>A-815</v>
          </cell>
          <cell r="J355" t="str">
            <v>SR</v>
          </cell>
          <cell r="K355">
            <v>1.8</v>
          </cell>
        </row>
        <row r="356">
          <cell r="C356" t="str">
            <v>018C090</v>
          </cell>
          <cell r="D356">
            <v>3.4</v>
          </cell>
          <cell r="E356">
            <v>0</v>
          </cell>
          <cell r="F356">
            <v>3.4</v>
          </cell>
          <cell r="G356">
            <v>44047</v>
          </cell>
          <cell r="H356" t="str">
            <v>RN</v>
          </cell>
          <cell r="I356" t="str">
            <v>A-815</v>
          </cell>
          <cell r="J356" t="str">
            <v>SR</v>
          </cell>
          <cell r="K356">
            <v>1.8</v>
          </cell>
        </row>
        <row r="357">
          <cell r="C357" t="str">
            <v>019C083</v>
          </cell>
          <cell r="D357">
            <v>3.33</v>
          </cell>
          <cell r="E357">
            <v>0</v>
          </cell>
          <cell r="F357">
            <v>3.33</v>
          </cell>
          <cell r="G357">
            <v>44034</v>
          </cell>
          <cell r="H357" t="str">
            <v>RN</v>
          </cell>
          <cell r="I357" t="str">
            <v>GP 99-8009</v>
          </cell>
          <cell r="J357" t="str">
            <v>SR</v>
          </cell>
          <cell r="K357">
            <v>1.5</v>
          </cell>
        </row>
        <row r="358">
          <cell r="C358" t="str">
            <v>019C085</v>
          </cell>
          <cell r="D358">
            <v>1.84</v>
          </cell>
          <cell r="E358">
            <v>0</v>
          </cell>
          <cell r="F358">
            <v>1.84</v>
          </cell>
          <cell r="G358">
            <v>44034</v>
          </cell>
          <cell r="H358" t="str">
            <v>RN</v>
          </cell>
          <cell r="I358" t="str">
            <v>GP 99-8009</v>
          </cell>
          <cell r="J358" t="str">
            <v>SR</v>
          </cell>
          <cell r="K358">
            <v>1.5</v>
          </cell>
        </row>
        <row r="359">
          <cell r="C359" t="str">
            <v>019C090</v>
          </cell>
          <cell r="D359">
            <v>0.08</v>
          </cell>
          <cell r="E359">
            <v>0</v>
          </cell>
          <cell r="F359">
            <v>0.08</v>
          </cell>
          <cell r="G359">
            <v>44039</v>
          </cell>
          <cell r="H359" t="str">
            <v>R3</v>
          </cell>
          <cell r="I359" t="str">
            <v>GP 99-8009</v>
          </cell>
          <cell r="J359" t="str">
            <v>SR</v>
          </cell>
          <cell r="K359">
            <v>1.8</v>
          </cell>
        </row>
        <row r="360">
          <cell r="C360" t="str">
            <v>020C082</v>
          </cell>
          <cell r="D360">
            <v>1.1299999999999999</v>
          </cell>
          <cell r="E360">
            <v>0</v>
          </cell>
          <cell r="F360">
            <v>1.1299999999999999</v>
          </cell>
          <cell r="G360">
            <v>44034</v>
          </cell>
          <cell r="H360" t="str">
            <v>RN</v>
          </cell>
          <cell r="I360" t="str">
            <v>GP 99-8009</v>
          </cell>
          <cell r="J360" t="str">
            <v>SR</v>
          </cell>
          <cell r="K360">
            <v>1.8</v>
          </cell>
        </row>
        <row r="361">
          <cell r="C361" t="str">
            <v>020C084</v>
          </cell>
          <cell r="D361">
            <v>0.52</v>
          </cell>
          <cell r="E361">
            <v>0</v>
          </cell>
          <cell r="F361">
            <v>0.52</v>
          </cell>
          <cell r="G361">
            <v>44034</v>
          </cell>
          <cell r="H361" t="str">
            <v>RN</v>
          </cell>
          <cell r="I361" t="str">
            <v>GP 99-8009</v>
          </cell>
          <cell r="J361" t="str">
            <v>SR</v>
          </cell>
          <cell r="K361">
            <v>1.8</v>
          </cell>
        </row>
        <row r="362">
          <cell r="C362" t="str">
            <v>020C090</v>
          </cell>
          <cell r="D362">
            <v>7.93</v>
          </cell>
          <cell r="E362">
            <v>0</v>
          </cell>
          <cell r="F362">
            <v>7.93</v>
          </cell>
          <cell r="G362">
            <v>44040</v>
          </cell>
          <cell r="H362" t="str">
            <v>RN</v>
          </cell>
          <cell r="I362" t="str">
            <v>GP 99-8009</v>
          </cell>
          <cell r="J362" t="str">
            <v>SR</v>
          </cell>
          <cell r="K362">
            <v>1.5</v>
          </cell>
        </row>
        <row r="363">
          <cell r="C363" t="str">
            <v>012C092</v>
          </cell>
          <cell r="D363">
            <v>3.44</v>
          </cell>
          <cell r="E363">
            <v>0</v>
          </cell>
          <cell r="F363">
            <v>3.44</v>
          </cell>
          <cell r="G363">
            <v>44154</v>
          </cell>
          <cell r="H363" t="str">
            <v>RN</v>
          </cell>
          <cell r="I363" t="str">
            <v>GP 99-8009</v>
          </cell>
          <cell r="J363" t="str">
            <v>SRP</v>
          </cell>
          <cell r="K363">
            <v>1.8</v>
          </cell>
        </row>
        <row r="364">
          <cell r="C364" t="str">
            <v>014C093</v>
          </cell>
          <cell r="D364">
            <v>4.82</v>
          </cell>
          <cell r="E364">
            <v>0</v>
          </cell>
          <cell r="F364">
            <v>4.82</v>
          </cell>
          <cell r="G364">
            <v>44154</v>
          </cell>
          <cell r="H364" t="str">
            <v>RN</v>
          </cell>
          <cell r="I364" t="str">
            <v>GP 99-8009</v>
          </cell>
          <cell r="J364" t="str">
            <v>SR</v>
          </cell>
          <cell r="K364">
            <v>1.5</v>
          </cell>
        </row>
        <row r="365">
          <cell r="C365" t="str">
            <v>014C095</v>
          </cell>
          <cell r="D365">
            <v>3.36</v>
          </cell>
          <cell r="E365">
            <v>0</v>
          </cell>
          <cell r="F365">
            <v>3.36</v>
          </cell>
          <cell r="G365">
            <v>44154</v>
          </cell>
          <cell r="H365" t="str">
            <v>RN</v>
          </cell>
          <cell r="I365" t="str">
            <v>GP 99-8009</v>
          </cell>
          <cell r="J365" t="str">
            <v>SRP</v>
          </cell>
          <cell r="K365">
            <v>1.8</v>
          </cell>
        </row>
        <row r="366">
          <cell r="C366" t="str">
            <v>015C095</v>
          </cell>
          <cell r="D366">
            <v>6.45</v>
          </cell>
          <cell r="E366">
            <v>0</v>
          </cell>
          <cell r="F366">
            <v>6.45</v>
          </cell>
          <cell r="G366">
            <v>44160</v>
          </cell>
          <cell r="H366" t="str">
            <v>RN</v>
          </cell>
          <cell r="I366" t="str">
            <v>GP 99-8009</v>
          </cell>
          <cell r="J366" t="str">
            <v>SRP</v>
          </cell>
          <cell r="K366">
            <v>1.8</v>
          </cell>
        </row>
        <row r="367">
          <cell r="C367" t="str">
            <v>016C093</v>
          </cell>
          <cell r="D367">
            <v>4.29</v>
          </cell>
          <cell r="E367">
            <v>0</v>
          </cell>
          <cell r="F367">
            <v>4.29</v>
          </cell>
          <cell r="G367">
            <v>44154</v>
          </cell>
          <cell r="H367" t="str">
            <v>RN</v>
          </cell>
          <cell r="I367" t="str">
            <v>GP 99-8009</v>
          </cell>
          <cell r="J367" t="str">
            <v>SRP</v>
          </cell>
          <cell r="K367">
            <v>1.8</v>
          </cell>
        </row>
        <row r="368">
          <cell r="C368" t="str">
            <v>017C095</v>
          </cell>
          <cell r="D368">
            <v>4.49</v>
          </cell>
          <cell r="E368">
            <v>0</v>
          </cell>
          <cell r="F368">
            <v>4.49</v>
          </cell>
          <cell r="G368">
            <v>44176</v>
          </cell>
          <cell r="H368" t="str">
            <v>RN</v>
          </cell>
          <cell r="I368" t="str">
            <v>GP 99-8009</v>
          </cell>
          <cell r="J368" t="str">
            <v>SRP</v>
          </cell>
          <cell r="K368">
            <v>1.8</v>
          </cell>
        </row>
        <row r="369">
          <cell r="C369" t="str">
            <v>018C093</v>
          </cell>
          <cell r="D369">
            <v>4.2</v>
          </cell>
          <cell r="E369">
            <v>0</v>
          </cell>
          <cell r="F369">
            <v>4.2</v>
          </cell>
          <cell r="G369">
            <v>44154</v>
          </cell>
          <cell r="H369" t="str">
            <v>RN</v>
          </cell>
          <cell r="I369" t="str">
            <v>GP 99-8009</v>
          </cell>
          <cell r="J369" t="str">
            <v>SRP</v>
          </cell>
          <cell r="K369">
            <v>1.8</v>
          </cell>
        </row>
        <row r="370">
          <cell r="C370" t="str">
            <v>018C095</v>
          </cell>
          <cell r="D370">
            <v>4.22</v>
          </cell>
          <cell r="E370">
            <v>0</v>
          </cell>
          <cell r="F370">
            <v>4.22</v>
          </cell>
          <cell r="G370">
            <v>44160</v>
          </cell>
          <cell r="H370" t="str">
            <v>RN</v>
          </cell>
          <cell r="I370" t="str">
            <v>GP 99-8009</v>
          </cell>
          <cell r="J370" t="str">
            <v>SRP</v>
          </cell>
          <cell r="K370">
            <v>1.8</v>
          </cell>
        </row>
        <row r="371">
          <cell r="C371" t="str">
            <v>020C093</v>
          </cell>
          <cell r="D371">
            <v>3.89</v>
          </cell>
          <cell r="E371">
            <v>0</v>
          </cell>
          <cell r="F371">
            <v>3.89</v>
          </cell>
          <cell r="G371">
            <v>44176</v>
          </cell>
          <cell r="H371" t="str">
            <v>RN</v>
          </cell>
          <cell r="I371" t="str">
            <v>GP 99-8009</v>
          </cell>
          <cell r="J371" t="str">
            <v>SRP</v>
          </cell>
          <cell r="K371">
            <v>1.8</v>
          </cell>
        </row>
        <row r="372">
          <cell r="C372" t="str">
            <v>020C095</v>
          </cell>
          <cell r="D372">
            <v>5.23</v>
          </cell>
          <cell r="E372">
            <v>0</v>
          </cell>
          <cell r="F372">
            <v>5.23</v>
          </cell>
          <cell r="G372">
            <v>44176</v>
          </cell>
          <cell r="H372" t="str">
            <v>RN</v>
          </cell>
          <cell r="I372" t="str">
            <v>GP 99-8009</v>
          </cell>
          <cell r="J372" t="str">
            <v>SRP</v>
          </cell>
          <cell r="K372">
            <v>1.8</v>
          </cell>
        </row>
        <row r="373">
          <cell r="C373" t="str">
            <v>020C097</v>
          </cell>
          <cell r="D373">
            <v>1.62</v>
          </cell>
          <cell r="E373">
            <v>0</v>
          </cell>
          <cell r="F373">
            <v>1.62</v>
          </cell>
          <cell r="G373">
            <v>44160</v>
          </cell>
          <cell r="H373" t="str">
            <v>RN</v>
          </cell>
          <cell r="I373" t="str">
            <v>GP 99-8009</v>
          </cell>
          <cell r="J373" t="str">
            <v>SRP</v>
          </cell>
          <cell r="K373">
            <v>1.8</v>
          </cell>
        </row>
        <row r="374">
          <cell r="C374" t="str">
            <v>020C098</v>
          </cell>
          <cell r="D374">
            <v>1.3</v>
          </cell>
          <cell r="E374">
            <v>0</v>
          </cell>
          <cell r="F374">
            <v>1.3</v>
          </cell>
          <cell r="G374">
            <v>44176</v>
          </cell>
          <cell r="H374" t="str">
            <v>RN</v>
          </cell>
          <cell r="I374" t="str">
            <v>GP 99-8009</v>
          </cell>
          <cell r="J374" t="str">
            <v>SRP</v>
          </cell>
          <cell r="K374">
            <v>1.8</v>
          </cell>
        </row>
        <row r="375">
          <cell r="C375" t="str">
            <v>022C054</v>
          </cell>
          <cell r="D375">
            <v>2.82</v>
          </cell>
          <cell r="E375">
            <v>0</v>
          </cell>
          <cell r="F375">
            <v>2.82</v>
          </cell>
          <cell r="G375">
            <v>44068</v>
          </cell>
          <cell r="H375" t="str">
            <v>R3</v>
          </cell>
          <cell r="I375" t="str">
            <v>PSJT 941</v>
          </cell>
          <cell r="J375" t="str">
            <v>SR</v>
          </cell>
          <cell r="K375">
            <v>1.8</v>
          </cell>
        </row>
        <row r="376">
          <cell r="C376" t="str">
            <v>023C052</v>
          </cell>
          <cell r="D376">
            <v>0.3</v>
          </cell>
          <cell r="E376">
            <v>0</v>
          </cell>
          <cell r="F376">
            <v>0.3</v>
          </cell>
          <cell r="G376">
            <v>44069</v>
          </cell>
          <cell r="H376" t="str">
            <v>R3</v>
          </cell>
          <cell r="I376" t="str">
            <v>PSJT 941</v>
          </cell>
          <cell r="J376" t="str">
            <v>SR</v>
          </cell>
          <cell r="K376">
            <v>1.8</v>
          </cell>
        </row>
        <row r="377">
          <cell r="C377" t="str">
            <v>024C053</v>
          </cell>
          <cell r="D377">
            <v>3.6</v>
          </cell>
          <cell r="E377">
            <v>0</v>
          </cell>
          <cell r="F377">
            <v>3.6</v>
          </cell>
          <cell r="G377">
            <v>44070</v>
          </cell>
          <cell r="H377" t="str">
            <v>R3</v>
          </cell>
          <cell r="I377" t="str">
            <v>PSJT 941</v>
          </cell>
          <cell r="J377" t="str">
            <v>SRP</v>
          </cell>
          <cell r="K377">
            <v>1.8</v>
          </cell>
        </row>
        <row r="378">
          <cell r="C378" t="str">
            <v>024C055</v>
          </cell>
          <cell r="D378">
            <v>5.46</v>
          </cell>
          <cell r="E378">
            <v>0</v>
          </cell>
          <cell r="F378">
            <v>5.46</v>
          </cell>
          <cell r="G378">
            <v>44075</v>
          </cell>
          <cell r="H378" t="str">
            <v>R3</v>
          </cell>
          <cell r="I378" t="str">
            <v>PSJT 941</v>
          </cell>
          <cell r="J378" t="str">
            <v>SR</v>
          </cell>
          <cell r="K378">
            <v>1.8</v>
          </cell>
        </row>
        <row r="379">
          <cell r="C379" t="str">
            <v>024C058</v>
          </cell>
          <cell r="D379">
            <v>4.2</v>
          </cell>
          <cell r="E379">
            <v>0</v>
          </cell>
          <cell r="F379">
            <v>4.2</v>
          </cell>
          <cell r="G379">
            <v>44067</v>
          </cell>
          <cell r="H379" t="str">
            <v>R3</v>
          </cell>
          <cell r="I379" t="str">
            <v>PSJT 941</v>
          </cell>
          <cell r="J379" t="str">
            <v>SR</v>
          </cell>
          <cell r="K379">
            <v>1.8</v>
          </cell>
        </row>
        <row r="380">
          <cell r="C380" t="str">
            <v>024C060</v>
          </cell>
          <cell r="D380">
            <v>5.81</v>
          </cell>
          <cell r="E380">
            <v>0</v>
          </cell>
          <cell r="F380">
            <v>5.81</v>
          </cell>
          <cell r="G380">
            <v>44068</v>
          </cell>
          <cell r="H380" t="str">
            <v>R3</v>
          </cell>
          <cell r="I380" t="str">
            <v>PSJT 941</v>
          </cell>
          <cell r="J380" t="str">
            <v>SR</v>
          </cell>
          <cell r="K380">
            <v>1.8</v>
          </cell>
        </row>
        <row r="381">
          <cell r="C381" t="str">
            <v>025C052</v>
          </cell>
          <cell r="D381">
            <v>0.15</v>
          </cell>
          <cell r="E381">
            <v>0</v>
          </cell>
          <cell r="F381">
            <v>0.15</v>
          </cell>
          <cell r="G381">
            <v>44069</v>
          </cell>
          <cell r="H381" t="str">
            <v>R3</v>
          </cell>
          <cell r="I381" t="str">
            <v>PSJT 941</v>
          </cell>
          <cell r="J381" t="str">
            <v>SR</v>
          </cell>
          <cell r="K381">
            <v>1.8</v>
          </cell>
        </row>
        <row r="382">
          <cell r="C382" t="str">
            <v>026C055</v>
          </cell>
          <cell r="D382">
            <v>5.45</v>
          </cell>
          <cell r="E382">
            <v>0</v>
          </cell>
          <cell r="F382">
            <v>5.45</v>
          </cell>
          <cell r="G382">
            <v>44067</v>
          </cell>
          <cell r="H382" t="str">
            <v>R3</v>
          </cell>
          <cell r="I382" t="str">
            <v>PSJT 941</v>
          </cell>
          <cell r="J382" t="str">
            <v>SR</v>
          </cell>
          <cell r="K382">
            <v>1.8</v>
          </cell>
        </row>
        <row r="383">
          <cell r="C383" t="str">
            <v>026C058</v>
          </cell>
          <cell r="D383">
            <v>4.9400000000000004</v>
          </cell>
          <cell r="E383">
            <v>0</v>
          </cell>
          <cell r="F383">
            <v>4.9400000000000004</v>
          </cell>
          <cell r="G383">
            <v>44067</v>
          </cell>
          <cell r="H383" t="str">
            <v>R3</v>
          </cell>
          <cell r="I383" t="str">
            <v>PSJT 941</v>
          </cell>
          <cell r="J383" t="str">
            <v>SR</v>
          </cell>
          <cell r="K383">
            <v>1.8</v>
          </cell>
        </row>
        <row r="384">
          <cell r="C384" t="str">
            <v>026C060</v>
          </cell>
          <cell r="D384">
            <v>2.13</v>
          </cell>
          <cell r="E384">
            <v>0</v>
          </cell>
          <cell r="F384">
            <v>2.13</v>
          </cell>
          <cell r="G384">
            <v>44068</v>
          </cell>
          <cell r="H384" t="str">
            <v>R3</v>
          </cell>
          <cell r="I384" t="str">
            <v>PSJT 941</v>
          </cell>
          <cell r="J384" t="str">
            <v>SR</v>
          </cell>
          <cell r="K384">
            <v>1.8</v>
          </cell>
        </row>
        <row r="385">
          <cell r="C385" t="str">
            <v>027C052</v>
          </cell>
          <cell r="D385">
            <v>1.63</v>
          </cell>
          <cell r="E385">
            <v>0</v>
          </cell>
          <cell r="F385">
            <v>1.63</v>
          </cell>
          <cell r="G385">
            <v>44070</v>
          </cell>
          <cell r="H385" t="str">
            <v>R3</v>
          </cell>
          <cell r="I385" t="str">
            <v>PSJT 941</v>
          </cell>
          <cell r="J385" t="str">
            <v>SR</v>
          </cell>
          <cell r="K385">
            <v>1.8</v>
          </cell>
        </row>
        <row r="386">
          <cell r="C386" t="str">
            <v>027C053</v>
          </cell>
          <cell r="D386">
            <v>3.31</v>
          </cell>
          <cell r="E386">
            <v>0</v>
          </cell>
          <cell r="F386">
            <v>3.31</v>
          </cell>
          <cell r="G386">
            <v>44070</v>
          </cell>
          <cell r="H386" t="str">
            <v>R3</v>
          </cell>
          <cell r="I386" t="str">
            <v>PSJT 941</v>
          </cell>
          <cell r="J386" t="str">
            <v>SRP</v>
          </cell>
          <cell r="K386">
            <v>1.8</v>
          </cell>
        </row>
        <row r="387">
          <cell r="C387" t="str">
            <v>028C060</v>
          </cell>
          <cell r="D387">
            <v>2.12</v>
          </cell>
          <cell r="E387">
            <v>0</v>
          </cell>
          <cell r="F387">
            <v>2.12</v>
          </cell>
          <cell r="G387">
            <v>44066</v>
          </cell>
          <cell r="H387" t="str">
            <v>R3</v>
          </cell>
          <cell r="I387" t="str">
            <v>PSJT 941</v>
          </cell>
          <cell r="J387" t="str">
            <v>SR</v>
          </cell>
          <cell r="K387">
            <v>1.8</v>
          </cell>
        </row>
        <row r="388">
          <cell r="C388" t="str">
            <v>029C057</v>
          </cell>
          <cell r="D388">
            <v>5.8</v>
          </cell>
          <cell r="E388">
            <v>0</v>
          </cell>
          <cell r="F388">
            <v>5.8</v>
          </cell>
          <cell r="G388">
            <v>44066</v>
          </cell>
          <cell r="H388" t="str">
            <v>R3</v>
          </cell>
          <cell r="I388" t="str">
            <v>PSJT 941</v>
          </cell>
          <cell r="J388" t="str">
            <v>SR</v>
          </cell>
          <cell r="K388">
            <v>1.8</v>
          </cell>
        </row>
        <row r="389">
          <cell r="C389" t="str">
            <v>030C053</v>
          </cell>
          <cell r="D389">
            <v>3.18</v>
          </cell>
          <cell r="E389">
            <v>0</v>
          </cell>
          <cell r="F389">
            <v>3.18</v>
          </cell>
          <cell r="G389">
            <v>44071</v>
          </cell>
          <cell r="H389" t="str">
            <v>R3</v>
          </cell>
          <cell r="I389" t="str">
            <v>PSJT 941</v>
          </cell>
          <cell r="J389" t="str">
            <v>SRP</v>
          </cell>
          <cell r="K389">
            <v>1.8</v>
          </cell>
        </row>
        <row r="390">
          <cell r="C390" t="str">
            <v>030C055</v>
          </cell>
          <cell r="D390">
            <v>7.64</v>
          </cell>
          <cell r="E390">
            <v>0</v>
          </cell>
          <cell r="F390">
            <v>7.64</v>
          </cell>
          <cell r="G390">
            <v>44066</v>
          </cell>
          <cell r="H390" t="str">
            <v>R3</v>
          </cell>
          <cell r="I390" t="str">
            <v>PSJT 941</v>
          </cell>
          <cell r="J390" t="str">
            <v>SRP</v>
          </cell>
          <cell r="K390">
            <v>1.8</v>
          </cell>
        </row>
        <row r="391">
          <cell r="C391" t="str">
            <v>030C056</v>
          </cell>
          <cell r="D391">
            <v>0.68</v>
          </cell>
          <cell r="E391">
            <v>0</v>
          </cell>
          <cell r="F391">
            <v>0.68</v>
          </cell>
          <cell r="G391">
            <v>44067</v>
          </cell>
          <cell r="H391" t="str">
            <v>R3</v>
          </cell>
          <cell r="I391" t="str">
            <v>PSJT 941</v>
          </cell>
          <cell r="J391" t="str">
            <v>SR</v>
          </cell>
          <cell r="K391">
            <v>1.8</v>
          </cell>
        </row>
        <row r="392">
          <cell r="C392" t="str">
            <v>022C052</v>
          </cell>
          <cell r="D392">
            <v>3.54</v>
          </cell>
          <cell r="E392">
            <v>0</v>
          </cell>
          <cell r="F392">
            <v>3.54</v>
          </cell>
          <cell r="G392">
            <v>44003</v>
          </cell>
          <cell r="H392" t="str">
            <v>R3</v>
          </cell>
          <cell r="I392" t="str">
            <v>PSJT 941</v>
          </cell>
          <cell r="J392" t="str">
            <v>SR</v>
          </cell>
          <cell r="K392">
            <v>1.8</v>
          </cell>
        </row>
        <row r="393">
          <cell r="C393" t="str">
            <v>022C055</v>
          </cell>
          <cell r="D393">
            <v>1.1399999999999999</v>
          </cell>
          <cell r="E393">
            <v>0</v>
          </cell>
          <cell r="F393">
            <v>1.1399999999999999</v>
          </cell>
          <cell r="G393">
            <v>44003</v>
          </cell>
          <cell r="H393" t="str">
            <v>R3</v>
          </cell>
          <cell r="I393" t="str">
            <v>PSJT 941</v>
          </cell>
          <cell r="J393" t="str">
            <v>SR</v>
          </cell>
          <cell r="K393">
            <v>1.8</v>
          </cell>
        </row>
        <row r="394">
          <cell r="C394" t="str">
            <v>022C058</v>
          </cell>
          <cell r="D394">
            <v>5.19</v>
          </cell>
          <cell r="E394">
            <v>0</v>
          </cell>
          <cell r="F394">
            <v>5.19</v>
          </cell>
          <cell r="G394">
            <v>44003</v>
          </cell>
          <cell r="H394" t="str">
            <v>R3</v>
          </cell>
          <cell r="I394" t="str">
            <v>PSJT 941</v>
          </cell>
          <cell r="J394" t="str">
            <v>SR</v>
          </cell>
          <cell r="K394">
            <v>1.8</v>
          </cell>
        </row>
        <row r="395">
          <cell r="C395" t="str">
            <v>030C060</v>
          </cell>
          <cell r="D395">
            <v>4.3600000000000003</v>
          </cell>
          <cell r="E395">
            <v>0</v>
          </cell>
          <cell r="F395">
            <v>4.3600000000000003</v>
          </cell>
          <cell r="G395">
            <v>44056</v>
          </cell>
          <cell r="H395" t="str">
            <v>R3</v>
          </cell>
          <cell r="I395" t="str">
            <v>PSJT 941</v>
          </cell>
          <cell r="J395" t="str">
            <v>SR</v>
          </cell>
          <cell r="K395">
            <v>1.8</v>
          </cell>
        </row>
        <row r="396">
          <cell r="C396" t="str">
            <v>021C070</v>
          </cell>
          <cell r="D396">
            <v>1.86</v>
          </cell>
          <cell r="E396">
            <v>0</v>
          </cell>
          <cell r="F396">
            <v>1.86</v>
          </cell>
          <cell r="G396">
            <v>44041</v>
          </cell>
          <cell r="H396" t="str">
            <v>R1</v>
          </cell>
          <cell r="I396" t="str">
            <v>GP-00687</v>
          </cell>
          <cell r="J396" t="str">
            <v>DR</v>
          </cell>
          <cell r="K396">
            <v>1.8</v>
          </cell>
        </row>
        <row r="397">
          <cell r="C397" t="str">
            <v>024C070</v>
          </cell>
          <cell r="D397">
            <v>1.75</v>
          </cell>
          <cell r="E397">
            <v>0</v>
          </cell>
          <cell r="F397">
            <v>1.75</v>
          </cell>
          <cell r="G397">
            <v>44017</v>
          </cell>
          <cell r="H397" t="str">
            <v>R1</v>
          </cell>
          <cell r="I397" t="str">
            <v>GP-00687</v>
          </cell>
          <cell r="J397" t="str">
            <v>SRP</v>
          </cell>
          <cell r="K397">
            <v>1.8</v>
          </cell>
        </row>
        <row r="398">
          <cell r="C398" t="str">
            <v>025C066</v>
          </cell>
          <cell r="D398">
            <v>1.1000000000000001</v>
          </cell>
          <cell r="E398">
            <v>0</v>
          </cell>
          <cell r="F398">
            <v>1.1000000000000001</v>
          </cell>
          <cell r="G398">
            <v>44017</v>
          </cell>
          <cell r="H398" t="str">
            <v>R1</v>
          </cell>
          <cell r="I398" t="str">
            <v>GP-00687</v>
          </cell>
          <cell r="J398" t="str">
            <v>SRP</v>
          </cell>
          <cell r="K398">
            <v>1.8</v>
          </cell>
        </row>
        <row r="399">
          <cell r="C399" t="str">
            <v>026C068</v>
          </cell>
          <cell r="D399">
            <v>4.57</v>
          </cell>
          <cell r="E399">
            <v>0</v>
          </cell>
          <cell r="F399">
            <v>4.57</v>
          </cell>
          <cell r="G399">
            <v>44055</v>
          </cell>
          <cell r="H399" t="str">
            <v>R1</v>
          </cell>
          <cell r="I399" t="str">
            <v>LPI-1603</v>
          </cell>
          <cell r="J399" t="str">
            <v>SRP</v>
          </cell>
          <cell r="K399">
            <v>1.8</v>
          </cell>
        </row>
        <row r="400">
          <cell r="C400" t="str">
            <v>026C070</v>
          </cell>
          <cell r="D400">
            <v>6.61</v>
          </cell>
          <cell r="E400">
            <v>0</v>
          </cell>
          <cell r="F400">
            <v>6.61</v>
          </cell>
          <cell r="G400">
            <v>44030</v>
          </cell>
          <cell r="H400" t="str">
            <v>R1</v>
          </cell>
          <cell r="I400" t="str">
            <v>GP-00687</v>
          </cell>
          <cell r="J400" t="str">
            <v>SRP</v>
          </cell>
          <cell r="K400">
            <v>1.8</v>
          </cell>
        </row>
        <row r="401">
          <cell r="C401" t="str">
            <v>030C069</v>
          </cell>
          <cell r="D401">
            <v>4.5</v>
          </cell>
          <cell r="E401">
            <v>0</v>
          </cell>
          <cell r="F401">
            <v>4.5</v>
          </cell>
          <cell r="G401">
            <v>44048</v>
          </cell>
          <cell r="H401" t="str">
            <v>R1</v>
          </cell>
          <cell r="I401" t="str">
            <v>GP-00687</v>
          </cell>
          <cell r="J401" t="str">
            <v>SRP</v>
          </cell>
          <cell r="K401">
            <v>1.8</v>
          </cell>
        </row>
        <row r="402">
          <cell r="C402" t="str">
            <v>029C064</v>
          </cell>
          <cell r="D402">
            <v>0.35</v>
          </cell>
          <cell r="E402">
            <v>0</v>
          </cell>
          <cell r="F402">
            <v>0.35</v>
          </cell>
          <cell r="G402">
            <v>43694</v>
          </cell>
          <cell r="H402" t="str">
            <v>RPC</v>
          </cell>
          <cell r="I402" t="str">
            <v>GP-00687</v>
          </cell>
          <cell r="J402" t="str">
            <v>DR</v>
          </cell>
          <cell r="K402">
            <v>1.8</v>
          </cell>
        </row>
        <row r="403">
          <cell r="C403" t="str">
            <v>030C064</v>
          </cell>
          <cell r="D403">
            <v>0.49</v>
          </cell>
          <cell r="E403">
            <v>0</v>
          </cell>
          <cell r="F403">
            <v>0.49</v>
          </cell>
          <cell r="G403">
            <v>44176</v>
          </cell>
          <cell r="H403" t="str">
            <v>R1</v>
          </cell>
          <cell r="I403" t="str">
            <v>GP-00687</v>
          </cell>
          <cell r="J403" t="str">
            <v>DR</v>
          </cell>
          <cell r="K403">
            <v>1.8</v>
          </cell>
        </row>
        <row r="404">
          <cell r="C404" t="str">
            <v>022C062</v>
          </cell>
          <cell r="D404">
            <v>3.33</v>
          </cell>
          <cell r="E404">
            <v>0</v>
          </cell>
          <cell r="F404">
            <v>3.33</v>
          </cell>
          <cell r="G404">
            <v>44055</v>
          </cell>
          <cell r="H404" t="str">
            <v>R1</v>
          </cell>
          <cell r="I404" t="str">
            <v>GP-00687</v>
          </cell>
          <cell r="J404" t="str">
            <v>SRP</v>
          </cell>
          <cell r="K404">
            <v>1.8</v>
          </cell>
        </row>
        <row r="405">
          <cell r="C405" t="str">
            <v>022C063</v>
          </cell>
          <cell r="D405">
            <v>0.63</v>
          </cell>
          <cell r="E405">
            <v>0</v>
          </cell>
          <cell r="F405">
            <v>0.63</v>
          </cell>
          <cell r="G405">
            <v>44054</v>
          </cell>
          <cell r="H405" t="str">
            <v>R1</v>
          </cell>
          <cell r="I405" t="str">
            <v>GP-00687</v>
          </cell>
          <cell r="J405" t="str">
            <v>SRP</v>
          </cell>
          <cell r="K405">
            <v>1.8</v>
          </cell>
        </row>
        <row r="406">
          <cell r="C406" t="str">
            <v>022C064</v>
          </cell>
          <cell r="D406">
            <v>1.42</v>
          </cell>
          <cell r="E406">
            <v>0</v>
          </cell>
          <cell r="F406">
            <v>1.42</v>
          </cell>
          <cell r="G406">
            <v>44058</v>
          </cell>
          <cell r="H406" t="str">
            <v>R1</v>
          </cell>
          <cell r="I406" t="str">
            <v>GP-00687</v>
          </cell>
          <cell r="J406" t="str">
            <v>SRP</v>
          </cell>
          <cell r="K406">
            <v>1.8</v>
          </cell>
        </row>
        <row r="407">
          <cell r="C407" t="str">
            <v>022C065</v>
          </cell>
          <cell r="D407">
            <v>2.23</v>
          </cell>
          <cell r="E407">
            <v>0</v>
          </cell>
          <cell r="F407">
            <v>2.23</v>
          </cell>
          <cell r="G407">
            <v>44017</v>
          </cell>
          <cell r="H407" t="str">
            <v>R1</v>
          </cell>
          <cell r="I407" t="str">
            <v>GP-00687</v>
          </cell>
          <cell r="J407" t="str">
            <v>SRP</v>
          </cell>
          <cell r="K407">
            <v>1.8</v>
          </cell>
        </row>
        <row r="408">
          <cell r="C408" t="str">
            <v>022C068</v>
          </cell>
          <cell r="D408">
            <v>5.0599999999999996</v>
          </cell>
          <cell r="E408">
            <v>0</v>
          </cell>
          <cell r="F408">
            <v>5.0599999999999996</v>
          </cell>
          <cell r="G408">
            <v>44018</v>
          </cell>
          <cell r="H408" t="str">
            <v>R1</v>
          </cell>
          <cell r="I408" t="str">
            <v>GP-00687</v>
          </cell>
          <cell r="J408" t="str">
            <v>SRP</v>
          </cell>
          <cell r="K408">
            <v>1.8</v>
          </cell>
        </row>
        <row r="409">
          <cell r="C409" t="str">
            <v>023C067</v>
          </cell>
          <cell r="D409">
            <v>1.53</v>
          </cell>
          <cell r="E409">
            <v>0</v>
          </cell>
          <cell r="F409">
            <v>1.53</v>
          </cell>
          <cell r="G409">
            <v>44017</v>
          </cell>
          <cell r="H409" t="str">
            <v>R1</v>
          </cell>
          <cell r="I409" t="str">
            <v>GP-00687</v>
          </cell>
          <cell r="J409" t="str">
            <v>SRP</v>
          </cell>
          <cell r="K409">
            <v>1.8</v>
          </cell>
        </row>
        <row r="410">
          <cell r="C410" t="str">
            <v>024C063</v>
          </cell>
          <cell r="D410">
            <v>3.95</v>
          </cell>
          <cell r="E410">
            <v>0</v>
          </cell>
          <cell r="F410">
            <v>3.95</v>
          </cell>
          <cell r="G410">
            <v>44054</v>
          </cell>
          <cell r="H410" t="str">
            <v>R1</v>
          </cell>
          <cell r="I410" t="str">
            <v>GP-00687</v>
          </cell>
          <cell r="J410" t="str">
            <v>SRP</v>
          </cell>
          <cell r="K410">
            <v>1.8</v>
          </cell>
        </row>
        <row r="411">
          <cell r="C411" t="str">
            <v>024C064</v>
          </cell>
          <cell r="D411">
            <v>2.14</v>
          </cell>
          <cell r="E411">
            <v>0</v>
          </cell>
          <cell r="F411">
            <v>2.14</v>
          </cell>
          <cell r="G411">
            <v>44017</v>
          </cell>
          <cell r="H411" t="str">
            <v>R1</v>
          </cell>
          <cell r="I411" t="str">
            <v>GP-00687</v>
          </cell>
          <cell r="J411" t="str">
            <v>SRP</v>
          </cell>
          <cell r="K411">
            <v>1.8</v>
          </cell>
        </row>
        <row r="412">
          <cell r="C412" t="str">
            <v>024C065</v>
          </cell>
          <cell r="D412">
            <v>0.79</v>
          </cell>
          <cell r="E412">
            <v>0</v>
          </cell>
          <cell r="F412">
            <v>0.79</v>
          </cell>
          <cell r="G412">
            <v>44017</v>
          </cell>
          <cell r="H412" t="str">
            <v>R1</v>
          </cell>
          <cell r="I412" t="str">
            <v>GP-00687</v>
          </cell>
          <cell r="J412" t="str">
            <v>SRP</v>
          </cell>
          <cell r="K412">
            <v>1.8</v>
          </cell>
        </row>
        <row r="413">
          <cell r="C413" t="str">
            <v>025C063</v>
          </cell>
          <cell r="D413">
            <v>1.45</v>
          </cell>
          <cell r="E413">
            <v>0</v>
          </cell>
          <cell r="F413">
            <v>1.45</v>
          </cell>
          <cell r="G413">
            <v>44053</v>
          </cell>
          <cell r="H413" t="str">
            <v>R1</v>
          </cell>
          <cell r="I413" t="str">
            <v>GP-00687</v>
          </cell>
          <cell r="J413" t="str">
            <v>SRP</v>
          </cell>
          <cell r="K413">
            <v>1.8</v>
          </cell>
        </row>
        <row r="414">
          <cell r="C414" t="str">
            <v>025C065</v>
          </cell>
          <cell r="D414">
            <v>1.81</v>
          </cell>
          <cell r="E414">
            <v>0</v>
          </cell>
          <cell r="F414">
            <v>1.81</v>
          </cell>
          <cell r="G414">
            <v>44033</v>
          </cell>
          <cell r="H414" t="str">
            <v>R1</v>
          </cell>
          <cell r="I414" t="str">
            <v>GP-00687</v>
          </cell>
          <cell r="J414" t="str">
            <v>SRP</v>
          </cell>
          <cell r="K414">
            <v>1.8</v>
          </cell>
        </row>
        <row r="415">
          <cell r="C415" t="str">
            <v>026C063</v>
          </cell>
          <cell r="D415">
            <v>2.15</v>
          </cell>
          <cell r="E415">
            <v>0</v>
          </cell>
          <cell r="F415">
            <v>2.15</v>
          </cell>
          <cell r="G415">
            <v>44054</v>
          </cell>
          <cell r="H415" t="str">
            <v>R1</v>
          </cell>
          <cell r="I415" t="str">
            <v>GP-00687</v>
          </cell>
          <cell r="J415" t="str">
            <v>SRP</v>
          </cell>
          <cell r="K415">
            <v>1.8</v>
          </cell>
        </row>
        <row r="416">
          <cell r="C416" t="str">
            <v>026C065</v>
          </cell>
          <cell r="D416">
            <v>2.0299999999999998</v>
          </cell>
          <cell r="E416">
            <v>0</v>
          </cell>
          <cell r="F416">
            <v>2.0299999999999998</v>
          </cell>
          <cell r="G416">
            <v>44033</v>
          </cell>
          <cell r="H416" t="str">
            <v>R1</v>
          </cell>
          <cell r="I416" t="str">
            <v>GP-00687</v>
          </cell>
          <cell r="J416" t="str">
            <v>SRP</v>
          </cell>
          <cell r="K416">
            <v>1.8</v>
          </cell>
        </row>
        <row r="417">
          <cell r="C417" t="str">
            <v>028C062</v>
          </cell>
          <cell r="D417">
            <v>3.37</v>
          </cell>
          <cell r="E417">
            <v>0</v>
          </cell>
          <cell r="F417">
            <v>3.37</v>
          </cell>
          <cell r="G417">
            <v>44056</v>
          </cell>
          <cell r="H417" t="str">
            <v>R1</v>
          </cell>
          <cell r="I417" t="str">
            <v>GP-00687</v>
          </cell>
          <cell r="J417" t="str">
            <v>SRP</v>
          </cell>
          <cell r="K417">
            <v>1.8</v>
          </cell>
        </row>
        <row r="418">
          <cell r="C418" t="str">
            <v>028C063</v>
          </cell>
          <cell r="D418">
            <v>1.97</v>
          </cell>
          <cell r="E418">
            <v>0</v>
          </cell>
          <cell r="F418">
            <v>1.97</v>
          </cell>
          <cell r="G418">
            <v>44054</v>
          </cell>
          <cell r="H418" t="str">
            <v>R1</v>
          </cell>
          <cell r="I418" t="str">
            <v>GP-00687</v>
          </cell>
          <cell r="J418" t="str">
            <v>SRP</v>
          </cell>
          <cell r="K418">
            <v>1.8</v>
          </cell>
        </row>
        <row r="419">
          <cell r="C419" t="str">
            <v>028C065</v>
          </cell>
          <cell r="D419">
            <v>3.21</v>
          </cell>
          <cell r="E419">
            <v>0</v>
          </cell>
          <cell r="F419">
            <v>3.21</v>
          </cell>
          <cell r="G419">
            <v>44033</v>
          </cell>
          <cell r="H419" t="str">
            <v>R1</v>
          </cell>
          <cell r="I419" t="str">
            <v>GP-00687</v>
          </cell>
          <cell r="J419" t="str">
            <v>SRP</v>
          </cell>
          <cell r="K419">
            <v>1.8</v>
          </cell>
        </row>
        <row r="420">
          <cell r="C420" t="str">
            <v>028C068</v>
          </cell>
          <cell r="D420">
            <v>5.98</v>
          </cell>
          <cell r="E420">
            <v>0</v>
          </cell>
          <cell r="F420">
            <v>5.98</v>
          </cell>
          <cell r="G420">
            <v>44017</v>
          </cell>
          <cell r="H420" t="str">
            <v>R1</v>
          </cell>
          <cell r="I420" t="str">
            <v>GP-00687</v>
          </cell>
          <cell r="J420" t="str">
            <v>SRP</v>
          </cell>
          <cell r="K420">
            <v>1.8</v>
          </cell>
        </row>
        <row r="421">
          <cell r="C421" t="str">
            <v>028C070</v>
          </cell>
          <cell r="D421">
            <v>3.46</v>
          </cell>
          <cell r="E421">
            <v>0</v>
          </cell>
          <cell r="F421">
            <v>3.46</v>
          </cell>
          <cell r="G421">
            <v>44016</v>
          </cell>
          <cell r="H421" t="str">
            <v>R1</v>
          </cell>
          <cell r="I421" t="str">
            <v>GP-00687</v>
          </cell>
          <cell r="J421" t="str">
            <v>SRP</v>
          </cell>
          <cell r="K421">
            <v>1.8</v>
          </cell>
        </row>
        <row r="422">
          <cell r="C422" t="str">
            <v>029C063</v>
          </cell>
          <cell r="D422">
            <v>3.37</v>
          </cell>
          <cell r="E422">
            <v>0</v>
          </cell>
          <cell r="F422">
            <v>3.37</v>
          </cell>
          <cell r="G422">
            <v>44058</v>
          </cell>
          <cell r="H422" t="str">
            <v>R1</v>
          </cell>
          <cell r="I422" t="str">
            <v>GP-00687</v>
          </cell>
          <cell r="J422" t="str">
            <v>SRP</v>
          </cell>
          <cell r="K422">
            <v>1.8</v>
          </cell>
        </row>
        <row r="423">
          <cell r="C423" t="str">
            <v>030C061</v>
          </cell>
          <cell r="D423">
            <v>1.69</v>
          </cell>
          <cell r="E423">
            <v>0</v>
          </cell>
          <cell r="F423">
            <v>1.69</v>
          </cell>
          <cell r="G423">
            <v>44030</v>
          </cell>
          <cell r="H423" t="str">
            <v>R1</v>
          </cell>
          <cell r="I423" t="str">
            <v>GP-00687</v>
          </cell>
          <cell r="J423" t="str">
            <v>SRP</v>
          </cell>
          <cell r="K423">
            <v>1.8</v>
          </cell>
        </row>
        <row r="424">
          <cell r="C424" t="str">
            <v>030C062</v>
          </cell>
          <cell r="D424">
            <v>1.8</v>
          </cell>
          <cell r="E424">
            <v>0</v>
          </cell>
          <cell r="F424">
            <v>1.8</v>
          </cell>
          <cell r="G424">
            <v>44054</v>
          </cell>
          <cell r="H424" t="str">
            <v>R1</v>
          </cell>
          <cell r="I424" t="str">
            <v>GP-00687</v>
          </cell>
          <cell r="J424" t="str">
            <v>SRP</v>
          </cell>
          <cell r="K424">
            <v>1.8</v>
          </cell>
        </row>
        <row r="425">
          <cell r="C425" t="str">
            <v>030C065</v>
          </cell>
          <cell r="D425">
            <v>3.07</v>
          </cell>
          <cell r="E425">
            <v>0</v>
          </cell>
          <cell r="F425">
            <v>3.07</v>
          </cell>
          <cell r="G425">
            <v>44034</v>
          </cell>
          <cell r="H425" t="str">
            <v>R1</v>
          </cell>
          <cell r="I425" t="str">
            <v>GP-00687</v>
          </cell>
          <cell r="J425" t="str">
            <v>SRP</v>
          </cell>
          <cell r="K425">
            <v>1.8</v>
          </cell>
        </row>
        <row r="426">
          <cell r="C426" t="str">
            <v>030C070</v>
          </cell>
          <cell r="D426">
            <v>0.23</v>
          </cell>
          <cell r="E426">
            <v>0</v>
          </cell>
          <cell r="F426">
            <v>0.23</v>
          </cell>
          <cell r="G426">
            <v>44055</v>
          </cell>
          <cell r="H426" t="str">
            <v>R1</v>
          </cell>
          <cell r="I426" t="str">
            <v>GP-95287</v>
          </cell>
          <cell r="J426" t="str">
            <v>SRP</v>
          </cell>
          <cell r="K426">
            <v>1.8</v>
          </cell>
        </row>
        <row r="427">
          <cell r="C427" t="str">
            <v>021C071</v>
          </cell>
          <cell r="D427">
            <v>0.04</v>
          </cell>
          <cell r="E427">
            <v>0</v>
          </cell>
          <cell r="F427">
            <v>0.04</v>
          </cell>
          <cell r="G427">
            <v>43991</v>
          </cell>
          <cell r="H427" t="str">
            <v>R2</v>
          </cell>
          <cell r="I427" t="str">
            <v>PSJT 941</v>
          </cell>
          <cell r="J427" t="str">
            <v>SR</v>
          </cell>
          <cell r="K427">
            <v>1.5</v>
          </cell>
        </row>
        <row r="428">
          <cell r="C428" t="str">
            <v>022C075</v>
          </cell>
          <cell r="D428">
            <v>8.1199999999999992</v>
          </cell>
          <cell r="E428">
            <v>0</v>
          </cell>
          <cell r="F428">
            <v>8.1199999999999992</v>
          </cell>
          <cell r="G428">
            <v>43992</v>
          </cell>
          <cell r="H428" t="str">
            <v>R2</v>
          </cell>
          <cell r="I428" t="str">
            <v>PSJT 941</v>
          </cell>
          <cell r="J428" t="str">
            <v>SRP</v>
          </cell>
          <cell r="K428">
            <v>1.5</v>
          </cell>
        </row>
        <row r="429">
          <cell r="C429" t="str">
            <v>022C080</v>
          </cell>
          <cell r="D429">
            <v>0.45</v>
          </cell>
          <cell r="E429">
            <v>0</v>
          </cell>
          <cell r="F429">
            <v>0.45</v>
          </cell>
          <cell r="G429">
            <v>43989</v>
          </cell>
          <cell r="H429" t="str">
            <v>R2</v>
          </cell>
          <cell r="I429" t="str">
            <v>PSJT 941</v>
          </cell>
          <cell r="J429" t="str">
            <v>SR</v>
          </cell>
          <cell r="K429">
            <v>1.5</v>
          </cell>
        </row>
        <row r="430">
          <cell r="C430" t="str">
            <v>024C073</v>
          </cell>
          <cell r="D430">
            <v>6.47</v>
          </cell>
          <cell r="E430">
            <v>0</v>
          </cell>
          <cell r="F430">
            <v>6.47</v>
          </cell>
          <cell r="G430">
            <v>43989</v>
          </cell>
          <cell r="H430" t="str">
            <v>R2</v>
          </cell>
          <cell r="I430" t="str">
            <v>PSJT 941</v>
          </cell>
          <cell r="J430" t="str">
            <v>SRP</v>
          </cell>
          <cell r="K430">
            <v>1.5</v>
          </cell>
        </row>
        <row r="431">
          <cell r="C431" t="str">
            <v>030C075</v>
          </cell>
          <cell r="D431">
            <v>1.91</v>
          </cell>
          <cell r="E431">
            <v>0</v>
          </cell>
          <cell r="F431">
            <v>1.91</v>
          </cell>
          <cell r="G431">
            <v>43985</v>
          </cell>
          <cell r="H431" t="str">
            <v>R2</v>
          </cell>
          <cell r="I431" t="str">
            <v>PSJT 941</v>
          </cell>
          <cell r="J431" t="str">
            <v>SRP</v>
          </cell>
          <cell r="K431">
            <v>1.5</v>
          </cell>
        </row>
        <row r="432">
          <cell r="C432" t="str">
            <v>021C080</v>
          </cell>
          <cell r="D432">
            <v>2.06</v>
          </cell>
          <cell r="E432">
            <v>0</v>
          </cell>
          <cell r="F432">
            <v>2.06</v>
          </cell>
          <cell r="G432">
            <v>43990</v>
          </cell>
          <cell r="H432" t="str">
            <v>R2</v>
          </cell>
          <cell r="I432" t="str">
            <v>PSJT 941</v>
          </cell>
          <cell r="J432" t="str">
            <v>SR</v>
          </cell>
          <cell r="K432">
            <v>1.5</v>
          </cell>
        </row>
        <row r="433">
          <cell r="C433" t="str">
            <v>022C078</v>
          </cell>
          <cell r="D433">
            <v>4.3099999999999996</v>
          </cell>
          <cell r="E433">
            <v>0</v>
          </cell>
          <cell r="F433">
            <v>4.3099999999999996</v>
          </cell>
          <cell r="G433">
            <v>43988</v>
          </cell>
          <cell r="H433" t="str">
            <v>R2</v>
          </cell>
          <cell r="I433" t="str">
            <v>PSJT 941</v>
          </cell>
          <cell r="J433" t="str">
            <v>SR</v>
          </cell>
          <cell r="K433">
            <v>1.5</v>
          </cell>
        </row>
        <row r="434">
          <cell r="C434" t="str">
            <v>024C075</v>
          </cell>
          <cell r="D434">
            <v>3.4</v>
          </cell>
          <cell r="E434">
            <v>0</v>
          </cell>
          <cell r="F434">
            <v>3.4</v>
          </cell>
          <cell r="G434">
            <v>43989</v>
          </cell>
          <cell r="H434" t="str">
            <v>R2</v>
          </cell>
          <cell r="I434" t="str">
            <v>PSJT 941</v>
          </cell>
          <cell r="J434" t="str">
            <v>SR</v>
          </cell>
          <cell r="K434">
            <v>1.5</v>
          </cell>
        </row>
        <row r="435">
          <cell r="C435" t="str">
            <v>024C078</v>
          </cell>
          <cell r="D435">
            <v>4.1500000000000004</v>
          </cell>
          <cell r="E435">
            <v>0</v>
          </cell>
          <cell r="F435">
            <v>4.1500000000000004</v>
          </cell>
          <cell r="G435">
            <v>43990</v>
          </cell>
          <cell r="H435" t="str">
            <v>R2</v>
          </cell>
          <cell r="I435" t="str">
            <v>PSJT 941</v>
          </cell>
          <cell r="J435" t="str">
            <v>SRP</v>
          </cell>
          <cell r="K435">
            <v>1.5</v>
          </cell>
        </row>
        <row r="436">
          <cell r="C436" t="str">
            <v>025C080</v>
          </cell>
          <cell r="D436">
            <v>2.37</v>
          </cell>
          <cell r="E436">
            <v>0</v>
          </cell>
          <cell r="F436">
            <v>2.37</v>
          </cell>
          <cell r="G436">
            <v>43999</v>
          </cell>
          <cell r="H436" t="str">
            <v>R2</v>
          </cell>
          <cell r="I436" t="str">
            <v>PSJT 941</v>
          </cell>
          <cell r="J436" t="str">
            <v>SR</v>
          </cell>
          <cell r="K436">
            <v>1.5</v>
          </cell>
        </row>
        <row r="437">
          <cell r="C437" t="str">
            <v>026C074</v>
          </cell>
          <cell r="D437">
            <v>6.35</v>
          </cell>
          <cell r="E437">
            <v>0</v>
          </cell>
          <cell r="F437">
            <v>6.35</v>
          </cell>
          <cell r="G437">
            <v>43989</v>
          </cell>
          <cell r="H437" t="str">
            <v>R2</v>
          </cell>
          <cell r="I437" t="str">
            <v>PSJT 941</v>
          </cell>
          <cell r="J437" t="str">
            <v>SRP</v>
          </cell>
          <cell r="K437">
            <v>1.5</v>
          </cell>
        </row>
        <row r="438">
          <cell r="C438" t="str">
            <v>026C077</v>
          </cell>
          <cell r="D438">
            <v>2.0699999999999998</v>
          </cell>
          <cell r="E438">
            <v>0</v>
          </cell>
          <cell r="F438">
            <v>2.0699999999999998</v>
          </cell>
          <cell r="G438">
            <v>43920</v>
          </cell>
          <cell r="H438" t="str">
            <v>R2</v>
          </cell>
          <cell r="I438" t="str">
            <v>PSJT 941</v>
          </cell>
          <cell r="J438" t="str">
            <v>SR</v>
          </cell>
          <cell r="K438">
            <v>1.5</v>
          </cell>
        </row>
        <row r="439">
          <cell r="C439" t="str">
            <v>026C078</v>
          </cell>
          <cell r="D439">
            <v>3.03</v>
          </cell>
          <cell r="E439">
            <v>0</v>
          </cell>
          <cell r="F439">
            <v>3.03</v>
          </cell>
          <cell r="G439">
            <v>43991</v>
          </cell>
          <cell r="H439" t="str">
            <v>R2</v>
          </cell>
          <cell r="I439" t="str">
            <v>PSJT 941</v>
          </cell>
          <cell r="J439" t="str">
            <v>SR</v>
          </cell>
          <cell r="K439">
            <v>1.5</v>
          </cell>
        </row>
        <row r="440">
          <cell r="C440" t="str">
            <v>026C080</v>
          </cell>
          <cell r="D440">
            <v>1.68</v>
          </cell>
          <cell r="E440">
            <v>0</v>
          </cell>
          <cell r="F440">
            <v>1.68</v>
          </cell>
          <cell r="G440">
            <v>43989</v>
          </cell>
          <cell r="H440" t="str">
            <v>R2</v>
          </cell>
          <cell r="I440" t="str">
            <v>PSJT 941</v>
          </cell>
          <cell r="J440" t="str">
            <v>SR</v>
          </cell>
          <cell r="K440">
            <v>1.5</v>
          </cell>
        </row>
        <row r="441">
          <cell r="C441" t="str">
            <v>027C074</v>
          </cell>
          <cell r="D441">
            <v>1.25</v>
          </cell>
          <cell r="E441">
            <v>0</v>
          </cell>
          <cell r="F441">
            <v>1.25</v>
          </cell>
          <cell r="G441">
            <v>43988</v>
          </cell>
          <cell r="H441" t="str">
            <v>R2</v>
          </cell>
          <cell r="I441" t="str">
            <v>PSJT 941</v>
          </cell>
          <cell r="J441" t="str">
            <v>SRP</v>
          </cell>
          <cell r="K441">
            <v>1.5</v>
          </cell>
        </row>
        <row r="442">
          <cell r="C442" t="str">
            <v>028C073</v>
          </cell>
          <cell r="D442">
            <v>5.25</v>
          </cell>
          <cell r="E442">
            <v>0</v>
          </cell>
          <cell r="F442">
            <v>5.25</v>
          </cell>
          <cell r="G442">
            <v>43989</v>
          </cell>
          <cell r="H442" t="str">
            <v>R2</v>
          </cell>
          <cell r="I442" t="str">
            <v>PSJT 941</v>
          </cell>
          <cell r="J442" t="str">
            <v>SRP</v>
          </cell>
          <cell r="K442">
            <v>1.5</v>
          </cell>
        </row>
        <row r="443">
          <cell r="C443" t="str">
            <v>028C078</v>
          </cell>
          <cell r="D443">
            <v>7.17</v>
          </cell>
          <cell r="E443">
            <v>0</v>
          </cell>
          <cell r="F443">
            <v>7.17</v>
          </cell>
          <cell r="G443">
            <v>43990</v>
          </cell>
          <cell r="H443" t="str">
            <v>R2</v>
          </cell>
          <cell r="I443" t="str">
            <v>PSJT 941</v>
          </cell>
          <cell r="J443" t="str">
            <v>SRP</v>
          </cell>
          <cell r="K443">
            <v>1.5</v>
          </cell>
        </row>
        <row r="444">
          <cell r="C444" t="str">
            <v>028C080</v>
          </cell>
          <cell r="D444">
            <v>1.33</v>
          </cell>
          <cell r="E444">
            <v>0</v>
          </cell>
          <cell r="F444">
            <v>1.33</v>
          </cell>
          <cell r="G444">
            <v>43992</v>
          </cell>
          <cell r="H444" t="str">
            <v>R2</v>
          </cell>
          <cell r="I444" t="str">
            <v>PSJT 941</v>
          </cell>
          <cell r="J444" t="str">
            <v>SR</v>
          </cell>
          <cell r="K444">
            <v>1.5</v>
          </cell>
        </row>
        <row r="445">
          <cell r="C445" t="str">
            <v>029C075</v>
          </cell>
          <cell r="D445">
            <v>2.6</v>
          </cell>
          <cell r="E445">
            <v>0</v>
          </cell>
          <cell r="F445">
            <v>2.6</v>
          </cell>
          <cell r="G445">
            <v>43988</v>
          </cell>
          <cell r="H445" t="str">
            <v>R2</v>
          </cell>
          <cell r="I445" t="str">
            <v>PSJT 941</v>
          </cell>
          <cell r="J445" t="str">
            <v>SRP</v>
          </cell>
          <cell r="K445">
            <v>1.5</v>
          </cell>
        </row>
        <row r="446">
          <cell r="C446" t="str">
            <v>030C078</v>
          </cell>
          <cell r="D446">
            <v>6.62</v>
          </cell>
          <cell r="E446">
            <v>0</v>
          </cell>
          <cell r="F446">
            <v>6.62</v>
          </cell>
          <cell r="G446">
            <v>43999</v>
          </cell>
          <cell r="H446" t="str">
            <v>R2</v>
          </cell>
          <cell r="I446" t="str">
            <v>PSJT 941</v>
          </cell>
          <cell r="J446" t="str">
            <v>SRP</v>
          </cell>
          <cell r="K446">
            <v>1.5</v>
          </cell>
        </row>
        <row r="447">
          <cell r="C447" t="str">
            <v>030C080</v>
          </cell>
          <cell r="D447">
            <v>1.58</v>
          </cell>
          <cell r="E447">
            <v>0</v>
          </cell>
          <cell r="F447">
            <v>1.58</v>
          </cell>
          <cell r="G447">
            <v>43990</v>
          </cell>
          <cell r="H447" t="str">
            <v>R2</v>
          </cell>
          <cell r="I447" t="str">
            <v>PSJT 941</v>
          </cell>
          <cell r="J447" t="str">
            <v>SRP</v>
          </cell>
          <cell r="K447">
            <v>1.5</v>
          </cell>
        </row>
        <row r="448">
          <cell r="C448" t="str">
            <v>032C073</v>
          </cell>
          <cell r="D448">
            <v>4.1399999999999997</v>
          </cell>
          <cell r="E448">
            <v>0</v>
          </cell>
          <cell r="F448">
            <v>4.1399999999999997</v>
          </cell>
          <cell r="G448">
            <v>43989</v>
          </cell>
          <cell r="H448" t="str">
            <v>R2</v>
          </cell>
          <cell r="I448" t="str">
            <v>PSJT 941</v>
          </cell>
          <cell r="J448" t="str">
            <v>SR</v>
          </cell>
          <cell r="K448">
            <v>1.5</v>
          </cell>
        </row>
        <row r="449">
          <cell r="C449" t="str">
            <v>022C083</v>
          </cell>
          <cell r="D449">
            <v>2.71</v>
          </cell>
          <cell r="E449">
            <v>0</v>
          </cell>
          <cell r="F449">
            <v>2.71</v>
          </cell>
          <cell r="G449">
            <v>44023</v>
          </cell>
          <cell r="H449" t="str">
            <v>RPC</v>
          </cell>
          <cell r="I449" t="str">
            <v>LPI-1604</v>
          </cell>
          <cell r="J449" t="str">
            <v>SR</v>
          </cell>
          <cell r="K449">
            <v>1.35</v>
          </cell>
        </row>
        <row r="450">
          <cell r="C450" t="str">
            <v>024C083</v>
          </cell>
          <cell r="D450">
            <v>3.29</v>
          </cell>
          <cell r="E450">
            <v>0</v>
          </cell>
          <cell r="F450">
            <v>3.29</v>
          </cell>
          <cell r="G450">
            <v>44041</v>
          </cell>
          <cell r="H450" t="str">
            <v>RPC</v>
          </cell>
          <cell r="I450" t="str">
            <v>LPI-1604</v>
          </cell>
          <cell r="J450" t="str">
            <v>SR</v>
          </cell>
          <cell r="K450">
            <v>1.35</v>
          </cell>
        </row>
        <row r="451">
          <cell r="C451" t="str">
            <v>024C085</v>
          </cell>
          <cell r="D451">
            <v>4.74</v>
          </cell>
          <cell r="E451">
            <v>0</v>
          </cell>
          <cell r="F451">
            <v>4.74</v>
          </cell>
          <cell r="G451">
            <v>44023</v>
          </cell>
          <cell r="H451" t="str">
            <v>RPC</v>
          </cell>
          <cell r="I451" t="str">
            <v>LPI-1604</v>
          </cell>
          <cell r="J451" t="str">
            <v>SR</v>
          </cell>
          <cell r="K451">
            <v>1.35</v>
          </cell>
        </row>
        <row r="452">
          <cell r="C452" t="str">
            <v>026C082</v>
          </cell>
          <cell r="D452">
            <v>1.46</v>
          </cell>
          <cell r="E452">
            <v>0</v>
          </cell>
          <cell r="F452">
            <v>1.46</v>
          </cell>
          <cell r="G452">
            <v>43986</v>
          </cell>
          <cell r="H452" t="str">
            <v>RPC</v>
          </cell>
          <cell r="I452" t="str">
            <v>LPI-1604</v>
          </cell>
          <cell r="J452" t="str">
            <v>SR</v>
          </cell>
          <cell r="K452">
            <v>1.35</v>
          </cell>
        </row>
        <row r="453">
          <cell r="C453" t="str">
            <v>026C083</v>
          </cell>
          <cell r="D453">
            <v>1.85</v>
          </cell>
          <cell r="E453">
            <v>0</v>
          </cell>
          <cell r="F453">
            <v>1.85</v>
          </cell>
          <cell r="G453">
            <v>44039</v>
          </cell>
          <cell r="H453" t="str">
            <v>RPC</v>
          </cell>
          <cell r="I453" t="str">
            <v>LPI-1604</v>
          </cell>
          <cell r="J453" t="str">
            <v>SRP</v>
          </cell>
          <cell r="K453">
            <v>1.35</v>
          </cell>
        </row>
        <row r="454">
          <cell r="C454" t="str">
            <v>026C086</v>
          </cell>
          <cell r="D454">
            <v>2.42</v>
          </cell>
          <cell r="E454">
            <v>0</v>
          </cell>
          <cell r="F454">
            <v>2.42</v>
          </cell>
          <cell r="G454">
            <v>44037</v>
          </cell>
          <cell r="H454" t="str">
            <v>RPC</v>
          </cell>
          <cell r="I454" t="str">
            <v>LPI-1604</v>
          </cell>
          <cell r="J454" t="str">
            <v>SRP</v>
          </cell>
          <cell r="K454">
            <v>1.35</v>
          </cell>
        </row>
        <row r="455">
          <cell r="C455" t="str">
            <v>028C084</v>
          </cell>
          <cell r="D455">
            <v>0.48</v>
          </cell>
          <cell r="E455">
            <v>0</v>
          </cell>
          <cell r="F455">
            <v>0.48</v>
          </cell>
          <cell r="G455">
            <v>44041</v>
          </cell>
          <cell r="H455" t="str">
            <v>RPC</v>
          </cell>
          <cell r="I455" t="str">
            <v>LPI-1604</v>
          </cell>
          <cell r="J455" t="str">
            <v>SR</v>
          </cell>
          <cell r="K455">
            <v>1.35</v>
          </cell>
        </row>
        <row r="456">
          <cell r="C456" t="str">
            <v>030C085</v>
          </cell>
          <cell r="D456">
            <v>4.1399999999999997</v>
          </cell>
          <cell r="E456">
            <v>0</v>
          </cell>
          <cell r="F456">
            <v>4.1399999999999997</v>
          </cell>
          <cell r="G456">
            <v>44005</v>
          </cell>
          <cell r="H456" t="str">
            <v>RPC</v>
          </cell>
          <cell r="I456" t="str">
            <v>LPI-1604</v>
          </cell>
          <cell r="J456" t="str">
            <v>SR</v>
          </cell>
          <cell r="K456">
            <v>1.35</v>
          </cell>
        </row>
        <row r="457">
          <cell r="C457" t="str">
            <v>026C087</v>
          </cell>
          <cell r="D457">
            <v>4.1399999999999997</v>
          </cell>
          <cell r="E457">
            <v>0</v>
          </cell>
          <cell r="F457">
            <v>4.1399999999999997</v>
          </cell>
          <cell r="G457">
            <v>44106</v>
          </cell>
          <cell r="H457" t="str">
            <v>RPC</v>
          </cell>
          <cell r="I457" t="str">
            <v>LPI-1604</v>
          </cell>
          <cell r="J457" t="str">
            <v>SR</v>
          </cell>
          <cell r="K457">
            <v>1.35</v>
          </cell>
        </row>
        <row r="458">
          <cell r="C458" t="str">
            <v>028C082</v>
          </cell>
          <cell r="D458">
            <v>3.6</v>
          </cell>
          <cell r="E458">
            <v>0</v>
          </cell>
          <cell r="F458">
            <v>3.6</v>
          </cell>
          <cell r="G458">
            <v>44090</v>
          </cell>
          <cell r="H458" t="str">
            <v>RPC</v>
          </cell>
          <cell r="I458" t="str">
            <v>LPI-1604</v>
          </cell>
          <cell r="J458" t="str">
            <v>SR</v>
          </cell>
          <cell r="K458">
            <v>1.35</v>
          </cell>
        </row>
        <row r="459">
          <cell r="C459" t="str">
            <v>028C083</v>
          </cell>
          <cell r="D459">
            <v>2.7</v>
          </cell>
          <cell r="E459">
            <v>0</v>
          </cell>
          <cell r="F459">
            <v>2.7</v>
          </cell>
          <cell r="G459">
            <v>44090</v>
          </cell>
          <cell r="H459" t="str">
            <v>RPC</v>
          </cell>
          <cell r="I459" t="str">
            <v>LPI-1604</v>
          </cell>
          <cell r="J459" t="str">
            <v>SR</v>
          </cell>
          <cell r="K459">
            <v>1.35</v>
          </cell>
        </row>
        <row r="460">
          <cell r="C460" t="str">
            <v>022C084</v>
          </cell>
          <cell r="D460">
            <v>2.41</v>
          </cell>
          <cell r="E460">
            <v>0</v>
          </cell>
          <cell r="F460">
            <v>2.41</v>
          </cell>
          <cell r="G460">
            <v>44023</v>
          </cell>
          <cell r="H460" t="str">
            <v>RPC</v>
          </cell>
          <cell r="I460" t="str">
            <v>LPI-1604</v>
          </cell>
          <cell r="J460" t="str">
            <v>SR</v>
          </cell>
          <cell r="K460">
            <v>1.35</v>
          </cell>
        </row>
        <row r="461">
          <cell r="C461" t="str">
            <v>022C085</v>
          </cell>
          <cell r="D461">
            <v>3.85</v>
          </cell>
          <cell r="E461">
            <v>0</v>
          </cell>
          <cell r="F461">
            <v>3.85</v>
          </cell>
          <cell r="G461">
            <v>44027</v>
          </cell>
          <cell r="H461" t="str">
            <v>RPC</v>
          </cell>
          <cell r="I461" t="str">
            <v>LPI-1604</v>
          </cell>
          <cell r="J461" t="str">
            <v>SR</v>
          </cell>
          <cell r="K461">
            <v>1.35</v>
          </cell>
        </row>
        <row r="462">
          <cell r="C462" t="str">
            <v>022C086</v>
          </cell>
          <cell r="D462">
            <v>0.31</v>
          </cell>
          <cell r="E462">
            <v>0</v>
          </cell>
          <cell r="F462">
            <v>0.31</v>
          </cell>
          <cell r="G462">
            <v>44033</v>
          </cell>
          <cell r="H462" t="str">
            <v>RPC</v>
          </cell>
          <cell r="I462" t="str">
            <v>LPI-1604</v>
          </cell>
          <cell r="J462" t="str">
            <v>SR</v>
          </cell>
          <cell r="K462">
            <v>1.35</v>
          </cell>
        </row>
        <row r="463">
          <cell r="C463" t="str">
            <v>022C087</v>
          </cell>
          <cell r="D463">
            <v>1.59</v>
          </cell>
          <cell r="E463">
            <v>0</v>
          </cell>
          <cell r="F463">
            <v>1.59</v>
          </cell>
          <cell r="G463">
            <v>44033</v>
          </cell>
          <cell r="H463" t="str">
            <v>RPC</v>
          </cell>
          <cell r="I463" t="str">
            <v>LPI-1604</v>
          </cell>
          <cell r="J463" t="str">
            <v>SR</v>
          </cell>
          <cell r="K463">
            <v>1.35</v>
          </cell>
        </row>
        <row r="464">
          <cell r="C464" t="str">
            <v>022C090</v>
          </cell>
          <cell r="D464">
            <v>7.08</v>
          </cell>
          <cell r="E464">
            <v>0</v>
          </cell>
          <cell r="F464">
            <v>7.08</v>
          </cell>
          <cell r="G464">
            <v>44033</v>
          </cell>
          <cell r="H464" t="str">
            <v>RPC</v>
          </cell>
          <cell r="I464" t="str">
            <v>LPI-1604</v>
          </cell>
          <cell r="J464" t="str">
            <v>SR</v>
          </cell>
          <cell r="K464">
            <v>1.35</v>
          </cell>
        </row>
        <row r="465">
          <cell r="C465" t="str">
            <v>024C082</v>
          </cell>
          <cell r="D465">
            <v>0.73</v>
          </cell>
          <cell r="E465">
            <v>0</v>
          </cell>
          <cell r="F465">
            <v>0.73</v>
          </cell>
          <cell r="G465">
            <v>44041</v>
          </cell>
          <cell r="H465" t="str">
            <v>RPC</v>
          </cell>
          <cell r="I465" t="str">
            <v>LPI-1604</v>
          </cell>
          <cell r="J465" t="str">
            <v>SR</v>
          </cell>
          <cell r="K465">
            <v>1.35</v>
          </cell>
        </row>
        <row r="466">
          <cell r="C466" t="str">
            <v>024C086</v>
          </cell>
          <cell r="D466">
            <v>1.73</v>
          </cell>
          <cell r="E466">
            <v>0</v>
          </cell>
          <cell r="F466">
            <v>1.73</v>
          </cell>
          <cell r="G466">
            <v>44040</v>
          </cell>
          <cell r="H466" t="str">
            <v>RPC</v>
          </cell>
          <cell r="I466" t="str">
            <v>LPI-1604</v>
          </cell>
          <cell r="J466" t="str">
            <v>SR</v>
          </cell>
          <cell r="K466">
            <v>1.35</v>
          </cell>
        </row>
        <row r="467">
          <cell r="C467" t="str">
            <v>024C087</v>
          </cell>
          <cell r="D467">
            <v>0.31</v>
          </cell>
          <cell r="E467">
            <v>0</v>
          </cell>
          <cell r="F467">
            <v>0.31</v>
          </cell>
          <cell r="G467">
            <v>44040</v>
          </cell>
          <cell r="H467" t="str">
            <v>RPC</v>
          </cell>
          <cell r="I467" t="str">
            <v>LPI-1604</v>
          </cell>
          <cell r="J467" t="str">
            <v>SR</v>
          </cell>
          <cell r="K467">
            <v>1.35</v>
          </cell>
        </row>
        <row r="468">
          <cell r="C468" t="str">
            <v>024C088</v>
          </cell>
          <cell r="D468">
            <v>2.84</v>
          </cell>
          <cell r="E468">
            <v>0</v>
          </cell>
          <cell r="F468">
            <v>2.84</v>
          </cell>
          <cell r="G468">
            <v>44040</v>
          </cell>
          <cell r="H468" t="str">
            <v>RPC</v>
          </cell>
          <cell r="I468" t="str">
            <v>LPI-1604</v>
          </cell>
          <cell r="J468" t="str">
            <v>SR</v>
          </cell>
          <cell r="K468">
            <v>1.35</v>
          </cell>
        </row>
        <row r="469">
          <cell r="C469" t="str">
            <v>024C089</v>
          </cell>
          <cell r="D469">
            <v>0.62</v>
          </cell>
          <cell r="E469">
            <v>0</v>
          </cell>
          <cell r="F469">
            <v>0.62</v>
          </cell>
          <cell r="G469">
            <v>44040</v>
          </cell>
          <cell r="H469" t="str">
            <v>RPC</v>
          </cell>
          <cell r="I469" t="str">
            <v>LPI-1604</v>
          </cell>
          <cell r="J469" t="str">
            <v>SR</v>
          </cell>
          <cell r="K469">
            <v>1.35</v>
          </cell>
        </row>
        <row r="470">
          <cell r="C470" t="str">
            <v>024C090</v>
          </cell>
          <cell r="D470">
            <v>2.57</v>
          </cell>
          <cell r="E470">
            <v>0</v>
          </cell>
          <cell r="F470">
            <v>2.57</v>
          </cell>
          <cell r="G470">
            <v>44040</v>
          </cell>
          <cell r="H470" t="str">
            <v>RPC</v>
          </cell>
          <cell r="I470" t="str">
            <v>LPI-1604</v>
          </cell>
          <cell r="J470" t="str">
            <v>SR</v>
          </cell>
          <cell r="K470">
            <v>1.35</v>
          </cell>
        </row>
        <row r="471">
          <cell r="C471" t="str">
            <v>026C084</v>
          </cell>
          <cell r="D471">
            <v>0.85</v>
          </cell>
          <cell r="E471">
            <v>0</v>
          </cell>
          <cell r="F471">
            <v>0.85</v>
          </cell>
          <cell r="G471">
            <v>44044</v>
          </cell>
          <cell r="H471" t="str">
            <v>RPC</v>
          </cell>
          <cell r="I471" t="str">
            <v>LPI-1604</v>
          </cell>
          <cell r="J471" t="str">
            <v>SR</v>
          </cell>
          <cell r="K471">
            <v>1.35</v>
          </cell>
        </row>
        <row r="472">
          <cell r="C472" t="str">
            <v>026C085</v>
          </cell>
          <cell r="D472">
            <v>2.06</v>
          </cell>
          <cell r="E472">
            <v>0</v>
          </cell>
          <cell r="F472">
            <v>2.06</v>
          </cell>
          <cell r="G472">
            <v>44037</v>
          </cell>
          <cell r="H472" t="str">
            <v>RPC</v>
          </cell>
          <cell r="I472" t="str">
            <v>LPI-1604</v>
          </cell>
          <cell r="J472" t="str">
            <v>SRP</v>
          </cell>
          <cell r="K472">
            <v>1.35</v>
          </cell>
        </row>
        <row r="473">
          <cell r="C473" t="str">
            <v>026C088</v>
          </cell>
          <cell r="D473">
            <v>0.85</v>
          </cell>
          <cell r="E473">
            <v>0</v>
          </cell>
          <cell r="F473">
            <v>0.85</v>
          </cell>
          <cell r="G473">
            <v>44036</v>
          </cell>
          <cell r="H473" t="str">
            <v>RPC</v>
          </cell>
          <cell r="I473" t="str">
            <v>LPI-1604</v>
          </cell>
          <cell r="J473" t="str">
            <v>SR</v>
          </cell>
          <cell r="K473">
            <v>1.35</v>
          </cell>
        </row>
        <row r="474">
          <cell r="C474" t="str">
            <v>026C089</v>
          </cell>
          <cell r="D474">
            <v>0.74</v>
          </cell>
          <cell r="E474">
            <v>0</v>
          </cell>
          <cell r="F474">
            <v>0.74</v>
          </cell>
          <cell r="G474">
            <v>44040</v>
          </cell>
          <cell r="H474" t="str">
            <v>RPC</v>
          </cell>
          <cell r="I474" t="str">
            <v>LPI-1604</v>
          </cell>
          <cell r="J474" t="str">
            <v>SR</v>
          </cell>
          <cell r="K474">
            <v>1.35</v>
          </cell>
        </row>
        <row r="475">
          <cell r="C475" t="str">
            <v>026C090</v>
          </cell>
          <cell r="D475">
            <v>2.4900000000000002</v>
          </cell>
          <cell r="E475">
            <v>0</v>
          </cell>
          <cell r="F475">
            <v>2.4900000000000002</v>
          </cell>
          <cell r="G475">
            <v>44036</v>
          </cell>
          <cell r="H475" t="str">
            <v>RPC</v>
          </cell>
          <cell r="I475" t="str">
            <v>LPI-1604</v>
          </cell>
          <cell r="J475" t="str">
            <v>SR</v>
          </cell>
          <cell r="K475">
            <v>1.35</v>
          </cell>
        </row>
        <row r="476">
          <cell r="C476" t="str">
            <v>028C085</v>
          </cell>
          <cell r="D476">
            <v>0.51</v>
          </cell>
          <cell r="E476">
            <v>0</v>
          </cell>
          <cell r="F476">
            <v>0.51</v>
          </cell>
          <cell r="G476">
            <v>44041</v>
          </cell>
          <cell r="H476" t="str">
            <v>RPC</v>
          </cell>
          <cell r="I476" t="str">
            <v>LPI-1604</v>
          </cell>
          <cell r="J476" t="str">
            <v>SR</v>
          </cell>
          <cell r="K476">
            <v>1.35</v>
          </cell>
        </row>
        <row r="477">
          <cell r="C477" t="str">
            <v>028C087</v>
          </cell>
          <cell r="D477">
            <v>5.76</v>
          </cell>
          <cell r="E477">
            <v>0</v>
          </cell>
          <cell r="F477">
            <v>5.76</v>
          </cell>
          <cell r="G477">
            <v>44037</v>
          </cell>
          <cell r="H477" t="str">
            <v>RPC</v>
          </cell>
          <cell r="I477" t="str">
            <v>LPI-1604</v>
          </cell>
          <cell r="J477" t="str">
            <v>SR</v>
          </cell>
          <cell r="K477">
            <v>1.35</v>
          </cell>
        </row>
        <row r="478">
          <cell r="C478" t="str">
            <v>028C088</v>
          </cell>
          <cell r="D478">
            <v>3.67</v>
          </cell>
          <cell r="E478">
            <v>0</v>
          </cell>
          <cell r="F478">
            <v>3.67</v>
          </cell>
          <cell r="G478">
            <v>44046</v>
          </cell>
          <cell r="H478" t="str">
            <v>RPC</v>
          </cell>
          <cell r="I478" t="str">
            <v>LPI-1604</v>
          </cell>
          <cell r="J478" t="str">
            <v>SR</v>
          </cell>
          <cell r="K478">
            <v>1.35</v>
          </cell>
        </row>
        <row r="479">
          <cell r="C479" t="str">
            <v>028C090</v>
          </cell>
          <cell r="D479">
            <v>1.42</v>
          </cell>
          <cell r="E479">
            <v>0</v>
          </cell>
          <cell r="F479">
            <v>1.42</v>
          </cell>
          <cell r="G479">
            <v>44046</v>
          </cell>
          <cell r="H479" t="str">
            <v>RPC</v>
          </cell>
          <cell r="I479" t="str">
            <v>LPI-1604</v>
          </cell>
          <cell r="J479" t="str">
            <v>SR</v>
          </cell>
          <cell r="K479">
            <v>1.35</v>
          </cell>
        </row>
        <row r="480">
          <cell r="C480" t="str">
            <v>029C085</v>
          </cell>
          <cell r="D480">
            <v>2.73</v>
          </cell>
          <cell r="E480">
            <v>0</v>
          </cell>
          <cell r="F480">
            <v>2.73</v>
          </cell>
          <cell r="G480">
            <v>44042</v>
          </cell>
          <cell r="H480" t="str">
            <v>RPC</v>
          </cell>
          <cell r="I480" t="str">
            <v>LPI-1604</v>
          </cell>
          <cell r="J480" t="str">
            <v>SR</v>
          </cell>
          <cell r="K480">
            <v>1.35</v>
          </cell>
        </row>
        <row r="481">
          <cell r="C481" t="str">
            <v>029C090</v>
          </cell>
          <cell r="D481">
            <v>0.28999999999999998</v>
          </cell>
          <cell r="E481">
            <v>0</v>
          </cell>
          <cell r="F481">
            <v>0.28999999999999998</v>
          </cell>
          <cell r="G481">
            <v>44039</v>
          </cell>
          <cell r="H481" t="str">
            <v>RPC</v>
          </cell>
          <cell r="I481" t="str">
            <v>LPI-1604</v>
          </cell>
          <cell r="J481" t="str">
            <v>SR</v>
          </cell>
          <cell r="K481">
            <v>1.35</v>
          </cell>
        </row>
        <row r="482">
          <cell r="C482" t="str">
            <v>030C082</v>
          </cell>
          <cell r="D482">
            <v>1.25</v>
          </cell>
          <cell r="E482">
            <v>0</v>
          </cell>
          <cell r="F482">
            <v>1.25</v>
          </cell>
          <cell r="G482">
            <v>44044</v>
          </cell>
          <cell r="H482" t="str">
            <v>RPC</v>
          </cell>
          <cell r="I482" t="str">
            <v>LPI-1604</v>
          </cell>
          <cell r="J482" t="str">
            <v>SR</v>
          </cell>
          <cell r="K482">
            <v>1.35</v>
          </cell>
        </row>
        <row r="483">
          <cell r="C483" t="str">
            <v>030C086</v>
          </cell>
          <cell r="D483">
            <v>0.82</v>
          </cell>
          <cell r="E483">
            <v>0</v>
          </cell>
          <cell r="F483">
            <v>0.82</v>
          </cell>
          <cell r="G483">
            <v>44039</v>
          </cell>
          <cell r="H483" t="str">
            <v>RPC</v>
          </cell>
          <cell r="I483" t="str">
            <v>LPI-1604</v>
          </cell>
          <cell r="J483" t="str">
            <v>SR</v>
          </cell>
          <cell r="K483">
            <v>1.35</v>
          </cell>
        </row>
        <row r="484">
          <cell r="C484" t="str">
            <v>030C087</v>
          </cell>
          <cell r="D484">
            <v>1.36</v>
          </cell>
          <cell r="E484">
            <v>0</v>
          </cell>
          <cell r="F484">
            <v>1.36</v>
          </cell>
          <cell r="G484">
            <v>44039</v>
          </cell>
          <cell r="H484" t="str">
            <v>RPC</v>
          </cell>
          <cell r="I484" t="str">
            <v>LPI-1604</v>
          </cell>
          <cell r="J484" t="str">
            <v>SR</v>
          </cell>
          <cell r="K484">
            <v>1.35</v>
          </cell>
        </row>
        <row r="485">
          <cell r="C485" t="str">
            <v>030C088</v>
          </cell>
          <cell r="D485">
            <v>1.24</v>
          </cell>
          <cell r="E485">
            <v>0</v>
          </cell>
          <cell r="F485">
            <v>1.24</v>
          </cell>
          <cell r="G485">
            <v>44039</v>
          </cell>
          <cell r="H485" t="str">
            <v>RPC</v>
          </cell>
          <cell r="I485" t="str">
            <v>LPI-1604</v>
          </cell>
          <cell r="J485" t="str">
            <v>SR</v>
          </cell>
          <cell r="K485">
            <v>1.35</v>
          </cell>
        </row>
        <row r="486">
          <cell r="C486" t="str">
            <v>030C089</v>
          </cell>
          <cell r="D486">
            <v>1.68</v>
          </cell>
          <cell r="E486">
            <v>0</v>
          </cell>
          <cell r="F486">
            <v>1.68</v>
          </cell>
          <cell r="G486">
            <v>44039</v>
          </cell>
          <cell r="H486" t="str">
            <v>RPC</v>
          </cell>
          <cell r="I486" t="str">
            <v>LPI-1604</v>
          </cell>
          <cell r="J486" t="str">
            <v>SR</v>
          </cell>
          <cell r="K486">
            <v>1.35</v>
          </cell>
        </row>
        <row r="487">
          <cell r="C487" t="str">
            <v>030C090</v>
          </cell>
          <cell r="D487">
            <v>0.52</v>
          </cell>
          <cell r="E487">
            <v>0</v>
          </cell>
          <cell r="F487">
            <v>0.52</v>
          </cell>
          <cell r="G487">
            <v>44039</v>
          </cell>
          <cell r="H487" t="str">
            <v>RPC</v>
          </cell>
          <cell r="I487" t="str">
            <v>LPI-1604</v>
          </cell>
          <cell r="J487" t="str">
            <v>SR</v>
          </cell>
          <cell r="K487">
            <v>1.35</v>
          </cell>
        </row>
        <row r="488">
          <cell r="C488" t="str">
            <v>021C095</v>
          </cell>
          <cell r="D488">
            <v>4.54</v>
          </cell>
          <cell r="E488">
            <v>0</v>
          </cell>
          <cell r="F488">
            <v>4.54</v>
          </cell>
          <cell r="G488">
            <v>44176</v>
          </cell>
          <cell r="H488" t="str">
            <v>R3</v>
          </cell>
          <cell r="I488" t="str">
            <v>PSJT 941</v>
          </cell>
          <cell r="J488" t="str">
            <v>SRP</v>
          </cell>
          <cell r="K488">
            <v>1.8</v>
          </cell>
        </row>
        <row r="489">
          <cell r="C489" t="str">
            <v>021C096</v>
          </cell>
          <cell r="D489">
            <v>0.3</v>
          </cell>
          <cell r="E489">
            <v>0</v>
          </cell>
          <cell r="F489">
            <v>0.3</v>
          </cell>
          <cell r="G489">
            <v>43712</v>
          </cell>
          <cell r="H489" t="str">
            <v>R2</v>
          </cell>
          <cell r="I489" t="str">
            <v>PSJT 941</v>
          </cell>
          <cell r="J489" t="str">
            <v>SRP</v>
          </cell>
          <cell r="K489">
            <v>1.8</v>
          </cell>
        </row>
        <row r="490">
          <cell r="C490" t="str">
            <v>021C099</v>
          </cell>
          <cell r="D490">
            <v>0.43</v>
          </cell>
          <cell r="E490">
            <v>0</v>
          </cell>
          <cell r="F490">
            <v>0.43</v>
          </cell>
          <cell r="G490">
            <v>44176</v>
          </cell>
          <cell r="H490" t="str">
            <v>R3</v>
          </cell>
          <cell r="I490" t="str">
            <v>PSJT 941</v>
          </cell>
          <cell r="J490" t="str">
            <v>SR</v>
          </cell>
          <cell r="K490">
            <v>1.8</v>
          </cell>
        </row>
        <row r="491">
          <cell r="C491" t="str">
            <v>022C093</v>
          </cell>
          <cell r="D491">
            <v>2.4700000000000002</v>
          </cell>
          <cell r="E491">
            <v>0</v>
          </cell>
          <cell r="F491">
            <v>2.4700000000000002</v>
          </cell>
          <cell r="G491">
            <v>44072</v>
          </cell>
          <cell r="H491" t="str">
            <v>R3</v>
          </cell>
          <cell r="I491" t="str">
            <v>PSJT 941</v>
          </cell>
          <cell r="J491" t="str">
            <v>SR</v>
          </cell>
          <cell r="K491">
            <v>1.8</v>
          </cell>
        </row>
        <row r="492">
          <cell r="C492" t="str">
            <v>022C099</v>
          </cell>
          <cell r="D492">
            <v>4.9800000000000004</v>
          </cell>
          <cell r="E492">
            <v>0</v>
          </cell>
          <cell r="F492">
            <v>4.9800000000000004</v>
          </cell>
          <cell r="G492">
            <v>44157</v>
          </cell>
          <cell r="H492" t="str">
            <v>R3</v>
          </cell>
          <cell r="I492" t="str">
            <v>PSJT 941</v>
          </cell>
          <cell r="J492" t="str">
            <v>SR</v>
          </cell>
          <cell r="K492">
            <v>1.8</v>
          </cell>
        </row>
        <row r="493">
          <cell r="C493" t="str">
            <v>024C093</v>
          </cell>
          <cell r="D493">
            <v>4.28</v>
          </cell>
          <cell r="E493">
            <v>0</v>
          </cell>
          <cell r="F493">
            <v>4.28</v>
          </cell>
          <cell r="G493">
            <v>44071</v>
          </cell>
          <cell r="H493" t="str">
            <v>R3</v>
          </cell>
          <cell r="I493" t="str">
            <v>PSJT 941</v>
          </cell>
          <cell r="J493" t="str">
            <v>SR</v>
          </cell>
          <cell r="K493">
            <v>1.8</v>
          </cell>
        </row>
        <row r="494">
          <cell r="C494" t="str">
            <v>024C100</v>
          </cell>
          <cell r="D494">
            <v>8.16</v>
          </cell>
          <cell r="E494">
            <v>0</v>
          </cell>
          <cell r="F494">
            <v>8.16</v>
          </cell>
          <cell r="G494">
            <v>44158</v>
          </cell>
          <cell r="H494" t="str">
            <v>R3</v>
          </cell>
          <cell r="I494" t="str">
            <v>PSJT 941</v>
          </cell>
          <cell r="J494" t="str">
            <v>SR</v>
          </cell>
          <cell r="K494">
            <v>1.8</v>
          </cell>
        </row>
        <row r="495">
          <cell r="C495" t="str">
            <v>025C093</v>
          </cell>
          <cell r="D495">
            <v>1.39</v>
          </cell>
          <cell r="E495">
            <v>0</v>
          </cell>
          <cell r="F495">
            <v>1.39</v>
          </cell>
          <cell r="G495">
            <v>44072</v>
          </cell>
          <cell r="H495" t="str">
            <v>R3</v>
          </cell>
          <cell r="I495" t="str">
            <v>PSJT 941</v>
          </cell>
          <cell r="J495" t="str">
            <v>SR</v>
          </cell>
          <cell r="K495">
            <v>1.8</v>
          </cell>
        </row>
        <row r="496">
          <cell r="C496" t="str">
            <v>025C095</v>
          </cell>
          <cell r="D496">
            <v>3.66</v>
          </cell>
          <cell r="E496">
            <v>0</v>
          </cell>
          <cell r="F496">
            <v>3.66</v>
          </cell>
          <cell r="G496">
            <v>44176</v>
          </cell>
          <cell r="H496" t="str">
            <v>R3</v>
          </cell>
          <cell r="I496" t="str">
            <v>PSJT 941</v>
          </cell>
          <cell r="J496" t="str">
            <v>SR</v>
          </cell>
          <cell r="K496">
            <v>1.8</v>
          </cell>
        </row>
        <row r="497">
          <cell r="C497" t="str">
            <v>026C093</v>
          </cell>
          <cell r="D497">
            <v>2.48</v>
          </cell>
          <cell r="E497">
            <v>0</v>
          </cell>
          <cell r="F497">
            <v>2.48</v>
          </cell>
          <cell r="G497">
            <v>44161</v>
          </cell>
          <cell r="H497" t="str">
            <v>R3</v>
          </cell>
          <cell r="I497" t="str">
            <v>PSJT 941</v>
          </cell>
          <cell r="J497" t="str">
            <v>SR</v>
          </cell>
          <cell r="K497">
            <v>1.8</v>
          </cell>
        </row>
        <row r="498">
          <cell r="C498" t="str">
            <v>026C097</v>
          </cell>
          <cell r="D498">
            <v>3.68</v>
          </cell>
          <cell r="E498">
            <v>0</v>
          </cell>
          <cell r="F498">
            <v>3.68</v>
          </cell>
          <cell r="G498">
            <v>44176</v>
          </cell>
          <cell r="H498" t="str">
            <v>R3</v>
          </cell>
          <cell r="I498" t="str">
            <v>PSJT 941</v>
          </cell>
          <cell r="J498" t="str">
            <v>SR</v>
          </cell>
          <cell r="K498">
            <v>1.8</v>
          </cell>
        </row>
        <row r="499">
          <cell r="C499" t="str">
            <v>026C100</v>
          </cell>
          <cell r="D499">
            <v>5.21</v>
          </cell>
          <cell r="E499">
            <v>0</v>
          </cell>
          <cell r="F499">
            <v>5.21</v>
          </cell>
          <cell r="G499">
            <v>44158</v>
          </cell>
          <cell r="H499" t="str">
            <v>R3</v>
          </cell>
          <cell r="I499" t="str">
            <v>PSJT 941</v>
          </cell>
          <cell r="J499" t="str">
            <v>SR</v>
          </cell>
          <cell r="K499">
            <v>1.8</v>
          </cell>
        </row>
        <row r="500">
          <cell r="C500" t="str">
            <v>027C093</v>
          </cell>
          <cell r="D500">
            <v>2.06</v>
          </cell>
          <cell r="E500">
            <v>0</v>
          </cell>
          <cell r="F500">
            <v>2.06</v>
          </cell>
          <cell r="G500">
            <v>44071</v>
          </cell>
          <cell r="H500" t="str">
            <v>R3</v>
          </cell>
          <cell r="I500" t="str">
            <v>PSJT 941</v>
          </cell>
          <cell r="J500" t="str">
            <v>SR</v>
          </cell>
          <cell r="K500">
            <v>1.8</v>
          </cell>
        </row>
        <row r="501">
          <cell r="C501" t="str">
            <v>027C098</v>
          </cell>
          <cell r="D501">
            <v>1.74</v>
          </cell>
          <cell r="E501">
            <v>0</v>
          </cell>
          <cell r="F501">
            <v>1.74</v>
          </cell>
          <cell r="G501">
            <v>44158</v>
          </cell>
          <cell r="H501" t="str">
            <v>R3</v>
          </cell>
          <cell r="I501" t="str">
            <v>PSJT 941</v>
          </cell>
          <cell r="J501" t="str">
            <v>SR</v>
          </cell>
          <cell r="K501">
            <v>1.8</v>
          </cell>
        </row>
        <row r="502">
          <cell r="C502" t="str">
            <v>028C095</v>
          </cell>
          <cell r="D502">
            <v>0.43</v>
          </cell>
          <cell r="E502">
            <v>0</v>
          </cell>
          <cell r="F502">
            <v>0.43</v>
          </cell>
          <cell r="G502">
            <v>44158</v>
          </cell>
          <cell r="H502" t="str">
            <v>R3</v>
          </cell>
          <cell r="I502" t="str">
            <v>PSJT 941</v>
          </cell>
          <cell r="J502" t="str">
            <v>SR</v>
          </cell>
          <cell r="K502">
            <v>1.8</v>
          </cell>
        </row>
        <row r="503">
          <cell r="C503" t="str">
            <v>028C100</v>
          </cell>
          <cell r="D503">
            <v>1.74</v>
          </cell>
          <cell r="E503">
            <v>0</v>
          </cell>
          <cell r="F503">
            <v>1.74</v>
          </cell>
          <cell r="G503">
            <v>44176</v>
          </cell>
          <cell r="H503" t="str">
            <v>R3</v>
          </cell>
          <cell r="I503" t="str">
            <v>PSJT 941</v>
          </cell>
          <cell r="J503" t="str">
            <v>SR</v>
          </cell>
          <cell r="K503">
            <v>1.8</v>
          </cell>
        </row>
        <row r="504">
          <cell r="C504" t="str">
            <v>029C095</v>
          </cell>
          <cell r="D504">
            <v>0.13</v>
          </cell>
          <cell r="E504">
            <v>0</v>
          </cell>
          <cell r="F504">
            <v>0.13</v>
          </cell>
          <cell r="G504">
            <v>44158</v>
          </cell>
          <cell r="H504" t="str">
            <v>R3</v>
          </cell>
          <cell r="I504" t="str">
            <v>PSJT 941</v>
          </cell>
          <cell r="J504" t="str">
            <v>SR</v>
          </cell>
          <cell r="K504">
            <v>1.8</v>
          </cell>
        </row>
        <row r="505">
          <cell r="C505" t="str">
            <v>029C097</v>
          </cell>
          <cell r="D505">
            <v>2.2599999999999998</v>
          </cell>
          <cell r="E505">
            <v>0</v>
          </cell>
          <cell r="F505">
            <v>2.2599999999999998</v>
          </cell>
          <cell r="G505">
            <v>44158</v>
          </cell>
          <cell r="H505" t="str">
            <v>R3</v>
          </cell>
          <cell r="I505" t="str">
            <v>PSJT 941</v>
          </cell>
          <cell r="J505" t="str">
            <v>SR</v>
          </cell>
          <cell r="K505">
            <v>1.8</v>
          </cell>
        </row>
        <row r="506">
          <cell r="C506" t="str">
            <v>029C100</v>
          </cell>
          <cell r="D506">
            <v>0.91</v>
          </cell>
          <cell r="E506">
            <v>0</v>
          </cell>
          <cell r="F506">
            <v>0.91</v>
          </cell>
          <cell r="G506">
            <v>44162</v>
          </cell>
          <cell r="H506" t="str">
            <v>R3</v>
          </cell>
          <cell r="I506" t="str">
            <v>PSJT 941</v>
          </cell>
          <cell r="J506" t="str">
            <v>SR</v>
          </cell>
          <cell r="K506">
            <v>1.8</v>
          </cell>
        </row>
        <row r="507">
          <cell r="C507" t="str">
            <v>030C094</v>
          </cell>
          <cell r="D507">
            <v>2.63</v>
          </cell>
          <cell r="E507">
            <v>0</v>
          </cell>
          <cell r="F507">
            <v>2.63</v>
          </cell>
          <cell r="G507">
            <v>44133</v>
          </cell>
          <cell r="H507" t="str">
            <v>R3</v>
          </cell>
          <cell r="I507" t="str">
            <v>PSJT 941</v>
          </cell>
          <cell r="J507" t="str">
            <v>SR</v>
          </cell>
          <cell r="K507">
            <v>1.8</v>
          </cell>
        </row>
        <row r="508">
          <cell r="C508" t="str">
            <v>024C102</v>
          </cell>
          <cell r="D508">
            <v>1.42</v>
          </cell>
          <cell r="E508">
            <v>0</v>
          </cell>
          <cell r="F508">
            <v>1.42</v>
          </cell>
          <cell r="G508">
            <v>44159</v>
          </cell>
          <cell r="H508" t="str">
            <v>R1</v>
          </cell>
          <cell r="I508" t="str">
            <v>LPI-1607</v>
          </cell>
          <cell r="J508" t="str">
            <v>DR</v>
          </cell>
          <cell r="K508">
            <v>1.8</v>
          </cell>
        </row>
        <row r="509">
          <cell r="C509" t="str">
            <v>026C102</v>
          </cell>
          <cell r="D509">
            <v>2.82</v>
          </cell>
          <cell r="E509">
            <v>0</v>
          </cell>
          <cell r="F509">
            <v>2.82</v>
          </cell>
          <cell r="G509">
            <v>44158</v>
          </cell>
          <cell r="H509" t="str">
            <v>R1</v>
          </cell>
          <cell r="I509" t="str">
            <v>LPI-1607</v>
          </cell>
          <cell r="J509" t="str">
            <v>DR</v>
          </cell>
          <cell r="K509">
            <v>1.8</v>
          </cell>
        </row>
        <row r="510">
          <cell r="C510" t="str">
            <v>027C103</v>
          </cell>
          <cell r="D510">
            <v>1.83</v>
          </cell>
          <cell r="E510">
            <v>0</v>
          </cell>
          <cell r="F510">
            <v>1.83</v>
          </cell>
          <cell r="G510">
            <v>44159</v>
          </cell>
          <cell r="H510" t="str">
            <v>R1</v>
          </cell>
          <cell r="I510" t="str">
            <v>LPI-1607</v>
          </cell>
          <cell r="J510" t="str">
            <v>DR</v>
          </cell>
          <cell r="K510">
            <v>1.8</v>
          </cell>
        </row>
        <row r="511">
          <cell r="C511" t="str">
            <v>028C103</v>
          </cell>
          <cell r="D511">
            <v>1.1399999999999999</v>
          </cell>
          <cell r="E511">
            <v>0</v>
          </cell>
          <cell r="F511">
            <v>1.1399999999999999</v>
          </cell>
          <cell r="G511">
            <v>44161</v>
          </cell>
          <cell r="H511" t="str">
            <v>R1</v>
          </cell>
          <cell r="I511" t="str">
            <v>LPI-1607</v>
          </cell>
          <cell r="J511" t="str">
            <v>DR</v>
          </cell>
          <cell r="K511">
            <v>1.8</v>
          </cell>
        </row>
        <row r="512">
          <cell r="C512" t="str">
            <v>029C102</v>
          </cell>
          <cell r="D512">
            <v>0.33</v>
          </cell>
          <cell r="E512">
            <v>0</v>
          </cell>
          <cell r="F512">
            <v>0.33</v>
          </cell>
          <cell r="G512">
            <v>44165</v>
          </cell>
          <cell r="H512" t="str">
            <v>R1</v>
          </cell>
          <cell r="I512" t="str">
            <v>LPI-1607</v>
          </cell>
          <cell r="J512" t="str">
            <v>DR</v>
          </cell>
          <cell r="K512">
            <v>1.8</v>
          </cell>
        </row>
        <row r="513">
          <cell r="C513" t="str">
            <v>029C103</v>
          </cell>
          <cell r="D513">
            <v>1.31</v>
          </cell>
          <cell r="E513">
            <v>0</v>
          </cell>
          <cell r="F513">
            <v>1.31</v>
          </cell>
          <cell r="G513">
            <v>44161</v>
          </cell>
          <cell r="H513" t="str">
            <v>R1</v>
          </cell>
          <cell r="I513" t="str">
            <v>LPI-1607</v>
          </cell>
          <cell r="J513" t="str">
            <v>DR</v>
          </cell>
          <cell r="K513">
            <v>1.8</v>
          </cell>
        </row>
        <row r="514">
          <cell r="C514" t="str">
            <v>032C059</v>
          </cell>
          <cell r="D514">
            <v>6.08</v>
          </cell>
          <cell r="E514">
            <v>0</v>
          </cell>
          <cell r="F514">
            <v>6.08</v>
          </cell>
          <cell r="G514">
            <v>44056</v>
          </cell>
          <cell r="H514" t="str">
            <v>RN</v>
          </cell>
          <cell r="I514" t="str">
            <v>TC-09</v>
          </cell>
          <cell r="J514" t="str">
            <v>SR</v>
          </cell>
          <cell r="K514">
            <v>1.8</v>
          </cell>
        </row>
        <row r="515">
          <cell r="C515" t="str">
            <v>033C059</v>
          </cell>
          <cell r="D515">
            <v>2.4900000000000002</v>
          </cell>
          <cell r="E515">
            <v>0</v>
          </cell>
          <cell r="F515">
            <v>2.4900000000000002</v>
          </cell>
          <cell r="G515">
            <v>44055</v>
          </cell>
          <cell r="H515" t="str">
            <v>RN</v>
          </cell>
          <cell r="I515" t="str">
            <v>TC-09</v>
          </cell>
          <cell r="J515" t="str">
            <v>SR</v>
          </cell>
          <cell r="K515">
            <v>1.8</v>
          </cell>
        </row>
        <row r="516">
          <cell r="C516" t="str">
            <v>032C053</v>
          </cell>
          <cell r="D516">
            <v>2.0099999999999998</v>
          </cell>
          <cell r="E516">
            <v>0</v>
          </cell>
          <cell r="F516">
            <v>2.0099999999999998</v>
          </cell>
          <cell r="G516">
            <v>44125</v>
          </cell>
          <cell r="H516" t="str">
            <v>RPC</v>
          </cell>
          <cell r="I516" t="str">
            <v>GP-95316</v>
          </cell>
          <cell r="J516" t="str">
            <v>SR</v>
          </cell>
          <cell r="K516">
            <v>1.35</v>
          </cell>
        </row>
        <row r="517">
          <cell r="C517" t="str">
            <v>033C055</v>
          </cell>
          <cell r="D517">
            <v>3.87</v>
          </cell>
          <cell r="E517">
            <v>0</v>
          </cell>
          <cell r="F517">
            <v>3.87</v>
          </cell>
          <cell r="G517">
            <v>44068</v>
          </cell>
          <cell r="H517" t="str">
            <v>RN</v>
          </cell>
          <cell r="I517" t="str">
            <v>TC-09</v>
          </cell>
          <cell r="J517" t="str">
            <v>SR</v>
          </cell>
          <cell r="K517">
            <v>1.5</v>
          </cell>
        </row>
        <row r="518">
          <cell r="C518" t="str">
            <v>033C056</v>
          </cell>
          <cell r="D518">
            <v>1.83</v>
          </cell>
          <cell r="E518">
            <v>0</v>
          </cell>
          <cell r="F518">
            <v>1.83</v>
          </cell>
          <cell r="G518">
            <v>44136</v>
          </cell>
          <cell r="H518" t="str">
            <v>RPC</v>
          </cell>
          <cell r="I518" t="str">
            <v>GP-95316</v>
          </cell>
          <cell r="J518" t="str">
            <v>SR</v>
          </cell>
          <cell r="K518">
            <v>1.35</v>
          </cell>
        </row>
        <row r="519">
          <cell r="C519" t="str">
            <v>034C053</v>
          </cell>
          <cell r="D519">
            <v>5.63</v>
          </cell>
          <cell r="E519">
            <v>0</v>
          </cell>
          <cell r="F519">
            <v>5.63</v>
          </cell>
          <cell r="G519">
            <v>44119</v>
          </cell>
          <cell r="H519" t="str">
            <v>RPC</v>
          </cell>
          <cell r="I519" t="str">
            <v>GP-95316</v>
          </cell>
          <cell r="J519" t="str">
            <v>SR</v>
          </cell>
          <cell r="K519">
            <v>1.35</v>
          </cell>
        </row>
        <row r="520">
          <cell r="C520" t="str">
            <v>034C055</v>
          </cell>
          <cell r="D520">
            <v>1.51</v>
          </cell>
          <cell r="E520">
            <v>0</v>
          </cell>
          <cell r="F520">
            <v>1.51</v>
          </cell>
          <cell r="G520">
            <v>44066</v>
          </cell>
          <cell r="H520" t="str">
            <v>RN</v>
          </cell>
          <cell r="I520" t="str">
            <v>TC-09</v>
          </cell>
          <cell r="J520" t="str">
            <v>SR</v>
          </cell>
          <cell r="K520">
            <v>1.5</v>
          </cell>
        </row>
        <row r="521">
          <cell r="C521" t="str">
            <v>035C055</v>
          </cell>
          <cell r="D521">
            <v>2.33</v>
          </cell>
          <cell r="E521">
            <v>0</v>
          </cell>
          <cell r="F521">
            <v>2.33</v>
          </cell>
          <cell r="G521">
            <v>44136</v>
          </cell>
          <cell r="H521" t="str">
            <v>RPC</v>
          </cell>
          <cell r="I521" t="str">
            <v>GP-95316</v>
          </cell>
          <cell r="J521" t="str">
            <v>SR</v>
          </cell>
          <cell r="K521">
            <v>1.35</v>
          </cell>
        </row>
        <row r="522">
          <cell r="C522" t="str">
            <v>035C057</v>
          </cell>
          <cell r="D522">
            <v>2.42</v>
          </cell>
          <cell r="E522">
            <v>0</v>
          </cell>
          <cell r="F522">
            <v>2.42</v>
          </cell>
          <cell r="G522">
            <v>44136</v>
          </cell>
          <cell r="H522" t="str">
            <v>RPC</v>
          </cell>
          <cell r="I522" t="str">
            <v>GP-95316</v>
          </cell>
          <cell r="J522" t="str">
            <v>SR</v>
          </cell>
          <cell r="K522">
            <v>1.35</v>
          </cell>
        </row>
        <row r="523">
          <cell r="C523" t="str">
            <v>035C060</v>
          </cell>
          <cell r="D523">
            <v>2.4</v>
          </cell>
          <cell r="E523">
            <v>0</v>
          </cell>
          <cell r="F523">
            <v>2.4</v>
          </cell>
          <cell r="G523">
            <v>44131</v>
          </cell>
          <cell r="H523" t="str">
            <v>RPC</v>
          </cell>
          <cell r="I523" t="str">
            <v>GP-95316</v>
          </cell>
          <cell r="J523" t="str">
            <v>SR</v>
          </cell>
          <cell r="K523">
            <v>1.35</v>
          </cell>
        </row>
        <row r="524">
          <cell r="C524" t="str">
            <v>036C057</v>
          </cell>
          <cell r="D524">
            <v>2.2400000000000002</v>
          </cell>
          <cell r="E524">
            <v>0</v>
          </cell>
          <cell r="F524">
            <v>2.2400000000000002</v>
          </cell>
          <cell r="G524">
            <v>44136</v>
          </cell>
          <cell r="H524" t="str">
            <v>RPC</v>
          </cell>
          <cell r="I524" t="str">
            <v>GP-95316</v>
          </cell>
          <cell r="J524" t="str">
            <v>SR</v>
          </cell>
          <cell r="K524">
            <v>1.35</v>
          </cell>
        </row>
        <row r="525">
          <cell r="C525" t="str">
            <v>036C059</v>
          </cell>
          <cell r="D525">
            <v>1.78</v>
          </cell>
          <cell r="E525">
            <v>0</v>
          </cell>
          <cell r="F525">
            <v>1.78</v>
          </cell>
          <cell r="G525">
            <v>44134</v>
          </cell>
          <cell r="H525" t="str">
            <v>RPC</v>
          </cell>
          <cell r="I525" t="str">
            <v>GP-95316</v>
          </cell>
          <cell r="J525" t="str">
            <v>SR</v>
          </cell>
          <cell r="K525">
            <v>1.35</v>
          </cell>
        </row>
        <row r="526">
          <cell r="C526" t="str">
            <v>036C060</v>
          </cell>
          <cell r="D526">
            <v>0.28999999999999998</v>
          </cell>
          <cell r="E526">
            <v>0</v>
          </cell>
          <cell r="F526">
            <v>0.28999999999999998</v>
          </cell>
          <cell r="G526">
            <v>44131</v>
          </cell>
          <cell r="H526" t="str">
            <v>RPC</v>
          </cell>
          <cell r="I526" t="str">
            <v>GP-95316</v>
          </cell>
          <cell r="J526" t="str">
            <v>SR</v>
          </cell>
          <cell r="K526">
            <v>1.35</v>
          </cell>
        </row>
        <row r="527">
          <cell r="C527" t="str">
            <v>037C051</v>
          </cell>
          <cell r="D527">
            <v>0.18</v>
          </cell>
          <cell r="E527">
            <v>0</v>
          </cell>
          <cell r="F527">
            <v>0.18</v>
          </cell>
          <cell r="G527">
            <v>44132</v>
          </cell>
          <cell r="H527" t="str">
            <v>RPC</v>
          </cell>
          <cell r="I527" t="str">
            <v>GP-95316</v>
          </cell>
          <cell r="J527" t="str">
            <v>SR</v>
          </cell>
          <cell r="K527">
            <v>1.35</v>
          </cell>
        </row>
        <row r="528">
          <cell r="C528" t="str">
            <v>037C058</v>
          </cell>
          <cell r="D528">
            <v>2.97</v>
          </cell>
          <cell r="E528">
            <v>0</v>
          </cell>
          <cell r="F528">
            <v>2.97</v>
          </cell>
          <cell r="G528">
            <v>44134</v>
          </cell>
          <cell r="H528" t="str">
            <v>RPC</v>
          </cell>
          <cell r="I528" t="str">
            <v>GP-95316</v>
          </cell>
          <cell r="J528" t="str">
            <v>SR</v>
          </cell>
          <cell r="K528">
            <v>1.35</v>
          </cell>
        </row>
        <row r="529">
          <cell r="C529" t="str">
            <v>038C051</v>
          </cell>
          <cell r="D529">
            <v>0.12</v>
          </cell>
          <cell r="E529">
            <v>0</v>
          </cell>
          <cell r="F529">
            <v>0.12</v>
          </cell>
          <cell r="G529">
            <v>44138</v>
          </cell>
          <cell r="H529" t="str">
            <v>RPC</v>
          </cell>
          <cell r="I529" t="str">
            <v>GP-95316</v>
          </cell>
          <cell r="J529" t="str">
            <v>SR</v>
          </cell>
          <cell r="K529">
            <v>1.35</v>
          </cell>
        </row>
        <row r="530">
          <cell r="C530" t="str">
            <v>038C055</v>
          </cell>
          <cell r="D530">
            <v>5.77</v>
          </cell>
          <cell r="E530">
            <v>0</v>
          </cell>
          <cell r="F530">
            <v>5.77</v>
          </cell>
          <cell r="G530">
            <v>44133</v>
          </cell>
          <cell r="H530" t="str">
            <v>RPC</v>
          </cell>
          <cell r="I530" t="str">
            <v>GP-95316</v>
          </cell>
          <cell r="J530" t="str">
            <v>SR</v>
          </cell>
          <cell r="K530">
            <v>1.35</v>
          </cell>
        </row>
        <row r="531">
          <cell r="C531" t="str">
            <v>038C056</v>
          </cell>
          <cell r="D531">
            <v>1.64</v>
          </cell>
          <cell r="E531">
            <v>0</v>
          </cell>
          <cell r="F531">
            <v>1.64</v>
          </cell>
          <cell r="G531">
            <v>44123</v>
          </cell>
          <cell r="H531" t="str">
            <v>RPC</v>
          </cell>
          <cell r="I531" t="str">
            <v>GP-95316</v>
          </cell>
          <cell r="J531" t="str">
            <v>SR</v>
          </cell>
          <cell r="K531">
            <v>1.35</v>
          </cell>
        </row>
        <row r="532">
          <cell r="C532" t="str">
            <v>038C058</v>
          </cell>
          <cell r="D532">
            <v>0.93</v>
          </cell>
          <cell r="E532">
            <v>0</v>
          </cell>
          <cell r="F532">
            <v>0.93</v>
          </cell>
          <cell r="G532">
            <v>44123</v>
          </cell>
          <cell r="H532" t="str">
            <v>RPC</v>
          </cell>
          <cell r="I532" t="str">
            <v>GP-95316</v>
          </cell>
          <cell r="J532" t="str">
            <v>SR</v>
          </cell>
          <cell r="K532">
            <v>1.35</v>
          </cell>
        </row>
        <row r="533">
          <cell r="C533" t="str">
            <v>038C060</v>
          </cell>
          <cell r="D533">
            <v>2.52</v>
          </cell>
          <cell r="E533">
            <v>0</v>
          </cell>
          <cell r="F533">
            <v>2.52</v>
          </cell>
          <cell r="G533">
            <v>44122</v>
          </cell>
          <cell r="H533" t="str">
            <v>RPC</v>
          </cell>
          <cell r="I533" t="str">
            <v>GP-95316</v>
          </cell>
          <cell r="J533" t="str">
            <v>SR</v>
          </cell>
          <cell r="K533">
            <v>1.35</v>
          </cell>
        </row>
        <row r="534">
          <cell r="C534" t="str">
            <v>039C055</v>
          </cell>
          <cell r="D534">
            <v>1.58</v>
          </cell>
          <cell r="E534">
            <v>0</v>
          </cell>
          <cell r="F534">
            <v>1.58</v>
          </cell>
          <cell r="G534">
            <v>44123</v>
          </cell>
          <cell r="H534" t="str">
            <v>RPC</v>
          </cell>
          <cell r="I534" t="str">
            <v>GP-95316</v>
          </cell>
          <cell r="J534" t="str">
            <v>SR</v>
          </cell>
          <cell r="K534">
            <v>1.35</v>
          </cell>
        </row>
        <row r="535">
          <cell r="C535" t="str">
            <v>039C060</v>
          </cell>
          <cell r="D535">
            <v>0.35</v>
          </cell>
          <cell r="E535">
            <v>0</v>
          </cell>
          <cell r="F535">
            <v>0.35</v>
          </cell>
          <cell r="G535">
            <v>44128</v>
          </cell>
          <cell r="H535" t="str">
            <v>RPC</v>
          </cell>
          <cell r="I535" t="str">
            <v>GP-95316</v>
          </cell>
          <cell r="J535" t="str">
            <v>SR</v>
          </cell>
          <cell r="K535">
            <v>1.35</v>
          </cell>
        </row>
        <row r="536">
          <cell r="C536" t="str">
            <v>040C055</v>
          </cell>
          <cell r="D536">
            <v>6.51</v>
          </cell>
          <cell r="E536">
            <v>0</v>
          </cell>
          <cell r="F536">
            <v>6.51</v>
          </cell>
          <cell r="G536">
            <v>44108</v>
          </cell>
          <cell r="H536" t="str">
            <v>RPC</v>
          </cell>
          <cell r="I536" t="str">
            <v>GP-95316</v>
          </cell>
          <cell r="J536" t="str">
            <v>SR</v>
          </cell>
          <cell r="K536">
            <v>1.35</v>
          </cell>
        </row>
        <row r="537">
          <cell r="C537" t="str">
            <v>040C059</v>
          </cell>
          <cell r="D537">
            <v>5.37</v>
          </cell>
          <cell r="E537">
            <v>0</v>
          </cell>
          <cell r="F537">
            <v>5.37</v>
          </cell>
          <cell r="G537">
            <v>44121</v>
          </cell>
          <cell r="H537" t="str">
            <v>RPC</v>
          </cell>
          <cell r="I537" t="str">
            <v>GP-95316</v>
          </cell>
          <cell r="J537" t="str">
            <v>SR</v>
          </cell>
          <cell r="K537">
            <v>1.35</v>
          </cell>
        </row>
        <row r="538">
          <cell r="C538" t="str">
            <v>031C053</v>
          </cell>
          <cell r="D538">
            <v>1.1299999999999999</v>
          </cell>
          <cell r="E538">
            <v>0</v>
          </cell>
          <cell r="F538">
            <v>1.1299999999999999</v>
          </cell>
          <cell r="G538">
            <v>44009</v>
          </cell>
          <cell r="H538" t="str">
            <v>RN</v>
          </cell>
          <cell r="I538" t="str">
            <v>TC-09</v>
          </cell>
          <cell r="J538" t="str">
            <v>SR</v>
          </cell>
          <cell r="K538">
            <v>1.5</v>
          </cell>
        </row>
        <row r="539">
          <cell r="C539" t="str">
            <v>036C053</v>
          </cell>
          <cell r="D539">
            <v>3.58</v>
          </cell>
          <cell r="E539">
            <v>0</v>
          </cell>
          <cell r="F539">
            <v>3.58</v>
          </cell>
          <cell r="G539">
            <v>44230</v>
          </cell>
          <cell r="H539" t="str">
            <v>R1</v>
          </cell>
          <cell r="I539" t="str">
            <v>LPI-1605</v>
          </cell>
          <cell r="J539" t="str">
            <v>SR</v>
          </cell>
          <cell r="K539">
            <v>1.35</v>
          </cell>
        </row>
        <row r="540">
          <cell r="C540" t="str">
            <v>039C056</v>
          </cell>
          <cell r="D540">
            <v>0.84</v>
          </cell>
          <cell r="E540">
            <v>0</v>
          </cell>
          <cell r="F540">
            <v>0.84</v>
          </cell>
          <cell r="G540">
            <v>44012</v>
          </cell>
          <cell r="H540" t="str">
            <v>RN</v>
          </cell>
          <cell r="I540" t="str">
            <v>TC-09</v>
          </cell>
          <cell r="J540" t="str">
            <v>SR</v>
          </cell>
          <cell r="K540">
            <v>1.5</v>
          </cell>
        </row>
        <row r="541">
          <cell r="C541" t="str">
            <v>040C057</v>
          </cell>
          <cell r="D541">
            <v>0.65</v>
          </cell>
          <cell r="E541">
            <v>0</v>
          </cell>
          <cell r="F541">
            <v>0.65</v>
          </cell>
          <cell r="G541">
            <v>44053</v>
          </cell>
          <cell r="H541" t="str">
            <v>RN</v>
          </cell>
          <cell r="I541" t="str">
            <v>TC-09</v>
          </cell>
          <cell r="J541" t="str">
            <v>SR</v>
          </cell>
          <cell r="K541">
            <v>1.8</v>
          </cell>
        </row>
        <row r="542">
          <cell r="C542" t="str">
            <v>031C064</v>
          </cell>
          <cell r="D542">
            <v>0.52</v>
          </cell>
          <cell r="E542">
            <v>0</v>
          </cell>
          <cell r="F542">
            <v>0.52</v>
          </cell>
          <cell r="G542">
            <v>44176</v>
          </cell>
          <cell r="H542" t="str">
            <v>R1</v>
          </cell>
          <cell r="I542" t="str">
            <v>LPI-1606</v>
          </cell>
          <cell r="J542" t="str">
            <v>DR</v>
          </cell>
          <cell r="K542">
            <v>1.8</v>
          </cell>
        </row>
        <row r="543">
          <cell r="C543" t="str">
            <v>032C063</v>
          </cell>
          <cell r="D543">
            <v>0.25</v>
          </cell>
          <cell r="E543">
            <v>0</v>
          </cell>
          <cell r="F543">
            <v>0.25</v>
          </cell>
          <cell r="G543">
            <v>43829</v>
          </cell>
          <cell r="H543" t="str">
            <v>RPC</v>
          </cell>
          <cell r="I543" t="str">
            <v>LPI-1606</v>
          </cell>
          <cell r="J543" t="str">
            <v>DR</v>
          </cell>
          <cell r="K543">
            <v>1.8</v>
          </cell>
        </row>
        <row r="544">
          <cell r="C544" t="str">
            <v>032C065</v>
          </cell>
          <cell r="D544">
            <v>6.08</v>
          </cell>
          <cell r="E544">
            <v>0</v>
          </cell>
          <cell r="F544">
            <v>6.08</v>
          </cell>
          <cell r="G544">
            <v>44152</v>
          </cell>
          <cell r="H544" t="str">
            <v>R1</v>
          </cell>
          <cell r="I544" t="str">
            <v>LPI-1606</v>
          </cell>
          <cell r="J544" t="str">
            <v>DR</v>
          </cell>
          <cell r="K544">
            <v>1.8</v>
          </cell>
        </row>
        <row r="545">
          <cell r="C545" t="str">
            <v>032C067</v>
          </cell>
          <cell r="D545">
            <v>3.88</v>
          </cell>
          <cell r="E545">
            <v>0</v>
          </cell>
          <cell r="F545">
            <v>3.88</v>
          </cell>
          <cell r="G545">
            <v>44063</v>
          </cell>
          <cell r="H545" t="str">
            <v>R1</v>
          </cell>
          <cell r="I545" t="str">
            <v>LPI-1606</v>
          </cell>
          <cell r="J545" t="str">
            <v>DR</v>
          </cell>
          <cell r="K545">
            <v>1.8</v>
          </cell>
        </row>
        <row r="546">
          <cell r="C546" t="str">
            <v>032C069</v>
          </cell>
          <cell r="D546">
            <v>2.3199999999999998</v>
          </cell>
          <cell r="E546">
            <v>0</v>
          </cell>
          <cell r="F546">
            <v>2.3199999999999998</v>
          </cell>
          <cell r="G546">
            <v>44063</v>
          </cell>
          <cell r="H546" t="str">
            <v>R1</v>
          </cell>
          <cell r="I546" t="str">
            <v>LPI-1606</v>
          </cell>
          <cell r="J546" t="str">
            <v>DR</v>
          </cell>
          <cell r="K546">
            <v>1.8</v>
          </cell>
        </row>
        <row r="547">
          <cell r="C547" t="str">
            <v>034C064</v>
          </cell>
          <cell r="D547">
            <v>3.42</v>
          </cell>
          <cell r="E547">
            <v>0</v>
          </cell>
          <cell r="F547">
            <v>3.42</v>
          </cell>
          <cell r="G547">
            <v>44065</v>
          </cell>
          <cell r="H547" t="str">
            <v>R1</v>
          </cell>
          <cell r="I547" t="str">
            <v>LPI-1606</v>
          </cell>
          <cell r="J547" t="str">
            <v>DR</v>
          </cell>
          <cell r="K547">
            <v>1.8</v>
          </cell>
        </row>
        <row r="548">
          <cell r="C548" t="str">
            <v>034C065</v>
          </cell>
          <cell r="D548">
            <v>4.08</v>
          </cell>
          <cell r="E548">
            <v>0</v>
          </cell>
          <cell r="F548">
            <v>4.08</v>
          </cell>
          <cell r="G548">
            <v>44065</v>
          </cell>
          <cell r="H548" t="str">
            <v>R1</v>
          </cell>
          <cell r="I548" t="str">
            <v>LPI-1606</v>
          </cell>
          <cell r="J548" t="str">
            <v>DR</v>
          </cell>
          <cell r="K548">
            <v>1.8</v>
          </cell>
        </row>
        <row r="549">
          <cell r="C549" t="str">
            <v>034C066</v>
          </cell>
          <cell r="D549">
            <v>0.53</v>
          </cell>
          <cell r="E549">
            <v>0</v>
          </cell>
          <cell r="F549">
            <v>0.53</v>
          </cell>
          <cell r="G549">
            <v>43726</v>
          </cell>
          <cell r="H549" t="str">
            <v>RPC</v>
          </cell>
          <cell r="I549" t="str">
            <v>LPI-1606</v>
          </cell>
          <cell r="J549" t="str">
            <v>SRP</v>
          </cell>
          <cell r="K549">
            <v>1.8</v>
          </cell>
        </row>
        <row r="550">
          <cell r="C550" t="str">
            <v>034C067</v>
          </cell>
          <cell r="D550">
            <v>3.09</v>
          </cell>
          <cell r="E550">
            <v>0</v>
          </cell>
          <cell r="F550">
            <v>3.09</v>
          </cell>
          <cell r="G550">
            <v>44061</v>
          </cell>
          <cell r="H550" t="str">
            <v>R1</v>
          </cell>
          <cell r="I550" t="str">
            <v>LPI-1606</v>
          </cell>
          <cell r="J550" t="str">
            <v>DR</v>
          </cell>
          <cell r="K550">
            <v>1.8</v>
          </cell>
        </row>
        <row r="551">
          <cell r="C551" t="str">
            <v>034C070</v>
          </cell>
          <cell r="D551">
            <v>5.45</v>
          </cell>
          <cell r="E551">
            <v>0</v>
          </cell>
          <cell r="F551">
            <v>5.45</v>
          </cell>
          <cell r="G551">
            <v>44059</v>
          </cell>
          <cell r="H551" t="str">
            <v>R1</v>
          </cell>
          <cell r="I551" t="str">
            <v>LPI-1606</v>
          </cell>
          <cell r="J551" t="str">
            <v>DR</v>
          </cell>
          <cell r="K551">
            <v>1.8</v>
          </cell>
        </row>
        <row r="552">
          <cell r="C552" t="str">
            <v>035C064</v>
          </cell>
          <cell r="D552">
            <v>0.59</v>
          </cell>
          <cell r="E552">
            <v>0</v>
          </cell>
          <cell r="F552">
            <v>0.59</v>
          </cell>
          <cell r="G552">
            <v>44063</v>
          </cell>
          <cell r="H552" t="str">
            <v>R1</v>
          </cell>
          <cell r="I552" t="str">
            <v>LPI-1606</v>
          </cell>
          <cell r="J552" t="str">
            <v>SRP</v>
          </cell>
          <cell r="K552">
            <v>1.8</v>
          </cell>
        </row>
        <row r="553">
          <cell r="C553" t="str">
            <v>035C066</v>
          </cell>
          <cell r="D553">
            <v>0.3</v>
          </cell>
          <cell r="E553">
            <v>0</v>
          </cell>
          <cell r="F553">
            <v>0.3</v>
          </cell>
          <cell r="G553">
            <v>44166</v>
          </cell>
          <cell r="H553" t="str">
            <v>R1</v>
          </cell>
          <cell r="I553" t="str">
            <v>LPI-1606</v>
          </cell>
          <cell r="J553" t="str">
            <v>SRP</v>
          </cell>
          <cell r="K553">
            <v>1.8</v>
          </cell>
        </row>
        <row r="554">
          <cell r="C554" t="str">
            <v>035C067</v>
          </cell>
          <cell r="D554">
            <v>2.46</v>
          </cell>
          <cell r="E554">
            <v>0</v>
          </cell>
          <cell r="F554">
            <v>2.46</v>
          </cell>
          <cell r="G554">
            <v>44059</v>
          </cell>
          <cell r="H554" t="str">
            <v>R1</v>
          </cell>
          <cell r="I554" t="str">
            <v>LPI-1606</v>
          </cell>
          <cell r="J554" t="str">
            <v>SRP</v>
          </cell>
          <cell r="K554">
            <v>1.8</v>
          </cell>
        </row>
        <row r="555">
          <cell r="C555" t="str">
            <v>036C062</v>
          </cell>
          <cell r="D555">
            <v>1.06</v>
          </cell>
          <cell r="E555">
            <v>0</v>
          </cell>
          <cell r="F555">
            <v>1.06</v>
          </cell>
          <cell r="G555">
            <v>44176</v>
          </cell>
          <cell r="H555" t="str">
            <v>R1</v>
          </cell>
          <cell r="I555" t="str">
            <v>LPI-1606</v>
          </cell>
          <cell r="J555" t="str">
            <v>DR</v>
          </cell>
          <cell r="K555">
            <v>1.8</v>
          </cell>
        </row>
        <row r="556">
          <cell r="C556" t="str">
            <v>036C063</v>
          </cell>
          <cell r="D556">
            <v>2.77</v>
          </cell>
          <cell r="E556">
            <v>0</v>
          </cell>
          <cell r="F556">
            <v>2.77</v>
          </cell>
          <cell r="G556">
            <v>44176</v>
          </cell>
          <cell r="H556" t="str">
            <v>R1</v>
          </cell>
          <cell r="I556" t="str">
            <v>LPI-1606</v>
          </cell>
          <cell r="J556" t="str">
            <v>SRP</v>
          </cell>
          <cell r="K556">
            <v>1.8</v>
          </cell>
        </row>
        <row r="557">
          <cell r="C557" t="str">
            <v>036C065</v>
          </cell>
          <cell r="D557">
            <v>2.8</v>
          </cell>
          <cell r="E557">
            <v>0</v>
          </cell>
          <cell r="F557">
            <v>2.8</v>
          </cell>
          <cell r="G557">
            <v>44170</v>
          </cell>
          <cell r="H557" t="str">
            <v>R1</v>
          </cell>
          <cell r="I557" t="str">
            <v>LPI-1606</v>
          </cell>
          <cell r="J557" t="str">
            <v>SRP</v>
          </cell>
          <cell r="K557">
            <v>1.8</v>
          </cell>
        </row>
        <row r="558">
          <cell r="C558" t="str">
            <v>036C070</v>
          </cell>
          <cell r="D558">
            <v>2.06</v>
          </cell>
          <cell r="E558">
            <v>0</v>
          </cell>
          <cell r="F558">
            <v>2.06</v>
          </cell>
          <cell r="G558">
            <v>44062</v>
          </cell>
          <cell r="H558" t="str">
            <v>R1</v>
          </cell>
          <cell r="I558" t="str">
            <v>LPI-1606</v>
          </cell>
          <cell r="J558" t="str">
            <v>DR</v>
          </cell>
          <cell r="K558">
            <v>1.8</v>
          </cell>
        </row>
        <row r="559">
          <cell r="C559" t="str">
            <v>037C060</v>
          </cell>
          <cell r="D559">
            <v>0.35</v>
          </cell>
          <cell r="E559">
            <v>0</v>
          </cell>
          <cell r="F559">
            <v>0.35</v>
          </cell>
          <cell r="G559">
            <v>43698</v>
          </cell>
          <cell r="H559" t="str">
            <v>RPC</v>
          </cell>
          <cell r="I559" t="str">
            <v>LPI-1606</v>
          </cell>
          <cell r="J559" t="str">
            <v>DR</v>
          </cell>
          <cell r="K559">
            <v>1.8</v>
          </cell>
        </row>
        <row r="560">
          <cell r="C560" t="str">
            <v>037C066</v>
          </cell>
          <cell r="D560">
            <v>1.05</v>
          </cell>
          <cell r="E560">
            <v>0</v>
          </cell>
          <cell r="F560">
            <v>1.05</v>
          </cell>
          <cell r="G560">
            <v>44167</v>
          </cell>
          <cell r="H560" t="str">
            <v>R1</v>
          </cell>
          <cell r="I560" t="str">
            <v>LPI-1606</v>
          </cell>
          <cell r="J560" t="str">
            <v>DR</v>
          </cell>
          <cell r="K560">
            <v>1.8</v>
          </cell>
        </row>
        <row r="561">
          <cell r="C561" t="str">
            <v>037C067</v>
          </cell>
          <cell r="D561">
            <v>0.72</v>
          </cell>
          <cell r="E561">
            <v>0</v>
          </cell>
          <cell r="F561">
            <v>0.72</v>
          </cell>
          <cell r="G561">
            <v>44168</v>
          </cell>
          <cell r="H561" t="str">
            <v>R1</v>
          </cell>
          <cell r="I561" t="str">
            <v>LPI-1606</v>
          </cell>
          <cell r="J561" t="str">
            <v>DR</v>
          </cell>
          <cell r="K561">
            <v>1.8</v>
          </cell>
        </row>
        <row r="562">
          <cell r="C562" t="str">
            <v>038C061</v>
          </cell>
          <cell r="D562">
            <v>0.98</v>
          </cell>
          <cell r="E562">
            <v>0</v>
          </cell>
          <cell r="F562">
            <v>0.98</v>
          </cell>
          <cell r="G562">
            <v>44168</v>
          </cell>
          <cell r="H562" t="str">
            <v>R1</v>
          </cell>
          <cell r="I562" t="str">
            <v>LPI-1606</v>
          </cell>
          <cell r="J562" t="str">
            <v>DR</v>
          </cell>
          <cell r="K562">
            <v>1.8</v>
          </cell>
        </row>
        <row r="563">
          <cell r="C563" t="str">
            <v>038C063</v>
          </cell>
          <cell r="D563">
            <v>4.68</v>
          </cell>
          <cell r="E563">
            <v>0</v>
          </cell>
          <cell r="F563">
            <v>4.68</v>
          </cell>
          <cell r="G563">
            <v>44176</v>
          </cell>
          <cell r="H563" t="str">
            <v>R1</v>
          </cell>
          <cell r="I563" t="str">
            <v>LPI-1606</v>
          </cell>
          <cell r="J563" t="str">
            <v>DR</v>
          </cell>
          <cell r="K563">
            <v>1.8</v>
          </cell>
        </row>
        <row r="564">
          <cell r="C564" t="str">
            <v>038C065</v>
          </cell>
          <cell r="D564">
            <v>1.76</v>
          </cell>
          <cell r="E564">
            <v>0</v>
          </cell>
          <cell r="F564">
            <v>1.76</v>
          </cell>
          <cell r="G564">
            <v>44171</v>
          </cell>
          <cell r="H564" t="str">
            <v>R1</v>
          </cell>
          <cell r="I564" t="str">
            <v>LPI-1606</v>
          </cell>
          <cell r="J564" t="str">
            <v>DR</v>
          </cell>
          <cell r="K564">
            <v>1.8</v>
          </cell>
        </row>
        <row r="565">
          <cell r="C565" t="str">
            <v>038C066</v>
          </cell>
          <cell r="D565">
            <v>1.38</v>
          </cell>
          <cell r="E565">
            <v>0</v>
          </cell>
          <cell r="F565">
            <v>1.38</v>
          </cell>
          <cell r="G565">
            <v>44167</v>
          </cell>
          <cell r="H565" t="str">
            <v>R1</v>
          </cell>
          <cell r="I565" t="str">
            <v>LPI-1606</v>
          </cell>
          <cell r="J565" t="str">
            <v>DR</v>
          </cell>
          <cell r="K565">
            <v>1.8</v>
          </cell>
        </row>
        <row r="566">
          <cell r="C566" t="str">
            <v>038C068</v>
          </cell>
          <cell r="D566">
            <v>1.83</v>
          </cell>
          <cell r="E566">
            <v>0</v>
          </cell>
          <cell r="F566">
            <v>1.83</v>
          </cell>
          <cell r="G566">
            <v>44063</v>
          </cell>
          <cell r="H566" t="str">
            <v>R1</v>
          </cell>
          <cell r="I566" t="str">
            <v>LPI-1606</v>
          </cell>
          <cell r="J566" t="str">
            <v>SRP</v>
          </cell>
          <cell r="K566">
            <v>1.8</v>
          </cell>
        </row>
        <row r="567">
          <cell r="C567" t="str">
            <v>038C070</v>
          </cell>
          <cell r="D567">
            <v>3.74</v>
          </cell>
          <cell r="E567">
            <v>0</v>
          </cell>
          <cell r="F567">
            <v>3.74</v>
          </cell>
          <cell r="G567">
            <v>44062</v>
          </cell>
          <cell r="H567" t="str">
            <v>R1</v>
          </cell>
          <cell r="I567" t="str">
            <v>LPI-1606</v>
          </cell>
          <cell r="J567" t="str">
            <v>SRP</v>
          </cell>
          <cell r="K567">
            <v>1.8</v>
          </cell>
        </row>
        <row r="568">
          <cell r="C568" t="str">
            <v>039C061</v>
          </cell>
          <cell r="D568">
            <v>0.61</v>
          </cell>
          <cell r="E568">
            <v>0</v>
          </cell>
          <cell r="F568">
            <v>0.61</v>
          </cell>
          <cell r="G568">
            <v>44169</v>
          </cell>
          <cell r="H568" t="str">
            <v>R1</v>
          </cell>
          <cell r="I568" t="str">
            <v>LPI-1606</v>
          </cell>
          <cell r="J568" t="str">
            <v>DR</v>
          </cell>
          <cell r="K568">
            <v>1.8</v>
          </cell>
        </row>
        <row r="569">
          <cell r="C569" t="str">
            <v>039C065</v>
          </cell>
          <cell r="D569">
            <v>1.08</v>
          </cell>
          <cell r="E569">
            <v>0</v>
          </cell>
          <cell r="F569">
            <v>1.08</v>
          </cell>
          <cell r="G569">
            <v>44065</v>
          </cell>
          <cell r="H569" t="str">
            <v>R1</v>
          </cell>
          <cell r="I569" t="str">
            <v>LPI-1606</v>
          </cell>
          <cell r="J569" t="str">
            <v>DR</v>
          </cell>
          <cell r="K569">
            <v>1.8</v>
          </cell>
        </row>
        <row r="570">
          <cell r="C570" t="str">
            <v>039C066</v>
          </cell>
          <cell r="D570">
            <v>0.59</v>
          </cell>
          <cell r="E570">
            <v>0</v>
          </cell>
          <cell r="F570">
            <v>0.59</v>
          </cell>
          <cell r="G570">
            <v>44171</v>
          </cell>
          <cell r="H570" t="str">
            <v>R1</v>
          </cell>
          <cell r="I570" t="str">
            <v>LPI-1606</v>
          </cell>
          <cell r="J570" t="str">
            <v>DR</v>
          </cell>
          <cell r="K570">
            <v>1.8</v>
          </cell>
        </row>
        <row r="571">
          <cell r="C571" t="str">
            <v>040C064</v>
          </cell>
          <cell r="D571">
            <v>0.53</v>
          </cell>
          <cell r="E571">
            <v>0</v>
          </cell>
          <cell r="F571">
            <v>0.53</v>
          </cell>
          <cell r="G571">
            <v>44169</v>
          </cell>
          <cell r="H571" t="str">
            <v>R1</v>
          </cell>
          <cell r="I571" t="str">
            <v>LPI-1606</v>
          </cell>
          <cell r="J571" t="str">
            <v>DR</v>
          </cell>
          <cell r="K571">
            <v>1.8</v>
          </cell>
        </row>
        <row r="572">
          <cell r="C572" t="str">
            <v>040C065</v>
          </cell>
          <cell r="D572">
            <v>2.82</v>
          </cell>
          <cell r="E572">
            <v>0</v>
          </cell>
          <cell r="F572">
            <v>2.82</v>
          </cell>
          <cell r="G572">
            <v>44169</v>
          </cell>
          <cell r="H572" t="str">
            <v>R1</v>
          </cell>
          <cell r="I572" t="str">
            <v>LPI-1606</v>
          </cell>
          <cell r="J572" t="str">
            <v>DR</v>
          </cell>
          <cell r="K572">
            <v>1.8</v>
          </cell>
        </row>
        <row r="573">
          <cell r="C573" t="str">
            <v>040C068</v>
          </cell>
          <cell r="D573">
            <v>4.3</v>
          </cell>
          <cell r="E573">
            <v>0</v>
          </cell>
          <cell r="F573">
            <v>4.3</v>
          </cell>
          <cell r="G573">
            <v>44060</v>
          </cell>
          <cell r="H573" t="str">
            <v>R1</v>
          </cell>
          <cell r="I573" t="str">
            <v>LPI-1606</v>
          </cell>
          <cell r="J573" t="str">
            <v>DR</v>
          </cell>
          <cell r="K573">
            <v>1.8</v>
          </cell>
        </row>
        <row r="574">
          <cell r="C574" t="str">
            <v>040C070</v>
          </cell>
          <cell r="D574">
            <v>3.79</v>
          </cell>
          <cell r="E574">
            <v>0</v>
          </cell>
          <cell r="F574">
            <v>3.79</v>
          </cell>
          <cell r="G574">
            <v>44062</v>
          </cell>
          <cell r="H574" t="str">
            <v>R1</v>
          </cell>
          <cell r="I574" t="str">
            <v>LPI-1606</v>
          </cell>
          <cell r="J574" t="str">
            <v>DR</v>
          </cell>
          <cell r="K574">
            <v>1.8</v>
          </cell>
        </row>
        <row r="575">
          <cell r="C575" t="str">
            <v>032C070</v>
          </cell>
          <cell r="D575">
            <v>1.9</v>
          </cell>
          <cell r="E575">
            <v>0</v>
          </cell>
          <cell r="F575">
            <v>1.9</v>
          </cell>
          <cell r="G575">
            <v>44058</v>
          </cell>
          <cell r="H575" t="str">
            <v>R1</v>
          </cell>
          <cell r="I575" t="str">
            <v>LPI-1606</v>
          </cell>
          <cell r="J575" t="str">
            <v>DR</v>
          </cell>
          <cell r="K575">
            <v>1.8</v>
          </cell>
        </row>
        <row r="576">
          <cell r="C576" t="str">
            <v>032C074</v>
          </cell>
          <cell r="D576">
            <v>6.1</v>
          </cell>
          <cell r="E576">
            <v>0</v>
          </cell>
          <cell r="F576">
            <v>6.1</v>
          </cell>
          <cell r="G576">
            <v>43981</v>
          </cell>
          <cell r="H576" t="str">
            <v>R3</v>
          </cell>
          <cell r="I576" t="str">
            <v>PSJT 941</v>
          </cell>
          <cell r="J576" t="str">
            <v>SR</v>
          </cell>
          <cell r="K576">
            <v>1.8</v>
          </cell>
        </row>
        <row r="577">
          <cell r="C577" t="str">
            <v>032C076</v>
          </cell>
          <cell r="D577">
            <v>4.46</v>
          </cell>
          <cell r="E577">
            <v>0</v>
          </cell>
          <cell r="F577">
            <v>4.46</v>
          </cell>
          <cell r="G577">
            <v>43972</v>
          </cell>
          <cell r="H577" t="str">
            <v>R3</v>
          </cell>
          <cell r="I577" t="str">
            <v>PSJT 941</v>
          </cell>
          <cell r="J577" t="str">
            <v>SR</v>
          </cell>
          <cell r="K577">
            <v>1.8</v>
          </cell>
        </row>
        <row r="578">
          <cell r="C578" t="str">
            <v>032C078</v>
          </cell>
          <cell r="D578">
            <v>2.74</v>
          </cell>
          <cell r="E578">
            <v>0</v>
          </cell>
          <cell r="F578">
            <v>2.74</v>
          </cell>
          <cell r="G578">
            <v>43973</v>
          </cell>
          <cell r="H578" t="str">
            <v>R3</v>
          </cell>
          <cell r="I578" t="str">
            <v>PSJT 941</v>
          </cell>
          <cell r="J578" t="str">
            <v>SR</v>
          </cell>
          <cell r="K578">
            <v>1.8</v>
          </cell>
        </row>
        <row r="579">
          <cell r="C579" t="str">
            <v>033C078</v>
          </cell>
          <cell r="D579">
            <v>1.47</v>
          </cell>
          <cell r="E579">
            <v>0</v>
          </cell>
          <cell r="F579">
            <v>1.47</v>
          </cell>
          <cell r="G579">
            <v>43984</v>
          </cell>
          <cell r="H579" t="str">
            <v>R3</v>
          </cell>
          <cell r="I579" t="str">
            <v>PSJT 941</v>
          </cell>
          <cell r="J579" t="str">
            <v>SR</v>
          </cell>
          <cell r="K579">
            <v>1.8</v>
          </cell>
        </row>
        <row r="580">
          <cell r="C580" t="str">
            <v>034C072</v>
          </cell>
          <cell r="D580">
            <v>5.05</v>
          </cell>
          <cell r="E580">
            <v>0</v>
          </cell>
          <cell r="F580">
            <v>5.05</v>
          </cell>
          <cell r="G580">
            <v>43981</v>
          </cell>
          <cell r="H580" t="str">
            <v>R3</v>
          </cell>
          <cell r="I580" t="str">
            <v>PSJT 941</v>
          </cell>
          <cell r="J580" t="str">
            <v>SRP</v>
          </cell>
          <cell r="K580">
            <v>1.8</v>
          </cell>
        </row>
        <row r="581">
          <cell r="C581" t="str">
            <v>034C076</v>
          </cell>
          <cell r="D581">
            <v>2.38</v>
          </cell>
          <cell r="E581">
            <v>0</v>
          </cell>
          <cell r="F581">
            <v>2.38</v>
          </cell>
          <cell r="G581">
            <v>43985</v>
          </cell>
          <cell r="H581" t="str">
            <v>R3</v>
          </cell>
          <cell r="I581" t="str">
            <v>PSJT 941</v>
          </cell>
          <cell r="J581" t="str">
            <v>SR</v>
          </cell>
          <cell r="K581">
            <v>1.8</v>
          </cell>
        </row>
        <row r="582">
          <cell r="C582" t="str">
            <v>034C077</v>
          </cell>
          <cell r="D582">
            <v>3.08</v>
          </cell>
          <cell r="E582">
            <v>0</v>
          </cell>
          <cell r="F582">
            <v>3.08</v>
          </cell>
          <cell r="G582">
            <v>43972</v>
          </cell>
          <cell r="H582" t="str">
            <v>R3</v>
          </cell>
          <cell r="I582" t="str">
            <v>PSJT 941</v>
          </cell>
          <cell r="J582" t="str">
            <v>SR</v>
          </cell>
          <cell r="K582">
            <v>1.8</v>
          </cell>
        </row>
        <row r="583">
          <cell r="C583" t="str">
            <v>034C078</v>
          </cell>
          <cell r="D583">
            <v>2.25</v>
          </cell>
          <cell r="E583">
            <v>0</v>
          </cell>
          <cell r="F583">
            <v>2.25</v>
          </cell>
          <cell r="G583">
            <v>43972</v>
          </cell>
          <cell r="H583" t="str">
            <v>R3</v>
          </cell>
          <cell r="I583" t="str">
            <v>PSJT 941</v>
          </cell>
          <cell r="J583" t="str">
            <v>SR</v>
          </cell>
          <cell r="K583">
            <v>1.8</v>
          </cell>
        </row>
        <row r="584">
          <cell r="C584" t="str">
            <v>034C080</v>
          </cell>
          <cell r="D584">
            <v>2.2599999999999998</v>
          </cell>
          <cell r="E584">
            <v>0</v>
          </cell>
          <cell r="F584">
            <v>2.2599999999999998</v>
          </cell>
          <cell r="G584">
            <v>43972</v>
          </cell>
          <cell r="H584" t="str">
            <v>R3</v>
          </cell>
          <cell r="I584" t="str">
            <v>PSJT 941</v>
          </cell>
          <cell r="J584" t="str">
            <v>SR</v>
          </cell>
          <cell r="K584">
            <v>1.8</v>
          </cell>
        </row>
        <row r="585">
          <cell r="C585" t="str">
            <v>035C072</v>
          </cell>
          <cell r="D585">
            <v>2.44</v>
          </cell>
          <cell r="E585">
            <v>0</v>
          </cell>
          <cell r="F585">
            <v>2.44</v>
          </cell>
          <cell r="G585">
            <v>43981</v>
          </cell>
          <cell r="H585" t="str">
            <v>R3</v>
          </cell>
          <cell r="I585" t="str">
            <v>PSJT 941</v>
          </cell>
          <cell r="J585" t="str">
            <v>SRP</v>
          </cell>
          <cell r="K585">
            <v>1.8</v>
          </cell>
        </row>
        <row r="586">
          <cell r="C586" t="str">
            <v>035C080</v>
          </cell>
          <cell r="D586">
            <v>1.22</v>
          </cell>
          <cell r="E586">
            <v>0</v>
          </cell>
          <cell r="F586">
            <v>1.22</v>
          </cell>
          <cell r="G586">
            <v>43971</v>
          </cell>
          <cell r="H586" t="str">
            <v>R3</v>
          </cell>
          <cell r="I586" t="str">
            <v>PSJT 941</v>
          </cell>
          <cell r="J586" t="str">
            <v>SR</v>
          </cell>
          <cell r="K586">
            <v>1.8</v>
          </cell>
        </row>
        <row r="587">
          <cell r="C587" t="str">
            <v>036C073</v>
          </cell>
          <cell r="D587">
            <v>2.74</v>
          </cell>
          <cell r="E587">
            <v>0</v>
          </cell>
          <cell r="F587">
            <v>2.74</v>
          </cell>
          <cell r="G587">
            <v>43985</v>
          </cell>
          <cell r="H587" t="str">
            <v>R3</v>
          </cell>
          <cell r="I587" t="str">
            <v>PSJT 941</v>
          </cell>
          <cell r="J587" t="str">
            <v>SR</v>
          </cell>
          <cell r="K587">
            <v>1.8</v>
          </cell>
        </row>
        <row r="588">
          <cell r="C588" t="str">
            <v>036C076</v>
          </cell>
          <cell r="D588">
            <v>1.48</v>
          </cell>
          <cell r="E588">
            <v>0</v>
          </cell>
          <cell r="F588">
            <v>1.48</v>
          </cell>
          <cell r="G588">
            <v>43984</v>
          </cell>
          <cell r="H588" t="str">
            <v>R3</v>
          </cell>
          <cell r="I588" t="str">
            <v>PSJT 941</v>
          </cell>
          <cell r="J588" t="str">
            <v>SR</v>
          </cell>
          <cell r="K588">
            <v>1.8</v>
          </cell>
        </row>
        <row r="589">
          <cell r="C589" t="str">
            <v>036C078</v>
          </cell>
          <cell r="D589">
            <v>1.68</v>
          </cell>
          <cell r="E589">
            <v>0</v>
          </cell>
          <cell r="F589">
            <v>1.68</v>
          </cell>
          <cell r="G589">
            <v>43984</v>
          </cell>
          <cell r="H589" t="str">
            <v>R3</v>
          </cell>
          <cell r="I589" t="str">
            <v>PSJT 941</v>
          </cell>
          <cell r="J589" t="str">
            <v>SR</v>
          </cell>
          <cell r="K589">
            <v>1.8</v>
          </cell>
        </row>
        <row r="590">
          <cell r="C590" t="str">
            <v>037C080</v>
          </cell>
          <cell r="D590">
            <v>2.4</v>
          </cell>
          <cell r="E590">
            <v>0</v>
          </cell>
          <cell r="F590">
            <v>2.4</v>
          </cell>
          <cell r="G590">
            <v>43990</v>
          </cell>
          <cell r="H590" t="str">
            <v>R3</v>
          </cell>
          <cell r="I590" t="str">
            <v>PSJT 941</v>
          </cell>
          <cell r="J590" t="str">
            <v>SR</v>
          </cell>
          <cell r="K590">
            <v>1.8</v>
          </cell>
        </row>
        <row r="591">
          <cell r="C591" t="str">
            <v>038C072</v>
          </cell>
          <cell r="D591">
            <v>3.17</v>
          </cell>
          <cell r="E591">
            <v>0</v>
          </cell>
          <cell r="F591">
            <v>3.17</v>
          </cell>
          <cell r="G591">
            <v>43985</v>
          </cell>
          <cell r="H591" t="str">
            <v>R3</v>
          </cell>
          <cell r="I591" t="str">
            <v>PSJT 941</v>
          </cell>
          <cell r="J591" t="str">
            <v>SRP</v>
          </cell>
          <cell r="K591">
            <v>1.8</v>
          </cell>
        </row>
        <row r="592">
          <cell r="C592" t="str">
            <v>038C073</v>
          </cell>
          <cell r="D592">
            <v>3.27</v>
          </cell>
          <cell r="E592">
            <v>0</v>
          </cell>
          <cell r="F592">
            <v>3.27</v>
          </cell>
          <cell r="G592">
            <v>43989</v>
          </cell>
          <cell r="H592" t="str">
            <v>R3</v>
          </cell>
          <cell r="I592" t="str">
            <v>PSJT 941</v>
          </cell>
          <cell r="J592" t="str">
            <v>SR</v>
          </cell>
          <cell r="K592">
            <v>1.8</v>
          </cell>
        </row>
        <row r="593">
          <cell r="C593" t="str">
            <v>038C076</v>
          </cell>
          <cell r="D593">
            <v>3.14</v>
          </cell>
          <cell r="E593">
            <v>0</v>
          </cell>
          <cell r="F593">
            <v>3.14</v>
          </cell>
          <cell r="G593">
            <v>43983</v>
          </cell>
          <cell r="H593" t="str">
            <v>R3</v>
          </cell>
          <cell r="I593" t="str">
            <v>PSJT 941</v>
          </cell>
          <cell r="J593" t="str">
            <v>SR</v>
          </cell>
          <cell r="K593">
            <v>1.8</v>
          </cell>
        </row>
        <row r="594">
          <cell r="C594" t="str">
            <v>038C077</v>
          </cell>
          <cell r="D594">
            <v>3.58</v>
          </cell>
          <cell r="E594">
            <v>0</v>
          </cell>
          <cell r="F594">
            <v>3.58</v>
          </cell>
          <cell r="G594">
            <v>43983</v>
          </cell>
          <cell r="H594" t="str">
            <v>R3</v>
          </cell>
          <cell r="I594" t="str">
            <v>PSJT 941</v>
          </cell>
          <cell r="J594" t="str">
            <v>SR</v>
          </cell>
          <cell r="K594">
            <v>1.8</v>
          </cell>
        </row>
        <row r="595">
          <cell r="C595" t="str">
            <v>038C078</v>
          </cell>
          <cell r="D595">
            <v>3.21</v>
          </cell>
          <cell r="E595">
            <v>0</v>
          </cell>
          <cell r="F595">
            <v>3.21</v>
          </cell>
          <cell r="G595">
            <v>43990</v>
          </cell>
          <cell r="H595" t="str">
            <v>R3</v>
          </cell>
          <cell r="I595" t="str">
            <v>PSJT 941</v>
          </cell>
          <cell r="J595" t="str">
            <v>SR</v>
          </cell>
          <cell r="K595">
            <v>1.8</v>
          </cell>
        </row>
        <row r="596">
          <cell r="C596" t="str">
            <v>038C080</v>
          </cell>
          <cell r="D596">
            <v>1</v>
          </cell>
          <cell r="E596">
            <v>0</v>
          </cell>
          <cell r="F596">
            <v>1</v>
          </cell>
          <cell r="G596">
            <v>43977</v>
          </cell>
          <cell r="H596" t="str">
            <v>R3</v>
          </cell>
          <cell r="I596" t="str">
            <v>PSJT 941</v>
          </cell>
          <cell r="J596" t="str">
            <v>SR</v>
          </cell>
          <cell r="K596">
            <v>1.8</v>
          </cell>
        </row>
        <row r="597">
          <cell r="C597" t="str">
            <v>040C072</v>
          </cell>
          <cell r="D597">
            <v>4.21</v>
          </cell>
          <cell r="E597">
            <v>0</v>
          </cell>
          <cell r="F597">
            <v>4.21</v>
          </cell>
          <cell r="G597">
            <v>43985</v>
          </cell>
          <cell r="H597" t="str">
            <v>R3</v>
          </cell>
          <cell r="I597" t="str">
            <v>PSJT 941</v>
          </cell>
          <cell r="J597" t="str">
            <v>SRP</v>
          </cell>
          <cell r="K597">
            <v>1.8</v>
          </cell>
        </row>
        <row r="598">
          <cell r="C598" t="str">
            <v>040C075</v>
          </cell>
          <cell r="D598">
            <v>4.1900000000000004</v>
          </cell>
          <cell r="E598">
            <v>0</v>
          </cell>
          <cell r="F598">
            <v>4.1900000000000004</v>
          </cell>
          <cell r="G598">
            <v>43983</v>
          </cell>
          <cell r="H598" t="str">
            <v>R3</v>
          </cell>
          <cell r="I598" t="str">
            <v>PSJT 941</v>
          </cell>
          <cell r="J598" t="str">
            <v>SRP</v>
          </cell>
          <cell r="K598">
            <v>1.8</v>
          </cell>
        </row>
        <row r="599">
          <cell r="C599" t="str">
            <v>040C076</v>
          </cell>
          <cell r="D599">
            <v>5.09</v>
          </cell>
          <cell r="E599">
            <v>0</v>
          </cell>
          <cell r="F599">
            <v>5.09</v>
          </cell>
          <cell r="G599">
            <v>43983</v>
          </cell>
          <cell r="H599" t="str">
            <v>R3</v>
          </cell>
          <cell r="I599" t="str">
            <v>PSJT 941</v>
          </cell>
          <cell r="J599" t="str">
            <v>SRP</v>
          </cell>
          <cell r="K599">
            <v>1.8</v>
          </cell>
        </row>
        <row r="600">
          <cell r="C600" t="str">
            <v>040C080</v>
          </cell>
          <cell r="D600">
            <v>0.83</v>
          </cell>
          <cell r="E600">
            <v>0</v>
          </cell>
          <cell r="F600">
            <v>0.83</v>
          </cell>
          <cell r="G600">
            <v>43988</v>
          </cell>
          <cell r="H600" t="str">
            <v>R3</v>
          </cell>
          <cell r="I600" t="str">
            <v>PSJT 941</v>
          </cell>
          <cell r="J600" t="str">
            <v>SR</v>
          </cell>
          <cell r="K600">
            <v>1.8</v>
          </cell>
        </row>
        <row r="601">
          <cell r="C601" t="str">
            <v>031C082</v>
          </cell>
          <cell r="D601">
            <v>1.73</v>
          </cell>
          <cell r="E601">
            <v>0</v>
          </cell>
          <cell r="F601">
            <v>1.73</v>
          </cell>
          <cell r="G601">
            <v>44017</v>
          </cell>
          <cell r="H601" t="str">
            <v>R3</v>
          </cell>
          <cell r="I601" t="str">
            <v>PSJT 941</v>
          </cell>
          <cell r="J601" t="str">
            <v>SRP</v>
          </cell>
          <cell r="K601">
            <v>1.8</v>
          </cell>
        </row>
        <row r="602">
          <cell r="C602" t="str">
            <v>031C084</v>
          </cell>
          <cell r="D602">
            <v>0.98</v>
          </cell>
          <cell r="E602">
            <v>0</v>
          </cell>
          <cell r="F602">
            <v>0.98</v>
          </cell>
          <cell r="G602">
            <v>44020</v>
          </cell>
          <cell r="H602" t="str">
            <v>R3</v>
          </cell>
          <cell r="I602" t="str">
            <v>PSJT 941</v>
          </cell>
          <cell r="J602" t="str">
            <v>SRP</v>
          </cell>
          <cell r="K602">
            <v>1.8</v>
          </cell>
        </row>
        <row r="603">
          <cell r="C603" t="str">
            <v>032C084</v>
          </cell>
          <cell r="D603">
            <v>3.42</v>
          </cell>
          <cell r="E603">
            <v>0</v>
          </cell>
          <cell r="F603">
            <v>3.42</v>
          </cell>
          <cell r="G603">
            <v>44030</v>
          </cell>
          <cell r="H603" t="str">
            <v>R3</v>
          </cell>
          <cell r="I603" t="str">
            <v>PSJT 941</v>
          </cell>
          <cell r="J603" t="str">
            <v>SRP</v>
          </cell>
          <cell r="K603">
            <v>1.8</v>
          </cell>
        </row>
        <row r="604">
          <cell r="C604" t="str">
            <v>032C089</v>
          </cell>
          <cell r="D604">
            <v>7.55</v>
          </cell>
          <cell r="E604">
            <v>0</v>
          </cell>
          <cell r="F604">
            <v>7.55</v>
          </cell>
          <cell r="G604">
            <v>44009</v>
          </cell>
          <cell r="H604" t="str">
            <v>R3</v>
          </cell>
          <cell r="I604" t="str">
            <v>PSJT 941</v>
          </cell>
          <cell r="J604" t="str">
            <v>SRP</v>
          </cell>
          <cell r="K604">
            <v>1.8</v>
          </cell>
        </row>
        <row r="605">
          <cell r="C605" t="str">
            <v>034C083</v>
          </cell>
          <cell r="D605">
            <v>4.33</v>
          </cell>
          <cell r="E605">
            <v>0</v>
          </cell>
          <cell r="F605">
            <v>4.33</v>
          </cell>
          <cell r="G605">
            <v>44002</v>
          </cell>
          <cell r="H605" t="str">
            <v>R3</v>
          </cell>
          <cell r="I605" t="str">
            <v>PSJT 941</v>
          </cell>
          <cell r="J605" t="str">
            <v>SRP</v>
          </cell>
          <cell r="K605">
            <v>1.8</v>
          </cell>
        </row>
        <row r="606">
          <cell r="C606" t="str">
            <v>034C085</v>
          </cell>
          <cell r="D606">
            <v>4.26</v>
          </cell>
          <cell r="E606">
            <v>0</v>
          </cell>
          <cell r="F606">
            <v>4.26</v>
          </cell>
          <cell r="G606">
            <v>44008</v>
          </cell>
          <cell r="H606" t="str">
            <v>R3</v>
          </cell>
          <cell r="I606" t="str">
            <v>PSJT 941</v>
          </cell>
          <cell r="J606" t="str">
            <v>SRP</v>
          </cell>
          <cell r="K606">
            <v>1.8</v>
          </cell>
        </row>
        <row r="607">
          <cell r="C607" t="str">
            <v>034C089</v>
          </cell>
          <cell r="D607">
            <v>6.18</v>
          </cell>
          <cell r="E607">
            <v>0</v>
          </cell>
          <cell r="F607">
            <v>6.18</v>
          </cell>
          <cell r="G607">
            <v>44008</v>
          </cell>
          <cell r="H607" t="str">
            <v>R3</v>
          </cell>
          <cell r="I607" t="str">
            <v>PSJT 941</v>
          </cell>
          <cell r="J607" t="str">
            <v>SRP</v>
          </cell>
          <cell r="K607">
            <v>1.8</v>
          </cell>
        </row>
        <row r="608">
          <cell r="C608" t="str">
            <v>034C090</v>
          </cell>
          <cell r="D608">
            <v>5.19</v>
          </cell>
          <cell r="E608">
            <v>0</v>
          </cell>
          <cell r="F608">
            <v>5.19</v>
          </cell>
          <cell r="G608">
            <v>44008</v>
          </cell>
          <cell r="H608" t="str">
            <v>R3</v>
          </cell>
          <cell r="I608" t="str">
            <v>PSJT 941</v>
          </cell>
          <cell r="J608" t="str">
            <v>SRP</v>
          </cell>
          <cell r="K608">
            <v>1.8</v>
          </cell>
        </row>
        <row r="609">
          <cell r="C609" t="str">
            <v>036C083</v>
          </cell>
          <cell r="D609">
            <v>1.81</v>
          </cell>
          <cell r="E609">
            <v>0</v>
          </cell>
          <cell r="F609">
            <v>1.81</v>
          </cell>
          <cell r="G609">
            <v>43998</v>
          </cell>
          <cell r="H609" t="str">
            <v>R3</v>
          </cell>
          <cell r="I609" t="str">
            <v>PSJT 941</v>
          </cell>
          <cell r="J609" t="str">
            <v>SRP</v>
          </cell>
          <cell r="K609">
            <v>1.8</v>
          </cell>
        </row>
        <row r="610">
          <cell r="C610" t="str">
            <v>036C085</v>
          </cell>
          <cell r="D610">
            <v>2.83</v>
          </cell>
          <cell r="E610">
            <v>0</v>
          </cell>
          <cell r="F610">
            <v>2.83</v>
          </cell>
          <cell r="G610">
            <v>44008</v>
          </cell>
          <cell r="H610" t="str">
            <v>R3</v>
          </cell>
          <cell r="I610" t="str">
            <v>PSJT 941</v>
          </cell>
          <cell r="J610" t="str">
            <v>SRP</v>
          </cell>
          <cell r="K610">
            <v>1.8</v>
          </cell>
        </row>
        <row r="611">
          <cell r="C611" t="str">
            <v>036C090</v>
          </cell>
          <cell r="D611">
            <v>4.16</v>
          </cell>
          <cell r="E611">
            <v>0</v>
          </cell>
          <cell r="F611">
            <v>4.16</v>
          </cell>
          <cell r="G611">
            <v>44008</v>
          </cell>
          <cell r="H611" t="str">
            <v>R3</v>
          </cell>
          <cell r="I611" t="str">
            <v>PSJT 941</v>
          </cell>
          <cell r="J611" t="str">
            <v>SRP</v>
          </cell>
          <cell r="K611">
            <v>1.8</v>
          </cell>
        </row>
        <row r="612">
          <cell r="C612" t="str">
            <v>037C087</v>
          </cell>
          <cell r="D612">
            <v>3.68</v>
          </cell>
          <cell r="E612">
            <v>0</v>
          </cell>
          <cell r="F612">
            <v>3.68</v>
          </cell>
          <cell r="G612">
            <v>44009</v>
          </cell>
          <cell r="H612" t="str">
            <v>R3</v>
          </cell>
          <cell r="I612" t="str">
            <v>PSJT 941</v>
          </cell>
          <cell r="J612" t="str">
            <v>SRP</v>
          </cell>
          <cell r="K612">
            <v>1.8</v>
          </cell>
        </row>
        <row r="613">
          <cell r="C613" t="str">
            <v>038C081</v>
          </cell>
          <cell r="D613">
            <v>3.15</v>
          </cell>
          <cell r="E613">
            <v>0</v>
          </cell>
          <cell r="F613">
            <v>3.15</v>
          </cell>
          <cell r="G613">
            <v>43997</v>
          </cell>
          <cell r="H613" t="str">
            <v>R3</v>
          </cell>
          <cell r="I613" t="str">
            <v>PSJT 941</v>
          </cell>
          <cell r="J613" t="str">
            <v>SRP</v>
          </cell>
          <cell r="K613">
            <v>1.8</v>
          </cell>
        </row>
        <row r="614">
          <cell r="C614" t="str">
            <v>038C083</v>
          </cell>
          <cell r="D614">
            <v>2.41</v>
          </cell>
          <cell r="E614">
            <v>0</v>
          </cell>
          <cell r="F614">
            <v>2.41</v>
          </cell>
          <cell r="G614">
            <v>43997</v>
          </cell>
          <cell r="H614" t="str">
            <v>R3</v>
          </cell>
          <cell r="I614" t="str">
            <v>PSJT 941</v>
          </cell>
          <cell r="J614" t="str">
            <v>SRP</v>
          </cell>
          <cell r="K614">
            <v>1.8</v>
          </cell>
        </row>
        <row r="615">
          <cell r="C615" t="str">
            <v>038C086</v>
          </cell>
          <cell r="D615">
            <v>2.93</v>
          </cell>
          <cell r="E615">
            <v>0</v>
          </cell>
          <cell r="F615">
            <v>2.93</v>
          </cell>
          <cell r="G615">
            <v>44008</v>
          </cell>
          <cell r="H615" t="str">
            <v>R3</v>
          </cell>
          <cell r="I615" t="str">
            <v>PSJT 941</v>
          </cell>
          <cell r="J615" t="str">
            <v>SRP</v>
          </cell>
          <cell r="K615">
            <v>1.8</v>
          </cell>
        </row>
        <row r="616">
          <cell r="C616" t="str">
            <v>040C082</v>
          </cell>
          <cell r="D616">
            <v>7.95</v>
          </cell>
          <cell r="E616">
            <v>0</v>
          </cell>
          <cell r="F616">
            <v>7.95</v>
          </cell>
          <cell r="G616">
            <v>44002</v>
          </cell>
          <cell r="H616" t="str">
            <v>R3</v>
          </cell>
          <cell r="I616" t="str">
            <v>PSJT 941</v>
          </cell>
          <cell r="J616" t="str">
            <v>SRP</v>
          </cell>
          <cell r="K616">
            <v>1.8</v>
          </cell>
        </row>
        <row r="617">
          <cell r="C617" t="str">
            <v>032C092</v>
          </cell>
          <cell r="D617">
            <v>3.04</v>
          </cell>
          <cell r="E617">
            <v>0</v>
          </cell>
          <cell r="F617">
            <v>3.04</v>
          </cell>
          <cell r="G617">
            <v>44172</v>
          </cell>
          <cell r="H617" t="str">
            <v>RPC</v>
          </cell>
          <cell r="I617" t="str">
            <v>LPI-1606</v>
          </cell>
          <cell r="J617" t="str">
            <v>SR</v>
          </cell>
          <cell r="K617">
            <v>1.35</v>
          </cell>
        </row>
        <row r="618">
          <cell r="C618" t="str">
            <v>032C093</v>
          </cell>
          <cell r="D618">
            <v>1.46</v>
          </cell>
          <cell r="E618">
            <v>0</v>
          </cell>
          <cell r="F618">
            <v>1.46</v>
          </cell>
          <cell r="G618">
            <v>44172</v>
          </cell>
          <cell r="H618" t="str">
            <v>RPC</v>
          </cell>
          <cell r="I618" t="str">
            <v>LPI-1606</v>
          </cell>
          <cell r="J618" t="str">
            <v>SR</v>
          </cell>
          <cell r="K618">
            <v>1.35</v>
          </cell>
        </row>
        <row r="619">
          <cell r="C619" t="str">
            <v>032C094</v>
          </cell>
          <cell r="D619">
            <v>0.75</v>
          </cell>
          <cell r="E619">
            <v>0</v>
          </cell>
          <cell r="F619">
            <v>0.75</v>
          </cell>
          <cell r="G619">
            <v>44172</v>
          </cell>
          <cell r="H619" t="str">
            <v>RPC</v>
          </cell>
          <cell r="I619" t="str">
            <v>LPI-1606</v>
          </cell>
          <cell r="J619" t="str">
            <v>SR</v>
          </cell>
          <cell r="K619">
            <v>1.35</v>
          </cell>
        </row>
        <row r="620">
          <cell r="C620" t="str">
            <v>034C093</v>
          </cell>
          <cell r="D620">
            <v>5.0199999999999996</v>
          </cell>
          <cell r="E620">
            <v>0</v>
          </cell>
          <cell r="F620">
            <v>5.0199999999999996</v>
          </cell>
          <cell r="G620">
            <v>44183</v>
          </cell>
          <cell r="H620" t="str">
            <v>RPC</v>
          </cell>
          <cell r="I620" t="str">
            <v>LPI-1606</v>
          </cell>
          <cell r="J620" t="str">
            <v>SR</v>
          </cell>
          <cell r="K620">
            <v>1.35</v>
          </cell>
        </row>
        <row r="621">
          <cell r="C621" t="str">
            <v>035C091</v>
          </cell>
          <cell r="D621">
            <v>0.4</v>
          </cell>
          <cell r="E621">
            <v>0</v>
          </cell>
          <cell r="F621">
            <v>0.4</v>
          </cell>
          <cell r="G621">
            <v>44177</v>
          </cell>
          <cell r="H621" t="str">
            <v>RPC</v>
          </cell>
          <cell r="I621" t="str">
            <v>LPI-1606</v>
          </cell>
          <cell r="J621" t="str">
            <v>SR</v>
          </cell>
          <cell r="K621">
            <v>1.35</v>
          </cell>
        </row>
        <row r="622">
          <cell r="C622" t="str">
            <v>041C055</v>
          </cell>
          <cell r="D622">
            <v>4.9000000000000004</v>
          </cell>
          <cell r="E622">
            <v>0</v>
          </cell>
          <cell r="F622">
            <v>4.9000000000000004</v>
          </cell>
          <cell r="G622">
            <v>44097</v>
          </cell>
          <cell r="H622" t="str">
            <v>R3</v>
          </cell>
          <cell r="I622" t="str">
            <v>LPI-1603</v>
          </cell>
          <cell r="J622" t="str">
            <v>SR</v>
          </cell>
          <cell r="K622">
            <v>1.8</v>
          </cell>
        </row>
        <row r="623">
          <cell r="C623" t="str">
            <v>042C053</v>
          </cell>
          <cell r="D623">
            <v>1.31</v>
          </cell>
          <cell r="E623">
            <v>0</v>
          </cell>
          <cell r="F623">
            <v>1.31</v>
          </cell>
          <cell r="G623">
            <v>44117</v>
          </cell>
          <cell r="H623" t="str">
            <v>R3</v>
          </cell>
          <cell r="I623" t="str">
            <v>LPI-1603</v>
          </cell>
          <cell r="J623" t="str">
            <v>SR</v>
          </cell>
          <cell r="K623">
            <v>1.8</v>
          </cell>
        </row>
        <row r="624">
          <cell r="C624" t="str">
            <v>042C055</v>
          </cell>
          <cell r="D624">
            <v>0.72</v>
          </cell>
          <cell r="E624">
            <v>0</v>
          </cell>
          <cell r="F624">
            <v>0.72</v>
          </cell>
          <cell r="G624">
            <v>44094</v>
          </cell>
          <cell r="H624" t="str">
            <v>R3</v>
          </cell>
          <cell r="I624" t="str">
            <v>LPI-1603</v>
          </cell>
          <cell r="J624" t="str">
            <v>SR</v>
          </cell>
          <cell r="K624">
            <v>1.8</v>
          </cell>
        </row>
        <row r="625">
          <cell r="C625" t="str">
            <v>042C059</v>
          </cell>
          <cell r="D625">
            <v>6.75</v>
          </cell>
          <cell r="E625">
            <v>0</v>
          </cell>
          <cell r="F625">
            <v>6.75</v>
          </cell>
          <cell r="G625">
            <v>44095</v>
          </cell>
          <cell r="H625" t="str">
            <v>R3</v>
          </cell>
          <cell r="I625" t="str">
            <v>LPI-1603</v>
          </cell>
          <cell r="J625" t="str">
            <v>SR</v>
          </cell>
          <cell r="K625">
            <v>1.8</v>
          </cell>
        </row>
        <row r="626">
          <cell r="C626" t="str">
            <v>042C060</v>
          </cell>
          <cell r="D626">
            <v>0.68</v>
          </cell>
          <cell r="E626">
            <v>0</v>
          </cell>
          <cell r="F626">
            <v>0.68</v>
          </cell>
          <cell r="G626">
            <v>44106</v>
          </cell>
          <cell r="H626" t="str">
            <v>R3</v>
          </cell>
          <cell r="I626" t="str">
            <v>LPI-1603</v>
          </cell>
          <cell r="J626" t="str">
            <v>SR</v>
          </cell>
          <cell r="K626">
            <v>1.8</v>
          </cell>
        </row>
        <row r="627">
          <cell r="C627" t="str">
            <v>043C055</v>
          </cell>
          <cell r="D627">
            <v>0.52</v>
          </cell>
          <cell r="E627">
            <v>0</v>
          </cell>
          <cell r="F627">
            <v>0.52</v>
          </cell>
          <cell r="G627">
            <v>44095</v>
          </cell>
          <cell r="H627" t="str">
            <v>R3</v>
          </cell>
          <cell r="I627" t="str">
            <v>LPI-1603</v>
          </cell>
          <cell r="J627" t="str">
            <v>SR</v>
          </cell>
          <cell r="K627">
            <v>1.8</v>
          </cell>
        </row>
        <row r="628">
          <cell r="C628" t="str">
            <v>044C055</v>
          </cell>
          <cell r="D628">
            <v>9.02</v>
          </cell>
          <cell r="E628">
            <v>0</v>
          </cell>
          <cell r="F628">
            <v>9.02</v>
          </cell>
          <cell r="G628">
            <v>44116</v>
          </cell>
          <cell r="H628" t="str">
            <v>R3</v>
          </cell>
          <cell r="I628" t="str">
            <v>LPI-1603</v>
          </cell>
          <cell r="J628" t="str">
            <v>SR</v>
          </cell>
          <cell r="K628">
            <v>1.8</v>
          </cell>
        </row>
        <row r="629">
          <cell r="C629" t="str">
            <v>044C060</v>
          </cell>
          <cell r="D629">
            <v>0.52</v>
          </cell>
          <cell r="E629">
            <v>0</v>
          </cell>
          <cell r="F629">
            <v>0.52</v>
          </cell>
          <cell r="G629">
            <v>44106</v>
          </cell>
          <cell r="H629" t="str">
            <v>R3</v>
          </cell>
          <cell r="I629" t="str">
            <v>LPI-1603</v>
          </cell>
          <cell r="J629" t="str">
            <v>SR</v>
          </cell>
          <cell r="K629">
            <v>1.8</v>
          </cell>
        </row>
        <row r="630">
          <cell r="C630" t="str">
            <v>045C055</v>
          </cell>
          <cell r="D630">
            <v>1.02</v>
          </cell>
          <cell r="E630">
            <v>0</v>
          </cell>
          <cell r="F630">
            <v>1.02</v>
          </cell>
          <cell r="G630">
            <v>44111</v>
          </cell>
          <cell r="H630" t="str">
            <v>R3</v>
          </cell>
          <cell r="I630" t="str">
            <v>LPI-1603</v>
          </cell>
          <cell r="J630" t="str">
            <v>SR</v>
          </cell>
          <cell r="K630">
            <v>1.8</v>
          </cell>
        </row>
        <row r="631">
          <cell r="C631" t="str">
            <v>045C057</v>
          </cell>
          <cell r="D631">
            <v>0.86</v>
          </cell>
          <cell r="E631">
            <v>0</v>
          </cell>
          <cell r="F631">
            <v>0.86</v>
          </cell>
          <cell r="G631">
            <v>44111</v>
          </cell>
          <cell r="H631" t="str">
            <v>R3</v>
          </cell>
          <cell r="I631" t="str">
            <v>LPI-1603</v>
          </cell>
          <cell r="J631" t="str">
            <v>SR</v>
          </cell>
          <cell r="K631">
            <v>1.8</v>
          </cell>
        </row>
        <row r="632">
          <cell r="C632" t="str">
            <v>045C058</v>
          </cell>
          <cell r="D632">
            <v>2.23</v>
          </cell>
          <cell r="E632">
            <v>0</v>
          </cell>
          <cell r="F632">
            <v>2.23</v>
          </cell>
          <cell r="G632">
            <v>44111</v>
          </cell>
          <cell r="H632" t="str">
            <v>R3</v>
          </cell>
          <cell r="I632" t="str">
            <v>LPI-1603</v>
          </cell>
          <cell r="J632" t="str">
            <v>SR</v>
          </cell>
          <cell r="K632">
            <v>1.8</v>
          </cell>
        </row>
        <row r="633">
          <cell r="C633" t="str">
            <v>045C060</v>
          </cell>
          <cell r="D633">
            <v>0.86</v>
          </cell>
          <cell r="E633">
            <v>0</v>
          </cell>
          <cell r="F633">
            <v>0.86</v>
          </cell>
          <cell r="G633">
            <v>44107</v>
          </cell>
          <cell r="H633" t="str">
            <v>R2</v>
          </cell>
          <cell r="I633" t="str">
            <v>LPI-1603</v>
          </cell>
          <cell r="J633" t="str">
            <v>SR</v>
          </cell>
          <cell r="K633">
            <v>1.8</v>
          </cell>
        </row>
        <row r="634">
          <cell r="C634" t="str">
            <v>046C051</v>
          </cell>
          <cell r="D634">
            <v>2.04</v>
          </cell>
          <cell r="E634">
            <v>0</v>
          </cell>
          <cell r="F634">
            <v>2.04</v>
          </cell>
          <cell r="G634">
            <v>44114</v>
          </cell>
          <cell r="H634" t="str">
            <v>R3</v>
          </cell>
          <cell r="I634" t="str">
            <v>LPI-1603</v>
          </cell>
          <cell r="J634" t="str">
            <v>SR</v>
          </cell>
          <cell r="K634">
            <v>1.8</v>
          </cell>
        </row>
        <row r="635">
          <cell r="C635" t="str">
            <v>046C053</v>
          </cell>
          <cell r="D635">
            <v>1.81</v>
          </cell>
          <cell r="E635">
            <v>0</v>
          </cell>
          <cell r="F635">
            <v>1.81</v>
          </cell>
          <cell r="G635">
            <v>44114</v>
          </cell>
          <cell r="H635" t="str">
            <v>R3</v>
          </cell>
          <cell r="I635" t="str">
            <v>LPI-1603</v>
          </cell>
          <cell r="J635" t="str">
            <v>SR</v>
          </cell>
          <cell r="K635">
            <v>1.8</v>
          </cell>
        </row>
        <row r="636">
          <cell r="C636" t="str">
            <v>046C055</v>
          </cell>
          <cell r="D636">
            <v>0.87</v>
          </cell>
          <cell r="E636">
            <v>0</v>
          </cell>
          <cell r="F636">
            <v>0.87</v>
          </cell>
          <cell r="G636">
            <v>44111</v>
          </cell>
          <cell r="H636" t="str">
            <v>R3</v>
          </cell>
          <cell r="I636" t="str">
            <v>LPI-1603</v>
          </cell>
          <cell r="J636" t="str">
            <v>SR</v>
          </cell>
          <cell r="K636">
            <v>1.8</v>
          </cell>
        </row>
        <row r="637">
          <cell r="C637" t="str">
            <v>046C058</v>
          </cell>
          <cell r="D637">
            <v>1.5</v>
          </cell>
          <cell r="E637">
            <v>0</v>
          </cell>
          <cell r="F637">
            <v>1.5</v>
          </cell>
          <cell r="G637">
            <v>44110</v>
          </cell>
          <cell r="H637" t="str">
            <v>R2</v>
          </cell>
          <cell r="I637" t="str">
            <v>LPI-1603</v>
          </cell>
          <cell r="J637" t="str">
            <v>SR</v>
          </cell>
          <cell r="K637">
            <v>1.8</v>
          </cell>
        </row>
        <row r="638">
          <cell r="C638" t="str">
            <v>046C060</v>
          </cell>
          <cell r="D638">
            <v>1.64</v>
          </cell>
          <cell r="E638">
            <v>0</v>
          </cell>
          <cell r="F638">
            <v>1.64</v>
          </cell>
          <cell r="G638">
            <v>44107</v>
          </cell>
          <cell r="H638" t="str">
            <v>R2</v>
          </cell>
          <cell r="I638" t="str">
            <v>LPI-1603</v>
          </cell>
          <cell r="J638" t="str">
            <v>SR</v>
          </cell>
          <cell r="K638">
            <v>1.8</v>
          </cell>
        </row>
        <row r="639">
          <cell r="C639" t="str">
            <v>048C054</v>
          </cell>
          <cell r="D639">
            <v>7.88</v>
          </cell>
          <cell r="E639">
            <v>0</v>
          </cell>
          <cell r="F639">
            <v>7.88</v>
          </cell>
          <cell r="G639">
            <v>44112</v>
          </cell>
          <cell r="H639" t="str">
            <v>R3</v>
          </cell>
          <cell r="I639" t="str">
            <v>LPI-1603</v>
          </cell>
          <cell r="J639" t="str">
            <v>SR</v>
          </cell>
          <cell r="K639">
            <v>1.8</v>
          </cell>
        </row>
        <row r="640">
          <cell r="C640" t="str">
            <v>048C055</v>
          </cell>
          <cell r="D640">
            <v>0.99</v>
          </cell>
          <cell r="E640">
            <v>0</v>
          </cell>
          <cell r="F640">
            <v>0.99</v>
          </cell>
          <cell r="G640">
            <v>44110</v>
          </cell>
          <cell r="H640" t="str">
            <v>R3</v>
          </cell>
          <cell r="I640" t="str">
            <v>LPI-1603</v>
          </cell>
          <cell r="J640" t="str">
            <v>SR</v>
          </cell>
          <cell r="K640">
            <v>1.8</v>
          </cell>
        </row>
        <row r="641">
          <cell r="C641" t="str">
            <v>048C058</v>
          </cell>
          <cell r="D641">
            <v>3.63</v>
          </cell>
          <cell r="E641">
            <v>0</v>
          </cell>
          <cell r="F641">
            <v>3.63</v>
          </cell>
          <cell r="G641">
            <v>44110</v>
          </cell>
          <cell r="H641" t="str">
            <v>R2</v>
          </cell>
          <cell r="I641" t="str">
            <v>LPI-1603</v>
          </cell>
          <cell r="J641" t="str">
            <v>SR</v>
          </cell>
          <cell r="K641">
            <v>1.8</v>
          </cell>
        </row>
        <row r="642">
          <cell r="C642" t="str">
            <v>049C060</v>
          </cell>
          <cell r="D642">
            <v>3.98</v>
          </cell>
          <cell r="E642">
            <v>0</v>
          </cell>
          <cell r="F642">
            <v>3.98</v>
          </cell>
          <cell r="G642">
            <v>44097</v>
          </cell>
          <cell r="H642" t="str">
            <v>R3</v>
          </cell>
          <cell r="I642" t="str">
            <v>LPI-1603</v>
          </cell>
          <cell r="J642" t="str">
            <v>SR</v>
          </cell>
          <cell r="K642">
            <v>1.8</v>
          </cell>
        </row>
        <row r="643">
          <cell r="C643" t="str">
            <v>050C051</v>
          </cell>
          <cell r="D643">
            <v>0.17</v>
          </cell>
          <cell r="E643">
            <v>0</v>
          </cell>
          <cell r="F643">
            <v>0.17</v>
          </cell>
          <cell r="G643">
            <v>44114</v>
          </cell>
          <cell r="H643" t="str">
            <v>R3</v>
          </cell>
          <cell r="I643" t="str">
            <v>LPI-1603</v>
          </cell>
          <cell r="J643" t="str">
            <v>SR</v>
          </cell>
          <cell r="K643">
            <v>1.8</v>
          </cell>
        </row>
        <row r="644">
          <cell r="C644" t="str">
            <v>050C054</v>
          </cell>
          <cell r="D644">
            <v>4.79</v>
          </cell>
          <cell r="E644">
            <v>0</v>
          </cell>
          <cell r="F644">
            <v>4.79</v>
          </cell>
          <cell r="G644">
            <v>44111</v>
          </cell>
          <cell r="H644" t="str">
            <v>R2</v>
          </cell>
          <cell r="I644" t="str">
            <v>LPI-1603</v>
          </cell>
          <cell r="J644" t="str">
            <v>SR</v>
          </cell>
          <cell r="K644">
            <v>1.8</v>
          </cell>
        </row>
        <row r="645">
          <cell r="C645" t="str">
            <v>050C055</v>
          </cell>
          <cell r="D645">
            <v>0.28000000000000003</v>
          </cell>
          <cell r="E645">
            <v>0</v>
          </cell>
          <cell r="F645">
            <v>0.28000000000000003</v>
          </cell>
          <cell r="G645">
            <v>44110</v>
          </cell>
          <cell r="H645" t="str">
            <v>R3</v>
          </cell>
          <cell r="I645" t="str">
            <v>LPI-1603</v>
          </cell>
          <cell r="J645" t="str">
            <v>SR</v>
          </cell>
          <cell r="K645">
            <v>1.8</v>
          </cell>
        </row>
        <row r="646">
          <cell r="C646" t="str">
            <v>050C057</v>
          </cell>
          <cell r="D646">
            <v>2.0299999999999998</v>
          </cell>
          <cell r="E646">
            <v>0</v>
          </cell>
          <cell r="F646">
            <v>2.0299999999999998</v>
          </cell>
          <cell r="G646">
            <v>44161</v>
          </cell>
          <cell r="H646" t="str">
            <v>R3</v>
          </cell>
          <cell r="I646" t="str">
            <v>LPI-1603</v>
          </cell>
          <cell r="J646" t="str">
            <v>SR</v>
          </cell>
          <cell r="K646">
            <v>1.8</v>
          </cell>
        </row>
        <row r="647">
          <cell r="C647" t="str">
            <v>050C058</v>
          </cell>
          <cell r="D647">
            <v>2.2999999999999998</v>
          </cell>
          <cell r="E647">
            <v>0</v>
          </cell>
          <cell r="F647">
            <v>2.2999999999999998</v>
          </cell>
          <cell r="G647">
            <v>44161</v>
          </cell>
          <cell r="H647" t="str">
            <v>R3</v>
          </cell>
          <cell r="I647" t="str">
            <v>LPI-1603</v>
          </cell>
          <cell r="J647" t="str">
            <v>SR</v>
          </cell>
          <cell r="K647">
            <v>1.8</v>
          </cell>
        </row>
        <row r="648">
          <cell r="C648" t="str">
            <v>050C060</v>
          </cell>
          <cell r="D648">
            <v>0.42</v>
          </cell>
          <cell r="E648">
            <v>0</v>
          </cell>
          <cell r="F648">
            <v>0.42</v>
          </cell>
          <cell r="G648">
            <v>44110</v>
          </cell>
          <cell r="H648" t="str">
            <v>R3</v>
          </cell>
          <cell r="I648" t="str">
            <v>LPI-1603</v>
          </cell>
          <cell r="J648" t="str">
            <v>SR</v>
          </cell>
          <cell r="K648">
            <v>1.8</v>
          </cell>
        </row>
        <row r="649">
          <cell r="C649" t="str">
            <v>044C059</v>
          </cell>
          <cell r="D649">
            <v>7.26</v>
          </cell>
          <cell r="E649">
            <v>0</v>
          </cell>
          <cell r="F649">
            <v>7.26</v>
          </cell>
          <cell r="G649">
            <v>44022</v>
          </cell>
          <cell r="H649" t="str">
            <v>R3</v>
          </cell>
          <cell r="I649" t="str">
            <v>LPI-1603</v>
          </cell>
          <cell r="J649" t="str">
            <v>SR</v>
          </cell>
          <cell r="K649">
            <v>1.8</v>
          </cell>
        </row>
        <row r="650">
          <cell r="C650" t="str">
            <v>042C062</v>
          </cell>
          <cell r="D650">
            <v>3.92</v>
          </cell>
          <cell r="E650">
            <v>0</v>
          </cell>
          <cell r="F650">
            <v>3.92</v>
          </cell>
          <cell r="G650">
            <v>44176</v>
          </cell>
          <cell r="H650" t="str">
            <v>R1</v>
          </cell>
          <cell r="I650" t="str">
            <v>LPI-1606</v>
          </cell>
          <cell r="J650" t="str">
            <v>DR</v>
          </cell>
          <cell r="K650">
            <v>1.8</v>
          </cell>
        </row>
        <row r="651">
          <cell r="C651" t="str">
            <v>042C065</v>
          </cell>
          <cell r="D651">
            <v>4.8099999999999996</v>
          </cell>
          <cell r="E651">
            <v>0</v>
          </cell>
          <cell r="F651">
            <v>4.8099999999999996</v>
          </cell>
          <cell r="G651">
            <v>44176</v>
          </cell>
          <cell r="H651" t="str">
            <v>R1</v>
          </cell>
          <cell r="I651" t="str">
            <v>LPI-1606</v>
          </cell>
          <cell r="J651" t="str">
            <v>DR</v>
          </cell>
          <cell r="K651">
            <v>1.8</v>
          </cell>
        </row>
        <row r="652">
          <cell r="C652" t="str">
            <v>042C067</v>
          </cell>
          <cell r="D652">
            <v>3.74</v>
          </cell>
          <cell r="E652">
            <v>0</v>
          </cell>
          <cell r="F652">
            <v>3.74</v>
          </cell>
          <cell r="G652">
            <v>44063</v>
          </cell>
          <cell r="H652" t="str">
            <v>R1</v>
          </cell>
          <cell r="I652" t="str">
            <v>LPI-1606</v>
          </cell>
          <cell r="J652" t="str">
            <v>DR</v>
          </cell>
          <cell r="K652">
            <v>1.8</v>
          </cell>
        </row>
        <row r="653">
          <cell r="C653" t="str">
            <v>042C070</v>
          </cell>
          <cell r="D653">
            <v>3.65</v>
          </cell>
          <cell r="E653">
            <v>0</v>
          </cell>
          <cell r="F653">
            <v>3.65</v>
          </cell>
          <cell r="G653">
            <v>44093</v>
          </cell>
          <cell r="H653" t="str">
            <v>R1</v>
          </cell>
          <cell r="I653" t="str">
            <v>LPI-1606</v>
          </cell>
          <cell r="J653" t="str">
            <v>DR</v>
          </cell>
          <cell r="K653">
            <v>1.8</v>
          </cell>
        </row>
        <row r="654">
          <cell r="C654" t="str">
            <v>043C062</v>
          </cell>
          <cell r="D654">
            <v>1.08</v>
          </cell>
          <cell r="E654">
            <v>0</v>
          </cell>
          <cell r="F654">
            <v>1.08</v>
          </cell>
          <cell r="G654">
            <v>44174</v>
          </cell>
          <cell r="H654" t="str">
            <v>R1</v>
          </cell>
          <cell r="I654" t="str">
            <v>LPI-1606</v>
          </cell>
          <cell r="J654" t="str">
            <v>DR</v>
          </cell>
          <cell r="K654">
            <v>1.8</v>
          </cell>
        </row>
        <row r="655">
          <cell r="C655" t="str">
            <v>044C062</v>
          </cell>
          <cell r="D655">
            <v>1.02</v>
          </cell>
          <cell r="E655">
            <v>0</v>
          </cell>
          <cell r="F655">
            <v>1.02</v>
          </cell>
          <cell r="G655">
            <v>44097</v>
          </cell>
          <cell r="H655" t="str">
            <v>R1</v>
          </cell>
          <cell r="I655" t="str">
            <v>LPI-1606</v>
          </cell>
          <cell r="J655" t="str">
            <v>DR</v>
          </cell>
          <cell r="K655">
            <v>1.8</v>
          </cell>
        </row>
        <row r="656">
          <cell r="C656" t="str">
            <v>044C064</v>
          </cell>
          <cell r="D656">
            <v>1.35</v>
          </cell>
          <cell r="E656">
            <v>0</v>
          </cell>
          <cell r="F656">
            <v>1.35</v>
          </cell>
          <cell r="G656">
            <v>44095</v>
          </cell>
          <cell r="H656" t="str">
            <v>R1</v>
          </cell>
          <cell r="I656" t="str">
            <v>LPI-1606</v>
          </cell>
          <cell r="J656" t="str">
            <v>DR</v>
          </cell>
          <cell r="K656">
            <v>1.8</v>
          </cell>
        </row>
        <row r="657">
          <cell r="C657" t="str">
            <v>044C065</v>
          </cell>
          <cell r="D657">
            <v>1.63</v>
          </cell>
          <cell r="E657">
            <v>0</v>
          </cell>
          <cell r="F657">
            <v>1.63</v>
          </cell>
          <cell r="G657">
            <v>44096</v>
          </cell>
          <cell r="H657" t="str">
            <v>R1</v>
          </cell>
          <cell r="I657" t="str">
            <v>LPI-1606</v>
          </cell>
          <cell r="J657" t="str">
            <v>DR</v>
          </cell>
          <cell r="K657">
            <v>1.8</v>
          </cell>
        </row>
        <row r="658">
          <cell r="C658" t="str">
            <v>044C067</v>
          </cell>
          <cell r="D658">
            <v>3.1</v>
          </cell>
          <cell r="E658">
            <v>0</v>
          </cell>
          <cell r="F658">
            <v>3.1</v>
          </cell>
          <cell r="G658">
            <v>44095</v>
          </cell>
          <cell r="H658" t="str">
            <v>R1</v>
          </cell>
          <cell r="I658" t="str">
            <v>LPI-1606</v>
          </cell>
          <cell r="J658" t="str">
            <v>DR</v>
          </cell>
          <cell r="K658">
            <v>1.8</v>
          </cell>
        </row>
        <row r="659">
          <cell r="C659" t="str">
            <v>044C068</v>
          </cell>
          <cell r="D659">
            <v>0.04</v>
          </cell>
          <cell r="E659">
            <v>0</v>
          </cell>
          <cell r="F659">
            <v>0.04</v>
          </cell>
          <cell r="G659">
            <v>44093</v>
          </cell>
          <cell r="H659" t="str">
            <v>R1</v>
          </cell>
          <cell r="I659" t="str">
            <v>LPI-1606</v>
          </cell>
          <cell r="J659" t="str">
            <v>DR</v>
          </cell>
          <cell r="K659">
            <v>1.8</v>
          </cell>
        </row>
        <row r="660">
          <cell r="C660" t="str">
            <v>044C069</v>
          </cell>
          <cell r="D660">
            <v>2.59</v>
          </cell>
          <cell r="E660">
            <v>0</v>
          </cell>
          <cell r="F660">
            <v>2.59</v>
          </cell>
          <cell r="G660">
            <v>44097</v>
          </cell>
          <cell r="H660" t="str">
            <v>R1</v>
          </cell>
          <cell r="I660" t="str">
            <v>LPI-1606</v>
          </cell>
          <cell r="J660" t="str">
            <v>DR</v>
          </cell>
          <cell r="K660">
            <v>1.8</v>
          </cell>
        </row>
        <row r="661">
          <cell r="C661" t="str">
            <v>044C070</v>
          </cell>
          <cell r="D661">
            <v>2.44</v>
          </cell>
          <cell r="E661">
            <v>0</v>
          </cell>
          <cell r="F661">
            <v>2.44</v>
          </cell>
          <cell r="G661">
            <v>44096</v>
          </cell>
          <cell r="H661" t="str">
            <v>R1</v>
          </cell>
          <cell r="I661" t="str">
            <v>LPI-1606</v>
          </cell>
          <cell r="J661" t="str">
            <v>DR</v>
          </cell>
          <cell r="K661">
            <v>1.8</v>
          </cell>
        </row>
        <row r="662">
          <cell r="C662" t="str">
            <v>045C070</v>
          </cell>
          <cell r="D662">
            <v>2.2999999999999998</v>
          </cell>
          <cell r="E662">
            <v>0</v>
          </cell>
          <cell r="F662">
            <v>2.2999999999999998</v>
          </cell>
          <cell r="G662">
            <v>44095</v>
          </cell>
          <cell r="H662" t="str">
            <v>R1</v>
          </cell>
          <cell r="I662" t="str">
            <v>LPI-1606</v>
          </cell>
          <cell r="J662" t="str">
            <v>DR</v>
          </cell>
          <cell r="K662">
            <v>1.8</v>
          </cell>
        </row>
        <row r="663">
          <cell r="C663" t="str">
            <v>046C064</v>
          </cell>
          <cell r="D663">
            <v>6.18</v>
          </cell>
          <cell r="E663">
            <v>0</v>
          </cell>
          <cell r="F663">
            <v>6.18</v>
          </cell>
          <cell r="G663">
            <v>44097</v>
          </cell>
          <cell r="H663" t="str">
            <v>R1</v>
          </cell>
          <cell r="I663" t="str">
            <v>LPI-1606</v>
          </cell>
          <cell r="J663" t="str">
            <v>DR</v>
          </cell>
          <cell r="K663">
            <v>1.8</v>
          </cell>
        </row>
        <row r="664">
          <cell r="C664" t="str">
            <v>046C065</v>
          </cell>
          <cell r="D664">
            <v>2.82</v>
          </cell>
          <cell r="E664">
            <v>0</v>
          </cell>
          <cell r="F664">
            <v>2.82</v>
          </cell>
          <cell r="G664">
            <v>44097</v>
          </cell>
          <cell r="H664" t="str">
            <v>R1</v>
          </cell>
          <cell r="I664" t="str">
            <v>LPI-1606</v>
          </cell>
          <cell r="J664" t="str">
            <v>DR</v>
          </cell>
          <cell r="K664">
            <v>1.8</v>
          </cell>
        </row>
        <row r="665">
          <cell r="C665" t="str">
            <v>046C067</v>
          </cell>
          <cell r="D665">
            <v>1.1299999999999999</v>
          </cell>
          <cell r="E665">
            <v>0</v>
          </cell>
          <cell r="F665">
            <v>1.1299999999999999</v>
          </cell>
          <cell r="G665">
            <v>44098</v>
          </cell>
          <cell r="H665" t="str">
            <v>R1</v>
          </cell>
          <cell r="I665" t="str">
            <v>LPI-1606</v>
          </cell>
          <cell r="J665" t="str">
            <v>DR</v>
          </cell>
          <cell r="K665">
            <v>1.8</v>
          </cell>
        </row>
        <row r="666">
          <cell r="C666" t="str">
            <v>046C068</v>
          </cell>
          <cell r="D666">
            <v>0.78</v>
          </cell>
          <cell r="E666">
            <v>0</v>
          </cell>
          <cell r="F666">
            <v>0.78</v>
          </cell>
          <cell r="G666">
            <v>44098</v>
          </cell>
          <cell r="H666" t="str">
            <v>R1</v>
          </cell>
          <cell r="I666" t="str">
            <v>LPI-1606</v>
          </cell>
          <cell r="J666" t="str">
            <v>DR</v>
          </cell>
          <cell r="K666">
            <v>1.8</v>
          </cell>
        </row>
        <row r="667">
          <cell r="C667" t="str">
            <v>047C064</v>
          </cell>
          <cell r="D667">
            <v>1.77</v>
          </cell>
          <cell r="E667">
            <v>0</v>
          </cell>
          <cell r="F667">
            <v>1.77</v>
          </cell>
          <cell r="G667">
            <v>44096</v>
          </cell>
          <cell r="H667" t="str">
            <v>R1</v>
          </cell>
          <cell r="I667" t="str">
            <v>LPI-1606</v>
          </cell>
          <cell r="J667" t="str">
            <v>DR</v>
          </cell>
          <cell r="K667">
            <v>1.8</v>
          </cell>
        </row>
        <row r="668">
          <cell r="C668" t="str">
            <v>047C065</v>
          </cell>
          <cell r="D668">
            <v>1.27</v>
          </cell>
          <cell r="E668">
            <v>0</v>
          </cell>
          <cell r="F668">
            <v>1.27</v>
          </cell>
          <cell r="G668">
            <v>44096</v>
          </cell>
          <cell r="H668" t="str">
            <v>R1</v>
          </cell>
          <cell r="I668" t="str">
            <v>LPI-1606</v>
          </cell>
          <cell r="J668" t="str">
            <v>DR</v>
          </cell>
          <cell r="K668">
            <v>1.8</v>
          </cell>
        </row>
        <row r="669">
          <cell r="C669" t="str">
            <v>047C066</v>
          </cell>
          <cell r="D669">
            <v>2.1800000000000002</v>
          </cell>
          <cell r="E669">
            <v>0</v>
          </cell>
          <cell r="F669">
            <v>2.1800000000000002</v>
          </cell>
          <cell r="G669">
            <v>44097</v>
          </cell>
          <cell r="H669" t="str">
            <v>R1</v>
          </cell>
          <cell r="I669" t="str">
            <v>LPI-1606</v>
          </cell>
          <cell r="J669" t="str">
            <v>DR</v>
          </cell>
          <cell r="K669">
            <v>1.8</v>
          </cell>
        </row>
        <row r="670">
          <cell r="C670" t="str">
            <v>048C062</v>
          </cell>
          <cell r="D670">
            <v>3.08</v>
          </cell>
          <cell r="E670">
            <v>0</v>
          </cell>
          <cell r="F670">
            <v>3.08</v>
          </cell>
          <cell r="G670">
            <v>44100</v>
          </cell>
          <cell r="H670" t="str">
            <v>R1</v>
          </cell>
          <cell r="I670" t="str">
            <v>LPI-1606</v>
          </cell>
          <cell r="J670" t="str">
            <v>DR</v>
          </cell>
          <cell r="K670">
            <v>1.8</v>
          </cell>
        </row>
        <row r="671">
          <cell r="C671" t="str">
            <v>048C065</v>
          </cell>
          <cell r="D671">
            <v>0.21</v>
          </cell>
          <cell r="E671">
            <v>0</v>
          </cell>
          <cell r="F671">
            <v>0.21</v>
          </cell>
          <cell r="G671">
            <v>44166</v>
          </cell>
          <cell r="H671" t="str">
            <v>R1</v>
          </cell>
          <cell r="I671" t="str">
            <v>LPI-1606</v>
          </cell>
          <cell r="J671" t="str">
            <v>DR</v>
          </cell>
          <cell r="K671">
            <v>1.8</v>
          </cell>
        </row>
        <row r="672">
          <cell r="C672" t="str">
            <v>048C067</v>
          </cell>
          <cell r="D672">
            <v>0.62</v>
          </cell>
          <cell r="E672">
            <v>0</v>
          </cell>
          <cell r="F672">
            <v>0.62</v>
          </cell>
          <cell r="G672">
            <v>43721</v>
          </cell>
          <cell r="H672" t="str">
            <v>RPC</v>
          </cell>
          <cell r="I672" t="str">
            <v>LPI-1606</v>
          </cell>
          <cell r="J672" t="str">
            <v>DR</v>
          </cell>
          <cell r="K672">
            <v>1.8</v>
          </cell>
        </row>
        <row r="673">
          <cell r="C673" t="str">
            <v>048C070</v>
          </cell>
          <cell r="D673">
            <v>7.04</v>
          </cell>
          <cell r="E673">
            <v>0</v>
          </cell>
          <cell r="F673">
            <v>7.04</v>
          </cell>
          <cell r="G673">
            <v>44075</v>
          </cell>
          <cell r="H673" t="str">
            <v>R1</v>
          </cell>
          <cell r="I673" t="str">
            <v>LPI-1606</v>
          </cell>
          <cell r="J673" t="str">
            <v>DR</v>
          </cell>
          <cell r="K673">
            <v>1.8</v>
          </cell>
        </row>
        <row r="674">
          <cell r="C674" t="str">
            <v>050C061</v>
          </cell>
          <cell r="D674">
            <v>0.75</v>
          </cell>
          <cell r="E674">
            <v>0</v>
          </cell>
          <cell r="F674">
            <v>0.75</v>
          </cell>
          <cell r="G674">
            <v>44116</v>
          </cell>
          <cell r="H674" t="str">
            <v>R1</v>
          </cell>
          <cell r="I674" t="str">
            <v>LPI-1606</v>
          </cell>
          <cell r="J674" t="str">
            <v>DR</v>
          </cell>
          <cell r="K674">
            <v>1.8</v>
          </cell>
        </row>
        <row r="675">
          <cell r="C675" t="str">
            <v>050C063</v>
          </cell>
          <cell r="D675">
            <v>1.73</v>
          </cell>
          <cell r="E675">
            <v>0</v>
          </cell>
          <cell r="F675">
            <v>1.73</v>
          </cell>
          <cell r="G675">
            <v>44164</v>
          </cell>
          <cell r="H675" t="str">
            <v>R1</v>
          </cell>
          <cell r="I675" t="str">
            <v>LPI-1606</v>
          </cell>
          <cell r="J675" t="str">
            <v>DR</v>
          </cell>
          <cell r="K675">
            <v>1.8</v>
          </cell>
        </row>
        <row r="676">
          <cell r="C676" t="str">
            <v>050C065</v>
          </cell>
          <cell r="D676">
            <v>3.57</v>
          </cell>
          <cell r="E676">
            <v>0</v>
          </cell>
          <cell r="F676">
            <v>3.57</v>
          </cell>
          <cell r="G676">
            <v>44165</v>
          </cell>
          <cell r="H676" t="str">
            <v>R1</v>
          </cell>
          <cell r="I676" t="str">
            <v>LPI-1606</v>
          </cell>
          <cell r="J676" t="str">
            <v>DR</v>
          </cell>
          <cell r="K676">
            <v>1.8</v>
          </cell>
        </row>
        <row r="677">
          <cell r="C677" t="str">
            <v>050C070</v>
          </cell>
          <cell r="D677">
            <v>9.32</v>
          </cell>
          <cell r="E677">
            <v>0</v>
          </cell>
          <cell r="F677">
            <v>9.32</v>
          </cell>
          <cell r="G677">
            <v>44075</v>
          </cell>
          <cell r="H677" t="str">
            <v>R1</v>
          </cell>
          <cell r="I677" t="str">
            <v>LPI-1606</v>
          </cell>
          <cell r="J677" t="str">
            <v>DR</v>
          </cell>
          <cell r="K677">
            <v>1.8</v>
          </cell>
        </row>
        <row r="678">
          <cell r="C678" t="str">
            <v>041C074</v>
          </cell>
          <cell r="D678">
            <v>0.9</v>
          </cell>
          <cell r="E678">
            <v>0</v>
          </cell>
          <cell r="F678">
            <v>0.9</v>
          </cell>
          <cell r="G678">
            <v>44099</v>
          </cell>
          <cell r="H678" t="str">
            <v>R1</v>
          </cell>
          <cell r="I678" t="str">
            <v>LPI-1603</v>
          </cell>
          <cell r="J678" t="str">
            <v>DR</v>
          </cell>
          <cell r="K678">
            <v>1.8</v>
          </cell>
        </row>
        <row r="679">
          <cell r="C679" t="str">
            <v>042C073</v>
          </cell>
          <cell r="D679">
            <v>3.84</v>
          </cell>
          <cell r="E679">
            <v>0</v>
          </cell>
          <cell r="F679">
            <v>3.84</v>
          </cell>
          <cell r="G679">
            <v>44098</v>
          </cell>
          <cell r="H679" t="str">
            <v>R1</v>
          </cell>
          <cell r="I679" t="str">
            <v>LPI-1603</v>
          </cell>
          <cell r="J679" t="str">
            <v>DR</v>
          </cell>
          <cell r="K679">
            <v>1.8</v>
          </cell>
        </row>
        <row r="680">
          <cell r="C680" t="str">
            <v>042C076</v>
          </cell>
          <cell r="D680">
            <v>4.1500000000000004</v>
          </cell>
          <cell r="E680">
            <v>0</v>
          </cell>
          <cell r="F680">
            <v>4.1500000000000004</v>
          </cell>
          <cell r="G680">
            <v>44099</v>
          </cell>
          <cell r="H680" t="str">
            <v>R1</v>
          </cell>
          <cell r="I680" t="str">
            <v>LPI-1603</v>
          </cell>
          <cell r="J680" t="str">
            <v>DR</v>
          </cell>
          <cell r="K680">
            <v>1.8</v>
          </cell>
        </row>
        <row r="681">
          <cell r="C681" t="str">
            <v>044C074</v>
          </cell>
          <cell r="D681">
            <v>1.02</v>
          </cell>
          <cell r="E681">
            <v>0</v>
          </cell>
          <cell r="F681">
            <v>1.02</v>
          </cell>
          <cell r="G681">
            <v>44169</v>
          </cell>
          <cell r="H681" t="str">
            <v>R1</v>
          </cell>
          <cell r="I681" t="str">
            <v>LPI-1603</v>
          </cell>
          <cell r="J681" t="str">
            <v>SRP</v>
          </cell>
          <cell r="K681">
            <v>1.8</v>
          </cell>
        </row>
        <row r="682">
          <cell r="C682" t="str">
            <v>044C075</v>
          </cell>
          <cell r="D682">
            <v>0.6</v>
          </cell>
          <cell r="E682">
            <v>0</v>
          </cell>
          <cell r="F682">
            <v>0.6</v>
          </cell>
          <cell r="G682">
            <v>44201</v>
          </cell>
          <cell r="H682" t="str">
            <v>R1</v>
          </cell>
          <cell r="I682" t="str">
            <v>LPI-1603</v>
          </cell>
          <cell r="J682" t="str">
            <v>SRP</v>
          </cell>
          <cell r="K682">
            <v>1.8</v>
          </cell>
        </row>
        <row r="683">
          <cell r="C683" t="str">
            <v>044C076</v>
          </cell>
          <cell r="D683">
            <v>0.85</v>
          </cell>
          <cell r="E683">
            <v>0</v>
          </cell>
          <cell r="F683">
            <v>0.85</v>
          </cell>
          <cell r="G683">
            <v>44198</v>
          </cell>
          <cell r="H683" t="str">
            <v>R1</v>
          </cell>
          <cell r="I683" t="str">
            <v>LPI-1603</v>
          </cell>
          <cell r="J683" t="str">
            <v>SRP</v>
          </cell>
          <cell r="K683">
            <v>1.8</v>
          </cell>
        </row>
        <row r="684">
          <cell r="C684" t="str">
            <v>044C078</v>
          </cell>
          <cell r="D684">
            <v>2.17</v>
          </cell>
          <cell r="E684">
            <v>0</v>
          </cell>
          <cell r="F684">
            <v>2.17</v>
          </cell>
          <cell r="G684">
            <v>44101</v>
          </cell>
          <cell r="H684" t="str">
            <v>R1</v>
          </cell>
          <cell r="I684" t="str">
            <v>LPI-1603</v>
          </cell>
          <cell r="J684" t="str">
            <v>DR</v>
          </cell>
          <cell r="K684">
            <v>1.8</v>
          </cell>
        </row>
        <row r="685">
          <cell r="C685" t="str">
            <v>044C080</v>
          </cell>
          <cell r="D685">
            <v>2.16</v>
          </cell>
          <cell r="E685">
            <v>0</v>
          </cell>
          <cell r="F685">
            <v>2.16</v>
          </cell>
          <cell r="G685">
            <v>44101</v>
          </cell>
          <cell r="H685" t="str">
            <v>R1</v>
          </cell>
          <cell r="I685" t="str">
            <v>LPI-1603</v>
          </cell>
          <cell r="J685" t="str">
            <v>DR</v>
          </cell>
          <cell r="K685">
            <v>1.8</v>
          </cell>
        </row>
        <row r="686">
          <cell r="C686" t="str">
            <v>045C072</v>
          </cell>
          <cell r="D686">
            <v>1.08</v>
          </cell>
          <cell r="E686">
            <v>0</v>
          </cell>
          <cell r="F686">
            <v>1.08</v>
          </cell>
          <cell r="G686">
            <v>44167</v>
          </cell>
          <cell r="H686" t="str">
            <v>R1</v>
          </cell>
          <cell r="I686" t="str">
            <v>LPI-1603</v>
          </cell>
          <cell r="J686" t="str">
            <v>DR</v>
          </cell>
          <cell r="K686">
            <v>1.8</v>
          </cell>
        </row>
        <row r="687">
          <cell r="C687" t="str">
            <v>045C073</v>
          </cell>
          <cell r="D687">
            <v>1</v>
          </cell>
          <cell r="E687">
            <v>0</v>
          </cell>
          <cell r="F687">
            <v>1</v>
          </cell>
          <cell r="G687">
            <v>44097</v>
          </cell>
          <cell r="H687" t="str">
            <v>R1</v>
          </cell>
          <cell r="I687" t="str">
            <v>LPI-1603</v>
          </cell>
          <cell r="J687" t="str">
            <v>DR</v>
          </cell>
          <cell r="K687">
            <v>1.8</v>
          </cell>
        </row>
        <row r="688">
          <cell r="C688" t="str">
            <v>045C074</v>
          </cell>
          <cell r="D688">
            <v>1.42</v>
          </cell>
          <cell r="E688">
            <v>0</v>
          </cell>
          <cell r="F688">
            <v>1.42</v>
          </cell>
          <cell r="G688">
            <v>44100</v>
          </cell>
          <cell r="H688" t="str">
            <v>R1</v>
          </cell>
          <cell r="I688" t="str">
            <v>LPI-1603</v>
          </cell>
          <cell r="J688" t="str">
            <v>DR</v>
          </cell>
          <cell r="K688">
            <v>1.8</v>
          </cell>
        </row>
        <row r="689">
          <cell r="C689" t="str">
            <v>045C075</v>
          </cell>
          <cell r="D689">
            <v>4.17</v>
          </cell>
          <cell r="E689">
            <v>0</v>
          </cell>
          <cell r="F689">
            <v>4.17</v>
          </cell>
          <cell r="G689">
            <v>44109</v>
          </cell>
          <cell r="H689" t="str">
            <v>R1</v>
          </cell>
          <cell r="I689" t="str">
            <v>LPI-1603</v>
          </cell>
          <cell r="J689" t="str">
            <v>DR</v>
          </cell>
          <cell r="K689">
            <v>1.8</v>
          </cell>
        </row>
        <row r="690">
          <cell r="C690" t="str">
            <v>046C075</v>
          </cell>
          <cell r="D690">
            <v>3.45</v>
          </cell>
          <cell r="E690">
            <v>0</v>
          </cell>
          <cell r="F690">
            <v>3.45</v>
          </cell>
          <cell r="G690">
            <v>44096</v>
          </cell>
          <cell r="H690" t="str">
            <v>R1</v>
          </cell>
          <cell r="I690" t="str">
            <v>LPI-1603</v>
          </cell>
          <cell r="J690" t="str">
            <v>DR</v>
          </cell>
          <cell r="K690">
            <v>1.8</v>
          </cell>
        </row>
        <row r="691">
          <cell r="C691" t="str">
            <v>046C076</v>
          </cell>
          <cell r="D691">
            <v>2.71</v>
          </cell>
          <cell r="E691">
            <v>0</v>
          </cell>
          <cell r="F691">
            <v>2.71</v>
          </cell>
          <cell r="G691">
            <v>44096</v>
          </cell>
          <cell r="H691" t="str">
            <v>R1</v>
          </cell>
          <cell r="I691" t="str">
            <v>LPI-1603</v>
          </cell>
          <cell r="J691" t="str">
            <v>DR</v>
          </cell>
          <cell r="K691">
            <v>1.8</v>
          </cell>
        </row>
        <row r="692">
          <cell r="C692" t="str">
            <v>046C080</v>
          </cell>
          <cell r="D692">
            <v>5.51</v>
          </cell>
          <cell r="E692">
            <v>0</v>
          </cell>
          <cell r="F692">
            <v>5.51</v>
          </cell>
          <cell r="G692">
            <v>44105</v>
          </cell>
          <cell r="H692" t="str">
            <v>R1</v>
          </cell>
          <cell r="I692" t="str">
            <v>LPI-1603</v>
          </cell>
          <cell r="J692" t="str">
            <v>DR</v>
          </cell>
          <cell r="K692">
            <v>1.8</v>
          </cell>
        </row>
        <row r="693">
          <cell r="C693" t="str">
            <v>047C074</v>
          </cell>
          <cell r="D693">
            <v>6.04</v>
          </cell>
          <cell r="E693">
            <v>0</v>
          </cell>
          <cell r="F693">
            <v>6.04</v>
          </cell>
          <cell r="G693">
            <v>44093</v>
          </cell>
          <cell r="H693" t="str">
            <v>R1</v>
          </cell>
          <cell r="I693" t="str">
            <v>LPI-1603</v>
          </cell>
          <cell r="J693" t="str">
            <v>DR</v>
          </cell>
          <cell r="K693">
            <v>1.8</v>
          </cell>
        </row>
        <row r="694">
          <cell r="C694" t="str">
            <v>047C075</v>
          </cell>
          <cell r="D694">
            <v>1.54</v>
          </cell>
          <cell r="E694">
            <v>0</v>
          </cell>
          <cell r="F694">
            <v>1.54</v>
          </cell>
          <cell r="G694">
            <v>44109</v>
          </cell>
          <cell r="H694" t="str">
            <v>R1</v>
          </cell>
          <cell r="I694" t="str">
            <v>LPI-1603</v>
          </cell>
          <cell r="J694" t="str">
            <v>SRP</v>
          </cell>
          <cell r="K694">
            <v>1.8</v>
          </cell>
        </row>
        <row r="695">
          <cell r="C695" t="str">
            <v>048C076</v>
          </cell>
          <cell r="D695">
            <v>3.35</v>
          </cell>
          <cell r="E695">
            <v>0</v>
          </cell>
          <cell r="F695">
            <v>3.35</v>
          </cell>
          <cell r="G695">
            <v>44099</v>
          </cell>
          <cell r="H695" t="str">
            <v>R1</v>
          </cell>
          <cell r="I695" t="str">
            <v>LPI-1603</v>
          </cell>
          <cell r="J695" t="str">
            <v>DR</v>
          </cell>
          <cell r="K695">
            <v>1.8</v>
          </cell>
        </row>
        <row r="696">
          <cell r="C696" t="str">
            <v>048C078</v>
          </cell>
          <cell r="D696">
            <v>0.52</v>
          </cell>
          <cell r="E696">
            <v>0</v>
          </cell>
          <cell r="F696">
            <v>0.52</v>
          </cell>
          <cell r="G696">
            <v>44102</v>
          </cell>
          <cell r="H696" t="str">
            <v>R1</v>
          </cell>
          <cell r="I696" t="str">
            <v>LPI-1603</v>
          </cell>
          <cell r="J696" t="str">
            <v>DR</v>
          </cell>
          <cell r="K696">
            <v>1.8</v>
          </cell>
        </row>
        <row r="697">
          <cell r="C697" t="str">
            <v>048C080</v>
          </cell>
          <cell r="D697">
            <v>3.19</v>
          </cell>
          <cell r="E697">
            <v>0</v>
          </cell>
          <cell r="F697">
            <v>3.19</v>
          </cell>
          <cell r="G697">
            <v>44097</v>
          </cell>
          <cell r="H697" t="str">
            <v>R1</v>
          </cell>
          <cell r="I697" t="str">
            <v>LPI-1603</v>
          </cell>
          <cell r="J697" t="str">
            <v>DR</v>
          </cell>
          <cell r="K697">
            <v>1.8</v>
          </cell>
        </row>
        <row r="698">
          <cell r="C698" t="str">
            <v>049C072</v>
          </cell>
          <cell r="D698">
            <v>0.99</v>
          </cell>
          <cell r="E698">
            <v>0</v>
          </cell>
          <cell r="F698">
            <v>0.99</v>
          </cell>
          <cell r="G698">
            <v>44096</v>
          </cell>
          <cell r="H698" t="str">
            <v>R1</v>
          </cell>
          <cell r="I698" t="str">
            <v>LPI-1603</v>
          </cell>
          <cell r="J698" t="str">
            <v>DR</v>
          </cell>
          <cell r="K698">
            <v>1.8</v>
          </cell>
        </row>
        <row r="699">
          <cell r="C699" t="str">
            <v>049C080</v>
          </cell>
          <cell r="D699">
            <v>0.1</v>
          </cell>
          <cell r="E699">
            <v>0</v>
          </cell>
          <cell r="F699">
            <v>0.1</v>
          </cell>
          <cell r="G699">
            <v>43839</v>
          </cell>
          <cell r="H699" t="str">
            <v>RPC</v>
          </cell>
          <cell r="I699" t="str">
            <v>LPI-1603</v>
          </cell>
          <cell r="J699" t="str">
            <v>DR</v>
          </cell>
          <cell r="K699">
            <v>1.8</v>
          </cell>
        </row>
        <row r="700">
          <cell r="C700" t="str">
            <v>050C075</v>
          </cell>
          <cell r="D700">
            <v>7.15</v>
          </cell>
          <cell r="E700">
            <v>0</v>
          </cell>
          <cell r="F700">
            <v>7.15</v>
          </cell>
          <cell r="G700">
            <v>44098</v>
          </cell>
          <cell r="H700" t="str">
            <v>R1</v>
          </cell>
          <cell r="I700" t="str">
            <v>LPI-1603</v>
          </cell>
          <cell r="J700" t="str">
            <v>DR</v>
          </cell>
          <cell r="K700">
            <v>1.8</v>
          </cell>
        </row>
        <row r="701">
          <cell r="C701" t="str">
            <v>050C079</v>
          </cell>
          <cell r="D701">
            <v>4.32</v>
          </cell>
          <cell r="E701">
            <v>0</v>
          </cell>
          <cell r="F701">
            <v>4.32</v>
          </cell>
          <cell r="G701">
            <v>44099</v>
          </cell>
          <cell r="H701" t="str">
            <v>R1</v>
          </cell>
          <cell r="I701" t="str">
            <v>LPI-1603</v>
          </cell>
          <cell r="J701" t="str">
            <v>DR</v>
          </cell>
          <cell r="K701">
            <v>1.8</v>
          </cell>
        </row>
        <row r="702">
          <cell r="C702" t="str">
            <v>050C080</v>
          </cell>
          <cell r="D702">
            <v>2.94</v>
          </cell>
          <cell r="E702">
            <v>0</v>
          </cell>
          <cell r="F702">
            <v>2.94</v>
          </cell>
          <cell r="G702">
            <v>44102</v>
          </cell>
          <cell r="H702" t="str">
            <v>R1</v>
          </cell>
          <cell r="I702" t="str">
            <v>LPI-1603</v>
          </cell>
          <cell r="J702" t="str">
            <v>SRP</v>
          </cell>
          <cell r="K702">
            <v>1.8</v>
          </cell>
        </row>
        <row r="703">
          <cell r="C703" t="str">
            <v>041C083</v>
          </cell>
          <cell r="D703">
            <v>2.13</v>
          </cell>
          <cell r="E703">
            <v>0</v>
          </cell>
          <cell r="F703">
            <v>2.13</v>
          </cell>
          <cell r="G703">
            <v>43961</v>
          </cell>
          <cell r="H703" t="str">
            <v>R2</v>
          </cell>
          <cell r="I703" t="str">
            <v>LPI-1607</v>
          </cell>
          <cell r="J703" t="str">
            <v>DR</v>
          </cell>
          <cell r="K703">
            <v>1.8</v>
          </cell>
        </row>
        <row r="704">
          <cell r="C704" t="str">
            <v>042C081</v>
          </cell>
          <cell r="D704">
            <v>0.61</v>
          </cell>
          <cell r="E704">
            <v>0</v>
          </cell>
          <cell r="F704">
            <v>0.61</v>
          </cell>
          <cell r="G704">
            <v>43961</v>
          </cell>
          <cell r="H704" t="str">
            <v>R2</v>
          </cell>
          <cell r="I704" t="str">
            <v>LPI-1607</v>
          </cell>
          <cell r="J704" t="str">
            <v>DR</v>
          </cell>
          <cell r="K704">
            <v>1.8</v>
          </cell>
        </row>
        <row r="705">
          <cell r="C705" t="str">
            <v>042C084</v>
          </cell>
          <cell r="D705">
            <v>1.39</v>
          </cell>
          <cell r="E705">
            <v>0</v>
          </cell>
          <cell r="F705">
            <v>1.39</v>
          </cell>
          <cell r="G705">
            <v>43961</v>
          </cell>
          <cell r="H705" t="str">
            <v>R2</v>
          </cell>
          <cell r="I705" t="str">
            <v>LPI-1607</v>
          </cell>
          <cell r="J705" t="str">
            <v>DR</v>
          </cell>
          <cell r="K705">
            <v>1.8</v>
          </cell>
        </row>
        <row r="706">
          <cell r="C706" t="str">
            <v>044C084</v>
          </cell>
          <cell r="D706">
            <v>5.36</v>
          </cell>
          <cell r="E706">
            <v>0</v>
          </cell>
          <cell r="F706">
            <v>5.36</v>
          </cell>
          <cell r="G706">
            <v>43961</v>
          </cell>
          <cell r="H706" t="str">
            <v>R2</v>
          </cell>
          <cell r="I706" t="str">
            <v>LPI-1607</v>
          </cell>
          <cell r="J706" t="str">
            <v>DR</v>
          </cell>
          <cell r="K706">
            <v>1.8</v>
          </cell>
        </row>
        <row r="707">
          <cell r="C707" t="str">
            <v>044C085</v>
          </cell>
          <cell r="D707">
            <v>2.17</v>
          </cell>
          <cell r="E707">
            <v>0</v>
          </cell>
          <cell r="F707">
            <v>2.17</v>
          </cell>
          <cell r="G707">
            <v>43958</v>
          </cell>
          <cell r="H707" t="str">
            <v>R2</v>
          </cell>
          <cell r="I707" t="str">
            <v>LPI-1607</v>
          </cell>
          <cell r="J707" t="str">
            <v>SRP</v>
          </cell>
          <cell r="K707">
            <v>1.8</v>
          </cell>
        </row>
        <row r="708">
          <cell r="C708" t="str">
            <v>045C083</v>
          </cell>
          <cell r="D708">
            <v>1.63</v>
          </cell>
          <cell r="E708">
            <v>0</v>
          </cell>
          <cell r="F708">
            <v>1.63</v>
          </cell>
          <cell r="G708">
            <v>43961</v>
          </cell>
          <cell r="H708" t="str">
            <v>R2</v>
          </cell>
          <cell r="I708" t="str">
            <v>LPI-1607</v>
          </cell>
          <cell r="J708" t="str">
            <v>DR</v>
          </cell>
          <cell r="K708">
            <v>1.8</v>
          </cell>
        </row>
        <row r="709">
          <cell r="C709" t="str">
            <v>046C083</v>
          </cell>
          <cell r="D709">
            <v>1.31</v>
          </cell>
          <cell r="E709">
            <v>0</v>
          </cell>
          <cell r="F709">
            <v>1.31</v>
          </cell>
          <cell r="G709">
            <v>43961</v>
          </cell>
          <cell r="H709" t="str">
            <v>R2</v>
          </cell>
          <cell r="I709" t="str">
            <v>LPI-1607</v>
          </cell>
          <cell r="J709" t="str">
            <v>DR</v>
          </cell>
          <cell r="K709">
            <v>1.8</v>
          </cell>
        </row>
        <row r="710">
          <cell r="C710" t="str">
            <v>046C085</v>
          </cell>
          <cell r="D710">
            <v>4.5199999999999996</v>
          </cell>
          <cell r="E710">
            <v>0</v>
          </cell>
          <cell r="F710">
            <v>4.5199999999999996</v>
          </cell>
          <cell r="G710">
            <v>43960</v>
          </cell>
          <cell r="H710" t="str">
            <v>R2</v>
          </cell>
          <cell r="I710" t="str">
            <v>LPI-1607</v>
          </cell>
          <cell r="J710" t="str">
            <v>SRP</v>
          </cell>
          <cell r="K710">
            <v>1.8</v>
          </cell>
        </row>
        <row r="711">
          <cell r="C711" t="str">
            <v>048C083</v>
          </cell>
          <cell r="D711">
            <v>5.51</v>
          </cell>
          <cell r="E711">
            <v>0</v>
          </cell>
          <cell r="F711">
            <v>5.51</v>
          </cell>
          <cell r="G711">
            <v>43959</v>
          </cell>
          <cell r="H711" t="str">
            <v>R2</v>
          </cell>
          <cell r="I711" t="str">
            <v>LPI-1607</v>
          </cell>
          <cell r="J711" t="str">
            <v>SRP</v>
          </cell>
          <cell r="K711">
            <v>1.8</v>
          </cell>
        </row>
        <row r="712">
          <cell r="C712" t="str">
            <v>048C085</v>
          </cell>
          <cell r="D712">
            <v>3.42</v>
          </cell>
          <cell r="E712">
            <v>0</v>
          </cell>
          <cell r="F712">
            <v>3.42</v>
          </cell>
          <cell r="G712">
            <v>43963</v>
          </cell>
          <cell r="H712" t="str">
            <v>R2</v>
          </cell>
          <cell r="I712" t="str">
            <v>LPI-1607</v>
          </cell>
          <cell r="J712" t="str">
            <v>SRP</v>
          </cell>
          <cell r="K712">
            <v>1.8</v>
          </cell>
        </row>
        <row r="713">
          <cell r="C713" t="str">
            <v>048C086</v>
          </cell>
          <cell r="D713">
            <v>3.17</v>
          </cell>
          <cell r="E713">
            <v>0</v>
          </cell>
          <cell r="F713">
            <v>3.17</v>
          </cell>
          <cell r="G713">
            <v>43958</v>
          </cell>
          <cell r="H713" t="str">
            <v>R2</v>
          </cell>
          <cell r="I713" t="str">
            <v>LPI-1607</v>
          </cell>
          <cell r="J713" t="str">
            <v>DR</v>
          </cell>
          <cell r="K713">
            <v>1.8</v>
          </cell>
        </row>
        <row r="714">
          <cell r="C714" t="str">
            <v>050C083</v>
          </cell>
          <cell r="D714">
            <v>2.63</v>
          </cell>
          <cell r="E714">
            <v>0</v>
          </cell>
          <cell r="F714">
            <v>2.63</v>
          </cell>
          <cell r="G714">
            <v>43961</v>
          </cell>
          <cell r="H714" t="str">
            <v>R2</v>
          </cell>
          <cell r="I714" t="str">
            <v>LPI-1607</v>
          </cell>
          <cell r="J714" t="str">
            <v>SRP</v>
          </cell>
          <cell r="K714">
            <v>1.8</v>
          </cell>
        </row>
        <row r="715">
          <cell r="C715" t="str">
            <v>050C084</v>
          </cell>
          <cell r="D715">
            <v>1.68</v>
          </cell>
          <cell r="E715">
            <v>0</v>
          </cell>
          <cell r="F715">
            <v>1.68</v>
          </cell>
          <cell r="G715">
            <v>43960</v>
          </cell>
          <cell r="H715" t="str">
            <v>R2</v>
          </cell>
          <cell r="I715" t="str">
            <v>LPI-1607</v>
          </cell>
          <cell r="J715" t="str">
            <v>SRP</v>
          </cell>
          <cell r="K715">
            <v>1.8</v>
          </cell>
        </row>
        <row r="716">
          <cell r="C716" t="str">
            <v>050C085</v>
          </cell>
          <cell r="D716">
            <v>1.3</v>
          </cell>
          <cell r="E716">
            <v>0</v>
          </cell>
          <cell r="F716">
            <v>1.3</v>
          </cell>
          <cell r="G716">
            <v>43957</v>
          </cell>
          <cell r="H716" t="str">
            <v>R2</v>
          </cell>
          <cell r="I716" t="str">
            <v>LPI-1607</v>
          </cell>
          <cell r="J716" t="str">
            <v>SRP</v>
          </cell>
          <cell r="K716">
            <v>1.8</v>
          </cell>
        </row>
        <row r="717">
          <cell r="C717" t="str">
            <v>050C087</v>
          </cell>
          <cell r="D717">
            <v>3.28</v>
          </cell>
          <cell r="E717">
            <v>0</v>
          </cell>
          <cell r="F717">
            <v>3.28</v>
          </cell>
          <cell r="G717">
            <v>43959</v>
          </cell>
          <cell r="H717" t="str">
            <v>R2</v>
          </cell>
          <cell r="I717" t="str">
            <v>LPI-1607</v>
          </cell>
          <cell r="J717" t="str">
            <v>DR</v>
          </cell>
          <cell r="K717">
            <v>1.8</v>
          </cell>
        </row>
        <row r="718">
          <cell r="C718" t="str">
            <v>046C114</v>
          </cell>
          <cell r="D718">
            <v>0.82</v>
          </cell>
          <cell r="E718">
            <v>0</v>
          </cell>
          <cell r="F718">
            <v>0.82</v>
          </cell>
          <cell r="G718">
            <v>44026</v>
          </cell>
          <cell r="H718" t="str">
            <v>RN</v>
          </cell>
          <cell r="I718" t="str">
            <v>GP 99-8009</v>
          </cell>
          <cell r="J718" t="str">
            <v>SR</v>
          </cell>
          <cell r="K718">
            <v>1.5</v>
          </cell>
        </row>
        <row r="719">
          <cell r="C719" t="str">
            <v>046C117</v>
          </cell>
          <cell r="D719">
            <v>1.88</v>
          </cell>
          <cell r="E719">
            <v>0</v>
          </cell>
          <cell r="F719">
            <v>1.88</v>
          </cell>
          <cell r="G719">
            <v>44035</v>
          </cell>
          <cell r="H719" t="str">
            <v>RN</v>
          </cell>
          <cell r="I719" t="str">
            <v>GP 99-8009</v>
          </cell>
          <cell r="J719" t="str">
            <v>SR</v>
          </cell>
          <cell r="K719">
            <v>1.5</v>
          </cell>
        </row>
        <row r="720">
          <cell r="C720" t="str">
            <v>048C113</v>
          </cell>
          <cell r="D720">
            <v>1.9</v>
          </cell>
          <cell r="E720">
            <v>0</v>
          </cell>
          <cell r="F720">
            <v>1.9</v>
          </cell>
          <cell r="G720">
            <v>44022</v>
          </cell>
          <cell r="H720" t="str">
            <v>RN</v>
          </cell>
          <cell r="I720" t="str">
            <v>GP 99-8009</v>
          </cell>
          <cell r="J720" t="str">
            <v>SR</v>
          </cell>
          <cell r="K720">
            <v>1.5</v>
          </cell>
        </row>
        <row r="721">
          <cell r="C721" t="str">
            <v>048C115</v>
          </cell>
          <cell r="D721">
            <v>1.02</v>
          </cell>
          <cell r="E721">
            <v>0</v>
          </cell>
          <cell r="F721">
            <v>1.02</v>
          </cell>
          <cell r="G721">
            <v>44037</v>
          </cell>
          <cell r="H721" t="str">
            <v>RN</v>
          </cell>
          <cell r="I721" t="str">
            <v>GP 99-8009</v>
          </cell>
          <cell r="J721" t="str">
            <v>SR</v>
          </cell>
          <cell r="K721">
            <v>1.5</v>
          </cell>
        </row>
        <row r="722">
          <cell r="C722" t="str">
            <v>048C117</v>
          </cell>
          <cell r="D722">
            <v>5.51</v>
          </cell>
          <cell r="E722">
            <v>0</v>
          </cell>
          <cell r="F722">
            <v>5.51</v>
          </cell>
          <cell r="G722">
            <v>44021</v>
          </cell>
          <cell r="H722" t="str">
            <v>RN</v>
          </cell>
          <cell r="I722" t="str">
            <v>GP 99-8009</v>
          </cell>
          <cell r="J722" t="str">
            <v>SR</v>
          </cell>
          <cell r="K722">
            <v>1.5</v>
          </cell>
        </row>
        <row r="723">
          <cell r="C723" t="str">
            <v>049C115</v>
          </cell>
          <cell r="D723">
            <v>0.98</v>
          </cell>
          <cell r="E723">
            <v>0</v>
          </cell>
          <cell r="F723">
            <v>0.98</v>
          </cell>
          <cell r="G723">
            <v>44022</v>
          </cell>
          <cell r="H723" t="str">
            <v>RN</v>
          </cell>
          <cell r="I723" t="str">
            <v>GP 99-8009</v>
          </cell>
          <cell r="J723" t="str">
            <v>SR</v>
          </cell>
          <cell r="K723">
            <v>1.5</v>
          </cell>
        </row>
        <row r="724">
          <cell r="C724" t="str">
            <v>050C115</v>
          </cell>
          <cell r="D724">
            <v>1.32</v>
          </cell>
          <cell r="E724">
            <v>0</v>
          </cell>
          <cell r="F724">
            <v>1.32</v>
          </cell>
          <cell r="G724">
            <v>44014</v>
          </cell>
          <cell r="H724" t="str">
            <v>RN</v>
          </cell>
          <cell r="I724" t="str">
            <v>GP 99-8009</v>
          </cell>
          <cell r="J724" t="str">
            <v>SR</v>
          </cell>
          <cell r="K724">
            <v>1.5</v>
          </cell>
        </row>
        <row r="725">
          <cell r="C725" t="str">
            <v>050C116</v>
          </cell>
          <cell r="D725">
            <v>1.18</v>
          </cell>
          <cell r="E725">
            <v>0</v>
          </cell>
          <cell r="F725">
            <v>1.18</v>
          </cell>
          <cell r="G725">
            <v>44014</v>
          </cell>
          <cell r="H725" t="str">
            <v>RN</v>
          </cell>
          <cell r="I725" t="str">
            <v>GP 99-8009</v>
          </cell>
          <cell r="J725" t="str">
            <v>SR</v>
          </cell>
          <cell r="K725">
            <v>1.5</v>
          </cell>
        </row>
        <row r="726">
          <cell r="C726" t="str">
            <v>050C118</v>
          </cell>
          <cell r="D726">
            <v>2.5</v>
          </cell>
          <cell r="E726">
            <v>0</v>
          </cell>
          <cell r="F726">
            <v>2.5</v>
          </cell>
          <cell r="G726">
            <v>44014</v>
          </cell>
          <cell r="H726" t="str">
            <v>RN</v>
          </cell>
          <cell r="I726" t="str">
            <v>GP 99-8009</v>
          </cell>
          <cell r="J726" t="str">
            <v>SR</v>
          </cell>
          <cell r="K726">
            <v>1.5</v>
          </cell>
        </row>
        <row r="727">
          <cell r="C727" t="str">
            <v>051C045</v>
          </cell>
          <cell r="D727">
            <v>0.91</v>
          </cell>
          <cell r="E727">
            <v>0</v>
          </cell>
          <cell r="F727">
            <v>0.91</v>
          </cell>
          <cell r="G727">
            <v>44184</v>
          </cell>
          <cell r="H727" t="str">
            <v>R1</v>
          </cell>
          <cell r="I727" t="str">
            <v>GP 99-8009</v>
          </cell>
          <cell r="J727" t="str">
            <v>DR</v>
          </cell>
          <cell r="K727">
            <v>1.8</v>
          </cell>
        </row>
        <row r="728">
          <cell r="C728" t="str">
            <v>051C047</v>
          </cell>
          <cell r="D728">
            <v>0.87</v>
          </cell>
          <cell r="E728">
            <v>0</v>
          </cell>
          <cell r="F728">
            <v>0.87</v>
          </cell>
          <cell r="G728">
            <v>44059</v>
          </cell>
          <cell r="H728" t="str">
            <v>R1</v>
          </cell>
          <cell r="I728" t="str">
            <v>GP 99-8009</v>
          </cell>
          <cell r="J728" t="str">
            <v>DR</v>
          </cell>
          <cell r="K728">
            <v>1.8</v>
          </cell>
        </row>
        <row r="729">
          <cell r="C729" t="str">
            <v>051C050</v>
          </cell>
          <cell r="D729">
            <v>2.7</v>
          </cell>
          <cell r="E729">
            <v>0</v>
          </cell>
          <cell r="F729">
            <v>2.7</v>
          </cell>
          <cell r="G729">
            <v>44165</v>
          </cell>
          <cell r="H729" t="str">
            <v>R1</v>
          </cell>
          <cell r="I729" t="str">
            <v>GP 99-8009</v>
          </cell>
          <cell r="J729" t="str">
            <v>DR</v>
          </cell>
          <cell r="K729">
            <v>1.8</v>
          </cell>
        </row>
        <row r="730">
          <cell r="C730" t="str">
            <v>052C043</v>
          </cell>
          <cell r="D730">
            <v>2.5299999999999998</v>
          </cell>
          <cell r="E730">
            <v>0</v>
          </cell>
          <cell r="F730">
            <v>2.5299999999999998</v>
          </cell>
          <cell r="G730">
            <v>44176</v>
          </cell>
          <cell r="H730" t="str">
            <v>R1</v>
          </cell>
          <cell r="I730" t="str">
            <v>GP 99-8009</v>
          </cell>
          <cell r="J730" t="str">
            <v>DR</v>
          </cell>
          <cell r="K730">
            <v>1.8</v>
          </cell>
        </row>
        <row r="731">
          <cell r="C731" t="str">
            <v>053C043</v>
          </cell>
          <cell r="D731">
            <v>1.82</v>
          </cell>
          <cell r="E731">
            <v>0</v>
          </cell>
          <cell r="F731">
            <v>1.82</v>
          </cell>
          <cell r="G731">
            <v>44167</v>
          </cell>
          <cell r="H731" t="str">
            <v>R1</v>
          </cell>
          <cell r="I731" t="str">
            <v>GP 99-8009</v>
          </cell>
          <cell r="J731" t="str">
            <v>DR</v>
          </cell>
          <cell r="K731">
            <v>1.8</v>
          </cell>
        </row>
        <row r="732">
          <cell r="C732" t="str">
            <v>054C043</v>
          </cell>
          <cell r="D732">
            <v>1.64</v>
          </cell>
          <cell r="E732">
            <v>0</v>
          </cell>
          <cell r="F732">
            <v>1.64</v>
          </cell>
          <cell r="G732">
            <v>44167</v>
          </cell>
          <cell r="H732" t="str">
            <v>R1</v>
          </cell>
          <cell r="I732" t="str">
            <v>GP 99-8009</v>
          </cell>
          <cell r="J732" t="str">
            <v>DR</v>
          </cell>
          <cell r="K732">
            <v>1.8</v>
          </cell>
        </row>
        <row r="733">
          <cell r="C733" t="str">
            <v>054C045</v>
          </cell>
          <cell r="D733">
            <v>2.52</v>
          </cell>
          <cell r="E733">
            <v>0</v>
          </cell>
          <cell r="F733">
            <v>2.52</v>
          </cell>
          <cell r="G733">
            <v>44176</v>
          </cell>
          <cell r="H733" t="str">
            <v>R1</v>
          </cell>
          <cell r="I733" t="str">
            <v>GP 99-8009</v>
          </cell>
          <cell r="J733" t="str">
            <v>DR</v>
          </cell>
          <cell r="K733">
            <v>1.8</v>
          </cell>
        </row>
        <row r="734">
          <cell r="C734" t="str">
            <v>054C047</v>
          </cell>
          <cell r="D734">
            <v>1.92</v>
          </cell>
          <cell r="E734">
            <v>0</v>
          </cell>
          <cell r="F734">
            <v>1.92</v>
          </cell>
          <cell r="G734">
            <v>44114</v>
          </cell>
          <cell r="H734" t="str">
            <v>R1</v>
          </cell>
          <cell r="I734" t="str">
            <v>GP 99-8009</v>
          </cell>
          <cell r="J734" t="str">
            <v>DR</v>
          </cell>
          <cell r="K734">
            <v>1.8</v>
          </cell>
        </row>
        <row r="735">
          <cell r="C735" t="str">
            <v>056C045</v>
          </cell>
          <cell r="D735">
            <v>1.62</v>
          </cell>
          <cell r="E735">
            <v>0</v>
          </cell>
          <cell r="F735">
            <v>1.62</v>
          </cell>
          <cell r="G735">
            <v>44172</v>
          </cell>
          <cell r="H735" t="str">
            <v>R1</v>
          </cell>
          <cell r="I735" t="str">
            <v>GP 99-8009</v>
          </cell>
          <cell r="J735" t="str">
            <v>DR</v>
          </cell>
          <cell r="K735">
            <v>1.8</v>
          </cell>
        </row>
        <row r="736">
          <cell r="C736" t="str">
            <v>056C047</v>
          </cell>
          <cell r="D736">
            <v>2.09</v>
          </cell>
          <cell r="E736">
            <v>0</v>
          </cell>
          <cell r="F736">
            <v>2.09</v>
          </cell>
          <cell r="G736">
            <v>44114</v>
          </cell>
          <cell r="H736" t="str">
            <v>R1</v>
          </cell>
          <cell r="I736" t="str">
            <v>GP 99-8009</v>
          </cell>
          <cell r="J736" t="str">
            <v>DR</v>
          </cell>
          <cell r="K736">
            <v>1.8</v>
          </cell>
        </row>
        <row r="737">
          <cell r="C737" t="str">
            <v>056C048</v>
          </cell>
          <cell r="D737">
            <v>1.04</v>
          </cell>
          <cell r="E737">
            <v>0</v>
          </cell>
          <cell r="F737">
            <v>1.04</v>
          </cell>
          <cell r="G737">
            <v>44169</v>
          </cell>
          <cell r="H737" t="str">
            <v>R1</v>
          </cell>
          <cell r="I737" t="str">
            <v>GP 99-8009</v>
          </cell>
          <cell r="J737" t="str">
            <v>DR</v>
          </cell>
          <cell r="K737">
            <v>1.8</v>
          </cell>
        </row>
        <row r="738">
          <cell r="C738" t="str">
            <v>056C049</v>
          </cell>
          <cell r="D738">
            <v>2.2400000000000002</v>
          </cell>
          <cell r="E738">
            <v>0</v>
          </cell>
          <cell r="F738">
            <v>2.2400000000000002</v>
          </cell>
          <cell r="G738">
            <v>44165</v>
          </cell>
          <cell r="H738" t="str">
            <v>R1</v>
          </cell>
          <cell r="I738" t="str">
            <v>GP 99-8009</v>
          </cell>
          <cell r="J738" t="str">
            <v>DR</v>
          </cell>
          <cell r="K738">
            <v>1.8</v>
          </cell>
        </row>
        <row r="739">
          <cell r="C739" t="str">
            <v>056C050</v>
          </cell>
          <cell r="D739">
            <v>1.49</v>
          </cell>
          <cell r="E739">
            <v>0</v>
          </cell>
          <cell r="F739">
            <v>1.49</v>
          </cell>
          <cell r="G739">
            <v>44131</v>
          </cell>
          <cell r="H739" t="str">
            <v>R1</v>
          </cell>
          <cell r="I739" t="str">
            <v>GP 99-8009</v>
          </cell>
          <cell r="J739" t="str">
            <v>DR</v>
          </cell>
          <cell r="K739">
            <v>1.8</v>
          </cell>
        </row>
        <row r="740">
          <cell r="C740" t="str">
            <v>058C047</v>
          </cell>
          <cell r="D740">
            <v>3.88</v>
          </cell>
          <cell r="E740">
            <v>0</v>
          </cell>
          <cell r="F740">
            <v>3.88</v>
          </cell>
          <cell r="G740">
            <v>44176</v>
          </cell>
          <cell r="H740" t="str">
            <v>R1</v>
          </cell>
          <cell r="I740" t="str">
            <v>GP 99-8009</v>
          </cell>
          <cell r="J740" t="str">
            <v>DR</v>
          </cell>
          <cell r="K740">
            <v>1.8</v>
          </cell>
        </row>
        <row r="741">
          <cell r="C741" t="str">
            <v>058C048</v>
          </cell>
          <cell r="D741">
            <v>1.92</v>
          </cell>
          <cell r="E741">
            <v>0</v>
          </cell>
          <cell r="F741">
            <v>1.92</v>
          </cell>
          <cell r="G741">
            <v>44164</v>
          </cell>
          <cell r="H741" t="str">
            <v>R1</v>
          </cell>
          <cell r="I741" t="str">
            <v>GP 99-8009</v>
          </cell>
          <cell r="J741" t="str">
            <v>DR</v>
          </cell>
          <cell r="K741">
            <v>1.8</v>
          </cell>
        </row>
        <row r="742">
          <cell r="C742" t="str">
            <v>058C050</v>
          </cell>
          <cell r="D742">
            <v>2.21</v>
          </cell>
          <cell r="E742">
            <v>0</v>
          </cell>
          <cell r="F742">
            <v>2.21</v>
          </cell>
          <cell r="G742">
            <v>44164</v>
          </cell>
          <cell r="H742" t="str">
            <v>R1</v>
          </cell>
          <cell r="I742" t="str">
            <v>GP 99-8009</v>
          </cell>
          <cell r="J742" t="str">
            <v>DR</v>
          </cell>
          <cell r="K742">
            <v>1.8</v>
          </cell>
        </row>
        <row r="743">
          <cell r="C743" t="str">
            <v>059C045</v>
          </cell>
          <cell r="D743">
            <v>2.17</v>
          </cell>
          <cell r="E743">
            <v>0</v>
          </cell>
          <cell r="F743">
            <v>2.17</v>
          </cell>
          <cell r="G743">
            <v>44084</v>
          </cell>
          <cell r="H743" t="str">
            <v>R1</v>
          </cell>
          <cell r="I743" t="str">
            <v>GP 99-8009</v>
          </cell>
          <cell r="J743" t="str">
            <v>DR</v>
          </cell>
          <cell r="K743">
            <v>1.8</v>
          </cell>
        </row>
        <row r="744">
          <cell r="C744" t="str">
            <v>060C050</v>
          </cell>
          <cell r="D744">
            <v>8.7200000000000006</v>
          </cell>
          <cell r="E744">
            <v>0</v>
          </cell>
          <cell r="F744">
            <v>8.7200000000000006</v>
          </cell>
          <cell r="G744">
            <v>44196</v>
          </cell>
          <cell r="H744" t="str">
            <v>R1</v>
          </cell>
          <cell r="I744" t="str">
            <v>GP 99-8009</v>
          </cell>
          <cell r="J744" t="str">
            <v>DR</v>
          </cell>
          <cell r="K744">
            <v>1.8</v>
          </cell>
        </row>
        <row r="745">
          <cell r="C745" t="str">
            <v>054C049</v>
          </cell>
          <cell r="D745">
            <v>3.26</v>
          </cell>
          <cell r="E745">
            <v>0</v>
          </cell>
          <cell r="F745">
            <v>3.26</v>
          </cell>
          <cell r="G745">
            <v>44051</v>
          </cell>
          <cell r="H745" t="str">
            <v>R1</v>
          </cell>
          <cell r="I745" t="str">
            <v>GP 99-8009</v>
          </cell>
          <cell r="J745" t="str">
            <v>DR</v>
          </cell>
          <cell r="K745">
            <v>1.8</v>
          </cell>
        </row>
        <row r="746">
          <cell r="C746" t="str">
            <v>054C050</v>
          </cell>
          <cell r="D746">
            <v>2.1</v>
          </cell>
          <cell r="E746">
            <v>0</v>
          </cell>
          <cell r="F746">
            <v>2.1</v>
          </cell>
          <cell r="G746">
            <v>44055</v>
          </cell>
          <cell r="H746" t="str">
            <v>R1</v>
          </cell>
          <cell r="I746" t="str">
            <v>GP 99-8009</v>
          </cell>
          <cell r="J746" t="str">
            <v>DR</v>
          </cell>
          <cell r="K746">
            <v>1.8</v>
          </cell>
        </row>
        <row r="747">
          <cell r="C747" t="str">
            <v>051C051</v>
          </cell>
          <cell r="D747">
            <v>0.11</v>
          </cell>
          <cell r="E747">
            <v>0</v>
          </cell>
          <cell r="F747">
            <v>0.11</v>
          </cell>
          <cell r="G747">
            <v>44132</v>
          </cell>
          <cell r="H747" t="str">
            <v>RPC</v>
          </cell>
          <cell r="I747" t="str">
            <v>LPI-1604</v>
          </cell>
          <cell r="J747" t="str">
            <v>SR</v>
          </cell>
          <cell r="K747">
            <v>1.35</v>
          </cell>
        </row>
        <row r="748">
          <cell r="C748" t="str">
            <v>051C053</v>
          </cell>
          <cell r="D748">
            <v>0.65</v>
          </cell>
          <cell r="E748">
            <v>0</v>
          </cell>
          <cell r="F748">
            <v>0.65</v>
          </cell>
          <cell r="G748">
            <v>44106</v>
          </cell>
          <cell r="H748" t="str">
            <v>RPC</v>
          </cell>
          <cell r="I748" t="str">
            <v>LPI-1604</v>
          </cell>
          <cell r="J748" t="str">
            <v>SR</v>
          </cell>
          <cell r="K748">
            <v>1.35</v>
          </cell>
        </row>
        <row r="749">
          <cell r="C749" t="str">
            <v>051C055</v>
          </cell>
          <cell r="D749">
            <v>1.9</v>
          </cell>
          <cell r="E749">
            <v>0</v>
          </cell>
          <cell r="F749">
            <v>1.9</v>
          </cell>
          <cell r="G749">
            <v>44107</v>
          </cell>
          <cell r="H749" t="str">
            <v>RPC</v>
          </cell>
          <cell r="I749" t="str">
            <v>LPI-1604</v>
          </cell>
          <cell r="J749" t="str">
            <v>SR</v>
          </cell>
          <cell r="K749">
            <v>1.35</v>
          </cell>
        </row>
        <row r="750">
          <cell r="C750" t="str">
            <v>052C052</v>
          </cell>
          <cell r="D750">
            <v>0.44</v>
          </cell>
          <cell r="E750">
            <v>0</v>
          </cell>
          <cell r="F750">
            <v>0.44</v>
          </cell>
          <cell r="G750">
            <v>44096</v>
          </cell>
          <cell r="H750" t="str">
            <v>RPC</v>
          </cell>
          <cell r="I750" t="str">
            <v>LPI-1604</v>
          </cell>
          <cell r="J750" t="str">
            <v>SR</v>
          </cell>
          <cell r="K750">
            <v>1.35</v>
          </cell>
        </row>
        <row r="751">
          <cell r="C751" t="str">
            <v>052C053</v>
          </cell>
          <cell r="D751">
            <v>1.1200000000000001</v>
          </cell>
          <cell r="E751">
            <v>0</v>
          </cell>
          <cell r="F751">
            <v>1.1200000000000001</v>
          </cell>
          <cell r="G751">
            <v>44096</v>
          </cell>
          <cell r="H751" t="str">
            <v>RPC</v>
          </cell>
          <cell r="I751" t="str">
            <v>LPI-1604</v>
          </cell>
          <cell r="J751" t="str">
            <v>SR</v>
          </cell>
          <cell r="K751">
            <v>1.35</v>
          </cell>
        </row>
        <row r="752">
          <cell r="C752" t="str">
            <v>052C054</v>
          </cell>
          <cell r="D752">
            <v>0.64</v>
          </cell>
          <cell r="E752">
            <v>0</v>
          </cell>
          <cell r="F752">
            <v>0.64</v>
          </cell>
          <cell r="G752">
            <v>44104</v>
          </cell>
          <cell r="H752" t="str">
            <v>RPC</v>
          </cell>
          <cell r="I752" t="str">
            <v>LPI-1604</v>
          </cell>
          <cell r="J752" t="str">
            <v>SR</v>
          </cell>
          <cell r="K752">
            <v>1.35</v>
          </cell>
        </row>
        <row r="753">
          <cell r="C753" t="str">
            <v>052C058</v>
          </cell>
          <cell r="D753">
            <v>2.62</v>
          </cell>
          <cell r="E753">
            <v>0</v>
          </cell>
          <cell r="F753">
            <v>2.62</v>
          </cell>
          <cell r="G753">
            <v>44103</v>
          </cell>
          <cell r="H753" t="str">
            <v>RPC</v>
          </cell>
          <cell r="I753" t="str">
            <v>LPI-1604</v>
          </cell>
          <cell r="J753" t="str">
            <v>SR</v>
          </cell>
          <cell r="K753">
            <v>1.35</v>
          </cell>
        </row>
        <row r="754">
          <cell r="C754" t="str">
            <v>052C059</v>
          </cell>
          <cell r="D754">
            <v>3.47</v>
          </cell>
          <cell r="E754">
            <v>0</v>
          </cell>
          <cell r="F754">
            <v>3.47</v>
          </cell>
          <cell r="G754">
            <v>44103</v>
          </cell>
          <cell r="H754" t="str">
            <v>RPC</v>
          </cell>
          <cell r="I754" t="str">
            <v>LPI-1604</v>
          </cell>
          <cell r="J754" t="str">
            <v>SR</v>
          </cell>
          <cell r="K754">
            <v>1.35</v>
          </cell>
        </row>
        <row r="755">
          <cell r="C755" t="str">
            <v>052C060</v>
          </cell>
          <cell r="D755">
            <v>1.0900000000000001</v>
          </cell>
          <cell r="E755">
            <v>0</v>
          </cell>
          <cell r="F755">
            <v>1.0900000000000001</v>
          </cell>
          <cell r="G755">
            <v>44103</v>
          </cell>
          <cell r="H755" t="str">
            <v>RPC</v>
          </cell>
          <cell r="I755" t="str">
            <v>LPI-1604</v>
          </cell>
          <cell r="J755" t="str">
            <v>SR</v>
          </cell>
          <cell r="K755">
            <v>1.35</v>
          </cell>
        </row>
        <row r="756">
          <cell r="C756" t="str">
            <v>053C052</v>
          </cell>
          <cell r="D756">
            <v>0.97</v>
          </cell>
          <cell r="E756">
            <v>0</v>
          </cell>
          <cell r="F756">
            <v>0.97</v>
          </cell>
          <cell r="G756">
            <v>44096</v>
          </cell>
          <cell r="H756" t="str">
            <v>RPC</v>
          </cell>
          <cell r="I756" t="str">
            <v>LPI-1604</v>
          </cell>
          <cell r="J756" t="str">
            <v>SR</v>
          </cell>
          <cell r="K756">
            <v>1.35</v>
          </cell>
        </row>
        <row r="757">
          <cell r="C757" t="str">
            <v>053C057</v>
          </cell>
          <cell r="D757">
            <v>2.38</v>
          </cell>
          <cell r="E757">
            <v>0</v>
          </cell>
          <cell r="F757">
            <v>2.38</v>
          </cell>
          <cell r="G757">
            <v>44106</v>
          </cell>
          <cell r="H757" t="str">
            <v>RPC</v>
          </cell>
          <cell r="I757" t="str">
            <v>LPI-1604</v>
          </cell>
          <cell r="J757" t="str">
            <v>SR</v>
          </cell>
          <cell r="K757">
            <v>1.35</v>
          </cell>
        </row>
        <row r="758">
          <cell r="C758" t="str">
            <v>053C059</v>
          </cell>
          <cell r="D758">
            <v>0.62</v>
          </cell>
          <cell r="E758">
            <v>0</v>
          </cell>
          <cell r="F758">
            <v>0.62</v>
          </cell>
          <cell r="G758">
            <v>44100</v>
          </cell>
          <cell r="H758" t="str">
            <v>RPC</v>
          </cell>
          <cell r="I758" t="str">
            <v>LPI-1604</v>
          </cell>
          <cell r="J758" t="str">
            <v>SR</v>
          </cell>
          <cell r="K758">
            <v>1.35</v>
          </cell>
        </row>
        <row r="759">
          <cell r="C759" t="str">
            <v>054C052</v>
          </cell>
          <cell r="D759">
            <v>1.3</v>
          </cell>
          <cell r="E759">
            <v>0</v>
          </cell>
          <cell r="F759">
            <v>1.3</v>
          </cell>
          <cell r="G759">
            <v>44089</v>
          </cell>
          <cell r="H759" t="str">
            <v>RPC</v>
          </cell>
          <cell r="I759" t="str">
            <v>LPI-1604</v>
          </cell>
          <cell r="J759" t="str">
            <v>SR</v>
          </cell>
          <cell r="K759">
            <v>1.35</v>
          </cell>
        </row>
        <row r="760">
          <cell r="C760" t="str">
            <v>054C053</v>
          </cell>
          <cell r="D760">
            <v>2.15</v>
          </cell>
          <cell r="E760">
            <v>0</v>
          </cell>
          <cell r="F760">
            <v>2.15</v>
          </cell>
          <cell r="G760">
            <v>44092</v>
          </cell>
          <cell r="H760" t="str">
            <v>RPC</v>
          </cell>
          <cell r="I760" t="str">
            <v>LPI-1604</v>
          </cell>
          <cell r="J760" t="str">
            <v>SR</v>
          </cell>
          <cell r="K760">
            <v>1.35</v>
          </cell>
        </row>
        <row r="761">
          <cell r="C761" t="str">
            <v>054C054</v>
          </cell>
          <cell r="D761">
            <v>2.0299999999999998</v>
          </cell>
          <cell r="E761">
            <v>0</v>
          </cell>
          <cell r="F761">
            <v>2.0299999999999998</v>
          </cell>
          <cell r="G761">
            <v>44094</v>
          </cell>
          <cell r="H761" t="str">
            <v>RPC</v>
          </cell>
          <cell r="I761" t="str">
            <v>LPI-1604</v>
          </cell>
          <cell r="J761" t="str">
            <v>SR</v>
          </cell>
          <cell r="K761">
            <v>1.35</v>
          </cell>
        </row>
        <row r="762">
          <cell r="C762" t="str">
            <v>054C055</v>
          </cell>
          <cell r="D762">
            <v>1.78</v>
          </cell>
          <cell r="E762">
            <v>0</v>
          </cell>
          <cell r="F762">
            <v>1.78</v>
          </cell>
          <cell r="G762">
            <v>44094</v>
          </cell>
          <cell r="H762" t="str">
            <v>RPC</v>
          </cell>
          <cell r="I762" t="str">
            <v>LPI-1604</v>
          </cell>
          <cell r="J762" t="str">
            <v>SR</v>
          </cell>
          <cell r="K762">
            <v>1.35</v>
          </cell>
        </row>
        <row r="763">
          <cell r="C763" t="str">
            <v>054C057</v>
          </cell>
          <cell r="D763">
            <v>2.0099999999999998</v>
          </cell>
          <cell r="E763">
            <v>0</v>
          </cell>
          <cell r="F763">
            <v>2.0099999999999998</v>
          </cell>
          <cell r="G763">
            <v>44104</v>
          </cell>
          <cell r="H763" t="str">
            <v>RPC</v>
          </cell>
          <cell r="I763" t="str">
            <v>LPI-1604</v>
          </cell>
          <cell r="J763" t="str">
            <v>SR</v>
          </cell>
          <cell r="K763">
            <v>1.35</v>
          </cell>
        </row>
        <row r="764">
          <cell r="C764" t="str">
            <v>054C058</v>
          </cell>
          <cell r="D764">
            <v>0.48</v>
          </cell>
          <cell r="E764">
            <v>0</v>
          </cell>
          <cell r="F764">
            <v>0.48</v>
          </cell>
          <cell r="G764">
            <v>44101</v>
          </cell>
          <cell r="H764" t="str">
            <v>RPC</v>
          </cell>
          <cell r="I764" t="str">
            <v>LPI-1604</v>
          </cell>
          <cell r="J764" t="str">
            <v>SR</v>
          </cell>
          <cell r="K764">
            <v>1.35</v>
          </cell>
        </row>
        <row r="765">
          <cell r="C765" t="str">
            <v>054C059</v>
          </cell>
          <cell r="D765">
            <v>0.75</v>
          </cell>
          <cell r="E765">
            <v>0</v>
          </cell>
          <cell r="F765">
            <v>0.75</v>
          </cell>
          <cell r="G765">
            <v>44100</v>
          </cell>
          <cell r="H765" t="str">
            <v>RPC</v>
          </cell>
          <cell r="I765" t="str">
            <v>LPI-1604</v>
          </cell>
          <cell r="J765" t="str">
            <v>SR</v>
          </cell>
          <cell r="K765">
            <v>1.35</v>
          </cell>
        </row>
        <row r="766">
          <cell r="C766" t="str">
            <v>054C060</v>
          </cell>
          <cell r="D766">
            <v>0.64</v>
          </cell>
          <cell r="E766">
            <v>0</v>
          </cell>
          <cell r="F766">
            <v>0.64</v>
          </cell>
          <cell r="G766">
            <v>44100</v>
          </cell>
          <cell r="H766" t="str">
            <v>RPC</v>
          </cell>
          <cell r="I766" t="str">
            <v>LPI-1604</v>
          </cell>
          <cell r="J766" t="str">
            <v>SR</v>
          </cell>
          <cell r="K766">
            <v>1.35</v>
          </cell>
        </row>
        <row r="767">
          <cell r="C767" t="str">
            <v>055C055</v>
          </cell>
          <cell r="D767">
            <v>1.18</v>
          </cell>
          <cell r="E767">
            <v>0</v>
          </cell>
          <cell r="F767">
            <v>1.18</v>
          </cell>
          <cell r="G767">
            <v>44100</v>
          </cell>
          <cell r="H767" t="str">
            <v>RPC</v>
          </cell>
          <cell r="I767" t="str">
            <v>LPI-1604</v>
          </cell>
          <cell r="J767" t="str">
            <v>SR</v>
          </cell>
          <cell r="K767">
            <v>1.35</v>
          </cell>
        </row>
        <row r="768">
          <cell r="C768" t="str">
            <v>055C056</v>
          </cell>
          <cell r="D768">
            <v>1.01</v>
          </cell>
          <cell r="E768">
            <v>0</v>
          </cell>
          <cell r="F768">
            <v>1.01</v>
          </cell>
          <cell r="G768">
            <v>44100</v>
          </cell>
          <cell r="H768" t="str">
            <v>RPC</v>
          </cell>
          <cell r="I768" t="str">
            <v>LPI-1604</v>
          </cell>
          <cell r="J768" t="str">
            <v>SR</v>
          </cell>
          <cell r="K768">
            <v>1.35</v>
          </cell>
        </row>
        <row r="769">
          <cell r="C769" t="str">
            <v>055C059</v>
          </cell>
          <cell r="D769">
            <v>0.94</v>
          </cell>
          <cell r="E769">
            <v>0</v>
          </cell>
          <cell r="F769">
            <v>0.94</v>
          </cell>
          <cell r="G769">
            <v>44100</v>
          </cell>
          <cell r="H769" t="str">
            <v>RPC</v>
          </cell>
          <cell r="I769" t="str">
            <v>LPI-1604</v>
          </cell>
          <cell r="J769" t="str">
            <v>SR</v>
          </cell>
          <cell r="K769">
            <v>1.35</v>
          </cell>
        </row>
        <row r="770">
          <cell r="C770" t="str">
            <v>056C053</v>
          </cell>
          <cell r="D770">
            <v>5.33</v>
          </cell>
          <cell r="E770">
            <v>0</v>
          </cell>
          <cell r="F770">
            <v>5.33</v>
          </cell>
          <cell r="G770">
            <v>44091</v>
          </cell>
          <cell r="H770" t="str">
            <v>RPC</v>
          </cell>
          <cell r="I770" t="str">
            <v>LPI-1604</v>
          </cell>
          <cell r="J770" t="str">
            <v>SR</v>
          </cell>
          <cell r="K770">
            <v>1.35</v>
          </cell>
        </row>
        <row r="771">
          <cell r="C771" t="str">
            <v>056C054</v>
          </cell>
          <cell r="D771">
            <v>1.1399999999999999</v>
          </cell>
          <cell r="E771">
            <v>0</v>
          </cell>
          <cell r="F771">
            <v>1.1399999999999999</v>
          </cell>
          <cell r="G771">
            <v>44105</v>
          </cell>
          <cell r="H771" t="str">
            <v>RPC</v>
          </cell>
          <cell r="I771" t="str">
            <v>LPI-1604</v>
          </cell>
          <cell r="J771" t="str">
            <v>SR</v>
          </cell>
          <cell r="K771">
            <v>1.35</v>
          </cell>
        </row>
        <row r="772">
          <cell r="C772" t="str">
            <v>056C055</v>
          </cell>
          <cell r="D772">
            <v>0.17</v>
          </cell>
          <cell r="E772">
            <v>0</v>
          </cell>
          <cell r="F772">
            <v>0.17</v>
          </cell>
          <cell r="G772">
            <v>44132</v>
          </cell>
          <cell r="H772" t="str">
            <v>RPC</v>
          </cell>
          <cell r="I772" t="str">
            <v>LPI-1604</v>
          </cell>
          <cell r="J772" t="str">
            <v>SR</v>
          </cell>
          <cell r="K772">
            <v>1.35</v>
          </cell>
        </row>
        <row r="773">
          <cell r="C773" t="str">
            <v>056C056</v>
          </cell>
          <cell r="D773">
            <v>0.95</v>
          </cell>
          <cell r="E773">
            <v>0</v>
          </cell>
          <cell r="F773">
            <v>0.95</v>
          </cell>
          <cell r="G773">
            <v>44101</v>
          </cell>
          <cell r="H773" t="str">
            <v>RPC</v>
          </cell>
          <cell r="I773" t="str">
            <v>LPI-1604</v>
          </cell>
          <cell r="J773" t="str">
            <v>SR</v>
          </cell>
          <cell r="K773">
            <v>1.35</v>
          </cell>
        </row>
        <row r="774">
          <cell r="C774" t="str">
            <v>056C057</v>
          </cell>
          <cell r="D774">
            <v>1.19</v>
          </cell>
          <cell r="E774">
            <v>0</v>
          </cell>
          <cell r="F774">
            <v>1.19</v>
          </cell>
          <cell r="G774">
            <v>44101</v>
          </cell>
          <cell r="H774" t="str">
            <v>RPC</v>
          </cell>
          <cell r="I774" t="str">
            <v>LPI-1604</v>
          </cell>
          <cell r="J774" t="str">
            <v>SR</v>
          </cell>
          <cell r="K774">
            <v>1.35</v>
          </cell>
        </row>
        <row r="775">
          <cell r="C775" t="str">
            <v>056C058</v>
          </cell>
          <cell r="D775">
            <v>0.75</v>
          </cell>
          <cell r="E775">
            <v>0</v>
          </cell>
          <cell r="F775">
            <v>0.75</v>
          </cell>
          <cell r="G775">
            <v>44101</v>
          </cell>
          <cell r="H775" t="str">
            <v>RPC</v>
          </cell>
          <cell r="I775" t="str">
            <v>LPI-1604</v>
          </cell>
          <cell r="J775" t="str">
            <v>SR</v>
          </cell>
          <cell r="K775">
            <v>1.35</v>
          </cell>
        </row>
        <row r="776">
          <cell r="C776" t="str">
            <v>056C059</v>
          </cell>
          <cell r="D776">
            <v>0.62</v>
          </cell>
          <cell r="E776">
            <v>0</v>
          </cell>
          <cell r="F776">
            <v>0.62</v>
          </cell>
          <cell r="G776">
            <v>44100</v>
          </cell>
          <cell r="H776" t="str">
            <v>RPC</v>
          </cell>
          <cell r="I776" t="str">
            <v>LPI-1604</v>
          </cell>
          <cell r="J776" t="str">
            <v>SR</v>
          </cell>
          <cell r="K776">
            <v>1.35</v>
          </cell>
        </row>
        <row r="777">
          <cell r="C777" t="str">
            <v>056C060</v>
          </cell>
          <cell r="D777">
            <v>1.39</v>
          </cell>
          <cell r="E777">
            <v>0</v>
          </cell>
          <cell r="F777">
            <v>1.39</v>
          </cell>
          <cell r="G777">
            <v>44100</v>
          </cell>
          <cell r="H777" t="str">
            <v>RPC</v>
          </cell>
          <cell r="I777" t="str">
            <v>LPI-1604</v>
          </cell>
          <cell r="J777" t="str">
            <v>SR</v>
          </cell>
          <cell r="K777">
            <v>1.35</v>
          </cell>
        </row>
        <row r="778">
          <cell r="C778" t="str">
            <v>057C054</v>
          </cell>
          <cell r="D778">
            <v>0.13</v>
          </cell>
          <cell r="E778">
            <v>0</v>
          </cell>
          <cell r="F778">
            <v>0.13</v>
          </cell>
          <cell r="G778">
            <v>44105</v>
          </cell>
          <cell r="H778" t="str">
            <v>RPC</v>
          </cell>
          <cell r="I778" t="str">
            <v>LPI-1604</v>
          </cell>
          <cell r="J778" t="str">
            <v>SR</v>
          </cell>
          <cell r="K778">
            <v>1.35</v>
          </cell>
        </row>
        <row r="779">
          <cell r="C779" t="str">
            <v>057C055</v>
          </cell>
          <cell r="D779">
            <v>0.28999999999999998</v>
          </cell>
          <cell r="E779">
            <v>0</v>
          </cell>
          <cell r="F779">
            <v>0.28999999999999998</v>
          </cell>
          <cell r="G779">
            <v>44101</v>
          </cell>
          <cell r="H779" t="str">
            <v>RPC</v>
          </cell>
          <cell r="I779" t="str">
            <v>LPI-1604</v>
          </cell>
          <cell r="J779" t="str">
            <v>SR</v>
          </cell>
          <cell r="K779">
            <v>1.35</v>
          </cell>
        </row>
        <row r="780">
          <cell r="C780" t="str">
            <v>058C052</v>
          </cell>
          <cell r="D780">
            <v>2.19</v>
          </cell>
          <cell r="E780">
            <v>0</v>
          </cell>
          <cell r="F780">
            <v>2.19</v>
          </cell>
          <cell r="G780">
            <v>44095</v>
          </cell>
          <cell r="H780" t="str">
            <v>RPC</v>
          </cell>
          <cell r="I780" t="str">
            <v>LPI-1604</v>
          </cell>
          <cell r="J780" t="str">
            <v>SR</v>
          </cell>
          <cell r="K780">
            <v>1.35</v>
          </cell>
        </row>
        <row r="781">
          <cell r="C781" t="str">
            <v>058C053</v>
          </cell>
          <cell r="D781">
            <v>2.83</v>
          </cell>
          <cell r="E781">
            <v>0</v>
          </cell>
          <cell r="F781">
            <v>2.83</v>
          </cell>
          <cell r="G781">
            <v>44095</v>
          </cell>
          <cell r="H781" t="str">
            <v>RPC</v>
          </cell>
          <cell r="I781" t="str">
            <v>LPI-1604</v>
          </cell>
          <cell r="J781" t="str">
            <v>SR</v>
          </cell>
          <cell r="K781">
            <v>1.35</v>
          </cell>
        </row>
        <row r="782">
          <cell r="C782" t="str">
            <v>058C054</v>
          </cell>
          <cell r="D782">
            <v>1.03</v>
          </cell>
          <cell r="E782">
            <v>0</v>
          </cell>
          <cell r="F782">
            <v>1.03</v>
          </cell>
          <cell r="G782">
            <v>44105</v>
          </cell>
          <cell r="H782" t="str">
            <v>RPC</v>
          </cell>
          <cell r="I782" t="str">
            <v>LPI-1604</v>
          </cell>
          <cell r="J782" t="str">
            <v>SR</v>
          </cell>
          <cell r="K782">
            <v>1.35</v>
          </cell>
        </row>
        <row r="783">
          <cell r="C783" t="str">
            <v>058C055</v>
          </cell>
          <cell r="D783">
            <v>1.3</v>
          </cell>
          <cell r="E783">
            <v>0</v>
          </cell>
          <cell r="F783">
            <v>1.3</v>
          </cell>
          <cell r="G783">
            <v>44099</v>
          </cell>
          <cell r="H783" t="str">
            <v>RPC</v>
          </cell>
          <cell r="I783" t="str">
            <v>GTO-612</v>
          </cell>
          <cell r="J783" t="str">
            <v>SR</v>
          </cell>
          <cell r="K783">
            <v>1.35</v>
          </cell>
        </row>
        <row r="784">
          <cell r="C784" t="str">
            <v>058C057</v>
          </cell>
          <cell r="D784">
            <v>2.65</v>
          </cell>
          <cell r="E784">
            <v>0</v>
          </cell>
          <cell r="F784">
            <v>2.65</v>
          </cell>
          <cell r="G784">
            <v>44100</v>
          </cell>
          <cell r="H784" t="str">
            <v>RPC</v>
          </cell>
          <cell r="I784" t="str">
            <v>LPI-1604</v>
          </cell>
          <cell r="J784" t="str">
            <v>SR</v>
          </cell>
          <cell r="K784">
            <v>1.35</v>
          </cell>
        </row>
        <row r="785">
          <cell r="C785" t="str">
            <v>058C059</v>
          </cell>
          <cell r="D785">
            <v>4.0199999999999996</v>
          </cell>
          <cell r="E785">
            <v>0</v>
          </cell>
          <cell r="F785">
            <v>4.0199999999999996</v>
          </cell>
          <cell r="G785">
            <v>44100</v>
          </cell>
          <cell r="H785" t="str">
            <v>RPC</v>
          </cell>
          <cell r="I785" t="str">
            <v>LPI-1604</v>
          </cell>
          <cell r="J785" t="str">
            <v>SR</v>
          </cell>
          <cell r="K785">
            <v>1.35</v>
          </cell>
        </row>
        <row r="786">
          <cell r="C786" t="str">
            <v>058C060</v>
          </cell>
          <cell r="D786">
            <v>2.0299999999999998</v>
          </cell>
          <cell r="E786">
            <v>0</v>
          </cell>
          <cell r="F786">
            <v>2.0299999999999998</v>
          </cell>
          <cell r="G786">
            <v>44101</v>
          </cell>
          <cell r="H786" t="str">
            <v>RPC</v>
          </cell>
          <cell r="I786" t="str">
            <v>LPI-1604</v>
          </cell>
          <cell r="J786" t="str">
            <v>SR</v>
          </cell>
          <cell r="K786">
            <v>1.35</v>
          </cell>
        </row>
        <row r="787">
          <cell r="C787" t="str">
            <v>059C053</v>
          </cell>
          <cell r="D787">
            <v>0.79</v>
          </cell>
          <cell r="E787">
            <v>0</v>
          </cell>
          <cell r="F787">
            <v>0.79</v>
          </cell>
          <cell r="G787">
            <v>44100</v>
          </cell>
          <cell r="H787" t="str">
            <v>RPC</v>
          </cell>
          <cell r="I787" t="str">
            <v>LPI-1604</v>
          </cell>
          <cell r="J787" t="str">
            <v>SR</v>
          </cell>
          <cell r="K787">
            <v>1.35</v>
          </cell>
        </row>
        <row r="788">
          <cell r="C788" t="str">
            <v>059C054</v>
          </cell>
          <cell r="D788">
            <v>0.81</v>
          </cell>
          <cell r="E788">
            <v>0</v>
          </cell>
          <cell r="F788">
            <v>0.81</v>
          </cell>
          <cell r="G788">
            <v>44100</v>
          </cell>
          <cell r="H788" t="str">
            <v>RPC</v>
          </cell>
          <cell r="I788" t="str">
            <v>LPI-1604</v>
          </cell>
          <cell r="J788" t="str">
            <v>SR</v>
          </cell>
          <cell r="K788">
            <v>1.35</v>
          </cell>
        </row>
        <row r="789">
          <cell r="C789" t="str">
            <v>060C052</v>
          </cell>
          <cell r="D789">
            <v>1.78</v>
          </cell>
          <cell r="E789">
            <v>0</v>
          </cell>
          <cell r="F789">
            <v>1.78</v>
          </cell>
          <cell r="G789">
            <v>44099</v>
          </cell>
          <cell r="H789" t="str">
            <v>RPC</v>
          </cell>
          <cell r="I789" t="str">
            <v>LPI-1604</v>
          </cell>
          <cell r="J789" t="str">
            <v>SR</v>
          </cell>
          <cell r="K789">
            <v>1.35</v>
          </cell>
        </row>
        <row r="790">
          <cell r="C790" t="str">
            <v>060C055</v>
          </cell>
          <cell r="D790">
            <v>2.79</v>
          </cell>
          <cell r="E790">
            <v>0</v>
          </cell>
          <cell r="F790">
            <v>2.79</v>
          </cell>
          <cell r="G790">
            <v>44098</v>
          </cell>
          <cell r="H790" t="str">
            <v>RPC</v>
          </cell>
          <cell r="I790" t="str">
            <v>LPI-1604</v>
          </cell>
          <cell r="J790" t="str">
            <v>SR</v>
          </cell>
          <cell r="K790">
            <v>1.35</v>
          </cell>
        </row>
        <row r="791">
          <cell r="C791" t="str">
            <v>060C057</v>
          </cell>
          <cell r="D791">
            <v>2.54</v>
          </cell>
          <cell r="E791">
            <v>0</v>
          </cell>
          <cell r="F791">
            <v>2.54</v>
          </cell>
          <cell r="G791">
            <v>44098</v>
          </cell>
          <cell r="H791" t="str">
            <v>RPC</v>
          </cell>
          <cell r="I791" t="str">
            <v>LPI-1604</v>
          </cell>
          <cell r="J791" t="str">
            <v>SR</v>
          </cell>
          <cell r="K791">
            <v>1.35</v>
          </cell>
        </row>
        <row r="792">
          <cell r="C792" t="str">
            <v>060C059</v>
          </cell>
          <cell r="D792">
            <v>2.95</v>
          </cell>
          <cell r="E792">
            <v>0</v>
          </cell>
          <cell r="F792">
            <v>2.95</v>
          </cell>
          <cell r="G792">
            <v>44098</v>
          </cell>
          <cell r="H792" t="str">
            <v>RPC</v>
          </cell>
          <cell r="I792" t="str">
            <v>LPI-1604</v>
          </cell>
          <cell r="J792" t="str">
            <v>SR</v>
          </cell>
          <cell r="K792">
            <v>1.35</v>
          </cell>
        </row>
        <row r="793">
          <cell r="C793" t="str">
            <v>060C060</v>
          </cell>
          <cell r="D793">
            <v>1.52</v>
          </cell>
          <cell r="E793">
            <v>0</v>
          </cell>
          <cell r="F793">
            <v>1.52</v>
          </cell>
          <cell r="G793">
            <v>44104</v>
          </cell>
          <cell r="H793" t="str">
            <v>RPC</v>
          </cell>
          <cell r="I793" t="str">
            <v>LPI-1604</v>
          </cell>
          <cell r="J793" t="str">
            <v>SR</v>
          </cell>
          <cell r="K793">
            <v>1.35</v>
          </cell>
        </row>
        <row r="794">
          <cell r="C794" t="str">
            <v>052C062</v>
          </cell>
          <cell r="D794">
            <v>1.91</v>
          </cell>
          <cell r="E794">
            <v>0</v>
          </cell>
          <cell r="F794">
            <v>1.91</v>
          </cell>
          <cell r="G794">
            <v>44116</v>
          </cell>
          <cell r="H794" t="str">
            <v>R2</v>
          </cell>
          <cell r="I794" t="str">
            <v>LPI-1601</v>
          </cell>
          <cell r="J794" t="str">
            <v>DR</v>
          </cell>
          <cell r="K794">
            <v>1.8</v>
          </cell>
        </row>
        <row r="795">
          <cell r="C795" t="str">
            <v>052C065</v>
          </cell>
          <cell r="D795">
            <v>4.03</v>
          </cell>
          <cell r="E795">
            <v>0</v>
          </cell>
          <cell r="F795">
            <v>4.03</v>
          </cell>
          <cell r="G795">
            <v>44101</v>
          </cell>
          <cell r="H795" t="str">
            <v>R2</v>
          </cell>
          <cell r="I795" t="str">
            <v>LPI-1606</v>
          </cell>
          <cell r="J795" t="str">
            <v>DR</v>
          </cell>
          <cell r="K795">
            <v>1.8</v>
          </cell>
        </row>
        <row r="796">
          <cell r="C796" t="str">
            <v>052C068</v>
          </cell>
          <cell r="D796">
            <v>2.78</v>
          </cell>
          <cell r="E796">
            <v>0</v>
          </cell>
          <cell r="F796">
            <v>2.78</v>
          </cell>
          <cell r="G796">
            <v>44072</v>
          </cell>
          <cell r="H796" t="str">
            <v>R2</v>
          </cell>
          <cell r="I796" t="str">
            <v>LPI-1607</v>
          </cell>
          <cell r="J796" t="str">
            <v>DR</v>
          </cell>
          <cell r="K796">
            <v>1.8</v>
          </cell>
        </row>
        <row r="797">
          <cell r="C797" t="str">
            <v>052C069</v>
          </cell>
          <cell r="D797">
            <v>3.83</v>
          </cell>
          <cell r="E797">
            <v>0</v>
          </cell>
          <cell r="F797">
            <v>3.83</v>
          </cell>
          <cell r="G797">
            <v>44101</v>
          </cell>
          <cell r="H797" t="str">
            <v>R2</v>
          </cell>
          <cell r="I797" t="str">
            <v>LPI-1606</v>
          </cell>
          <cell r="J797" t="str">
            <v>DR</v>
          </cell>
          <cell r="K797">
            <v>1.8</v>
          </cell>
        </row>
        <row r="798">
          <cell r="C798" t="str">
            <v>053C070</v>
          </cell>
          <cell r="D798">
            <v>1.67</v>
          </cell>
          <cell r="E798">
            <v>0</v>
          </cell>
          <cell r="F798">
            <v>1.67</v>
          </cell>
          <cell r="G798">
            <v>44176</v>
          </cell>
          <cell r="H798" t="str">
            <v>R1</v>
          </cell>
          <cell r="I798" t="str">
            <v>GP-00687</v>
          </cell>
          <cell r="J798" t="str">
            <v>DR</v>
          </cell>
          <cell r="K798">
            <v>1.8</v>
          </cell>
        </row>
        <row r="799">
          <cell r="C799" t="str">
            <v>054C062</v>
          </cell>
          <cell r="D799">
            <v>3.1</v>
          </cell>
          <cell r="E799">
            <v>0</v>
          </cell>
          <cell r="F799">
            <v>3.1</v>
          </cell>
          <cell r="G799">
            <v>44125</v>
          </cell>
          <cell r="H799" t="str">
            <v>R2</v>
          </cell>
          <cell r="I799" t="str">
            <v>LPI-1601</v>
          </cell>
          <cell r="J799" t="str">
            <v>DR</v>
          </cell>
          <cell r="K799">
            <v>1.8</v>
          </cell>
        </row>
        <row r="800">
          <cell r="C800" t="str">
            <v>054C065</v>
          </cell>
          <cell r="D800">
            <v>4.4800000000000004</v>
          </cell>
          <cell r="E800">
            <v>0</v>
          </cell>
          <cell r="F800">
            <v>4.4800000000000004</v>
          </cell>
          <cell r="G800">
            <v>44133</v>
          </cell>
          <cell r="H800" t="str">
            <v>R2</v>
          </cell>
          <cell r="I800" t="str">
            <v>LPI-1605</v>
          </cell>
          <cell r="J800" t="str">
            <v>DR</v>
          </cell>
          <cell r="K800">
            <v>1.8</v>
          </cell>
        </row>
        <row r="801">
          <cell r="C801" t="str">
            <v>054C070</v>
          </cell>
          <cell r="D801">
            <v>2.5</v>
          </cell>
          <cell r="E801">
            <v>0</v>
          </cell>
          <cell r="F801">
            <v>2.5</v>
          </cell>
          <cell r="G801">
            <v>44121</v>
          </cell>
          <cell r="H801" t="str">
            <v>R1</v>
          </cell>
          <cell r="I801" t="str">
            <v>GP-00687</v>
          </cell>
          <cell r="J801" t="str">
            <v>DR</v>
          </cell>
          <cell r="K801">
            <v>1.8</v>
          </cell>
        </row>
        <row r="802">
          <cell r="C802" t="str">
            <v>055C065</v>
          </cell>
          <cell r="D802">
            <v>2.11</v>
          </cell>
          <cell r="E802">
            <v>0</v>
          </cell>
          <cell r="F802">
            <v>2.11</v>
          </cell>
          <cell r="G802">
            <v>44125</v>
          </cell>
          <cell r="H802" t="str">
            <v>R2</v>
          </cell>
          <cell r="I802" t="str">
            <v>LPI-1606</v>
          </cell>
          <cell r="J802" t="str">
            <v>DR</v>
          </cell>
          <cell r="K802">
            <v>1.8</v>
          </cell>
        </row>
        <row r="803">
          <cell r="C803" t="str">
            <v>056C062</v>
          </cell>
          <cell r="D803">
            <v>3.18</v>
          </cell>
          <cell r="E803">
            <v>0</v>
          </cell>
          <cell r="F803">
            <v>3.18</v>
          </cell>
          <cell r="G803">
            <v>44128</v>
          </cell>
          <cell r="H803" t="str">
            <v>R2</v>
          </cell>
          <cell r="I803" t="str">
            <v>LPI-1606</v>
          </cell>
          <cell r="J803" t="str">
            <v>DR</v>
          </cell>
          <cell r="K803">
            <v>1.8</v>
          </cell>
        </row>
        <row r="804">
          <cell r="C804" t="str">
            <v>056C064</v>
          </cell>
          <cell r="D804">
            <v>2.2999999999999998</v>
          </cell>
          <cell r="E804">
            <v>0</v>
          </cell>
          <cell r="F804">
            <v>2.2999999999999998</v>
          </cell>
          <cell r="G804">
            <v>44130</v>
          </cell>
          <cell r="H804" t="str">
            <v>R2</v>
          </cell>
          <cell r="I804" t="str">
            <v>LPI-1606</v>
          </cell>
          <cell r="J804" t="str">
            <v>DR</v>
          </cell>
          <cell r="K804">
            <v>1.8</v>
          </cell>
        </row>
        <row r="805">
          <cell r="C805" t="str">
            <v>056C070</v>
          </cell>
          <cell r="D805">
            <v>7.31</v>
          </cell>
          <cell r="E805">
            <v>0</v>
          </cell>
          <cell r="F805">
            <v>7.31</v>
          </cell>
          <cell r="G805">
            <v>44075</v>
          </cell>
          <cell r="H805" t="str">
            <v>R2</v>
          </cell>
          <cell r="I805" t="str">
            <v>LPI-1606</v>
          </cell>
          <cell r="J805" t="str">
            <v>DR</v>
          </cell>
          <cell r="K805">
            <v>1.8</v>
          </cell>
        </row>
        <row r="806">
          <cell r="C806" t="str">
            <v>058C064</v>
          </cell>
          <cell r="D806">
            <v>7.21</v>
          </cell>
          <cell r="E806">
            <v>0</v>
          </cell>
          <cell r="F806">
            <v>7.21</v>
          </cell>
          <cell r="G806">
            <v>44123</v>
          </cell>
          <cell r="H806" t="str">
            <v>R2</v>
          </cell>
          <cell r="I806" t="str">
            <v>LPI-1604</v>
          </cell>
          <cell r="J806" t="str">
            <v>DR</v>
          </cell>
          <cell r="K806">
            <v>1.8</v>
          </cell>
        </row>
        <row r="807">
          <cell r="C807" t="str">
            <v>058C070</v>
          </cell>
          <cell r="D807">
            <v>5.69</v>
          </cell>
          <cell r="E807">
            <v>0</v>
          </cell>
          <cell r="F807">
            <v>5.69</v>
          </cell>
          <cell r="G807">
            <v>44132</v>
          </cell>
          <cell r="H807" t="str">
            <v>R2</v>
          </cell>
          <cell r="I807" t="str">
            <v>LPI-1606</v>
          </cell>
          <cell r="J807" t="str">
            <v>DR</v>
          </cell>
          <cell r="K807">
            <v>1.8</v>
          </cell>
        </row>
        <row r="808">
          <cell r="C808" t="str">
            <v>059C064</v>
          </cell>
          <cell r="D808">
            <v>1.21</v>
          </cell>
          <cell r="E808">
            <v>0</v>
          </cell>
          <cell r="F808">
            <v>1.21</v>
          </cell>
          <cell r="G808">
            <v>44118</v>
          </cell>
          <cell r="H808" t="str">
            <v>R2</v>
          </cell>
          <cell r="I808" t="str">
            <v>LPI-1606</v>
          </cell>
          <cell r="J808" t="str">
            <v>DR</v>
          </cell>
          <cell r="K808">
            <v>1.8</v>
          </cell>
        </row>
        <row r="809">
          <cell r="C809" t="str">
            <v>060C062</v>
          </cell>
          <cell r="D809">
            <v>2.35</v>
          </cell>
          <cell r="E809">
            <v>0</v>
          </cell>
          <cell r="F809">
            <v>2.35</v>
          </cell>
          <cell r="G809">
            <v>44120</v>
          </cell>
          <cell r="H809" t="str">
            <v>R2</v>
          </cell>
          <cell r="I809" t="str">
            <v>GP 99-8009</v>
          </cell>
          <cell r="J809" t="str">
            <v>DR</v>
          </cell>
          <cell r="K809">
            <v>1.8</v>
          </cell>
        </row>
        <row r="810">
          <cell r="C810" t="str">
            <v>060C064</v>
          </cell>
          <cell r="D810">
            <v>2.72</v>
          </cell>
          <cell r="E810">
            <v>0</v>
          </cell>
          <cell r="F810">
            <v>2.72</v>
          </cell>
          <cell r="G810">
            <v>44119</v>
          </cell>
          <cell r="H810" t="str">
            <v>R2</v>
          </cell>
          <cell r="I810" t="str">
            <v>LPI-1606</v>
          </cell>
          <cell r="J810" t="str">
            <v>DR</v>
          </cell>
          <cell r="K810">
            <v>1.8</v>
          </cell>
        </row>
        <row r="811">
          <cell r="C811" t="str">
            <v>060C065</v>
          </cell>
          <cell r="D811">
            <v>1.84</v>
          </cell>
          <cell r="E811">
            <v>0</v>
          </cell>
          <cell r="F811">
            <v>1.84</v>
          </cell>
          <cell r="G811">
            <v>44121</v>
          </cell>
          <cell r="H811" t="str">
            <v>R2</v>
          </cell>
          <cell r="I811" t="str">
            <v>LPI-1606</v>
          </cell>
          <cell r="J811" t="str">
            <v>DR</v>
          </cell>
          <cell r="K811">
            <v>1.8</v>
          </cell>
        </row>
        <row r="812">
          <cell r="C812" t="str">
            <v>060C070</v>
          </cell>
          <cell r="D812">
            <v>9.4600000000000009</v>
          </cell>
          <cell r="E812">
            <v>0</v>
          </cell>
          <cell r="F812">
            <v>9.4600000000000009</v>
          </cell>
          <cell r="G812">
            <v>44125</v>
          </cell>
          <cell r="H812" t="str">
            <v>R2</v>
          </cell>
          <cell r="I812" t="str">
            <v>LPI-1606</v>
          </cell>
          <cell r="J812" t="str">
            <v>DR</v>
          </cell>
          <cell r="K812">
            <v>1.8</v>
          </cell>
        </row>
        <row r="813">
          <cell r="C813" t="str">
            <v>054C067</v>
          </cell>
          <cell r="D813">
            <v>4.25</v>
          </cell>
          <cell r="E813">
            <v>0</v>
          </cell>
          <cell r="F813">
            <v>4.25</v>
          </cell>
          <cell r="G813">
            <v>44034</v>
          </cell>
          <cell r="H813" t="str">
            <v>R2</v>
          </cell>
          <cell r="I813" t="str">
            <v>LPI-1604</v>
          </cell>
          <cell r="J813" t="str">
            <v>DR</v>
          </cell>
          <cell r="K813">
            <v>1.8</v>
          </cell>
        </row>
        <row r="814">
          <cell r="C814" t="str">
            <v>051C079</v>
          </cell>
          <cell r="D814">
            <v>1.27</v>
          </cell>
          <cell r="E814">
            <v>0</v>
          </cell>
          <cell r="F814">
            <v>1.27</v>
          </cell>
          <cell r="G814">
            <v>44078</v>
          </cell>
          <cell r="H814" t="str">
            <v>RPC</v>
          </cell>
          <cell r="I814" t="str">
            <v>TC-09</v>
          </cell>
          <cell r="J814" t="str">
            <v>SR</v>
          </cell>
          <cell r="K814">
            <v>1.35</v>
          </cell>
        </row>
        <row r="815">
          <cell r="C815" t="str">
            <v>052C071</v>
          </cell>
          <cell r="D815">
            <v>1.79</v>
          </cell>
          <cell r="E815">
            <v>0</v>
          </cell>
          <cell r="F815">
            <v>1.79</v>
          </cell>
          <cell r="G815">
            <v>44089</v>
          </cell>
          <cell r="H815" t="str">
            <v>RPC</v>
          </cell>
          <cell r="I815" t="str">
            <v>TC-09</v>
          </cell>
          <cell r="J815" t="str">
            <v>SR</v>
          </cell>
          <cell r="K815">
            <v>1.35</v>
          </cell>
        </row>
        <row r="816">
          <cell r="C816" t="str">
            <v>052C072</v>
          </cell>
          <cell r="D816">
            <v>1.06</v>
          </cell>
          <cell r="E816">
            <v>0</v>
          </cell>
          <cell r="F816">
            <v>1.06</v>
          </cell>
          <cell r="G816">
            <v>44087</v>
          </cell>
          <cell r="H816" t="str">
            <v>RPC</v>
          </cell>
          <cell r="I816" t="str">
            <v>TC-09</v>
          </cell>
          <cell r="J816" t="str">
            <v>SR</v>
          </cell>
          <cell r="K816">
            <v>1.35</v>
          </cell>
        </row>
        <row r="817">
          <cell r="C817" t="str">
            <v>052C074</v>
          </cell>
          <cell r="D817">
            <v>4.6399999999999997</v>
          </cell>
          <cell r="E817">
            <v>0</v>
          </cell>
          <cell r="F817">
            <v>4.6399999999999997</v>
          </cell>
          <cell r="G817">
            <v>44102</v>
          </cell>
          <cell r="H817" t="str">
            <v>RPC</v>
          </cell>
          <cell r="I817" t="str">
            <v>TC-09</v>
          </cell>
          <cell r="J817" t="str">
            <v>SR</v>
          </cell>
          <cell r="K817">
            <v>1.35</v>
          </cell>
        </row>
        <row r="818">
          <cell r="C818" t="str">
            <v>052C075</v>
          </cell>
          <cell r="D818">
            <v>0.18</v>
          </cell>
          <cell r="E818">
            <v>0</v>
          </cell>
          <cell r="F818">
            <v>0.18</v>
          </cell>
          <cell r="G818">
            <v>44076</v>
          </cell>
          <cell r="H818" t="str">
            <v>RPC</v>
          </cell>
          <cell r="I818" t="str">
            <v>TC-09</v>
          </cell>
          <cell r="J818" t="str">
            <v>SR</v>
          </cell>
          <cell r="K818">
            <v>1.35</v>
          </cell>
        </row>
        <row r="819">
          <cell r="C819" t="str">
            <v>052C077</v>
          </cell>
          <cell r="D819">
            <v>3.89</v>
          </cell>
          <cell r="E819">
            <v>0</v>
          </cell>
          <cell r="F819">
            <v>3.89</v>
          </cell>
          <cell r="G819">
            <v>44074</v>
          </cell>
          <cell r="H819" t="str">
            <v>RPC</v>
          </cell>
          <cell r="I819" t="str">
            <v>TC-09</v>
          </cell>
          <cell r="J819" t="str">
            <v>SR</v>
          </cell>
          <cell r="K819">
            <v>1.35</v>
          </cell>
        </row>
        <row r="820">
          <cell r="C820" t="str">
            <v>052C078</v>
          </cell>
          <cell r="D820">
            <v>1.21</v>
          </cell>
          <cell r="E820">
            <v>0</v>
          </cell>
          <cell r="F820">
            <v>1.21</v>
          </cell>
          <cell r="G820">
            <v>44077</v>
          </cell>
          <cell r="H820" t="str">
            <v>RPC</v>
          </cell>
          <cell r="I820" t="str">
            <v>TC-09</v>
          </cell>
          <cell r="J820" t="str">
            <v>SR</v>
          </cell>
          <cell r="K820">
            <v>1.35</v>
          </cell>
        </row>
        <row r="821">
          <cell r="C821" t="str">
            <v>052C080</v>
          </cell>
          <cell r="D821">
            <v>1.27</v>
          </cell>
          <cell r="E821">
            <v>0</v>
          </cell>
          <cell r="F821">
            <v>1.27</v>
          </cell>
          <cell r="G821">
            <v>44096</v>
          </cell>
          <cell r="H821" t="str">
            <v>RPC</v>
          </cell>
          <cell r="I821" t="str">
            <v>TC-09</v>
          </cell>
          <cell r="J821" t="str">
            <v>SR</v>
          </cell>
          <cell r="K821">
            <v>1.35</v>
          </cell>
        </row>
        <row r="822">
          <cell r="C822" t="str">
            <v>053C074</v>
          </cell>
          <cell r="D822">
            <v>1.1399999999999999</v>
          </cell>
          <cell r="E822">
            <v>0</v>
          </cell>
          <cell r="F822">
            <v>1.1399999999999999</v>
          </cell>
          <cell r="G822">
            <v>44076</v>
          </cell>
          <cell r="H822" t="str">
            <v>RPC</v>
          </cell>
          <cell r="I822" t="str">
            <v>TC-09</v>
          </cell>
          <cell r="J822" t="str">
            <v>SR</v>
          </cell>
          <cell r="K822">
            <v>1.35</v>
          </cell>
        </row>
        <row r="823">
          <cell r="C823" t="str">
            <v>053C078</v>
          </cell>
          <cell r="D823">
            <v>0.42</v>
          </cell>
          <cell r="E823">
            <v>0</v>
          </cell>
          <cell r="F823">
            <v>0.42</v>
          </cell>
          <cell r="G823">
            <v>44079</v>
          </cell>
          <cell r="H823" t="str">
            <v>RPC</v>
          </cell>
          <cell r="I823" t="str">
            <v>TC-09</v>
          </cell>
          <cell r="J823" t="str">
            <v>SR</v>
          </cell>
          <cell r="K823">
            <v>1.35</v>
          </cell>
        </row>
        <row r="824">
          <cell r="C824" t="str">
            <v>053C080</v>
          </cell>
          <cell r="D824">
            <v>0.66</v>
          </cell>
          <cell r="E824">
            <v>0</v>
          </cell>
          <cell r="F824">
            <v>0.66</v>
          </cell>
          <cell r="G824">
            <v>44099</v>
          </cell>
          <cell r="H824" t="str">
            <v>RPC</v>
          </cell>
          <cell r="I824" t="str">
            <v>TC-09</v>
          </cell>
          <cell r="J824" t="str">
            <v>SR</v>
          </cell>
          <cell r="K824">
            <v>1.35</v>
          </cell>
        </row>
        <row r="825">
          <cell r="C825" t="str">
            <v>054C073</v>
          </cell>
          <cell r="D825">
            <v>5.55</v>
          </cell>
          <cell r="E825">
            <v>0</v>
          </cell>
          <cell r="F825">
            <v>5.55</v>
          </cell>
          <cell r="G825">
            <v>44073</v>
          </cell>
          <cell r="H825" t="str">
            <v>RPC</v>
          </cell>
          <cell r="I825" t="str">
            <v>TC-09</v>
          </cell>
          <cell r="J825" t="str">
            <v>SR</v>
          </cell>
          <cell r="K825">
            <v>1.35</v>
          </cell>
        </row>
        <row r="826">
          <cell r="C826" t="str">
            <v>054C075</v>
          </cell>
          <cell r="D826">
            <v>0.76</v>
          </cell>
          <cell r="E826">
            <v>0</v>
          </cell>
          <cell r="F826">
            <v>0.76</v>
          </cell>
          <cell r="G826">
            <v>44075</v>
          </cell>
          <cell r="H826" t="str">
            <v>RPC</v>
          </cell>
          <cell r="I826" t="str">
            <v>TC-09</v>
          </cell>
          <cell r="J826" t="str">
            <v>SR</v>
          </cell>
          <cell r="K826">
            <v>1.35</v>
          </cell>
        </row>
        <row r="827">
          <cell r="C827" t="str">
            <v>054C077</v>
          </cell>
          <cell r="D827">
            <v>3.3</v>
          </cell>
          <cell r="E827">
            <v>0</v>
          </cell>
          <cell r="F827">
            <v>3.3</v>
          </cell>
          <cell r="G827">
            <v>44075</v>
          </cell>
          <cell r="H827" t="str">
            <v>RPC</v>
          </cell>
          <cell r="I827" t="str">
            <v>TC-09</v>
          </cell>
          <cell r="J827" t="str">
            <v>SR</v>
          </cell>
          <cell r="K827">
            <v>1.35</v>
          </cell>
        </row>
        <row r="828">
          <cell r="C828" t="str">
            <v>054C079</v>
          </cell>
          <cell r="D828">
            <v>2.5299999999999998</v>
          </cell>
          <cell r="E828">
            <v>0</v>
          </cell>
          <cell r="F828">
            <v>2.5299999999999998</v>
          </cell>
          <cell r="G828">
            <v>44081</v>
          </cell>
          <cell r="H828" t="str">
            <v>RPC</v>
          </cell>
          <cell r="I828" t="str">
            <v>TC-09</v>
          </cell>
          <cell r="J828" t="str">
            <v>SR</v>
          </cell>
          <cell r="K828">
            <v>1.35</v>
          </cell>
        </row>
        <row r="829">
          <cell r="C829" t="str">
            <v>055C080</v>
          </cell>
          <cell r="D829">
            <v>0.15</v>
          </cell>
          <cell r="E829">
            <v>0</v>
          </cell>
          <cell r="F829">
            <v>0.15</v>
          </cell>
          <cell r="G829">
            <v>44097</v>
          </cell>
          <cell r="H829" t="str">
            <v>RPC</v>
          </cell>
          <cell r="I829" t="str">
            <v>TC-09</v>
          </cell>
          <cell r="J829" t="str">
            <v>SR</v>
          </cell>
          <cell r="K829">
            <v>1.35</v>
          </cell>
        </row>
        <row r="830">
          <cell r="C830" t="str">
            <v>056C071</v>
          </cell>
          <cell r="D830">
            <v>2.96</v>
          </cell>
          <cell r="E830">
            <v>0</v>
          </cell>
          <cell r="F830">
            <v>2.96</v>
          </cell>
          <cell r="G830">
            <v>44097</v>
          </cell>
          <cell r="H830" t="str">
            <v>RPC</v>
          </cell>
          <cell r="I830" t="str">
            <v>TC-09</v>
          </cell>
          <cell r="J830" t="str">
            <v>SR</v>
          </cell>
          <cell r="K830">
            <v>1.35</v>
          </cell>
        </row>
        <row r="831">
          <cell r="C831" t="str">
            <v>056C072</v>
          </cell>
          <cell r="D831">
            <v>1.25</v>
          </cell>
          <cell r="E831">
            <v>0</v>
          </cell>
          <cell r="F831">
            <v>1.25</v>
          </cell>
          <cell r="G831">
            <v>44093</v>
          </cell>
          <cell r="H831" t="str">
            <v>RPC</v>
          </cell>
          <cell r="I831" t="str">
            <v>TC-09</v>
          </cell>
          <cell r="J831" t="str">
            <v>SR</v>
          </cell>
          <cell r="K831">
            <v>1.35</v>
          </cell>
        </row>
        <row r="832">
          <cell r="C832" t="str">
            <v>056C073</v>
          </cell>
          <cell r="D832">
            <v>0.81</v>
          </cell>
          <cell r="E832">
            <v>0</v>
          </cell>
          <cell r="F832">
            <v>0.81</v>
          </cell>
          <cell r="G832">
            <v>44093</v>
          </cell>
          <cell r="H832" t="str">
            <v>RPC</v>
          </cell>
          <cell r="I832" t="str">
            <v>TC-09</v>
          </cell>
          <cell r="J832" t="str">
            <v>SR</v>
          </cell>
          <cell r="K832">
            <v>1.35</v>
          </cell>
        </row>
        <row r="833">
          <cell r="C833" t="str">
            <v>056C075</v>
          </cell>
          <cell r="D833">
            <v>1.89</v>
          </cell>
          <cell r="E833">
            <v>0</v>
          </cell>
          <cell r="F833">
            <v>1.89</v>
          </cell>
          <cell r="G833">
            <v>44076</v>
          </cell>
          <cell r="H833" t="str">
            <v>RPC</v>
          </cell>
          <cell r="I833" t="str">
            <v>TC-09</v>
          </cell>
          <cell r="J833" t="str">
            <v>SR</v>
          </cell>
          <cell r="K833">
            <v>1.35</v>
          </cell>
        </row>
        <row r="834">
          <cell r="C834" t="str">
            <v>056C077</v>
          </cell>
          <cell r="D834">
            <v>4.6399999999999997</v>
          </cell>
          <cell r="E834">
            <v>0</v>
          </cell>
          <cell r="F834">
            <v>4.6399999999999997</v>
          </cell>
          <cell r="G834">
            <v>44087</v>
          </cell>
          <cell r="H834" t="str">
            <v>RPC</v>
          </cell>
          <cell r="I834" t="str">
            <v>TC-09</v>
          </cell>
          <cell r="J834" t="str">
            <v>SR</v>
          </cell>
          <cell r="K834">
            <v>1.35</v>
          </cell>
        </row>
        <row r="835">
          <cell r="C835" t="str">
            <v>056C079</v>
          </cell>
          <cell r="D835">
            <v>3.04</v>
          </cell>
          <cell r="E835">
            <v>0</v>
          </cell>
          <cell r="F835">
            <v>3.04</v>
          </cell>
          <cell r="G835">
            <v>44083</v>
          </cell>
          <cell r="H835" t="str">
            <v>RPC</v>
          </cell>
          <cell r="I835" t="str">
            <v>TC-09</v>
          </cell>
          <cell r="J835" t="str">
            <v>SR</v>
          </cell>
          <cell r="K835">
            <v>1.35</v>
          </cell>
        </row>
        <row r="836">
          <cell r="C836" t="str">
            <v>057C075</v>
          </cell>
          <cell r="D836">
            <v>0.23</v>
          </cell>
          <cell r="E836">
            <v>0</v>
          </cell>
          <cell r="F836">
            <v>0.23</v>
          </cell>
          <cell r="G836">
            <v>44097</v>
          </cell>
          <cell r="H836" t="str">
            <v>RPC</v>
          </cell>
          <cell r="I836" t="str">
            <v>TC-09</v>
          </cell>
          <cell r="J836" t="str">
            <v>SR</v>
          </cell>
          <cell r="K836">
            <v>1.35</v>
          </cell>
        </row>
        <row r="837">
          <cell r="C837" t="str">
            <v>058C071</v>
          </cell>
          <cell r="D837">
            <v>0.71</v>
          </cell>
          <cell r="E837">
            <v>0</v>
          </cell>
          <cell r="F837">
            <v>0.71</v>
          </cell>
          <cell r="G837">
            <v>44095</v>
          </cell>
          <cell r="H837" t="str">
            <v>RPC</v>
          </cell>
          <cell r="I837" t="str">
            <v>TC-09</v>
          </cell>
          <cell r="J837" t="str">
            <v>SR</v>
          </cell>
          <cell r="K837">
            <v>1.35</v>
          </cell>
        </row>
        <row r="838">
          <cell r="C838" t="str">
            <v>058C073</v>
          </cell>
          <cell r="D838">
            <v>2.69</v>
          </cell>
          <cell r="E838">
            <v>0</v>
          </cell>
          <cell r="F838">
            <v>2.69</v>
          </cell>
          <cell r="G838">
            <v>44102</v>
          </cell>
          <cell r="H838" t="str">
            <v>RPC</v>
          </cell>
          <cell r="I838" t="str">
            <v>TC-09</v>
          </cell>
          <cell r="J838" t="str">
            <v>SR</v>
          </cell>
          <cell r="K838">
            <v>1.35</v>
          </cell>
        </row>
        <row r="839">
          <cell r="C839" t="str">
            <v>058C075</v>
          </cell>
          <cell r="D839">
            <v>3.23</v>
          </cell>
          <cell r="E839">
            <v>0</v>
          </cell>
          <cell r="F839">
            <v>3.23</v>
          </cell>
          <cell r="G839">
            <v>44097</v>
          </cell>
          <cell r="H839" t="str">
            <v>RPC</v>
          </cell>
          <cell r="I839" t="str">
            <v>TC-09</v>
          </cell>
          <cell r="J839" t="str">
            <v>SR</v>
          </cell>
          <cell r="K839">
            <v>1.35</v>
          </cell>
        </row>
        <row r="840">
          <cell r="C840" t="str">
            <v>058C078</v>
          </cell>
          <cell r="D840">
            <v>3.65</v>
          </cell>
          <cell r="E840">
            <v>0</v>
          </cell>
          <cell r="F840">
            <v>3.65</v>
          </cell>
          <cell r="G840">
            <v>44093</v>
          </cell>
          <cell r="H840" t="str">
            <v>RPC</v>
          </cell>
          <cell r="I840" t="str">
            <v>TC-09</v>
          </cell>
          <cell r="J840" t="str">
            <v>SR</v>
          </cell>
          <cell r="K840">
            <v>1.35</v>
          </cell>
        </row>
        <row r="841">
          <cell r="C841" t="str">
            <v>058C080</v>
          </cell>
          <cell r="D841">
            <v>1.0900000000000001</v>
          </cell>
          <cell r="E841">
            <v>0</v>
          </cell>
          <cell r="F841">
            <v>1.0900000000000001</v>
          </cell>
          <cell r="G841">
            <v>44087</v>
          </cell>
          <cell r="H841" t="str">
            <v>RPC</v>
          </cell>
          <cell r="I841" t="str">
            <v>TC-09</v>
          </cell>
          <cell r="J841" t="str">
            <v>SR</v>
          </cell>
          <cell r="K841">
            <v>1.35</v>
          </cell>
        </row>
        <row r="842">
          <cell r="C842" t="str">
            <v>058C081</v>
          </cell>
          <cell r="D842">
            <v>3.6</v>
          </cell>
          <cell r="E842">
            <v>0</v>
          </cell>
          <cell r="F842">
            <v>3.6</v>
          </cell>
          <cell r="G842">
            <v>44087</v>
          </cell>
          <cell r="H842" t="str">
            <v>RPC</v>
          </cell>
          <cell r="I842" t="str">
            <v>TC-09</v>
          </cell>
          <cell r="J842" t="str">
            <v>SR</v>
          </cell>
          <cell r="K842">
            <v>1.35</v>
          </cell>
        </row>
        <row r="843">
          <cell r="C843" t="str">
            <v>059C071</v>
          </cell>
          <cell r="D843">
            <v>0.35</v>
          </cell>
          <cell r="E843">
            <v>0</v>
          </cell>
          <cell r="F843">
            <v>0.35</v>
          </cell>
          <cell r="G843">
            <v>44098</v>
          </cell>
          <cell r="H843" t="str">
            <v>RPC</v>
          </cell>
          <cell r="I843" t="str">
            <v>TC-09</v>
          </cell>
          <cell r="J843" t="str">
            <v>SR</v>
          </cell>
          <cell r="K843">
            <v>1.35</v>
          </cell>
        </row>
        <row r="844">
          <cell r="C844" t="str">
            <v>060C071</v>
          </cell>
          <cell r="D844">
            <v>0.15</v>
          </cell>
          <cell r="E844">
            <v>0</v>
          </cell>
          <cell r="F844">
            <v>0.15</v>
          </cell>
          <cell r="G844">
            <v>44097</v>
          </cell>
          <cell r="H844" t="str">
            <v>RPC</v>
          </cell>
          <cell r="I844" t="str">
            <v>TC-09</v>
          </cell>
          <cell r="J844" t="str">
            <v>SR</v>
          </cell>
          <cell r="K844">
            <v>1.35</v>
          </cell>
        </row>
        <row r="845">
          <cell r="C845" t="str">
            <v>060C072</v>
          </cell>
          <cell r="D845">
            <v>1.74</v>
          </cell>
          <cell r="E845">
            <v>0</v>
          </cell>
          <cell r="F845">
            <v>1.74</v>
          </cell>
          <cell r="G845">
            <v>44096</v>
          </cell>
          <cell r="H845" t="str">
            <v>RPC</v>
          </cell>
          <cell r="I845" t="str">
            <v>TC-09</v>
          </cell>
          <cell r="J845" t="str">
            <v>SR</v>
          </cell>
          <cell r="K845">
            <v>1.35</v>
          </cell>
        </row>
        <row r="846">
          <cell r="C846" t="str">
            <v>060C073</v>
          </cell>
          <cell r="D846">
            <v>3.14</v>
          </cell>
          <cell r="E846">
            <v>0</v>
          </cell>
          <cell r="F846">
            <v>3.14</v>
          </cell>
          <cell r="G846">
            <v>44095</v>
          </cell>
          <cell r="H846" t="str">
            <v>RPC</v>
          </cell>
          <cell r="I846" t="str">
            <v>TC-09</v>
          </cell>
          <cell r="J846" t="str">
            <v>SR</v>
          </cell>
          <cell r="K846">
            <v>1.35</v>
          </cell>
        </row>
        <row r="847">
          <cell r="C847" t="str">
            <v>060C075</v>
          </cell>
          <cell r="D847">
            <v>2.27</v>
          </cell>
          <cell r="E847">
            <v>0</v>
          </cell>
          <cell r="F847">
            <v>2.27</v>
          </cell>
          <cell r="G847">
            <v>44093</v>
          </cell>
          <cell r="H847" t="str">
            <v>RPC</v>
          </cell>
          <cell r="I847" t="str">
            <v>TC-09</v>
          </cell>
          <cell r="J847" t="str">
            <v>SR</v>
          </cell>
          <cell r="K847">
            <v>1.35</v>
          </cell>
        </row>
        <row r="848">
          <cell r="C848" t="str">
            <v>060C076</v>
          </cell>
          <cell r="D848">
            <v>1.17</v>
          </cell>
          <cell r="E848">
            <v>0</v>
          </cell>
          <cell r="F848">
            <v>1.17</v>
          </cell>
          <cell r="G848">
            <v>44095</v>
          </cell>
          <cell r="H848" t="str">
            <v>RPC</v>
          </cell>
          <cell r="I848" t="str">
            <v>TC-09</v>
          </cell>
          <cell r="J848" t="str">
            <v>SR</v>
          </cell>
          <cell r="K848">
            <v>1.35</v>
          </cell>
        </row>
        <row r="849">
          <cell r="C849" t="str">
            <v>060C077</v>
          </cell>
          <cell r="D849">
            <v>1.64</v>
          </cell>
          <cell r="E849">
            <v>0</v>
          </cell>
          <cell r="F849">
            <v>1.64</v>
          </cell>
          <cell r="G849">
            <v>44091</v>
          </cell>
          <cell r="H849" t="str">
            <v>RPC</v>
          </cell>
          <cell r="I849" t="str">
            <v>TC-09</v>
          </cell>
          <cell r="J849" t="str">
            <v>SR</v>
          </cell>
          <cell r="K849">
            <v>1.35</v>
          </cell>
        </row>
        <row r="850">
          <cell r="C850" t="str">
            <v>060C078</v>
          </cell>
          <cell r="D850">
            <v>1.8</v>
          </cell>
          <cell r="E850">
            <v>0</v>
          </cell>
          <cell r="F850">
            <v>1.8</v>
          </cell>
          <cell r="G850">
            <v>44092</v>
          </cell>
          <cell r="H850" t="str">
            <v>RPC</v>
          </cell>
          <cell r="I850" t="str">
            <v>TC-09</v>
          </cell>
          <cell r="J850" t="str">
            <v>SR</v>
          </cell>
          <cell r="K850">
            <v>1.35</v>
          </cell>
        </row>
        <row r="851">
          <cell r="C851" t="str">
            <v>060C079</v>
          </cell>
          <cell r="D851">
            <v>0.54</v>
          </cell>
          <cell r="E851">
            <v>0</v>
          </cell>
          <cell r="F851">
            <v>0.54</v>
          </cell>
          <cell r="G851">
            <v>44091</v>
          </cell>
          <cell r="H851" t="str">
            <v>RPC</v>
          </cell>
          <cell r="I851" t="str">
            <v>TC-09</v>
          </cell>
          <cell r="J851" t="str">
            <v>SR</v>
          </cell>
          <cell r="K851">
            <v>1.35</v>
          </cell>
        </row>
        <row r="852">
          <cell r="C852" t="str">
            <v>060C080</v>
          </cell>
          <cell r="D852">
            <v>1.26</v>
          </cell>
          <cell r="E852">
            <v>0</v>
          </cell>
          <cell r="F852">
            <v>1.26</v>
          </cell>
          <cell r="G852">
            <v>44091</v>
          </cell>
          <cell r="H852" t="str">
            <v>RPC</v>
          </cell>
          <cell r="I852" t="str">
            <v>TC-09</v>
          </cell>
          <cell r="J852" t="str">
            <v>SR</v>
          </cell>
          <cell r="K852">
            <v>1.35</v>
          </cell>
        </row>
        <row r="853">
          <cell r="C853" t="str">
            <v>060C081</v>
          </cell>
          <cell r="D853">
            <v>1.06</v>
          </cell>
          <cell r="E853">
            <v>0</v>
          </cell>
          <cell r="F853">
            <v>1.06</v>
          </cell>
          <cell r="G853">
            <v>44091</v>
          </cell>
          <cell r="H853" t="str">
            <v>RPC</v>
          </cell>
          <cell r="I853" t="str">
            <v>TC-09</v>
          </cell>
          <cell r="J853" t="str">
            <v>SR</v>
          </cell>
          <cell r="K853">
            <v>1.35</v>
          </cell>
        </row>
        <row r="854">
          <cell r="C854" t="str">
            <v>053C082</v>
          </cell>
          <cell r="D854">
            <v>7.04</v>
          </cell>
          <cell r="E854">
            <v>0</v>
          </cell>
          <cell r="F854">
            <v>7.04</v>
          </cell>
          <cell r="G854">
            <v>44129</v>
          </cell>
          <cell r="H854" t="str">
            <v>R2</v>
          </cell>
          <cell r="I854" t="str">
            <v>COLEKSI</v>
          </cell>
          <cell r="J854" t="str">
            <v>SR</v>
          </cell>
          <cell r="K854">
            <v>1.5</v>
          </cell>
        </row>
        <row r="855">
          <cell r="C855" t="str">
            <v>054C083</v>
          </cell>
          <cell r="D855">
            <v>7.79</v>
          </cell>
          <cell r="E855">
            <v>0</v>
          </cell>
          <cell r="F855">
            <v>7.79</v>
          </cell>
          <cell r="G855">
            <v>44176</v>
          </cell>
          <cell r="H855" t="str">
            <v>R3</v>
          </cell>
          <cell r="I855" t="str">
            <v>COLEKSI</v>
          </cell>
          <cell r="J855" t="str">
            <v>SR</v>
          </cell>
          <cell r="K855">
            <v>1.5</v>
          </cell>
        </row>
        <row r="856">
          <cell r="C856" t="str">
            <v>055C086</v>
          </cell>
          <cell r="D856">
            <v>3.11</v>
          </cell>
          <cell r="E856">
            <v>0</v>
          </cell>
          <cell r="F856">
            <v>3.11</v>
          </cell>
          <cell r="G856">
            <v>44157</v>
          </cell>
          <cell r="H856" t="str">
            <v>R3</v>
          </cell>
          <cell r="I856" t="str">
            <v>GP-00687</v>
          </cell>
          <cell r="J856" t="str">
            <v>SR</v>
          </cell>
          <cell r="K856">
            <v>1.5</v>
          </cell>
        </row>
        <row r="857">
          <cell r="C857" t="str">
            <v>057C082</v>
          </cell>
          <cell r="D857">
            <v>4.2300000000000004</v>
          </cell>
          <cell r="E857">
            <v>0</v>
          </cell>
          <cell r="F857">
            <v>4.2300000000000004</v>
          </cell>
          <cell r="G857">
            <v>44129</v>
          </cell>
          <cell r="H857" t="str">
            <v>R2</v>
          </cell>
          <cell r="I857" t="str">
            <v>A-815</v>
          </cell>
          <cell r="J857" t="str">
            <v>SRP</v>
          </cell>
          <cell r="K857">
            <v>1.5</v>
          </cell>
        </row>
        <row r="858">
          <cell r="C858" t="str">
            <v>057C087</v>
          </cell>
          <cell r="D858">
            <v>0.97</v>
          </cell>
          <cell r="E858">
            <v>0</v>
          </cell>
          <cell r="F858">
            <v>0.97</v>
          </cell>
          <cell r="G858">
            <v>44101</v>
          </cell>
          <cell r="H858" t="str">
            <v>R3</v>
          </cell>
          <cell r="I858" t="str">
            <v>LPI-1602</v>
          </cell>
          <cell r="J858" t="str">
            <v>SR</v>
          </cell>
          <cell r="K858">
            <v>1.5</v>
          </cell>
        </row>
        <row r="859">
          <cell r="C859" t="str">
            <v>060C082</v>
          </cell>
          <cell r="D859">
            <v>0.42</v>
          </cell>
          <cell r="E859">
            <v>0</v>
          </cell>
          <cell r="F859">
            <v>0.42</v>
          </cell>
          <cell r="G859">
            <v>43746</v>
          </cell>
          <cell r="H859" t="str">
            <v>R1</v>
          </cell>
          <cell r="I859" t="str">
            <v>LPI-1604</v>
          </cell>
          <cell r="J859" t="str">
            <v>DR</v>
          </cell>
          <cell r="K859">
            <v>1.8</v>
          </cell>
        </row>
        <row r="860">
          <cell r="C860" t="str">
            <v>060C088</v>
          </cell>
          <cell r="D860">
            <v>8.24</v>
          </cell>
          <cell r="E860">
            <v>0</v>
          </cell>
          <cell r="F860">
            <v>8.24</v>
          </cell>
          <cell r="G860">
            <v>44169</v>
          </cell>
          <cell r="H860" t="str">
            <v>R3</v>
          </cell>
          <cell r="I860" t="str">
            <v>COLEKSI</v>
          </cell>
          <cell r="J860" t="str">
            <v>SRP</v>
          </cell>
          <cell r="K860">
            <v>1.5</v>
          </cell>
        </row>
        <row r="861">
          <cell r="C861" t="str">
            <v>051C083</v>
          </cell>
          <cell r="D861">
            <v>0.24</v>
          </cell>
          <cell r="E861">
            <v>0</v>
          </cell>
          <cell r="F861">
            <v>0.24</v>
          </cell>
          <cell r="G861">
            <v>43958</v>
          </cell>
          <cell r="H861" t="str">
            <v>R2</v>
          </cell>
          <cell r="I861" t="str">
            <v>BW-04</v>
          </cell>
          <cell r="J861" t="str">
            <v>SR</v>
          </cell>
          <cell r="K861">
            <v>1.5</v>
          </cell>
        </row>
        <row r="862">
          <cell r="C862" t="str">
            <v>051C086</v>
          </cell>
          <cell r="D862">
            <v>1.1599999999999999</v>
          </cell>
          <cell r="E862">
            <v>0</v>
          </cell>
          <cell r="F862">
            <v>1.1599999999999999</v>
          </cell>
          <cell r="G862">
            <v>43962</v>
          </cell>
          <cell r="H862" t="str">
            <v>R2</v>
          </cell>
          <cell r="I862" t="str">
            <v>BW-04</v>
          </cell>
          <cell r="J862" t="str">
            <v>SRP</v>
          </cell>
          <cell r="K862">
            <v>1.5</v>
          </cell>
        </row>
        <row r="863">
          <cell r="C863" t="str">
            <v>055C087</v>
          </cell>
          <cell r="D863">
            <v>4.42</v>
          </cell>
          <cell r="E863">
            <v>0</v>
          </cell>
          <cell r="F863">
            <v>4.42</v>
          </cell>
          <cell r="G863">
            <v>43963</v>
          </cell>
          <cell r="H863" t="str">
            <v>R2</v>
          </cell>
          <cell r="I863" t="str">
            <v>COLEKSI</v>
          </cell>
          <cell r="J863" t="str">
            <v>SRP</v>
          </cell>
          <cell r="K863">
            <v>1.5</v>
          </cell>
        </row>
        <row r="864">
          <cell r="C864" t="str">
            <v>058C090</v>
          </cell>
          <cell r="D864">
            <v>2.2400000000000002</v>
          </cell>
          <cell r="E864">
            <v>0</v>
          </cell>
          <cell r="F864">
            <v>2.2400000000000002</v>
          </cell>
          <cell r="G864">
            <v>43963</v>
          </cell>
          <cell r="H864" t="str">
            <v>R2</v>
          </cell>
          <cell r="I864" t="str">
            <v>LPI-1607</v>
          </cell>
          <cell r="J864" t="str">
            <v>SRP</v>
          </cell>
          <cell r="K864">
            <v>1.8</v>
          </cell>
        </row>
        <row r="865">
          <cell r="C865" t="str">
            <v>060C090</v>
          </cell>
          <cell r="D865">
            <v>1.85</v>
          </cell>
          <cell r="E865">
            <v>0</v>
          </cell>
          <cell r="F865">
            <v>1.85</v>
          </cell>
          <cell r="G865">
            <v>43966</v>
          </cell>
          <cell r="H865" t="str">
            <v>R2</v>
          </cell>
          <cell r="I865" t="str">
            <v>LPI-1607</v>
          </cell>
          <cell r="J865" t="str">
            <v>SRP</v>
          </cell>
          <cell r="K865">
            <v>1.8</v>
          </cell>
        </row>
        <row r="866">
          <cell r="C866" t="str">
            <v>055C096</v>
          </cell>
          <cell r="D866">
            <v>0.21</v>
          </cell>
          <cell r="E866">
            <v>0</v>
          </cell>
          <cell r="F866">
            <v>0.21</v>
          </cell>
          <cell r="G866">
            <v>44127</v>
          </cell>
          <cell r="H866" t="str">
            <v>RPC</v>
          </cell>
          <cell r="I866" t="str">
            <v>LPI-1604</v>
          </cell>
          <cell r="J866" t="str">
            <v>SR</v>
          </cell>
          <cell r="K866">
            <v>1.35</v>
          </cell>
        </row>
        <row r="867">
          <cell r="C867" t="str">
            <v>056C091</v>
          </cell>
          <cell r="D867">
            <v>0.38</v>
          </cell>
          <cell r="E867">
            <v>0</v>
          </cell>
          <cell r="F867">
            <v>0.38</v>
          </cell>
          <cell r="G867">
            <v>44120</v>
          </cell>
          <cell r="H867" t="str">
            <v>RPC</v>
          </cell>
          <cell r="I867" t="str">
            <v>LPI-1604</v>
          </cell>
          <cell r="J867" t="str">
            <v>SR</v>
          </cell>
          <cell r="K867">
            <v>1.35</v>
          </cell>
        </row>
        <row r="868">
          <cell r="C868" t="str">
            <v>056C093</v>
          </cell>
          <cell r="D868">
            <v>2.29</v>
          </cell>
          <cell r="E868">
            <v>0</v>
          </cell>
          <cell r="F868">
            <v>2.29</v>
          </cell>
          <cell r="G868">
            <v>44120</v>
          </cell>
          <cell r="H868" t="str">
            <v>RPC</v>
          </cell>
          <cell r="I868" t="str">
            <v>LPI-1604</v>
          </cell>
          <cell r="J868" t="str">
            <v>SR</v>
          </cell>
          <cell r="K868">
            <v>1.35</v>
          </cell>
        </row>
        <row r="869">
          <cell r="C869" t="str">
            <v>056C098</v>
          </cell>
          <cell r="D869">
            <v>3.47</v>
          </cell>
          <cell r="E869">
            <v>0</v>
          </cell>
          <cell r="F869">
            <v>3.47</v>
          </cell>
          <cell r="G869">
            <v>44129</v>
          </cell>
          <cell r="H869" t="str">
            <v>RPC</v>
          </cell>
          <cell r="I869" t="str">
            <v>LPI-1604</v>
          </cell>
          <cell r="J869" t="str">
            <v>SR</v>
          </cell>
          <cell r="K869">
            <v>1.35</v>
          </cell>
        </row>
        <row r="870">
          <cell r="C870" t="str">
            <v>056C100</v>
          </cell>
          <cell r="D870">
            <v>2.06</v>
          </cell>
          <cell r="E870">
            <v>0</v>
          </cell>
          <cell r="F870">
            <v>2.06</v>
          </cell>
          <cell r="G870">
            <v>44127</v>
          </cell>
          <cell r="H870" t="str">
            <v>RPC</v>
          </cell>
          <cell r="I870" t="str">
            <v>TC-09</v>
          </cell>
          <cell r="J870" t="str">
            <v>SR</v>
          </cell>
          <cell r="K870">
            <v>1.35</v>
          </cell>
        </row>
        <row r="871">
          <cell r="C871" t="str">
            <v>057C094</v>
          </cell>
          <cell r="D871">
            <v>2.52</v>
          </cell>
          <cell r="E871">
            <v>0</v>
          </cell>
          <cell r="F871">
            <v>2.52</v>
          </cell>
          <cell r="G871">
            <v>44120</v>
          </cell>
          <cell r="H871" t="str">
            <v>RPC</v>
          </cell>
          <cell r="I871" t="str">
            <v>LPI-1604</v>
          </cell>
          <cell r="J871" t="str">
            <v>SR</v>
          </cell>
          <cell r="K871">
            <v>1.35</v>
          </cell>
        </row>
        <row r="872">
          <cell r="C872" t="str">
            <v>058C092</v>
          </cell>
          <cell r="D872">
            <v>6.18</v>
          </cell>
          <cell r="E872">
            <v>0</v>
          </cell>
          <cell r="F872">
            <v>6.18</v>
          </cell>
          <cell r="G872">
            <v>44119</v>
          </cell>
          <cell r="H872" t="str">
            <v>RPC</v>
          </cell>
          <cell r="I872" t="str">
            <v>GP-95287</v>
          </cell>
          <cell r="J872" t="str">
            <v>SRP</v>
          </cell>
          <cell r="K872">
            <v>1.35</v>
          </cell>
        </row>
        <row r="873">
          <cell r="C873" t="str">
            <v>058C094</v>
          </cell>
          <cell r="D873">
            <v>0.44</v>
          </cell>
          <cell r="E873">
            <v>0</v>
          </cell>
          <cell r="F873">
            <v>0.44</v>
          </cell>
          <cell r="G873">
            <v>44126</v>
          </cell>
          <cell r="H873" t="str">
            <v>RPC</v>
          </cell>
          <cell r="I873" t="str">
            <v>LPI-1604</v>
          </cell>
          <cell r="J873" t="str">
            <v>SR</v>
          </cell>
          <cell r="K873">
            <v>1.35</v>
          </cell>
        </row>
        <row r="874">
          <cell r="C874" t="str">
            <v>058C098</v>
          </cell>
          <cell r="D874">
            <v>3.88</v>
          </cell>
          <cell r="E874">
            <v>0</v>
          </cell>
          <cell r="F874">
            <v>3.88</v>
          </cell>
          <cell r="G874">
            <v>44122</v>
          </cell>
          <cell r="H874" t="str">
            <v>RPC</v>
          </cell>
          <cell r="I874" t="str">
            <v>LPI-1604</v>
          </cell>
          <cell r="J874" t="str">
            <v>SR</v>
          </cell>
          <cell r="K874">
            <v>1.35</v>
          </cell>
        </row>
        <row r="875">
          <cell r="C875" t="str">
            <v>058C100</v>
          </cell>
          <cell r="D875">
            <v>2.76</v>
          </cell>
          <cell r="E875">
            <v>0</v>
          </cell>
          <cell r="F875">
            <v>2.76</v>
          </cell>
          <cell r="G875">
            <v>44124</v>
          </cell>
          <cell r="H875" t="str">
            <v>RPC</v>
          </cell>
          <cell r="I875" t="str">
            <v>TC-09</v>
          </cell>
          <cell r="J875" t="str">
            <v>SR</v>
          </cell>
          <cell r="K875">
            <v>1.35</v>
          </cell>
        </row>
        <row r="876">
          <cell r="C876" t="str">
            <v>059C094</v>
          </cell>
          <cell r="D876">
            <v>1.1599999999999999</v>
          </cell>
          <cell r="E876">
            <v>0</v>
          </cell>
          <cell r="F876">
            <v>1.1599999999999999</v>
          </cell>
          <cell r="G876">
            <v>44080</v>
          </cell>
          <cell r="H876" t="str">
            <v>RN</v>
          </cell>
          <cell r="I876" t="str">
            <v>LPI-1603</v>
          </cell>
          <cell r="J876" t="str">
            <v>SR</v>
          </cell>
          <cell r="K876">
            <v>1.8</v>
          </cell>
        </row>
        <row r="877">
          <cell r="C877" t="str">
            <v>059C098</v>
          </cell>
          <cell r="D877">
            <v>2.09</v>
          </cell>
          <cell r="E877">
            <v>0</v>
          </cell>
          <cell r="F877">
            <v>2.09</v>
          </cell>
          <cell r="G877">
            <v>44126</v>
          </cell>
          <cell r="H877" t="str">
            <v>RPC</v>
          </cell>
          <cell r="I877" t="str">
            <v>LPI-1604</v>
          </cell>
          <cell r="J877" t="str">
            <v>SR</v>
          </cell>
          <cell r="K877">
            <v>1.35</v>
          </cell>
        </row>
        <row r="878">
          <cell r="C878" t="str">
            <v>060C092</v>
          </cell>
          <cell r="D878">
            <v>6.47</v>
          </cell>
          <cell r="E878">
            <v>0</v>
          </cell>
          <cell r="F878">
            <v>6.47</v>
          </cell>
          <cell r="G878">
            <v>44149</v>
          </cell>
          <cell r="H878" t="str">
            <v>RPC</v>
          </cell>
          <cell r="I878" t="str">
            <v>GP-95287</v>
          </cell>
          <cell r="J878" t="str">
            <v>SR</v>
          </cell>
          <cell r="K878">
            <v>1.35</v>
          </cell>
        </row>
        <row r="879">
          <cell r="C879" t="str">
            <v>060C094</v>
          </cell>
          <cell r="D879">
            <v>1.07</v>
          </cell>
          <cell r="E879">
            <v>0</v>
          </cell>
          <cell r="F879">
            <v>1.07</v>
          </cell>
          <cell r="G879">
            <v>44080</v>
          </cell>
          <cell r="H879" t="str">
            <v>RN</v>
          </cell>
          <cell r="I879" t="str">
            <v>LPI-1603</v>
          </cell>
          <cell r="J879" t="str">
            <v>SR</v>
          </cell>
          <cell r="K879">
            <v>1.8</v>
          </cell>
        </row>
        <row r="880">
          <cell r="C880" t="str">
            <v>060C098</v>
          </cell>
          <cell r="D880">
            <v>2.74</v>
          </cell>
          <cell r="E880">
            <v>0</v>
          </cell>
          <cell r="F880">
            <v>2.74</v>
          </cell>
          <cell r="G880">
            <v>44122</v>
          </cell>
          <cell r="H880" t="str">
            <v>RPC</v>
          </cell>
          <cell r="I880" t="str">
            <v>TC-09</v>
          </cell>
          <cell r="J880" t="str">
            <v>SR</v>
          </cell>
          <cell r="K880">
            <v>1.35</v>
          </cell>
        </row>
        <row r="881">
          <cell r="C881" t="str">
            <v>060C100</v>
          </cell>
          <cell r="D881">
            <v>2.29</v>
          </cell>
          <cell r="E881">
            <v>0</v>
          </cell>
          <cell r="F881">
            <v>2.29</v>
          </cell>
          <cell r="G881">
            <v>44120</v>
          </cell>
          <cell r="H881" t="str">
            <v>RPC</v>
          </cell>
          <cell r="I881" t="str">
            <v>TC-09</v>
          </cell>
          <cell r="J881" t="str">
            <v>SR</v>
          </cell>
          <cell r="K881">
            <v>1.35</v>
          </cell>
        </row>
        <row r="882">
          <cell r="C882" t="str">
            <v>060C103</v>
          </cell>
          <cell r="D882">
            <v>4.97</v>
          </cell>
          <cell r="E882">
            <v>0</v>
          </cell>
          <cell r="F882">
            <v>4.97</v>
          </cell>
          <cell r="G882">
            <v>43993</v>
          </cell>
          <cell r="H882" t="str">
            <v>R3</v>
          </cell>
          <cell r="I882" t="str">
            <v>LPI-1607</v>
          </cell>
          <cell r="J882" t="str">
            <v>SR</v>
          </cell>
          <cell r="K882">
            <v>1.8</v>
          </cell>
        </row>
        <row r="883">
          <cell r="C883" t="str">
            <v>060C104</v>
          </cell>
          <cell r="D883">
            <v>0.2</v>
          </cell>
          <cell r="E883">
            <v>0</v>
          </cell>
          <cell r="F883">
            <v>0.2</v>
          </cell>
          <cell r="G883">
            <v>43991</v>
          </cell>
          <cell r="H883" t="str">
            <v>R3</v>
          </cell>
          <cell r="I883" t="str">
            <v>LPI-1607</v>
          </cell>
          <cell r="J883" t="str">
            <v>SR</v>
          </cell>
          <cell r="K883">
            <v>1.8</v>
          </cell>
        </row>
        <row r="884">
          <cell r="C884" t="str">
            <v>054C103</v>
          </cell>
          <cell r="D884">
            <v>1.63</v>
          </cell>
          <cell r="E884">
            <v>0</v>
          </cell>
          <cell r="F884">
            <v>1.63</v>
          </cell>
          <cell r="G884">
            <v>43993</v>
          </cell>
          <cell r="H884" t="str">
            <v>R3</v>
          </cell>
          <cell r="I884" t="str">
            <v>LPI-1607</v>
          </cell>
          <cell r="J884" t="str">
            <v>SR</v>
          </cell>
          <cell r="K884">
            <v>1.8</v>
          </cell>
        </row>
        <row r="885">
          <cell r="C885" t="str">
            <v>054C105</v>
          </cell>
          <cell r="D885">
            <v>0.47</v>
          </cell>
          <cell r="E885">
            <v>0</v>
          </cell>
          <cell r="F885">
            <v>0.47</v>
          </cell>
          <cell r="G885">
            <v>43992</v>
          </cell>
          <cell r="H885" t="str">
            <v>R3</v>
          </cell>
          <cell r="I885" t="str">
            <v>LPI-1607</v>
          </cell>
          <cell r="J885" t="str">
            <v>SR</v>
          </cell>
          <cell r="K885">
            <v>1.8</v>
          </cell>
        </row>
        <row r="886">
          <cell r="C886" t="str">
            <v>055C102</v>
          </cell>
          <cell r="D886">
            <v>2.46</v>
          </cell>
          <cell r="E886">
            <v>0</v>
          </cell>
          <cell r="F886">
            <v>2.46</v>
          </cell>
          <cell r="G886">
            <v>43992</v>
          </cell>
          <cell r="H886" t="str">
            <v>R3</v>
          </cell>
          <cell r="I886" t="str">
            <v>LPI-1607</v>
          </cell>
          <cell r="J886" t="str">
            <v>SR</v>
          </cell>
          <cell r="K886">
            <v>1.8</v>
          </cell>
        </row>
        <row r="887">
          <cell r="C887" t="str">
            <v>056C102</v>
          </cell>
          <cell r="D887">
            <v>0.99</v>
          </cell>
          <cell r="E887">
            <v>0</v>
          </cell>
          <cell r="F887">
            <v>0.99</v>
          </cell>
          <cell r="G887">
            <v>43991</v>
          </cell>
          <cell r="H887" t="str">
            <v>R3</v>
          </cell>
          <cell r="I887" t="str">
            <v>LPI-1607</v>
          </cell>
          <cell r="J887" t="str">
            <v>SR</v>
          </cell>
          <cell r="K887">
            <v>1.8</v>
          </cell>
        </row>
        <row r="888">
          <cell r="C888" t="str">
            <v>056C104</v>
          </cell>
          <cell r="D888">
            <v>2.74</v>
          </cell>
          <cell r="E888">
            <v>0</v>
          </cell>
          <cell r="F888">
            <v>2.74</v>
          </cell>
          <cell r="G888">
            <v>43992</v>
          </cell>
          <cell r="H888" t="str">
            <v>R3</v>
          </cell>
          <cell r="I888" t="str">
            <v>LPI-1607</v>
          </cell>
          <cell r="J888" t="str">
            <v>SR</v>
          </cell>
          <cell r="K888">
            <v>1.8</v>
          </cell>
        </row>
        <row r="889">
          <cell r="C889" t="str">
            <v>056C105</v>
          </cell>
          <cell r="D889">
            <v>2.2599999999999998</v>
          </cell>
          <cell r="E889">
            <v>0</v>
          </cell>
          <cell r="F889">
            <v>2.2599999999999998</v>
          </cell>
          <cell r="G889">
            <v>43993</v>
          </cell>
          <cell r="H889" t="str">
            <v>R3</v>
          </cell>
          <cell r="I889" t="str">
            <v>LPI-1607</v>
          </cell>
          <cell r="J889" t="str">
            <v>SR</v>
          </cell>
          <cell r="K889">
            <v>1.8</v>
          </cell>
        </row>
        <row r="890">
          <cell r="C890" t="str">
            <v>056C109</v>
          </cell>
          <cell r="D890">
            <v>4.45</v>
          </cell>
          <cell r="E890">
            <v>0</v>
          </cell>
          <cell r="F890">
            <v>4.45</v>
          </cell>
          <cell r="G890">
            <v>43993</v>
          </cell>
          <cell r="H890" t="str">
            <v>R3</v>
          </cell>
          <cell r="I890" t="str">
            <v>PSJT 941</v>
          </cell>
          <cell r="J890" t="str">
            <v>SR</v>
          </cell>
          <cell r="K890">
            <v>1.8</v>
          </cell>
        </row>
        <row r="891">
          <cell r="C891" t="str">
            <v>057C104</v>
          </cell>
          <cell r="D891">
            <v>0.36</v>
          </cell>
          <cell r="E891">
            <v>0</v>
          </cell>
          <cell r="F891">
            <v>0.36</v>
          </cell>
          <cell r="G891">
            <v>43992</v>
          </cell>
          <cell r="H891" t="str">
            <v>R3</v>
          </cell>
          <cell r="I891" t="str">
            <v>LPI-1607</v>
          </cell>
          <cell r="J891" t="str">
            <v>SR</v>
          </cell>
          <cell r="K891">
            <v>1.8</v>
          </cell>
        </row>
        <row r="892">
          <cell r="C892" t="str">
            <v>058C101</v>
          </cell>
          <cell r="D892">
            <v>2.4700000000000002</v>
          </cell>
          <cell r="E892">
            <v>0</v>
          </cell>
          <cell r="F892">
            <v>2.4700000000000002</v>
          </cell>
          <cell r="G892">
            <v>43993</v>
          </cell>
          <cell r="H892" t="str">
            <v>R3</v>
          </cell>
          <cell r="I892" t="str">
            <v>LPI-1607</v>
          </cell>
          <cell r="J892" t="str">
            <v>SR</v>
          </cell>
          <cell r="K892">
            <v>1.8</v>
          </cell>
        </row>
        <row r="893">
          <cell r="C893" t="str">
            <v>058C103</v>
          </cell>
          <cell r="D893">
            <v>1.95</v>
          </cell>
          <cell r="E893">
            <v>0</v>
          </cell>
          <cell r="F893">
            <v>1.95</v>
          </cell>
          <cell r="G893">
            <v>43991</v>
          </cell>
          <cell r="H893" t="str">
            <v>R3</v>
          </cell>
          <cell r="I893" t="str">
            <v>LPI-1607</v>
          </cell>
          <cell r="J893" t="str">
            <v>SR</v>
          </cell>
          <cell r="K893">
            <v>1.8</v>
          </cell>
        </row>
        <row r="894">
          <cell r="C894" t="str">
            <v>058C105</v>
          </cell>
          <cell r="D894">
            <v>1.27</v>
          </cell>
          <cell r="E894">
            <v>0</v>
          </cell>
          <cell r="F894">
            <v>1.27</v>
          </cell>
          <cell r="G894">
            <v>43990</v>
          </cell>
          <cell r="H894" t="str">
            <v>R3</v>
          </cell>
          <cell r="I894" t="str">
            <v>LPI-1607</v>
          </cell>
          <cell r="J894" t="str">
            <v>SR</v>
          </cell>
          <cell r="K894">
            <v>1.8</v>
          </cell>
        </row>
        <row r="895">
          <cell r="C895" t="str">
            <v>058C110</v>
          </cell>
          <cell r="D895">
            <v>0.53</v>
          </cell>
          <cell r="E895">
            <v>0</v>
          </cell>
          <cell r="F895">
            <v>0.53</v>
          </cell>
          <cell r="G895">
            <v>43990</v>
          </cell>
          <cell r="H895" t="str">
            <v>R3</v>
          </cell>
          <cell r="I895" t="str">
            <v>PSJT 941</v>
          </cell>
          <cell r="J895" t="str">
            <v>SR</v>
          </cell>
          <cell r="K895">
            <v>1.8</v>
          </cell>
        </row>
        <row r="896">
          <cell r="C896" t="str">
            <v>059C105</v>
          </cell>
          <cell r="D896">
            <v>1.55</v>
          </cell>
          <cell r="E896">
            <v>0</v>
          </cell>
          <cell r="F896">
            <v>1.55</v>
          </cell>
          <cell r="G896">
            <v>43991</v>
          </cell>
          <cell r="H896" t="str">
            <v>R3</v>
          </cell>
          <cell r="I896" t="str">
            <v>LPI-1607</v>
          </cell>
          <cell r="J896" t="str">
            <v>SR</v>
          </cell>
          <cell r="K896">
            <v>1.8</v>
          </cell>
        </row>
        <row r="897">
          <cell r="C897" t="str">
            <v>059C106</v>
          </cell>
          <cell r="D897">
            <v>0.28999999999999998</v>
          </cell>
          <cell r="E897">
            <v>0</v>
          </cell>
          <cell r="F897">
            <v>0.28999999999999998</v>
          </cell>
          <cell r="G897">
            <v>43989</v>
          </cell>
          <cell r="H897" t="str">
            <v>R3</v>
          </cell>
          <cell r="I897" t="str">
            <v>PSJT 941</v>
          </cell>
          <cell r="J897" t="str">
            <v>SR</v>
          </cell>
          <cell r="K897">
            <v>1.8</v>
          </cell>
        </row>
        <row r="898">
          <cell r="C898" t="str">
            <v>059C108</v>
          </cell>
          <cell r="D898">
            <v>7.39</v>
          </cell>
          <cell r="E898">
            <v>0</v>
          </cell>
          <cell r="F898">
            <v>7.39</v>
          </cell>
          <cell r="G898">
            <v>43991</v>
          </cell>
          <cell r="H898" t="str">
            <v>R3</v>
          </cell>
          <cell r="I898" t="str">
            <v>PSJT 941</v>
          </cell>
          <cell r="J898" t="str">
            <v>SR</v>
          </cell>
          <cell r="K898">
            <v>1.8</v>
          </cell>
        </row>
        <row r="899">
          <cell r="C899" t="str">
            <v>060C106</v>
          </cell>
          <cell r="D899">
            <v>0.33</v>
          </cell>
          <cell r="E899">
            <v>0</v>
          </cell>
          <cell r="F899">
            <v>0.33</v>
          </cell>
          <cell r="G899">
            <v>43989</v>
          </cell>
          <cell r="H899" t="str">
            <v>R3</v>
          </cell>
          <cell r="I899" t="str">
            <v>PSJT 941</v>
          </cell>
          <cell r="J899" t="str">
            <v>SR</v>
          </cell>
          <cell r="K899">
            <v>1.8</v>
          </cell>
        </row>
        <row r="900">
          <cell r="C900" t="str">
            <v>060C107</v>
          </cell>
          <cell r="D900">
            <v>5.25</v>
          </cell>
          <cell r="E900">
            <v>0</v>
          </cell>
          <cell r="F900">
            <v>5.25</v>
          </cell>
          <cell r="G900">
            <v>43991</v>
          </cell>
          <cell r="H900" t="str">
            <v>R3</v>
          </cell>
          <cell r="I900" t="str">
            <v>PSJT 941</v>
          </cell>
          <cell r="J900" t="str">
            <v>SR</v>
          </cell>
          <cell r="K900">
            <v>1.8</v>
          </cell>
        </row>
        <row r="901">
          <cell r="C901" t="str">
            <v>060C110</v>
          </cell>
          <cell r="D901">
            <v>2.2999999999999998</v>
          </cell>
          <cell r="E901">
            <v>0</v>
          </cell>
          <cell r="F901">
            <v>2.2999999999999998</v>
          </cell>
          <cell r="G901">
            <v>43990</v>
          </cell>
          <cell r="H901" t="str">
            <v>R3</v>
          </cell>
          <cell r="I901" t="str">
            <v>PSJT 941</v>
          </cell>
          <cell r="J901" t="str">
            <v>SR</v>
          </cell>
          <cell r="K901">
            <v>1.8</v>
          </cell>
        </row>
        <row r="902">
          <cell r="C902" t="str">
            <v>055C116</v>
          </cell>
          <cell r="D902">
            <v>0.63</v>
          </cell>
          <cell r="E902">
            <v>0</v>
          </cell>
          <cell r="F902">
            <v>0.63</v>
          </cell>
          <cell r="G902">
            <v>44194</v>
          </cell>
          <cell r="H902" t="str">
            <v>R3</v>
          </cell>
          <cell r="I902" t="str">
            <v>LPI-1606</v>
          </cell>
          <cell r="J902" t="str">
            <v>SRP</v>
          </cell>
          <cell r="K902">
            <v>1.8</v>
          </cell>
        </row>
        <row r="903">
          <cell r="C903" t="str">
            <v>052C113</v>
          </cell>
          <cell r="D903">
            <v>2.02</v>
          </cell>
          <cell r="E903">
            <v>0</v>
          </cell>
          <cell r="F903">
            <v>2.02</v>
          </cell>
          <cell r="G903">
            <v>44013</v>
          </cell>
          <cell r="H903" t="str">
            <v>R2</v>
          </cell>
          <cell r="I903" t="str">
            <v>LPI-1606</v>
          </cell>
          <cell r="J903" t="str">
            <v>SRP</v>
          </cell>
          <cell r="K903">
            <v>1.8</v>
          </cell>
        </row>
        <row r="904">
          <cell r="C904" t="str">
            <v>052C115</v>
          </cell>
          <cell r="D904">
            <v>4.6500000000000004</v>
          </cell>
          <cell r="E904">
            <v>0</v>
          </cell>
          <cell r="F904">
            <v>4.6500000000000004</v>
          </cell>
          <cell r="G904">
            <v>44014</v>
          </cell>
          <cell r="H904" t="str">
            <v>R2</v>
          </cell>
          <cell r="I904" t="str">
            <v>LPI-1606</v>
          </cell>
          <cell r="J904" t="str">
            <v>SRP</v>
          </cell>
          <cell r="K904">
            <v>1.8</v>
          </cell>
        </row>
        <row r="905">
          <cell r="C905" t="str">
            <v>052C117</v>
          </cell>
          <cell r="D905">
            <v>3.69</v>
          </cell>
          <cell r="E905">
            <v>0</v>
          </cell>
          <cell r="F905">
            <v>3.69</v>
          </cell>
          <cell r="G905">
            <v>44014</v>
          </cell>
          <cell r="H905" t="str">
            <v>R2</v>
          </cell>
          <cell r="I905" t="str">
            <v>LPI-1606</v>
          </cell>
          <cell r="J905" t="str">
            <v>SRP</v>
          </cell>
          <cell r="K905">
            <v>1.8</v>
          </cell>
        </row>
        <row r="906">
          <cell r="C906" t="str">
            <v>054C115</v>
          </cell>
          <cell r="D906">
            <v>5.16</v>
          </cell>
          <cell r="E906">
            <v>0</v>
          </cell>
          <cell r="F906">
            <v>5.16</v>
          </cell>
          <cell r="G906">
            <v>43966</v>
          </cell>
          <cell r="H906" t="str">
            <v>R2</v>
          </cell>
          <cell r="I906" t="str">
            <v>LPI-1606</v>
          </cell>
          <cell r="J906" t="str">
            <v>SRP</v>
          </cell>
          <cell r="K906">
            <v>1.8</v>
          </cell>
        </row>
        <row r="907">
          <cell r="C907" t="str">
            <v>054C117</v>
          </cell>
          <cell r="D907">
            <v>2.99</v>
          </cell>
          <cell r="E907">
            <v>0</v>
          </cell>
          <cell r="F907">
            <v>2.99</v>
          </cell>
          <cell r="G907">
            <v>43965</v>
          </cell>
          <cell r="H907" t="str">
            <v>R2</v>
          </cell>
          <cell r="I907" t="str">
            <v>LPI-1606</v>
          </cell>
          <cell r="J907" t="str">
            <v>SRP</v>
          </cell>
          <cell r="K907">
            <v>1.8</v>
          </cell>
        </row>
        <row r="908">
          <cell r="C908" t="str">
            <v>055C115</v>
          </cell>
          <cell r="D908">
            <v>1.4</v>
          </cell>
          <cell r="E908">
            <v>0</v>
          </cell>
          <cell r="F908">
            <v>1.4</v>
          </cell>
          <cell r="G908">
            <v>43966</v>
          </cell>
          <cell r="H908" t="str">
            <v>R2</v>
          </cell>
          <cell r="I908" t="str">
            <v>LPI-1606</v>
          </cell>
          <cell r="J908" t="str">
            <v>SRP</v>
          </cell>
          <cell r="K908">
            <v>1.8</v>
          </cell>
        </row>
        <row r="909">
          <cell r="C909" t="str">
            <v>058C115</v>
          </cell>
          <cell r="D909">
            <v>6.08</v>
          </cell>
          <cell r="E909">
            <v>0</v>
          </cell>
          <cell r="F909">
            <v>6.08</v>
          </cell>
          <cell r="G909">
            <v>43991</v>
          </cell>
          <cell r="H909" t="str">
            <v>R2</v>
          </cell>
          <cell r="I909" t="str">
            <v>LPI-1606</v>
          </cell>
          <cell r="J909" t="str">
            <v>SRP</v>
          </cell>
          <cell r="K909">
            <v>1.8</v>
          </cell>
        </row>
        <row r="910">
          <cell r="C910" t="str">
            <v>058C117</v>
          </cell>
          <cell r="D910">
            <v>5.71</v>
          </cell>
          <cell r="E910">
            <v>0</v>
          </cell>
          <cell r="F910">
            <v>5.71</v>
          </cell>
          <cell r="G910">
            <v>43965</v>
          </cell>
          <cell r="H910" t="str">
            <v>R2</v>
          </cell>
          <cell r="I910" t="str">
            <v>LPI-1606</v>
          </cell>
          <cell r="J910" t="str">
            <v>SRP</v>
          </cell>
          <cell r="K910">
            <v>1.8</v>
          </cell>
        </row>
        <row r="911">
          <cell r="C911" t="str">
            <v>058C120</v>
          </cell>
          <cell r="D911">
            <v>3.27</v>
          </cell>
          <cell r="E911">
            <v>0</v>
          </cell>
          <cell r="F911">
            <v>3.27</v>
          </cell>
          <cell r="G911">
            <v>44010</v>
          </cell>
          <cell r="H911" t="str">
            <v>R2</v>
          </cell>
          <cell r="I911" t="str">
            <v>LPI-1606</v>
          </cell>
          <cell r="J911" t="str">
            <v>SRP</v>
          </cell>
          <cell r="K911">
            <v>1.8</v>
          </cell>
        </row>
        <row r="912">
          <cell r="C912" t="str">
            <v>060C115</v>
          </cell>
          <cell r="D912">
            <v>9.4499999999999993</v>
          </cell>
          <cell r="E912">
            <v>0</v>
          </cell>
          <cell r="F912">
            <v>9.4499999999999993</v>
          </cell>
          <cell r="G912">
            <v>43991</v>
          </cell>
          <cell r="H912" t="str">
            <v>R2</v>
          </cell>
          <cell r="I912" t="str">
            <v>LPI-1606</v>
          </cell>
          <cell r="J912" t="str">
            <v>DR</v>
          </cell>
          <cell r="K912">
            <v>1.8</v>
          </cell>
        </row>
        <row r="913">
          <cell r="C913" t="str">
            <v>060C117</v>
          </cell>
          <cell r="D913">
            <v>4.3600000000000003</v>
          </cell>
          <cell r="E913">
            <v>0</v>
          </cell>
          <cell r="F913">
            <v>4.3600000000000003</v>
          </cell>
          <cell r="G913">
            <v>43965</v>
          </cell>
          <cell r="H913" t="str">
            <v>R2</v>
          </cell>
          <cell r="I913" t="str">
            <v>LPI-1606</v>
          </cell>
          <cell r="J913" t="str">
            <v>SRP</v>
          </cell>
          <cell r="K913">
            <v>1.8</v>
          </cell>
        </row>
        <row r="914">
          <cell r="C914" t="str">
            <v>060C120</v>
          </cell>
          <cell r="D914">
            <v>3.28</v>
          </cell>
          <cell r="E914">
            <v>0</v>
          </cell>
          <cell r="F914">
            <v>3.28</v>
          </cell>
          <cell r="G914">
            <v>43998</v>
          </cell>
          <cell r="H914" t="str">
            <v>R2</v>
          </cell>
          <cell r="I914" t="str">
            <v>LPI-1606</v>
          </cell>
          <cell r="J914" t="str">
            <v>SRP</v>
          </cell>
          <cell r="K914">
            <v>1.8</v>
          </cell>
        </row>
        <row r="915">
          <cell r="C915" t="str">
            <v>060C123</v>
          </cell>
          <cell r="D915">
            <v>8.27</v>
          </cell>
          <cell r="E915">
            <v>0</v>
          </cell>
          <cell r="F915">
            <v>8.27</v>
          </cell>
          <cell r="G915">
            <v>44073</v>
          </cell>
          <cell r="H915" t="str">
            <v>R3</v>
          </cell>
          <cell r="I915" t="str">
            <v>LPI-1607</v>
          </cell>
          <cell r="J915" t="str">
            <v>SRP</v>
          </cell>
          <cell r="K915">
            <v>1.8</v>
          </cell>
        </row>
        <row r="916">
          <cell r="C916" t="str">
            <v>066C030</v>
          </cell>
          <cell r="D916">
            <v>2.34</v>
          </cell>
          <cell r="E916">
            <v>0</v>
          </cell>
          <cell r="F916">
            <v>2.34</v>
          </cell>
          <cell r="G916">
            <v>44176</v>
          </cell>
          <cell r="H916" t="str">
            <v>R2</v>
          </cell>
          <cell r="I916" t="str">
            <v>LPI-1604</v>
          </cell>
          <cell r="J916" t="str">
            <v>DR</v>
          </cell>
          <cell r="K916">
            <v>1.8</v>
          </cell>
        </row>
        <row r="917">
          <cell r="C917" t="str">
            <v>068C030</v>
          </cell>
          <cell r="D917">
            <v>6.34</v>
          </cell>
          <cell r="E917">
            <v>0</v>
          </cell>
          <cell r="F917">
            <v>6.34</v>
          </cell>
          <cell r="G917">
            <v>44121</v>
          </cell>
          <cell r="H917" t="str">
            <v>R2</v>
          </cell>
          <cell r="I917" t="str">
            <v>LPI-1604</v>
          </cell>
          <cell r="J917" t="str">
            <v>DR</v>
          </cell>
          <cell r="K917">
            <v>1.8</v>
          </cell>
        </row>
        <row r="918">
          <cell r="C918" t="str">
            <v>070C030</v>
          </cell>
          <cell r="D918">
            <v>5.92</v>
          </cell>
          <cell r="E918">
            <v>0</v>
          </cell>
          <cell r="F918">
            <v>5.92</v>
          </cell>
          <cell r="G918">
            <v>44121</v>
          </cell>
          <cell r="H918" t="str">
            <v>R2</v>
          </cell>
          <cell r="I918" t="str">
            <v>LPI-1604</v>
          </cell>
          <cell r="J918" t="str">
            <v>DR</v>
          </cell>
          <cell r="K918">
            <v>1.8</v>
          </cell>
        </row>
        <row r="919">
          <cell r="C919" t="str">
            <v>070C032</v>
          </cell>
          <cell r="D919">
            <v>2.87</v>
          </cell>
          <cell r="E919">
            <v>0</v>
          </cell>
          <cell r="F919">
            <v>2.87</v>
          </cell>
          <cell r="G919">
            <v>44120</v>
          </cell>
          <cell r="H919" t="str">
            <v>R2</v>
          </cell>
          <cell r="I919" t="str">
            <v>LPI-1604</v>
          </cell>
          <cell r="J919" t="str">
            <v>DR</v>
          </cell>
          <cell r="K919">
            <v>1.8</v>
          </cell>
        </row>
        <row r="920">
          <cell r="C920" t="str">
            <v>070C035</v>
          </cell>
          <cell r="D920">
            <v>5.8</v>
          </cell>
          <cell r="E920">
            <v>0</v>
          </cell>
          <cell r="F920">
            <v>5.8</v>
          </cell>
          <cell r="G920">
            <v>43747</v>
          </cell>
          <cell r="H920" t="str">
            <v>R1</v>
          </cell>
          <cell r="I920" t="str">
            <v>LPI-1604</v>
          </cell>
          <cell r="J920" t="str">
            <v>DR</v>
          </cell>
          <cell r="K920">
            <v>1.8</v>
          </cell>
        </row>
        <row r="921">
          <cell r="C921" t="str">
            <v>070C036</v>
          </cell>
          <cell r="D921">
            <v>2.68</v>
          </cell>
          <cell r="E921">
            <v>0</v>
          </cell>
          <cell r="F921">
            <v>2.68</v>
          </cell>
          <cell r="G921">
            <v>44081</v>
          </cell>
          <cell r="H921" t="str">
            <v>R2</v>
          </cell>
          <cell r="I921" t="str">
            <v>LPI-1604</v>
          </cell>
          <cell r="J921" t="str">
            <v>DR</v>
          </cell>
          <cell r="K921">
            <v>1.8</v>
          </cell>
        </row>
        <row r="922">
          <cell r="C922" t="str">
            <v>062C043</v>
          </cell>
          <cell r="D922">
            <v>1.32</v>
          </cell>
          <cell r="E922">
            <v>0</v>
          </cell>
          <cell r="F922">
            <v>1.32</v>
          </cell>
          <cell r="G922">
            <v>44168</v>
          </cell>
          <cell r="H922" t="str">
            <v>R2</v>
          </cell>
          <cell r="I922" t="str">
            <v>LPI-1603</v>
          </cell>
          <cell r="J922" t="str">
            <v>SRP</v>
          </cell>
          <cell r="K922">
            <v>1.8</v>
          </cell>
        </row>
        <row r="923">
          <cell r="C923" t="str">
            <v>062C044</v>
          </cell>
          <cell r="D923">
            <v>3.32</v>
          </cell>
          <cell r="E923">
            <v>0</v>
          </cell>
          <cell r="F923">
            <v>3.32</v>
          </cell>
          <cell r="G923">
            <v>44083</v>
          </cell>
          <cell r="H923" t="str">
            <v>R2</v>
          </cell>
          <cell r="I923" t="str">
            <v>LPI-1603</v>
          </cell>
          <cell r="J923" t="str">
            <v>SRP</v>
          </cell>
          <cell r="K923">
            <v>1.8</v>
          </cell>
        </row>
        <row r="924">
          <cell r="C924" t="str">
            <v>062C045</v>
          </cell>
          <cell r="D924">
            <v>0.71</v>
          </cell>
          <cell r="E924">
            <v>0</v>
          </cell>
          <cell r="F924">
            <v>0.71</v>
          </cell>
          <cell r="G924">
            <v>44083</v>
          </cell>
          <cell r="H924" t="str">
            <v>R2</v>
          </cell>
          <cell r="I924" t="str">
            <v>LPI-1603</v>
          </cell>
          <cell r="J924" t="str">
            <v>SRP</v>
          </cell>
          <cell r="K924">
            <v>1.8</v>
          </cell>
        </row>
        <row r="925">
          <cell r="C925" t="str">
            <v>062C047</v>
          </cell>
          <cell r="D925">
            <v>2.02</v>
          </cell>
          <cell r="E925">
            <v>0</v>
          </cell>
          <cell r="F925">
            <v>2.02</v>
          </cell>
          <cell r="G925">
            <v>44084</v>
          </cell>
          <cell r="H925" t="str">
            <v>R2</v>
          </cell>
          <cell r="I925" t="str">
            <v>LPI-1603</v>
          </cell>
          <cell r="J925" t="str">
            <v>SRP</v>
          </cell>
          <cell r="K925">
            <v>1.8</v>
          </cell>
        </row>
        <row r="926">
          <cell r="C926" t="str">
            <v>063C043</v>
          </cell>
          <cell r="D926">
            <v>0.15</v>
          </cell>
          <cell r="E926">
            <v>0</v>
          </cell>
          <cell r="F926">
            <v>0.15</v>
          </cell>
          <cell r="G926">
            <v>44083</v>
          </cell>
          <cell r="H926" t="str">
            <v>R2</v>
          </cell>
          <cell r="I926" t="str">
            <v>LPI-1603</v>
          </cell>
          <cell r="J926" t="str">
            <v>SRP</v>
          </cell>
          <cell r="K926">
            <v>1.8</v>
          </cell>
        </row>
        <row r="927">
          <cell r="C927" t="str">
            <v>063C046</v>
          </cell>
          <cell r="D927">
            <v>0.81</v>
          </cell>
          <cell r="E927">
            <v>0</v>
          </cell>
          <cell r="F927">
            <v>0.81</v>
          </cell>
          <cell r="G927">
            <v>44083</v>
          </cell>
          <cell r="H927" t="str">
            <v>R2</v>
          </cell>
          <cell r="I927" t="str">
            <v>LPI-1603</v>
          </cell>
          <cell r="J927" t="str">
            <v>SRP</v>
          </cell>
          <cell r="K927">
            <v>1.8</v>
          </cell>
        </row>
        <row r="928">
          <cell r="C928" t="str">
            <v>064C043</v>
          </cell>
          <cell r="D928">
            <v>1.86</v>
          </cell>
          <cell r="E928">
            <v>0</v>
          </cell>
          <cell r="F928">
            <v>1.86</v>
          </cell>
          <cell r="G928">
            <v>44168</v>
          </cell>
          <cell r="H928" t="str">
            <v>R2</v>
          </cell>
          <cell r="I928" t="str">
            <v>LPI-1603</v>
          </cell>
          <cell r="J928" t="str">
            <v>SRP</v>
          </cell>
          <cell r="K928">
            <v>1.8</v>
          </cell>
        </row>
        <row r="929">
          <cell r="C929" t="str">
            <v>069C046</v>
          </cell>
          <cell r="D929">
            <v>2.41</v>
          </cell>
          <cell r="E929">
            <v>0</v>
          </cell>
          <cell r="F929">
            <v>2.41</v>
          </cell>
          <cell r="G929">
            <v>44173</v>
          </cell>
          <cell r="H929" t="str">
            <v>R2</v>
          </cell>
          <cell r="I929" t="str">
            <v>LPI-1603</v>
          </cell>
          <cell r="J929" t="str">
            <v>SRP</v>
          </cell>
          <cell r="K929">
            <v>1.8</v>
          </cell>
        </row>
        <row r="930">
          <cell r="C930" t="str">
            <v>069C047</v>
          </cell>
          <cell r="D930">
            <v>3.52</v>
          </cell>
          <cell r="E930">
            <v>0</v>
          </cell>
          <cell r="F930">
            <v>3.52</v>
          </cell>
          <cell r="G930">
            <v>44173</v>
          </cell>
          <cell r="H930" t="str">
            <v>R2</v>
          </cell>
          <cell r="I930" t="str">
            <v>LPI-1603</v>
          </cell>
          <cell r="J930" t="str">
            <v>SRP</v>
          </cell>
          <cell r="K930">
            <v>1.8</v>
          </cell>
        </row>
        <row r="931">
          <cell r="C931" t="str">
            <v>069C048</v>
          </cell>
          <cell r="D931">
            <v>0.51</v>
          </cell>
          <cell r="E931">
            <v>0</v>
          </cell>
          <cell r="F931">
            <v>0.51</v>
          </cell>
          <cell r="G931">
            <v>44163</v>
          </cell>
          <cell r="H931" t="str">
            <v>R2</v>
          </cell>
          <cell r="I931" t="str">
            <v>LPI-1603</v>
          </cell>
          <cell r="J931" t="str">
            <v>SRP</v>
          </cell>
          <cell r="K931">
            <v>1.8</v>
          </cell>
        </row>
        <row r="932">
          <cell r="C932" t="str">
            <v>069C050</v>
          </cell>
          <cell r="D932">
            <v>1.64</v>
          </cell>
          <cell r="E932">
            <v>1.64</v>
          </cell>
          <cell r="F932">
            <v>1.64</v>
          </cell>
          <cell r="G932">
            <v>44261</v>
          </cell>
          <cell r="H932" t="str">
            <v>PC</v>
          </cell>
          <cell r="I932" t="str">
            <v>LPI-612</v>
          </cell>
          <cell r="J932" t="str">
            <v>SR</v>
          </cell>
          <cell r="K932">
            <v>1.35</v>
          </cell>
        </row>
        <row r="933">
          <cell r="C933" t="str">
            <v>070C048</v>
          </cell>
          <cell r="D933">
            <v>0.56000000000000005</v>
          </cell>
          <cell r="E933">
            <v>0</v>
          </cell>
          <cell r="F933">
            <v>0.56000000000000005</v>
          </cell>
          <cell r="G933">
            <v>44208</v>
          </cell>
          <cell r="H933" t="str">
            <v>R2</v>
          </cell>
          <cell r="I933" t="str">
            <v>LPI-1603</v>
          </cell>
          <cell r="J933" t="str">
            <v>SRP</v>
          </cell>
          <cell r="K933">
            <v>1.8</v>
          </cell>
        </row>
        <row r="934">
          <cell r="C934" t="str">
            <v>070C050</v>
          </cell>
          <cell r="D934">
            <v>3.89</v>
          </cell>
          <cell r="E934">
            <v>0</v>
          </cell>
          <cell r="F934">
            <v>3.89</v>
          </cell>
          <cell r="G934">
            <v>44157</v>
          </cell>
          <cell r="H934" t="str">
            <v>R2</v>
          </cell>
          <cell r="I934" t="str">
            <v>LPI-1603</v>
          </cell>
          <cell r="J934" t="str">
            <v>SRP</v>
          </cell>
          <cell r="K934">
            <v>1.8</v>
          </cell>
        </row>
        <row r="935">
          <cell r="C935" t="str">
            <v>071C048</v>
          </cell>
          <cell r="D935">
            <v>5.25</v>
          </cell>
          <cell r="E935">
            <v>0</v>
          </cell>
          <cell r="F935">
            <v>5.25</v>
          </cell>
          <cell r="G935">
            <v>44111</v>
          </cell>
          <cell r="H935" t="str">
            <v>R2</v>
          </cell>
          <cell r="I935" t="str">
            <v>LPI-1603</v>
          </cell>
          <cell r="J935" t="str">
            <v>SRP</v>
          </cell>
          <cell r="K935">
            <v>1.8</v>
          </cell>
        </row>
        <row r="936">
          <cell r="C936" t="str">
            <v>071C050</v>
          </cell>
          <cell r="D936">
            <v>1.8</v>
          </cell>
          <cell r="E936">
            <v>0</v>
          </cell>
          <cell r="F936">
            <v>1.8</v>
          </cell>
          <cell r="G936">
            <v>44169</v>
          </cell>
          <cell r="H936" t="str">
            <v>R2</v>
          </cell>
          <cell r="I936" t="str">
            <v>LPI-1603</v>
          </cell>
          <cell r="J936" t="str">
            <v>SRP</v>
          </cell>
          <cell r="K936">
            <v>1.8</v>
          </cell>
        </row>
        <row r="937">
          <cell r="C937" t="str">
            <v>061C052</v>
          </cell>
          <cell r="D937">
            <v>0.75</v>
          </cell>
          <cell r="E937">
            <v>0</v>
          </cell>
          <cell r="F937">
            <v>0.75</v>
          </cell>
          <cell r="G937">
            <v>44111</v>
          </cell>
          <cell r="H937" t="str">
            <v>R1</v>
          </cell>
          <cell r="I937" t="str">
            <v>LPI-1606</v>
          </cell>
          <cell r="J937" t="str">
            <v>DR</v>
          </cell>
          <cell r="K937">
            <v>1.8</v>
          </cell>
        </row>
        <row r="938">
          <cell r="C938" t="str">
            <v>062C053</v>
          </cell>
          <cell r="D938">
            <v>3.17</v>
          </cell>
          <cell r="E938">
            <v>0</v>
          </cell>
          <cell r="F938">
            <v>3.17</v>
          </cell>
          <cell r="G938">
            <v>44091</v>
          </cell>
          <cell r="H938" t="str">
            <v>R1</v>
          </cell>
          <cell r="I938" t="str">
            <v>LPI-1606</v>
          </cell>
          <cell r="J938" t="str">
            <v>DR</v>
          </cell>
          <cell r="K938">
            <v>1.8</v>
          </cell>
        </row>
        <row r="939">
          <cell r="C939" t="str">
            <v>062C055</v>
          </cell>
          <cell r="D939">
            <v>3.06</v>
          </cell>
          <cell r="E939">
            <v>0</v>
          </cell>
          <cell r="F939">
            <v>3.06</v>
          </cell>
          <cell r="G939">
            <v>44114</v>
          </cell>
          <cell r="H939" t="str">
            <v>R1</v>
          </cell>
          <cell r="I939" t="str">
            <v>LPI-1606</v>
          </cell>
          <cell r="J939" t="str">
            <v>DR</v>
          </cell>
          <cell r="K939">
            <v>1.8</v>
          </cell>
        </row>
        <row r="940">
          <cell r="C940" t="str">
            <v>062C057</v>
          </cell>
          <cell r="D940">
            <v>2.85</v>
          </cell>
          <cell r="E940">
            <v>0</v>
          </cell>
          <cell r="F940">
            <v>2.85</v>
          </cell>
          <cell r="G940">
            <v>44091</v>
          </cell>
          <cell r="H940" t="str">
            <v>R1</v>
          </cell>
          <cell r="I940" t="str">
            <v>LPI-1606</v>
          </cell>
          <cell r="J940" t="str">
            <v>DR</v>
          </cell>
          <cell r="K940">
            <v>1.8</v>
          </cell>
        </row>
        <row r="941">
          <cell r="C941" t="str">
            <v>062C059</v>
          </cell>
          <cell r="D941">
            <v>3.4</v>
          </cell>
          <cell r="E941">
            <v>0</v>
          </cell>
          <cell r="F941">
            <v>3.4</v>
          </cell>
          <cell r="G941">
            <v>44117</v>
          </cell>
          <cell r="H941" t="str">
            <v>R1</v>
          </cell>
          <cell r="I941" t="str">
            <v>LPI-1606</v>
          </cell>
          <cell r="J941" t="str">
            <v>DR</v>
          </cell>
          <cell r="K941">
            <v>1.8</v>
          </cell>
        </row>
        <row r="942">
          <cell r="C942" t="str">
            <v>062C060</v>
          </cell>
          <cell r="D942">
            <v>1.49</v>
          </cell>
          <cell r="E942">
            <v>0</v>
          </cell>
          <cell r="F942">
            <v>1.49</v>
          </cell>
          <cell r="G942">
            <v>44116</v>
          </cell>
          <cell r="H942" t="str">
            <v>R1</v>
          </cell>
          <cell r="I942" t="str">
            <v>LPI-1606</v>
          </cell>
          <cell r="J942" t="str">
            <v>DR</v>
          </cell>
          <cell r="K942">
            <v>1.8</v>
          </cell>
        </row>
        <row r="943">
          <cell r="C943" t="str">
            <v>064C053</v>
          </cell>
          <cell r="D943">
            <v>4.3600000000000003</v>
          </cell>
          <cell r="E943">
            <v>0</v>
          </cell>
          <cell r="F943">
            <v>4.3600000000000003</v>
          </cell>
          <cell r="G943">
            <v>44112</v>
          </cell>
          <cell r="H943" t="str">
            <v>R1</v>
          </cell>
          <cell r="I943" t="str">
            <v>LPI-1606</v>
          </cell>
          <cell r="J943" t="str">
            <v>DR</v>
          </cell>
          <cell r="K943">
            <v>1.8</v>
          </cell>
        </row>
        <row r="944">
          <cell r="C944" t="str">
            <v>064C054</v>
          </cell>
          <cell r="D944">
            <v>2.71</v>
          </cell>
          <cell r="E944">
            <v>0</v>
          </cell>
          <cell r="F944">
            <v>2.71</v>
          </cell>
          <cell r="G944">
            <v>44112</v>
          </cell>
          <cell r="H944" t="str">
            <v>R1</v>
          </cell>
          <cell r="I944" t="str">
            <v>LPI-1606</v>
          </cell>
          <cell r="J944" t="str">
            <v>DR</v>
          </cell>
          <cell r="K944">
            <v>1.8</v>
          </cell>
        </row>
        <row r="945">
          <cell r="C945" t="str">
            <v>065C054</v>
          </cell>
          <cell r="D945">
            <v>1.54</v>
          </cell>
          <cell r="E945">
            <v>0</v>
          </cell>
          <cell r="F945">
            <v>1.54</v>
          </cell>
          <cell r="G945">
            <v>44113</v>
          </cell>
          <cell r="H945" t="str">
            <v>R1</v>
          </cell>
          <cell r="I945" t="str">
            <v>LPI-1606</v>
          </cell>
          <cell r="J945" t="str">
            <v>DR</v>
          </cell>
          <cell r="K945">
            <v>1.8</v>
          </cell>
        </row>
        <row r="946">
          <cell r="C946" t="str">
            <v>065C055</v>
          </cell>
          <cell r="D946">
            <v>1.49</v>
          </cell>
          <cell r="E946">
            <v>0</v>
          </cell>
          <cell r="F946">
            <v>1.49</v>
          </cell>
          <cell r="G946">
            <v>44112</v>
          </cell>
          <cell r="H946" t="str">
            <v>R1</v>
          </cell>
          <cell r="I946" t="str">
            <v>LPI-1606</v>
          </cell>
          <cell r="J946" t="str">
            <v>DR</v>
          </cell>
          <cell r="K946">
            <v>1.8</v>
          </cell>
        </row>
        <row r="947">
          <cell r="C947" t="str">
            <v>065C056</v>
          </cell>
          <cell r="D947">
            <v>3</v>
          </cell>
          <cell r="E947">
            <v>0</v>
          </cell>
          <cell r="F947">
            <v>3</v>
          </cell>
          <cell r="G947">
            <v>44113</v>
          </cell>
          <cell r="H947" t="str">
            <v>R1</v>
          </cell>
          <cell r="I947" t="str">
            <v>LPI-1606</v>
          </cell>
          <cell r="J947" t="str">
            <v>DR</v>
          </cell>
          <cell r="K947">
            <v>1.8</v>
          </cell>
        </row>
        <row r="948">
          <cell r="C948" t="str">
            <v>065C057</v>
          </cell>
          <cell r="D948">
            <v>1.7</v>
          </cell>
          <cell r="E948">
            <v>0</v>
          </cell>
          <cell r="F948">
            <v>1.7</v>
          </cell>
          <cell r="G948">
            <v>44117</v>
          </cell>
          <cell r="H948" t="str">
            <v>R1</v>
          </cell>
          <cell r="I948" t="str">
            <v>LPI-1606</v>
          </cell>
          <cell r="J948" t="str">
            <v>DR</v>
          </cell>
          <cell r="K948">
            <v>1.8</v>
          </cell>
        </row>
        <row r="949">
          <cell r="C949" t="str">
            <v>065C059</v>
          </cell>
          <cell r="D949">
            <v>3.04</v>
          </cell>
          <cell r="E949">
            <v>0</v>
          </cell>
          <cell r="F949">
            <v>3.04</v>
          </cell>
          <cell r="G949">
            <v>44118</v>
          </cell>
          <cell r="H949" t="str">
            <v>R1</v>
          </cell>
          <cell r="I949" t="str">
            <v>LPI-1606</v>
          </cell>
          <cell r="J949" t="str">
            <v>DR</v>
          </cell>
          <cell r="K949">
            <v>1.8</v>
          </cell>
        </row>
        <row r="950">
          <cell r="C950" t="str">
            <v>067C053</v>
          </cell>
          <cell r="D950">
            <v>6.61</v>
          </cell>
          <cell r="E950">
            <v>0</v>
          </cell>
          <cell r="F950">
            <v>6.61</v>
          </cell>
          <cell r="G950">
            <v>44111</v>
          </cell>
          <cell r="H950" t="str">
            <v>R1</v>
          </cell>
          <cell r="I950" t="str">
            <v>LPI-1606</v>
          </cell>
          <cell r="J950" t="str">
            <v>DR</v>
          </cell>
          <cell r="K950">
            <v>1.8</v>
          </cell>
        </row>
        <row r="951">
          <cell r="C951" t="str">
            <v>067C054</v>
          </cell>
          <cell r="D951">
            <v>1.34</v>
          </cell>
          <cell r="E951">
            <v>0</v>
          </cell>
          <cell r="F951">
            <v>1.34</v>
          </cell>
          <cell r="G951">
            <v>43836</v>
          </cell>
          <cell r="H951" t="str">
            <v>RPC</v>
          </cell>
          <cell r="I951" t="str">
            <v>LPI-1606</v>
          </cell>
          <cell r="J951" t="str">
            <v>DR</v>
          </cell>
          <cell r="K951">
            <v>1.8</v>
          </cell>
        </row>
        <row r="952">
          <cell r="C952" t="str">
            <v>068C052</v>
          </cell>
          <cell r="D952">
            <v>2.39</v>
          </cell>
          <cell r="E952">
            <v>0</v>
          </cell>
          <cell r="F952">
            <v>2.39</v>
          </cell>
          <cell r="G952">
            <v>44111</v>
          </cell>
          <cell r="H952" t="str">
            <v>R1</v>
          </cell>
          <cell r="I952" t="str">
            <v>LPI-1606</v>
          </cell>
          <cell r="J952" t="str">
            <v>DR</v>
          </cell>
          <cell r="K952">
            <v>1.8</v>
          </cell>
        </row>
        <row r="953">
          <cell r="C953" t="str">
            <v>061C065</v>
          </cell>
          <cell r="D953">
            <v>2.57</v>
          </cell>
          <cell r="E953">
            <v>0</v>
          </cell>
          <cell r="F953">
            <v>2.57</v>
          </cell>
          <cell r="G953">
            <v>44121</v>
          </cell>
          <cell r="H953" t="str">
            <v>R1</v>
          </cell>
          <cell r="I953" t="str">
            <v>LPI-1606</v>
          </cell>
          <cell r="J953" t="str">
            <v>DR</v>
          </cell>
          <cell r="K953">
            <v>1.8</v>
          </cell>
        </row>
        <row r="954">
          <cell r="C954" t="str">
            <v>061C067</v>
          </cell>
          <cell r="D954">
            <v>2.23</v>
          </cell>
          <cell r="E954">
            <v>0</v>
          </cell>
          <cell r="F954">
            <v>2.23</v>
          </cell>
          <cell r="G954">
            <v>44119</v>
          </cell>
          <cell r="H954" t="str">
            <v>R1</v>
          </cell>
          <cell r="I954" t="str">
            <v>LPI-1606</v>
          </cell>
          <cell r="J954" t="str">
            <v>DR</v>
          </cell>
          <cell r="K954">
            <v>1.8</v>
          </cell>
        </row>
        <row r="955">
          <cell r="C955" t="str">
            <v>061C070</v>
          </cell>
          <cell r="D955">
            <v>0.39</v>
          </cell>
          <cell r="E955">
            <v>0</v>
          </cell>
          <cell r="F955">
            <v>0.39</v>
          </cell>
          <cell r="G955">
            <v>44118</v>
          </cell>
          <cell r="H955" t="str">
            <v>R1</v>
          </cell>
          <cell r="I955" t="str">
            <v>LPI-1606</v>
          </cell>
          <cell r="J955" t="str">
            <v>DR</v>
          </cell>
          <cell r="K955">
            <v>1.8</v>
          </cell>
        </row>
        <row r="956">
          <cell r="C956" t="str">
            <v>062C062</v>
          </cell>
          <cell r="D956">
            <v>5.31</v>
          </cell>
          <cell r="E956">
            <v>0</v>
          </cell>
          <cell r="F956">
            <v>5.31</v>
          </cell>
          <cell r="G956">
            <v>44116</v>
          </cell>
          <cell r="H956" t="str">
            <v>R1</v>
          </cell>
          <cell r="I956" t="str">
            <v>LPI-1606</v>
          </cell>
          <cell r="J956" t="str">
            <v>DR</v>
          </cell>
          <cell r="K956">
            <v>1.8</v>
          </cell>
        </row>
        <row r="957">
          <cell r="C957" t="str">
            <v>064C065</v>
          </cell>
          <cell r="D957">
            <v>4.3499999999999996</v>
          </cell>
          <cell r="E957">
            <v>0</v>
          </cell>
          <cell r="F957">
            <v>4.3499999999999996</v>
          </cell>
          <cell r="G957">
            <v>44118</v>
          </cell>
          <cell r="H957" t="str">
            <v>R1</v>
          </cell>
          <cell r="I957" t="str">
            <v>LPI-1606</v>
          </cell>
          <cell r="J957" t="str">
            <v>DR</v>
          </cell>
          <cell r="K957">
            <v>1.8</v>
          </cell>
        </row>
        <row r="958">
          <cell r="C958" t="str">
            <v>065C067</v>
          </cell>
          <cell r="D958">
            <v>3.41</v>
          </cell>
          <cell r="E958">
            <v>0</v>
          </cell>
          <cell r="F958">
            <v>3.41</v>
          </cell>
          <cell r="G958">
            <v>44119</v>
          </cell>
          <cell r="H958" t="str">
            <v>R1</v>
          </cell>
          <cell r="I958" t="str">
            <v>LPI-1606</v>
          </cell>
          <cell r="J958" t="str">
            <v>DR</v>
          </cell>
          <cell r="K958">
            <v>1.8</v>
          </cell>
        </row>
        <row r="959">
          <cell r="C959" t="str">
            <v>066C065</v>
          </cell>
          <cell r="D959">
            <v>2.69</v>
          </cell>
          <cell r="E959">
            <v>0</v>
          </cell>
          <cell r="F959">
            <v>2.69</v>
          </cell>
          <cell r="G959">
            <v>44119</v>
          </cell>
          <cell r="H959" t="str">
            <v>R1</v>
          </cell>
          <cell r="I959" t="str">
            <v>LPI-1606</v>
          </cell>
          <cell r="J959" t="str">
            <v>DR</v>
          </cell>
          <cell r="K959">
            <v>1.8</v>
          </cell>
        </row>
        <row r="960">
          <cell r="C960" t="str">
            <v>066C067</v>
          </cell>
          <cell r="D960">
            <v>1.55</v>
          </cell>
          <cell r="E960">
            <v>0</v>
          </cell>
          <cell r="F960">
            <v>1.55</v>
          </cell>
          <cell r="G960">
            <v>44121</v>
          </cell>
          <cell r="H960" t="str">
            <v>R1</v>
          </cell>
          <cell r="I960" t="str">
            <v>LPI-1606</v>
          </cell>
          <cell r="J960" t="str">
            <v>DR</v>
          </cell>
          <cell r="K960">
            <v>1.8</v>
          </cell>
        </row>
        <row r="961">
          <cell r="C961" t="str">
            <v>069C067</v>
          </cell>
          <cell r="D961">
            <v>2.2200000000000002</v>
          </cell>
          <cell r="E961">
            <v>0</v>
          </cell>
          <cell r="F961">
            <v>2.2200000000000002</v>
          </cell>
          <cell r="G961">
            <v>44151</v>
          </cell>
          <cell r="H961" t="str">
            <v>R1</v>
          </cell>
          <cell r="I961" t="str">
            <v>LPI-1606</v>
          </cell>
          <cell r="J961" t="str">
            <v>DR</v>
          </cell>
          <cell r="K961">
            <v>1.8</v>
          </cell>
        </row>
        <row r="962">
          <cell r="C962" t="str">
            <v>071C065</v>
          </cell>
          <cell r="D962">
            <v>6.01</v>
          </cell>
          <cell r="E962">
            <v>0</v>
          </cell>
          <cell r="F962">
            <v>6.01</v>
          </cell>
          <cell r="G962">
            <v>44169</v>
          </cell>
          <cell r="H962" t="str">
            <v>R1</v>
          </cell>
          <cell r="I962" t="str">
            <v>LPI-1606</v>
          </cell>
          <cell r="J962" t="str">
            <v>DR</v>
          </cell>
          <cell r="K962">
            <v>1.8</v>
          </cell>
        </row>
        <row r="963">
          <cell r="C963" t="str">
            <v>061C074</v>
          </cell>
          <cell r="D963">
            <v>2.06</v>
          </cell>
          <cell r="E963">
            <v>0</v>
          </cell>
          <cell r="F963">
            <v>2.06</v>
          </cell>
          <cell r="G963">
            <v>44007</v>
          </cell>
          <cell r="H963" t="str">
            <v>RN</v>
          </cell>
          <cell r="I963" t="str">
            <v>PSJT 941</v>
          </cell>
          <cell r="J963" t="str">
            <v>SR</v>
          </cell>
          <cell r="K963">
            <v>1.5</v>
          </cell>
        </row>
        <row r="964">
          <cell r="C964" t="str">
            <v>061C072</v>
          </cell>
          <cell r="D964">
            <v>4.34</v>
          </cell>
          <cell r="E964">
            <v>0</v>
          </cell>
          <cell r="F964">
            <v>4.34</v>
          </cell>
          <cell r="G964">
            <v>44129</v>
          </cell>
          <cell r="H964" t="str">
            <v>RN</v>
          </cell>
          <cell r="I964" t="str">
            <v>PSJT 941</v>
          </cell>
          <cell r="J964" t="str">
            <v>SR</v>
          </cell>
          <cell r="K964">
            <v>1.5</v>
          </cell>
        </row>
        <row r="965">
          <cell r="C965" t="str">
            <v>061C077</v>
          </cell>
          <cell r="D965">
            <v>0.13</v>
          </cell>
          <cell r="E965">
            <v>0</v>
          </cell>
          <cell r="F965">
            <v>0.13</v>
          </cell>
          <cell r="G965">
            <v>44176</v>
          </cell>
          <cell r="H965" t="str">
            <v>RN</v>
          </cell>
          <cell r="I965" t="str">
            <v>PSJT 941</v>
          </cell>
          <cell r="J965" t="str">
            <v>SR</v>
          </cell>
          <cell r="K965">
            <v>1.8</v>
          </cell>
        </row>
        <row r="966">
          <cell r="C966" t="str">
            <v>061C078</v>
          </cell>
          <cell r="D966">
            <v>1.7</v>
          </cell>
          <cell r="E966">
            <v>0</v>
          </cell>
          <cell r="F966">
            <v>1.7</v>
          </cell>
          <cell r="G966">
            <v>44176</v>
          </cell>
          <cell r="H966" t="str">
            <v>RN</v>
          </cell>
          <cell r="I966" t="str">
            <v>PSJT 941</v>
          </cell>
          <cell r="J966" t="str">
            <v>SR</v>
          </cell>
          <cell r="K966">
            <v>1.8</v>
          </cell>
        </row>
        <row r="967">
          <cell r="C967" t="str">
            <v>061C076</v>
          </cell>
          <cell r="D967">
            <v>3.14</v>
          </cell>
          <cell r="E967">
            <v>0</v>
          </cell>
          <cell r="F967">
            <v>3.14</v>
          </cell>
          <cell r="G967">
            <v>44008</v>
          </cell>
          <cell r="H967" t="str">
            <v>RN</v>
          </cell>
          <cell r="I967" t="str">
            <v>PSJT 941</v>
          </cell>
          <cell r="J967" t="str">
            <v>SR</v>
          </cell>
          <cell r="K967">
            <v>1.5</v>
          </cell>
        </row>
        <row r="968">
          <cell r="C968" t="str">
            <v>063C076</v>
          </cell>
          <cell r="D968">
            <v>5.55</v>
          </cell>
          <cell r="E968">
            <v>0</v>
          </cell>
          <cell r="F968">
            <v>5.55</v>
          </cell>
          <cell r="G968">
            <v>44008</v>
          </cell>
          <cell r="H968" t="str">
            <v>RN</v>
          </cell>
          <cell r="I968" t="str">
            <v>PSJT 941</v>
          </cell>
          <cell r="J968" t="str">
            <v>SR</v>
          </cell>
          <cell r="K968">
            <v>1.5</v>
          </cell>
        </row>
        <row r="969">
          <cell r="C969" t="str">
            <v>063C088</v>
          </cell>
          <cell r="D969">
            <v>6.12</v>
          </cell>
          <cell r="E969">
            <v>0</v>
          </cell>
          <cell r="F969">
            <v>6.12</v>
          </cell>
          <cell r="G969">
            <v>44162</v>
          </cell>
          <cell r="H969" t="str">
            <v>R3</v>
          </cell>
          <cell r="I969" t="str">
            <v>LPI-1604</v>
          </cell>
          <cell r="J969" t="str">
            <v>SR</v>
          </cell>
          <cell r="K969">
            <v>1.8</v>
          </cell>
        </row>
        <row r="970">
          <cell r="C970" t="str">
            <v>063C090</v>
          </cell>
          <cell r="D970">
            <v>2.2999999999999998</v>
          </cell>
          <cell r="E970">
            <v>0</v>
          </cell>
          <cell r="F970">
            <v>2.2999999999999998</v>
          </cell>
          <cell r="G970">
            <v>44101</v>
          </cell>
          <cell r="H970" t="str">
            <v>R3</v>
          </cell>
          <cell r="I970" t="str">
            <v>LPI-1607</v>
          </cell>
          <cell r="J970" t="str">
            <v>SR</v>
          </cell>
          <cell r="K970">
            <v>1.8</v>
          </cell>
        </row>
        <row r="971">
          <cell r="C971" t="str">
            <v>065C090</v>
          </cell>
          <cell r="D971">
            <v>4.1900000000000004</v>
          </cell>
          <cell r="E971">
            <v>0</v>
          </cell>
          <cell r="F971">
            <v>4.1900000000000004</v>
          </cell>
          <cell r="G971">
            <v>44214</v>
          </cell>
          <cell r="H971" t="str">
            <v>R3</v>
          </cell>
          <cell r="I971" t="str">
            <v>LPI-1604</v>
          </cell>
          <cell r="J971" t="str">
            <v>SR</v>
          </cell>
          <cell r="K971">
            <v>1.8</v>
          </cell>
        </row>
        <row r="972">
          <cell r="C972" t="str">
            <v>066C090</v>
          </cell>
          <cell r="D972">
            <v>2.4300000000000002</v>
          </cell>
          <cell r="E972">
            <v>0</v>
          </cell>
          <cell r="F972">
            <v>2.4300000000000002</v>
          </cell>
          <cell r="G972">
            <v>44167</v>
          </cell>
          <cell r="H972" t="str">
            <v>R3</v>
          </cell>
          <cell r="I972" t="str">
            <v>LPI-1604</v>
          </cell>
          <cell r="J972" t="str">
            <v>SR</v>
          </cell>
          <cell r="K972">
            <v>1.8</v>
          </cell>
        </row>
        <row r="973">
          <cell r="C973" t="str">
            <v>067C083</v>
          </cell>
          <cell r="D973">
            <v>1.84</v>
          </cell>
          <cell r="E973">
            <v>0</v>
          </cell>
          <cell r="F973">
            <v>1.84</v>
          </cell>
          <cell r="G973">
            <v>44162</v>
          </cell>
          <cell r="H973" t="str">
            <v>R3</v>
          </cell>
          <cell r="I973" t="str">
            <v>LPI-1601</v>
          </cell>
          <cell r="J973" t="str">
            <v>SR</v>
          </cell>
          <cell r="K973">
            <v>1.8</v>
          </cell>
        </row>
        <row r="974">
          <cell r="C974" t="str">
            <v>068C087</v>
          </cell>
          <cell r="D974">
            <v>2.93</v>
          </cell>
          <cell r="E974">
            <v>0</v>
          </cell>
          <cell r="F974">
            <v>2.93</v>
          </cell>
          <cell r="G974">
            <v>44103</v>
          </cell>
          <cell r="H974" t="str">
            <v>R3</v>
          </cell>
          <cell r="I974" t="str">
            <v>LPI-1601</v>
          </cell>
          <cell r="J974" t="str">
            <v>SR</v>
          </cell>
          <cell r="K974">
            <v>1.8</v>
          </cell>
        </row>
        <row r="975">
          <cell r="C975" t="str">
            <v>068C090</v>
          </cell>
          <cell r="D975">
            <v>6.39</v>
          </cell>
          <cell r="E975">
            <v>0</v>
          </cell>
          <cell r="F975">
            <v>6.39</v>
          </cell>
          <cell r="G975">
            <v>44102</v>
          </cell>
          <cell r="H975" t="str">
            <v>R3</v>
          </cell>
          <cell r="I975" t="str">
            <v>LPI-1601</v>
          </cell>
          <cell r="J975" t="str">
            <v>SR</v>
          </cell>
          <cell r="K975">
            <v>1.8</v>
          </cell>
        </row>
        <row r="976">
          <cell r="C976" t="str">
            <v>070C083</v>
          </cell>
          <cell r="D976">
            <v>8.57</v>
          </cell>
          <cell r="E976">
            <v>0</v>
          </cell>
          <cell r="F976">
            <v>8.57</v>
          </cell>
          <cell r="G976">
            <v>44132</v>
          </cell>
          <cell r="H976" t="str">
            <v>R3</v>
          </cell>
          <cell r="I976" t="str">
            <v>LPI-1601</v>
          </cell>
          <cell r="J976" t="str">
            <v>SR</v>
          </cell>
          <cell r="K976">
            <v>1.8</v>
          </cell>
        </row>
        <row r="977">
          <cell r="C977" t="str">
            <v>070C086</v>
          </cell>
          <cell r="D977">
            <v>1.87</v>
          </cell>
          <cell r="E977">
            <v>0</v>
          </cell>
          <cell r="F977">
            <v>1.87</v>
          </cell>
          <cell r="G977">
            <v>44133</v>
          </cell>
          <cell r="H977" t="str">
            <v>R3</v>
          </cell>
          <cell r="I977" t="str">
            <v>LPI-1601</v>
          </cell>
          <cell r="J977" t="str">
            <v>SR</v>
          </cell>
          <cell r="K977">
            <v>1.8</v>
          </cell>
        </row>
        <row r="978">
          <cell r="C978" t="str">
            <v>070C088</v>
          </cell>
          <cell r="D978">
            <v>5.2</v>
          </cell>
          <cell r="E978">
            <v>0</v>
          </cell>
          <cell r="F978">
            <v>5.2</v>
          </cell>
          <cell r="G978">
            <v>44102</v>
          </cell>
          <cell r="H978" t="str">
            <v>R3</v>
          </cell>
          <cell r="I978" t="str">
            <v>LPI-1601</v>
          </cell>
          <cell r="J978" t="str">
            <v>SR</v>
          </cell>
          <cell r="K978">
            <v>1.8</v>
          </cell>
        </row>
        <row r="979">
          <cell r="C979" t="str">
            <v>070C090</v>
          </cell>
          <cell r="D979">
            <v>1.96</v>
          </cell>
          <cell r="E979">
            <v>0</v>
          </cell>
          <cell r="F979">
            <v>1.96</v>
          </cell>
          <cell r="G979">
            <v>44102</v>
          </cell>
          <cell r="H979" t="str">
            <v>R3</v>
          </cell>
          <cell r="I979" t="str">
            <v>LPI-1601</v>
          </cell>
          <cell r="J979" t="str">
            <v>SR</v>
          </cell>
          <cell r="K979">
            <v>1.8</v>
          </cell>
        </row>
        <row r="980">
          <cell r="C980" t="str">
            <v>061C094</v>
          </cell>
          <cell r="D980">
            <v>0.16</v>
          </cell>
          <cell r="E980">
            <v>0</v>
          </cell>
          <cell r="F980">
            <v>0.16</v>
          </cell>
          <cell r="G980">
            <v>43991</v>
          </cell>
          <cell r="H980" t="str">
            <v>RN</v>
          </cell>
          <cell r="I980" t="str">
            <v>GP 99-8009</v>
          </cell>
          <cell r="J980" t="str">
            <v>SR</v>
          </cell>
          <cell r="K980">
            <v>1.5</v>
          </cell>
        </row>
        <row r="981">
          <cell r="C981" t="str">
            <v>063C092</v>
          </cell>
          <cell r="D981">
            <v>0.36</v>
          </cell>
          <cell r="E981">
            <v>0</v>
          </cell>
          <cell r="F981">
            <v>0.36</v>
          </cell>
          <cell r="G981">
            <v>43998</v>
          </cell>
          <cell r="H981" t="str">
            <v>RN</v>
          </cell>
          <cell r="I981" t="str">
            <v>GP 99-8009</v>
          </cell>
          <cell r="J981" t="str">
            <v>SR</v>
          </cell>
          <cell r="K981">
            <v>1.5</v>
          </cell>
        </row>
        <row r="982">
          <cell r="C982" t="str">
            <v>069C097</v>
          </cell>
          <cell r="D982">
            <v>1.2</v>
          </cell>
          <cell r="E982">
            <v>0</v>
          </cell>
          <cell r="F982">
            <v>1.2</v>
          </cell>
          <cell r="G982">
            <v>43991</v>
          </cell>
          <cell r="H982" t="str">
            <v>RN</v>
          </cell>
          <cell r="I982" t="str">
            <v>GP 99-8009</v>
          </cell>
          <cell r="J982" t="str">
            <v>SR</v>
          </cell>
          <cell r="K982">
            <v>1.5</v>
          </cell>
        </row>
        <row r="983">
          <cell r="C983" t="str">
            <v>070C097</v>
          </cell>
          <cell r="D983">
            <v>1.02</v>
          </cell>
          <cell r="E983">
            <v>0</v>
          </cell>
          <cell r="F983">
            <v>1.02</v>
          </cell>
          <cell r="G983">
            <v>43993</v>
          </cell>
          <cell r="H983" t="str">
            <v>RN</v>
          </cell>
          <cell r="I983" t="str">
            <v>GP 99-8009</v>
          </cell>
          <cell r="J983" t="str">
            <v>SR</v>
          </cell>
          <cell r="K983">
            <v>1.5</v>
          </cell>
        </row>
        <row r="984">
          <cell r="C984" t="str">
            <v>070C100</v>
          </cell>
          <cell r="D984">
            <v>4.43</v>
          </cell>
          <cell r="E984">
            <v>0</v>
          </cell>
          <cell r="F984">
            <v>4.43</v>
          </cell>
          <cell r="G984">
            <v>44000</v>
          </cell>
          <cell r="H984" t="str">
            <v>RN</v>
          </cell>
          <cell r="I984" t="str">
            <v>GP 99-8009</v>
          </cell>
          <cell r="J984" t="str">
            <v>SR</v>
          </cell>
          <cell r="K984">
            <v>1.5</v>
          </cell>
        </row>
        <row r="985">
          <cell r="C985" t="str">
            <v>064C092</v>
          </cell>
          <cell r="D985">
            <v>0.28000000000000003</v>
          </cell>
          <cell r="E985">
            <v>0</v>
          </cell>
          <cell r="F985">
            <v>0.28000000000000003</v>
          </cell>
          <cell r="G985">
            <v>44161</v>
          </cell>
          <cell r="H985" t="str">
            <v>RN</v>
          </cell>
          <cell r="I985" t="str">
            <v>PSJT 941</v>
          </cell>
          <cell r="J985" t="str">
            <v>SR</v>
          </cell>
          <cell r="K985">
            <v>1.8</v>
          </cell>
        </row>
        <row r="986">
          <cell r="C986" t="str">
            <v>066C093</v>
          </cell>
          <cell r="D986">
            <v>1.71</v>
          </cell>
          <cell r="E986">
            <v>0</v>
          </cell>
          <cell r="F986">
            <v>1.71</v>
          </cell>
          <cell r="G986">
            <v>44160</v>
          </cell>
          <cell r="H986" t="str">
            <v>RN</v>
          </cell>
          <cell r="I986" t="str">
            <v>PSJT 941</v>
          </cell>
          <cell r="J986" t="str">
            <v>SR</v>
          </cell>
          <cell r="K986">
            <v>1.5</v>
          </cell>
        </row>
        <row r="987">
          <cell r="C987" t="str">
            <v>067C091</v>
          </cell>
          <cell r="D987">
            <v>0.56000000000000005</v>
          </cell>
          <cell r="E987">
            <v>0</v>
          </cell>
          <cell r="F987">
            <v>0.56000000000000005</v>
          </cell>
          <cell r="G987">
            <v>44111</v>
          </cell>
          <cell r="H987" t="str">
            <v>RN</v>
          </cell>
          <cell r="I987" t="str">
            <v>PSJT 941</v>
          </cell>
          <cell r="J987" t="str">
            <v>SR</v>
          </cell>
          <cell r="K987">
            <v>1.5</v>
          </cell>
        </row>
        <row r="988">
          <cell r="C988" t="str">
            <v>062C092</v>
          </cell>
          <cell r="D988">
            <v>2.92</v>
          </cell>
          <cell r="E988">
            <v>0</v>
          </cell>
          <cell r="F988">
            <v>2.92</v>
          </cell>
          <cell r="G988">
            <v>44010</v>
          </cell>
          <cell r="H988" t="str">
            <v>RN</v>
          </cell>
          <cell r="I988" t="str">
            <v>GP 99-8009</v>
          </cell>
          <cell r="J988" t="str">
            <v>SR</v>
          </cell>
          <cell r="K988">
            <v>1.5</v>
          </cell>
        </row>
        <row r="989">
          <cell r="C989" t="str">
            <v>062C094</v>
          </cell>
          <cell r="D989">
            <v>5.21</v>
          </cell>
          <cell r="E989">
            <v>0</v>
          </cell>
          <cell r="F989">
            <v>5.21</v>
          </cell>
          <cell r="G989">
            <v>44010</v>
          </cell>
          <cell r="H989" t="str">
            <v>RN</v>
          </cell>
          <cell r="I989" t="str">
            <v>GP 99-8009</v>
          </cell>
          <cell r="J989" t="str">
            <v>SR</v>
          </cell>
          <cell r="K989">
            <v>1.5</v>
          </cell>
        </row>
        <row r="990">
          <cell r="C990" t="str">
            <v>062C097</v>
          </cell>
          <cell r="D990">
            <v>4.26</v>
          </cell>
          <cell r="E990">
            <v>0</v>
          </cell>
          <cell r="F990">
            <v>4.26</v>
          </cell>
          <cell r="G990">
            <v>43991</v>
          </cell>
          <cell r="H990" t="str">
            <v>RN</v>
          </cell>
          <cell r="I990" t="str">
            <v>GP 99-8009</v>
          </cell>
          <cell r="J990" t="str">
            <v>SR</v>
          </cell>
          <cell r="K990">
            <v>1.8</v>
          </cell>
        </row>
        <row r="991">
          <cell r="C991" t="str">
            <v>062C100</v>
          </cell>
          <cell r="D991">
            <v>4.79</v>
          </cell>
          <cell r="E991">
            <v>0</v>
          </cell>
          <cell r="F991">
            <v>4.79</v>
          </cell>
          <cell r="G991">
            <v>44011</v>
          </cell>
          <cell r="H991" t="str">
            <v>RN</v>
          </cell>
          <cell r="I991" t="str">
            <v>GP 99-8009</v>
          </cell>
          <cell r="J991" t="str">
            <v>SR</v>
          </cell>
          <cell r="K991">
            <v>1.5</v>
          </cell>
        </row>
        <row r="992">
          <cell r="C992" t="str">
            <v>063C093</v>
          </cell>
          <cell r="D992">
            <v>1.18</v>
          </cell>
          <cell r="E992">
            <v>0</v>
          </cell>
          <cell r="F992">
            <v>1.18</v>
          </cell>
          <cell r="G992">
            <v>44016</v>
          </cell>
          <cell r="H992" t="str">
            <v>RN</v>
          </cell>
          <cell r="I992" t="str">
            <v>GP 99-8009</v>
          </cell>
          <cell r="J992" t="str">
            <v>SR</v>
          </cell>
          <cell r="K992">
            <v>1.5</v>
          </cell>
        </row>
        <row r="993">
          <cell r="C993" t="str">
            <v>063C097</v>
          </cell>
          <cell r="D993">
            <v>0.6</v>
          </cell>
          <cell r="E993">
            <v>0</v>
          </cell>
          <cell r="F993">
            <v>0.6</v>
          </cell>
          <cell r="G993">
            <v>44011</v>
          </cell>
          <cell r="H993" t="str">
            <v>RN</v>
          </cell>
          <cell r="I993" t="str">
            <v>GP 99-8009</v>
          </cell>
          <cell r="J993" t="str">
            <v>SR</v>
          </cell>
          <cell r="K993">
            <v>1.5</v>
          </cell>
        </row>
        <row r="994">
          <cell r="C994" t="str">
            <v>063C100</v>
          </cell>
          <cell r="D994">
            <v>2.39</v>
          </cell>
          <cell r="E994">
            <v>0</v>
          </cell>
          <cell r="F994">
            <v>2.39</v>
          </cell>
          <cell r="G994">
            <v>44011</v>
          </cell>
          <cell r="H994" t="str">
            <v>RN</v>
          </cell>
          <cell r="I994" t="str">
            <v>GP 99-8009</v>
          </cell>
          <cell r="J994" t="str">
            <v>SR</v>
          </cell>
          <cell r="K994">
            <v>1.5</v>
          </cell>
        </row>
        <row r="995">
          <cell r="C995" t="str">
            <v>066C099</v>
          </cell>
          <cell r="D995">
            <v>5.64</v>
          </cell>
          <cell r="E995">
            <v>0</v>
          </cell>
          <cell r="F995">
            <v>5.64</v>
          </cell>
          <cell r="G995">
            <v>43999</v>
          </cell>
          <cell r="H995" t="str">
            <v>RN</v>
          </cell>
          <cell r="I995" t="str">
            <v>PSJT 941</v>
          </cell>
          <cell r="J995" t="str">
            <v>SR</v>
          </cell>
          <cell r="K995">
            <v>1.5</v>
          </cell>
        </row>
        <row r="996">
          <cell r="C996" t="str">
            <v>067C092</v>
          </cell>
          <cell r="D996">
            <v>4.1500000000000004</v>
          </cell>
          <cell r="E996">
            <v>0</v>
          </cell>
          <cell r="F996">
            <v>4.1500000000000004</v>
          </cell>
          <cell r="G996">
            <v>44011</v>
          </cell>
          <cell r="H996" t="str">
            <v>RN</v>
          </cell>
          <cell r="I996" t="str">
            <v>PSJT 941</v>
          </cell>
          <cell r="J996" t="str">
            <v>SR</v>
          </cell>
          <cell r="K996">
            <v>1.5</v>
          </cell>
        </row>
        <row r="997">
          <cell r="C997" t="str">
            <v>067C093</v>
          </cell>
          <cell r="D997">
            <v>1.46</v>
          </cell>
          <cell r="E997">
            <v>0</v>
          </cell>
          <cell r="F997">
            <v>1.46</v>
          </cell>
          <cell r="G997">
            <v>44007</v>
          </cell>
          <cell r="H997" t="str">
            <v>RN</v>
          </cell>
          <cell r="I997" t="str">
            <v>PSJT 941</v>
          </cell>
          <cell r="J997" t="str">
            <v>SR</v>
          </cell>
          <cell r="K997">
            <v>1.5</v>
          </cell>
        </row>
        <row r="998">
          <cell r="C998" t="str">
            <v>068C097</v>
          </cell>
          <cell r="D998">
            <v>1.41</v>
          </cell>
          <cell r="E998">
            <v>0</v>
          </cell>
          <cell r="F998">
            <v>1.41</v>
          </cell>
          <cell r="G998">
            <v>44011</v>
          </cell>
          <cell r="H998" t="str">
            <v>RN</v>
          </cell>
          <cell r="I998" t="str">
            <v>GP 99-8009</v>
          </cell>
          <cell r="J998" t="str">
            <v>SR</v>
          </cell>
          <cell r="K998">
            <v>1.5</v>
          </cell>
        </row>
        <row r="999">
          <cell r="C999" t="str">
            <v>068C098</v>
          </cell>
          <cell r="D999">
            <v>3.27</v>
          </cell>
          <cell r="E999">
            <v>0</v>
          </cell>
          <cell r="F999">
            <v>3.27</v>
          </cell>
          <cell r="G999">
            <v>44016</v>
          </cell>
          <cell r="H999" t="str">
            <v>RN</v>
          </cell>
          <cell r="I999" t="str">
            <v>GP 99-8009</v>
          </cell>
          <cell r="J999" t="str">
            <v>SR</v>
          </cell>
          <cell r="K999">
            <v>1.5</v>
          </cell>
        </row>
        <row r="1000">
          <cell r="C1000" t="str">
            <v>068C100</v>
          </cell>
          <cell r="D1000">
            <v>1.86</v>
          </cell>
          <cell r="E1000">
            <v>0</v>
          </cell>
          <cell r="F1000">
            <v>1.86</v>
          </cell>
          <cell r="G1000">
            <v>43991</v>
          </cell>
          <cell r="H1000" t="str">
            <v>RN</v>
          </cell>
          <cell r="I1000" t="str">
            <v>GP 99-8009</v>
          </cell>
          <cell r="J1000" t="str">
            <v>SR</v>
          </cell>
          <cell r="K1000">
            <v>1.5</v>
          </cell>
        </row>
        <row r="1001">
          <cell r="C1001" t="str">
            <v>070C092</v>
          </cell>
          <cell r="D1001">
            <v>2.99</v>
          </cell>
          <cell r="E1001">
            <v>0</v>
          </cell>
          <cell r="F1001">
            <v>2.99</v>
          </cell>
          <cell r="G1001">
            <v>44007</v>
          </cell>
          <cell r="H1001" t="str">
            <v>RN</v>
          </cell>
          <cell r="I1001" t="str">
            <v>PSJT 941</v>
          </cell>
          <cell r="J1001" t="str">
            <v>SR</v>
          </cell>
          <cell r="K1001">
            <v>1.5</v>
          </cell>
        </row>
        <row r="1002">
          <cell r="C1002" t="str">
            <v>064C097</v>
          </cell>
          <cell r="D1002">
            <v>0</v>
          </cell>
          <cell r="F1002">
            <v>0.35</v>
          </cell>
          <cell r="H1002" t="str">
            <v>LP PC</v>
          </cell>
        </row>
        <row r="1003">
          <cell r="C1003" t="str">
            <v>066C097</v>
          </cell>
          <cell r="D1003">
            <v>0</v>
          </cell>
          <cell r="F1003">
            <v>0.64</v>
          </cell>
          <cell r="H1003" t="str">
            <v>LP PC</v>
          </cell>
        </row>
        <row r="1004">
          <cell r="C1004" t="str">
            <v>070C093</v>
          </cell>
          <cell r="D1004">
            <v>0</v>
          </cell>
          <cell r="F1004">
            <v>0.63</v>
          </cell>
          <cell r="H1004" t="str">
            <v>LP PC</v>
          </cell>
        </row>
        <row r="1005">
          <cell r="C1005" t="str">
            <v>061C102</v>
          </cell>
          <cell r="D1005">
            <v>1.6</v>
          </cell>
          <cell r="E1005">
            <v>0</v>
          </cell>
          <cell r="F1005">
            <v>1.6</v>
          </cell>
          <cell r="G1005">
            <v>44013</v>
          </cell>
          <cell r="H1005" t="str">
            <v>R2</v>
          </cell>
          <cell r="I1005" t="str">
            <v>LPI-1601</v>
          </cell>
          <cell r="J1005" t="str">
            <v>DR</v>
          </cell>
          <cell r="K1005">
            <v>1.8</v>
          </cell>
        </row>
        <row r="1006">
          <cell r="C1006" t="str">
            <v>061C105</v>
          </cell>
          <cell r="D1006">
            <v>1.45</v>
          </cell>
          <cell r="E1006">
            <v>0</v>
          </cell>
          <cell r="F1006">
            <v>1.45</v>
          </cell>
          <cell r="G1006">
            <v>44012</v>
          </cell>
          <cell r="H1006" t="str">
            <v>R2</v>
          </cell>
          <cell r="I1006" t="str">
            <v>LPI-1601</v>
          </cell>
          <cell r="J1006" t="str">
            <v>DR</v>
          </cell>
          <cell r="K1006">
            <v>1.8</v>
          </cell>
        </row>
        <row r="1007">
          <cell r="C1007" t="str">
            <v>062C105</v>
          </cell>
          <cell r="D1007">
            <v>2.42</v>
          </cell>
          <cell r="E1007">
            <v>0</v>
          </cell>
          <cell r="F1007">
            <v>2.42</v>
          </cell>
          <cell r="G1007">
            <v>44012</v>
          </cell>
          <cell r="H1007" t="str">
            <v>R2</v>
          </cell>
          <cell r="I1007" t="str">
            <v>LPI-1601</v>
          </cell>
          <cell r="J1007" t="str">
            <v>DR</v>
          </cell>
          <cell r="K1007">
            <v>1.8</v>
          </cell>
        </row>
        <row r="1008">
          <cell r="C1008" t="str">
            <v>068C101</v>
          </cell>
          <cell r="D1008">
            <v>1.96</v>
          </cell>
          <cell r="E1008">
            <v>0</v>
          </cell>
          <cell r="F1008">
            <v>1.96</v>
          </cell>
          <cell r="G1008">
            <v>44013</v>
          </cell>
          <cell r="H1008" t="str">
            <v>R2</v>
          </cell>
          <cell r="I1008" t="str">
            <v>LPI-1601</v>
          </cell>
          <cell r="J1008" t="str">
            <v>DR</v>
          </cell>
          <cell r="K1008">
            <v>1.8</v>
          </cell>
        </row>
        <row r="1009">
          <cell r="C1009" t="str">
            <v>068C102</v>
          </cell>
          <cell r="D1009">
            <v>1.94</v>
          </cell>
          <cell r="E1009">
            <v>0</v>
          </cell>
          <cell r="F1009">
            <v>1.94</v>
          </cell>
          <cell r="G1009">
            <v>44045</v>
          </cell>
          <cell r="H1009" t="str">
            <v>R2</v>
          </cell>
          <cell r="I1009" t="str">
            <v>LPI-1601</v>
          </cell>
          <cell r="J1009" t="str">
            <v>DR</v>
          </cell>
          <cell r="K1009">
            <v>1.8</v>
          </cell>
        </row>
        <row r="1010">
          <cell r="C1010" t="str">
            <v>069C110</v>
          </cell>
          <cell r="D1010">
            <v>1.1000000000000001</v>
          </cell>
          <cell r="E1010">
            <v>0</v>
          </cell>
          <cell r="F1010">
            <v>1.1000000000000001</v>
          </cell>
          <cell r="G1010">
            <v>44010</v>
          </cell>
          <cell r="H1010" t="str">
            <v>R2</v>
          </cell>
          <cell r="I1010" t="str">
            <v>LPI-1601</v>
          </cell>
          <cell r="J1010" t="str">
            <v>SRP</v>
          </cell>
          <cell r="K1010">
            <v>1.8</v>
          </cell>
        </row>
        <row r="1011">
          <cell r="C1011" t="str">
            <v>062C110</v>
          </cell>
          <cell r="D1011">
            <v>9.4499999999999993</v>
          </cell>
          <cell r="E1011">
            <v>0</v>
          </cell>
          <cell r="F1011">
            <v>9.4499999999999993</v>
          </cell>
          <cell r="G1011">
            <v>44012</v>
          </cell>
          <cell r="H1011" t="str">
            <v>R2</v>
          </cell>
          <cell r="I1011" t="str">
            <v>LPI-1601</v>
          </cell>
          <cell r="J1011" t="str">
            <v>SRP</v>
          </cell>
          <cell r="K1011">
            <v>1.8</v>
          </cell>
        </row>
        <row r="1012">
          <cell r="C1012" t="str">
            <v>064C105</v>
          </cell>
          <cell r="D1012">
            <v>9.2100000000000009</v>
          </cell>
          <cell r="E1012">
            <v>0</v>
          </cell>
          <cell r="F1012">
            <v>9.2100000000000009</v>
          </cell>
          <cell r="G1012">
            <v>44004</v>
          </cell>
          <cell r="H1012" t="str">
            <v>R2</v>
          </cell>
          <cell r="I1012" t="str">
            <v>LPI-1601</v>
          </cell>
          <cell r="J1012" t="str">
            <v>DR</v>
          </cell>
          <cell r="K1012">
            <v>1.8</v>
          </cell>
        </row>
        <row r="1013">
          <cell r="C1013" t="str">
            <v>064C107</v>
          </cell>
          <cell r="D1013">
            <v>3.15</v>
          </cell>
          <cell r="E1013">
            <v>0</v>
          </cell>
          <cell r="F1013">
            <v>3.15</v>
          </cell>
          <cell r="G1013">
            <v>44012</v>
          </cell>
          <cell r="H1013" t="str">
            <v>R2</v>
          </cell>
          <cell r="I1013" t="str">
            <v>LPI-1601</v>
          </cell>
          <cell r="J1013" t="str">
            <v>SRP</v>
          </cell>
          <cell r="K1013">
            <v>1.8</v>
          </cell>
        </row>
        <row r="1014">
          <cell r="C1014" t="str">
            <v>064C110</v>
          </cell>
          <cell r="D1014">
            <v>5.85</v>
          </cell>
          <cell r="E1014">
            <v>0</v>
          </cell>
          <cell r="F1014">
            <v>5.85</v>
          </cell>
          <cell r="G1014">
            <v>43982</v>
          </cell>
          <cell r="H1014" t="str">
            <v>R2</v>
          </cell>
          <cell r="I1014" t="str">
            <v>LPI-1601</v>
          </cell>
          <cell r="J1014" t="str">
            <v>SRP</v>
          </cell>
          <cell r="K1014">
            <v>1.8</v>
          </cell>
        </row>
        <row r="1015">
          <cell r="C1015" t="str">
            <v>065C103</v>
          </cell>
          <cell r="D1015">
            <v>2.4900000000000002</v>
          </cell>
          <cell r="E1015">
            <v>0</v>
          </cell>
          <cell r="F1015">
            <v>2.4900000000000002</v>
          </cell>
          <cell r="G1015">
            <v>44013</v>
          </cell>
          <cell r="H1015" t="str">
            <v>R2</v>
          </cell>
          <cell r="I1015" t="str">
            <v>LPI-1601</v>
          </cell>
          <cell r="J1015" t="str">
            <v>DR</v>
          </cell>
          <cell r="K1015">
            <v>1.8</v>
          </cell>
        </row>
        <row r="1016">
          <cell r="C1016" t="str">
            <v>066C105</v>
          </cell>
          <cell r="D1016">
            <v>2.58</v>
          </cell>
          <cell r="E1016">
            <v>0</v>
          </cell>
          <cell r="F1016">
            <v>2.58</v>
          </cell>
          <cell r="G1016">
            <v>44012</v>
          </cell>
          <cell r="H1016" t="str">
            <v>R2</v>
          </cell>
          <cell r="I1016" t="str">
            <v>LPI-1601</v>
          </cell>
          <cell r="J1016" t="str">
            <v>SRP</v>
          </cell>
          <cell r="K1016">
            <v>1.8</v>
          </cell>
        </row>
        <row r="1017">
          <cell r="C1017" t="str">
            <v>066C108</v>
          </cell>
          <cell r="D1017">
            <v>3.03</v>
          </cell>
          <cell r="E1017">
            <v>0</v>
          </cell>
          <cell r="F1017">
            <v>3.03</v>
          </cell>
          <cell r="G1017">
            <v>44011</v>
          </cell>
          <cell r="H1017" t="str">
            <v>R2</v>
          </cell>
          <cell r="I1017" t="str">
            <v>LPI-1601</v>
          </cell>
          <cell r="J1017" t="str">
            <v>SRP</v>
          </cell>
          <cell r="K1017">
            <v>1.8</v>
          </cell>
        </row>
        <row r="1018">
          <cell r="C1018" t="str">
            <v>066C110</v>
          </cell>
          <cell r="D1018">
            <v>3.42</v>
          </cell>
          <cell r="E1018">
            <v>0</v>
          </cell>
          <cell r="F1018">
            <v>3.42</v>
          </cell>
          <cell r="G1018">
            <v>44013</v>
          </cell>
          <cell r="H1018" t="str">
            <v>R2</v>
          </cell>
          <cell r="I1018" t="str">
            <v>LPI-1601</v>
          </cell>
          <cell r="J1018" t="str">
            <v>SRP</v>
          </cell>
          <cell r="K1018">
            <v>1.8</v>
          </cell>
        </row>
        <row r="1019">
          <cell r="C1019" t="str">
            <v>068C107</v>
          </cell>
          <cell r="D1019">
            <v>3</v>
          </cell>
          <cell r="E1019">
            <v>0</v>
          </cell>
          <cell r="F1019">
            <v>3</v>
          </cell>
          <cell r="G1019">
            <v>44011</v>
          </cell>
          <cell r="H1019" t="str">
            <v>R2</v>
          </cell>
          <cell r="I1019" t="str">
            <v>LPI-1601</v>
          </cell>
          <cell r="J1019" t="str">
            <v>SRP</v>
          </cell>
          <cell r="K1019">
            <v>1.8</v>
          </cell>
        </row>
        <row r="1020">
          <cell r="C1020" t="str">
            <v>068C110</v>
          </cell>
          <cell r="D1020">
            <v>5.58</v>
          </cell>
          <cell r="E1020">
            <v>0</v>
          </cell>
          <cell r="F1020">
            <v>5.58</v>
          </cell>
          <cell r="G1020">
            <v>44010</v>
          </cell>
          <cell r="H1020" t="str">
            <v>R2</v>
          </cell>
          <cell r="I1020" t="str">
            <v>LPI-1601</v>
          </cell>
          <cell r="J1020" t="str">
            <v>SRP</v>
          </cell>
          <cell r="K1020">
            <v>1.8</v>
          </cell>
        </row>
        <row r="1021">
          <cell r="C1021" t="str">
            <v>069C105</v>
          </cell>
          <cell r="D1021">
            <v>3.68</v>
          </cell>
          <cell r="E1021">
            <v>0</v>
          </cell>
          <cell r="F1021">
            <v>3.68</v>
          </cell>
          <cell r="G1021">
            <v>44011</v>
          </cell>
          <cell r="H1021" t="str">
            <v>R2</v>
          </cell>
          <cell r="I1021" t="str">
            <v>LPI-1601</v>
          </cell>
          <cell r="J1021" t="str">
            <v>SRP</v>
          </cell>
          <cell r="K1021">
            <v>1.8</v>
          </cell>
        </row>
        <row r="1022">
          <cell r="C1022" t="str">
            <v>070C103</v>
          </cell>
          <cell r="D1022">
            <v>6.5</v>
          </cell>
          <cell r="E1022">
            <v>0</v>
          </cell>
          <cell r="F1022">
            <v>6.5</v>
          </cell>
          <cell r="G1022">
            <v>44045</v>
          </cell>
          <cell r="H1022" t="str">
            <v>R2</v>
          </cell>
          <cell r="I1022" t="str">
            <v>LPI-1601</v>
          </cell>
          <cell r="J1022" t="str">
            <v>DR</v>
          </cell>
          <cell r="K1022">
            <v>1.8</v>
          </cell>
        </row>
        <row r="1023">
          <cell r="C1023" t="str">
            <v>070C105</v>
          </cell>
          <cell r="D1023">
            <v>1.38</v>
          </cell>
          <cell r="E1023">
            <v>0</v>
          </cell>
          <cell r="F1023">
            <v>1.38</v>
          </cell>
          <cell r="G1023">
            <v>44010</v>
          </cell>
          <cell r="H1023" t="str">
            <v>R2</v>
          </cell>
          <cell r="I1023" t="str">
            <v>LPI-1601</v>
          </cell>
          <cell r="J1023" t="str">
            <v>SRP</v>
          </cell>
          <cell r="K1023">
            <v>1.8</v>
          </cell>
        </row>
        <row r="1024">
          <cell r="C1024" t="str">
            <v>070C107</v>
          </cell>
          <cell r="D1024">
            <v>2.73</v>
          </cell>
          <cell r="E1024">
            <v>0</v>
          </cell>
          <cell r="F1024">
            <v>2.73</v>
          </cell>
          <cell r="G1024">
            <v>44010</v>
          </cell>
          <cell r="H1024" t="str">
            <v>R2</v>
          </cell>
          <cell r="I1024" t="str">
            <v>LPI-1601</v>
          </cell>
          <cell r="J1024" t="str">
            <v>SRP</v>
          </cell>
          <cell r="K1024">
            <v>1.8</v>
          </cell>
        </row>
        <row r="1025">
          <cell r="C1025" t="str">
            <v>070C109</v>
          </cell>
          <cell r="D1025">
            <v>3.75</v>
          </cell>
          <cell r="E1025">
            <v>0</v>
          </cell>
          <cell r="F1025">
            <v>3.75</v>
          </cell>
          <cell r="G1025">
            <v>44010</v>
          </cell>
          <cell r="H1025" t="str">
            <v>R2</v>
          </cell>
          <cell r="I1025" t="str">
            <v>LPI-1601</v>
          </cell>
          <cell r="J1025" t="str">
            <v>SRP</v>
          </cell>
          <cell r="K1025">
            <v>1.8</v>
          </cell>
        </row>
        <row r="1026">
          <cell r="C1026" t="str">
            <v>061C116</v>
          </cell>
          <cell r="D1026">
            <v>0.66</v>
          </cell>
          <cell r="E1026">
            <v>0</v>
          </cell>
          <cell r="F1026">
            <v>0.66</v>
          </cell>
          <cell r="G1026">
            <v>44008</v>
          </cell>
          <cell r="H1026" t="str">
            <v>R2</v>
          </cell>
          <cell r="I1026" t="str">
            <v>PSJT 941</v>
          </cell>
          <cell r="J1026" t="str">
            <v>SRP</v>
          </cell>
          <cell r="K1026">
            <v>1.8</v>
          </cell>
        </row>
        <row r="1027">
          <cell r="C1027" t="str">
            <v>063C112</v>
          </cell>
          <cell r="D1027">
            <v>1.6</v>
          </cell>
          <cell r="E1027">
            <v>0</v>
          </cell>
          <cell r="F1027">
            <v>1.6</v>
          </cell>
          <cell r="G1027">
            <v>44009</v>
          </cell>
          <cell r="H1027" t="str">
            <v>R2</v>
          </cell>
          <cell r="I1027" t="str">
            <v>PSJT 941</v>
          </cell>
          <cell r="J1027" t="str">
            <v>SRP</v>
          </cell>
          <cell r="K1027">
            <v>1.8</v>
          </cell>
        </row>
        <row r="1028">
          <cell r="C1028" t="str">
            <v>062C115</v>
          </cell>
          <cell r="D1028">
            <v>9.1999999999999993</v>
          </cell>
          <cell r="E1028">
            <v>0</v>
          </cell>
          <cell r="F1028">
            <v>9.1999999999999993</v>
          </cell>
          <cell r="G1028">
            <v>43999</v>
          </cell>
          <cell r="H1028" t="str">
            <v>R2</v>
          </cell>
          <cell r="I1028" t="str">
            <v>PSJT 941</v>
          </cell>
          <cell r="J1028" t="str">
            <v>SRP</v>
          </cell>
          <cell r="K1028">
            <v>1.8</v>
          </cell>
        </row>
        <row r="1029">
          <cell r="C1029" t="str">
            <v>063C115</v>
          </cell>
          <cell r="D1029">
            <v>4.1100000000000003</v>
          </cell>
          <cell r="E1029">
            <v>0</v>
          </cell>
          <cell r="F1029">
            <v>4.1100000000000003</v>
          </cell>
          <cell r="G1029">
            <v>44009</v>
          </cell>
          <cell r="H1029" t="str">
            <v>R2</v>
          </cell>
          <cell r="I1029" t="str">
            <v>PSJT 941</v>
          </cell>
          <cell r="J1029" t="str">
            <v>SRP</v>
          </cell>
          <cell r="K1029">
            <v>1.8</v>
          </cell>
        </row>
        <row r="1030">
          <cell r="C1030" t="str">
            <v>063C116</v>
          </cell>
          <cell r="D1030">
            <v>0.14000000000000001</v>
          </cell>
          <cell r="E1030">
            <v>0</v>
          </cell>
          <cell r="F1030">
            <v>0.14000000000000001</v>
          </cell>
          <cell r="G1030">
            <v>44008</v>
          </cell>
          <cell r="H1030" t="str">
            <v>R2</v>
          </cell>
          <cell r="I1030" t="str">
            <v>PSJT 941</v>
          </cell>
          <cell r="J1030" t="str">
            <v>SRP</v>
          </cell>
          <cell r="K1030">
            <v>1.8</v>
          </cell>
        </row>
        <row r="1031">
          <cell r="C1031" t="str">
            <v>066C113</v>
          </cell>
          <cell r="D1031">
            <v>7.65</v>
          </cell>
          <cell r="E1031">
            <v>0</v>
          </cell>
          <cell r="F1031">
            <v>7.65</v>
          </cell>
          <cell r="G1031">
            <v>44010</v>
          </cell>
          <cell r="H1031" t="str">
            <v>R2</v>
          </cell>
          <cell r="I1031" t="str">
            <v>PSJT 941</v>
          </cell>
          <cell r="J1031" t="str">
            <v>DR</v>
          </cell>
          <cell r="K1031">
            <v>1.8</v>
          </cell>
        </row>
        <row r="1032">
          <cell r="C1032" t="str">
            <v>066C117</v>
          </cell>
          <cell r="D1032">
            <v>2.89</v>
          </cell>
          <cell r="E1032">
            <v>0</v>
          </cell>
          <cell r="F1032">
            <v>2.89</v>
          </cell>
          <cell r="G1032">
            <v>44014</v>
          </cell>
          <cell r="H1032" t="str">
            <v>R2</v>
          </cell>
          <cell r="I1032" t="str">
            <v>PSJT 941</v>
          </cell>
          <cell r="J1032" t="str">
            <v>DR</v>
          </cell>
          <cell r="K1032">
            <v>1.8</v>
          </cell>
        </row>
        <row r="1033">
          <cell r="C1033" t="str">
            <v>068C114</v>
          </cell>
          <cell r="D1033">
            <v>6.66</v>
          </cell>
          <cell r="E1033">
            <v>0</v>
          </cell>
          <cell r="F1033">
            <v>6.66</v>
          </cell>
          <cell r="G1033">
            <v>44009</v>
          </cell>
          <cell r="H1033" t="str">
            <v>R2</v>
          </cell>
          <cell r="I1033" t="str">
            <v>PSJT 941</v>
          </cell>
          <cell r="J1033" t="str">
            <v>DR</v>
          </cell>
          <cell r="K1033">
            <v>1.8</v>
          </cell>
        </row>
        <row r="1034">
          <cell r="C1034" t="str">
            <v>068C115</v>
          </cell>
          <cell r="D1034">
            <v>4.47</v>
          </cell>
          <cell r="E1034">
            <v>0</v>
          </cell>
          <cell r="F1034">
            <v>4.47</v>
          </cell>
          <cell r="G1034">
            <v>44001</v>
          </cell>
          <cell r="H1034" t="str">
            <v>R2</v>
          </cell>
          <cell r="I1034" t="str">
            <v>PSJT 941</v>
          </cell>
          <cell r="J1034" t="str">
            <v>SRP</v>
          </cell>
          <cell r="K1034">
            <v>1.8</v>
          </cell>
        </row>
        <row r="1035">
          <cell r="C1035" t="str">
            <v>068C120</v>
          </cell>
          <cell r="D1035">
            <v>8.51</v>
          </cell>
          <cell r="E1035">
            <v>0</v>
          </cell>
          <cell r="F1035">
            <v>8.51</v>
          </cell>
          <cell r="G1035">
            <v>44007</v>
          </cell>
          <cell r="H1035" t="str">
            <v>R2</v>
          </cell>
          <cell r="I1035" t="str">
            <v>PSJT 941</v>
          </cell>
          <cell r="J1035" t="str">
            <v>DR</v>
          </cell>
          <cell r="K1035">
            <v>1.8</v>
          </cell>
        </row>
        <row r="1036">
          <cell r="C1036" t="str">
            <v>070C115</v>
          </cell>
          <cell r="D1036">
            <v>8.56</v>
          </cell>
          <cell r="E1036">
            <v>0</v>
          </cell>
          <cell r="F1036">
            <v>8.56</v>
          </cell>
          <cell r="G1036">
            <v>44001</v>
          </cell>
          <cell r="H1036" t="str">
            <v>R2</v>
          </cell>
          <cell r="I1036" t="str">
            <v>PSJT 941</v>
          </cell>
          <cell r="J1036" t="str">
            <v>DR</v>
          </cell>
          <cell r="K1036">
            <v>1.8</v>
          </cell>
        </row>
        <row r="1037">
          <cell r="C1037" t="str">
            <v>070C120</v>
          </cell>
          <cell r="D1037">
            <v>9.4499999999999993</v>
          </cell>
          <cell r="E1037">
            <v>0</v>
          </cell>
          <cell r="F1037">
            <v>9.4499999999999993</v>
          </cell>
          <cell r="G1037">
            <v>44005</v>
          </cell>
          <cell r="H1037" t="str">
            <v>R2</v>
          </cell>
          <cell r="I1037" t="str">
            <v>PSJT 941</v>
          </cell>
          <cell r="J1037" t="str">
            <v>DR</v>
          </cell>
          <cell r="K1037">
            <v>1.8</v>
          </cell>
        </row>
        <row r="1038">
          <cell r="C1038" t="str">
            <v>061C123</v>
          </cell>
          <cell r="D1038">
            <v>2.2200000000000002</v>
          </cell>
          <cell r="E1038">
            <v>0</v>
          </cell>
          <cell r="F1038">
            <v>2.2200000000000002</v>
          </cell>
          <cell r="G1038">
            <v>44074</v>
          </cell>
          <cell r="H1038" t="str">
            <v>R2</v>
          </cell>
          <cell r="I1038" t="str">
            <v>LPI-1607</v>
          </cell>
          <cell r="J1038" t="str">
            <v>SRP</v>
          </cell>
          <cell r="K1038">
            <v>1.8</v>
          </cell>
        </row>
        <row r="1039">
          <cell r="C1039" t="str">
            <v>070C123</v>
          </cell>
          <cell r="D1039">
            <v>5.53</v>
          </cell>
          <cell r="E1039">
            <v>0</v>
          </cell>
          <cell r="F1039">
            <v>5.53</v>
          </cell>
          <cell r="G1039">
            <v>44073</v>
          </cell>
          <cell r="H1039" t="str">
            <v>R2</v>
          </cell>
          <cell r="I1039" t="str">
            <v>LPI-1607</v>
          </cell>
          <cell r="J1039" t="str">
            <v>DR</v>
          </cell>
          <cell r="K1039">
            <v>1.8</v>
          </cell>
        </row>
        <row r="1040">
          <cell r="C1040" t="str">
            <v>072C028</v>
          </cell>
          <cell r="D1040">
            <v>3.6</v>
          </cell>
          <cell r="E1040">
            <v>0</v>
          </cell>
          <cell r="F1040">
            <v>3.6</v>
          </cell>
          <cell r="G1040">
            <v>44157</v>
          </cell>
          <cell r="H1040" t="str">
            <v>R2</v>
          </cell>
          <cell r="I1040" t="str">
            <v>LPI-1603</v>
          </cell>
          <cell r="J1040" t="str">
            <v>DR</v>
          </cell>
          <cell r="K1040">
            <v>1.8</v>
          </cell>
        </row>
        <row r="1041">
          <cell r="C1041" t="str">
            <v>074C028</v>
          </cell>
          <cell r="D1041">
            <v>3.16</v>
          </cell>
          <cell r="E1041">
            <v>0</v>
          </cell>
          <cell r="F1041">
            <v>3.16</v>
          </cell>
          <cell r="G1041">
            <v>44201</v>
          </cell>
          <cell r="H1041" t="str">
            <v>R2</v>
          </cell>
          <cell r="I1041" t="str">
            <v>LPI-1603</v>
          </cell>
          <cell r="J1041" t="str">
            <v>DR</v>
          </cell>
          <cell r="K1041">
            <v>1.8</v>
          </cell>
        </row>
        <row r="1042">
          <cell r="C1042" t="str">
            <v>074C030</v>
          </cell>
          <cell r="D1042">
            <v>3.4</v>
          </cell>
          <cell r="E1042">
            <v>0</v>
          </cell>
          <cell r="F1042">
            <v>3.4</v>
          </cell>
          <cell r="G1042">
            <v>44119</v>
          </cell>
          <cell r="H1042" t="str">
            <v>R2</v>
          </cell>
          <cell r="I1042" t="str">
            <v>LPI-1603</v>
          </cell>
          <cell r="J1042" t="str">
            <v>DR</v>
          </cell>
          <cell r="K1042">
            <v>1.8</v>
          </cell>
        </row>
        <row r="1043">
          <cell r="C1043" t="str">
            <v>077C028</v>
          </cell>
          <cell r="D1043">
            <v>3.48</v>
          </cell>
          <cell r="E1043">
            <v>0</v>
          </cell>
          <cell r="F1043">
            <v>3.48</v>
          </cell>
          <cell r="G1043">
            <v>44157</v>
          </cell>
          <cell r="H1043" t="str">
            <v>R2</v>
          </cell>
          <cell r="I1043" t="str">
            <v>LPI-1603</v>
          </cell>
          <cell r="J1043" t="str">
            <v>DR</v>
          </cell>
          <cell r="K1043">
            <v>1.8</v>
          </cell>
        </row>
        <row r="1044">
          <cell r="C1044" t="str">
            <v>077C030</v>
          </cell>
          <cell r="D1044">
            <v>4.33</v>
          </cell>
          <cell r="E1044">
            <v>0</v>
          </cell>
          <cell r="F1044">
            <v>4.33</v>
          </cell>
          <cell r="G1044">
            <v>44169</v>
          </cell>
          <cell r="H1044" t="str">
            <v>R2</v>
          </cell>
          <cell r="I1044" t="str">
            <v>LPI-1603</v>
          </cell>
          <cell r="J1044" t="str">
            <v>DR</v>
          </cell>
          <cell r="K1044">
            <v>1.8</v>
          </cell>
        </row>
        <row r="1045">
          <cell r="C1045" t="str">
            <v>078C030</v>
          </cell>
          <cell r="D1045">
            <v>2.08</v>
          </cell>
          <cell r="E1045">
            <v>0</v>
          </cell>
          <cell r="F1045">
            <v>2.08</v>
          </cell>
          <cell r="G1045">
            <v>43720</v>
          </cell>
          <cell r="H1045" t="str">
            <v>R1</v>
          </cell>
          <cell r="I1045" t="str">
            <v>LPI-1603</v>
          </cell>
          <cell r="J1045" t="str">
            <v>DR</v>
          </cell>
          <cell r="K1045">
            <v>1.8</v>
          </cell>
        </row>
        <row r="1046">
          <cell r="C1046" t="str">
            <v>081C030</v>
          </cell>
          <cell r="D1046">
            <v>6.85</v>
          </cell>
          <cell r="E1046">
            <v>0</v>
          </cell>
          <cell r="F1046">
            <v>6.85</v>
          </cell>
          <cell r="G1046">
            <v>43724</v>
          </cell>
          <cell r="H1046" t="str">
            <v>R1</v>
          </cell>
          <cell r="I1046" t="str">
            <v>LPI-1603</v>
          </cell>
          <cell r="J1046" t="str">
            <v>DR</v>
          </cell>
          <cell r="K1046">
            <v>1.8</v>
          </cell>
        </row>
        <row r="1047">
          <cell r="C1047" t="str">
            <v>072C036</v>
          </cell>
          <cell r="D1047">
            <v>6.19</v>
          </cell>
          <cell r="E1047">
            <v>0</v>
          </cell>
          <cell r="F1047">
            <v>6.19</v>
          </cell>
          <cell r="G1047">
            <v>44105</v>
          </cell>
          <cell r="H1047" t="str">
            <v>R2</v>
          </cell>
          <cell r="I1047" t="str">
            <v>LPI-1603</v>
          </cell>
          <cell r="J1047" t="str">
            <v>DR</v>
          </cell>
          <cell r="K1047">
            <v>1.8</v>
          </cell>
        </row>
        <row r="1048">
          <cell r="C1048" t="str">
            <v>074C032</v>
          </cell>
          <cell r="D1048">
            <v>6.37</v>
          </cell>
          <cell r="E1048">
            <v>0</v>
          </cell>
          <cell r="F1048">
            <v>6.37</v>
          </cell>
          <cell r="G1048">
            <v>44119</v>
          </cell>
          <cell r="H1048" t="str">
            <v>R2</v>
          </cell>
          <cell r="I1048" t="str">
            <v>LPI-1603</v>
          </cell>
          <cell r="J1048" t="str">
            <v>DR</v>
          </cell>
          <cell r="K1048">
            <v>1.8</v>
          </cell>
        </row>
        <row r="1049">
          <cell r="C1049" t="str">
            <v>074C035</v>
          </cell>
          <cell r="D1049">
            <v>5.08</v>
          </cell>
          <cell r="E1049">
            <v>0</v>
          </cell>
          <cell r="F1049">
            <v>5.08</v>
          </cell>
          <cell r="G1049">
            <v>44123</v>
          </cell>
          <cell r="H1049" t="str">
            <v>R2</v>
          </cell>
          <cell r="I1049" t="str">
            <v>LPI-1603</v>
          </cell>
          <cell r="J1049" t="str">
            <v>DR</v>
          </cell>
          <cell r="K1049">
            <v>1.8</v>
          </cell>
        </row>
        <row r="1050">
          <cell r="C1050" t="str">
            <v>074C037</v>
          </cell>
          <cell r="D1050">
            <v>7.92</v>
          </cell>
          <cell r="E1050">
            <v>0</v>
          </cell>
          <cell r="F1050">
            <v>7.92</v>
          </cell>
          <cell r="G1050">
            <v>44080</v>
          </cell>
          <cell r="H1050" t="str">
            <v>R2</v>
          </cell>
          <cell r="I1050" t="str">
            <v>LPI-1603</v>
          </cell>
          <cell r="J1050" t="str">
            <v>DR</v>
          </cell>
          <cell r="K1050">
            <v>1.8</v>
          </cell>
        </row>
        <row r="1051">
          <cell r="C1051" t="str">
            <v>074C039</v>
          </cell>
          <cell r="D1051">
            <v>3.23</v>
          </cell>
          <cell r="E1051">
            <v>0</v>
          </cell>
          <cell r="F1051">
            <v>3.23</v>
          </cell>
          <cell r="G1051">
            <v>44157</v>
          </cell>
          <cell r="H1051" t="str">
            <v>R2</v>
          </cell>
          <cell r="I1051" t="str">
            <v>LPI-1603</v>
          </cell>
          <cell r="J1051" t="str">
            <v>DR</v>
          </cell>
          <cell r="K1051">
            <v>1.8</v>
          </cell>
        </row>
        <row r="1052">
          <cell r="C1052" t="str">
            <v>074C040</v>
          </cell>
          <cell r="D1052">
            <v>1.37</v>
          </cell>
          <cell r="E1052">
            <v>0</v>
          </cell>
          <cell r="F1052">
            <v>1.37</v>
          </cell>
          <cell r="G1052">
            <v>44157</v>
          </cell>
          <cell r="H1052" t="str">
            <v>R2</v>
          </cell>
          <cell r="I1052" t="str">
            <v>LPI-1603</v>
          </cell>
          <cell r="J1052" t="str">
            <v>SRP</v>
          </cell>
          <cell r="K1052">
            <v>1.8</v>
          </cell>
        </row>
        <row r="1053">
          <cell r="C1053" t="str">
            <v>076C033</v>
          </cell>
          <cell r="D1053">
            <v>5.49</v>
          </cell>
          <cell r="E1053">
            <v>0</v>
          </cell>
          <cell r="F1053">
            <v>5.49</v>
          </cell>
          <cell r="G1053">
            <v>44119</v>
          </cell>
          <cell r="H1053" t="str">
            <v>R2</v>
          </cell>
          <cell r="I1053" t="str">
            <v>LPI-1603</v>
          </cell>
          <cell r="J1053" t="str">
            <v>DR</v>
          </cell>
          <cell r="K1053">
            <v>1.8</v>
          </cell>
        </row>
        <row r="1054">
          <cell r="C1054" t="str">
            <v>076C035</v>
          </cell>
          <cell r="D1054">
            <v>2.5099999999999998</v>
          </cell>
          <cell r="E1054">
            <v>0</v>
          </cell>
          <cell r="F1054">
            <v>2.5099999999999998</v>
          </cell>
          <cell r="G1054">
            <v>44081</v>
          </cell>
          <cell r="H1054" t="str">
            <v>R2</v>
          </cell>
          <cell r="I1054" t="str">
            <v>LPI-1603</v>
          </cell>
          <cell r="J1054" t="str">
            <v>DR</v>
          </cell>
          <cell r="K1054">
            <v>1.8</v>
          </cell>
        </row>
        <row r="1055">
          <cell r="C1055" t="str">
            <v>076C039</v>
          </cell>
          <cell r="D1055">
            <v>5.82</v>
          </cell>
          <cell r="E1055">
            <v>0</v>
          </cell>
          <cell r="F1055">
            <v>5.82</v>
          </cell>
          <cell r="G1055">
            <v>44077</v>
          </cell>
          <cell r="H1055" t="str">
            <v>R2</v>
          </cell>
          <cell r="I1055" t="str">
            <v>LPI-1603</v>
          </cell>
          <cell r="J1055" t="str">
            <v>DR</v>
          </cell>
          <cell r="K1055">
            <v>1.8</v>
          </cell>
        </row>
        <row r="1056">
          <cell r="C1056" t="str">
            <v>077C038</v>
          </cell>
          <cell r="D1056">
            <v>10.36</v>
          </cell>
          <cell r="E1056">
            <v>0</v>
          </cell>
          <cell r="F1056">
            <v>10.36</v>
          </cell>
          <cell r="G1056">
            <v>44083</v>
          </cell>
          <cell r="H1056" t="str">
            <v>R2</v>
          </cell>
          <cell r="I1056" t="str">
            <v>LPI-1603</v>
          </cell>
          <cell r="J1056" t="str">
            <v>DR</v>
          </cell>
          <cell r="K1056">
            <v>1.8</v>
          </cell>
        </row>
        <row r="1057">
          <cell r="C1057" t="str">
            <v>078C038</v>
          </cell>
          <cell r="D1057">
            <v>5.19</v>
          </cell>
          <cell r="E1057">
            <v>0</v>
          </cell>
          <cell r="F1057">
            <v>5.19</v>
          </cell>
          <cell r="G1057">
            <v>43745</v>
          </cell>
          <cell r="H1057" t="str">
            <v>R1</v>
          </cell>
          <cell r="I1057" t="str">
            <v>LPI-1603</v>
          </cell>
          <cell r="J1057" t="str">
            <v>SRP</v>
          </cell>
          <cell r="K1057">
            <v>1.8</v>
          </cell>
        </row>
        <row r="1058">
          <cell r="C1058" t="str">
            <v>080C033</v>
          </cell>
          <cell r="D1058">
            <v>3.02</v>
          </cell>
          <cell r="E1058">
            <v>0</v>
          </cell>
          <cell r="F1058">
            <v>3.02</v>
          </cell>
          <cell r="G1058">
            <v>44176</v>
          </cell>
          <cell r="H1058" t="str">
            <v>R2</v>
          </cell>
          <cell r="I1058" t="str">
            <v>LPI-1603</v>
          </cell>
          <cell r="J1058" t="str">
            <v>DR</v>
          </cell>
          <cell r="K1058">
            <v>1.8</v>
          </cell>
        </row>
        <row r="1059">
          <cell r="C1059" t="str">
            <v>080C035</v>
          </cell>
          <cell r="D1059">
            <v>3.28</v>
          </cell>
          <cell r="E1059">
            <v>0</v>
          </cell>
          <cell r="F1059">
            <v>3.28</v>
          </cell>
          <cell r="G1059">
            <v>44176</v>
          </cell>
          <cell r="H1059" t="str">
            <v>R2</v>
          </cell>
          <cell r="I1059" t="str">
            <v>LPI-1603</v>
          </cell>
          <cell r="J1059" t="str">
            <v>DR</v>
          </cell>
          <cell r="K1059">
            <v>1.8</v>
          </cell>
        </row>
        <row r="1060">
          <cell r="C1060" t="str">
            <v>080C038</v>
          </cell>
          <cell r="D1060">
            <v>4.9800000000000004</v>
          </cell>
          <cell r="E1060">
            <v>0</v>
          </cell>
          <cell r="F1060">
            <v>4.9800000000000004</v>
          </cell>
          <cell r="G1060">
            <v>43745</v>
          </cell>
          <cell r="H1060" t="str">
            <v>R1</v>
          </cell>
          <cell r="I1060" t="str">
            <v>LPI-1603</v>
          </cell>
          <cell r="J1060" t="str">
            <v>DR</v>
          </cell>
          <cell r="K1060">
            <v>1.8</v>
          </cell>
        </row>
        <row r="1061">
          <cell r="C1061" t="str">
            <v>080C040</v>
          </cell>
          <cell r="D1061">
            <v>6.22</v>
          </cell>
          <cell r="E1061">
            <v>0</v>
          </cell>
          <cell r="F1061">
            <v>6.22</v>
          </cell>
          <cell r="G1061">
            <v>44176</v>
          </cell>
          <cell r="H1061" t="str">
            <v>R2</v>
          </cell>
          <cell r="I1061" t="str">
            <v>LPI-1603</v>
          </cell>
          <cell r="J1061" t="str">
            <v>DR</v>
          </cell>
          <cell r="K1061">
            <v>1.8</v>
          </cell>
        </row>
        <row r="1062">
          <cell r="C1062" t="str">
            <v>071C046</v>
          </cell>
          <cell r="D1062">
            <v>2.4300000000000002</v>
          </cell>
          <cell r="E1062">
            <v>0</v>
          </cell>
          <cell r="F1062">
            <v>2.4300000000000002</v>
          </cell>
          <cell r="G1062">
            <v>44157</v>
          </cell>
          <cell r="H1062" t="str">
            <v>R2</v>
          </cell>
          <cell r="I1062" t="str">
            <v>LPI-1603</v>
          </cell>
          <cell r="J1062" t="str">
            <v>SRP</v>
          </cell>
          <cell r="K1062">
            <v>1.8</v>
          </cell>
        </row>
        <row r="1063">
          <cell r="C1063" t="str">
            <v>072C046</v>
          </cell>
          <cell r="D1063">
            <v>1.18</v>
          </cell>
          <cell r="E1063">
            <v>0</v>
          </cell>
          <cell r="F1063">
            <v>1.18</v>
          </cell>
          <cell r="G1063">
            <v>44111</v>
          </cell>
          <cell r="H1063" t="str">
            <v>R2</v>
          </cell>
          <cell r="I1063" t="str">
            <v>LPI-1603</v>
          </cell>
          <cell r="J1063" t="str">
            <v>SRP</v>
          </cell>
          <cell r="K1063">
            <v>1.8</v>
          </cell>
        </row>
        <row r="1064">
          <cell r="C1064" t="str">
            <v>072C050</v>
          </cell>
          <cell r="D1064">
            <v>5.83</v>
          </cell>
          <cell r="E1064">
            <v>0</v>
          </cell>
          <cell r="F1064">
            <v>5.83</v>
          </cell>
          <cell r="G1064">
            <v>44157</v>
          </cell>
          <cell r="H1064" t="str">
            <v>R2</v>
          </cell>
          <cell r="I1064" t="str">
            <v>LPI-1603</v>
          </cell>
          <cell r="J1064" t="str">
            <v>SRP</v>
          </cell>
          <cell r="K1064">
            <v>1.8</v>
          </cell>
        </row>
        <row r="1065">
          <cell r="C1065" t="str">
            <v>074C043</v>
          </cell>
          <cell r="D1065">
            <v>6</v>
          </cell>
          <cell r="E1065">
            <v>0</v>
          </cell>
          <cell r="F1065">
            <v>6</v>
          </cell>
          <cell r="G1065">
            <v>44113</v>
          </cell>
          <cell r="H1065" t="str">
            <v>R2</v>
          </cell>
          <cell r="I1065" t="str">
            <v>LPI-1603</v>
          </cell>
          <cell r="J1065" t="str">
            <v>SRP</v>
          </cell>
          <cell r="K1065">
            <v>1.8</v>
          </cell>
        </row>
        <row r="1066">
          <cell r="C1066" t="str">
            <v>074C044</v>
          </cell>
          <cell r="D1066">
            <v>2.84</v>
          </cell>
          <cell r="E1066">
            <v>0</v>
          </cell>
          <cell r="F1066">
            <v>2.84</v>
          </cell>
          <cell r="G1066">
            <v>44113</v>
          </cell>
          <cell r="H1066" t="str">
            <v>R2</v>
          </cell>
          <cell r="I1066" t="str">
            <v>LPI-1603</v>
          </cell>
          <cell r="J1066" t="str">
            <v>SRP</v>
          </cell>
          <cell r="K1066">
            <v>1.8</v>
          </cell>
        </row>
        <row r="1067">
          <cell r="C1067" t="str">
            <v>076C048</v>
          </cell>
          <cell r="D1067">
            <v>8.92</v>
          </cell>
          <cell r="E1067">
            <v>0</v>
          </cell>
          <cell r="F1067">
            <v>8.92</v>
          </cell>
          <cell r="G1067">
            <v>44112</v>
          </cell>
          <cell r="H1067" t="str">
            <v>R2</v>
          </cell>
          <cell r="I1067" t="str">
            <v>LPI-1603</v>
          </cell>
          <cell r="J1067" t="str">
            <v>SRP</v>
          </cell>
          <cell r="K1067">
            <v>1.8</v>
          </cell>
        </row>
        <row r="1068">
          <cell r="C1068" t="str">
            <v>080C046</v>
          </cell>
          <cell r="D1068">
            <v>2.36</v>
          </cell>
          <cell r="E1068">
            <v>0</v>
          </cell>
          <cell r="F1068">
            <v>2.36</v>
          </cell>
          <cell r="G1068">
            <v>43741</v>
          </cell>
          <cell r="H1068" t="str">
            <v>R1</v>
          </cell>
          <cell r="I1068" t="str">
            <v>LPI-1603</v>
          </cell>
          <cell r="J1068" t="str">
            <v>SRP</v>
          </cell>
          <cell r="K1068">
            <v>1.8</v>
          </cell>
        </row>
        <row r="1069">
          <cell r="C1069" t="str">
            <v>080C043</v>
          </cell>
          <cell r="D1069">
            <v>13.41</v>
          </cell>
          <cell r="E1069">
            <v>0</v>
          </cell>
          <cell r="F1069">
            <v>13.41</v>
          </cell>
          <cell r="G1069">
            <v>43999</v>
          </cell>
          <cell r="H1069" t="str">
            <v>R2</v>
          </cell>
          <cell r="I1069" t="str">
            <v>LPI-1603</v>
          </cell>
          <cell r="J1069" t="str">
            <v>DR</v>
          </cell>
          <cell r="K1069">
            <v>1.8</v>
          </cell>
        </row>
        <row r="1070">
          <cell r="C1070" t="str">
            <v>069C051</v>
          </cell>
          <cell r="D1070">
            <v>0.61</v>
          </cell>
          <cell r="E1070">
            <v>0</v>
          </cell>
          <cell r="F1070">
            <v>0.61</v>
          </cell>
          <cell r="G1070">
            <v>44111</v>
          </cell>
          <cell r="H1070" t="str">
            <v>R1</v>
          </cell>
          <cell r="I1070" t="str">
            <v>LPI-1601</v>
          </cell>
          <cell r="J1070" t="str">
            <v>DR</v>
          </cell>
          <cell r="K1070">
            <v>1.8</v>
          </cell>
        </row>
        <row r="1071">
          <cell r="C1071" t="str">
            <v>071C051</v>
          </cell>
          <cell r="D1071">
            <v>0.64</v>
          </cell>
          <cell r="E1071">
            <v>0</v>
          </cell>
          <cell r="F1071">
            <v>0.64</v>
          </cell>
          <cell r="G1071">
            <v>44169</v>
          </cell>
          <cell r="H1071" t="str">
            <v>R2</v>
          </cell>
          <cell r="I1071" t="str">
            <v>LPI-1604</v>
          </cell>
          <cell r="J1071" t="str">
            <v>SRP</v>
          </cell>
          <cell r="K1071">
            <v>1.8</v>
          </cell>
        </row>
        <row r="1072">
          <cell r="C1072" t="str">
            <v>074C060</v>
          </cell>
          <cell r="D1072">
            <v>1.79</v>
          </cell>
          <cell r="E1072">
            <v>0</v>
          </cell>
          <cell r="F1072">
            <v>1.79</v>
          </cell>
          <cell r="G1072">
            <v>44126</v>
          </cell>
          <cell r="H1072" t="str">
            <v>R1</v>
          </cell>
          <cell r="I1072" t="str">
            <v>LPI-1601</v>
          </cell>
          <cell r="J1072" t="str">
            <v>DR</v>
          </cell>
          <cell r="K1072">
            <v>1.8</v>
          </cell>
        </row>
        <row r="1073">
          <cell r="C1073" t="str">
            <v>077C056</v>
          </cell>
          <cell r="D1073">
            <v>2.72</v>
          </cell>
          <cell r="E1073">
            <v>0</v>
          </cell>
          <cell r="F1073">
            <v>2.72</v>
          </cell>
          <cell r="G1073">
            <v>44176</v>
          </cell>
          <cell r="H1073" t="str">
            <v>R2</v>
          </cell>
          <cell r="I1073" t="str">
            <v>LPI-1603</v>
          </cell>
          <cell r="J1073" t="str">
            <v>SRP</v>
          </cell>
          <cell r="K1073">
            <v>1.8</v>
          </cell>
        </row>
        <row r="1074">
          <cell r="C1074" t="str">
            <v>077C058</v>
          </cell>
          <cell r="D1074">
            <v>8.74</v>
          </cell>
          <cell r="E1074">
            <v>0</v>
          </cell>
          <cell r="F1074">
            <v>8.74</v>
          </cell>
          <cell r="G1074">
            <v>44169</v>
          </cell>
          <cell r="H1074" t="str">
            <v>R2</v>
          </cell>
          <cell r="I1074" t="str">
            <v>LPI-1604</v>
          </cell>
          <cell r="J1074" t="str">
            <v>SRP</v>
          </cell>
          <cell r="K1074">
            <v>1.8</v>
          </cell>
        </row>
        <row r="1075">
          <cell r="C1075" t="str">
            <v>077C060</v>
          </cell>
          <cell r="D1075">
            <v>1.97</v>
          </cell>
          <cell r="E1075">
            <v>0</v>
          </cell>
          <cell r="F1075">
            <v>1.97</v>
          </cell>
          <cell r="G1075">
            <v>44126</v>
          </cell>
          <cell r="H1075" t="str">
            <v>R1</v>
          </cell>
          <cell r="I1075" t="str">
            <v>LPI-1601</v>
          </cell>
          <cell r="J1075" t="str">
            <v>DR</v>
          </cell>
          <cell r="K1075">
            <v>1.8</v>
          </cell>
        </row>
        <row r="1076">
          <cell r="C1076" t="str">
            <v>078C060</v>
          </cell>
          <cell r="D1076">
            <v>0.55000000000000004</v>
          </cell>
          <cell r="E1076">
            <v>0</v>
          </cell>
          <cell r="F1076">
            <v>0.55000000000000004</v>
          </cell>
          <cell r="G1076">
            <v>44125</v>
          </cell>
          <cell r="H1076" t="str">
            <v>R1</v>
          </cell>
          <cell r="I1076" t="str">
            <v>LPI-1601</v>
          </cell>
          <cell r="J1076" t="str">
            <v>DR</v>
          </cell>
          <cell r="K1076">
            <v>1.8</v>
          </cell>
        </row>
        <row r="1077">
          <cell r="C1077" t="str">
            <v>080C053</v>
          </cell>
          <cell r="D1077">
            <v>4.25</v>
          </cell>
          <cell r="E1077">
            <v>0</v>
          </cell>
          <cell r="F1077">
            <v>4.25</v>
          </cell>
          <cell r="G1077">
            <v>43746</v>
          </cell>
          <cell r="H1077" t="str">
            <v>R1</v>
          </cell>
          <cell r="I1077" t="str">
            <v>LPI-1604</v>
          </cell>
          <cell r="J1077" t="str">
            <v>SRP</v>
          </cell>
          <cell r="K1077">
            <v>1.8</v>
          </cell>
        </row>
        <row r="1078">
          <cell r="C1078" t="str">
            <v>080C054</v>
          </cell>
          <cell r="D1078">
            <v>1.53</v>
          </cell>
          <cell r="E1078">
            <v>0</v>
          </cell>
          <cell r="F1078">
            <v>1.53</v>
          </cell>
          <cell r="G1078">
            <v>44170</v>
          </cell>
          <cell r="H1078" t="str">
            <v>R2</v>
          </cell>
          <cell r="I1078" t="str">
            <v>LPI-1604</v>
          </cell>
          <cell r="J1078" t="str">
            <v>SRP</v>
          </cell>
          <cell r="K1078">
            <v>1.8</v>
          </cell>
        </row>
        <row r="1079">
          <cell r="C1079" t="str">
            <v>071C061</v>
          </cell>
          <cell r="D1079">
            <v>1.38</v>
          </cell>
          <cell r="E1079">
            <v>0</v>
          </cell>
          <cell r="F1079">
            <v>1.38</v>
          </cell>
          <cell r="G1079">
            <v>44200</v>
          </cell>
          <cell r="H1079" t="str">
            <v>R1</v>
          </cell>
          <cell r="I1079" t="str">
            <v>GP 99-8009</v>
          </cell>
          <cell r="J1079" t="str">
            <v>DR</v>
          </cell>
          <cell r="K1079">
            <v>1.8</v>
          </cell>
        </row>
        <row r="1080">
          <cell r="C1080" t="str">
            <v>074C062</v>
          </cell>
          <cell r="D1080">
            <v>3.12</v>
          </cell>
          <cell r="E1080">
            <v>0</v>
          </cell>
          <cell r="F1080">
            <v>3.12</v>
          </cell>
          <cell r="G1080">
            <v>44169</v>
          </cell>
          <cell r="H1080" t="str">
            <v>R1</v>
          </cell>
          <cell r="I1080" t="str">
            <v>GP 99-8009</v>
          </cell>
          <cell r="J1080" t="str">
            <v>DR</v>
          </cell>
          <cell r="K1080">
            <v>1.8</v>
          </cell>
        </row>
        <row r="1081">
          <cell r="C1081" t="str">
            <v>074C063</v>
          </cell>
          <cell r="D1081">
            <v>1.57</v>
          </cell>
          <cell r="E1081">
            <v>0</v>
          </cell>
          <cell r="F1081">
            <v>1.57</v>
          </cell>
          <cell r="G1081">
            <v>44162</v>
          </cell>
          <cell r="H1081" t="str">
            <v>R1</v>
          </cell>
          <cell r="I1081" t="str">
            <v>GP 99-8009</v>
          </cell>
          <cell r="J1081" t="str">
            <v>DR</v>
          </cell>
          <cell r="K1081">
            <v>1.8</v>
          </cell>
        </row>
        <row r="1082">
          <cell r="C1082" t="str">
            <v>077C062</v>
          </cell>
          <cell r="D1082">
            <v>3.09</v>
          </cell>
          <cell r="E1082">
            <v>0</v>
          </cell>
          <cell r="F1082">
            <v>3.09</v>
          </cell>
          <cell r="G1082">
            <v>44163</v>
          </cell>
          <cell r="H1082" t="str">
            <v>R1</v>
          </cell>
          <cell r="I1082" t="str">
            <v>GP 99-8009</v>
          </cell>
          <cell r="J1082" t="str">
            <v>DR</v>
          </cell>
          <cell r="K1082">
            <v>1.8</v>
          </cell>
        </row>
        <row r="1083">
          <cell r="C1083" t="str">
            <v>077C065</v>
          </cell>
          <cell r="D1083">
            <v>2.5099999999999998</v>
          </cell>
          <cell r="E1083">
            <v>0</v>
          </cell>
          <cell r="F1083">
            <v>2.5099999999999998</v>
          </cell>
          <cell r="G1083">
            <v>44169</v>
          </cell>
          <cell r="H1083" t="str">
            <v>R1</v>
          </cell>
          <cell r="I1083" t="str">
            <v>GP 99-8009</v>
          </cell>
          <cell r="J1083" t="str">
            <v>DR</v>
          </cell>
          <cell r="K1083">
            <v>1.8</v>
          </cell>
        </row>
        <row r="1084">
          <cell r="C1084" t="str">
            <v>078C062</v>
          </cell>
          <cell r="D1084">
            <v>1.6</v>
          </cell>
          <cell r="E1084">
            <v>0</v>
          </cell>
          <cell r="F1084">
            <v>1.6</v>
          </cell>
          <cell r="G1084">
            <v>44126</v>
          </cell>
          <cell r="H1084" t="str">
            <v>R1</v>
          </cell>
          <cell r="I1084" t="str">
            <v>GP 99-8009</v>
          </cell>
          <cell r="J1084" t="str">
            <v>DR</v>
          </cell>
          <cell r="K1084">
            <v>1.8</v>
          </cell>
        </row>
        <row r="1085">
          <cell r="C1085" t="str">
            <v>071C079</v>
          </cell>
          <cell r="D1085">
            <v>0.38</v>
          </cell>
          <cell r="E1085">
            <v>0</v>
          </cell>
          <cell r="F1085">
            <v>0.38</v>
          </cell>
          <cell r="G1085">
            <v>44150</v>
          </cell>
          <cell r="H1085" t="str">
            <v>R3</v>
          </cell>
          <cell r="I1085" t="str">
            <v>LPI-1605</v>
          </cell>
          <cell r="J1085" t="str">
            <v>SR</v>
          </cell>
          <cell r="K1085">
            <v>1.8</v>
          </cell>
        </row>
        <row r="1086">
          <cell r="C1086" t="str">
            <v>071C080</v>
          </cell>
          <cell r="D1086">
            <v>0.23</v>
          </cell>
          <cell r="E1086">
            <v>0</v>
          </cell>
          <cell r="F1086">
            <v>0.23</v>
          </cell>
          <cell r="G1086">
            <v>44186</v>
          </cell>
          <cell r="H1086" t="str">
            <v>RN</v>
          </cell>
          <cell r="I1086" t="str">
            <v>LPI-1605</v>
          </cell>
          <cell r="J1086" t="str">
            <v>SR</v>
          </cell>
          <cell r="K1086">
            <v>1.8</v>
          </cell>
        </row>
        <row r="1087">
          <cell r="C1087" t="str">
            <v>076C080</v>
          </cell>
          <cell r="D1087">
            <v>4.38</v>
          </cell>
          <cell r="E1087">
            <v>0</v>
          </cell>
          <cell r="F1087">
            <v>4.38</v>
          </cell>
          <cell r="G1087">
            <v>44196</v>
          </cell>
          <cell r="H1087" t="str">
            <v>R3</v>
          </cell>
          <cell r="I1087" t="str">
            <v>LPI-1605</v>
          </cell>
          <cell r="J1087" t="str">
            <v>SR</v>
          </cell>
          <cell r="K1087">
            <v>1.8</v>
          </cell>
        </row>
        <row r="1088">
          <cell r="C1088" t="str">
            <v>078C080</v>
          </cell>
          <cell r="D1088">
            <v>2.2400000000000002</v>
          </cell>
          <cell r="E1088">
            <v>0</v>
          </cell>
          <cell r="F1088">
            <v>2.2400000000000002</v>
          </cell>
          <cell r="G1088">
            <v>44151</v>
          </cell>
          <cell r="H1088" t="str">
            <v>R3</v>
          </cell>
          <cell r="I1088" t="str">
            <v>LPI-1605</v>
          </cell>
          <cell r="J1088" t="str">
            <v>SR</v>
          </cell>
          <cell r="K1088">
            <v>1.8</v>
          </cell>
        </row>
        <row r="1089">
          <cell r="C1089" t="str">
            <v>079C080</v>
          </cell>
          <cell r="D1089">
            <v>0.27</v>
          </cell>
          <cell r="E1089">
            <v>0</v>
          </cell>
          <cell r="F1089">
            <v>0.27</v>
          </cell>
          <cell r="G1089">
            <v>44150</v>
          </cell>
          <cell r="H1089" t="str">
            <v>R3</v>
          </cell>
          <cell r="I1089" t="str">
            <v>LPI-1605</v>
          </cell>
          <cell r="J1089" t="str">
            <v>SR</v>
          </cell>
          <cell r="K1089">
            <v>1.8</v>
          </cell>
        </row>
        <row r="1090">
          <cell r="C1090" t="str">
            <v>080C080</v>
          </cell>
          <cell r="D1090">
            <v>0.87</v>
          </cell>
          <cell r="E1090">
            <v>0</v>
          </cell>
          <cell r="F1090">
            <v>0.87</v>
          </cell>
          <cell r="G1090">
            <v>44184</v>
          </cell>
          <cell r="H1090" t="str">
            <v>RN</v>
          </cell>
          <cell r="I1090" t="str">
            <v>LPI-1605</v>
          </cell>
          <cell r="J1090" t="str">
            <v>SR</v>
          </cell>
          <cell r="K1090">
            <v>1.8</v>
          </cell>
        </row>
        <row r="1091">
          <cell r="C1091" t="str">
            <v>073C079</v>
          </cell>
          <cell r="D1091">
            <v>1.24</v>
          </cell>
          <cell r="E1091">
            <v>0</v>
          </cell>
          <cell r="F1091">
            <v>1.24</v>
          </cell>
          <cell r="G1091">
            <v>44030</v>
          </cell>
          <cell r="H1091" t="str">
            <v>R3</v>
          </cell>
          <cell r="I1091" t="str">
            <v>LPI-1605</v>
          </cell>
          <cell r="J1091" t="str">
            <v>SR</v>
          </cell>
          <cell r="K1091">
            <v>1.8</v>
          </cell>
        </row>
        <row r="1092">
          <cell r="C1092" t="str">
            <v>074C080</v>
          </cell>
          <cell r="D1092">
            <v>1.17</v>
          </cell>
          <cell r="E1092">
            <v>0</v>
          </cell>
          <cell r="F1092">
            <v>1.17</v>
          </cell>
          <cell r="G1092">
            <v>43970</v>
          </cell>
          <cell r="H1092" t="str">
            <v>R3</v>
          </cell>
          <cell r="I1092" t="str">
            <v>LPI-1605</v>
          </cell>
          <cell r="J1092" t="str">
            <v>SR</v>
          </cell>
          <cell r="K1092">
            <v>1.8</v>
          </cell>
        </row>
        <row r="1093">
          <cell r="C1093" t="str">
            <v>072C087</v>
          </cell>
          <cell r="D1093">
            <v>0.23</v>
          </cell>
          <cell r="E1093">
            <v>0</v>
          </cell>
          <cell r="F1093">
            <v>0.23</v>
          </cell>
          <cell r="G1093">
            <v>44046</v>
          </cell>
          <cell r="H1093" t="str">
            <v>RPC</v>
          </cell>
          <cell r="I1093" t="str">
            <v>LPI-1607</v>
          </cell>
          <cell r="J1093" t="str">
            <v>SRP</v>
          </cell>
          <cell r="K1093">
            <v>1.35</v>
          </cell>
        </row>
        <row r="1094">
          <cell r="C1094" t="str">
            <v>079C088</v>
          </cell>
          <cell r="D1094">
            <v>0.69</v>
          </cell>
          <cell r="E1094">
            <v>0</v>
          </cell>
          <cell r="F1094">
            <v>0.69</v>
          </cell>
          <cell r="G1094">
            <v>44053</v>
          </cell>
          <cell r="H1094" t="str">
            <v>RPC</v>
          </cell>
          <cell r="I1094" t="str">
            <v>LPI-1607</v>
          </cell>
          <cell r="J1094" t="str">
            <v>SRP</v>
          </cell>
          <cell r="K1094">
            <v>1.35</v>
          </cell>
        </row>
        <row r="1095">
          <cell r="C1095" t="str">
            <v>072C082</v>
          </cell>
          <cell r="D1095">
            <v>5.55</v>
          </cell>
          <cell r="E1095">
            <v>0</v>
          </cell>
          <cell r="F1095">
            <v>5.55</v>
          </cell>
          <cell r="G1095">
            <v>44190</v>
          </cell>
          <cell r="H1095" t="str">
            <v>RPC</v>
          </cell>
          <cell r="I1095" t="str">
            <v>LPI-1605</v>
          </cell>
          <cell r="J1095" t="str">
            <v>SR</v>
          </cell>
          <cell r="K1095">
            <v>1.35</v>
          </cell>
        </row>
        <row r="1096">
          <cell r="C1096" t="str">
            <v>072C085</v>
          </cell>
          <cell r="D1096">
            <v>2.68</v>
          </cell>
          <cell r="E1096">
            <v>0</v>
          </cell>
          <cell r="F1096">
            <v>2.68</v>
          </cell>
          <cell r="G1096">
            <v>44190</v>
          </cell>
          <cell r="H1096" t="str">
            <v>RPC</v>
          </cell>
          <cell r="I1096" t="str">
            <v>LPI-1605</v>
          </cell>
          <cell r="J1096" t="str">
            <v>SR</v>
          </cell>
          <cell r="K1096">
            <v>1.35</v>
          </cell>
        </row>
        <row r="1097">
          <cell r="C1097" t="str">
            <v>072C086</v>
          </cell>
          <cell r="D1097">
            <v>1.92</v>
          </cell>
          <cell r="E1097">
            <v>0</v>
          </cell>
          <cell r="F1097">
            <v>1.92</v>
          </cell>
          <cell r="G1097">
            <v>44183</v>
          </cell>
          <cell r="H1097" t="str">
            <v>RPC</v>
          </cell>
          <cell r="I1097" t="str">
            <v>LPI-1605</v>
          </cell>
          <cell r="J1097" t="str">
            <v>SR</v>
          </cell>
          <cell r="K1097">
            <v>1.35</v>
          </cell>
        </row>
        <row r="1098">
          <cell r="C1098" t="str">
            <v>074C082</v>
          </cell>
          <cell r="D1098">
            <v>6.54</v>
          </cell>
          <cell r="E1098">
            <v>0</v>
          </cell>
          <cell r="F1098">
            <v>6.54</v>
          </cell>
          <cell r="G1098">
            <v>44185</v>
          </cell>
          <cell r="H1098" t="str">
            <v>RPC</v>
          </cell>
          <cell r="I1098" t="str">
            <v>LPI-1605</v>
          </cell>
          <cell r="J1098" t="str">
            <v>SR</v>
          </cell>
          <cell r="K1098">
            <v>1.35</v>
          </cell>
        </row>
        <row r="1099">
          <cell r="C1099" t="str">
            <v>074C085</v>
          </cell>
          <cell r="D1099">
            <v>2.39</v>
          </cell>
          <cell r="E1099">
            <v>0</v>
          </cell>
          <cell r="F1099">
            <v>2.39</v>
          </cell>
          <cell r="G1099">
            <v>44185</v>
          </cell>
          <cell r="H1099" t="str">
            <v>RPC</v>
          </cell>
          <cell r="I1099" t="str">
            <v>LPI-1605</v>
          </cell>
          <cell r="J1099" t="str">
            <v>SR</v>
          </cell>
          <cell r="K1099">
            <v>1.35</v>
          </cell>
        </row>
        <row r="1100">
          <cell r="C1100" t="str">
            <v>074C086</v>
          </cell>
          <cell r="D1100">
            <v>1.24</v>
          </cell>
          <cell r="E1100">
            <v>0</v>
          </cell>
          <cell r="F1100">
            <v>1.24</v>
          </cell>
          <cell r="G1100">
            <v>44186</v>
          </cell>
          <cell r="H1100" t="str">
            <v>RPC</v>
          </cell>
          <cell r="I1100" t="str">
            <v>LPI-1605</v>
          </cell>
          <cell r="J1100" t="str">
            <v>SR</v>
          </cell>
          <cell r="K1100">
            <v>1.35</v>
          </cell>
        </row>
        <row r="1101">
          <cell r="C1101" t="str">
            <v>074C087</v>
          </cell>
          <cell r="D1101">
            <v>0.82</v>
          </cell>
          <cell r="E1101">
            <v>0</v>
          </cell>
          <cell r="F1101">
            <v>0.82</v>
          </cell>
          <cell r="G1101">
            <v>44186</v>
          </cell>
          <cell r="H1101" t="str">
            <v>RPC</v>
          </cell>
          <cell r="I1101" t="str">
            <v>LPI-1605</v>
          </cell>
          <cell r="J1101" t="str">
            <v>SR</v>
          </cell>
          <cell r="K1101">
            <v>1.35</v>
          </cell>
        </row>
        <row r="1102">
          <cell r="C1102" t="str">
            <v>075C085</v>
          </cell>
          <cell r="D1102">
            <v>2.82</v>
          </cell>
          <cell r="E1102">
            <v>0</v>
          </cell>
          <cell r="F1102">
            <v>2.82</v>
          </cell>
          <cell r="G1102">
            <v>44188</v>
          </cell>
          <cell r="H1102" t="str">
            <v>RPC</v>
          </cell>
          <cell r="I1102" t="str">
            <v>LPI-1605</v>
          </cell>
          <cell r="J1102" t="str">
            <v>SR</v>
          </cell>
          <cell r="K1102">
            <v>1.35</v>
          </cell>
        </row>
        <row r="1103">
          <cell r="C1103" t="str">
            <v>076C085</v>
          </cell>
          <cell r="D1103">
            <v>4.9000000000000004</v>
          </cell>
          <cell r="E1103">
            <v>0</v>
          </cell>
          <cell r="F1103">
            <v>4.9000000000000004</v>
          </cell>
          <cell r="G1103">
            <v>44187</v>
          </cell>
          <cell r="H1103" t="str">
            <v>RPC</v>
          </cell>
          <cell r="I1103" t="str">
            <v>LPI-1605</v>
          </cell>
          <cell r="J1103" t="str">
            <v>SR</v>
          </cell>
          <cell r="K1103">
            <v>1.35</v>
          </cell>
        </row>
        <row r="1104">
          <cell r="C1104" t="str">
            <v>076C086</v>
          </cell>
          <cell r="D1104">
            <v>3.1</v>
          </cell>
          <cell r="E1104">
            <v>0</v>
          </cell>
          <cell r="F1104">
            <v>3.1</v>
          </cell>
          <cell r="G1104">
            <v>44179</v>
          </cell>
          <cell r="H1104" t="str">
            <v>RPC</v>
          </cell>
          <cell r="I1104" t="str">
            <v>LPI-1605</v>
          </cell>
          <cell r="J1104" t="str">
            <v>SR</v>
          </cell>
          <cell r="K1104">
            <v>1.35</v>
          </cell>
        </row>
        <row r="1105">
          <cell r="C1105" t="str">
            <v>078C082</v>
          </cell>
          <cell r="D1105">
            <v>4.68</v>
          </cell>
          <cell r="E1105">
            <v>0</v>
          </cell>
          <cell r="F1105">
            <v>4.68</v>
          </cell>
          <cell r="G1105">
            <v>44193</v>
          </cell>
          <cell r="H1105" t="str">
            <v>RPC</v>
          </cell>
          <cell r="I1105" t="str">
            <v>LPI-1606</v>
          </cell>
          <cell r="J1105" t="str">
            <v>SR</v>
          </cell>
          <cell r="K1105">
            <v>1.35</v>
          </cell>
        </row>
        <row r="1106">
          <cell r="C1106" t="str">
            <v>078C085</v>
          </cell>
          <cell r="D1106">
            <v>4.74</v>
          </cell>
          <cell r="E1106">
            <v>0</v>
          </cell>
          <cell r="F1106">
            <v>4.74</v>
          </cell>
          <cell r="G1106">
            <v>44193</v>
          </cell>
          <cell r="H1106" t="str">
            <v>RPC</v>
          </cell>
          <cell r="I1106" t="str">
            <v>LPI-1606</v>
          </cell>
          <cell r="J1106" t="str">
            <v>SR</v>
          </cell>
          <cell r="K1106">
            <v>1.35</v>
          </cell>
        </row>
        <row r="1107">
          <cell r="C1107" t="str">
            <v>078C086</v>
          </cell>
          <cell r="D1107">
            <v>3.25</v>
          </cell>
          <cell r="E1107">
            <v>0</v>
          </cell>
          <cell r="F1107">
            <v>3.25</v>
          </cell>
          <cell r="G1107">
            <v>44193</v>
          </cell>
          <cell r="H1107" t="str">
            <v>RPC</v>
          </cell>
          <cell r="I1107" t="str">
            <v>LPI-1605</v>
          </cell>
          <cell r="J1107" t="str">
            <v>SR</v>
          </cell>
          <cell r="K1107">
            <v>1.35</v>
          </cell>
        </row>
        <row r="1108">
          <cell r="C1108" t="str">
            <v>078C087</v>
          </cell>
          <cell r="D1108">
            <v>0.23</v>
          </cell>
          <cell r="E1108">
            <v>0</v>
          </cell>
          <cell r="F1108">
            <v>0.23</v>
          </cell>
          <cell r="G1108">
            <v>44193</v>
          </cell>
          <cell r="H1108" t="str">
            <v>RPC</v>
          </cell>
          <cell r="I1108" t="str">
            <v>LPI-1605</v>
          </cell>
          <cell r="J1108" t="str">
            <v>SR</v>
          </cell>
          <cell r="K1108">
            <v>1.35</v>
          </cell>
        </row>
        <row r="1109">
          <cell r="C1109" t="str">
            <v>078C088</v>
          </cell>
          <cell r="D1109">
            <v>0.83</v>
          </cell>
          <cell r="E1109">
            <v>0</v>
          </cell>
          <cell r="F1109">
            <v>0.83</v>
          </cell>
          <cell r="G1109">
            <v>44193</v>
          </cell>
          <cell r="H1109" t="str">
            <v>RPC</v>
          </cell>
          <cell r="I1109" t="str">
            <v>LPI-1605</v>
          </cell>
          <cell r="J1109" t="str">
            <v>SR</v>
          </cell>
          <cell r="K1109">
            <v>1.35</v>
          </cell>
        </row>
        <row r="1110">
          <cell r="C1110" t="str">
            <v>080C085</v>
          </cell>
          <cell r="D1110">
            <v>9.4499999999999993</v>
          </cell>
          <cell r="E1110">
            <v>0</v>
          </cell>
          <cell r="F1110">
            <v>9.4499999999999993</v>
          </cell>
          <cell r="G1110">
            <v>44192</v>
          </cell>
          <cell r="H1110" t="str">
            <v>RPC</v>
          </cell>
          <cell r="I1110" t="str">
            <v>LPI-1605</v>
          </cell>
          <cell r="J1110" t="str">
            <v>SR</v>
          </cell>
          <cell r="K1110">
            <v>1.35</v>
          </cell>
        </row>
        <row r="1111">
          <cell r="C1111" t="str">
            <v>080C086</v>
          </cell>
          <cell r="D1111">
            <v>3.62</v>
          </cell>
          <cell r="E1111">
            <v>0</v>
          </cell>
          <cell r="F1111">
            <v>3.62</v>
          </cell>
          <cell r="G1111">
            <v>44193</v>
          </cell>
          <cell r="H1111" t="str">
            <v>RPC</v>
          </cell>
          <cell r="I1111" t="str">
            <v>LPI-1605</v>
          </cell>
          <cell r="J1111" t="str">
            <v>SR</v>
          </cell>
          <cell r="K1111">
            <v>1.35</v>
          </cell>
        </row>
        <row r="1112">
          <cell r="C1112" t="str">
            <v>080C087</v>
          </cell>
          <cell r="D1112">
            <v>0.62</v>
          </cell>
          <cell r="E1112">
            <v>0</v>
          </cell>
          <cell r="F1112">
            <v>0.62</v>
          </cell>
          <cell r="G1112">
            <v>44186</v>
          </cell>
          <cell r="H1112" t="str">
            <v>RPC</v>
          </cell>
          <cell r="I1112" t="str">
            <v>LPI-1605</v>
          </cell>
          <cell r="J1112" t="str">
            <v>SR</v>
          </cell>
          <cell r="K1112">
            <v>1.35</v>
          </cell>
        </row>
        <row r="1113">
          <cell r="C1113" t="str">
            <v>080C088</v>
          </cell>
          <cell r="D1113">
            <v>0.5</v>
          </cell>
          <cell r="E1113">
            <v>0</v>
          </cell>
          <cell r="F1113">
            <v>0.5</v>
          </cell>
          <cell r="G1113">
            <v>44186</v>
          </cell>
          <cell r="H1113" t="str">
            <v>RPC</v>
          </cell>
          <cell r="I1113" t="str">
            <v>LPI-1605</v>
          </cell>
          <cell r="J1113" t="str">
            <v>SR</v>
          </cell>
          <cell r="K1113">
            <v>1.35</v>
          </cell>
        </row>
        <row r="1114">
          <cell r="C1114" t="str">
            <v>080C090</v>
          </cell>
          <cell r="D1114">
            <v>0.7</v>
          </cell>
          <cell r="E1114">
            <v>0</v>
          </cell>
          <cell r="F1114">
            <v>0.7</v>
          </cell>
          <cell r="G1114">
            <v>44186</v>
          </cell>
          <cell r="H1114" t="str">
            <v>RPC</v>
          </cell>
          <cell r="I1114" t="str">
            <v>LPI-1605</v>
          </cell>
          <cell r="J1114" t="str">
            <v>SR</v>
          </cell>
          <cell r="K1114">
            <v>1.35</v>
          </cell>
        </row>
        <row r="1115">
          <cell r="C1115" t="str">
            <v>072C090</v>
          </cell>
          <cell r="D1115">
            <v>4.66</v>
          </cell>
          <cell r="E1115">
            <v>0</v>
          </cell>
          <cell r="F1115">
            <v>4.66</v>
          </cell>
          <cell r="G1115">
            <v>44049</v>
          </cell>
          <cell r="H1115" t="str">
            <v>RPC</v>
          </cell>
          <cell r="I1115" t="str">
            <v>LPI-1607</v>
          </cell>
          <cell r="J1115" t="str">
            <v>SRP</v>
          </cell>
          <cell r="K1115">
            <v>1.35</v>
          </cell>
        </row>
        <row r="1116">
          <cell r="C1116" t="str">
            <v>074C089</v>
          </cell>
          <cell r="D1116">
            <v>3.69</v>
          </cell>
          <cell r="E1116">
            <v>0</v>
          </cell>
          <cell r="F1116">
            <v>3.69</v>
          </cell>
          <cell r="G1116">
            <v>44042</v>
          </cell>
          <cell r="H1116" t="str">
            <v>RPC</v>
          </cell>
          <cell r="I1116" t="str">
            <v>LPI-1607</v>
          </cell>
          <cell r="J1116" t="str">
            <v>SRP</v>
          </cell>
          <cell r="K1116">
            <v>1.35</v>
          </cell>
        </row>
        <row r="1117">
          <cell r="C1117" t="str">
            <v>074C090</v>
          </cell>
          <cell r="D1117">
            <v>1.52</v>
          </cell>
          <cell r="E1117">
            <v>0</v>
          </cell>
          <cell r="F1117">
            <v>1.52</v>
          </cell>
          <cell r="G1117">
            <v>44044</v>
          </cell>
          <cell r="H1117" t="str">
            <v>RPC</v>
          </cell>
          <cell r="I1117" t="str">
            <v>LPI-1607</v>
          </cell>
          <cell r="J1117" t="str">
            <v>SRP</v>
          </cell>
          <cell r="K1117">
            <v>1.35</v>
          </cell>
        </row>
        <row r="1118">
          <cell r="C1118" t="str">
            <v>076C090</v>
          </cell>
          <cell r="D1118">
            <v>5.71</v>
          </cell>
          <cell r="E1118">
            <v>0</v>
          </cell>
          <cell r="F1118">
            <v>5.71</v>
          </cell>
          <cell r="G1118">
            <v>44041</v>
          </cell>
          <cell r="H1118" t="str">
            <v>RPC</v>
          </cell>
          <cell r="I1118" t="str">
            <v>LPI-1607</v>
          </cell>
          <cell r="J1118" t="str">
            <v>SRP</v>
          </cell>
          <cell r="K1118">
            <v>1.35</v>
          </cell>
        </row>
        <row r="1119">
          <cell r="C1119" t="str">
            <v>078C090</v>
          </cell>
          <cell r="D1119">
            <v>4.66</v>
          </cell>
          <cell r="E1119">
            <v>0</v>
          </cell>
          <cell r="F1119">
            <v>4.66</v>
          </cell>
          <cell r="G1119">
            <v>44051</v>
          </cell>
          <cell r="H1119" t="str">
            <v>RPC</v>
          </cell>
          <cell r="I1119" t="str">
            <v>LPI-1607</v>
          </cell>
          <cell r="J1119" t="str">
            <v>SRP</v>
          </cell>
          <cell r="K1119">
            <v>1.35</v>
          </cell>
        </row>
        <row r="1120">
          <cell r="C1120" t="str">
            <v>080C097</v>
          </cell>
          <cell r="D1120">
            <v>2.38</v>
          </cell>
          <cell r="E1120">
            <v>0</v>
          </cell>
          <cell r="F1120">
            <v>2.38</v>
          </cell>
          <cell r="G1120">
            <v>44039</v>
          </cell>
          <cell r="H1120" t="str">
            <v>R1</v>
          </cell>
          <cell r="I1120" t="str">
            <v>LPI-1604</v>
          </cell>
          <cell r="J1120" t="str">
            <v>DR</v>
          </cell>
          <cell r="K1120">
            <v>1.8</v>
          </cell>
        </row>
        <row r="1121">
          <cell r="C1121" t="str">
            <v>072C093</v>
          </cell>
          <cell r="D1121">
            <v>4.97</v>
          </cell>
          <cell r="E1121">
            <v>0</v>
          </cell>
          <cell r="F1121">
            <v>4.97</v>
          </cell>
          <cell r="G1121">
            <v>44118</v>
          </cell>
          <cell r="H1121" t="str">
            <v>R1</v>
          </cell>
          <cell r="I1121" t="str">
            <v>LPI-1604</v>
          </cell>
          <cell r="J1121" t="str">
            <v>DR</v>
          </cell>
          <cell r="K1121">
            <v>1.8</v>
          </cell>
        </row>
        <row r="1122">
          <cell r="C1122" t="str">
            <v>072C095</v>
          </cell>
          <cell r="D1122">
            <v>5.09</v>
          </cell>
          <cell r="E1122">
            <v>0</v>
          </cell>
          <cell r="F1122">
            <v>5.09</v>
          </cell>
          <cell r="G1122">
            <v>44133</v>
          </cell>
          <cell r="H1122" t="str">
            <v>R1</v>
          </cell>
          <cell r="I1122" t="str">
            <v>LPI-1604</v>
          </cell>
          <cell r="J1122" t="str">
            <v>DR</v>
          </cell>
          <cell r="K1122">
            <v>1.8</v>
          </cell>
        </row>
        <row r="1123">
          <cell r="C1123" t="str">
            <v>072C098</v>
          </cell>
          <cell r="D1123">
            <v>2.23</v>
          </cell>
          <cell r="E1123">
            <v>0</v>
          </cell>
          <cell r="F1123">
            <v>2.23</v>
          </cell>
          <cell r="G1123">
            <v>44105</v>
          </cell>
          <cell r="H1123" t="str">
            <v>R1</v>
          </cell>
          <cell r="I1123" t="str">
            <v>TC-09</v>
          </cell>
          <cell r="J1123" t="str">
            <v>SR</v>
          </cell>
          <cell r="K1123">
            <v>1.35</v>
          </cell>
        </row>
        <row r="1124">
          <cell r="C1124" t="str">
            <v>072C100</v>
          </cell>
          <cell r="D1124">
            <v>6.2</v>
          </cell>
          <cell r="E1124">
            <v>0</v>
          </cell>
          <cell r="F1124">
            <v>6.2</v>
          </cell>
          <cell r="G1124">
            <v>44092</v>
          </cell>
          <cell r="H1124" t="str">
            <v>R1</v>
          </cell>
          <cell r="I1124" t="str">
            <v>TC-09</v>
          </cell>
          <cell r="J1124" t="str">
            <v>SR</v>
          </cell>
          <cell r="K1124">
            <v>1.35</v>
          </cell>
        </row>
        <row r="1125">
          <cell r="C1125" t="str">
            <v>074C091</v>
          </cell>
          <cell r="D1125">
            <v>1.1100000000000001</v>
          </cell>
          <cell r="E1125">
            <v>0</v>
          </cell>
          <cell r="F1125">
            <v>1.1100000000000001</v>
          </cell>
          <cell r="G1125">
            <v>44071</v>
          </cell>
          <cell r="H1125" t="str">
            <v>R1</v>
          </cell>
          <cell r="I1125" t="str">
            <v>LPI-1605</v>
          </cell>
          <cell r="J1125" t="str">
            <v>DR</v>
          </cell>
          <cell r="K1125">
            <v>1.8</v>
          </cell>
        </row>
        <row r="1126">
          <cell r="C1126" t="str">
            <v>074C095</v>
          </cell>
          <cell r="D1126">
            <v>4.12</v>
          </cell>
          <cell r="E1126">
            <v>0</v>
          </cell>
          <cell r="F1126">
            <v>4.12</v>
          </cell>
          <cell r="G1126">
            <v>44113</v>
          </cell>
          <cell r="H1126" t="str">
            <v>R1</v>
          </cell>
          <cell r="I1126" t="str">
            <v>LPI-1605</v>
          </cell>
          <cell r="J1126" t="str">
            <v>DR</v>
          </cell>
          <cell r="K1126">
            <v>1.8</v>
          </cell>
        </row>
        <row r="1127">
          <cell r="C1127" t="str">
            <v>074C098</v>
          </cell>
          <cell r="D1127">
            <v>5.31</v>
          </cell>
          <cell r="E1127">
            <v>0</v>
          </cell>
          <cell r="F1127">
            <v>5.31</v>
          </cell>
          <cell r="G1127">
            <v>44154</v>
          </cell>
          <cell r="H1127" t="str">
            <v>R1</v>
          </cell>
          <cell r="I1127" t="str">
            <v>TC-09</v>
          </cell>
          <cell r="J1127" t="str">
            <v>SR</v>
          </cell>
          <cell r="K1127">
            <v>1.35</v>
          </cell>
        </row>
        <row r="1128">
          <cell r="C1128" t="str">
            <v>074C100</v>
          </cell>
          <cell r="D1128">
            <v>2.65</v>
          </cell>
          <cell r="E1128">
            <v>0</v>
          </cell>
          <cell r="F1128">
            <v>2.65</v>
          </cell>
          <cell r="G1128">
            <v>44092</v>
          </cell>
          <cell r="H1128" t="str">
            <v>R1</v>
          </cell>
          <cell r="I1128" t="str">
            <v>TC-09</v>
          </cell>
          <cell r="J1128" t="str">
            <v>SR</v>
          </cell>
          <cell r="K1128">
            <v>1.35</v>
          </cell>
        </row>
        <row r="1129">
          <cell r="C1129" t="str">
            <v>075C095</v>
          </cell>
          <cell r="D1129">
            <v>3.82</v>
          </cell>
          <cell r="E1129">
            <v>0</v>
          </cell>
          <cell r="F1129">
            <v>3.82</v>
          </cell>
          <cell r="G1129">
            <v>44104</v>
          </cell>
          <cell r="H1129" t="str">
            <v>R1</v>
          </cell>
          <cell r="I1129" t="str">
            <v>LPI-1604</v>
          </cell>
          <cell r="J1129" t="str">
            <v>DR</v>
          </cell>
          <cell r="K1129">
            <v>1.8</v>
          </cell>
        </row>
        <row r="1130">
          <cell r="C1130" t="str">
            <v>077C098</v>
          </cell>
          <cell r="D1130">
            <v>6.57</v>
          </cell>
          <cell r="E1130">
            <v>0</v>
          </cell>
          <cell r="F1130">
            <v>6.57</v>
          </cell>
          <cell r="G1130">
            <v>44157</v>
          </cell>
          <cell r="H1130" t="str">
            <v>R1</v>
          </cell>
          <cell r="I1130" t="str">
            <v>LPI-1603</v>
          </cell>
          <cell r="J1130" t="str">
            <v>DR</v>
          </cell>
          <cell r="K1130">
            <v>1.8</v>
          </cell>
        </row>
        <row r="1131">
          <cell r="C1131" t="str">
            <v>077C100</v>
          </cell>
          <cell r="D1131">
            <v>1.94</v>
          </cell>
          <cell r="E1131">
            <v>0</v>
          </cell>
          <cell r="F1131">
            <v>1.94</v>
          </cell>
          <cell r="G1131">
            <v>44092</v>
          </cell>
          <cell r="H1131" t="str">
            <v>R1</v>
          </cell>
          <cell r="I1131" t="str">
            <v>TC-09</v>
          </cell>
          <cell r="J1131" t="str">
            <v>SR</v>
          </cell>
          <cell r="K1131">
            <v>1.35</v>
          </cell>
        </row>
        <row r="1132">
          <cell r="C1132" t="str">
            <v>078C091</v>
          </cell>
          <cell r="D1132">
            <v>4.8600000000000003</v>
          </cell>
          <cell r="E1132">
            <v>0</v>
          </cell>
          <cell r="F1132">
            <v>4.8600000000000003</v>
          </cell>
          <cell r="G1132">
            <v>44065</v>
          </cell>
          <cell r="H1132" t="str">
            <v>R1</v>
          </cell>
          <cell r="I1132" t="str">
            <v>LPI-1605</v>
          </cell>
          <cell r="J1132" t="str">
            <v>DR</v>
          </cell>
          <cell r="K1132">
            <v>1.8</v>
          </cell>
        </row>
        <row r="1133">
          <cell r="C1133" t="str">
            <v>079C097</v>
          </cell>
          <cell r="D1133">
            <v>4.8899999999999997</v>
          </cell>
          <cell r="E1133">
            <v>0</v>
          </cell>
          <cell r="F1133">
            <v>4.8899999999999997</v>
          </cell>
          <cell r="G1133">
            <v>44162</v>
          </cell>
          <cell r="H1133" t="str">
            <v>R1</v>
          </cell>
          <cell r="I1133" t="str">
            <v>LPI-1605</v>
          </cell>
          <cell r="J1133" t="str">
            <v>DR</v>
          </cell>
          <cell r="K1133">
            <v>1.8</v>
          </cell>
        </row>
        <row r="1134">
          <cell r="C1134" t="str">
            <v>079C098</v>
          </cell>
          <cell r="D1134">
            <v>1.65</v>
          </cell>
          <cell r="E1134">
            <v>0</v>
          </cell>
          <cell r="F1134">
            <v>1.65</v>
          </cell>
          <cell r="G1134">
            <v>44126</v>
          </cell>
          <cell r="H1134" t="str">
            <v>R1</v>
          </cell>
          <cell r="I1134" t="str">
            <v>LPI-1604</v>
          </cell>
          <cell r="J1134" t="str">
            <v>DR</v>
          </cell>
          <cell r="K1134">
            <v>1.8</v>
          </cell>
        </row>
        <row r="1135">
          <cell r="C1135" t="str">
            <v>080C092</v>
          </cell>
          <cell r="D1135">
            <v>4.13</v>
          </cell>
          <cell r="E1135">
            <v>0</v>
          </cell>
          <cell r="F1135">
            <v>4.13</v>
          </cell>
          <cell r="G1135">
            <v>44138</v>
          </cell>
          <cell r="H1135" t="str">
            <v>R1</v>
          </cell>
          <cell r="I1135" t="str">
            <v>LPI-1602</v>
          </cell>
          <cell r="J1135" t="str">
            <v>DR</v>
          </cell>
          <cell r="K1135">
            <v>1.8</v>
          </cell>
        </row>
        <row r="1136">
          <cell r="C1136" t="str">
            <v>080C095</v>
          </cell>
          <cell r="D1136">
            <v>5.51</v>
          </cell>
          <cell r="E1136">
            <v>0</v>
          </cell>
          <cell r="F1136">
            <v>5.51</v>
          </cell>
          <cell r="G1136">
            <v>44139</v>
          </cell>
          <cell r="H1136" t="str">
            <v>R1</v>
          </cell>
          <cell r="I1136" t="str">
            <v>LPI-1602</v>
          </cell>
          <cell r="J1136" t="str">
            <v>DR</v>
          </cell>
          <cell r="K1136">
            <v>1.8</v>
          </cell>
        </row>
        <row r="1137">
          <cell r="C1137" t="str">
            <v>080C100</v>
          </cell>
          <cell r="D1137">
            <v>3.24</v>
          </cell>
          <cell r="E1137">
            <v>0</v>
          </cell>
          <cell r="F1137">
            <v>3.24</v>
          </cell>
          <cell r="G1137">
            <v>44135</v>
          </cell>
          <cell r="H1137" t="str">
            <v>R1</v>
          </cell>
          <cell r="I1137" t="str">
            <v>LPI-1602</v>
          </cell>
          <cell r="J1137" t="str">
            <v>DR</v>
          </cell>
          <cell r="K1137">
            <v>1.8</v>
          </cell>
        </row>
        <row r="1138">
          <cell r="C1138" t="str">
            <v>081C098</v>
          </cell>
          <cell r="D1138">
            <v>1.08</v>
          </cell>
          <cell r="E1138">
            <v>0</v>
          </cell>
          <cell r="F1138">
            <v>1.08</v>
          </cell>
          <cell r="G1138">
            <v>44136</v>
          </cell>
          <cell r="H1138" t="str">
            <v>R1</v>
          </cell>
          <cell r="I1138" t="str">
            <v>LPI-1606</v>
          </cell>
          <cell r="J1138" t="str">
            <v>DR</v>
          </cell>
          <cell r="K1138">
            <v>1.8</v>
          </cell>
        </row>
        <row r="1139">
          <cell r="C1139" t="str">
            <v>078C095</v>
          </cell>
          <cell r="D1139">
            <v>2.5</v>
          </cell>
          <cell r="E1139">
            <v>0</v>
          </cell>
          <cell r="F1139">
            <v>2.5</v>
          </cell>
          <cell r="G1139">
            <v>44045</v>
          </cell>
          <cell r="H1139" t="str">
            <v>R1</v>
          </cell>
          <cell r="I1139" t="str">
            <v>LPI-1604</v>
          </cell>
          <cell r="J1139" t="str">
            <v>DR</v>
          </cell>
          <cell r="K1139">
            <v>1.8</v>
          </cell>
        </row>
        <row r="1140">
          <cell r="C1140" t="str">
            <v>079C095</v>
          </cell>
          <cell r="D1140">
            <v>1.64</v>
          </cell>
          <cell r="E1140">
            <v>0</v>
          </cell>
          <cell r="F1140">
            <v>1.64</v>
          </cell>
          <cell r="G1140">
            <v>44038</v>
          </cell>
          <cell r="H1140" t="str">
            <v>R1</v>
          </cell>
          <cell r="I1140" t="str">
            <v>LPI-1604</v>
          </cell>
          <cell r="J1140" t="str">
            <v>DR</v>
          </cell>
          <cell r="K1140">
            <v>1.8</v>
          </cell>
        </row>
        <row r="1141">
          <cell r="C1141" t="str">
            <v>075C107</v>
          </cell>
          <cell r="D1141">
            <v>1.1399999999999999</v>
          </cell>
          <cell r="E1141">
            <v>0</v>
          </cell>
          <cell r="F1141">
            <v>1.1399999999999999</v>
          </cell>
          <cell r="G1141">
            <v>43997</v>
          </cell>
          <cell r="H1141" t="str">
            <v>R3</v>
          </cell>
          <cell r="I1141" t="str">
            <v>PSJT 941</v>
          </cell>
          <cell r="J1141" t="str">
            <v>SR</v>
          </cell>
          <cell r="K1141">
            <v>1.8</v>
          </cell>
        </row>
        <row r="1142">
          <cell r="C1142" t="str">
            <v>076C107</v>
          </cell>
          <cell r="D1142">
            <v>2.15</v>
          </cell>
          <cell r="E1142">
            <v>0</v>
          </cell>
          <cell r="F1142">
            <v>2.15</v>
          </cell>
          <cell r="G1142">
            <v>43997</v>
          </cell>
          <cell r="H1142" t="str">
            <v>R3</v>
          </cell>
          <cell r="I1142" t="str">
            <v>PSJT 941</v>
          </cell>
          <cell r="J1142" t="str">
            <v>SR</v>
          </cell>
          <cell r="K1142">
            <v>1.8</v>
          </cell>
        </row>
        <row r="1143">
          <cell r="C1143" t="str">
            <v>071C108</v>
          </cell>
          <cell r="D1143">
            <v>2.04</v>
          </cell>
          <cell r="E1143">
            <v>0</v>
          </cell>
          <cell r="F1143">
            <v>2.04</v>
          </cell>
          <cell r="G1143">
            <v>43998</v>
          </cell>
          <cell r="H1143" t="str">
            <v>R3</v>
          </cell>
          <cell r="I1143" t="str">
            <v>PSJT 941</v>
          </cell>
          <cell r="J1143" t="str">
            <v>SR</v>
          </cell>
          <cell r="K1143">
            <v>1.8</v>
          </cell>
        </row>
        <row r="1144">
          <cell r="C1144" t="str">
            <v>072C105</v>
          </cell>
          <cell r="D1144">
            <v>6.15</v>
          </cell>
          <cell r="E1144">
            <v>0</v>
          </cell>
          <cell r="F1144">
            <v>6.15</v>
          </cell>
          <cell r="G1144">
            <v>44000</v>
          </cell>
          <cell r="H1144" t="str">
            <v>R3</v>
          </cell>
          <cell r="I1144" t="str">
            <v>PSJT 941</v>
          </cell>
          <cell r="J1144" t="str">
            <v>SR</v>
          </cell>
          <cell r="K1144">
            <v>1.8</v>
          </cell>
        </row>
        <row r="1145">
          <cell r="C1145" t="str">
            <v>072C110</v>
          </cell>
          <cell r="D1145">
            <v>4.2300000000000004</v>
          </cell>
          <cell r="E1145">
            <v>0</v>
          </cell>
          <cell r="F1145">
            <v>4.2300000000000004</v>
          </cell>
          <cell r="G1145">
            <v>43998</v>
          </cell>
          <cell r="H1145" t="str">
            <v>R3</v>
          </cell>
          <cell r="I1145" t="str">
            <v>PSJT 941</v>
          </cell>
          <cell r="J1145" t="str">
            <v>SR</v>
          </cell>
          <cell r="K1145">
            <v>1.8</v>
          </cell>
        </row>
        <row r="1146">
          <cell r="C1146" t="str">
            <v>074C103</v>
          </cell>
          <cell r="D1146">
            <v>7.06</v>
          </cell>
          <cell r="E1146">
            <v>0</v>
          </cell>
          <cell r="F1146">
            <v>7.06</v>
          </cell>
          <cell r="G1146">
            <v>43997</v>
          </cell>
          <cell r="H1146" t="str">
            <v>R3</v>
          </cell>
          <cell r="I1146" t="str">
            <v>PSJT 941</v>
          </cell>
          <cell r="J1146" t="str">
            <v>SR</v>
          </cell>
          <cell r="K1146">
            <v>1.8</v>
          </cell>
        </row>
        <row r="1147">
          <cell r="C1147" t="str">
            <v>074C107</v>
          </cell>
          <cell r="D1147">
            <v>3.3</v>
          </cell>
          <cell r="E1147">
            <v>0</v>
          </cell>
          <cell r="F1147">
            <v>3.3</v>
          </cell>
          <cell r="G1147">
            <v>43998</v>
          </cell>
          <cell r="H1147" t="str">
            <v>R3</v>
          </cell>
          <cell r="I1147" t="str">
            <v>PSJT 941</v>
          </cell>
          <cell r="J1147" t="str">
            <v>SR</v>
          </cell>
          <cell r="K1147">
            <v>1.8</v>
          </cell>
        </row>
        <row r="1148">
          <cell r="C1148" t="str">
            <v>074C110</v>
          </cell>
          <cell r="D1148">
            <v>6.23</v>
          </cell>
          <cell r="E1148">
            <v>0</v>
          </cell>
          <cell r="F1148">
            <v>6.23</v>
          </cell>
          <cell r="G1148">
            <v>43997</v>
          </cell>
          <cell r="H1148" t="str">
            <v>R3</v>
          </cell>
          <cell r="I1148" t="str">
            <v>PSJT 941</v>
          </cell>
          <cell r="J1148" t="str">
            <v>SR</v>
          </cell>
          <cell r="K1148">
            <v>1.8</v>
          </cell>
        </row>
        <row r="1149">
          <cell r="C1149" t="str">
            <v>075C110</v>
          </cell>
          <cell r="D1149">
            <v>1.62</v>
          </cell>
          <cell r="E1149">
            <v>0</v>
          </cell>
          <cell r="F1149">
            <v>1.62</v>
          </cell>
          <cell r="G1149">
            <v>43997</v>
          </cell>
          <cell r="H1149" t="str">
            <v>R3</v>
          </cell>
          <cell r="I1149" t="str">
            <v>PSJT 941</v>
          </cell>
          <cell r="J1149" t="str">
            <v>SR</v>
          </cell>
          <cell r="K1149">
            <v>1.8</v>
          </cell>
        </row>
        <row r="1150">
          <cell r="C1150" t="str">
            <v>076C105</v>
          </cell>
          <cell r="D1150">
            <v>9.7799999999999994</v>
          </cell>
          <cell r="E1150">
            <v>0</v>
          </cell>
          <cell r="F1150">
            <v>9.7799999999999994</v>
          </cell>
          <cell r="G1150">
            <v>43997</v>
          </cell>
          <cell r="H1150" t="str">
            <v>R3</v>
          </cell>
          <cell r="I1150" t="str">
            <v>PSJT 941</v>
          </cell>
          <cell r="J1150" t="str">
            <v>SR</v>
          </cell>
          <cell r="K1150">
            <v>1.8</v>
          </cell>
        </row>
        <row r="1151">
          <cell r="C1151" t="str">
            <v>078C105</v>
          </cell>
          <cell r="D1151">
            <v>6.44</v>
          </cell>
          <cell r="E1151">
            <v>0</v>
          </cell>
          <cell r="F1151">
            <v>6.44</v>
          </cell>
          <cell r="G1151">
            <v>44024</v>
          </cell>
          <cell r="H1151" t="str">
            <v>R3</v>
          </cell>
          <cell r="I1151" t="str">
            <v>PSJT 941</v>
          </cell>
          <cell r="J1151" t="str">
            <v>SR</v>
          </cell>
          <cell r="K1151">
            <v>1.8</v>
          </cell>
        </row>
        <row r="1152">
          <cell r="C1152" t="str">
            <v>078C110</v>
          </cell>
          <cell r="D1152">
            <v>6.04</v>
          </cell>
          <cell r="E1152">
            <v>0</v>
          </cell>
          <cell r="F1152">
            <v>6.04</v>
          </cell>
          <cell r="G1152">
            <v>44001</v>
          </cell>
          <cell r="H1152" t="str">
            <v>R3</v>
          </cell>
          <cell r="I1152" t="str">
            <v>PSJT 941</v>
          </cell>
          <cell r="J1152" t="str">
            <v>SR</v>
          </cell>
          <cell r="K1152">
            <v>1.8</v>
          </cell>
        </row>
        <row r="1153">
          <cell r="C1153" t="str">
            <v>079C107</v>
          </cell>
          <cell r="D1153">
            <v>4.12</v>
          </cell>
          <cell r="E1153">
            <v>0</v>
          </cell>
          <cell r="F1153">
            <v>4.12</v>
          </cell>
          <cell r="G1153">
            <v>43996</v>
          </cell>
          <cell r="H1153" t="str">
            <v>R3</v>
          </cell>
          <cell r="I1153" t="str">
            <v>PSJT 941</v>
          </cell>
          <cell r="J1153" t="str">
            <v>SR</v>
          </cell>
          <cell r="K1153">
            <v>1.8</v>
          </cell>
        </row>
        <row r="1154">
          <cell r="C1154" t="str">
            <v>080C105</v>
          </cell>
          <cell r="D1154">
            <v>9.34</v>
          </cell>
          <cell r="E1154">
            <v>0</v>
          </cell>
          <cell r="F1154">
            <v>9.34</v>
          </cell>
          <cell r="G1154">
            <v>43996</v>
          </cell>
          <cell r="H1154" t="str">
            <v>R3</v>
          </cell>
          <cell r="I1154" t="str">
            <v>PSJT 941</v>
          </cell>
          <cell r="J1154" t="str">
            <v>SR</v>
          </cell>
          <cell r="K1154">
            <v>1.8</v>
          </cell>
        </row>
        <row r="1155">
          <cell r="C1155" t="str">
            <v>080C107</v>
          </cell>
          <cell r="D1155">
            <v>1.27</v>
          </cell>
          <cell r="E1155">
            <v>0</v>
          </cell>
          <cell r="F1155">
            <v>1.27</v>
          </cell>
          <cell r="G1155">
            <v>44028</v>
          </cell>
          <cell r="H1155" t="str">
            <v>R3</v>
          </cell>
          <cell r="I1155" t="str">
            <v>PSJT 941</v>
          </cell>
          <cell r="J1155" t="str">
            <v>SR</v>
          </cell>
          <cell r="K1155">
            <v>1.8</v>
          </cell>
        </row>
        <row r="1156">
          <cell r="C1156" t="str">
            <v>080C110</v>
          </cell>
          <cell r="D1156">
            <v>3.03</v>
          </cell>
          <cell r="E1156">
            <v>0</v>
          </cell>
          <cell r="F1156">
            <v>3.03</v>
          </cell>
          <cell r="G1156">
            <v>43998</v>
          </cell>
          <cell r="H1156" t="str">
            <v>R3</v>
          </cell>
          <cell r="I1156" t="str">
            <v>PSJT 941</v>
          </cell>
          <cell r="J1156" t="str">
            <v>SR</v>
          </cell>
          <cell r="K1156">
            <v>1.8</v>
          </cell>
        </row>
        <row r="1157">
          <cell r="C1157" t="str">
            <v>074C120</v>
          </cell>
          <cell r="D1157">
            <v>3.1</v>
          </cell>
          <cell r="E1157">
            <v>0</v>
          </cell>
          <cell r="F1157">
            <v>3.1</v>
          </cell>
          <cell r="G1157">
            <v>44021</v>
          </cell>
          <cell r="H1157" t="str">
            <v>R2</v>
          </cell>
          <cell r="I1157" t="str">
            <v>LPI-1607</v>
          </cell>
          <cell r="J1157" t="str">
            <v>DR</v>
          </cell>
          <cell r="K1157">
            <v>1.8</v>
          </cell>
        </row>
        <row r="1158">
          <cell r="C1158" t="str">
            <v>075C116</v>
          </cell>
          <cell r="D1158">
            <v>0.45</v>
          </cell>
          <cell r="E1158">
            <v>0</v>
          </cell>
          <cell r="F1158">
            <v>0.45</v>
          </cell>
          <cell r="G1158">
            <v>44027</v>
          </cell>
          <cell r="H1158" t="str">
            <v>R2</v>
          </cell>
          <cell r="I1158" t="str">
            <v>LPI-1607</v>
          </cell>
          <cell r="J1158" t="str">
            <v>DR</v>
          </cell>
          <cell r="K1158">
            <v>1.8</v>
          </cell>
        </row>
        <row r="1159">
          <cell r="C1159" t="str">
            <v>078C120</v>
          </cell>
          <cell r="D1159">
            <v>3.72</v>
          </cell>
          <cell r="E1159">
            <v>0</v>
          </cell>
          <cell r="F1159">
            <v>3.72</v>
          </cell>
          <cell r="G1159">
            <v>44021</v>
          </cell>
          <cell r="H1159" t="str">
            <v>R2</v>
          </cell>
          <cell r="I1159" t="str">
            <v>LPI-1607</v>
          </cell>
          <cell r="J1159" t="str">
            <v>DR</v>
          </cell>
          <cell r="K1159">
            <v>1.8</v>
          </cell>
        </row>
        <row r="1160">
          <cell r="C1160" t="str">
            <v>071C118</v>
          </cell>
          <cell r="D1160">
            <v>6.01</v>
          </cell>
          <cell r="E1160">
            <v>0</v>
          </cell>
          <cell r="F1160">
            <v>6.01</v>
          </cell>
          <cell r="G1160">
            <v>44021</v>
          </cell>
          <cell r="H1160" t="str">
            <v>R2</v>
          </cell>
          <cell r="I1160" t="str">
            <v>LPI-1607</v>
          </cell>
          <cell r="J1160" t="str">
            <v>DR</v>
          </cell>
          <cell r="K1160">
            <v>1.8</v>
          </cell>
        </row>
        <row r="1161">
          <cell r="C1161" t="str">
            <v>071C120</v>
          </cell>
          <cell r="D1161">
            <v>1.92</v>
          </cell>
          <cell r="E1161">
            <v>0</v>
          </cell>
          <cell r="F1161">
            <v>1.92</v>
          </cell>
          <cell r="G1161">
            <v>44018</v>
          </cell>
          <cell r="H1161" t="str">
            <v>R2</v>
          </cell>
          <cell r="I1161" t="str">
            <v>LPI-1607</v>
          </cell>
          <cell r="J1161" t="str">
            <v>DR</v>
          </cell>
          <cell r="K1161">
            <v>1.8</v>
          </cell>
        </row>
        <row r="1162">
          <cell r="C1162" t="str">
            <v>072C113</v>
          </cell>
          <cell r="D1162">
            <v>3.88</v>
          </cell>
          <cell r="E1162">
            <v>0</v>
          </cell>
          <cell r="F1162">
            <v>3.88</v>
          </cell>
          <cell r="G1162">
            <v>44023</v>
          </cell>
          <cell r="H1162" t="str">
            <v>R2</v>
          </cell>
          <cell r="I1162" t="str">
            <v>LPI-1607</v>
          </cell>
          <cell r="J1162" t="str">
            <v>SRP</v>
          </cell>
          <cell r="K1162">
            <v>1.8</v>
          </cell>
        </row>
        <row r="1163">
          <cell r="C1163" t="str">
            <v>072C115</v>
          </cell>
          <cell r="D1163">
            <v>3.26</v>
          </cell>
          <cell r="E1163">
            <v>0</v>
          </cell>
          <cell r="F1163">
            <v>3.26</v>
          </cell>
          <cell r="G1163">
            <v>44024</v>
          </cell>
          <cell r="H1163" t="str">
            <v>R2</v>
          </cell>
          <cell r="I1163" t="str">
            <v>LPI-1607</v>
          </cell>
          <cell r="J1163" t="str">
            <v>SRP</v>
          </cell>
          <cell r="K1163">
            <v>1.8</v>
          </cell>
        </row>
        <row r="1164">
          <cell r="C1164" t="str">
            <v>074C115</v>
          </cell>
          <cell r="D1164">
            <v>9.61</v>
          </cell>
          <cell r="E1164">
            <v>0</v>
          </cell>
          <cell r="F1164">
            <v>9.61</v>
          </cell>
          <cell r="G1164">
            <v>44023</v>
          </cell>
          <cell r="H1164" t="str">
            <v>R2</v>
          </cell>
          <cell r="I1164" t="str">
            <v>LPI-1607</v>
          </cell>
          <cell r="J1164" t="str">
            <v>SRP</v>
          </cell>
          <cell r="K1164">
            <v>1.8</v>
          </cell>
        </row>
        <row r="1165">
          <cell r="C1165" t="str">
            <v>074C118</v>
          </cell>
          <cell r="D1165">
            <v>4.0599999999999996</v>
          </cell>
          <cell r="E1165">
            <v>0</v>
          </cell>
          <cell r="F1165">
            <v>4.0599999999999996</v>
          </cell>
          <cell r="G1165">
            <v>44020</v>
          </cell>
          <cell r="H1165" t="str">
            <v>R2</v>
          </cell>
          <cell r="I1165" t="str">
            <v>LPI-1607</v>
          </cell>
          <cell r="J1165" t="str">
            <v>DR</v>
          </cell>
          <cell r="K1165">
            <v>1.8</v>
          </cell>
        </row>
        <row r="1166">
          <cell r="C1166" t="str">
            <v>075C115</v>
          </cell>
          <cell r="D1166">
            <v>4.33</v>
          </cell>
          <cell r="E1166">
            <v>0</v>
          </cell>
          <cell r="F1166">
            <v>4.33</v>
          </cell>
          <cell r="G1166">
            <v>44023</v>
          </cell>
          <cell r="H1166" t="str">
            <v>R2</v>
          </cell>
          <cell r="I1166" t="str">
            <v>LPI-1607</v>
          </cell>
          <cell r="J1166" t="str">
            <v>SRP</v>
          </cell>
          <cell r="K1166">
            <v>1.8</v>
          </cell>
        </row>
        <row r="1167">
          <cell r="C1167" t="str">
            <v>076C117</v>
          </cell>
          <cell r="D1167">
            <v>2.06</v>
          </cell>
          <cell r="E1167">
            <v>0</v>
          </cell>
          <cell r="F1167">
            <v>2.06</v>
          </cell>
          <cell r="G1167">
            <v>44021</v>
          </cell>
          <cell r="H1167" t="str">
            <v>R2</v>
          </cell>
          <cell r="I1167" t="str">
            <v>LPI-1607</v>
          </cell>
          <cell r="J1167" t="str">
            <v>DR</v>
          </cell>
          <cell r="K1167">
            <v>1.8</v>
          </cell>
        </row>
        <row r="1168">
          <cell r="C1168" t="str">
            <v>076C120</v>
          </cell>
          <cell r="D1168">
            <v>6</v>
          </cell>
          <cell r="E1168">
            <v>0</v>
          </cell>
          <cell r="F1168">
            <v>6</v>
          </cell>
          <cell r="G1168">
            <v>44021</v>
          </cell>
          <cell r="H1168" t="str">
            <v>R2</v>
          </cell>
          <cell r="I1168" t="str">
            <v>LPI-1607</v>
          </cell>
          <cell r="J1168" t="str">
            <v>DR</v>
          </cell>
          <cell r="K1168">
            <v>1.8</v>
          </cell>
        </row>
        <row r="1169">
          <cell r="C1169" t="str">
            <v>078C112</v>
          </cell>
          <cell r="D1169">
            <v>2.2400000000000002</v>
          </cell>
          <cell r="E1169">
            <v>0</v>
          </cell>
          <cell r="F1169">
            <v>2.2400000000000002</v>
          </cell>
          <cell r="G1169">
            <v>44024</v>
          </cell>
          <cell r="H1169" t="str">
            <v>R2</v>
          </cell>
          <cell r="I1169" t="str">
            <v>LPI-1607</v>
          </cell>
          <cell r="J1169" t="str">
            <v>DR</v>
          </cell>
          <cell r="K1169">
            <v>1.8</v>
          </cell>
        </row>
        <row r="1170">
          <cell r="C1170" t="str">
            <v>078C115</v>
          </cell>
          <cell r="D1170">
            <v>6.07</v>
          </cell>
          <cell r="E1170">
            <v>0</v>
          </cell>
          <cell r="F1170">
            <v>6.07</v>
          </cell>
          <cell r="G1170">
            <v>44039</v>
          </cell>
          <cell r="H1170" t="str">
            <v>R2</v>
          </cell>
          <cell r="I1170" t="str">
            <v>LPI-1607</v>
          </cell>
          <cell r="J1170" t="str">
            <v>SRP</v>
          </cell>
          <cell r="K1170">
            <v>1.8</v>
          </cell>
        </row>
        <row r="1171">
          <cell r="C1171" t="str">
            <v>078C117</v>
          </cell>
          <cell r="D1171">
            <v>2.8</v>
          </cell>
          <cell r="E1171">
            <v>0</v>
          </cell>
          <cell r="F1171">
            <v>2.8</v>
          </cell>
          <cell r="G1171">
            <v>44021</v>
          </cell>
          <cell r="H1171" t="str">
            <v>R2</v>
          </cell>
          <cell r="I1171" t="str">
            <v>LPI-1607</v>
          </cell>
          <cell r="J1171" t="str">
            <v>DR</v>
          </cell>
          <cell r="K1171">
            <v>1.8</v>
          </cell>
        </row>
        <row r="1172">
          <cell r="C1172" t="str">
            <v>078C118</v>
          </cell>
          <cell r="D1172">
            <v>2.2000000000000002</v>
          </cell>
          <cell r="E1172">
            <v>0</v>
          </cell>
          <cell r="F1172">
            <v>2.2000000000000002</v>
          </cell>
          <cell r="G1172">
            <v>43971</v>
          </cell>
          <cell r="H1172" t="str">
            <v>R2</v>
          </cell>
          <cell r="I1172" t="str">
            <v>LPI-1607</v>
          </cell>
          <cell r="J1172" t="str">
            <v>DR</v>
          </cell>
          <cell r="K1172">
            <v>1.8</v>
          </cell>
        </row>
        <row r="1173">
          <cell r="C1173" t="str">
            <v>079C118</v>
          </cell>
          <cell r="D1173">
            <v>4.38</v>
          </cell>
          <cell r="E1173">
            <v>0</v>
          </cell>
          <cell r="F1173">
            <v>4.38</v>
          </cell>
          <cell r="G1173">
            <v>44033</v>
          </cell>
          <cell r="H1173" t="str">
            <v>R2</v>
          </cell>
          <cell r="I1173" t="str">
            <v>LPI-1607</v>
          </cell>
          <cell r="J1173" t="str">
            <v>DR</v>
          </cell>
          <cell r="K1173">
            <v>1.8</v>
          </cell>
        </row>
        <row r="1174">
          <cell r="C1174" t="str">
            <v>079C120</v>
          </cell>
          <cell r="D1174">
            <v>2.48</v>
          </cell>
          <cell r="E1174">
            <v>0</v>
          </cell>
          <cell r="F1174">
            <v>2.48</v>
          </cell>
          <cell r="G1174">
            <v>44020</v>
          </cell>
          <cell r="H1174" t="str">
            <v>R2</v>
          </cell>
          <cell r="I1174" t="str">
            <v>LPI-1607</v>
          </cell>
          <cell r="J1174" t="str">
            <v>DR</v>
          </cell>
          <cell r="K1174">
            <v>1.8</v>
          </cell>
        </row>
        <row r="1175">
          <cell r="C1175" t="str">
            <v>080C113</v>
          </cell>
          <cell r="D1175">
            <v>4.01</v>
          </cell>
          <cell r="E1175">
            <v>0</v>
          </cell>
          <cell r="F1175">
            <v>4.01</v>
          </cell>
          <cell r="G1175">
            <v>44038</v>
          </cell>
          <cell r="H1175" t="str">
            <v>R2</v>
          </cell>
          <cell r="I1175" t="str">
            <v>LPI-1607</v>
          </cell>
          <cell r="J1175" t="str">
            <v>DR</v>
          </cell>
          <cell r="K1175">
            <v>1.8</v>
          </cell>
        </row>
        <row r="1176">
          <cell r="C1176" t="str">
            <v>080C115</v>
          </cell>
          <cell r="D1176">
            <v>3.45</v>
          </cell>
          <cell r="E1176">
            <v>0</v>
          </cell>
          <cell r="F1176">
            <v>3.45</v>
          </cell>
          <cell r="G1176">
            <v>44039</v>
          </cell>
          <cell r="H1176" t="str">
            <v>R2</v>
          </cell>
          <cell r="I1176" t="str">
            <v>LPI-1607</v>
          </cell>
          <cell r="J1176" t="str">
            <v>DR</v>
          </cell>
          <cell r="K1176">
            <v>1.8</v>
          </cell>
        </row>
        <row r="1177">
          <cell r="C1177" t="str">
            <v>072C122</v>
          </cell>
          <cell r="D1177">
            <v>3.17</v>
          </cell>
          <cell r="E1177">
            <v>0</v>
          </cell>
          <cell r="F1177">
            <v>3.17</v>
          </cell>
          <cell r="G1177">
            <v>44074</v>
          </cell>
          <cell r="H1177" t="str">
            <v>R2</v>
          </cell>
          <cell r="I1177" t="str">
            <v>LPI-1607</v>
          </cell>
          <cell r="J1177" t="str">
            <v>DR</v>
          </cell>
          <cell r="K1177">
            <v>1.8</v>
          </cell>
        </row>
        <row r="1178">
          <cell r="C1178" t="str">
            <v>082C028</v>
          </cell>
          <cell r="D1178">
            <v>3.23</v>
          </cell>
          <cell r="E1178">
            <v>0</v>
          </cell>
          <cell r="F1178">
            <v>3.23</v>
          </cell>
          <cell r="G1178">
            <v>43723</v>
          </cell>
          <cell r="H1178" t="str">
            <v>R1</v>
          </cell>
          <cell r="I1178" t="str">
            <v>LPI-1603</v>
          </cell>
          <cell r="J1178" t="str">
            <v>DR</v>
          </cell>
          <cell r="K1178">
            <v>1.8</v>
          </cell>
        </row>
        <row r="1179">
          <cell r="C1179" t="str">
            <v>082C030</v>
          </cell>
          <cell r="D1179">
            <v>2.06</v>
          </cell>
          <cell r="E1179">
            <v>0</v>
          </cell>
          <cell r="F1179">
            <v>2.06</v>
          </cell>
          <cell r="G1179">
            <v>43719</v>
          </cell>
          <cell r="H1179" t="str">
            <v>R1</v>
          </cell>
          <cell r="I1179" t="str">
            <v>LPI-1603</v>
          </cell>
          <cell r="J1179" t="str">
            <v>DR</v>
          </cell>
          <cell r="K1179">
            <v>1.8</v>
          </cell>
        </row>
        <row r="1180">
          <cell r="C1180" t="str">
            <v>084C030</v>
          </cell>
          <cell r="D1180">
            <v>3.2</v>
          </cell>
          <cell r="E1180">
            <v>0</v>
          </cell>
          <cell r="F1180">
            <v>3.2</v>
          </cell>
          <cell r="G1180">
            <v>43723</v>
          </cell>
          <cell r="H1180" t="str">
            <v>R1</v>
          </cell>
          <cell r="I1180" t="str">
            <v>LPI-1603</v>
          </cell>
          <cell r="J1180" t="str">
            <v>DR</v>
          </cell>
          <cell r="K1180">
            <v>1.8</v>
          </cell>
        </row>
        <row r="1181">
          <cell r="C1181" t="str">
            <v>086C030</v>
          </cell>
          <cell r="D1181">
            <v>4.67</v>
          </cell>
          <cell r="E1181">
            <v>0</v>
          </cell>
          <cell r="F1181">
            <v>4.67</v>
          </cell>
          <cell r="G1181">
            <v>43719</v>
          </cell>
          <cell r="H1181" t="str">
            <v>R1</v>
          </cell>
          <cell r="I1181" t="str">
            <v>LPI-1603</v>
          </cell>
          <cell r="J1181" t="str">
            <v>DR</v>
          </cell>
          <cell r="K1181">
            <v>1.8</v>
          </cell>
        </row>
        <row r="1182">
          <cell r="C1182" t="str">
            <v>088C028</v>
          </cell>
          <cell r="D1182">
            <v>1.88</v>
          </cell>
          <cell r="E1182">
            <v>0</v>
          </cell>
          <cell r="F1182">
            <v>1.88</v>
          </cell>
          <cell r="G1182">
            <v>43747</v>
          </cell>
          <cell r="H1182" t="str">
            <v>R1</v>
          </cell>
          <cell r="I1182" t="str">
            <v>LPI-1603</v>
          </cell>
          <cell r="J1182" t="str">
            <v>DR</v>
          </cell>
          <cell r="K1182">
            <v>1.8</v>
          </cell>
        </row>
        <row r="1183">
          <cell r="C1183" t="str">
            <v>088C030</v>
          </cell>
          <cell r="D1183">
            <v>0.81</v>
          </cell>
          <cell r="E1183">
            <v>0</v>
          </cell>
          <cell r="F1183">
            <v>0.81</v>
          </cell>
          <cell r="G1183">
            <v>44170</v>
          </cell>
          <cell r="H1183" t="str">
            <v>R2</v>
          </cell>
          <cell r="I1183" t="str">
            <v>LPI-1603</v>
          </cell>
          <cell r="J1183" t="str">
            <v>DR</v>
          </cell>
          <cell r="K1183">
            <v>1.8</v>
          </cell>
        </row>
        <row r="1184">
          <cell r="C1184" t="str">
            <v>082C035</v>
          </cell>
          <cell r="D1184">
            <v>4.8899999999999997</v>
          </cell>
          <cell r="E1184">
            <v>0</v>
          </cell>
          <cell r="F1184">
            <v>4.8899999999999997</v>
          </cell>
          <cell r="G1184">
            <v>44176</v>
          </cell>
          <cell r="H1184" t="str">
            <v>R3</v>
          </cell>
          <cell r="I1184" t="str">
            <v>LPI-1602</v>
          </cell>
          <cell r="J1184" t="str">
            <v>SR</v>
          </cell>
          <cell r="K1184">
            <v>1.8</v>
          </cell>
        </row>
        <row r="1185">
          <cell r="C1185" t="str">
            <v>082C038</v>
          </cell>
          <cell r="D1185">
            <v>1.71</v>
          </cell>
          <cell r="E1185">
            <v>0</v>
          </cell>
          <cell r="F1185">
            <v>1.71</v>
          </cell>
          <cell r="G1185">
            <v>43742</v>
          </cell>
          <cell r="H1185" t="str">
            <v>R2</v>
          </cell>
          <cell r="I1185" t="str">
            <v>LPI-1604</v>
          </cell>
          <cell r="J1185" t="str">
            <v>SR</v>
          </cell>
          <cell r="K1185">
            <v>1.8</v>
          </cell>
        </row>
        <row r="1186">
          <cell r="C1186" t="str">
            <v>082C040</v>
          </cell>
          <cell r="D1186">
            <v>4.12</v>
          </cell>
          <cell r="E1186">
            <v>0</v>
          </cell>
          <cell r="F1186">
            <v>4.12</v>
          </cell>
          <cell r="G1186">
            <v>43742</v>
          </cell>
          <cell r="H1186" t="str">
            <v>R2</v>
          </cell>
          <cell r="I1186" t="str">
            <v>LPI-1604</v>
          </cell>
          <cell r="J1186" t="str">
            <v>SR</v>
          </cell>
          <cell r="K1186">
            <v>1.8</v>
          </cell>
        </row>
        <row r="1187">
          <cell r="C1187" t="str">
            <v>083C040</v>
          </cell>
          <cell r="D1187">
            <v>6.69</v>
          </cell>
          <cell r="E1187">
            <v>0</v>
          </cell>
          <cell r="F1187">
            <v>6.69</v>
          </cell>
          <cell r="G1187">
            <v>43743</v>
          </cell>
          <cell r="H1187" t="str">
            <v>R2</v>
          </cell>
          <cell r="I1187" t="str">
            <v>LPI-1602</v>
          </cell>
          <cell r="J1187" t="str">
            <v>SR</v>
          </cell>
          <cell r="K1187">
            <v>1.8</v>
          </cell>
        </row>
        <row r="1188">
          <cell r="C1188" t="str">
            <v>084C033</v>
          </cell>
          <cell r="D1188">
            <v>3.76</v>
          </cell>
          <cell r="E1188">
            <v>0</v>
          </cell>
          <cell r="F1188">
            <v>3.76</v>
          </cell>
          <cell r="G1188">
            <v>44171</v>
          </cell>
          <cell r="H1188" t="str">
            <v>R3</v>
          </cell>
          <cell r="I1188" t="str">
            <v>LPI-1604</v>
          </cell>
          <cell r="J1188" t="str">
            <v>SR</v>
          </cell>
          <cell r="K1188">
            <v>1.8</v>
          </cell>
        </row>
        <row r="1189">
          <cell r="C1189" t="str">
            <v>085C033</v>
          </cell>
          <cell r="D1189">
            <v>3.63</v>
          </cell>
          <cell r="E1189">
            <v>0</v>
          </cell>
          <cell r="F1189">
            <v>3.63</v>
          </cell>
          <cell r="G1189">
            <v>44176</v>
          </cell>
          <cell r="H1189" t="str">
            <v>R3</v>
          </cell>
          <cell r="I1189" t="str">
            <v>LPI-1604</v>
          </cell>
          <cell r="J1189" t="str">
            <v>SR</v>
          </cell>
          <cell r="K1189">
            <v>1.8</v>
          </cell>
        </row>
        <row r="1190">
          <cell r="C1190" t="str">
            <v>085C035</v>
          </cell>
          <cell r="D1190">
            <v>2.48</v>
          </cell>
          <cell r="E1190">
            <v>0</v>
          </cell>
          <cell r="F1190">
            <v>2.48</v>
          </cell>
          <cell r="G1190">
            <v>43743</v>
          </cell>
          <cell r="H1190" t="str">
            <v>R2</v>
          </cell>
          <cell r="I1190" t="str">
            <v>LPI-1602</v>
          </cell>
          <cell r="J1190" t="str">
            <v>SR</v>
          </cell>
          <cell r="K1190">
            <v>1.8</v>
          </cell>
        </row>
        <row r="1191">
          <cell r="C1191" t="str">
            <v>086C035</v>
          </cell>
          <cell r="D1191">
            <v>5.09</v>
          </cell>
          <cell r="E1191">
            <v>0</v>
          </cell>
          <cell r="F1191">
            <v>5.09</v>
          </cell>
          <cell r="G1191">
            <v>43744</v>
          </cell>
          <cell r="H1191" t="str">
            <v>R1</v>
          </cell>
          <cell r="I1191" t="str">
            <v>LPI-1604</v>
          </cell>
          <cell r="J1191" t="str">
            <v>DR</v>
          </cell>
          <cell r="K1191">
            <v>1.8</v>
          </cell>
        </row>
        <row r="1192">
          <cell r="C1192" t="str">
            <v>086C037</v>
          </cell>
          <cell r="D1192">
            <v>1.32</v>
          </cell>
          <cell r="E1192">
            <v>0</v>
          </cell>
          <cell r="F1192">
            <v>1.32</v>
          </cell>
          <cell r="G1192">
            <v>43744</v>
          </cell>
          <cell r="H1192" t="str">
            <v>R2</v>
          </cell>
          <cell r="I1192" t="str">
            <v>LPI-1604</v>
          </cell>
          <cell r="J1192" t="str">
            <v>SR</v>
          </cell>
          <cell r="K1192">
            <v>1.8</v>
          </cell>
        </row>
        <row r="1193">
          <cell r="C1193" t="str">
            <v>086C039</v>
          </cell>
          <cell r="D1193">
            <v>5.08</v>
          </cell>
          <cell r="E1193">
            <v>0</v>
          </cell>
          <cell r="F1193">
            <v>5.08</v>
          </cell>
          <cell r="G1193">
            <v>43743</v>
          </cell>
          <cell r="H1193" t="str">
            <v>R2</v>
          </cell>
          <cell r="I1193" t="str">
            <v>LPI-1604</v>
          </cell>
          <cell r="J1193" t="str">
            <v>SR</v>
          </cell>
          <cell r="K1193">
            <v>1.8</v>
          </cell>
        </row>
        <row r="1194">
          <cell r="C1194" t="str">
            <v>088C033</v>
          </cell>
          <cell r="D1194">
            <v>4.62</v>
          </cell>
          <cell r="E1194">
            <v>0</v>
          </cell>
          <cell r="F1194">
            <v>4.62</v>
          </cell>
          <cell r="G1194">
            <v>44176</v>
          </cell>
          <cell r="H1194" t="str">
            <v>R2</v>
          </cell>
          <cell r="I1194" t="str">
            <v>LPI-1604</v>
          </cell>
          <cell r="J1194" t="str">
            <v>DR</v>
          </cell>
          <cell r="K1194">
            <v>1.8</v>
          </cell>
        </row>
        <row r="1195">
          <cell r="C1195" t="str">
            <v>088C038</v>
          </cell>
          <cell r="D1195">
            <v>5.67</v>
          </cell>
          <cell r="E1195">
            <v>0</v>
          </cell>
          <cell r="F1195">
            <v>5.67</v>
          </cell>
          <cell r="G1195">
            <v>43747</v>
          </cell>
          <cell r="H1195" t="str">
            <v>R1</v>
          </cell>
          <cell r="I1195" t="str">
            <v>LPI-1604</v>
          </cell>
          <cell r="J1195" t="str">
            <v>DR</v>
          </cell>
          <cell r="K1195">
            <v>1.8</v>
          </cell>
        </row>
        <row r="1196">
          <cell r="C1196" t="str">
            <v>089C040</v>
          </cell>
          <cell r="D1196">
            <v>2.23</v>
          </cell>
          <cell r="E1196">
            <v>0</v>
          </cell>
          <cell r="F1196">
            <v>2.23</v>
          </cell>
          <cell r="G1196">
            <v>43743</v>
          </cell>
          <cell r="H1196" t="str">
            <v>R1</v>
          </cell>
          <cell r="I1196" t="str">
            <v>LPI-1604</v>
          </cell>
          <cell r="J1196" t="str">
            <v>DR</v>
          </cell>
          <cell r="K1196">
            <v>1.8</v>
          </cell>
        </row>
        <row r="1197">
          <cell r="C1197" t="str">
            <v>082C045</v>
          </cell>
          <cell r="D1197">
            <v>4.74</v>
          </cell>
          <cell r="E1197">
            <v>0</v>
          </cell>
          <cell r="F1197">
            <v>4.74</v>
          </cell>
          <cell r="G1197">
            <v>43740</v>
          </cell>
          <cell r="H1197" t="str">
            <v>R1</v>
          </cell>
          <cell r="I1197" t="str">
            <v>LPI-1602</v>
          </cell>
          <cell r="J1197" t="str">
            <v>SRP</v>
          </cell>
          <cell r="K1197">
            <v>1.8</v>
          </cell>
        </row>
        <row r="1198">
          <cell r="C1198" t="str">
            <v>082C048</v>
          </cell>
          <cell r="D1198">
            <v>8.32</v>
          </cell>
          <cell r="E1198">
            <v>0</v>
          </cell>
          <cell r="F1198">
            <v>8.32</v>
          </cell>
          <cell r="G1198">
            <v>43742</v>
          </cell>
          <cell r="H1198" t="str">
            <v>R1</v>
          </cell>
          <cell r="I1198" t="str">
            <v>LPI-1602</v>
          </cell>
          <cell r="J1198" t="str">
            <v>SRP</v>
          </cell>
          <cell r="K1198">
            <v>1.8</v>
          </cell>
        </row>
        <row r="1199">
          <cell r="C1199" t="str">
            <v>083C046</v>
          </cell>
          <cell r="D1199">
            <v>1.34</v>
          </cell>
          <cell r="E1199">
            <v>0</v>
          </cell>
          <cell r="F1199">
            <v>1.34</v>
          </cell>
          <cell r="G1199">
            <v>43747</v>
          </cell>
          <cell r="H1199" t="str">
            <v>R1</v>
          </cell>
          <cell r="I1199" t="str">
            <v>LPI-1602</v>
          </cell>
          <cell r="J1199" t="str">
            <v>SRP</v>
          </cell>
          <cell r="K1199">
            <v>1.8</v>
          </cell>
        </row>
        <row r="1200">
          <cell r="C1200" t="str">
            <v>084C045</v>
          </cell>
          <cell r="D1200">
            <v>6.13</v>
          </cell>
          <cell r="E1200">
            <v>0</v>
          </cell>
          <cell r="F1200">
            <v>6.13</v>
          </cell>
          <cell r="G1200">
            <v>43740</v>
          </cell>
          <cell r="H1200" t="str">
            <v>R1</v>
          </cell>
          <cell r="I1200" t="str">
            <v>LPI-1602</v>
          </cell>
          <cell r="J1200" t="str">
            <v>SRP</v>
          </cell>
          <cell r="K1200">
            <v>1.8</v>
          </cell>
        </row>
        <row r="1201">
          <cell r="C1201" t="str">
            <v>084C049</v>
          </cell>
          <cell r="D1201">
            <v>3.79</v>
          </cell>
          <cell r="E1201">
            <v>0</v>
          </cell>
          <cell r="F1201">
            <v>3.79</v>
          </cell>
          <cell r="G1201">
            <v>43742</v>
          </cell>
          <cell r="H1201" t="str">
            <v>R1</v>
          </cell>
          <cell r="I1201" t="str">
            <v>LPI-1602</v>
          </cell>
          <cell r="J1201" t="str">
            <v>DR</v>
          </cell>
          <cell r="K1201">
            <v>1.8</v>
          </cell>
        </row>
        <row r="1202">
          <cell r="C1202" t="str">
            <v>087C047</v>
          </cell>
          <cell r="D1202">
            <v>8.23</v>
          </cell>
          <cell r="E1202">
            <v>0</v>
          </cell>
          <cell r="F1202">
            <v>8.23</v>
          </cell>
          <cell r="G1202">
            <v>43741</v>
          </cell>
          <cell r="H1202" t="str">
            <v>R1</v>
          </cell>
          <cell r="I1202" t="str">
            <v>LPI-1602</v>
          </cell>
          <cell r="J1202" t="str">
            <v>SRP</v>
          </cell>
          <cell r="K1202">
            <v>1.8</v>
          </cell>
        </row>
        <row r="1203">
          <cell r="C1203" t="str">
            <v>089C043</v>
          </cell>
          <cell r="D1203">
            <v>8.41</v>
          </cell>
          <cell r="E1203">
            <v>0</v>
          </cell>
          <cell r="F1203">
            <v>8.41</v>
          </cell>
          <cell r="G1203">
            <v>43743</v>
          </cell>
          <cell r="H1203" t="str">
            <v>R1</v>
          </cell>
          <cell r="I1203" t="str">
            <v>LPI-1602</v>
          </cell>
          <cell r="J1203" t="str">
            <v>DR</v>
          </cell>
          <cell r="K1203">
            <v>1.8</v>
          </cell>
        </row>
        <row r="1204">
          <cell r="C1204" t="str">
            <v>089C048</v>
          </cell>
          <cell r="D1204">
            <v>6.43</v>
          </cell>
          <cell r="E1204">
            <v>0</v>
          </cell>
          <cell r="F1204">
            <v>6.43</v>
          </cell>
          <cell r="G1204">
            <v>43747</v>
          </cell>
          <cell r="H1204" t="str">
            <v>R1</v>
          </cell>
          <cell r="I1204" t="str">
            <v>LPI-1602</v>
          </cell>
          <cell r="J1204" t="str">
            <v>DR</v>
          </cell>
          <cell r="K1204">
            <v>1.8</v>
          </cell>
        </row>
        <row r="1205">
          <cell r="C1205" t="str">
            <v>083C042</v>
          </cell>
          <cell r="D1205">
            <v>3.82</v>
          </cell>
          <cell r="E1205">
            <v>0</v>
          </cell>
          <cell r="F1205">
            <v>3.82</v>
          </cell>
          <cell r="G1205">
            <v>43999</v>
          </cell>
          <cell r="H1205" t="str">
            <v>R2</v>
          </cell>
          <cell r="I1205" t="str">
            <v>LPI-1602</v>
          </cell>
          <cell r="J1205" t="str">
            <v>DR</v>
          </cell>
          <cell r="K1205">
            <v>1.8</v>
          </cell>
        </row>
        <row r="1206">
          <cell r="C1206" t="str">
            <v>081C058</v>
          </cell>
          <cell r="D1206">
            <v>4.3099999999999996</v>
          </cell>
          <cell r="E1206">
            <v>0</v>
          </cell>
          <cell r="F1206">
            <v>4.3099999999999996</v>
          </cell>
          <cell r="G1206">
            <v>44176</v>
          </cell>
          <cell r="H1206" t="str">
            <v>R2</v>
          </cell>
          <cell r="I1206" t="str">
            <v>LPI-1604</v>
          </cell>
          <cell r="J1206" t="str">
            <v>SRP</v>
          </cell>
          <cell r="K1206">
            <v>1.8</v>
          </cell>
        </row>
        <row r="1207">
          <cell r="C1207" t="str">
            <v>081C059</v>
          </cell>
          <cell r="D1207">
            <v>0.59</v>
          </cell>
          <cell r="E1207">
            <v>0</v>
          </cell>
          <cell r="F1207">
            <v>0.59</v>
          </cell>
          <cell r="G1207">
            <v>44163</v>
          </cell>
          <cell r="H1207" t="str">
            <v>R2</v>
          </cell>
          <cell r="I1207" t="str">
            <v>LPI-1604</v>
          </cell>
          <cell r="J1207" t="str">
            <v>SRP</v>
          </cell>
          <cell r="K1207">
            <v>1.8</v>
          </cell>
        </row>
        <row r="1208">
          <cell r="C1208" t="str">
            <v>082C056</v>
          </cell>
          <cell r="D1208">
            <v>4.8</v>
          </cell>
          <cell r="E1208">
            <v>0</v>
          </cell>
          <cell r="F1208">
            <v>4.8</v>
          </cell>
          <cell r="G1208">
            <v>44176</v>
          </cell>
          <cell r="H1208" t="str">
            <v>R2</v>
          </cell>
          <cell r="I1208" t="str">
            <v>LPI-1604</v>
          </cell>
          <cell r="J1208" t="str">
            <v>SRP</v>
          </cell>
          <cell r="K1208">
            <v>1.8</v>
          </cell>
        </row>
        <row r="1209">
          <cell r="C1209" t="str">
            <v>082C058</v>
          </cell>
          <cell r="D1209">
            <v>2.7</v>
          </cell>
          <cell r="E1209">
            <v>0</v>
          </cell>
          <cell r="F1209">
            <v>2.7</v>
          </cell>
          <cell r="G1209">
            <v>44176</v>
          </cell>
          <cell r="H1209" t="str">
            <v>R2</v>
          </cell>
          <cell r="I1209" t="str">
            <v>LPI-1604</v>
          </cell>
          <cell r="J1209" t="str">
            <v>SRP</v>
          </cell>
          <cell r="K1209">
            <v>1.8</v>
          </cell>
        </row>
        <row r="1210">
          <cell r="C1210" t="str">
            <v>084C055</v>
          </cell>
          <cell r="D1210">
            <v>3.86</v>
          </cell>
          <cell r="E1210">
            <v>0</v>
          </cell>
          <cell r="F1210">
            <v>3.86</v>
          </cell>
          <cell r="G1210">
            <v>44174</v>
          </cell>
          <cell r="H1210" t="str">
            <v>R2</v>
          </cell>
          <cell r="I1210" t="str">
            <v>LPI-1604</v>
          </cell>
          <cell r="J1210" t="str">
            <v>SRP</v>
          </cell>
          <cell r="K1210">
            <v>1.8</v>
          </cell>
        </row>
        <row r="1211">
          <cell r="C1211" t="str">
            <v>084C058</v>
          </cell>
          <cell r="D1211">
            <v>3.26</v>
          </cell>
          <cell r="E1211">
            <v>0</v>
          </cell>
          <cell r="F1211">
            <v>3.26</v>
          </cell>
          <cell r="G1211">
            <v>44174</v>
          </cell>
          <cell r="H1211" t="str">
            <v>R2</v>
          </cell>
          <cell r="I1211" t="str">
            <v>LPI-1604</v>
          </cell>
          <cell r="J1211" t="str">
            <v>SRP</v>
          </cell>
          <cell r="K1211">
            <v>1.8</v>
          </cell>
        </row>
        <row r="1212">
          <cell r="C1212" t="str">
            <v>086C055</v>
          </cell>
          <cell r="D1212">
            <v>6.48</v>
          </cell>
          <cell r="E1212">
            <v>0</v>
          </cell>
          <cell r="F1212">
            <v>6.48</v>
          </cell>
          <cell r="G1212">
            <v>43746</v>
          </cell>
          <cell r="H1212" t="str">
            <v>R1</v>
          </cell>
          <cell r="I1212" t="str">
            <v>LPI-1604</v>
          </cell>
          <cell r="J1212" t="str">
            <v>SRP</v>
          </cell>
          <cell r="K1212">
            <v>1.8</v>
          </cell>
        </row>
        <row r="1213">
          <cell r="C1213" t="str">
            <v>086C058</v>
          </cell>
          <cell r="D1213">
            <v>3.82</v>
          </cell>
          <cell r="E1213">
            <v>0</v>
          </cell>
          <cell r="F1213">
            <v>3.82</v>
          </cell>
          <cell r="G1213">
            <v>43746</v>
          </cell>
          <cell r="H1213" t="str">
            <v>R1</v>
          </cell>
          <cell r="I1213" t="str">
            <v>LPI-1604</v>
          </cell>
          <cell r="J1213" t="str">
            <v>SRP</v>
          </cell>
          <cell r="K1213">
            <v>1.8</v>
          </cell>
        </row>
        <row r="1214">
          <cell r="C1214" t="str">
            <v>087C051</v>
          </cell>
          <cell r="D1214">
            <v>1.76</v>
          </cell>
          <cell r="E1214">
            <v>0</v>
          </cell>
          <cell r="F1214">
            <v>1.76</v>
          </cell>
          <cell r="G1214">
            <v>43742</v>
          </cell>
          <cell r="H1214" t="str">
            <v>R1</v>
          </cell>
          <cell r="I1214" t="str">
            <v>LPI-1604</v>
          </cell>
          <cell r="J1214" t="str">
            <v>SRP</v>
          </cell>
          <cell r="K1214">
            <v>1.8</v>
          </cell>
        </row>
        <row r="1215">
          <cell r="C1215" t="str">
            <v>087C057</v>
          </cell>
          <cell r="D1215">
            <v>4.95</v>
          </cell>
          <cell r="E1215">
            <v>0</v>
          </cell>
          <cell r="F1215">
            <v>4.95</v>
          </cell>
          <cell r="G1215">
            <v>43746</v>
          </cell>
          <cell r="H1215" t="str">
            <v>R1</v>
          </cell>
          <cell r="I1215" t="str">
            <v>LPI-1604</v>
          </cell>
          <cell r="J1215" t="str">
            <v>SRP</v>
          </cell>
          <cell r="K1215">
            <v>1.8</v>
          </cell>
        </row>
        <row r="1216">
          <cell r="C1216" t="str">
            <v>089C051</v>
          </cell>
          <cell r="D1216">
            <v>3.41</v>
          </cell>
          <cell r="E1216">
            <v>0</v>
          </cell>
          <cell r="F1216">
            <v>3.41</v>
          </cell>
          <cell r="G1216">
            <v>43742</v>
          </cell>
          <cell r="H1216" t="str">
            <v>R1</v>
          </cell>
          <cell r="I1216" t="str">
            <v>LPI-1604</v>
          </cell>
          <cell r="J1216" t="str">
            <v>SRP</v>
          </cell>
          <cell r="K1216">
            <v>1.8</v>
          </cell>
        </row>
        <row r="1217">
          <cell r="C1217" t="str">
            <v>083C064</v>
          </cell>
          <cell r="D1217">
            <v>0.92</v>
          </cell>
          <cell r="E1217">
            <v>0</v>
          </cell>
          <cell r="F1217">
            <v>0.92</v>
          </cell>
          <cell r="G1217">
            <v>44161</v>
          </cell>
          <cell r="H1217" t="str">
            <v>R2</v>
          </cell>
          <cell r="I1217" t="str">
            <v>LPI-1602</v>
          </cell>
          <cell r="J1217" t="str">
            <v>SRP</v>
          </cell>
          <cell r="K1217">
            <v>1.8</v>
          </cell>
        </row>
        <row r="1218">
          <cell r="C1218" t="str">
            <v>084C063</v>
          </cell>
          <cell r="D1218">
            <v>3.67</v>
          </cell>
          <cell r="E1218">
            <v>0</v>
          </cell>
          <cell r="F1218">
            <v>3.67</v>
          </cell>
          <cell r="G1218">
            <v>44174</v>
          </cell>
          <cell r="H1218" t="str">
            <v>R2</v>
          </cell>
          <cell r="I1218" t="str">
            <v>LPI-1602</v>
          </cell>
          <cell r="J1218" t="str">
            <v>SRP</v>
          </cell>
          <cell r="K1218">
            <v>1.8</v>
          </cell>
        </row>
        <row r="1219">
          <cell r="C1219" t="str">
            <v>081C079</v>
          </cell>
          <cell r="D1219">
            <v>1.52</v>
          </cell>
          <cell r="E1219">
            <v>0</v>
          </cell>
          <cell r="F1219">
            <v>1.52</v>
          </cell>
          <cell r="G1219">
            <v>44169</v>
          </cell>
          <cell r="H1219" t="str">
            <v>R3</v>
          </cell>
          <cell r="I1219" t="str">
            <v>LPI-1605</v>
          </cell>
          <cell r="J1219" t="str">
            <v>SR</v>
          </cell>
          <cell r="K1219">
            <v>1.8</v>
          </cell>
        </row>
        <row r="1220">
          <cell r="C1220" t="str">
            <v>082C080</v>
          </cell>
          <cell r="D1220">
            <v>0.33</v>
          </cell>
          <cell r="E1220">
            <v>0</v>
          </cell>
          <cell r="F1220">
            <v>0.33</v>
          </cell>
          <cell r="G1220">
            <v>44169</v>
          </cell>
          <cell r="H1220" t="str">
            <v>R3</v>
          </cell>
          <cell r="I1220" t="str">
            <v>LPI-1605</v>
          </cell>
          <cell r="J1220" t="str">
            <v>SR</v>
          </cell>
          <cell r="K1220">
            <v>1.8</v>
          </cell>
        </row>
        <row r="1221">
          <cell r="C1221" t="str">
            <v>084C078</v>
          </cell>
          <cell r="D1221">
            <v>3.44</v>
          </cell>
          <cell r="E1221">
            <v>0</v>
          </cell>
          <cell r="F1221">
            <v>3.44</v>
          </cell>
          <cell r="G1221">
            <v>44161</v>
          </cell>
          <cell r="H1221" t="str">
            <v>R3</v>
          </cell>
          <cell r="I1221" t="str">
            <v>LPI-1605</v>
          </cell>
          <cell r="J1221" t="str">
            <v>SR</v>
          </cell>
          <cell r="K1221">
            <v>1.8</v>
          </cell>
        </row>
        <row r="1222">
          <cell r="C1222" t="str">
            <v>084C080</v>
          </cell>
          <cell r="D1222">
            <v>1.51</v>
          </cell>
          <cell r="E1222">
            <v>0</v>
          </cell>
          <cell r="F1222">
            <v>1.51</v>
          </cell>
          <cell r="G1222">
            <v>44164</v>
          </cell>
          <cell r="H1222" t="str">
            <v>R3</v>
          </cell>
          <cell r="I1222" t="str">
            <v>LPI-1605</v>
          </cell>
          <cell r="J1222" t="str">
            <v>SR</v>
          </cell>
          <cell r="K1222">
            <v>1.8</v>
          </cell>
        </row>
        <row r="1223">
          <cell r="C1223" t="str">
            <v>081C082</v>
          </cell>
          <cell r="D1223">
            <v>1.08</v>
          </cell>
          <cell r="E1223">
            <v>0</v>
          </cell>
          <cell r="F1223">
            <v>1.08</v>
          </cell>
          <cell r="G1223">
            <v>44164</v>
          </cell>
          <cell r="H1223" t="str">
            <v>R3</v>
          </cell>
          <cell r="I1223" t="str">
            <v>LPI-1606</v>
          </cell>
          <cell r="J1223" t="str">
            <v>SR</v>
          </cell>
          <cell r="K1223">
            <v>1.8</v>
          </cell>
        </row>
        <row r="1224">
          <cell r="C1224" t="str">
            <v>081C086</v>
          </cell>
          <cell r="D1224">
            <v>3.28</v>
          </cell>
          <cell r="E1224">
            <v>0</v>
          </cell>
          <cell r="F1224">
            <v>3.28</v>
          </cell>
          <cell r="G1224">
            <v>44153</v>
          </cell>
          <cell r="H1224" t="str">
            <v>R3</v>
          </cell>
          <cell r="I1224" t="str">
            <v>LPI-1606</v>
          </cell>
          <cell r="J1224" t="str">
            <v>SR</v>
          </cell>
          <cell r="K1224">
            <v>1.8</v>
          </cell>
        </row>
        <row r="1225">
          <cell r="C1225" t="str">
            <v>082C090</v>
          </cell>
          <cell r="D1225">
            <v>6.67</v>
          </cell>
          <cell r="E1225">
            <v>0</v>
          </cell>
          <cell r="F1225">
            <v>6.67</v>
          </cell>
          <cell r="G1225">
            <v>44105</v>
          </cell>
          <cell r="H1225" t="str">
            <v>R3</v>
          </cell>
          <cell r="I1225" t="str">
            <v>LPI-1606</v>
          </cell>
          <cell r="J1225" t="str">
            <v>SR</v>
          </cell>
          <cell r="K1225">
            <v>1.8</v>
          </cell>
        </row>
        <row r="1226">
          <cell r="C1226" t="str">
            <v>083C090</v>
          </cell>
          <cell r="D1226">
            <v>2.52</v>
          </cell>
          <cell r="E1226">
            <v>0</v>
          </cell>
          <cell r="F1226">
            <v>2.52</v>
          </cell>
          <cell r="G1226">
            <v>44106</v>
          </cell>
          <cell r="H1226" t="str">
            <v>R3</v>
          </cell>
          <cell r="I1226" t="str">
            <v>LPI-1606</v>
          </cell>
          <cell r="J1226" t="str">
            <v>SR</v>
          </cell>
          <cell r="K1226">
            <v>1.8</v>
          </cell>
        </row>
        <row r="1227">
          <cell r="C1227" t="str">
            <v>084C083</v>
          </cell>
          <cell r="D1227">
            <v>6.02</v>
          </cell>
          <cell r="E1227">
            <v>0</v>
          </cell>
          <cell r="F1227">
            <v>6.02</v>
          </cell>
          <cell r="G1227">
            <v>44176</v>
          </cell>
          <cell r="H1227" t="str">
            <v>R3</v>
          </cell>
          <cell r="I1227" t="str">
            <v>LPI-1605</v>
          </cell>
          <cell r="J1227" t="str">
            <v>SR</v>
          </cell>
          <cell r="K1227">
            <v>1.8</v>
          </cell>
        </row>
        <row r="1228">
          <cell r="C1228" t="str">
            <v>081C097</v>
          </cell>
          <cell r="D1228">
            <v>0.39</v>
          </cell>
          <cell r="E1228">
            <v>0</v>
          </cell>
          <cell r="F1228">
            <v>0.39</v>
          </cell>
          <cell r="G1228">
            <v>44134</v>
          </cell>
          <cell r="H1228" t="str">
            <v>R1</v>
          </cell>
          <cell r="I1228" t="str">
            <v>LPI-1603</v>
          </cell>
          <cell r="J1228" t="str">
            <v>DR</v>
          </cell>
          <cell r="K1228">
            <v>1.8</v>
          </cell>
        </row>
        <row r="1229">
          <cell r="C1229" t="str">
            <v>082C093</v>
          </cell>
          <cell r="D1229">
            <v>3.76</v>
          </cell>
          <cell r="E1229">
            <v>0</v>
          </cell>
          <cell r="F1229">
            <v>3.76</v>
          </cell>
          <cell r="G1229">
            <v>44146</v>
          </cell>
          <cell r="H1229" t="str">
            <v>R1</v>
          </cell>
          <cell r="I1229" t="str">
            <v>LPI-1606</v>
          </cell>
          <cell r="J1229" t="str">
            <v>DR</v>
          </cell>
          <cell r="K1229">
            <v>1.8</v>
          </cell>
        </row>
        <row r="1230">
          <cell r="C1230" t="str">
            <v>082C096</v>
          </cell>
          <cell r="D1230">
            <v>5.35</v>
          </cell>
          <cell r="E1230">
            <v>0</v>
          </cell>
          <cell r="F1230">
            <v>5.35</v>
          </cell>
          <cell r="G1230">
            <v>44158</v>
          </cell>
          <cell r="H1230" t="str">
            <v>R1</v>
          </cell>
          <cell r="I1230" t="str">
            <v>LPI-1603</v>
          </cell>
          <cell r="J1230" t="str">
            <v>DR</v>
          </cell>
          <cell r="K1230">
            <v>1.8</v>
          </cell>
        </row>
        <row r="1231">
          <cell r="C1231" t="str">
            <v>082C098</v>
          </cell>
          <cell r="D1231">
            <v>2.56</v>
          </cell>
          <cell r="E1231">
            <v>0</v>
          </cell>
          <cell r="F1231">
            <v>2.56</v>
          </cell>
          <cell r="G1231">
            <v>44138</v>
          </cell>
          <cell r="H1231" t="str">
            <v>R1</v>
          </cell>
          <cell r="I1231" t="str">
            <v>LPI-1603</v>
          </cell>
          <cell r="J1231" t="str">
            <v>DR</v>
          </cell>
          <cell r="K1231">
            <v>1.8</v>
          </cell>
        </row>
        <row r="1232">
          <cell r="C1232" t="str">
            <v>082C100</v>
          </cell>
          <cell r="D1232">
            <v>2.27</v>
          </cell>
          <cell r="E1232">
            <v>0</v>
          </cell>
          <cell r="F1232">
            <v>2.27</v>
          </cell>
          <cell r="G1232">
            <v>44138</v>
          </cell>
          <cell r="H1232" t="str">
            <v>R1</v>
          </cell>
          <cell r="I1232" t="str">
            <v>LPI-1603</v>
          </cell>
          <cell r="J1232" t="str">
            <v>DR</v>
          </cell>
          <cell r="K1232">
            <v>1.8</v>
          </cell>
        </row>
        <row r="1233">
          <cell r="C1233" t="str">
            <v>083C092</v>
          </cell>
          <cell r="D1233">
            <v>0.85</v>
          </cell>
          <cell r="E1233">
            <v>0</v>
          </cell>
          <cell r="F1233">
            <v>0.85</v>
          </cell>
          <cell r="G1233">
            <v>44150</v>
          </cell>
          <cell r="H1233" t="str">
            <v>R1</v>
          </cell>
          <cell r="I1233" t="str">
            <v>LPI-1606</v>
          </cell>
          <cell r="J1233" t="str">
            <v>DR</v>
          </cell>
          <cell r="K1233">
            <v>1.8</v>
          </cell>
        </row>
        <row r="1234">
          <cell r="C1234" t="str">
            <v>083C093</v>
          </cell>
          <cell r="D1234">
            <v>2.13</v>
          </cell>
          <cell r="E1234">
            <v>0</v>
          </cell>
          <cell r="F1234">
            <v>2.13</v>
          </cell>
          <cell r="G1234">
            <v>44154</v>
          </cell>
          <cell r="H1234" t="str">
            <v>R1</v>
          </cell>
          <cell r="I1234" t="str">
            <v>LPI-1603</v>
          </cell>
          <cell r="J1234" t="str">
            <v>DR</v>
          </cell>
          <cell r="K1234">
            <v>1.8</v>
          </cell>
        </row>
        <row r="1235">
          <cell r="C1235" t="str">
            <v>083C094</v>
          </cell>
          <cell r="D1235">
            <v>0.77</v>
          </cell>
          <cell r="E1235">
            <v>0</v>
          </cell>
          <cell r="F1235">
            <v>0.77</v>
          </cell>
          <cell r="G1235">
            <v>44152</v>
          </cell>
          <cell r="H1235" t="str">
            <v>R1</v>
          </cell>
          <cell r="I1235" t="str">
            <v>LPI-1603</v>
          </cell>
          <cell r="J1235" t="str">
            <v>DR</v>
          </cell>
          <cell r="K1235">
            <v>1.8</v>
          </cell>
        </row>
        <row r="1236">
          <cell r="C1236" t="str">
            <v>083C098</v>
          </cell>
          <cell r="D1236">
            <v>2.61</v>
          </cell>
          <cell r="E1236">
            <v>0</v>
          </cell>
          <cell r="F1236">
            <v>2.61</v>
          </cell>
          <cell r="G1236">
            <v>44136</v>
          </cell>
          <cell r="H1236" t="str">
            <v>R1</v>
          </cell>
          <cell r="I1236" t="str">
            <v>LPI-1603</v>
          </cell>
          <cell r="J1236" t="str">
            <v>DR</v>
          </cell>
          <cell r="K1236">
            <v>1.8</v>
          </cell>
        </row>
        <row r="1237">
          <cell r="C1237" t="str">
            <v>083C100</v>
          </cell>
          <cell r="D1237">
            <v>2.3199999999999998</v>
          </cell>
          <cell r="E1237">
            <v>0</v>
          </cell>
          <cell r="F1237">
            <v>2.3199999999999998</v>
          </cell>
          <cell r="G1237">
            <v>44136</v>
          </cell>
          <cell r="H1237" t="str">
            <v>R1</v>
          </cell>
          <cell r="I1237" t="str">
            <v>LPI-1603</v>
          </cell>
          <cell r="J1237" t="str">
            <v>DR</v>
          </cell>
          <cell r="K1237">
            <v>1.8</v>
          </cell>
        </row>
        <row r="1238">
          <cell r="C1238" t="str">
            <v>084C092</v>
          </cell>
          <cell r="D1238">
            <v>0.9</v>
          </cell>
          <cell r="E1238">
            <v>0</v>
          </cell>
          <cell r="F1238">
            <v>0.9</v>
          </cell>
          <cell r="G1238">
            <v>44152</v>
          </cell>
          <cell r="H1238" t="str">
            <v>R1</v>
          </cell>
          <cell r="I1238" t="str">
            <v>LPI-1603</v>
          </cell>
          <cell r="J1238" t="str">
            <v>DR</v>
          </cell>
          <cell r="K1238">
            <v>1.8</v>
          </cell>
        </row>
        <row r="1239">
          <cell r="C1239" t="str">
            <v>084C095</v>
          </cell>
          <cell r="D1239">
            <v>1.64</v>
          </cell>
          <cell r="E1239">
            <v>0</v>
          </cell>
          <cell r="F1239">
            <v>1.64</v>
          </cell>
          <cell r="G1239">
            <v>44154</v>
          </cell>
          <cell r="H1239" t="str">
            <v>R1</v>
          </cell>
          <cell r="I1239" t="str">
            <v>LPI-1607</v>
          </cell>
          <cell r="J1239" t="str">
            <v>DR</v>
          </cell>
          <cell r="K1239">
            <v>1.8</v>
          </cell>
        </row>
        <row r="1240">
          <cell r="C1240" t="str">
            <v>084C097</v>
          </cell>
          <cell r="D1240">
            <v>0.86</v>
          </cell>
          <cell r="E1240">
            <v>0</v>
          </cell>
          <cell r="F1240">
            <v>0.86</v>
          </cell>
          <cell r="G1240">
            <v>44147</v>
          </cell>
          <cell r="H1240" t="str">
            <v>R1</v>
          </cell>
          <cell r="I1240" t="str">
            <v>LPI-1607</v>
          </cell>
          <cell r="J1240" t="str">
            <v>DR</v>
          </cell>
          <cell r="K1240">
            <v>1.8</v>
          </cell>
        </row>
        <row r="1241">
          <cell r="C1241" t="str">
            <v>086C095</v>
          </cell>
          <cell r="D1241">
            <v>7.55</v>
          </cell>
          <cell r="E1241">
            <v>0</v>
          </cell>
          <cell r="F1241">
            <v>7.55</v>
          </cell>
          <cell r="G1241">
            <v>44142</v>
          </cell>
          <cell r="H1241" t="str">
            <v>R1</v>
          </cell>
          <cell r="I1241" t="str">
            <v>LPI-1607</v>
          </cell>
          <cell r="J1241" t="str">
            <v>DR</v>
          </cell>
          <cell r="K1241">
            <v>1.8</v>
          </cell>
        </row>
        <row r="1242">
          <cell r="C1242" t="str">
            <v>086C097</v>
          </cell>
          <cell r="D1242">
            <v>4.4000000000000004</v>
          </cell>
          <cell r="E1242">
            <v>0</v>
          </cell>
          <cell r="F1242">
            <v>4.4000000000000004</v>
          </cell>
          <cell r="G1242">
            <v>44159</v>
          </cell>
          <cell r="H1242" t="str">
            <v>R1</v>
          </cell>
          <cell r="I1242" t="str">
            <v>LPI-1606</v>
          </cell>
          <cell r="J1242" t="str">
            <v>DR</v>
          </cell>
          <cell r="K1242">
            <v>1.8</v>
          </cell>
        </row>
        <row r="1243">
          <cell r="C1243" t="str">
            <v>086C100</v>
          </cell>
          <cell r="D1243">
            <v>4.75</v>
          </cell>
          <cell r="E1243">
            <v>0</v>
          </cell>
          <cell r="F1243">
            <v>4.75</v>
          </cell>
          <cell r="G1243">
            <v>44144</v>
          </cell>
          <cell r="H1243" t="str">
            <v>R1</v>
          </cell>
          <cell r="I1243" t="str">
            <v>LPI-1606</v>
          </cell>
          <cell r="J1243" t="str">
            <v>DR</v>
          </cell>
          <cell r="K1243">
            <v>1.8</v>
          </cell>
        </row>
        <row r="1244">
          <cell r="C1244" t="str">
            <v>087C095</v>
          </cell>
          <cell r="D1244">
            <v>2.23</v>
          </cell>
          <cell r="E1244">
            <v>0</v>
          </cell>
          <cell r="F1244">
            <v>2.23</v>
          </cell>
          <cell r="G1244">
            <v>44151</v>
          </cell>
          <cell r="H1244" t="str">
            <v>R1</v>
          </cell>
          <cell r="I1244" t="str">
            <v>LPI-1607</v>
          </cell>
          <cell r="J1244" t="str">
            <v>DR</v>
          </cell>
          <cell r="K1244">
            <v>1.8</v>
          </cell>
        </row>
        <row r="1245">
          <cell r="C1245" t="str">
            <v>087C099</v>
          </cell>
          <cell r="D1245">
            <v>1.78</v>
          </cell>
          <cell r="E1245">
            <v>0</v>
          </cell>
          <cell r="F1245">
            <v>1.78</v>
          </cell>
          <cell r="G1245">
            <v>44144</v>
          </cell>
          <cell r="H1245" t="str">
            <v>R1</v>
          </cell>
          <cell r="I1245" t="str">
            <v>LPI-1607</v>
          </cell>
          <cell r="J1245" t="str">
            <v>DR</v>
          </cell>
          <cell r="K1245">
            <v>1.8</v>
          </cell>
        </row>
        <row r="1246">
          <cell r="C1246" t="str">
            <v>088C094</v>
          </cell>
          <cell r="D1246">
            <v>2.23</v>
          </cell>
          <cell r="E1246">
            <v>0</v>
          </cell>
          <cell r="F1246">
            <v>2.23</v>
          </cell>
          <cell r="G1246">
            <v>44154</v>
          </cell>
          <cell r="H1246" t="str">
            <v>R1</v>
          </cell>
          <cell r="I1246" t="str">
            <v>LPI-1607</v>
          </cell>
          <cell r="J1246" t="str">
            <v>DR</v>
          </cell>
          <cell r="K1246">
            <v>1.8</v>
          </cell>
        </row>
        <row r="1247">
          <cell r="C1247" t="str">
            <v>088C095</v>
          </cell>
          <cell r="D1247">
            <v>0.7</v>
          </cell>
          <cell r="E1247">
            <v>0</v>
          </cell>
          <cell r="F1247">
            <v>0.7</v>
          </cell>
          <cell r="G1247">
            <v>44154</v>
          </cell>
          <cell r="H1247" t="str">
            <v>R1</v>
          </cell>
          <cell r="I1247" t="str">
            <v>LPI-1606</v>
          </cell>
          <cell r="J1247" t="str">
            <v>DR</v>
          </cell>
          <cell r="K1247">
            <v>1.8</v>
          </cell>
        </row>
        <row r="1248">
          <cell r="C1248" t="str">
            <v>088C098</v>
          </cell>
          <cell r="D1248">
            <v>3.49</v>
          </cell>
          <cell r="E1248">
            <v>0</v>
          </cell>
          <cell r="F1248">
            <v>3.49</v>
          </cell>
          <cell r="G1248">
            <v>44156</v>
          </cell>
          <cell r="H1248" t="str">
            <v>R1</v>
          </cell>
          <cell r="I1248" t="str">
            <v>LPI-1606</v>
          </cell>
          <cell r="J1248" t="str">
            <v>DR</v>
          </cell>
          <cell r="K1248">
            <v>1.8</v>
          </cell>
        </row>
        <row r="1249">
          <cell r="C1249" t="str">
            <v>088C100</v>
          </cell>
          <cell r="D1249">
            <v>0.74</v>
          </cell>
          <cell r="E1249">
            <v>0</v>
          </cell>
          <cell r="F1249">
            <v>0.74</v>
          </cell>
          <cell r="G1249">
            <v>44142</v>
          </cell>
          <cell r="H1249" t="str">
            <v>R1</v>
          </cell>
          <cell r="I1249" t="str">
            <v>LPI-1606</v>
          </cell>
          <cell r="J1249" t="str">
            <v>DR</v>
          </cell>
          <cell r="K1249">
            <v>1.8</v>
          </cell>
        </row>
        <row r="1250">
          <cell r="C1250" t="str">
            <v>089C100</v>
          </cell>
          <cell r="D1250">
            <v>0.68</v>
          </cell>
          <cell r="E1250">
            <v>0</v>
          </cell>
          <cell r="F1250">
            <v>0.68</v>
          </cell>
          <cell r="G1250">
            <v>44142</v>
          </cell>
          <cell r="H1250" t="str">
            <v>R1</v>
          </cell>
          <cell r="I1250" t="str">
            <v>LPI-1603</v>
          </cell>
          <cell r="J1250" t="str">
            <v>DR</v>
          </cell>
          <cell r="K1250">
            <v>1.8</v>
          </cell>
        </row>
        <row r="1251">
          <cell r="C1251" t="str">
            <v>090C095</v>
          </cell>
          <cell r="D1251">
            <v>6.85</v>
          </cell>
          <cell r="E1251">
            <v>0</v>
          </cell>
          <cell r="F1251">
            <v>6.85</v>
          </cell>
          <cell r="G1251">
            <v>44074</v>
          </cell>
          <cell r="H1251" t="str">
            <v>R1</v>
          </cell>
          <cell r="I1251" t="str">
            <v>LPI-1607</v>
          </cell>
          <cell r="J1251" t="str">
            <v>DR</v>
          </cell>
          <cell r="K1251">
            <v>1.8</v>
          </cell>
        </row>
        <row r="1252">
          <cell r="C1252" t="str">
            <v>090C098</v>
          </cell>
          <cell r="D1252">
            <v>5.36</v>
          </cell>
          <cell r="E1252">
            <v>0</v>
          </cell>
          <cell r="F1252">
            <v>5.36</v>
          </cell>
          <cell r="G1252">
            <v>44158</v>
          </cell>
          <cell r="H1252" t="str">
            <v>R1</v>
          </cell>
          <cell r="I1252" t="str">
            <v>LPI-1606</v>
          </cell>
          <cell r="J1252" t="str">
            <v>DR</v>
          </cell>
          <cell r="K1252">
            <v>1.8</v>
          </cell>
        </row>
        <row r="1253">
          <cell r="C1253" t="str">
            <v>090C100</v>
          </cell>
          <cell r="D1253">
            <v>1.0900000000000001</v>
          </cell>
          <cell r="E1253">
            <v>0</v>
          </cell>
          <cell r="F1253">
            <v>1.0900000000000001</v>
          </cell>
          <cell r="G1253">
            <v>44142</v>
          </cell>
          <cell r="H1253" t="str">
            <v>R1</v>
          </cell>
          <cell r="I1253" t="str">
            <v>LPI-1606</v>
          </cell>
          <cell r="J1253" t="str">
            <v>DR</v>
          </cell>
          <cell r="K1253">
            <v>1.8</v>
          </cell>
        </row>
        <row r="1254">
          <cell r="C1254" t="str">
            <v>089C104</v>
          </cell>
          <cell r="D1254">
            <v>1.29</v>
          </cell>
          <cell r="E1254">
            <v>0</v>
          </cell>
          <cell r="F1254">
            <v>1.29</v>
          </cell>
          <cell r="G1254">
            <v>43995</v>
          </cell>
          <cell r="H1254" t="str">
            <v>R3</v>
          </cell>
          <cell r="I1254" t="str">
            <v>GP 99-8009</v>
          </cell>
          <cell r="J1254" t="str">
            <v>SR</v>
          </cell>
          <cell r="K1254">
            <v>1.8</v>
          </cell>
        </row>
        <row r="1255">
          <cell r="C1255" t="str">
            <v>089C110</v>
          </cell>
          <cell r="D1255">
            <v>2.2000000000000002</v>
          </cell>
          <cell r="E1255">
            <v>0</v>
          </cell>
          <cell r="F1255">
            <v>2.2000000000000002</v>
          </cell>
          <cell r="G1255">
            <v>43993</v>
          </cell>
          <cell r="H1255" t="str">
            <v>R3</v>
          </cell>
          <cell r="I1255" t="str">
            <v>GP 99-8009</v>
          </cell>
          <cell r="J1255" t="str">
            <v>SR</v>
          </cell>
          <cell r="K1255">
            <v>1.8</v>
          </cell>
        </row>
        <row r="1256">
          <cell r="C1256" t="str">
            <v>090C102</v>
          </cell>
          <cell r="D1256">
            <v>4.13</v>
          </cell>
          <cell r="E1256">
            <v>0</v>
          </cell>
          <cell r="F1256">
            <v>4.13</v>
          </cell>
          <cell r="G1256">
            <v>44027</v>
          </cell>
          <cell r="H1256" t="str">
            <v>R3</v>
          </cell>
          <cell r="I1256" t="str">
            <v>GP 99-8009</v>
          </cell>
          <cell r="J1256" t="str">
            <v>SR</v>
          </cell>
          <cell r="K1256">
            <v>1.8</v>
          </cell>
        </row>
        <row r="1257">
          <cell r="C1257" t="str">
            <v>090C104</v>
          </cell>
          <cell r="D1257">
            <v>1.32</v>
          </cell>
          <cell r="E1257">
            <v>0</v>
          </cell>
          <cell r="F1257">
            <v>1.32</v>
          </cell>
          <cell r="G1257">
            <v>43996</v>
          </cell>
          <cell r="H1257" t="str">
            <v>R3</v>
          </cell>
          <cell r="I1257" t="str">
            <v>GP 99-8009</v>
          </cell>
          <cell r="J1257" t="str">
            <v>SR</v>
          </cell>
          <cell r="K1257">
            <v>1.8</v>
          </cell>
        </row>
        <row r="1258">
          <cell r="C1258" t="str">
            <v>082C105</v>
          </cell>
          <cell r="D1258">
            <v>7.82</v>
          </cell>
          <cell r="E1258">
            <v>0</v>
          </cell>
          <cell r="F1258">
            <v>7.82</v>
          </cell>
          <cell r="G1258">
            <v>43996</v>
          </cell>
          <cell r="H1258" t="str">
            <v>R3</v>
          </cell>
          <cell r="I1258" t="str">
            <v>GP 99-8009</v>
          </cell>
          <cell r="J1258" t="str">
            <v>SR</v>
          </cell>
          <cell r="K1258">
            <v>1.8</v>
          </cell>
        </row>
        <row r="1259">
          <cell r="C1259" t="str">
            <v>082C107</v>
          </cell>
          <cell r="D1259">
            <v>2.04</v>
          </cell>
          <cell r="E1259">
            <v>0</v>
          </cell>
          <cell r="F1259">
            <v>2.04</v>
          </cell>
          <cell r="G1259">
            <v>43996</v>
          </cell>
          <cell r="H1259" t="str">
            <v>R3</v>
          </cell>
          <cell r="I1259" t="str">
            <v>GP 99-8009</v>
          </cell>
          <cell r="J1259" t="str">
            <v>SR</v>
          </cell>
          <cell r="K1259">
            <v>1.8</v>
          </cell>
        </row>
        <row r="1260">
          <cell r="C1260" t="str">
            <v>082C110</v>
          </cell>
          <cell r="D1260">
            <v>4.8600000000000003</v>
          </cell>
          <cell r="E1260">
            <v>0</v>
          </cell>
          <cell r="F1260">
            <v>4.8600000000000003</v>
          </cell>
          <cell r="G1260">
            <v>43994</v>
          </cell>
          <cell r="H1260" t="str">
            <v>R3</v>
          </cell>
          <cell r="I1260" t="str">
            <v>GP 99-8009</v>
          </cell>
          <cell r="J1260" t="str">
            <v>SR</v>
          </cell>
          <cell r="K1260">
            <v>1.8</v>
          </cell>
        </row>
        <row r="1261">
          <cell r="C1261" t="str">
            <v>084C110</v>
          </cell>
          <cell r="D1261">
            <v>7.11</v>
          </cell>
          <cell r="E1261">
            <v>0</v>
          </cell>
          <cell r="F1261">
            <v>7.11</v>
          </cell>
          <cell r="G1261">
            <v>43992</v>
          </cell>
          <cell r="H1261" t="str">
            <v>R3</v>
          </cell>
          <cell r="I1261" t="str">
            <v>GP 99-8009</v>
          </cell>
          <cell r="J1261" t="str">
            <v>SR</v>
          </cell>
          <cell r="K1261">
            <v>1.8</v>
          </cell>
        </row>
        <row r="1262">
          <cell r="C1262" t="str">
            <v>085C101</v>
          </cell>
          <cell r="D1262">
            <v>2.83</v>
          </cell>
          <cell r="E1262">
            <v>0</v>
          </cell>
          <cell r="F1262">
            <v>2.83</v>
          </cell>
          <cell r="G1262">
            <v>43995</v>
          </cell>
          <cell r="H1262" t="str">
            <v>R3</v>
          </cell>
          <cell r="I1262" t="str">
            <v>GP 99-8009</v>
          </cell>
          <cell r="J1262" t="str">
            <v>SRP</v>
          </cell>
          <cell r="K1262">
            <v>1.8</v>
          </cell>
        </row>
        <row r="1263">
          <cell r="C1263" t="str">
            <v>085C103</v>
          </cell>
          <cell r="D1263">
            <v>3.64</v>
          </cell>
          <cell r="E1263">
            <v>0</v>
          </cell>
          <cell r="F1263">
            <v>3.64</v>
          </cell>
          <cell r="G1263">
            <v>44027</v>
          </cell>
          <cell r="H1263" t="str">
            <v>R3</v>
          </cell>
          <cell r="I1263" t="str">
            <v>GP 99-8009</v>
          </cell>
          <cell r="J1263" t="str">
            <v>SRP</v>
          </cell>
          <cell r="K1263">
            <v>1.8</v>
          </cell>
        </row>
        <row r="1264">
          <cell r="C1264" t="str">
            <v>085C105</v>
          </cell>
          <cell r="D1264">
            <v>4.87</v>
          </cell>
          <cell r="E1264">
            <v>0</v>
          </cell>
          <cell r="F1264">
            <v>4.87</v>
          </cell>
          <cell r="G1264">
            <v>43995</v>
          </cell>
          <cell r="H1264" t="str">
            <v>R3</v>
          </cell>
          <cell r="I1264" t="str">
            <v>GP 99-8009</v>
          </cell>
          <cell r="J1264" t="str">
            <v>SRP</v>
          </cell>
          <cell r="K1264">
            <v>1.8</v>
          </cell>
        </row>
        <row r="1265">
          <cell r="C1265" t="str">
            <v>086C105</v>
          </cell>
          <cell r="D1265">
            <v>3.82</v>
          </cell>
          <cell r="E1265">
            <v>0</v>
          </cell>
          <cell r="F1265">
            <v>3.82</v>
          </cell>
          <cell r="G1265">
            <v>43995</v>
          </cell>
          <cell r="H1265" t="str">
            <v>R3</v>
          </cell>
          <cell r="I1265" t="str">
            <v>GP 99-8009</v>
          </cell>
          <cell r="J1265" t="str">
            <v>SR</v>
          </cell>
          <cell r="K1265">
            <v>1.8</v>
          </cell>
        </row>
        <row r="1266">
          <cell r="C1266" t="str">
            <v>086C110</v>
          </cell>
          <cell r="D1266">
            <v>8.39</v>
          </cell>
          <cell r="E1266">
            <v>0</v>
          </cell>
          <cell r="F1266">
            <v>8.39</v>
          </cell>
          <cell r="G1266">
            <v>43994</v>
          </cell>
          <cell r="H1266" t="str">
            <v>R3</v>
          </cell>
          <cell r="I1266" t="str">
            <v>GP 99-8009</v>
          </cell>
          <cell r="J1266" t="str">
            <v>SRP</v>
          </cell>
          <cell r="K1266">
            <v>1.8</v>
          </cell>
        </row>
        <row r="1267">
          <cell r="C1267" t="str">
            <v>087C110</v>
          </cell>
          <cell r="D1267">
            <v>3.97</v>
          </cell>
          <cell r="E1267">
            <v>0</v>
          </cell>
          <cell r="F1267">
            <v>3.97</v>
          </cell>
          <cell r="G1267">
            <v>43994</v>
          </cell>
          <cell r="H1267" t="str">
            <v>R3</v>
          </cell>
          <cell r="I1267" t="str">
            <v>GP 99-8009</v>
          </cell>
          <cell r="J1267" t="str">
            <v>SR</v>
          </cell>
          <cell r="K1267">
            <v>1.8</v>
          </cell>
        </row>
        <row r="1268">
          <cell r="C1268" t="str">
            <v>088C107</v>
          </cell>
          <cell r="D1268">
            <v>9.99</v>
          </cell>
          <cell r="E1268">
            <v>0</v>
          </cell>
          <cell r="F1268">
            <v>9.99</v>
          </cell>
          <cell r="G1268">
            <v>44027</v>
          </cell>
          <cell r="H1268" t="str">
            <v>R3</v>
          </cell>
          <cell r="I1268" t="str">
            <v>GP 99-8009</v>
          </cell>
          <cell r="J1268" t="str">
            <v>SR</v>
          </cell>
          <cell r="K1268">
            <v>1.8</v>
          </cell>
        </row>
        <row r="1269">
          <cell r="C1269" t="str">
            <v>090C110</v>
          </cell>
          <cell r="D1269">
            <v>6.09</v>
          </cell>
          <cell r="E1269">
            <v>0</v>
          </cell>
          <cell r="F1269">
            <v>6.09</v>
          </cell>
          <cell r="G1269">
            <v>43996</v>
          </cell>
          <cell r="H1269" t="str">
            <v>R3</v>
          </cell>
          <cell r="I1269" t="str">
            <v>GP 99-8009</v>
          </cell>
          <cell r="J1269" t="str">
            <v>SR</v>
          </cell>
          <cell r="K1269">
            <v>1.8</v>
          </cell>
        </row>
        <row r="1270">
          <cell r="C1270" t="str">
            <v>081C115</v>
          </cell>
          <cell r="D1270">
            <v>1.53</v>
          </cell>
          <cell r="E1270">
            <v>0</v>
          </cell>
          <cell r="F1270">
            <v>1.53</v>
          </cell>
          <cell r="G1270">
            <v>44081</v>
          </cell>
          <cell r="H1270" t="str">
            <v>RPC</v>
          </cell>
          <cell r="I1270" t="str">
            <v>LPI-1607</v>
          </cell>
          <cell r="J1270" t="str">
            <v>SRP</v>
          </cell>
          <cell r="K1270">
            <v>1.35</v>
          </cell>
        </row>
        <row r="1271">
          <cell r="C1271" t="str">
            <v>081C116</v>
          </cell>
          <cell r="D1271">
            <v>2.2000000000000002</v>
          </cell>
          <cell r="E1271">
            <v>0</v>
          </cell>
          <cell r="F1271">
            <v>2.2000000000000002</v>
          </cell>
          <cell r="G1271">
            <v>44084</v>
          </cell>
          <cell r="H1271" t="str">
            <v>RPC</v>
          </cell>
          <cell r="I1271" t="str">
            <v>LPI-1607</v>
          </cell>
          <cell r="J1271" t="str">
            <v>SRP</v>
          </cell>
          <cell r="K1271">
            <v>1.35</v>
          </cell>
        </row>
        <row r="1272">
          <cell r="C1272" t="str">
            <v>081C118</v>
          </cell>
          <cell r="D1272">
            <v>1.92</v>
          </cell>
          <cell r="E1272">
            <v>0</v>
          </cell>
          <cell r="F1272">
            <v>1.92</v>
          </cell>
          <cell r="G1272">
            <v>44084</v>
          </cell>
          <cell r="H1272" t="str">
            <v>RPC</v>
          </cell>
          <cell r="I1272" t="str">
            <v>LPI-1607</v>
          </cell>
          <cell r="J1272" t="str">
            <v>SRP</v>
          </cell>
          <cell r="K1272">
            <v>1.35</v>
          </cell>
        </row>
        <row r="1273">
          <cell r="C1273" t="str">
            <v>082C111</v>
          </cell>
          <cell r="D1273">
            <v>0.24</v>
          </cell>
          <cell r="E1273">
            <v>0</v>
          </cell>
          <cell r="F1273">
            <v>0.24</v>
          </cell>
          <cell r="G1273">
            <v>44072</v>
          </cell>
          <cell r="H1273" t="str">
            <v>RPC</v>
          </cell>
          <cell r="I1273" t="str">
            <v>LPI-1607</v>
          </cell>
          <cell r="J1273" t="str">
            <v>SRP</v>
          </cell>
          <cell r="K1273">
            <v>1.35</v>
          </cell>
        </row>
        <row r="1274">
          <cell r="C1274" t="str">
            <v>082C112</v>
          </cell>
          <cell r="D1274">
            <v>2.5499999999999998</v>
          </cell>
          <cell r="E1274">
            <v>0</v>
          </cell>
          <cell r="F1274">
            <v>2.5499999999999998</v>
          </cell>
          <cell r="G1274">
            <v>44072</v>
          </cell>
          <cell r="H1274" t="str">
            <v>RPC</v>
          </cell>
          <cell r="I1274" t="str">
            <v>LPI-1607</v>
          </cell>
          <cell r="J1274" t="str">
            <v>SRP</v>
          </cell>
          <cell r="K1274">
            <v>1.35</v>
          </cell>
        </row>
        <row r="1275">
          <cell r="C1275" t="str">
            <v>082C113</v>
          </cell>
          <cell r="D1275">
            <v>1.44</v>
          </cell>
          <cell r="E1275">
            <v>0</v>
          </cell>
          <cell r="F1275">
            <v>1.44</v>
          </cell>
          <cell r="G1275">
            <v>44076</v>
          </cell>
          <cell r="H1275" t="str">
            <v>RPC</v>
          </cell>
          <cell r="I1275" t="str">
            <v>LPI-1607</v>
          </cell>
          <cell r="J1275" t="str">
            <v>SRP</v>
          </cell>
          <cell r="K1275">
            <v>1.35</v>
          </cell>
        </row>
        <row r="1276">
          <cell r="C1276" t="str">
            <v>082C114</v>
          </cell>
          <cell r="D1276">
            <v>1.48</v>
          </cell>
          <cell r="E1276">
            <v>0</v>
          </cell>
          <cell r="F1276">
            <v>1.48</v>
          </cell>
          <cell r="G1276">
            <v>44076</v>
          </cell>
          <cell r="H1276" t="str">
            <v>RPC</v>
          </cell>
          <cell r="I1276" t="str">
            <v>LPI-1607</v>
          </cell>
          <cell r="J1276" t="str">
            <v>SRP</v>
          </cell>
          <cell r="K1276">
            <v>1.35</v>
          </cell>
        </row>
        <row r="1277">
          <cell r="C1277" t="str">
            <v>082C117</v>
          </cell>
          <cell r="D1277">
            <v>0.21</v>
          </cell>
          <cell r="E1277">
            <v>0</v>
          </cell>
          <cell r="F1277">
            <v>0.21</v>
          </cell>
          <cell r="G1277">
            <v>44105</v>
          </cell>
          <cell r="H1277" t="str">
            <v>RPC</v>
          </cell>
          <cell r="I1277" t="str">
            <v>LPI-1607</v>
          </cell>
          <cell r="J1277" t="str">
            <v>SRP</v>
          </cell>
          <cell r="K1277">
            <v>1.35</v>
          </cell>
        </row>
        <row r="1278">
          <cell r="C1278" t="str">
            <v>082C120</v>
          </cell>
          <cell r="D1278">
            <v>2.72</v>
          </cell>
          <cell r="E1278">
            <v>0</v>
          </cell>
          <cell r="F1278">
            <v>2.72</v>
          </cell>
          <cell r="G1278">
            <v>44105</v>
          </cell>
          <cell r="H1278" t="str">
            <v>RPC</v>
          </cell>
          <cell r="I1278" t="str">
            <v>LPI-1607</v>
          </cell>
          <cell r="J1278" t="str">
            <v>SRP</v>
          </cell>
          <cell r="K1278">
            <v>1.35</v>
          </cell>
        </row>
        <row r="1279">
          <cell r="C1279" t="str">
            <v>083C119</v>
          </cell>
          <cell r="D1279">
            <v>2.86</v>
          </cell>
          <cell r="E1279">
            <v>0</v>
          </cell>
          <cell r="F1279">
            <v>2.86</v>
          </cell>
          <cell r="G1279">
            <v>44117</v>
          </cell>
          <cell r="H1279" t="str">
            <v>RPC</v>
          </cell>
          <cell r="I1279" t="str">
            <v>LPI-1607</v>
          </cell>
          <cell r="J1279" t="str">
            <v>SRP</v>
          </cell>
          <cell r="K1279">
            <v>1.35</v>
          </cell>
        </row>
        <row r="1280">
          <cell r="C1280" t="str">
            <v>083C120</v>
          </cell>
          <cell r="D1280">
            <v>3.23</v>
          </cell>
          <cell r="E1280">
            <v>0</v>
          </cell>
          <cell r="F1280">
            <v>3.23</v>
          </cell>
          <cell r="G1280">
            <v>44117</v>
          </cell>
          <cell r="H1280" t="str">
            <v>RPC</v>
          </cell>
          <cell r="I1280" t="str">
            <v>LPI-1607</v>
          </cell>
          <cell r="J1280" t="str">
            <v>SRP</v>
          </cell>
          <cell r="K1280">
            <v>1.35</v>
          </cell>
        </row>
        <row r="1281">
          <cell r="C1281" t="str">
            <v>084C113</v>
          </cell>
          <cell r="D1281">
            <v>5.46</v>
          </cell>
          <cell r="E1281">
            <v>0</v>
          </cell>
          <cell r="F1281">
            <v>5.46</v>
          </cell>
          <cell r="G1281">
            <v>44072</v>
          </cell>
          <cell r="H1281" t="str">
            <v>RPC</v>
          </cell>
          <cell r="I1281" t="str">
            <v>LPI-1607</v>
          </cell>
          <cell r="J1281" t="str">
            <v>SRP</v>
          </cell>
          <cell r="K1281">
            <v>1.35</v>
          </cell>
        </row>
        <row r="1282">
          <cell r="C1282" t="str">
            <v>084C115</v>
          </cell>
          <cell r="D1282">
            <v>2.06</v>
          </cell>
          <cell r="E1282">
            <v>0</v>
          </cell>
          <cell r="F1282">
            <v>2.06</v>
          </cell>
          <cell r="G1282">
            <v>44086</v>
          </cell>
          <cell r="H1282" t="str">
            <v>RPC</v>
          </cell>
          <cell r="I1282" t="str">
            <v>LPI-1607</v>
          </cell>
          <cell r="J1282" t="str">
            <v>SRP</v>
          </cell>
          <cell r="K1282">
            <v>1.35</v>
          </cell>
        </row>
        <row r="1283">
          <cell r="C1283" t="str">
            <v>084C116</v>
          </cell>
          <cell r="D1283">
            <v>1.25</v>
          </cell>
          <cell r="E1283">
            <v>0</v>
          </cell>
          <cell r="F1283">
            <v>1.25</v>
          </cell>
          <cell r="G1283">
            <v>44086</v>
          </cell>
          <cell r="H1283" t="str">
            <v>RPC</v>
          </cell>
          <cell r="I1283" t="str">
            <v>LPI-1607</v>
          </cell>
          <cell r="J1283" t="str">
            <v>SRP</v>
          </cell>
          <cell r="K1283">
            <v>1.35</v>
          </cell>
        </row>
        <row r="1284">
          <cell r="C1284" t="str">
            <v>084C120</v>
          </cell>
          <cell r="D1284">
            <v>1.42</v>
          </cell>
          <cell r="E1284">
            <v>0</v>
          </cell>
          <cell r="F1284">
            <v>1.42</v>
          </cell>
          <cell r="G1284">
            <v>44103</v>
          </cell>
          <cell r="H1284" t="str">
            <v>RPC</v>
          </cell>
          <cell r="I1284" t="str">
            <v>LPI-1607</v>
          </cell>
          <cell r="J1284" t="str">
            <v>SRP</v>
          </cell>
          <cell r="K1284">
            <v>1.35</v>
          </cell>
        </row>
        <row r="1285">
          <cell r="C1285" t="str">
            <v>085C119</v>
          </cell>
          <cell r="D1285">
            <v>1.51</v>
          </cell>
          <cell r="E1285">
            <v>0</v>
          </cell>
          <cell r="F1285">
            <v>1.51</v>
          </cell>
          <cell r="G1285">
            <v>44099</v>
          </cell>
          <cell r="H1285" t="str">
            <v>RPC</v>
          </cell>
          <cell r="I1285" t="str">
            <v>LPI-1607</v>
          </cell>
          <cell r="J1285" t="str">
            <v>SRP</v>
          </cell>
          <cell r="K1285">
            <v>1.35</v>
          </cell>
        </row>
        <row r="1286">
          <cell r="C1286" t="str">
            <v>085C120</v>
          </cell>
          <cell r="D1286">
            <v>1.94</v>
          </cell>
          <cell r="E1286">
            <v>0</v>
          </cell>
          <cell r="F1286">
            <v>1.94</v>
          </cell>
          <cell r="G1286">
            <v>44099</v>
          </cell>
          <cell r="H1286" t="str">
            <v>RPC</v>
          </cell>
          <cell r="I1286" t="str">
            <v>LPI-1607</v>
          </cell>
          <cell r="J1286" t="str">
            <v>SRP</v>
          </cell>
          <cell r="K1286">
            <v>1.35</v>
          </cell>
        </row>
        <row r="1287">
          <cell r="C1287" t="str">
            <v>086C115</v>
          </cell>
          <cell r="D1287">
            <v>9.66</v>
          </cell>
          <cell r="E1287">
            <v>0</v>
          </cell>
          <cell r="F1287">
            <v>9.66</v>
          </cell>
          <cell r="G1287">
            <v>44069</v>
          </cell>
          <cell r="H1287" t="str">
            <v>RPC</v>
          </cell>
          <cell r="I1287" t="str">
            <v>LPI-1607</v>
          </cell>
          <cell r="J1287" t="str">
            <v>SRP</v>
          </cell>
          <cell r="K1287">
            <v>1.35</v>
          </cell>
        </row>
        <row r="1288">
          <cell r="C1288" t="str">
            <v>086C117</v>
          </cell>
          <cell r="D1288">
            <v>2.4900000000000002</v>
          </cell>
          <cell r="E1288">
            <v>0</v>
          </cell>
          <cell r="F1288">
            <v>2.4900000000000002</v>
          </cell>
          <cell r="G1288">
            <v>44102</v>
          </cell>
          <cell r="H1288" t="str">
            <v>RPC</v>
          </cell>
          <cell r="I1288" t="str">
            <v>LPI-1607</v>
          </cell>
          <cell r="J1288" t="str">
            <v>SRP</v>
          </cell>
          <cell r="K1288">
            <v>1.35</v>
          </cell>
        </row>
        <row r="1289">
          <cell r="C1289" t="str">
            <v>086C120</v>
          </cell>
          <cell r="D1289">
            <v>1.58</v>
          </cell>
          <cell r="E1289">
            <v>0</v>
          </cell>
          <cell r="F1289">
            <v>1.58</v>
          </cell>
          <cell r="G1289">
            <v>44104</v>
          </cell>
          <cell r="H1289" t="str">
            <v>RPC</v>
          </cell>
          <cell r="I1289" t="str">
            <v>LPI-1607</v>
          </cell>
          <cell r="J1289" t="str">
            <v>SR</v>
          </cell>
          <cell r="K1289">
            <v>1.35</v>
          </cell>
        </row>
        <row r="1290">
          <cell r="C1290" t="str">
            <v>087C117</v>
          </cell>
          <cell r="D1290">
            <v>1.7</v>
          </cell>
          <cell r="E1290">
            <v>0</v>
          </cell>
          <cell r="F1290">
            <v>1.7</v>
          </cell>
          <cell r="G1290">
            <v>44109</v>
          </cell>
          <cell r="H1290" t="str">
            <v>RPC</v>
          </cell>
          <cell r="I1290" t="str">
            <v>LPI-1607</v>
          </cell>
          <cell r="J1290" t="str">
            <v>SR</v>
          </cell>
          <cell r="K1290">
            <v>1.35</v>
          </cell>
        </row>
        <row r="1291">
          <cell r="C1291" t="str">
            <v>087C120</v>
          </cell>
          <cell r="D1291">
            <v>4.1100000000000003</v>
          </cell>
          <cell r="E1291">
            <v>0</v>
          </cell>
          <cell r="F1291">
            <v>4.1100000000000003</v>
          </cell>
          <cell r="G1291">
            <v>44106</v>
          </cell>
          <cell r="H1291" t="str">
            <v>RPC</v>
          </cell>
          <cell r="I1291" t="str">
            <v>LPI-1607</v>
          </cell>
          <cell r="J1291" t="str">
            <v>SR</v>
          </cell>
          <cell r="K1291">
            <v>1.35</v>
          </cell>
        </row>
        <row r="1292">
          <cell r="C1292" t="str">
            <v>088C113</v>
          </cell>
          <cell r="D1292">
            <v>6.69</v>
          </cell>
          <cell r="E1292">
            <v>0</v>
          </cell>
          <cell r="F1292">
            <v>6.69</v>
          </cell>
          <cell r="G1292">
            <v>44068</v>
          </cell>
          <cell r="H1292" t="str">
            <v>RPC</v>
          </cell>
          <cell r="I1292" t="str">
            <v>LPI-1607</v>
          </cell>
          <cell r="J1292" t="str">
            <v>SRP</v>
          </cell>
          <cell r="K1292">
            <v>1.35</v>
          </cell>
        </row>
        <row r="1293">
          <cell r="C1293" t="str">
            <v>088C114</v>
          </cell>
          <cell r="D1293">
            <v>0.81</v>
          </cell>
          <cell r="E1293">
            <v>0</v>
          </cell>
          <cell r="F1293">
            <v>0.81</v>
          </cell>
          <cell r="G1293">
            <v>44097</v>
          </cell>
          <cell r="H1293" t="str">
            <v>RPC</v>
          </cell>
          <cell r="I1293" t="str">
            <v>LPI-1607</v>
          </cell>
          <cell r="J1293" t="str">
            <v>SRP</v>
          </cell>
          <cell r="K1293">
            <v>1.35</v>
          </cell>
        </row>
        <row r="1294">
          <cell r="C1294" t="str">
            <v>088C115</v>
          </cell>
          <cell r="D1294">
            <v>1.91</v>
          </cell>
          <cell r="E1294">
            <v>0</v>
          </cell>
          <cell r="F1294">
            <v>1.91</v>
          </cell>
          <cell r="G1294">
            <v>44097</v>
          </cell>
          <cell r="H1294" t="str">
            <v>RPC</v>
          </cell>
          <cell r="I1294" t="str">
            <v>LPI-1607</v>
          </cell>
          <cell r="J1294" t="str">
            <v>SRP</v>
          </cell>
          <cell r="K1294">
            <v>1.35</v>
          </cell>
        </row>
        <row r="1295">
          <cell r="C1295" t="str">
            <v>088C116</v>
          </cell>
          <cell r="D1295">
            <v>0.23</v>
          </cell>
          <cell r="E1295">
            <v>0</v>
          </cell>
          <cell r="F1295">
            <v>0.23</v>
          </cell>
          <cell r="G1295">
            <v>44108</v>
          </cell>
          <cell r="H1295" t="str">
            <v>RPC</v>
          </cell>
          <cell r="I1295" t="str">
            <v>LPI-1607</v>
          </cell>
          <cell r="J1295" t="str">
            <v>SRP</v>
          </cell>
          <cell r="K1295">
            <v>1.35</v>
          </cell>
        </row>
        <row r="1296">
          <cell r="C1296" t="str">
            <v>090C113</v>
          </cell>
          <cell r="D1296">
            <v>5.57</v>
          </cell>
          <cell r="E1296">
            <v>0</v>
          </cell>
          <cell r="F1296">
            <v>5.57</v>
          </cell>
          <cell r="G1296">
            <v>44108</v>
          </cell>
          <cell r="H1296" t="str">
            <v>RPC</v>
          </cell>
          <cell r="I1296" t="str">
            <v>LPI-1607</v>
          </cell>
          <cell r="J1296" t="str">
            <v>SRP</v>
          </cell>
          <cell r="K1296">
            <v>1.35</v>
          </cell>
        </row>
        <row r="1297">
          <cell r="C1297" t="str">
            <v>090C114</v>
          </cell>
          <cell r="D1297">
            <v>0.33</v>
          </cell>
          <cell r="E1297">
            <v>0</v>
          </cell>
          <cell r="F1297">
            <v>0.33</v>
          </cell>
          <cell r="G1297">
            <v>44115</v>
          </cell>
          <cell r="H1297" t="str">
            <v>RPC</v>
          </cell>
          <cell r="I1297" t="str">
            <v>LPI-1607</v>
          </cell>
          <cell r="J1297" t="str">
            <v>SR</v>
          </cell>
          <cell r="K1297">
            <v>1.35</v>
          </cell>
        </row>
        <row r="1298">
          <cell r="C1298" t="str">
            <v>090C115</v>
          </cell>
          <cell r="D1298">
            <v>2.86</v>
          </cell>
          <cell r="E1298">
            <v>0</v>
          </cell>
          <cell r="F1298">
            <v>2.86</v>
          </cell>
          <cell r="G1298">
            <v>44115</v>
          </cell>
          <cell r="H1298" t="str">
            <v>RPC</v>
          </cell>
          <cell r="I1298" t="str">
            <v>LPI-1607</v>
          </cell>
          <cell r="J1298" t="str">
            <v>SR</v>
          </cell>
          <cell r="K1298">
            <v>1.35</v>
          </cell>
        </row>
        <row r="1299">
          <cell r="C1299" t="str">
            <v>090C116</v>
          </cell>
          <cell r="D1299">
            <v>0.74</v>
          </cell>
          <cell r="E1299">
            <v>0</v>
          </cell>
          <cell r="F1299">
            <v>0.74</v>
          </cell>
          <cell r="G1299">
            <v>44105</v>
          </cell>
          <cell r="H1299" t="str">
            <v>RPC</v>
          </cell>
          <cell r="I1299" t="str">
            <v>LPI-1607</v>
          </cell>
          <cell r="J1299" t="str">
            <v>SR</v>
          </cell>
          <cell r="K1299">
            <v>1.35</v>
          </cell>
        </row>
        <row r="1300">
          <cell r="C1300" t="str">
            <v>090C117</v>
          </cell>
          <cell r="D1300">
            <v>1.84</v>
          </cell>
          <cell r="E1300">
            <v>0</v>
          </cell>
          <cell r="F1300">
            <v>1.84</v>
          </cell>
          <cell r="G1300">
            <v>44105</v>
          </cell>
          <cell r="H1300" t="str">
            <v>RPC</v>
          </cell>
          <cell r="I1300" t="str">
            <v>LPI-1607</v>
          </cell>
          <cell r="J1300" t="str">
            <v>SR</v>
          </cell>
          <cell r="K1300">
            <v>1.35</v>
          </cell>
        </row>
        <row r="1301">
          <cell r="C1301" t="str">
            <v>090C118</v>
          </cell>
          <cell r="D1301">
            <v>1.67</v>
          </cell>
          <cell r="E1301">
            <v>0</v>
          </cell>
          <cell r="F1301">
            <v>1.67</v>
          </cell>
          <cell r="G1301">
            <v>44107</v>
          </cell>
          <cell r="H1301" t="str">
            <v>RPC</v>
          </cell>
          <cell r="I1301" t="str">
            <v>LPI-1607</v>
          </cell>
          <cell r="J1301" t="str">
            <v>SR</v>
          </cell>
          <cell r="K1301">
            <v>1.35</v>
          </cell>
        </row>
        <row r="1302">
          <cell r="C1302" t="str">
            <v>090C119</v>
          </cell>
          <cell r="D1302">
            <v>2.0099999999999998</v>
          </cell>
          <cell r="E1302">
            <v>0</v>
          </cell>
          <cell r="F1302">
            <v>2.0099999999999998</v>
          </cell>
          <cell r="G1302">
            <v>44107</v>
          </cell>
          <cell r="H1302" t="str">
            <v>RPC</v>
          </cell>
          <cell r="I1302" t="str">
            <v>LPI-1607</v>
          </cell>
          <cell r="J1302" t="str">
            <v>SR</v>
          </cell>
          <cell r="K1302">
            <v>1.35</v>
          </cell>
        </row>
        <row r="1303">
          <cell r="C1303" t="str">
            <v>090C120</v>
          </cell>
          <cell r="D1303">
            <v>2.1</v>
          </cell>
          <cell r="E1303">
            <v>0</v>
          </cell>
          <cell r="F1303">
            <v>2.1</v>
          </cell>
          <cell r="G1303">
            <v>44104</v>
          </cell>
          <cell r="H1303" t="str">
            <v>RPC</v>
          </cell>
          <cell r="I1303" t="str">
            <v>LPI-1607</v>
          </cell>
          <cell r="J1303" t="str">
            <v>SR</v>
          </cell>
          <cell r="K1303">
            <v>1.35</v>
          </cell>
        </row>
        <row r="1304">
          <cell r="C1304" t="str">
            <v>085C122</v>
          </cell>
          <cell r="D1304">
            <v>0.95</v>
          </cell>
          <cell r="E1304">
            <v>0</v>
          </cell>
          <cell r="F1304">
            <v>0.95</v>
          </cell>
          <cell r="G1304">
            <v>44016</v>
          </cell>
          <cell r="H1304" t="str">
            <v>RN</v>
          </cell>
          <cell r="I1304" t="str">
            <v>GP 99-8009</v>
          </cell>
          <cell r="J1304" t="str">
            <v>SR</v>
          </cell>
          <cell r="K1304">
            <v>1.8</v>
          </cell>
        </row>
        <row r="1305">
          <cell r="C1305" t="str">
            <v>088C125</v>
          </cell>
          <cell r="D1305">
            <v>1.01</v>
          </cell>
          <cell r="E1305">
            <v>0</v>
          </cell>
          <cell r="F1305">
            <v>1.01</v>
          </cell>
          <cell r="G1305">
            <v>43989</v>
          </cell>
          <cell r="H1305" t="str">
            <v>R3</v>
          </cell>
          <cell r="I1305" t="str">
            <v>GP 99-8009</v>
          </cell>
          <cell r="J1305" t="str">
            <v>SR</v>
          </cell>
          <cell r="K1305">
            <v>1.8</v>
          </cell>
        </row>
        <row r="1306">
          <cell r="C1306" t="str">
            <v>083C122</v>
          </cell>
          <cell r="D1306">
            <v>0.79</v>
          </cell>
          <cell r="E1306">
            <v>0</v>
          </cell>
          <cell r="F1306">
            <v>0.79</v>
          </cell>
          <cell r="G1306">
            <v>44076</v>
          </cell>
          <cell r="H1306" t="str">
            <v>RN</v>
          </cell>
          <cell r="I1306" t="str">
            <v>GP 99-8009</v>
          </cell>
          <cell r="J1306" t="str">
            <v>SR</v>
          </cell>
          <cell r="K1306">
            <v>1.8</v>
          </cell>
        </row>
        <row r="1307">
          <cell r="C1307" t="str">
            <v>084C122</v>
          </cell>
          <cell r="D1307">
            <v>1.58</v>
          </cell>
          <cell r="E1307">
            <v>0</v>
          </cell>
          <cell r="F1307">
            <v>1.58</v>
          </cell>
          <cell r="G1307">
            <v>44076</v>
          </cell>
          <cell r="H1307" t="str">
            <v>RN</v>
          </cell>
          <cell r="I1307" t="str">
            <v>GP 99-8009</v>
          </cell>
          <cell r="J1307" t="str">
            <v>SR</v>
          </cell>
          <cell r="K1307">
            <v>1.8</v>
          </cell>
        </row>
        <row r="1308">
          <cell r="C1308" t="str">
            <v>086C122</v>
          </cell>
          <cell r="D1308">
            <v>0.37</v>
          </cell>
          <cell r="E1308">
            <v>0</v>
          </cell>
          <cell r="F1308">
            <v>0.37</v>
          </cell>
          <cell r="G1308">
            <v>44075</v>
          </cell>
          <cell r="H1308" t="str">
            <v>RN</v>
          </cell>
          <cell r="I1308" t="str">
            <v>GP 99-8009</v>
          </cell>
          <cell r="J1308" t="str">
            <v>SR</v>
          </cell>
          <cell r="K1308">
            <v>1.8</v>
          </cell>
        </row>
        <row r="1309">
          <cell r="C1309" t="str">
            <v>086C130</v>
          </cell>
          <cell r="D1309">
            <v>0.83</v>
          </cell>
          <cell r="E1309">
            <v>0</v>
          </cell>
          <cell r="F1309">
            <v>0.83</v>
          </cell>
          <cell r="G1309">
            <v>44091</v>
          </cell>
          <cell r="H1309" t="str">
            <v>RN</v>
          </cell>
          <cell r="I1309" t="str">
            <v>GP 99-8009</v>
          </cell>
          <cell r="J1309" t="str">
            <v>SR</v>
          </cell>
          <cell r="K1309">
            <v>1.8</v>
          </cell>
        </row>
        <row r="1310">
          <cell r="C1310" t="str">
            <v>084C124</v>
          </cell>
          <cell r="D1310">
            <v>2.06</v>
          </cell>
          <cell r="E1310">
            <v>0</v>
          </cell>
          <cell r="F1310">
            <v>2.06</v>
          </cell>
          <cell r="G1310">
            <v>44035</v>
          </cell>
          <cell r="H1310" t="str">
            <v>RN</v>
          </cell>
          <cell r="I1310" t="str">
            <v>GP 99-8009</v>
          </cell>
          <cell r="J1310" t="str">
            <v>SR</v>
          </cell>
          <cell r="K1310">
            <v>1.8</v>
          </cell>
        </row>
        <row r="1311">
          <cell r="C1311" t="str">
            <v>088C123</v>
          </cell>
          <cell r="D1311">
            <v>2.8</v>
          </cell>
          <cell r="E1311">
            <v>0</v>
          </cell>
          <cell r="F1311">
            <v>2.8</v>
          </cell>
          <cell r="G1311">
            <v>44091</v>
          </cell>
          <cell r="H1311" t="str">
            <v>RN</v>
          </cell>
          <cell r="I1311" t="str">
            <v>GP 99-8009</v>
          </cell>
          <cell r="J1311" t="str">
            <v>SR</v>
          </cell>
          <cell r="K1311">
            <v>1.8</v>
          </cell>
        </row>
        <row r="1312">
          <cell r="C1312" t="str">
            <v>086C125</v>
          </cell>
          <cell r="D1312">
            <v>5.91</v>
          </cell>
          <cell r="E1312">
            <v>0</v>
          </cell>
          <cell r="F1312">
            <v>5.91</v>
          </cell>
          <cell r="G1312">
            <v>43989</v>
          </cell>
          <cell r="H1312" t="str">
            <v>R3</v>
          </cell>
          <cell r="I1312" t="str">
            <v>GP 99-8009</v>
          </cell>
          <cell r="J1312" t="str">
            <v>SRP</v>
          </cell>
          <cell r="K1312">
            <v>1.8</v>
          </cell>
        </row>
        <row r="1313">
          <cell r="C1313" t="str">
            <v>086C128</v>
          </cell>
          <cell r="D1313">
            <v>5.62</v>
          </cell>
          <cell r="E1313">
            <v>0</v>
          </cell>
          <cell r="F1313">
            <v>5.62</v>
          </cell>
          <cell r="G1313">
            <v>44008</v>
          </cell>
          <cell r="H1313" t="str">
            <v>R3</v>
          </cell>
          <cell r="I1313" t="str">
            <v>GP 99-8009</v>
          </cell>
          <cell r="J1313" t="str">
            <v>SRP</v>
          </cell>
          <cell r="K1313">
            <v>1.8</v>
          </cell>
        </row>
        <row r="1314">
          <cell r="C1314" t="str">
            <v>089C130</v>
          </cell>
          <cell r="D1314">
            <v>2.98</v>
          </cell>
          <cell r="E1314">
            <v>0</v>
          </cell>
          <cell r="F1314">
            <v>2.98</v>
          </cell>
          <cell r="G1314">
            <v>44092</v>
          </cell>
          <cell r="H1314" t="str">
            <v>RN</v>
          </cell>
          <cell r="I1314" t="str">
            <v>GP 99-8009</v>
          </cell>
          <cell r="J1314" t="str">
            <v>SR</v>
          </cell>
          <cell r="K1314">
            <v>1.8</v>
          </cell>
        </row>
        <row r="1315">
          <cell r="C1315" t="str">
            <v>090C122</v>
          </cell>
          <cell r="D1315">
            <v>2.1800000000000002</v>
          </cell>
          <cell r="E1315">
            <v>0</v>
          </cell>
          <cell r="F1315">
            <v>2.1800000000000002</v>
          </cell>
          <cell r="G1315">
            <v>44088</v>
          </cell>
          <cell r="H1315" t="str">
            <v>RN</v>
          </cell>
          <cell r="I1315" t="str">
            <v>GP 99-8009</v>
          </cell>
          <cell r="J1315" t="str">
            <v>SR</v>
          </cell>
          <cell r="K1315">
            <v>1.8</v>
          </cell>
        </row>
        <row r="1316">
          <cell r="C1316" t="str">
            <v>087C125</v>
          </cell>
          <cell r="D1316">
            <v>3.32</v>
          </cell>
          <cell r="E1316">
            <v>0</v>
          </cell>
          <cell r="F1316">
            <v>3.32</v>
          </cell>
          <cell r="G1316">
            <v>43989</v>
          </cell>
          <cell r="H1316" t="str">
            <v>R3</v>
          </cell>
          <cell r="I1316" t="str">
            <v>GP 99-8009</v>
          </cell>
          <cell r="J1316" t="str">
            <v>SR</v>
          </cell>
          <cell r="K1316">
            <v>1.8</v>
          </cell>
        </row>
        <row r="1317">
          <cell r="C1317" t="str">
            <v>090C125</v>
          </cell>
          <cell r="D1317">
            <v>5.3</v>
          </cell>
          <cell r="E1317">
            <v>0</v>
          </cell>
          <cell r="F1317">
            <v>5.3</v>
          </cell>
          <cell r="G1317">
            <v>44091</v>
          </cell>
          <cell r="H1317" t="str">
            <v>RN</v>
          </cell>
          <cell r="I1317" t="str">
            <v>GP 99-8009</v>
          </cell>
          <cell r="J1317" t="str">
            <v>SR</v>
          </cell>
          <cell r="K1317">
            <v>1.8</v>
          </cell>
        </row>
        <row r="1318">
          <cell r="C1318" t="str">
            <v>090C127</v>
          </cell>
          <cell r="D1318">
            <v>2.63</v>
          </cell>
          <cell r="E1318">
            <v>0</v>
          </cell>
          <cell r="F1318">
            <v>2.63</v>
          </cell>
          <cell r="G1318">
            <v>44091</v>
          </cell>
          <cell r="H1318" t="str">
            <v>RN</v>
          </cell>
          <cell r="I1318" t="str">
            <v>GP 99-8009</v>
          </cell>
          <cell r="J1318" t="str">
            <v>SR</v>
          </cell>
          <cell r="K1318">
            <v>1.8</v>
          </cell>
        </row>
        <row r="1319">
          <cell r="C1319" t="str">
            <v>090C130</v>
          </cell>
          <cell r="D1319">
            <v>4.2</v>
          </cell>
          <cell r="E1319">
            <v>0</v>
          </cell>
          <cell r="F1319">
            <v>4.2</v>
          </cell>
          <cell r="G1319">
            <v>44092</v>
          </cell>
          <cell r="H1319" t="str">
            <v>RN</v>
          </cell>
          <cell r="I1319" t="str">
            <v>GP 99-8009</v>
          </cell>
          <cell r="J1319" t="str">
            <v>SR</v>
          </cell>
          <cell r="K1319">
            <v>1.8</v>
          </cell>
        </row>
        <row r="1320">
          <cell r="C1320" t="str">
            <v>089C128</v>
          </cell>
          <cell r="D1320">
            <v>6.37</v>
          </cell>
          <cell r="E1320">
            <v>0</v>
          </cell>
          <cell r="F1320">
            <v>6.37</v>
          </cell>
          <cell r="G1320">
            <v>43953</v>
          </cell>
          <cell r="H1320" t="str">
            <v>R3</v>
          </cell>
          <cell r="I1320" t="str">
            <v>GP 99-8009</v>
          </cell>
          <cell r="J1320" t="str">
            <v>SR</v>
          </cell>
          <cell r="K1320">
            <v>1.8</v>
          </cell>
        </row>
        <row r="1321">
          <cell r="C1321" t="str">
            <v>090C124</v>
          </cell>
          <cell r="D1321">
            <v>0.6</v>
          </cell>
          <cell r="E1321">
            <v>0</v>
          </cell>
          <cell r="F1321">
            <v>0.6</v>
          </cell>
          <cell r="G1321">
            <v>43988</v>
          </cell>
          <cell r="H1321" t="str">
            <v>R3</v>
          </cell>
          <cell r="I1321" t="str">
            <v>GP 99-8009</v>
          </cell>
          <cell r="J1321" t="str">
            <v>SR</v>
          </cell>
          <cell r="K1321">
            <v>1.8</v>
          </cell>
        </row>
        <row r="1322">
          <cell r="C1322" t="str">
            <v>084C135</v>
          </cell>
          <cell r="D1322">
            <v>1.66</v>
          </cell>
          <cell r="E1322">
            <v>0</v>
          </cell>
          <cell r="F1322">
            <v>1.66</v>
          </cell>
          <cell r="G1322">
            <v>44108</v>
          </cell>
          <cell r="H1322" t="str">
            <v>RN</v>
          </cell>
          <cell r="I1322" t="str">
            <v>GP 99-8009</v>
          </cell>
          <cell r="J1322" t="str">
            <v>SR</v>
          </cell>
          <cell r="K1322">
            <v>1.8</v>
          </cell>
        </row>
        <row r="1323">
          <cell r="C1323" t="str">
            <v>084C137</v>
          </cell>
          <cell r="D1323">
            <v>2.62</v>
          </cell>
          <cell r="E1323">
            <v>0</v>
          </cell>
          <cell r="F1323">
            <v>2.62</v>
          </cell>
          <cell r="G1323">
            <v>44108</v>
          </cell>
          <cell r="H1323" t="str">
            <v>RN</v>
          </cell>
          <cell r="I1323" t="str">
            <v>GP 99-8009</v>
          </cell>
          <cell r="J1323" t="str">
            <v>SR</v>
          </cell>
          <cell r="K1323">
            <v>1.8</v>
          </cell>
        </row>
        <row r="1324">
          <cell r="C1324" t="str">
            <v>085C133</v>
          </cell>
          <cell r="D1324">
            <v>3.33</v>
          </cell>
          <cell r="E1324">
            <v>0</v>
          </cell>
          <cell r="F1324">
            <v>3.33</v>
          </cell>
          <cell r="G1324">
            <v>43989</v>
          </cell>
          <cell r="H1324" t="str">
            <v>R3</v>
          </cell>
          <cell r="I1324" t="str">
            <v>GP 99-8009</v>
          </cell>
          <cell r="J1324" t="str">
            <v>SR</v>
          </cell>
          <cell r="K1324">
            <v>1.8</v>
          </cell>
        </row>
        <row r="1325">
          <cell r="C1325" t="str">
            <v>086C135</v>
          </cell>
          <cell r="D1325">
            <v>5.62</v>
          </cell>
          <cell r="E1325">
            <v>0</v>
          </cell>
          <cell r="F1325">
            <v>5.62</v>
          </cell>
          <cell r="G1325">
            <v>44053</v>
          </cell>
          <cell r="H1325" t="str">
            <v>RN</v>
          </cell>
          <cell r="I1325" t="str">
            <v>GP 99-8009</v>
          </cell>
          <cell r="J1325" t="str">
            <v>SR</v>
          </cell>
          <cell r="K1325">
            <v>1.8</v>
          </cell>
        </row>
        <row r="1326">
          <cell r="C1326" t="str">
            <v>088C132</v>
          </cell>
          <cell r="D1326">
            <v>3.8</v>
          </cell>
          <cell r="E1326">
            <v>0</v>
          </cell>
          <cell r="F1326">
            <v>3.8</v>
          </cell>
          <cell r="G1326">
            <v>44092</v>
          </cell>
          <cell r="H1326" t="str">
            <v>RN</v>
          </cell>
          <cell r="I1326" t="str">
            <v>GP 99-8009</v>
          </cell>
          <cell r="J1326" t="str">
            <v>SR</v>
          </cell>
          <cell r="K1326">
            <v>1.8</v>
          </cell>
        </row>
        <row r="1327">
          <cell r="C1327" t="str">
            <v>090C132</v>
          </cell>
          <cell r="D1327">
            <v>3.26</v>
          </cell>
          <cell r="E1327">
            <v>0</v>
          </cell>
          <cell r="F1327">
            <v>3.26</v>
          </cell>
          <cell r="G1327">
            <v>44093</v>
          </cell>
          <cell r="H1327" t="str">
            <v>RN</v>
          </cell>
          <cell r="I1327" t="str">
            <v>GP 99-8009</v>
          </cell>
          <cell r="J1327" t="str">
            <v>SR</v>
          </cell>
          <cell r="K1327">
            <v>1.8</v>
          </cell>
        </row>
        <row r="1328">
          <cell r="C1328" t="str">
            <v>086C138</v>
          </cell>
          <cell r="D1328">
            <v>5.99</v>
          </cell>
          <cell r="E1328">
            <v>0</v>
          </cell>
          <cell r="F1328">
            <v>5.99</v>
          </cell>
          <cell r="G1328">
            <v>44053</v>
          </cell>
          <cell r="H1328" t="str">
            <v>RN</v>
          </cell>
          <cell r="I1328" t="str">
            <v>GP 99-8009</v>
          </cell>
          <cell r="J1328" t="str">
            <v>SRP</v>
          </cell>
          <cell r="K1328">
            <v>1.8</v>
          </cell>
        </row>
        <row r="1329">
          <cell r="C1329" t="str">
            <v>090C136</v>
          </cell>
          <cell r="D1329">
            <v>1.97</v>
          </cell>
          <cell r="E1329">
            <v>0</v>
          </cell>
          <cell r="F1329">
            <v>1.97</v>
          </cell>
          <cell r="G1329">
            <v>44092</v>
          </cell>
          <cell r="H1329" t="str">
            <v>RN</v>
          </cell>
          <cell r="I1329" t="str">
            <v>GP 99-8009</v>
          </cell>
          <cell r="J1329" t="str">
            <v>SR</v>
          </cell>
          <cell r="K1329">
            <v>1.8</v>
          </cell>
        </row>
        <row r="1330">
          <cell r="C1330" t="str">
            <v>087C137</v>
          </cell>
          <cell r="D1330">
            <v>5.47</v>
          </cell>
          <cell r="E1330">
            <v>0</v>
          </cell>
          <cell r="F1330">
            <v>5.47</v>
          </cell>
          <cell r="G1330">
            <v>44007</v>
          </cell>
          <cell r="H1330" t="str">
            <v>R3</v>
          </cell>
          <cell r="I1330" t="str">
            <v>GP 99-8009</v>
          </cell>
          <cell r="J1330" t="str">
            <v>SR</v>
          </cell>
          <cell r="K1330">
            <v>1.8</v>
          </cell>
        </row>
        <row r="1331">
          <cell r="C1331" t="str">
            <v>090C134</v>
          </cell>
          <cell r="D1331">
            <v>6.76</v>
          </cell>
          <cell r="E1331">
            <v>0</v>
          </cell>
          <cell r="F1331">
            <v>6.76</v>
          </cell>
          <cell r="G1331">
            <v>43989</v>
          </cell>
          <cell r="H1331" t="str">
            <v>R3</v>
          </cell>
          <cell r="I1331" t="str">
            <v>GP 99-8009</v>
          </cell>
          <cell r="J1331" t="str">
            <v>SR</v>
          </cell>
          <cell r="K1331">
            <v>1.8</v>
          </cell>
        </row>
        <row r="1332">
          <cell r="C1332" t="str">
            <v>092C095</v>
          </cell>
          <cell r="D1332">
            <v>5.72</v>
          </cell>
          <cell r="E1332">
            <v>0</v>
          </cell>
          <cell r="F1332">
            <v>5.72</v>
          </cell>
          <cell r="G1332">
            <v>44093</v>
          </cell>
          <cell r="H1332" t="str">
            <v>R2</v>
          </cell>
          <cell r="I1332" t="str">
            <v>LPI-1604</v>
          </cell>
          <cell r="J1332" t="str">
            <v>DR</v>
          </cell>
          <cell r="K1332">
            <v>1.8</v>
          </cell>
        </row>
        <row r="1333">
          <cell r="C1333" t="str">
            <v>092C100</v>
          </cell>
          <cell r="D1333">
            <v>8.34</v>
          </cell>
          <cell r="E1333">
            <v>0</v>
          </cell>
          <cell r="F1333">
            <v>8.34</v>
          </cell>
          <cell r="G1333">
            <v>44089</v>
          </cell>
          <cell r="H1333" t="str">
            <v>R2</v>
          </cell>
          <cell r="I1333" t="str">
            <v>LPI-1604</v>
          </cell>
          <cell r="J1333" t="str">
            <v>DR</v>
          </cell>
          <cell r="K1333">
            <v>1.8</v>
          </cell>
        </row>
        <row r="1334">
          <cell r="C1334" t="str">
            <v>094C092</v>
          </cell>
          <cell r="D1334">
            <v>2.12</v>
          </cell>
          <cell r="E1334">
            <v>0</v>
          </cell>
          <cell r="F1334">
            <v>2.12</v>
          </cell>
          <cell r="G1334">
            <v>44093</v>
          </cell>
          <cell r="H1334" t="str">
            <v>R2</v>
          </cell>
          <cell r="I1334" t="str">
            <v>LPI-1604</v>
          </cell>
          <cell r="J1334" t="str">
            <v>DR</v>
          </cell>
          <cell r="K1334">
            <v>1.8</v>
          </cell>
        </row>
        <row r="1335">
          <cell r="C1335" t="str">
            <v>094C095</v>
          </cell>
          <cell r="D1335">
            <v>3.19</v>
          </cell>
          <cell r="E1335">
            <v>0</v>
          </cell>
          <cell r="F1335">
            <v>3.19</v>
          </cell>
          <cell r="G1335">
            <v>44095</v>
          </cell>
          <cell r="H1335" t="str">
            <v>R2</v>
          </cell>
          <cell r="I1335" t="str">
            <v>LPI-1604</v>
          </cell>
          <cell r="J1335" t="str">
            <v>DR</v>
          </cell>
          <cell r="K1335">
            <v>1.8</v>
          </cell>
        </row>
        <row r="1336">
          <cell r="C1336" t="str">
            <v>094C097</v>
          </cell>
          <cell r="D1336">
            <v>2.52</v>
          </cell>
          <cell r="E1336">
            <v>0</v>
          </cell>
          <cell r="F1336">
            <v>2.52</v>
          </cell>
          <cell r="G1336">
            <v>44094</v>
          </cell>
          <cell r="H1336" t="str">
            <v>R2</v>
          </cell>
          <cell r="I1336" t="str">
            <v>LPI-1604</v>
          </cell>
          <cell r="J1336" t="str">
            <v>DR</v>
          </cell>
          <cell r="K1336">
            <v>1.8</v>
          </cell>
        </row>
        <row r="1337">
          <cell r="C1337" t="str">
            <v>094C099</v>
          </cell>
          <cell r="D1337">
            <v>5.82</v>
          </cell>
          <cell r="E1337">
            <v>0</v>
          </cell>
          <cell r="F1337">
            <v>5.82</v>
          </cell>
          <cell r="G1337">
            <v>44094</v>
          </cell>
          <cell r="H1337" t="str">
            <v>R2</v>
          </cell>
          <cell r="I1337" t="str">
            <v>LPI-1604</v>
          </cell>
          <cell r="J1337" t="str">
            <v>DR</v>
          </cell>
          <cell r="K1337">
            <v>1.8</v>
          </cell>
        </row>
        <row r="1338">
          <cell r="C1338" t="str">
            <v>094C100</v>
          </cell>
          <cell r="D1338">
            <v>1.55</v>
          </cell>
          <cell r="E1338">
            <v>0</v>
          </cell>
          <cell r="F1338">
            <v>1.55</v>
          </cell>
          <cell r="G1338">
            <v>44088</v>
          </cell>
          <cell r="H1338" t="str">
            <v>R2</v>
          </cell>
          <cell r="I1338" t="str">
            <v>LPI-1604</v>
          </cell>
          <cell r="J1338" t="str">
            <v>DR</v>
          </cell>
          <cell r="K1338">
            <v>1.8</v>
          </cell>
        </row>
        <row r="1339">
          <cell r="C1339" t="str">
            <v>096C094</v>
          </cell>
          <cell r="D1339">
            <v>1.86</v>
          </cell>
          <cell r="E1339">
            <v>0</v>
          </cell>
          <cell r="F1339">
            <v>1.86</v>
          </cell>
          <cell r="G1339">
            <v>44095</v>
          </cell>
          <cell r="H1339" t="str">
            <v>R2</v>
          </cell>
          <cell r="I1339" t="str">
            <v>LPI-1604</v>
          </cell>
          <cell r="J1339" t="str">
            <v>DR</v>
          </cell>
          <cell r="K1339">
            <v>1.8</v>
          </cell>
        </row>
        <row r="1340">
          <cell r="C1340" t="str">
            <v>092C102</v>
          </cell>
          <cell r="D1340">
            <v>3.48</v>
          </cell>
          <cell r="E1340">
            <v>0</v>
          </cell>
          <cell r="F1340">
            <v>3.48</v>
          </cell>
          <cell r="G1340">
            <v>44087</v>
          </cell>
          <cell r="H1340" t="str">
            <v>R1</v>
          </cell>
          <cell r="I1340" t="str">
            <v>LPI-1606</v>
          </cell>
          <cell r="J1340" t="str">
            <v>DR</v>
          </cell>
          <cell r="K1340">
            <v>1.5</v>
          </cell>
        </row>
        <row r="1341">
          <cell r="C1341" t="str">
            <v>092C103</v>
          </cell>
          <cell r="D1341">
            <v>2.56</v>
          </cell>
          <cell r="E1341">
            <v>0</v>
          </cell>
          <cell r="F1341">
            <v>2.56</v>
          </cell>
          <cell r="G1341">
            <v>44089</v>
          </cell>
          <cell r="H1341" t="str">
            <v>R1</v>
          </cell>
          <cell r="I1341" t="str">
            <v>LPI-1606</v>
          </cell>
          <cell r="J1341" t="str">
            <v>DR</v>
          </cell>
          <cell r="K1341">
            <v>1.5</v>
          </cell>
        </row>
        <row r="1342">
          <cell r="C1342" t="str">
            <v>092C105</v>
          </cell>
          <cell r="D1342">
            <v>1.84</v>
          </cell>
          <cell r="E1342">
            <v>0</v>
          </cell>
          <cell r="F1342">
            <v>1.84</v>
          </cell>
          <cell r="G1342">
            <v>44085</v>
          </cell>
          <cell r="H1342" t="str">
            <v>R1</v>
          </cell>
          <cell r="I1342" t="str">
            <v>LPI-1606</v>
          </cell>
          <cell r="J1342" t="str">
            <v>DR</v>
          </cell>
          <cell r="K1342">
            <v>1.5</v>
          </cell>
        </row>
        <row r="1343">
          <cell r="C1343" t="str">
            <v>093C108</v>
          </cell>
          <cell r="D1343">
            <v>4.08</v>
          </cell>
          <cell r="E1343">
            <v>0</v>
          </cell>
          <cell r="F1343">
            <v>4.08</v>
          </cell>
          <cell r="G1343">
            <v>44085</v>
          </cell>
          <cell r="H1343" t="str">
            <v>R1</v>
          </cell>
          <cell r="I1343" t="str">
            <v>LPI-1606</v>
          </cell>
          <cell r="J1343" t="str">
            <v>DR</v>
          </cell>
          <cell r="K1343">
            <v>1.5</v>
          </cell>
        </row>
        <row r="1344">
          <cell r="C1344" t="str">
            <v>093C110</v>
          </cell>
          <cell r="D1344">
            <v>0.92</v>
          </cell>
          <cell r="E1344">
            <v>0</v>
          </cell>
          <cell r="F1344">
            <v>0.92</v>
          </cell>
          <cell r="G1344">
            <v>44072</v>
          </cell>
          <cell r="H1344" t="str">
            <v>R1</v>
          </cell>
          <cell r="I1344" t="str">
            <v>LPI-1606</v>
          </cell>
          <cell r="J1344" t="str">
            <v>DR</v>
          </cell>
          <cell r="K1344">
            <v>1.5</v>
          </cell>
        </row>
        <row r="1345">
          <cell r="C1345" t="str">
            <v>094C102</v>
          </cell>
          <cell r="D1345">
            <v>1.9</v>
          </cell>
          <cell r="E1345">
            <v>0</v>
          </cell>
          <cell r="F1345">
            <v>1.9</v>
          </cell>
          <cell r="G1345">
            <v>44154</v>
          </cell>
          <cell r="H1345" t="str">
            <v>R2</v>
          </cell>
          <cell r="I1345" t="str">
            <v>LPI-1606</v>
          </cell>
          <cell r="J1345" t="str">
            <v>DR</v>
          </cell>
          <cell r="K1345">
            <v>1.5</v>
          </cell>
        </row>
        <row r="1346">
          <cell r="C1346" t="str">
            <v>094C103</v>
          </cell>
          <cell r="D1346">
            <v>3.72</v>
          </cell>
          <cell r="E1346">
            <v>0</v>
          </cell>
          <cell r="F1346">
            <v>3.72</v>
          </cell>
          <cell r="G1346">
            <v>44087</v>
          </cell>
          <cell r="H1346" t="str">
            <v>R1</v>
          </cell>
          <cell r="I1346" t="str">
            <v>LPI-1606</v>
          </cell>
          <cell r="J1346" t="str">
            <v>DR</v>
          </cell>
          <cell r="K1346">
            <v>1.5</v>
          </cell>
        </row>
        <row r="1347">
          <cell r="C1347" t="str">
            <v>094C105</v>
          </cell>
          <cell r="D1347">
            <v>1.88</v>
          </cell>
          <cell r="E1347">
            <v>0</v>
          </cell>
          <cell r="F1347">
            <v>1.88</v>
          </cell>
          <cell r="G1347">
            <v>44086</v>
          </cell>
          <cell r="H1347" t="str">
            <v>R1</v>
          </cell>
          <cell r="I1347" t="str">
            <v>LPI-1606</v>
          </cell>
          <cell r="J1347" t="str">
            <v>DR</v>
          </cell>
          <cell r="K1347">
            <v>1.5</v>
          </cell>
        </row>
        <row r="1348">
          <cell r="C1348" t="str">
            <v>095C101</v>
          </cell>
          <cell r="D1348">
            <v>0.39</v>
          </cell>
          <cell r="E1348">
            <v>0</v>
          </cell>
          <cell r="F1348">
            <v>0.39</v>
          </cell>
          <cell r="G1348">
            <v>44086</v>
          </cell>
          <cell r="H1348" t="str">
            <v>RN</v>
          </cell>
          <cell r="I1348" t="str">
            <v>GP 99-8009</v>
          </cell>
          <cell r="J1348" t="str">
            <v>SR</v>
          </cell>
          <cell r="K1348">
            <v>1.5</v>
          </cell>
        </row>
        <row r="1349">
          <cell r="C1349" t="str">
            <v>096C107</v>
          </cell>
          <cell r="D1349">
            <v>2.96</v>
          </cell>
          <cell r="E1349">
            <v>0</v>
          </cell>
          <cell r="F1349">
            <v>2.96</v>
          </cell>
          <cell r="G1349">
            <v>44069</v>
          </cell>
          <cell r="H1349" t="str">
            <v>R1</v>
          </cell>
          <cell r="I1349" t="str">
            <v>LPI-1606</v>
          </cell>
          <cell r="J1349" t="str">
            <v>DR</v>
          </cell>
          <cell r="K1349">
            <v>1.5</v>
          </cell>
        </row>
        <row r="1350">
          <cell r="C1350" t="str">
            <v>096C108</v>
          </cell>
          <cell r="D1350">
            <v>4.29</v>
          </cell>
          <cell r="E1350">
            <v>0</v>
          </cell>
          <cell r="F1350">
            <v>4.29</v>
          </cell>
          <cell r="G1350">
            <v>44084</v>
          </cell>
          <cell r="H1350" t="str">
            <v>R1</v>
          </cell>
          <cell r="I1350" t="str">
            <v>LPI-1606</v>
          </cell>
          <cell r="J1350" t="str">
            <v>DR</v>
          </cell>
          <cell r="K1350">
            <v>1.5</v>
          </cell>
        </row>
        <row r="1351">
          <cell r="C1351" t="str">
            <v>092C110</v>
          </cell>
          <cell r="D1351">
            <v>2.52</v>
          </cell>
          <cell r="E1351">
            <v>0</v>
          </cell>
          <cell r="F1351">
            <v>2.52</v>
          </cell>
          <cell r="G1351">
            <v>44044</v>
          </cell>
          <cell r="H1351" t="str">
            <v>R1</v>
          </cell>
          <cell r="I1351" t="str">
            <v>LPI-1606</v>
          </cell>
          <cell r="J1351" t="str">
            <v>DR</v>
          </cell>
          <cell r="K1351">
            <v>1.5</v>
          </cell>
        </row>
        <row r="1352">
          <cell r="C1352" t="str">
            <v>096C102</v>
          </cell>
          <cell r="D1352">
            <v>1.96</v>
          </cell>
          <cell r="E1352">
            <v>0</v>
          </cell>
          <cell r="F1352">
            <v>1.96</v>
          </cell>
          <cell r="G1352">
            <v>43966</v>
          </cell>
          <cell r="H1352" t="str">
            <v>RN</v>
          </cell>
          <cell r="I1352" t="str">
            <v>TC-09</v>
          </cell>
          <cell r="J1352" t="str">
            <v>SR</v>
          </cell>
          <cell r="K1352">
            <v>1.5</v>
          </cell>
        </row>
        <row r="1353">
          <cell r="C1353" t="str">
            <v>092C117</v>
          </cell>
          <cell r="D1353">
            <v>3.63</v>
          </cell>
          <cell r="E1353">
            <v>0</v>
          </cell>
          <cell r="F1353">
            <v>3.63</v>
          </cell>
          <cell r="G1353">
            <v>44013</v>
          </cell>
          <cell r="H1353" t="str">
            <v>R3</v>
          </cell>
          <cell r="I1353" t="str">
            <v>GP 99-8009</v>
          </cell>
          <cell r="J1353" t="str">
            <v>SR</v>
          </cell>
          <cell r="K1353">
            <v>1.8</v>
          </cell>
        </row>
        <row r="1354">
          <cell r="C1354" t="str">
            <v>091C116</v>
          </cell>
          <cell r="D1354">
            <v>0.66</v>
          </cell>
          <cell r="E1354">
            <v>0</v>
          </cell>
          <cell r="F1354">
            <v>0.66</v>
          </cell>
          <cell r="G1354">
            <v>44117</v>
          </cell>
          <cell r="H1354" t="str">
            <v>RPC</v>
          </cell>
          <cell r="I1354" t="str">
            <v>LPI-1607</v>
          </cell>
          <cell r="J1354" t="str">
            <v>SR</v>
          </cell>
          <cell r="K1354">
            <v>1.35</v>
          </cell>
        </row>
        <row r="1355">
          <cell r="C1355" t="str">
            <v>092C112</v>
          </cell>
          <cell r="D1355">
            <v>2.9</v>
          </cell>
          <cell r="E1355">
            <v>0</v>
          </cell>
          <cell r="F1355">
            <v>2.9</v>
          </cell>
          <cell r="G1355">
            <v>44110</v>
          </cell>
          <cell r="H1355" t="str">
            <v>RPC</v>
          </cell>
          <cell r="I1355" t="str">
            <v>LPI-1605</v>
          </cell>
          <cell r="J1355" t="str">
            <v>SR</v>
          </cell>
          <cell r="K1355">
            <v>1.35</v>
          </cell>
        </row>
        <row r="1356">
          <cell r="C1356" t="str">
            <v>092C114</v>
          </cell>
          <cell r="D1356">
            <v>1.47</v>
          </cell>
          <cell r="E1356">
            <v>0</v>
          </cell>
          <cell r="F1356">
            <v>1.47</v>
          </cell>
          <cell r="G1356">
            <v>44110</v>
          </cell>
          <cell r="H1356" t="str">
            <v>RPC</v>
          </cell>
          <cell r="I1356" t="str">
            <v>LPI-1605</v>
          </cell>
          <cell r="J1356" t="str">
            <v>SR</v>
          </cell>
          <cell r="K1356">
            <v>1.35</v>
          </cell>
        </row>
        <row r="1357">
          <cell r="C1357" t="str">
            <v>092C118</v>
          </cell>
          <cell r="D1357">
            <v>2.19</v>
          </cell>
          <cell r="E1357">
            <v>0</v>
          </cell>
          <cell r="F1357">
            <v>2.19</v>
          </cell>
          <cell r="G1357">
            <v>44115</v>
          </cell>
          <cell r="H1357" t="str">
            <v>RPC</v>
          </cell>
          <cell r="I1357" t="str">
            <v>LPI-1605</v>
          </cell>
          <cell r="J1357" t="str">
            <v>SR</v>
          </cell>
          <cell r="K1357">
            <v>1.35</v>
          </cell>
        </row>
        <row r="1358">
          <cell r="C1358" t="str">
            <v>092C120</v>
          </cell>
          <cell r="D1358">
            <v>1.86</v>
          </cell>
          <cell r="E1358">
            <v>0</v>
          </cell>
          <cell r="F1358">
            <v>1.86</v>
          </cell>
          <cell r="G1358">
            <v>44115</v>
          </cell>
          <cell r="H1358" t="str">
            <v>RPC</v>
          </cell>
          <cell r="I1358" t="str">
            <v>LPI-1605</v>
          </cell>
          <cell r="J1358" t="str">
            <v>SR</v>
          </cell>
          <cell r="K1358">
            <v>1.35</v>
          </cell>
        </row>
        <row r="1359">
          <cell r="C1359" t="str">
            <v>093C114</v>
          </cell>
          <cell r="D1359">
            <v>1.02</v>
          </cell>
          <cell r="E1359">
            <v>0</v>
          </cell>
          <cell r="F1359">
            <v>1.02</v>
          </cell>
          <cell r="G1359">
            <v>44110</v>
          </cell>
          <cell r="H1359" t="str">
            <v>RPC</v>
          </cell>
          <cell r="I1359" t="str">
            <v>LPI-1605</v>
          </cell>
          <cell r="J1359" t="str">
            <v>SR</v>
          </cell>
          <cell r="K1359">
            <v>1.35</v>
          </cell>
        </row>
        <row r="1360">
          <cell r="C1360" t="str">
            <v>093C115</v>
          </cell>
          <cell r="D1360">
            <v>0.3</v>
          </cell>
          <cell r="E1360">
            <v>0</v>
          </cell>
          <cell r="F1360">
            <v>0.3</v>
          </cell>
          <cell r="G1360">
            <v>44118</v>
          </cell>
          <cell r="H1360" t="str">
            <v>RPC</v>
          </cell>
          <cell r="I1360" t="str">
            <v>LPI-1605</v>
          </cell>
          <cell r="J1360" t="str">
            <v>SR</v>
          </cell>
          <cell r="K1360">
            <v>1.35</v>
          </cell>
        </row>
        <row r="1361">
          <cell r="C1361" t="str">
            <v>094C112</v>
          </cell>
          <cell r="D1361">
            <v>1.79</v>
          </cell>
          <cell r="E1361">
            <v>0</v>
          </cell>
          <cell r="F1361">
            <v>1.79</v>
          </cell>
          <cell r="G1361">
            <v>44110</v>
          </cell>
          <cell r="H1361" t="str">
            <v>RPC</v>
          </cell>
          <cell r="I1361" t="str">
            <v>LPI-1605</v>
          </cell>
          <cell r="J1361" t="str">
            <v>SR</v>
          </cell>
          <cell r="K1361">
            <v>1.35</v>
          </cell>
        </row>
        <row r="1362">
          <cell r="C1362" t="str">
            <v>094C116</v>
          </cell>
          <cell r="D1362">
            <v>2.19</v>
          </cell>
          <cell r="E1362">
            <v>0</v>
          </cell>
          <cell r="F1362">
            <v>2.19</v>
          </cell>
          <cell r="G1362">
            <v>44118</v>
          </cell>
          <cell r="H1362" t="str">
            <v>RPC</v>
          </cell>
          <cell r="I1362" t="str">
            <v>LPI-1605</v>
          </cell>
          <cell r="J1362" t="str">
            <v>SR</v>
          </cell>
          <cell r="K1362">
            <v>1.35</v>
          </cell>
        </row>
        <row r="1363">
          <cell r="C1363" t="str">
            <v>094C117</v>
          </cell>
          <cell r="D1363">
            <v>1.81</v>
          </cell>
          <cell r="E1363">
            <v>0</v>
          </cell>
          <cell r="F1363">
            <v>1.81</v>
          </cell>
          <cell r="G1363">
            <v>44118</v>
          </cell>
          <cell r="H1363" t="str">
            <v>RPC</v>
          </cell>
          <cell r="I1363" t="str">
            <v>LPI-1605</v>
          </cell>
          <cell r="J1363" t="str">
            <v>SR</v>
          </cell>
          <cell r="K1363">
            <v>1.35</v>
          </cell>
        </row>
        <row r="1364">
          <cell r="C1364" t="str">
            <v>095C112</v>
          </cell>
          <cell r="D1364">
            <v>1.62</v>
          </cell>
          <cell r="E1364">
            <v>0</v>
          </cell>
          <cell r="F1364">
            <v>1.62</v>
          </cell>
          <cell r="G1364">
            <v>44110</v>
          </cell>
          <cell r="H1364" t="str">
            <v>RPC</v>
          </cell>
          <cell r="I1364" t="str">
            <v>LPI-1605</v>
          </cell>
          <cell r="J1364" t="str">
            <v>SR</v>
          </cell>
          <cell r="K1364">
            <v>1.35</v>
          </cell>
        </row>
        <row r="1365">
          <cell r="C1365" t="str">
            <v>093C120</v>
          </cell>
          <cell r="D1365">
            <v>3.52</v>
          </cell>
          <cell r="E1365">
            <v>0</v>
          </cell>
          <cell r="F1365">
            <v>3.52</v>
          </cell>
          <cell r="G1365">
            <v>44038</v>
          </cell>
          <cell r="H1365" t="str">
            <v>R3</v>
          </cell>
          <cell r="I1365" t="str">
            <v>GP 99-8009</v>
          </cell>
          <cell r="J1365" t="str">
            <v>SR</v>
          </cell>
          <cell r="K1365">
            <v>1.8</v>
          </cell>
        </row>
        <row r="1366">
          <cell r="C1366" t="str">
            <v>096C117</v>
          </cell>
          <cell r="D1366">
            <v>2.4900000000000002</v>
          </cell>
          <cell r="E1366">
            <v>0</v>
          </cell>
          <cell r="F1366">
            <v>2.4900000000000002</v>
          </cell>
          <cell r="G1366">
            <v>44116</v>
          </cell>
          <cell r="H1366" t="str">
            <v>RPC</v>
          </cell>
          <cell r="I1366" t="str">
            <v>LPI-1605</v>
          </cell>
          <cell r="J1366" t="str">
            <v>SR</v>
          </cell>
          <cell r="K1366">
            <v>1.35</v>
          </cell>
        </row>
        <row r="1367">
          <cell r="C1367" t="str">
            <v>096C118</v>
          </cell>
          <cell r="D1367">
            <v>2.89</v>
          </cell>
          <cell r="E1367">
            <v>0</v>
          </cell>
          <cell r="F1367">
            <v>2.89</v>
          </cell>
          <cell r="G1367">
            <v>44116</v>
          </cell>
          <cell r="H1367" t="str">
            <v>RPC</v>
          </cell>
          <cell r="I1367" t="str">
            <v>LPI-1605</v>
          </cell>
          <cell r="J1367" t="str">
            <v>SR</v>
          </cell>
          <cell r="K1367">
            <v>1.35</v>
          </cell>
        </row>
        <row r="1368">
          <cell r="C1368" t="str">
            <v>096C120</v>
          </cell>
          <cell r="D1368">
            <v>2.29</v>
          </cell>
          <cell r="E1368">
            <v>0</v>
          </cell>
          <cell r="F1368">
            <v>2.29</v>
          </cell>
          <cell r="G1368">
            <v>44112</v>
          </cell>
          <cell r="H1368" t="str">
            <v>RPC</v>
          </cell>
          <cell r="I1368" t="str">
            <v>LPI-1605</v>
          </cell>
          <cell r="J1368" t="str">
            <v>SR</v>
          </cell>
          <cell r="K1368">
            <v>1.35</v>
          </cell>
        </row>
        <row r="1369">
          <cell r="C1369" t="str">
            <v>098C118</v>
          </cell>
          <cell r="D1369">
            <v>3.12</v>
          </cell>
          <cell r="E1369">
            <v>0</v>
          </cell>
          <cell r="F1369">
            <v>3.12</v>
          </cell>
          <cell r="G1369">
            <v>44119</v>
          </cell>
          <cell r="H1369" t="str">
            <v>RPC</v>
          </cell>
          <cell r="I1369" t="str">
            <v>LPI-1605</v>
          </cell>
          <cell r="J1369" t="str">
            <v>SR</v>
          </cell>
          <cell r="K1369">
            <v>1.35</v>
          </cell>
        </row>
        <row r="1370">
          <cell r="C1370" t="str">
            <v>098C119</v>
          </cell>
          <cell r="D1370">
            <v>1.03</v>
          </cell>
          <cell r="E1370">
            <v>0</v>
          </cell>
          <cell r="F1370">
            <v>1.03</v>
          </cell>
          <cell r="G1370">
            <v>44114</v>
          </cell>
          <cell r="H1370" t="str">
            <v>RPC</v>
          </cell>
          <cell r="I1370" t="str">
            <v>LPI-1605</v>
          </cell>
          <cell r="J1370" t="str">
            <v>SR</v>
          </cell>
          <cell r="K1370">
            <v>1.35</v>
          </cell>
        </row>
        <row r="1371">
          <cell r="C1371" t="str">
            <v>098C120</v>
          </cell>
          <cell r="D1371">
            <v>2.86</v>
          </cell>
          <cell r="E1371">
            <v>0</v>
          </cell>
          <cell r="F1371">
            <v>2.86</v>
          </cell>
          <cell r="G1371">
            <v>44114</v>
          </cell>
          <cell r="H1371" t="str">
            <v>RPC</v>
          </cell>
          <cell r="I1371" t="str">
            <v>LPI-1605</v>
          </cell>
          <cell r="J1371" t="str">
            <v>SR</v>
          </cell>
          <cell r="K1371">
            <v>1.35</v>
          </cell>
        </row>
        <row r="1372">
          <cell r="C1372" t="str">
            <v>099C118</v>
          </cell>
          <cell r="D1372">
            <v>0.57999999999999996</v>
          </cell>
          <cell r="E1372">
            <v>0</v>
          </cell>
          <cell r="F1372">
            <v>0.57999999999999996</v>
          </cell>
          <cell r="G1372">
            <v>44115</v>
          </cell>
          <cell r="H1372" t="str">
            <v>RPC</v>
          </cell>
          <cell r="I1372" t="str">
            <v>LPI-1605</v>
          </cell>
          <cell r="J1372" t="str">
            <v>SR</v>
          </cell>
          <cell r="K1372">
            <v>1.35</v>
          </cell>
        </row>
        <row r="1373">
          <cell r="C1373" t="str">
            <v>099C120</v>
          </cell>
          <cell r="D1373">
            <v>2.11</v>
          </cell>
          <cell r="E1373">
            <v>0</v>
          </cell>
          <cell r="F1373">
            <v>2.11</v>
          </cell>
          <cell r="G1373">
            <v>44115</v>
          </cell>
          <cell r="H1373" t="str">
            <v>RPC</v>
          </cell>
          <cell r="I1373" t="str">
            <v>LPI-1605</v>
          </cell>
          <cell r="J1373" t="str">
            <v>SR</v>
          </cell>
          <cell r="K1373">
            <v>1.35</v>
          </cell>
        </row>
        <row r="1374">
          <cell r="C1374" t="str">
            <v>100C120</v>
          </cell>
          <cell r="D1374">
            <v>0.61</v>
          </cell>
          <cell r="E1374">
            <v>0</v>
          </cell>
          <cell r="F1374">
            <v>0.61</v>
          </cell>
          <cell r="G1374">
            <v>44115</v>
          </cell>
          <cell r="H1374" t="str">
            <v>RPC</v>
          </cell>
          <cell r="I1374" t="str">
            <v>LPI-1605</v>
          </cell>
          <cell r="J1374" t="str">
            <v>SR</v>
          </cell>
          <cell r="K1374">
            <v>1.35</v>
          </cell>
        </row>
        <row r="1375">
          <cell r="C1375" t="str">
            <v>095C114</v>
          </cell>
          <cell r="D1375">
            <v>2.46</v>
          </cell>
          <cell r="E1375">
            <v>0</v>
          </cell>
          <cell r="F1375">
            <v>2.46</v>
          </cell>
          <cell r="G1375">
            <v>43990</v>
          </cell>
          <cell r="H1375" t="str">
            <v>R3</v>
          </cell>
          <cell r="I1375" t="str">
            <v>GP 99-8009</v>
          </cell>
          <cell r="J1375" t="str">
            <v>SR</v>
          </cell>
          <cell r="K1375">
            <v>1.8</v>
          </cell>
        </row>
        <row r="1376">
          <cell r="C1376" t="str">
            <v>092C130</v>
          </cell>
          <cell r="D1376">
            <v>2.5299999999999998</v>
          </cell>
          <cell r="E1376">
            <v>0</v>
          </cell>
          <cell r="F1376">
            <v>2.5299999999999998</v>
          </cell>
          <cell r="G1376">
            <v>44008</v>
          </cell>
          <cell r="H1376" t="str">
            <v>R3</v>
          </cell>
          <cell r="I1376" t="str">
            <v>GP 99-8009</v>
          </cell>
          <cell r="J1376" t="str">
            <v>SR</v>
          </cell>
          <cell r="K1376">
            <v>1.8</v>
          </cell>
        </row>
        <row r="1377">
          <cell r="C1377" t="str">
            <v>092C122</v>
          </cell>
          <cell r="D1377">
            <v>2.92</v>
          </cell>
          <cell r="E1377">
            <v>0</v>
          </cell>
          <cell r="F1377">
            <v>2.92</v>
          </cell>
          <cell r="G1377">
            <v>44088</v>
          </cell>
          <cell r="H1377" t="str">
            <v>R3</v>
          </cell>
          <cell r="I1377" t="str">
            <v>GP 99-8009</v>
          </cell>
          <cell r="J1377" t="str">
            <v>SR</v>
          </cell>
          <cell r="K1377">
            <v>1.8</v>
          </cell>
        </row>
        <row r="1378">
          <cell r="C1378" t="str">
            <v>092C124</v>
          </cell>
          <cell r="D1378">
            <v>2.4</v>
          </cell>
          <cell r="E1378">
            <v>0</v>
          </cell>
          <cell r="F1378">
            <v>2.4</v>
          </cell>
          <cell r="G1378">
            <v>44089</v>
          </cell>
          <cell r="H1378" t="str">
            <v>R3</v>
          </cell>
          <cell r="I1378" t="str">
            <v>GP 99-8009</v>
          </cell>
          <cell r="J1378" t="str">
            <v>SR</v>
          </cell>
          <cell r="K1378">
            <v>1.8</v>
          </cell>
        </row>
        <row r="1379">
          <cell r="C1379" t="str">
            <v>092C125</v>
          </cell>
          <cell r="D1379">
            <v>2.2999999999999998</v>
          </cell>
          <cell r="E1379">
            <v>0</v>
          </cell>
          <cell r="F1379">
            <v>2.2999999999999998</v>
          </cell>
          <cell r="G1379">
            <v>44090</v>
          </cell>
          <cell r="H1379" t="str">
            <v>R3</v>
          </cell>
          <cell r="I1379" t="str">
            <v>GP 99-8009</v>
          </cell>
          <cell r="J1379" t="str">
            <v>SR</v>
          </cell>
          <cell r="K1379">
            <v>1.8</v>
          </cell>
        </row>
        <row r="1380">
          <cell r="C1380" t="str">
            <v>093C126</v>
          </cell>
          <cell r="D1380">
            <v>3.44</v>
          </cell>
          <cell r="E1380">
            <v>0</v>
          </cell>
          <cell r="F1380">
            <v>3.44</v>
          </cell>
          <cell r="G1380">
            <v>44091</v>
          </cell>
          <cell r="H1380" t="str">
            <v>R3</v>
          </cell>
          <cell r="I1380" t="str">
            <v>GP 99-8009</v>
          </cell>
          <cell r="J1380" t="str">
            <v>SR</v>
          </cell>
          <cell r="K1380">
            <v>1.8</v>
          </cell>
        </row>
        <row r="1381">
          <cell r="C1381" t="str">
            <v>093C129</v>
          </cell>
          <cell r="D1381">
            <v>0.69</v>
          </cell>
          <cell r="E1381">
            <v>0</v>
          </cell>
          <cell r="F1381">
            <v>0.69</v>
          </cell>
          <cell r="G1381">
            <v>44156</v>
          </cell>
          <cell r="H1381" t="str">
            <v>RPC</v>
          </cell>
          <cell r="I1381" t="str">
            <v>LPI-1606</v>
          </cell>
          <cell r="J1381" t="str">
            <v>SR</v>
          </cell>
          <cell r="K1381">
            <v>1.35</v>
          </cell>
        </row>
        <row r="1382">
          <cell r="C1382" t="str">
            <v>093C130</v>
          </cell>
          <cell r="D1382">
            <v>0.54</v>
          </cell>
          <cell r="E1382">
            <v>0</v>
          </cell>
          <cell r="F1382">
            <v>0.54</v>
          </cell>
          <cell r="G1382">
            <v>44156</v>
          </cell>
          <cell r="H1382" t="str">
            <v>RPC</v>
          </cell>
          <cell r="I1382" t="str">
            <v>LPI-1606</v>
          </cell>
          <cell r="J1382" t="str">
            <v>SR</v>
          </cell>
          <cell r="K1382">
            <v>1.35</v>
          </cell>
        </row>
        <row r="1383">
          <cell r="C1383" t="str">
            <v>094C123</v>
          </cell>
          <cell r="D1383">
            <v>4.28</v>
          </cell>
          <cell r="E1383">
            <v>0</v>
          </cell>
          <cell r="F1383">
            <v>4.28</v>
          </cell>
          <cell r="G1383">
            <v>44089</v>
          </cell>
          <cell r="H1383" t="str">
            <v>R3</v>
          </cell>
          <cell r="I1383" t="str">
            <v>GP 99-8009</v>
          </cell>
          <cell r="J1383" t="str">
            <v>SR</v>
          </cell>
          <cell r="K1383">
            <v>1.8</v>
          </cell>
        </row>
        <row r="1384">
          <cell r="C1384" t="str">
            <v>094C125</v>
          </cell>
          <cell r="D1384">
            <v>2.68</v>
          </cell>
          <cell r="E1384">
            <v>0</v>
          </cell>
          <cell r="F1384">
            <v>2.68</v>
          </cell>
          <cell r="G1384">
            <v>44090</v>
          </cell>
          <cell r="H1384" t="str">
            <v>R3</v>
          </cell>
          <cell r="I1384" t="str">
            <v>GP 99-8009</v>
          </cell>
          <cell r="J1384" t="str">
            <v>SR</v>
          </cell>
          <cell r="K1384">
            <v>1.8</v>
          </cell>
        </row>
        <row r="1385">
          <cell r="C1385" t="str">
            <v>094C126</v>
          </cell>
          <cell r="D1385">
            <v>0.53</v>
          </cell>
          <cell r="E1385">
            <v>0</v>
          </cell>
          <cell r="F1385">
            <v>0.53</v>
          </cell>
          <cell r="G1385">
            <v>44193</v>
          </cell>
          <cell r="H1385" t="str">
            <v>RPC</v>
          </cell>
          <cell r="I1385" t="str">
            <v>LPI-1606</v>
          </cell>
          <cell r="J1385" t="str">
            <v>SR</v>
          </cell>
          <cell r="K1385">
            <v>1.35</v>
          </cell>
        </row>
        <row r="1386">
          <cell r="C1386" t="str">
            <v>094C127</v>
          </cell>
          <cell r="D1386">
            <v>2.1800000000000002</v>
          </cell>
          <cell r="E1386">
            <v>0</v>
          </cell>
          <cell r="F1386">
            <v>2.1800000000000002</v>
          </cell>
          <cell r="G1386">
            <v>44157</v>
          </cell>
          <cell r="H1386" t="str">
            <v>RPC</v>
          </cell>
          <cell r="I1386" t="str">
            <v>LPI-1606</v>
          </cell>
          <cell r="J1386" t="str">
            <v>SR</v>
          </cell>
          <cell r="K1386">
            <v>1.35</v>
          </cell>
        </row>
        <row r="1387">
          <cell r="C1387" t="str">
            <v>094C128</v>
          </cell>
          <cell r="D1387">
            <v>4.2300000000000004</v>
          </cell>
          <cell r="E1387">
            <v>0</v>
          </cell>
          <cell r="F1387">
            <v>4.2300000000000004</v>
          </cell>
          <cell r="G1387">
            <v>44160</v>
          </cell>
          <cell r="H1387" t="str">
            <v>RPC</v>
          </cell>
          <cell r="I1387" t="str">
            <v>LPI-1606</v>
          </cell>
          <cell r="J1387" t="str">
            <v>SR</v>
          </cell>
          <cell r="K1387">
            <v>1.35</v>
          </cell>
        </row>
        <row r="1388">
          <cell r="C1388" t="str">
            <v>094C130</v>
          </cell>
          <cell r="D1388">
            <v>0.8</v>
          </cell>
          <cell r="E1388">
            <v>0</v>
          </cell>
          <cell r="F1388">
            <v>0.8</v>
          </cell>
          <cell r="G1388">
            <v>44156</v>
          </cell>
          <cell r="H1388" t="str">
            <v>RPC</v>
          </cell>
          <cell r="I1388" t="str">
            <v>LPI-1606</v>
          </cell>
          <cell r="J1388" t="str">
            <v>SR</v>
          </cell>
          <cell r="K1388">
            <v>1.35</v>
          </cell>
        </row>
        <row r="1389">
          <cell r="C1389" t="str">
            <v>095C123</v>
          </cell>
          <cell r="D1389">
            <v>0.56000000000000005</v>
          </cell>
          <cell r="E1389">
            <v>0</v>
          </cell>
          <cell r="F1389">
            <v>0.56000000000000005</v>
          </cell>
          <cell r="G1389">
            <v>44089</v>
          </cell>
          <cell r="H1389" t="str">
            <v>R3</v>
          </cell>
          <cell r="I1389" t="str">
            <v>GP 99-8009</v>
          </cell>
          <cell r="J1389" t="str">
            <v>SR</v>
          </cell>
          <cell r="K1389">
            <v>1.8</v>
          </cell>
        </row>
        <row r="1390">
          <cell r="C1390" t="str">
            <v>095C125</v>
          </cell>
          <cell r="D1390">
            <v>2.63</v>
          </cell>
          <cell r="E1390">
            <v>0</v>
          </cell>
          <cell r="F1390">
            <v>2.63</v>
          </cell>
          <cell r="G1390">
            <v>44090</v>
          </cell>
          <cell r="H1390" t="str">
            <v>R3</v>
          </cell>
          <cell r="I1390" t="str">
            <v>GP 99-8009</v>
          </cell>
          <cell r="J1390" t="str">
            <v>SR</v>
          </cell>
          <cell r="K1390">
            <v>1.8</v>
          </cell>
        </row>
        <row r="1391">
          <cell r="C1391" t="str">
            <v>096C124</v>
          </cell>
          <cell r="D1391">
            <v>0.2</v>
          </cell>
          <cell r="E1391">
            <v>0</v>
          </cell>
          <cell r="F1391">
            <v>0.2</v>
          </cell>
          <cell r="G1391">
            <v>44164</v>
          </cell>
          <cell r="H1391" t="str">
            <v>RPC</v>
          </cell>
          <cell r="I1391" t="str">
            <v>LPI-1606</v>
          </cell>
          <cell r="J1391" t="str">
            <v>SR</v>
          </cell>
          <cell r="K1391">
            <v>1.35</v>
          </cell>
        </row>
        <row r="1392">
          <cell r="C1392" t="str">
            <v>096C126</v>
          </cell>
          <cell r="D1392">
            <v>0.2</v>
          </cell>
          <cell r="E1392">
            <v>0</v>
          </cell>
          <cell r="F1392">
            <v>0.2</v>
          </cell>
          <cell r="G1392">
            <v>44193</v>
          </cell>
          <cell r="H1392" t="str">
            <v>RPC</v>
          </cell>
          <cell r="I1392" t="str">
            <v>LPI-1606</v>
          </cell>
          <cell r="J1392" t="str">
            <v>SR</v>
          </cell>
          <cell r="K1392">
            <v>1.35</v>
          </cell>
        </row>
        <row r="1393">
          <cell r="C1393" t="str">
            <v>096C130</v>
          </cell>
          <cell r="D1393">
            <v>8.8800000000000008</v>
          </cell>
          <cell r="E1393">
            <v>0</v>
          </cell>
          <cell r="F1393">
            <v>8.8800000000000008</v>
          </cell>
          <cell r="G1393">
            <v>44155</v>
          </cell>
          <cell r="H1393" t="str">
            <v>RPC</v>
          </cell>
          <cell r="I1393" t="str">
            <v>LPI-1606</v>
          </cell>
          <cell r="J1393" t="str">
            <v>SR</v>
          </cell>
          <cell r="K1393">
            <v>1.35</v>
          </cell>
        </row>
        <row r="1394">
          <cell r="C1394" t="str">
            <v>097C123</v>
          </cell>
          <cell r="D1394">
            <v>3.88</v>
          </cell>
          <cell r="E1394">
            <v>0</v>
          </cell>
          <cell r="F1394">
            <v>3.88</v>
          </cell>
          <cell r="G1394">
            <v>44089</v>
          </cell>
          <cell r="H1394" t="str">
            <v>R3</v>
          </cell>
          <cell r="I1394" t="str">
            <v>GP 99-8009</v>
          </cell>
          <cell r="J1394" t="str">
            <v>SR</v>
          </cell>
          <cell r="K1394">
            <v>1.8</v>
          </cell>
        </row>
        <row r="1395">
          <cell r="C1395" t="str">
            <v>097C127</v>
          </cell>
          <cell r="D1395">
            <v>3.11</v>
          </cell>
          <cell r="E1395">
            <v>0</v>
          </cell>
          <cell r="F1395">
            <v>3.11</v>
          </cell>
          <cell r="G1395">
            <v>44170</v>
          </cell>
          <cell r="H1395" t="str">
            <v>RPC</v>
          </cell>
          <cell r="I1395" t="str">
            <v>LPI-1606</v>
          </cell>
          <cell r="J1395" t="str">
            <v>SR</v>
          </cell>
          <cell r="K1395">
            <v>1.35</v>
          </cell>
        </row>
        <row r="1396">
          <cell r="C1396" t="str">
            <v>097C128</v>
          </cell>
          <cell r="D1396">
            <v>1.05</v>
          </cell>
          <cell r="E1396">
            <v>0</v>
          </cell>
          <cell r="F1396">
            <v>1.05</v>
          </cell>
          <cell r="G1396">
            <v>44167</v>
          </cell>
          <cell r="H1396" t="str">
            <v>RPC</v>
          </cell>
          <cell r="I1396" t="str">
            <v>LPI-1606</v>
          </cell>
          <cell r="J1396" t="str">
            <v>SR</v>
          </cell>
          <cell r="K1396">
            <v>1.35</v>
          </cell>
        </row>
        <row r="1397">
          <cell r="C1397" t="str">
            <v>097C129</v>
          </cell>
          <cell r="D1397">
            <v>1.83</v>
          </cell>
          <cell r="E1397">
            <v>0</v>
          </cell>
          <cell r="F1397">
            <v>1.83</v>
          </cell>
          <cell r="G1397">
            <v>44171</v>
          </cell>
          <cell r="H1397" t="str">
            <v>RPC</v>
          </cell>
          <cell r="I1397" t="str">
            <v>LPI-1606</v>
          </cell>
          <cell r="J1397" t="str">
            <v>SR</v>
          </cell>
          <cell r="K1397">
            <v>1.35</v>
          </cell>
        </row>
        <row r="1398">
          <cell r="C1398" t="str">
            <v>097C130</v>
          </cell>
          <cell r="D1398">
            <v>0.48</v>
          </cell>
          <cell r="E1398">
            <v>0</v>
          </cell>
          <cell r="F1398">
            <v>0.48</v>
          </cell>
          <cell r="G1398">
            <v>44172</v>
          </cell>
          <cell r="H1398" t="str">
            <v>RPC</v>
          </cell>
          <cell r="I1398" t="str">
            <v>LPI-1606</v>
          </cell>
          <cell r="J1398" t="str">
            <v>SR</v>
          </cell>
          <cell r="K1398">
            <v>1.35</v>
          </cell>
        </row>
        <row r="1399">
          <cell r="C1399" t="str">
            <v>097C131</v>
          </cell>
          <cell r="D1399">
            <v>0.53</v>
          </cell>
          <cell r="E1399">
            <v>0</v>
          </cell>
          <cell r="F1399">
            <v>0.53</v>
          </cell>
          <cell r="G1399">
            <v>44172</v>
          </cell>
          <cell r="H1399" t="str">
            <v>RPC</v>
          </cell>
          <cell r="I1399" t="str">
            <v>LPI-1606</v>
          </cell>
          <cell r="J1399" t="str">
            <v>SR</v>
          </cell>
          <cell r="K1399">
            <v>1.35</v>
          </cell>
        </row>
        <row r="1400">
          <cell r="C1400" t="str">
            <v>098C121</v>
          </cell>
          <cell r="D1400">
            <v>0.89</v>
          </cell>
          <cell r="E1400">
            <v>0</v>
          </cell>
          <cell r="F1400">
            <v>0.89</v>
          </cell>
          <cell r="G1400">
            <v>44173</v>
          </cell>
          <cell r="H1400" t="str">
            <v>RPC</v>
          </cell>
          <cell r="I1400" t="str">
            <v>LPI-1606</v>
          </cell>
          <cell r="J1400" t="str">
            <v>SR</v>
          </cell>
          <cell r="K1400">
            <v>1.35</v>
          </cell>
        </row>
        <row r="1401">
          <cell r="C1401" t="str">
            <v>098C122</v>
          </cell>
          <cell r="D1401">
            <v>0.18</v>
          </cell>
          <cell r="E1401">
            <v>0</v>
          </cell>
          <cell r="F1401">
            <v>0.18</v>
          </cell>
          <cell r="G1401">
            <v>44175</v>
          </cell>
          <cell r="H1401" t="str">
            <v>RPC</v>
          </cell>
          <cell r="I1401" t="str">
            <v>LPI-1606</v>
          </cell>
          <cell r="J1401" t="str">
            <v>SR</v>
          </cell>
          <cell r="K1401">
            <v>1.35</v>
          </cell>
        </row>
        <row r="1402">
          <cell r="C1402" t="str">
            <v>098C123</v>
          </cell>
          <cell r="D1402">
            <v>0.41</v>
          </cell>
          <cell r="E1402">
            <v>0</v>
          </cell>
          <cell r="F1402">
            <v>0.41</v>
          </cell>
          <cell r="G1402">
            <v>44175</v>
          </cell>
          <cell r="H1402" t="str">
            <v>RPC</v>
          </cell>
          <cell r="I1402" t="str">
            <v>LPI-1606</v>
          </cell>
          <cell r="J1402" t="str">
            <v>SR</v>
          </cell>
          <cell r="K1402">
            <v>1.35</v>
          </cell>
        </row>
        <row r="1403">
          <cell r="C1403" t="str">
            <v>099C124</v>
          </cell>
          <cell r="D1403">
            <v>1.32</v>
          </cell>
          <cell r="E1403">
            <v>0</v>
          </cell>
          <cell r="F1403">
            <v>1.32</v>
          </cell>
          <cell r="G1403">
            <v>44162</v>
          </cell>
          <cell r="H1403" t="str">
            <v>RPC</v>
          </cell>
          <cell r="I1403" t="str">
            <v>LPI-1606</v>
          </cell>
          <cell r="J1403" t="str">
            <v>SR</v>
          </cell>
          <cell r="K1403">
            <v>1.35</v>
          </cell>
        </row>
        <row r="1404">
          <cell r="C1404" t="str">
            <v>099C125</v>
          </cell>
          <cell r="D1404">
            <v>1.95</v>
          </cell>
          <cell r="E1404">
            <v>0</v>
          </cell>
          <cell r="F1404">
            <v>1.95</v>
          </cell>
          <cell r="G1404">
            <v>44164</v>
          </cell>
          <cell r="H1404" t="str">
            <v>RPC</v>
          </cell>
          <cell r="I1404" t="str">
            <v>LPI-1606</v>
          </cell>
          <cell r="J1404" t="str">
            <v>SR</v>
          </cell>
          <cell r="K1404">
            <v>1.35</v>
          </cell>
        </row>
        <row r="1405">
          <cell r="C1405" t="str">
            <v>099C126</v>
          </cell>
          <cell r="D1405">
            <v>0.73</v>
          </cell>
          <cell r="E1405">
            <v>0</v>
          </cell>
          <cell r="F1405">
            <v>0.73</v>
          </cell>
          <cell r="G1405">
            <v>44165</v>
          </cell>
          <cell r="H1405" t="str">
            <v>RPC</v>
          </cell>
          <cell r="I1405" t="str">
            <v>LPI-1606</v>
          </cell>
          <cell r="J1405" t="str">
            <v>SR</v>
          </cell>
          <cell r="K1405">
            <v>1.35</v>
          </cell>
        </row>
        <row r="1406">
          <cell r="C1406" t="str">
            <v>099C127</v>
          </cell>
          <cell r="D1406">
            <v>0.75</v>
          </cell>
          <cell r="E1406">
            <v>0</v>
          </cell>
          <cell r="F1406">
            <v>0.75</v>
          </cell>
          <cell r="G1406">
            <v>44165</v>
          </cell>
          <cell r="H1406" t="str">
            <v>RPC</v>
          </cell>
          <cell r="I1406" t="str">
            <v>LPI-1606</v>
          </cell>
          <cell r="J1406" t="str">
            <v>SR</v>
          </cell>
          <cell r="K1406">
            <v>1.35</v>
          </cell>
        </row>
        <row r="1407">
          <cell r="C1407" t="str">
            <v>099C128</v>
          </cell>
          <cell r="D1407">
            <v>1.29</v>
          </cell>
          <cell r="E1407">
            <v>0</v>
          </cell>
          <cell r="F1407">
            <v>1.29</v>
          </cell>
          <cell r="G1407">
            <v>44167</v>
          </cell>
          <cell r="H1407" t="str">
            <v>RPC</v>
          </cell>
          <cell r="I1407" t="str">
            <v>LPI-1606</v>
          </cell>
          <cell r="J1407" t="str">
            <v>SR</v>
          </cell>
          <cell r="K1407">
            <v>1.35</v>
          </cell>
        </row>
        <row r="1408">
          <cell r="C1408" t="str">
            <v>101C123</v>
          </cell>
          <cell r="D1408">
            <v>1.77</v>
          </cell>
          <cell r="E1408">
            <v>0</v>
          </cell>
          <cell r="F1408">
            <v>1.77</v>
          </cell>
          <cell r="G1408">
            <v>44176</v>
          </cell>
          <cell r="H1408" t="str">
            <v>RPC</v>
          </cell>
          <cell r="I1408" t="str">
            <v>LPI-1606</v>
          </cell>
          <cell r="J1408" t="str">
            <v>SR</v>
          </cell>
          <cell r="K1408">
            <v>1.35</v>
          </cell>
        </row>
        <row r="1409">
          <cell r="C1409" t="str">
            <v>092C135</v>
          </cell>
          <cell r="D1409">
            <v>7.86</v>
          </cell>
          <cell r="E1409">
            <v>0</v>
          </cell>
          <cell r="F1409">
            <v>7.86</v>
          </cell>
          <cell r="G1409">
            <v>44008</v>
          </cell>
          <cell r="H1409" t="str">
            <v>R3</v>
          </cell>
          <cell r="I1409" t="str">
            <v>GP 99-8009</v>
          </cell>
          <cell r="J1409" t="str">
            <v>SRP</v>
          </cell>
          <cell r="K1409">
            <v>1.8</v>
          </cell>
        </row>
        <row r="1410">
          <cell r="C1410" t="str">
            <v>095C132</v>
          </cell>
          <cell r="D1410">
            <v>6.25</v>
          </cell>
          <cell r="E1410">
            <v>0</v>
          </cell>
          <cell r="F1410">
            <v>6.25</v>
          </cell>
          <cell r="G1410">
            <v>44010</v>
          </cell>
          <cell r="H1410" t="str">
            <v>R3</v>
          </cell>
          <cell r="I1410" t="str">
            <v>GP 99-8009</v>
          </cell>
          <cell r="J1410" t="str">
            <v>SR</v>
          </cell>
          <cell r="K1410">
            <v>1.8</v>
          </cell>
        </row>
        <row r="1411">
          <cell r="C1411" t="str">
            <v>095C134</v>
          </cell>
          <cell r="D1411">
            <v>1.95</v>
          </cell>
          <cell r="E1411">
            <v>0</v>
          </cell>
          <cell r="F1411">
            <v>1.95</v>
          </cell>
          <cell r="G1411">
            <v>44170</v>
          </cell>
          <cell r="H1411" t="str">
            <v>RPC</v>
          </cell>
          <cell r="I1411" t="str">
            <v>LPI-1606</v>
          </cell>
          <cell r="J1411" t="str">
            <v>SR</v>
          </cell>
          <cell r="K1411">
            <v>1.35</v>
          </cell>
        </row>
        <row r="1412">
          <cell r="C1412" t="str">
            <v>096C133</v>
          </cell>
          <cell r="D1412">
            <v>0.98</v>
          </cell>
          <cell r="E1412">
            <v>0</v>
          </cell>
          <cell r="F1412">
            <v>0.98</v>
          </cell>
          <cell r="G1412">
            <v>44161</v>
          </cell>
          <cell r="H1412" t="str">
            <v>RPC</v>
          </cell>
          <cell r="I1412" t="str">
            <v>LPI-1606</v>
          </cell>
          <cell r="J1412" t="str">
            <v>SR</v>
          </cell>
          <cell r="K1412">
            <v>1.35</v>
          </cell>
        </row>
        <row r="1413">
          <cell r="C1413" t="str">
            <v>097C133</v>
          </cell>
          <cell r="D1413">
            <v>0.84</v>
          </cell>
          <cell r="E1413">
            <v>0</v>
          </cell>
          <cell r="F1413">
            <v>0.84</v>
          </cell>
          <cell r="G1413">
            <v>44160</v>
          </cell>
          <cell r="H1413" t="str">
            <v>RPC</v>
          </cell>
          <cell r="I1413" t="str">
            <v>LPI-1606</v>
          </cell>
          <cell r="J1413" t="str">
            <v>SR</v>
          </cell>
          <cell r="K1413">
            <v>1.35</v>
          </cell>
        </row>
        <row r="1414">
          <cell r="C1414" t="str">
            <v>099C133</v>
          </cell>
          <cell r="D1414">
            <v>0.78</v>
          </cell>
          <cell r="E1414">
            <v>0</v>
          </cell>
          <cell r="F1414">
            <v>0.78</v>
          </cell>
          <cell r="G1414">
            <v>44172</v>
          </cell>
          <cell r="H1414" t="str">
            <v>RPC</v>
          </cell>
          <cell r="I1414" t="str">
            <v>LPI-1606</v>
          </cell>
          <cell r="J1414" t="str">
            <v>SR</v>
          </cell>
          <cell r="K1414">
            <v>1.35</v>
          </cell>
        </row>
        <row r="1415">
          <cell r="C1415" t="str">
            <v>101C119</v>
          </cell>
          <cell r="D1415">
            <v>1.1000000000000001</v>
          </cell>
          <cell r="E1415">
            <v>0</v>
          </cell>
          <cell r="F1415">
            <v>1.1000000000000001</v>
          </cell>
          <cell r="G1415">
            <v>44177</v>
          </cell>
          <cell r="H1415" t="str">
            <v>RPC</v>
          </cell>
          <cell r="I1415" t="str">
            <v>LPI-1606</v>
          </cell>
          <cell r="J1415" t="str">
            <v>SR</v>
          </cell>
          <cell r="K1415">
            <v>1.35</v>
          </cell>
        </row>
        <row r="1416">
          <cell r="C1416" t="str">
            <v>101C120</v>
          </cell>
          <cell r="D1416">
            <v>0.83</v>
          </cell>
          <cell r="E1416">
            <v>0</v>
          </cell>
          <cell r="F1416">
            <v>0.83</v>
          </cell>
          <cell r="G1416">
            <v>44193</v>
          </cell>
          <cell r="H1416" t="str">
            <v>RPC</v>
          </cell>
          <cell r="I1416" t="str">
            <v>LPI-1606</v>
          </cell>
          <cell r="J1416" t="str">
            <v>SR</v>
          </cell>
          <cell r="K1416">
            <v>1.35</v>
          </cell>
        </row>
        <row r="1417">
          <cell r="C1417" t="str">
            <v>101C121</v>
          </cell>
          <cell r="D1417">
            <v>0.22</v>
          </cell>
          <cell r="E1417">
            <v>0</v>
          </cell>
          <cell r="F1417">
            <v>0.22</v>
          </cell>
          <cell r="G1417">
            <v>44193</v>
          </cell>
          <cell r="H1417" t="str">
            <v>RPC</v>
          </cell>
          <cell r="I1417" t="str">
            <v>LPI-1606</v>
          </cell>
          <cell r="J1417" t="str">
            <v>SR</v>
          </cell>
          <cell r="K1417">
            <v>1.35</v>
          </cell>
        </row>
        <row r="1418">
          <cell r="C1418" t="str">
            <v>101C122</v>
          </cell>
          <cell r="D1418">
            <v>0.69</v>
          </cell>
          <cell r="E1418">
            <v>0</v>
          </cell>
          <cell r="F1418">
            <v>0.69</v>
          </cell>
          <cell r="G1418">
            <v>44178</v>
          </cell>
          <cell r="H1418" t="str">
            <v>RPC</v>
          </cell>
          <cell r="I1418" t="str">
            <v>LPI-1606</v>
          </cell>
          <cell r="J1418" t="str">
            <v>SR</v>
          </cell>
          <cell r="K1418">
            <v>1.35</v>
          </cell>
        </row>
        <row r="1419">
          <cell r="C1419" t="str">
            <v>101C130</v>
          </cell>
          <cell r="D1419">
            <v>2.21</v>
          </cell>
          <cell r="E1419">
            <v>0</v>
          </cell>
          <cell r="F1419">
            <v>2.21</v>
          </cell>
          <cell r="G1419">
            <v>44174</v>
          </cell>
          <cell r="H1419" t="str">
            <v>RPC</v>
          </cell>
          <cell r="I1419" t="str">
            <v>LPI-1606</v>
          </cell>
          <cell r="J1419" t="str">
            <v>SR</v>
          </cell>
          <cell r="K1419">
            <v>1.35</v>
          </cell>
        </row>
        <row r="1420">
          <cell r="C1420" t="str">
            <v>-</v>
          </cell>
          <cell r="D1420" t="str">
            <v>-</v>
          </cell>
          <cell r="E1420" t="str">
            <v>-</v>
          </cell>
          <cell r="F1420" t="str">
            <v>-</v>
          </cell>
          <cell r="G1420" t="str">
            <v>-</v>
          </cell>
          <cell r="H1420" t="str">
            <v>-</v>
          </cell>
          <cell r="I1420" t="str">
            <v>-</v>
          </cell>
          <cell r="J1420" t="str">
            <v>-</v>
          </cell>
          <cell r="K1420" t="str">
            <v>-</v>
          </cell>
        </row>
        <row r="1421">
          <cell r="D1421">
            <v>4219.7499999999945</v>
          </cell>
          <cell r="E1421">
            <v>7.02</v>
          </cell>
          <cell r="F1421">
            <v>4222.4899999999943</v>
          </cell>
        </row>
        <row r="1423">
          <cell r="C1423" t="str">
            <v>026c087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A1" t="str">
            <v>Petak</v>
          </cell>
          <cell r="B1" t="str">
            <v>Block</v>
          </cell>
        </row>
        <row r="3">
          <cell r="A3" t="str">
            <v>006B085</v>
          </cell>
          <cell r="B3" t="str">
            <v>B0109</v>
          </cell>
        </row>
        <row r="4">
          <cell r="A4" t="str">
            <v>007B085</v>
          </cell>
          <cell r="B4" t="str">
            <v>B0109</v>
          </cell>
        </row>
        <row r="5">
          <cell r="A5" t="str">
            <v>008B082</v>
          </cell>
          <cell r="B5" t="str">
            <v>B0109</v>
          </cell>
        </row>
        <row r="6">
          <cell r="A6" t="str">
            <v>010B082</v>
          </cell>
          <cell r="B6" t="str">
            <v>B0109</v>
          </cell>
        </row>
        <row r="7">
          <cell r="A7" t="str">
            <v>006B093</v>
          </cell>
          <cell r="B7" t="str">
            <v>B0110</v>
          </cell>
        </row>
        <row r="8">
          <cell r="A8" t="str">
            <v>010B094</v>
          </cell>
          <cell r="B8" t="str">
            <v>B0110</v>
          </cell>
        </row>
        <row r="9">
          <cell r="A9" t="str">
            <v>019B087</v>
          </cell>
          <cell r="B9" t="str">
            <v>B0209</v>
          </cell>
        </row>
        <row r="10">
          <cell r="A10" t="str">
            <v>001C063</v>
          </cell>
          <cell r="B10" t="str">
            <v>C0106</v>
          </cell>
        </row>
        <row r="11">
          <cell r="A11" t="str">
            <v>002C054</v>
          </cell>
          <cell r="B11" t="str">
            <v>C0106</v>
          </cell>
        </row>
        <row r="12">
          <cell r="A12" t="str">
            <v>002C056</v>
          </cell>
          <cell r="B12" t="str">
            <v>C0106</v>
          </cell>
        </row>
        <row r="13">
          <cell r="A13" t="str">
            <v>002C061</v>
          </cell>
          <cell r="B13" t="str">
            <v>C0106</v>
          </cell>
        </row>
        <row r="14">
          <cell r="A14" t="str">
            <v>003C055</v>
          </cell>
          <cell r="B14" t="str">
            <v>C0106</v>
          </cell>
        </row>
        <row r="15">
          <cell r="A15" t="str">
            <v>003C060</v>
          </cell>
          <cell r="B15" t="str">
            <v>C0106</v>
          </cell>
        </row>
        <row r="16">
          <cell r="A16" t="str">
            <v>004C058</v>
          </cell>
          <cell r="B16" t="str">
            <v>C0106</v>
          </cell>
        </row>
        <row r="17">
          <cell r="A17" t="str">
            <v>006C053</v>
          </cell>
          <cell r="B17" t="str">
            <v>C0106</v>
          </cell>
        </row>
        <row r="18">
          <cell r="A18" t="str">
            <v>006C055</v>
          </cell>
          <cell r="B18" t="str">
            <v>C0106</v>
          </cell>
        </row>
        <row r="19">
          <cell r="A19" t="str">
            <v>006C057</v>
          </cell>
          <cell r="B19" t="str">
            <v>C0106</v>
          </cell>
        </row>
        <row r="20">
          <cell r="A20" t="str">
            <v>007C057</v>
          </cell>
          <cell r="B20" t="str">
            <v>C0106</v>
          </cell>
        </row>
        <row r="21">
          <cell r="A21" t="str">
            <v>007C058</v>
          </cell>
          <cell r="B21" t="str">
            <v>C0106</v>
          </cell>
        </row>
        <row r="22">
          <cell r="A22" t="str">
            <v>007C060</v>
          </cell>
          <cell r="B22" t="str">
            <v>C0106</v>
          </cell>
        </row>
        <row r="23">
          <cell r="A23" t="str">
            <v>008C055</v>
          </cell>
          <cell r="B23" t="str">
            <v>C0106</v>
          </cell>
        </row>
        <row r="24">
          <cell r="A24" t="str">
            <v>008C057</v>
          </cell>
          <cell r="B24" t="str">
            <v>C0106</v>
          </cell>
        </row>
        <row r="25">
          <cell r="A25" t="str">
            <v>008C058</v>
          </cell>
          <cell r="B25" t="str">
            <v>C0106</v>
          </cell>
        </row>
        <row r="26">
          <cell r="A26" t="str">
            <v>009C060</v>
          </cell>
          <cell r="B26" t="str">
            <v>C0106</v>
          </cell>
        </row>
        <row r="27">
          <cell r="A27" t="str">
            <v>010C051</v>
          </cell>
          <cell r="B27" t="str">
            <v>C0106</v>
          </cell>
        </row>
        <row r="28">
          <cell r="A28" t="str">
            <v>002C067</v>
          </cell>
          <cell r="B28" t="str">
            <v>C0107</v>
          </cell>
        </row>
        <row r="29">
          <cell r="A29" t="str">
            <v>002C068</v>
          </cell>
          <cell r="B29" t="str">
            <v>C0107</v>
          </cell>
        </row>
        <row r="30">
          <cell r="A30" t="str">
            <v>002C070</v>
          </cell>
          <cell r="B30" t="str">
            <v>C0107</v>
          </cell>
        </row>
        <row r="31">
          <cell r="A31" t="str">
            <v>009C062</v>
          </cell>
          <cell r="B31" t="str">
            <v>C0107</v>
          </cell>
        </row>
        <row r="32">
          <cell r="A32" t="str">
            <v>010C066</v>
          </cell>
          <cell r="B32" t="str">
            <v>C0107</v>
          </cell>
        </row>
        <row r="33">
          <cell r="A33" t="str">
            <v>001C085</v>
          </cell>
          <cell r="B33" t="str">
            <v>C0109</v>
          </cell>
        </row>
        <row r="34">
          <cell r="A34" t="str">
            <v>013C060</v>
          </cell>
          <cell r="B34" t="str">
            <v>C0206</v>
          </cell>
        </row>
        <row r="35">
          <cell r="A35" t="str">
            <v>016C056</v>
          </cell>
          <cell r="B35" t="str">
            <v>C0206</v>
          </cell>
        </row>
        <row r="36">
          <cell r="A36" t="str">
            <v>018C054</v>
          </cell>
          <cell r="B36" t="str">
            <v>C0206</v>
          </cell>
        </row>
        <row r="37">
          <cell r="A37" t="str">
            <v>012C067</v>
          </cell>
          <cell r="B37" t="str">
            <v>C0207</v>
          </cell>
        </row>
        <row r="38">
          <cell r="A38" t="str">
            <v>014C062</v>
          </cell>
          <cell r="B38" t="str">
            <v>C0207</v>
          </cell>
        </row>
        <row r="39">
          <cell r="A39" t="str">
            <v>014C063</v>
          </cell>
          <cell r="B39" t="str">
            <v>C0207</v>
          </cell>
        </row>
        <row r="40">
          <cell r="A40" t="str">
            <v>014C070</v>
          </cell>
          <cell r="B40" t="str">
            <v>C0207</v>
          </cell>
        </row>
        <row r="41">
          <cell r="A41" t="str">
            <v>015C070</v>
          </cell>
          <cell r="B41" t="str">
            <v>C0207</v>
          </cell>
        </row>
        <row r="42">
          <cell r="A42" t="str">
            <v>016C064</v>
          </cell>
          <cell r="B42" t="str">
            <v>C0207</v>
          </cell>
        </row>
        <row r="43">
          <cell r="A43" t="str">
            <v>016C070</v>
          </cell>
          <cell r="B43" t="str">
            <v>C0207</v>
          </cell>
        </row>
        <row r="44">
          <cell r="A44" t="str">
            <v>017C070</v>
          </cell>
          <cell r="B44" t="str">
            <v>C0207</v>
          </cell>
        </row>
        <row r="45">
          <cell r="A45" t="str">
            <v>018C065</v>
          </cell>
          <cell r="B45" t="str">
            <v>C0207</v>
          </cell>
        </row>
        <row r="46">
          <cell r="A46" t="str">
            <v>018C070</v>
          </cell>
          <cell r="B46" t="str">
            <v>C0207</v>
          </cell>
        </row>
        <row r="47">
          <cell r="A47" t="str">
            <v>019C065</v>
          </cell>
          <cell r="B47" t="str">
            <v>C0207</v>
          </cell>
        </row>
        <row r="48">
          <cell r="A48" t="str">
            <v>019C067</v>
          </cell>
          <cell r="B48" t="str">
            <v>C0207</v>
          </cell>
        </row>
        <row r="49">
          <cell r="A49" t="str">
            <v>019C068</v>
          </cell>
          <cell r="B49" t="str">
            <v>C0207</v>
          </cell>
        </row>
        <row r="50">
          <cell r="A50" t="str">
            <v>020C062</v>
          </cell>
          <cell r="B50" t="str">
            <v>C0207</v>
          </cell>
        </row>
        <row r="51">
          <cell r="A51" t="str">
            <v>020C067</v>
          </cell>
          <cell r="B51" t="str">
            <v>C0207</v>
          </cell>
        </row>
        <row r="52">
          <cell r="A52" t="str">
            <v>020C069</v>
          </cell>
          <cell r="B52" t="str">
            <v>C0207</v>
          </cell>
        </row>
        <row r="53">
          <cell r="A53" t="str">
            <v>021C070</v>
          </cell>
          <cell r="B53" t="str">
            <v>C0307</v>
          </cell>
        </row>
        <row r="54">
          <cell r="A54" t="str">
            <v>024C070</v>
          </cell>
          <cell r="B54" t="str">
            <v>C0307</v>
          </cell>
        </row>
        <row r="55">
          <cell r="A55" t="str">
            <v>025C066</v>
          </cell>
          <cell r="B55" t="str">
            <v>C0307</v>
          </cell>
        </row>
        <row r="56">
          <cell r="A56" t="str">
            <v>026C068</v>
          </cell>
          <cell r="B56" t="str">
            <v>C0307</v>
          </cell>
        </row>
        <row r="57">
          <cell r="A57" t="str">
            <v>026C070</v>
          </cell>
          <cell r="B57" t="str">
            <v>C0307</v>
          </cell>
        </row>
        <row r="58">
          <cell r="A58" t="str">
            <v>030C069</v>
          </cell>
          <cell r="B58" t="str">
            <v>C0307</v>
          </cell>
        </row>
        <row r="59">
          <cell r="A59" t="str">
            <v>021C071</v>
          </cell>
          <cell r="B59" t="str">
            <v>C0308</v>
          </cell>
        </row>
        <row r="60">
          <cell r="A60" t="str">
            <v>022C075</v>
          </cell>
          <cell r="B60" t="str">
            <v>C0308</v>
          </cell>
        </row>
        <row r="61">
          <cell r="A61" t="str">
            <v>022C080</v>
          </cell>
          <cell r="B61" t="str">
            <v>C0308</v>
          </cell>
        </row>
        <row r="62">
          <cell r="A62" t="str">
            <v>024C073</v>
          </cell>
          <cell r="B62" t="str">
            <v>C0308</v>
          </cell>
        </row>
        <row r="63">
          <cell r="A63" t="str">
            <v>030C075</v>
          </cell>
          <cell r="B63" t="str">
            <v>C0308</v>
          </cell>
        </row>
        <row r="64">
          <cell r="A64" t="str">
            <v>022C083</v>
          </cell>
          <cell r="B64" t="str">
            <v>C0309</v>
          </cell>
        </row>
        <row r="65">
          <cell r="A65" t="str">
            <v>024C083</v>
          </cell>
          <cell r="B65" t="str">
            <v>C0309</v>
          </cell>
        </row>
        <row r="66">
          <cell r="A66" t="str">
            <v>024C085</v>
          </cell>
          <cell r="B66" t="str">
            <v>C0309</v>
          </cell>
        </row>
        <row r="67">
          <cell r="A67" t="str">
            <v>026C082</v>
          </cell>
          <cell r="B67" t="str">
            <v>C0309</v>
          </cell>
        </row>
        <row r="68">
          <cell r="A68" t="str">
            <v>026C083</v>
          </cell>
          <cell r="B68" t="str">
            <v>C0309</v>
          </cell>
        </row>
        <row r="69">
          <cell r="A69" t="str">
            <v>026C086</v>
          </cell>
          <cell r="B69" t="str">
            <v>C0309</v>
          </cell>
        </row>
        <row r="70">
          <cell r="A70" t="str">
            <v>028C084</v>
          </cell>
          <cell r="B70" t="str">
            <v>C0309</v>
          </cell>
        </row>
        <row r="71">
          <cell r="A71" t="str">
            <v>030C085</v>
          </cell>
          <cell r="B71" t="str">
            <v>C0309</v>
          </cell>
        </row>
        <row r="72">
          <cell r="A72" t="str">
            <v>032C059</v>
          </cell>
          <cell r="B72" t="str">
            <v>C0406</v>
          </cell>
        </row>
        <row r="73">
          <cell r="A73" t="str">
            <v>033C059</v>
          </cell>
          <cell r="B73" t="str">
            <v>C0406</v>
          </cell>
        </row>
        <row r="74">
          <cell r="A74" t="str">
            <v>060C103</v>
          </cell>
          <cell r="B74" t="str">
            <v>C0611</v>
          </cell>
        </row>
        <row r="75">
          <cell r="A75" t="str">
            <v>060C104</v>
          </cell>
          <cell r="B75" t="str">
            <v>C0611</v>
          </cell>
        </row>
        <row r="76">
          <cell r="A76" t="str">
            <v>061C074</v>
          </cell>
          <cell r="B76" t="str">
            <v>C0708</v>
          </cell>
        </row>
        <row r="77">
          <cell r="A77" t="str">
            <v>061C094</v>
          </cell>
          <cell r="B77" t="str">
            <v>C0710</v>
          </cell>
        </row>
        <row r="78">
          <cell r="A78" t="str">
            <v>063C092</v>
          </cell>
          <cell r="B78" t="str">
            <v>C0710</v>
          </cell>
        </row>
        <row r="79">
          <cell r="A79" t="str">
            <v>069C097</v>
          </cell>
          <cell r="B79" t="str">
            <v>C0710</v>
          </cell>
        </row>
        <row r="80">
          <cell r="A80" t="str">
            <v>070C097</v>
          </cell>
          <cell r="B80" t="str">
            <v>C0710</v>
          </cell>
        </row>
        <row r="81">
          <cell r="A81" t="str">
            <v>070C100</v>
          </cell>
          <cell r="B81" t="str">
            <v>C0710</v>
          </cell>
        </row>
        <row r="82">
          <cell r="A82" t="str">
            <v>061C102</v>
          </cell>
          <cell r="B82" t="str">
            <v>C0711</v>
          </cell>
        </row>
        <row r="83">
          <cell r="A83" t="str">
            <v>061C105</v>
          </cell>
          <cell r="B83" t="str">
            <v>C0711</v>
          </cell>
        </row>
        <row r="84">
          <cell r="A84" t="str">
            <v>062C105</v>
          </cell>
          <cell r="B84" t="str">
            <v>C0711</v>
          </cell>
        </row>
        <row r="85">
          <cell r="A85" t="str">
            <v>068C101</v>
          </cell>
          <cell r="B85" t="str">
            <v>C0711</v>
          </cell>
        </row>
        <row r="86">
          <cell r="A86" t="str">
            <v>068C102</v>
          </cell>
          <cell r="B86" t="str">
            <v>C0711</v>
          </cell>
        </row>
        <row r="87">
          <cell r="A87" t="str">
            <v>069C110</v>
          </cell>
          <cell r="B87" t="str">
            <v>C0711</v>
          </cell>
        </row>
        <row r="88">
          <cell r="A88" t="str">
            <v>061C116</v>
          </cell>
          <cell r="B88" t="str">
            <v>C0712</v>
          </cell>
        </row>
        <row r="89">
          <cell r="A89" t="str">
            <v>063C112</v>
          </cell>
          <cell r="B89" t="str">
            <v>C0712</v>
          </cell>
        </row>
        <row r="90">
          <cell r="A90" t="str">
            <v>072C087</v>
          </cell>
          <cell r="B90" t="str">
            <v>C0809</v>
          </cell>
        </row>
        <row r="91">
          <cell r="A91" t="str">
            <v>079C088</v>
          </cell>
          <cell r="B91" t="str">
            <v>C0809</v>
          </cell>
        </row>
        <row r="92">
          <cell r="A92" t="str">
            <v>080C097</v>
          </cell>
          <cell r="B92" t="str">
            <v>C0810</v>
          </cell>
        </row>
        <row r="93">
          <cell r="A93" t="str">
            <v>075C107</v>
          </cell>
          <cell r="B93" t="str">
            <v>C0811</v>
          </cell>
        </row>
        <row r="94">
          <cell r="A94" t="str">
            <v>076C107</v>
          </cell>
          <cell r="B94" t="str">
            <v>C0811</v>
          </cell>
        </row>
        <row r="95">
          <cell r="A95" t="str">
            <v>074C120</v>
          </cell>
          <cell r="B95" t="str">
            <v>C0812</v>
          </cell>
        </row>
        <row r="96">
          <cell r="A96" t="str">
            <v>075C116</v>
          </cell>
          <cell r="B96" t="str">
            <v>C0812</v>
          </cell>
        </row>
        <row r="97">
          <cell r="A97" t="str">
            <v>078C120</v>
          </cell>
          <cell r="B97" t="str">
            <v>C0812</v>
          </cell>
        </row>
        <row r="98">
          <cell r="A98" t="str">
            <v>089C104</v>
          </cell>
          <cell r="B98" t="str">
            <v>C0911</v>
          </cell>
        </row>
        <row r="99">
          <cell r="A99" t="str">
            <v>089C110</v>
          </cell>
          <cell r="B99" t="str">
            <v>C0911</v>
          </cell>
        </row>
        <row r="100">
          <cell r="A100" t="str">
            <v>090C102</v>
          </cell>
          <cell r="B100" t="str">
            <v>C0911</v>
          </cell>
        </row>
        <row r="101">
          <cell r="A101" t="str">
            <v>090C104</v>
          </cell>
          <cell r="B101" t="str">
            <v>C0911</v>
          </cell>
        </row>
        <row r="102">
          <cell r="A102" t="str">
            <v>085C122</v>
          </cell>
          <cell r="B102" t="str">
            <v>C0913</v>
          </cell>
        </row>
        <row r="103">
          <cell r="A103" t="str">
            <v>088C125</v>
          </cell>
          <cell r="B103" t="str">
            <v>C0913</v>
          </cell>
        </row>
        <row r="104">
          <cell r="A104" t="str">
            <v>092C117</v>
          </cell>
          <cell r="B104" t="str">
            <v>C1012</v>
          </cell>
        </row>
        <row r="105">
          <cell r="A105" t="str">
            <v>092C130</v>
          </cell>
          <cell r="B105" t="str">
            <v>C1013</v>
          </cell>
        </row>
        <row r="106">
          <cell r="A106" t="str">
            <v>005B056</v>
          </cell>
          <cell r="B106" t="str">
            <v>B0106</v>
          </cell>
        </row>
        <row r="107">
          <cell r="A107" t="str">
            <v>002B067</v>
          </cell>
          <cell r="B107" t="str">
            <v>B0107</v>
          </cell>
        </row>
        <row r="108">
          <cell r="A108" t="str">
            <v>002B070</v>
          </cell>
          <cell r="B108" t="str">
            <v>B0107</v>
          </cell>
        </row>
        <row r="109">
          <cell r="A109" t="str">
            <v>004B067</v>
          </cell>
          <cell r="B109" t="str">
            <v>B0107</v>
          </cell>
        </row>
        <row r="110">
          <cell r="A110" t="str">
            <v>006B066</v>
          </cell>
          <cell r="B110" t="str">
            <v>B0107</v>
          </cell>
        </row>
        <row r="111">
          <cell r="A111" t="str">
            <v>006B069</v>
          </cell>
          <cell r="B111" t="str">
            <v>B0107</v>
          </cell>
        </row>
        <row r="112">
          <cell r="A112" t="str">
            <v>007B069</v>
          </cell>
          <cell r="B112" t="str">
            <v>B0107</v>
          </cell>
        </row>
        <row r="113">
          <cell r="A113" t="str">
            <v>007B070</v>
          </cell>
          <cell r="B113" t="str">
            <v>B0107</v>
          </cell>
        </row>
        <row r="114">
          <cell r="A114" t="str">
            <v>008B065</v>
          </cell>
          <cell r="B114" t="str">
            <v>B0107</v>
          </cell>
        </row>
        <row r="115">
          <cell r="A115" t="str">
            <v>010B061</v>
          </cell>
          <cell r="B115" t="str">
            <v>B0107</v>
          </cell>
        </row>
        <row r="116">
          <cell r="A116" t="str">
            <v>010B065</v>
          </cell>
          <cell r="B116" t="str">
            <v>B0107</v>
          </cell>
        </row>
        <row r="117">
          <cell r="A117" t="str">
            <v>001B080</v>
          </cell>
          <cell r="B117" t="str">
            <v>B0108</v>
          </cell>
        </row>
        <row r="118">
          <cell r="A118" t="str">
            <v>002B073</v>
          </cell>
          <cell r="B118" t="str">
            <v>B0108</v>
          </cell>
        </row>
        <row r="119">
          <cell r="A119" t="str">
            <v>002B075</v>
          </cell>
          <cell r="B119" t="str">
            <v>B0108</v>
          </cell>
        </row>
        <row r="120">
          <cell r="A120" t="str">
            <v>004B073</v>
          </cell>
          <cell r="B120" t="str">
            <v>B0108</v>
          </cell>
        </row>
        <row r="121">
          <cell r="A121" t="str">
            <v>004B075</v>
          </cell>
          <cell r="B121" t="str">
            <v>B0108</v>
          </cell>
        </row>
        <row r="122">
          <cell r="A122" t="str">
            <v>004B080</v>
          </cell>
          <cell r="B122" t="str">
            <v>B0108</v>
          </cell>
        </row>
        <row r="123">
          <cell r="A123" t="str">
            <v>006B075</v>
          </cell>
          <cell r="B123" t="str">
            <v>B0108</v>
          </cell>
        </row>
        <row r="124">
          <cell r="A124" t="str">
            <v>006B076</v>
          </cell>
          <cell r="B124" t="str">
            <v>B0108</v>
          </cell>
        </row>
        <row r="125">
          <cell r="A125" t="str">
            <v>006B080</v>
          </cell>
          <cell r="B125" t="str">
            <v>B0108</v>
          </cell>
        </row>
        <row r="126">
          <cell r="A126" t="str">
            <v>008B074</v>
          </cell>
          <cell r="B126" t="str">
            <v>B0108</v>
          </cell>
        </row>
        <row r="127">
          <cell r="A127" t="str">
            <v>009B072</v>
          </cell>
          <cell r="B127" t="str">
            <v>B0108</v>
          </cell>
        </row>
        <row r="128">
          <cell r="A128" t="str">
            <v>009B073</v>
          </cell>
          <cell r="B128" t="str">
            <v>B0108</v>
          </cell>
        </row>
        <row r="129">
          <cell r="A129" t="str">
            <v>011B054</v>
          </cell>
          <cell r="B129" t="str">
            <v>B0206</v>
          </cell>
        </row>
        <row r="130">
          <cell r="A130" t="str">
            <v>011B055</v>
          </cell>
          <cell r="B130" t="str">
            <v>B0206</v>
          </cell>
        </row>
        <row r="131">
          <cell r="A131" t="str">
            <v>012B053</v>
          </cell>
          <cell r="B131" t="str">
            <v>B0206</v>
          </cell>
        </row>
        <row r="132">
          <cell r="A132" t="str">
            <v>012B055</v>
          </cell>
          <cell r="B132" t="str">
            <v>B0206</v>
          </cell>
        </row>
        <row r="133">
          <cell r="A133" t="str">
            <v>013B057</v>
          </cell>
          <cell r="B133" t="str">
            <v>B0206</v>
          </cell>
        </row>
        <row r="134">
          <cell r="A134" t="str">
            <v>013B058</v>
          </cell>
          <cell r="B134" t="str">
            <v>B0206</v>
          </cell>
        </row>
        <row r="135">
          <cell r="A135" t="str">
            <v>014B051</v>
          </cell>
          <cell r="B135" t="str">
            <v>B0206</v>
          </cell>
        </row>
        <row r="136">
          <cell r="A136" t="str">
            <v>014B053</v>
          </cell>
          <cell r="B136" t="str">
            <v>B0206</v>
          </cell>
        </row>
        <row r="137">
          <cell r="A137" t="str">
            <v>014B055</v>
          </cell>
          <cell r="B137" t="str">
            <v>B0206</v>
          </cell>
        </row>
        <row r="138">
          <cell r="A138" t="str">
            <v>015B051</v>
          </cell>
          <cell r="B138" t="str">
            <v>B0206</v>
          </cell>
        </row>
        <row r="139">
          <cell r="A139" t="str">
            <v>015B058</v>
          </cell>
          <cell r="B139" t="str">
            <v>B0206</v>
          </cell>
        </row>
        <row r="140">
          <cell r="A140" t="str">
            <v>015B060</v>
          </cell>
          <cell r="B140" t="str">
            <v>B0206</v>
          </cell>
        </row>
        <row r="141">
          <cell r="A141" t="str">
            <v>016B051</v>
          </cell>
          <cell r="B141" t="str">
            <v>B0206</v>
          </cell>
        </row>
        <row r="142">
          <cell r="A142" t="str">
            <v>016B052</v>
          </cell>
          <cell r="B142" t="str">
            <v>B0206</v>
          </cell>
        </row>
        <row r="143">
          <cell r="A143" t="str">
            <v>016B055</v>
          </cell>
          <cell r="B143" t="str">
            <v>B0206</v>
          </cell>
        </row>
        <row r="144">
          <cell r="A144" t="str">
            <v>017B051</v>
          </cell>
          <cell r="B144" t="str">
            <v>B0206</v>
          </cell>
        </row>
        <row r="145">
          <cell r="A145" t="str">
            <v>017B053</v>
          </cell>
          <cell r="B145" t="str">
            <v>B0206</v>
          </cell>
        </row>
        <row r="146">
          <cell r="A146" t="str">
            <v>017B057</v>
          </cell>
          <cell r="B146" t="str">
            <v>B0206</v>
          </cell>
        </row>
        <row r="147">
          <cell r="A147" t="str">
            <v>018B055</v>
          </cell>
          <cell r="B147" t="str">
            <v>B0206</v>
          </cell>
        </row>
        <row r="148">
          <cell r="A148" t="str">
            <v>018B057</v>
          </cell>
          <cell r="B148" t="str">
            <v>B0206</v>
          </cell>
        </row>
        <row r="149">
          <cell r="A149" t="str">
            <v>019B053</v>
          </cell>
          <cell r="B149" t="str">
            <v>B0206</v>
          </cell>
        </row>
        <row r="150">
          <cell r="A150" t="str">
            <v>019B054</v>
          </cell>
          <cell r="B150" t="str">
            <v>B0206</v>
          </cell>
        </row>
        <row r="151">
          <cell r="A151" t="str">
            <v>015B063</v>
          </cell>
          <cell r="B151" t="str">
            <v>B0207</v>
          </cell>
        </row>
        <row r="152">
          <cell r="A152" t="str">
            <v>016B061</v>
          </cell>
          <cell r="B152" t="str">
            <v>B0207</v>
          </cell>
        </row>
        <row r="153">
          <cell r="A153" t="str">
            <v>016B063</v>
          </cell>
          <cell r="B153" t="str">
            <v>B0207</v>
          </cell>
        </row>
        <row r="154">
          <cell r="A154" t="str">
            <v>018B063</v>
          </cell>
          <cell r="B154" t="str">
            <v>B0207</v>
          </cell>
        </row>
        <row r="155">
          <cell r="A155" t="str">
            <v>020B062</v>
          </cell>
          <cell r="B155" t="str">
            <v>B0207</v>
          </cell>
        </row>
        <row r="156">
          <cell r="A156" t="str">
            <v>011B071</v>
          </cell>
          <cell r="B156" t="str">
            <v>B0208</v>
          </cell>
        </row>
        <row r="157">
          <cell r="A157" t="str">
            <v>012B072</v>
          </cell>
          <cell r="B157" t="str">
            <v>B0208</v>
          </cell>
        </row>
        <row r="158">
          <cell r="A158" t="str">
            <v>012B073</v>
          </cell>
          <cell r="B158" t="str">
            <v>B0208</v>
          </cell>
        </row>
        <row r="159">
          <cell r="A159" t="str">
            <v>012B074</v>
          </cell>
          <cell r="B159" t="str">
            <v>B0208</v>
          </cell>
        </row>
        <row r="160">
          <cell r="A160" t="str">
            <v>012B075</v>
          </cell>
          <cell r="B160" t="str">
            <v>B0208</v>
          </cell>
        </row>
        <row r="161">
          <cell r="A161" t="str">
            <v>012B078</v>
          </cell>
          <cell r="B161" t="str">
            <v>B0208</v>
          </cell>
        </row>
        <row r="162">
          <cell r="A162" t="str">
            <v>012B080</v>
          </cell>
          <cell r="B162" t="str">
            <v>B0208</v>
          </cell>
        </row>
        <row r="163">
          <cell r="A163" t="str">
            <v>014B080</v>
          </cell>
          <cell r="B163" t="str">
            <v>B0208</v>
          </cell>
        </row>
        <row r="164">
          <cell r="A164" t="str">
            <v>015B085</v>
          </cell>
          <cell r="B164" t="str">
            <v>B0209</v>
          </cell>
        </row>
        <row r="165">
          <cell r="A165" t="str">
            <v>018B082</v>
          </cell>
          <cell r="B165" t="str">
            <v>B0209</v>
          </cell>
        </row>
        <row r="166">
          <cell r="A166" t="str">
            <v>018B084</v>
          </cell>
          <cell r="B166" t="str">
            <v>B0209</v>
          </cell>
        </row>
        <row r="167">
          <cell r="A167" t="str">
            <v>011B093</v>
          </cell>
          <cell r="B167" t="str">
            <v>B0210</v>
          </cell>
        </row>
        <row r="168">
          <cell r="A168" t="str">
            <v>012B094</v>
          </cell>
          <cell r="B168" t="str">
            <v>B0210</v>
          </cell>
        </row>
        <row r="169">
          <cell r="A169" t="str">
            <v>013B094</v>
          </cell>
          <cell r="B169" t="str">
            <v>B0210</v>
          </cell>
        </row>
        <row r="170">
          <cell r="A170" t="str">
            <v>014B092</v>
          </cell>
          <cell r="B170" t="str">
            <v>B0210</v>
          </cell>
        </row>
        <row r="171">
          <cell r="A171" t="str">
            <v>021B061</v>
          </cell>
          <cell r="B171" t="str">
            <v>B0307</v>
          </cell>
        </row>
        <row r="172">
          <cell r="A172" t="str">
            <v>022B061</v>
          </cell>
          <cell r="B172" t="str">
            <v>B0307</v>
          </cell>
        </row>
        <row r="173">
          <cell r="A173" t="str">
            <v>001C051</v>
          </cell>
          <cell r="B173" t="str">
            <v>C0106</v>
          </cell>
        </row>
        <row r="174">
          <cell r="A174" t="str">
            <v>001B053</v>
          </cell>
          <cell r="B174" t="str">
            <v>B0106</v>
          </cell>
        </row>
        <row r="175">
          <cell r="A175" t="str">
            <v>001B058</v>
          </cell>
          <cell r="B175" t="str">
            <v>B0106</v>
          </cell>
        </row>
        <row r="176">
          <cell r="A176" t="str">
            <v>002B053</v>
          </cell>
          <cell r="B176" t="str">
            <v>B0106</v>
          </cell>
        </row>
        <row r="177">
          <cell r="A177" t="str">
            <v>002B055</v>
          </cell>
          <cell r="B177" t="str">
            <v>B0106</v>
          </cell>
        </row>
        <row r="178">
          <cell r="A178" t="str">
            <v>002B059</v>
          </cell>
          <cell r="B178" t="str">
            <v>B0106</v>
          </cell>
        </row>
        <row r="179">
          <cell r="A179" t="str">
            <v>003B055</v>
          </cell>
          <cell r="B179" t="str">
            <v>B0106</v>
          </cell>
        </row>
        <row r="180">
          <cell r="A180" t="str">
            <v>004B054</v>
          </cell>
          <cell r="B180" t="str">
            <v>B0106</v>
          </cell>
        </row>
        <row r="181">
          <cell r="A181" t="str">
            <v>005B057</v>
          </cell>
          <cell r="B181" t="str">
            <v>B0106</v>
          </cell>
        </row>
        <row r="182">
          <cell r="A182" t="str">
            <v>005B060</v>
          </cell>
          <cell r="B182" t="str">
            <v>B0106</v>
          </cell>
        </row>
        <row r="183">
          <cell r="A183" t="str">
            <v>006B055</v>
          </cell>
          <cell r="B183" t="str">
            <v>B0106</v>
          </cell>
        </row>
        <row r="184">
          <cell r="A184" t="str">
            <v>002C062</v>
          </cell>
          <cell r="B184" t="str">
            <v>C0107</v>
          </cell>
        </row>
        <row r="185">
          <cell r="A185" t="str">
            <v>002C063</v>
          </cell>
          <cell r="B185" t="str">
            <v>C0107</v>
          </cell>
        </row>
        <row r="186">
          <cell r="A186" t="str">
            <v>002C064</v>
          </cell>
          <cell r="B186" t="str">
            <v>C0107</v>
          </cell>
        </row>
        <row r="187">
          <cell r="A187" t="str">
            <v>002C065</v>
          </cell>
          <cell r="B187" t="str">
            <v>C0107</v>
          </cell>
        </row>
        <row r="188">
          <cell r="A188" t="str">
            <v>006B060</v>
          </cell>
          <cell r="B188" t="str">
            <v>B0106</v>
          </cell>
        </row>
        <row r="189">
          <cell r="A189" t="str">
            <v>007B051</v>
          </cell>
          <cell r="B189" t="str">
            <v>B0106</v>
          </cell>
        </row>
        <row r="190">
          <cell r="A190" t="str">
            <v>007B055</v>
          </cell>
          <cell r="B190" t="str">
            <v>B0106</v>
          </cell>
        </row>
        <row r="191">
          <cell r="A191" t="str">
            <v>004C062</v>
          </cell>
          <cell r="B191" t="str">
            <v>C0107</v>
          </cell>
        </row>
        <row r="192">
          <cell r="A192" t="str">
            <v>008B054</v>
          </cell>
          <cell r="B192" t="str">
            <v>B0106</v>
          </cell>
        </row>
        <row r="193">
          <cell r="A193" t="str">
            <v>008B055</v>
          </cell>
          <cell r="B193" t="str">
            <v>B0106</v>
          </cell>
        </row>
        <row r="194">
          <cell r="A194" t="str">
            <v>008B058</v>
          </cell>
          <cell r="B194" t="str">
            <v>B0106</v>
          </cell>
        </row>
        <row r="195">
          <cell r="A195" t="str">
            <v>008B060</v>
          </cell>
          <cell r="B195" t="str">
            <v>B0106</v>
          </cell>
        </row>
        <row r="196">
          <cell r="A196" t="str">
            <v>005C063</v>
          </cell>
          <cell r="B196" t="str">
            <v>C0107</v>
          </cell>
        </row>
        <row r="197">
          <cell r="A197" t="str">
            <v>010B053</v>
          </cell>
          <cell r="B197" t="str">
            <v>B0106</v>
          </cell>
        </row>
        <row r="198">
          <cell r="A198" t="str">
            <v>010B054</v>
          </cell>
          <cell r="B198" t="str">
            <v>B0106</v>
          </cell>
        </row>
        <row r="199">
          <cell r="A199" t="str">
            <v>010B057</v>
          </cell>
          <cell r="B199" t="str">
            <v>B0106</v>
          </cell>
        </row>
        <row r="200">
          <cell r="A200" t="str">
            <v>010B059</v>
          </cell>
          <cell r="B200" t="str">
            <v>B0106</v>
          </cell>
        </row>
        <row r="201">
          <cell r="A201" t="str">
            <v>008C063</v>
          </cell>
          <cell r="B201" t="str">
            <v>C0107</v>
          </cell>
        </row>
        <row r="202">
          <cell r="A202" t="str">
            <v>008C064</v>
          </cell>
          <cell r="B202" t="str">
            <v>C0107</v>
          </cell>
        </row>
        <row r="203">
          <cell r="A203" t="str">
            <v>001B065</v>
          </cell>
          <cell r="B203" t="str">
            <v>B0107</v>
          </cell>
        </row>
        <row r="204">
          <cell r="A204" t="str">
            <v>001B069</v>
          </cell>
          <cell r="B204" t="str">
            <v>B0107</v>
          </cell>
        </row>
        <row r="205">
          <cell r="A205" t="str">
            <v>002B068</v>
          </cell>
          <cell r="B205" t="str">
            <v>B0107</v>
          </cell>
        </row>
        <row r="206">
          <cell r="A206" t="str">
            <v>004B070</v>
          </cell>
          <cell r="B206" t="str">
            <v>B0107</v>
          </cell>
        </row>
        <row r="207">
          <cell r="A207" t="str">
            <v>006B070</v>
          </cell>
          <cell r="B207" t="str">
            <v>B0107</v>
          </cell>
        </row>
        <row r="208">
          <cell r="A208" t="str">
            <v>008B070</v>
          </cell>
          <cell r="B208" t="str">
            <v>B0107</v>
          </cell>
        </row>
        <row r="209">
          <cell r="A209" t="str">
            <v>010B070</v>
          </cell>
          <cell r="B209" t="str">
            <v>B0107</v>
          </cell>
        </row>
        <row r="210">
          <cell r="A210" t="str">
            <v>002B077</v>
          </cell>
          <cell r="B210" t="str">
            <v>B0108</v>
          </cell>
        </row>
        <row r="211">
          <cell r="A211" t="str">
            <v>002B080</v>
          </cell>
          <cell r="B211" t="str">
            <v>B0108</v>
          </cell>
        </row>
        <row r="212">
          <cell r="A212" t="str">
            <v>010C070</v>
          </cell>
          <cell r="B212" t="str">
            <v>C0107</v>
          </cell>
        </row>
        <row r="213">
          <cell r="A213" t="str">
            <v>008B075</v>
          </cell>
          <cell r="B213" t="str">
            <v>B0108</v>
          </cell>
        </row>
        <row r="214">
          <cell r="A214" t="str">
            <v>008B080</v>
          </cell>
          <cell r="B214" t="str">
            <v>B0108</v>
          </cell>
        </row>
        <row r="215">
          <cell r="A215" t="str">
            <v>010B071</v>
          </cell>
          <cell r="B215" t="str">
            <v>B0108</v>
          </cell>
        </row>
        <row r="216">
          <cell r="A216" t="str">
            <v>010B075</v>
          </cell>
          <cell r="B216" t="str">
            <v>B0108</v>
          </cell>
        </row>
        <row r="217">
          <cell r="A217" t="str">
            <v>004C078</v>
          </cell>
          <cell r="B217" t="str">
            <v>C0108</v>
          </cell>
        </row>
        <row r="218">
          <cell r="A218" t="str">
            <v>010B078</v>
          </cell>
          <cell r="B218" t="str">
            <v>B0108</v>
          </cell>
        </row>
        <row r="219">
          <cell r="A219" t="str">
            <v>010B080</v>
          </cell>
          <cell r="B219" t="str">
            <v>B0108</v>
          </cell>
        </row>
        <row r="220">
          <cell r="A220" t="str">
            <v>006C073</v>
          </cell>
          <cell r="B220" t="str">
            <v>C0108</v>
          </cell>
        </row>
        <row r="221">
          <cell r="A221" t="str">
            <v>006C077</v>
          </cell>
          <cell r="B221" t="str">
            <v>C0108</v>
          </cell>
        </row>
        <row r="222">
          <cell r="A222" t="str">
            <v>006C080</v>
          </cell>
          <cell r="B222" t="str">
            <v>C0108</v>
          </cell>
        </row>
        <row r="223">
          <cell r="A223" t="str">
            <v>007C078</v>
          </cell>
          <cell r="B223" t="str">
            <v>C0108</v>
          </cell>
        </row>
        <row r="224">
          <cell r="A224" t="str">
            <v>008C073</v>
          </cell>
          <cell r="B224" t="str">
            <v>C0108</v>
          </cell>
        </row>
        <row r="225">
          <cell r="A225" t="str">
            <v>008C075</v>
          </cell>
          <cell r="B225" t="str">
            <v>C0108</v>
          </cell>
        </row>
        <row r="226">
          <cell r="A226" t="str">
            <v>008C078</v>
          </cell>
          <cell r="B226" t="str">
            <v>C0108</v>
          </cell>
        </row>
        <row r="227">
          <cell r="A227" t="str">
            <v>008C080</v>
          </cell>
          <cell r="B227" t="str">
            <v>C0108</v>
          </cell>
        </row>
        <row r="228">
          <cell r="A228" t="str">
            <v>009C073</v>
          </cell>
          <cell r="B228" t="str">
            <v>C0108</v>
          </cell>
        </row>
        <row r="229">
          <cell r="A229" t="str">
            <v>010C071</v>
          </cell>
          <cell r="B229" t="str">
            <v>C0108</v>
          </cell>
        </row>
        <row r="230">
          <cell r="A230" t="str">
            <v>010C075</v>
          </cell>
          <cell r="B230" t="str">
            <v>C0108</v>
          </cell>
        </row>
        <row r="231">
          <cell r="A231" t="str">
            <v>010C078</v>
          </cell>
          <cell r="B231" t="str">
            <v>C0108</v>
          </cell>
        </row>
        <row r="232">
          <cell r="A232" t="str">
            <v>010C080</v>
          </cell>
          <cell r="B232" t="str">
            <v>C0108</v>
          </cell>
        </row>
        <row r="233">
          <cell r="A233" t="str">
            <v>002B083</v>
          </cell>
          <cell r="B233" t="str">
            <v>B0109</v>
          </cell>
        </row>
        <row r="234">
          <cell r="A234" t="str">
            <v>002C081</v>
          </cell>
          <cell r="B234" t="str">
            <v>C0109</v>
          </cell>
        </row>
        <row r="235">
          <cell r="A235" t="str">
            <v>002C085</v>
          </cell>
          <cell r="B235" t="str">
            <v>C0109</v>
          </cell>
        </row>
        <row r="236">
          <cell r="A236" t="str">
            <v>002B085</v>
          </cell>
          <cell r="B236" t="str">
            <v>B0109</v>
          </cell>
        </row>
        <row r="237">
          <cell r="A237" t="str">
            <v>002C090</v>
          </cell>
          <cell r="B237" t="str">
            <v>C0109</v>
          </cell>
        </row>
        <row r="238">
          <cell r="A238" t="str">
            <v>003C081</v>
          </cell>
          <cell r="B238" t="str">
            <v>C0109</v>
          </cell>
        </row>
        <row r="239">
          <cell r="A239" t="str">
            <v>004C083</v>
          </cell>
          <cell r="B239" t="str">
            <v>C0109</v>
          </cell>
        </row>
        <row r="240">
          <cell r="A240" t="str">
            <v>004C085</v>
          </cell>
          <cell r="B240" t="str">
            <v>C0109</v>
          </cell>
        </row>
        <row r="241">
          <cell r="A241" t="str">
            <v>002B090</v>
          </cell>
          <cell r="B241" t="str">
            <v>B0109</v>
          </cell>
        </row>
        <row r="242">
          <cell r="A242" t="str">
            <v>005C085</v>
          </cell>
          <cell r="B242" t="str">
            <v>C0109</v>
          </cell>
        </row>
        <row r="243">
          <cell r="A243" t="str">
            <v>006C081</v>
          </cell>
          <cell r="B243" t="str">
            <v>C0109</v>
          </cell>
        </row>
        <row r="244">
          <cell r="A244" t="str">
            <v>006C083</v>
          </cell>
          <cell r="B244" t="str">
            <v>C0109</v>
          </cell>
        </row>
        <row r="245">
          <cell r="A245" t="str">
            <v>006C085</v>
          </cell>
          <cell r="B245" t="str">
            <v>C0109</v>
          </cell>
        </row>
        <row r="246">
          <cell r="A246" t="str">
            <v>004B085</v>
          </cell>
          <cell r="B246" t="str">
            <v>B0109</v>
          </cell>
        </row>
        <row r="247">
          <cell r="A247" t="str">
            <v>008C082</v>
          </cell>
          <cell r="B247" t="str">
            <v>C0109</v>
          </cell>
        </row>
        <row r="248">
          <cell r="A248" t="str">
            <v>004B090</v>
          </cell>
          <cell r="B248" t="str">
            <v>B0109</v>
          </cell>
        </row>
        <row r="249">
          <cell r="A249" t="str">
            <v>006B082</v>
          </cell>
          <cell r="B249" t="str">
            <v>B0109</v>
          </cell>
        </row>
        <row r="250">
          <cell r="A250" t="str">
            <v>010C082</v>
          </cell>
          <cell r="B250" t="str">
            <v>C0109</v>
          </cell>
        </row>
        <row r="251">
          <cell r="A251" t="str">
            <v>010C083</v>
          </cell>
          <cell r="B251" t="str">
            <v>C0109</v>
          </cell>
        </row>
        <row r="252">
          <cell r="A252" t="str">
            <v>010C085</v>
          </cell>
          <cell r="B252" t="str">
            <v>C0109</v>
          </cell>
        </row>
        <row r="253">
          <cell r="A253" t="str">
            <v>002C094</v>
          </cell>
          <cell r="B253" t="str">
            <v>C0110</v>
          </cell>
        </row>
        <row r="254">
          <cell r="A254" t="str">
            <v>004C093</v>
          </cell>
          <cell r="B254" t="str">
            <v>C0110</v>
          </cell>
        </row>
        <row r="255">
          <cell r="A255" t="str">
            <v>006C093</v>
          </cell>
          <cell r="B255" t="str">
            <v>C0110</v>
          </cell>
        </row>
        <row r="256">
          <cell r="A256" t="str">
            <v>010C091</v>
          </cell>
          <cell r="B256" t="str">
            <v>C0110</v>
          </cell>
        </row>
        <row r="257">
          <cell r="A257" t="str">
            <v>010C094</v>
          </cell>
          <cell r="B257" t="str">
            <v>C0110</v>
          </cell>
        </row>
        <row r="258">
          <cell r="A258" t="str">
            <v>006B090</v>
          </cell>
          <cell r="B258" t="str">
            <v>B0109</v>
          </cell>
        </row>
        <row r="259">
          <cell r="A259" t="str">
            <v>007B088</v>
          </cell>
          <cell r="B259" t="str">
            <v>B0109</v>
          </cell>
        </row>
        <row r="260">
          <cell r="A260" t="str">
            <v>008B090</v>
          </cell>
          <cell r="B260" t="str">
            <v>B0109</v>
          </cell>
        </row>
        <row r="261">
          <cell r="A261" t="str">
            <v>010B085</v>
          </cell>
          <cell r="B261" t="str">
            <v>B0109</v>
          </cell>
        </row>
        <row r="262">
          <cell r="A262" t="str">
            <v>010B090</v>
          </cell>
          <cell r="B262" t="str">
            <v>B0109</v>
          </cell>
        </row>
        <row r="263">
          <cell r="A263" t="str">
            <v>004B094</v>
          </cell>
          <cell r="B263" t="str">
            <v>B0110</v>
          </cell>
        </row>
        <row r="264">
          <cell r="A264" t="str">
            <v>008B093</v>
          </cell>
          <cell r="B264" t="str">
            <v>B0110</v>
          </cell>
        </row>
        <row r="265">
          <cell r="A265" t="str">
            <v>010B093</v>
          </cell>
          <cell r="B265" t="str">
            <v>B0110</v>
          </cell>
        </row>
        <row r="266">
          <cell r="A266" t="str">
            <v>012B057</v>
          </cell>
          <cell r="B266" t="str">
            <v>B0206</v>
          </cell>
        </row>
        <row r="267">
          <cell r="A267" t="str">
            <v>012B058</v>
          </cell>
          <cell r="B267" t="str">
            <v>B0206</v>
          </cell>
        </row>
        <row r="268">
          <cell r="A268" t="str">
            <v>012B060</v>
          </cell>
          <cell r="B268" t="str">
            <v>B0206</v>
          </cell>
        </row>
        <row r="269">
          <cell r="A269" t="str">
            <v>015C052</v>
          </cell>
          <cell r="B269" t="str">
            <v>C0206</v>
          </cell>
        </row>
        <row r="270">
          <cell r="A270" t="str">
            <v>016C051</v>
          </cell>
          <cell r="B270" t="str">
            <v>C0206</v>
          </cell>
        </row>
        <row r="271">
          <cell r="A271" t="str">
            <v>016C053</v>
          </cell>
          <cell r="B271" t="str">
            <v>C0206</v>
          </cell>
        </row>
        <row r="272">
          <cell r="A272" t="str">
            <v>014B060</v>
          </cell>
          <cell r="B272" t="str">
            <v>B0206</v>
          </cell>
        </row>
        <row r="273">
          <cell r="A273" t="str">
            <v>016B059</v>
          </cell>
          <cell r="B273" t="str">
            <v>B0206</v>
          </cell>
        </row>
        <row r="274">
          <cell r="A274" t="str">
            <v>018B060</v>
          </cell>
          <cell r="B274" t="str">
            <v>B0206</v>
          </cell>
        </row>
        <row r="275">
          <cell r="A275" t="str">
            <v>020B057</v>
          </cell>
          <cell r="B275" t="str">
            <v>B0206</v>
          </cell>
        </row>
        <row r="276">
          <cell r="A276" t="str">
            <v>020B060</v>
          </cell>
          <cell r="B276" t="str">
            <v>B0206</v>
          </cell>
        </row>
        <row r="277">
          <cell r="A277" t="str">
            <v>011B070</v>
          </cell>
          <cell r="B277" t="str">
            <v>B0207</v>
          </cell>
        </row>
        <row r="278">
          <cell r="A278" t="str">
            <v>018C053</v>
          </cell>
          <cell r="B278" t="str">
            <v>C0206</v>
          </cell>
        </row>
        <row r="279">
          <cell r="A279" t="str">
            <v>012B062</v>
          </cell>
          <cell r="B279" t="str">
            <v>B0207</v>
          </cell>
        </row>
        <row r="280">
          <cell r="A280" t="str">
            <v>012B065</v>
          </cell>
          <cell r="B280" t="str">
            <v>B0207</v>
          </cell>
        </row>
        <row r="281">
          <cell r="A281" t="str">
            <v>012B067</v>
          </cell>
          <cell r="B281" t="str">
            <v>B0207</v>
          </cell>
        </row>
        <row r="282">
          <cell r="A282" t="str">
            <v>012B068</v>
          </cell>
          <cell r="B282" t="str">
            <v>B0207</v>
          </cell>
        </row>
        <row r="283">
          <cell r="A283" t="str">
            <v>014B063</v>
          </cell>
          <cell r="B283" t="str">
            <v>B0207</v>
          </cell>
        </row>
        <row r="284">
          <cell r="A284" t="str">
            <v>012B082</v>
          </cell>
          <cell r="B284" t="str">
            <v>B0209</v>
          </cell>
        </row>
        <row r="285">
          <cell r="A285" t="str">
            <v>012B085</v>
          </cell>
          <cell r="B285" t="str">
            <v>B0209</v>
          </cell>
        </row>
        <row r="286">
          <cell r="A286" t="str">
            <v>012B090</v>
          </cell>
          <cell r="B286" t="str">
            <v>B0209</v>
          </cell>
        </row>
        <row r="287">
          <cell r="A287" t="str">
            <v>014B085</v>
          </cell>
          <cell r="B287" t="str">
            <v>B0209</v>
          </cell>
        </row>
        <row r="288">
          <cell r="A288" t="str">
            <v>014B090</v>
          </cell>
          <cell r="B288" t="str">
            <v>B0209</v>
          </cell>
        </row>
        <row r="289">
          <cell r="A289" t="str">
            <v>016B088</v>
          </cell>
          <cell r="B289" t="str">
            <v>B0209</v>
          </cell>
        </row>
        <row r="290">
          <cell r="A290" t="str">
            <v>021B057</v>
          </cell>
          <cell r="B290" t="str">
            <v>B0306</v>
          </cell>
        </row>
        <row r="291">
          <cell r="A291" t="str">
            <v>021B060</v>
          </cell>
          <cell r="B291" t="str">
            <v>B0306</v>
          </cell>
        </row>
        <row r="292">
          <cell r="A292" t="str">
            <v>001C058</v>
          </cell>
          <cell r="B292" t="str">
            <v>C0106</v>
          </cell>
        </row>
        <row r="293">
          <cell r="A293" t="str">
            <v>011C070</v>
          </cell>
          <cell r="B293" t="str">
            <v>C0207</v>
          </cell>
        </row>
        <row r="294">
          <cell r="A294" t="str">
            <v>002C053</v>
          </cell>
          <cell r="B294" t="str">
            <v>C0106</v>
          </cell>
        </row>
        <row r="295">
          <cell r="A295" t="str">
            <v>002C055</v>
          </cell>
          <cell r="B295" t="str">
            <v>C0106</v>
          </cell>
        </row>
        <row r="296">
          <cell r="A296" t="str">
            <v>012C069</v>
          </cell>
          <cell r="B296" t="str">
            <v>C0207</v>
          </cell>
        </row>
        <row r="297">
          <cell r="A297" t="str">
            <v>012C070</v>
          </cell>
          <cell r="B297" t="str">
            <v>C0207</v>
          </cell>
        </row>
        <row r="298">
          <cell r="A298" t="str">
            <v>002C058</v>
          </cell>
          <cell r="B298" t="str">
            <v>C0106</v>
          </cell>
        </row>
        <row r="299">
          <cell r="A299" t="str">
            <v>002C060</v>
          </cell>
          <cell r="B299" t="str">
            <v>C0106</v>
          </cell>
        </row>
        <row r="300">
          <cell r="A300" t="str">
            <v>003C053</v>
          </cell>
          <cell r="B300" t="str">
            <v>C0106</v>
          </cell>
        </row>
        <row r="301">
          <cell r="A301" t="str">
            <v>004C053</v>
          </cell>
          <cell r="B301" t="str">
            <v>C0106</v>
          </cell>
        </row>
        <row r="302">
          <cell r="A302" t="str">
            <v>004C054</v>
          </cell>
          <cell r="B302" t="str">
            <v>C0106</v>
          </cell>
        </row>
        <row r="303">
          <cell r="A303" t="str">
            <v>014C069</v>
          </cell>
          <cell r="B303" t="str">
            <v>C0207</v>
          </cell>
        </row>
        <row r="304">
          <cell r="A304" t="str">
            <v>006C054</v>
          </cell>
          <cell r="B304" t="str">
            <v>C0106</v>
          </cell>
        </row>
        <row r="305">
          <cell r="A305" t="str">
            <v>006C058</v>
          </cell>
          <cell r="B305" t="str">
            <v>C0106</v>
          </cell>
        </row>
        <row r="306">
          <cell r="A306" t="str">
            <v>006C060</v>
          </cell>
          <cell r="B306" t="str">
            <v>C0106</v>
          </cell>
        </row>
        <row r="307">
          <cell r="A307" t="str">
            <v>007C053</v>
          </cell>
          <cell r="B307" t="str">
            <v>C0106</v>
          </cell>
        </row>
        <row r="308">
          <cell r="A308" t="str">
            <v>008C053</v>
          </cell>
          <cell r="B308" t="str">
            <v>C0106</v>
          </cell>
        </row>
        <row r="309">
          <cell r="A309" t="str">
            <v>016C069</v>
          </cell>
          <cell r="B309" t="str">
            <v>C0207</v>
          </cell>
        </row>
        <row r="310">
          <cell r="A310" t="str">
            <v>010C055</v>
          </cell>
          <cell r="B310" t="str">
            <v>C0106</v>
          </cell>
        </row>
        <row r="311">
          <cell r="A311" t="str">
            <v>010C058</v>
          </cell>
          <cell r="B311" t="str">
            <v>C0106</v>
          </cell>
        </row>
        <row r="312">
          <cell r="A312" t="str">
            <v>011C053</v>
          </cell>
          <cell r="B312" t="str">
            <v>C0106</v>
          </cell>
        </row>
        <row r="313">
          <cell r="A313" t="str">
            <v>004C063</v>
          </cell>
          <cell r="B313" t="str">
            <v>C0107</v>
          </cell>
        </row>
        <row r="314">
          <cell r="A314" t="str">
            <v>004C065</v>
          </cell>
          <cell r="B314" t="str">
            <v>C0107</v>
          </cell>
        </row>
        <row r="315">
          <cell r="A315" t="str">
            <v>004C067</v>
          </cell>
          <cell r="B315" t="str">
            <v>C0107</v>
          </cell>
        </row>
        <row r="316">
          <cell r="A316" t="str">
            <v>004C070</v>
          </cell>
          <cell r="B316" t="str">
            <v>C0107</v>
          </cell>
        </row>
        <row r="317">
          <cell r="A317" t="str">
            <v>006C062</v>
          </cell>
          <cell r="B317" t="str">
            <v>C0107</v>
          </cell>
        </row>
        <row r="318">
          <cell r="A318" t="str">
            <v>006C063</v>
          </cell>
          <cell r="B318" t="str">
            <v>C0107</v>
          </cell>
        </row>
        <row r="319">
          <cell r="A319" t="str">
            <v>006C065</v>
          </cell>
          <cell r="B319" t="str">
            <v>C0107</v>
          </cell>
        </row>
        <row r="320">
          <cell r="A320" t="str">
            <v>006C070</v>
          </cell>
          <cell r="B320" t="str">
            <v>C0107</v>
          </cell>
        </row>
        <row r="321">
          <cell r="A321" t="str">
            <v>008C065</v>
          </cell>
          <cell r="B321" t="str">
            <v>C0107</v>
          </cell>
        </row>
        <row r="322">
          <cell r="A322" t="str">
            <v>008C067</v>
          </cell>
          <cell r="B322" t="str">
            <v>C0107</v>
          </cell>
        </row>
        <row r="323">
          <cell r="A323" t="str">
            <v>008C070</v>
          </cell>
          <cell r="B323" t="str">
            <v>C0107</v>
          </cell>
        </row>
        <row r="324">
          <cell r="A324" t="str">
            <v>009C064</v>
          </cell>
          <cell r="B324" t="str">
            <v>C0107</v>
          </cell>
        </row>
        <row r="325">
          <cell r="A325" t="str">
            <v>009C067</v>
          </cell>
          <cell r="B325" t="str">
            <v>C0107</v>
          </cell>
        </row>
        <row r="326">
          <cell r="A326" t="str">
            <v>010C064</v>
          </cell>
          <cell r="B326" t="str">
            <v>C0107</v>
          </cell>
        </row>
        <row r="327">
          <cell r="A327" t="str">
            <v>010C065</v>
          </cell>
          <cell r="B327" t="str">
            <v>C0107</v>
          </cell>
        </row>
        <row r="328">
          <cell r="A328" t="str">
            <v>002C074</v>
          </cell>
          <cell r="B328" t="str">
            <v>C0108</v>
          </cell>
        </row>
        <row r="329">
          <cell r="A329" t="str">
            <v>002C075</v>
          </cell>
          <cell r="B329" t="str">
            <v>C0108</v>
          </cell>
        </row>
        <row r="330">
          <cell r="A330" t="str">
            <v>002C080</v>
          </cell>
          <cell r="B330" t="str">
            <v>C0108</v>
          </cell>
        </row>
        <row r="331">
          <cell r="A331" t="str">
            <v>004C075</v>
          </cell>
          <cell r="B331" t="str">
            <v>C0108</v>
          </cell>
        </row>
        <row r="332">
          <cell r="A332" t="str">
            <v>005C073</v>
          </cell>
          <cell r="B332" t="str">
            <v>C0108</v>
          </cell>
        </row>
        <row r="333">
          <cell r="A333" t="str">
            <v>005C075</v>
          </cell>
          <cell r="B333" t="str">
            <v>C0108</v>
          </cell>
        </row>
        <row r="334">
          <cell r="A334" t="str">
            <v>002C087</v>
          </cell>
          <cell r="B334" t="str">
            <v>C0109</v>
          </cell>
        </row>
        <row r="335">
          <cell r="A335" t="str">
            <v>004C090</v>
          </cell>
          <cell r="B335" t="str">
            <v>C0109</v>
          </cell>
        </row>
        <row r="336">
          <cell r="A336" t="str">
            <v>006C090</v>
          </cell>
          <cell r="B336" t="str">
            <v>C0109</v>
          </cell>
        </row>
        <row r="337">
          <cell r="A337" t="str">
            <v>008C090</v>
          </cell>
          <cell r="B337" t="str">
            <v>C0109</v>
          </cell>
        </row>
        <row r="338">
          <cell r="A338" t="str">
            <v>009C090</v>
          </cell>
          <cell r="B338" t="str">
            <v>C0109</v>
          </cell>
        </row>
        <row r="339">
          <cell r="A339" t="str">
            <v>012C052</v>
          </cell>
          <cell r="B339" t="str">
            <v>C0206</v>
          </cell>
        </row>
        <row r="340">
          <cell r="A340" t="str">
            <v>012C053</v>
          </cell>
          <cell r="B340" t="str">
            <v>C0206</v>
          </cell>
        </row>
        <row r="341">
          <cell r="A341" t="str">
            <v>012C054</v>
          </cell>
          <cell r="B341" t="str">
            <v>C0206</v>
          </cell>
        </row>
        <row r="342">
          <cell r="A342" t="str">
            <v>012C055</v>
          </cell>
          <cell r="B342" t="str">
            <v>C0206</v>
          </cell>
        </row>
        <row r="343">
          <cell r="A343" t="str">
            <v>012C058</v>
          </cell>
          <cell r="B343" t="str">
            <v>C0206</v>
          </cell>
        </row>
        <row r="344">
          <cell r="A344" t="str">
            <v>014C053</v>
          </cell>
          <cell r="B344" t="str">
            <v>C0206</v>
          </cell>
        </row>
        <row r="345">
          <cell r="A345" t="str">
            <v>014C055</v>
          </cell>
          <cell r="B345" t="str">
            <v>C0206</v>
          </cell>
        </row>
        <row r="346">
          <cell r="A346" t="str">
            <v>014C058</v>
          </cell>
          <cell r="B346" t="str">
            <v>C0206</v>
          </cell>
        </row>
        <row r="347">
          <cell r="A347" t="str">
            <v>014C059</v>
          </cell>
          <cell r="B347" t="str">
            <v>C0206</v>
          </cell>
        </row>
        <row r="348">
          <cell r="A348" t="str">
            <v>014C060</v>
          </cell>
          <cell r="B348" t="str">
            <v>C0206</v>
          </cell>
        </row>
        <row r="349">
          <cell r="A349" t="str">
            <v>016C055</v>
          </cell>
          <cell r="B349" t="str">
            <v>C0206</v>
          </cell>
        </row>
        <row r="350">
          <cell r="A350" t="str">
            <v>016C058</v>
          </cell>
          <cell r="B350" t="str">
            <v>C0206</v>
          </cell>
        </row>
        <row r="351">
          <cell r="A351" t="str">
            <v>016C059</v>
          </cell>
          <cell r="B351" t="str">
            <v>C0206</v>
          </cell>
        </row>
        <row r="352">
          <cell r="A352" t="str">
            <v>016C060</v>
          </cell>
          <cell r="B352" t="str">
            <v>C0206</v>
          </cell>
        </row>
        <row r="353">
          <cell r="A353" t="str">
            <v>018C052</v>
          </cell>
          <cell r="B353" t="str">
            <v>C0206</v>
          </cell>
        </row>
        <row r="354">
          <cell r="A354" t="str">
            <v>018C055</v>
          </cell>
          <cell r="B354" t="str">
            <v>C0206</v>
          </cell>
        </row>
        <row r="355">
          <cell r="A355" t="str">
            <v>018C056</v>
          </cell>
          <cell r="B355" t="str">
            <v>C0206</v>
          </cell>
        </row>
        <row r="356">
          <cell r="A356" t="str">
            <v>018C057</v>
          </cell>
          <cell r="B356" t="str">
            <v>C0206</v>
          </cell>
        </row>
        <row r="357">
          <cell r="A357" t="str">
            <v>018C058</v>
          </cell>
          <cell r="B357" t="str">
            <v>C0206</v>
          </cell>
        </row>
        <row r="358">
          <cell r="A358" t="str">
            <v>018C059</v>
          </cell>
          <cell r="B358" t="str">
            <v>C0206</v>
          </cell>
        </row>
        <row r="359">
          <cell r="A359" t="str">
            <v>020C052</v>
          </cell>
          <cell r="B359" t="str">
            <v>C0206</v>
          </cell>
        </row>
        <row r="360">
          <cell r="A360" t="str">
            <v>012C092</v>
          </cell>
          <cell r="B360" t="str">
            <v>C0210</v>
          </cell>
        </row>
        <row r="361">
          <cell r="A361" t="str">
            <v>014C093</v>
          </cell>
          <cell r="B361" t="str">
            <v>C0210</v>
          </cell>
        </row>
        <row r="362">
          <cell r="A362" t="str">
            <v>014C095</v>
          </cell>
          <cell r="B362" t="str">
            <v>C0210</v>
          </cell>
        </row>
        <row r="363">
          <cell r="A363" t="str">
            <v>015C095</v>
          </cell>
          <cell r="B363" t="str">
            <v>C0210</v>
          </cell>
        </row>
        <row r="364">
          <cell r="A364" t="str">
            <v>016C093</v>
          </cell>
          <cell r="B364" t="str">
            <v>C0210</v>
          </cell>
        </row>
        <row r="365">
          <cell r="A365" t="str">
            <v>017C095</v>
          </cell>
          <cell r="B365" t="str">
            <v>C0210</v>
          </cell>
        </row>
        <row r="366">
          <cell r="A366" t="str">
            <v>018C093</v>
          </cell>
          <cell r="B366" t="str">
            <v>C0210</v>
          </cell>
        </row>
        <row r="367">
          <cell r="A367" t="str">
            <v>018C095</v>
          </cell>
          <cell r="B367" t="str">
            <v>C0210</v>
          </cell>
        </row>
        <row r="368">
          <cell r="A368" t="str">
            <v>020C093</v>
          </cell>
          <cell r="B368" t="str">
            <v>C0210</v>
          </cell>
        </row>
        <row r="369">
          <cell r="A369" t="str">
            <v>020C095</v>
          </cell>
          <cell r="B369" t="str">
            <v>C0210</v>
          </cell>
        </row>
        <row r="370">
          <cell r="A370" t="str">
            <v>020C097</v>
          </cell>
          <cell r="B370" t="str">
            <v>C0210</v>
          </cell>
        </row>
        <row r="371">
          <cell r="A371" t="str">
            <v>020C098</v>
          </cell>
          <cell r="B371" t="str">
            <v>C0210</v>
          </cell>
        </row>
        <row r="372">
          <cell r="A372" t="str">
            <v>020C053</v>
          </cell>
          <cell r="B372" t="str">
            <v>C0206</v>
          </cell>
        </row>
        <row r="373">
          <cell r="A373" t="str">
            <v>022C054</v>
          </cell>
          <cell r="B373" t="str">
            <v>C0306</v>
          </cell>
        </row>
        <row r="374">
          <cell r="A374" t="str">
            <v>020C054</v>
          </cell>
          <cell r="B374" t="str">
            <v>C0206</v>
          </cell>
        </row>
        <row r="375">
          <cell r="A375" t="str">
            <v>020C055</v>
          </cell>
          <cell r="B375" t="str">
            <v>C0206</v>
          </cell>
        </row>
        <row r="376">
          <cell r="A376" t="str">
            <v>023C052</v>
          </cell>
          <cell r="B376" t="str">
            <v>C0306</v>
          </cell>
        </row>
        <row r="377">
          <cell r="A377" t="str">
            <v>024C053</v>
          </cell>
          <cell r="B377" t="str">
            <v>C0306</v>
          </cell>
        </row>
        <row r="378">
          <cell r="A378" t="str">
            <v>024C055</v>
          </cell>
          <cell r="B378" t="str">
            <v>C0306</v>
          </cell>
        </row>
        <row r="379">
          <cell r="A379" t="str">
            <v>024C058</v>
          </cell>
          <cell r="B379" t="str">
            <v>C0306</v>
          </cell>
        </row>
        <row r="380">
          <cell r="A380" t="str">
            <v>024C060</v>
          </cell>
          <cell r="B380" t="str">
            <v>C0306</v>
          </cell>
        </row>
        <row r="381">
          <cell r="A381" t="str">
            <v>025C052</v>
          </cell>
          <cell r="B381" t="str">
            <v>C0306</v>
          </cell>
        </row>
        <row r="382">
          <cell r="A382" t="str">
            <v>026C055</v>
          </cell>
          <cell r="B382" t="str">
            <v>C0306</v>
          </cell>
        </row>
        <row r="383">
          <cell r="A383" t="str">
            <v>026C058</v>
          </cell>
          <cell r="B383" t="str">
            <v>C0306</v>
          </cell>
        </row>
        <row r="384">
          <cell r="A384" t="str">
            <v>026C060</v>
          </cell>
          <cell r="B384" t="str">
            <v>C0306</v>
          </cell>
        </row>
        <row r="385">
          <cell r="A385" t="str">
            <v>027C052</v>
          </cell>
          <cell r="B385" t="str">
            <v>C0306</v>
          </cell>
        </row>
        <row r="386">
          <cell r="A386" t="str">
            <v>027C053</v>
          </cell>
          <cell r="B386" t="str">
            <v>C0306</v>
          </cell>
        </row>
        <row r="387">
          <cell r="A387" t="str">
            <v>028C060</v>
          </cell>
          <cell r="B387" t="str">
            <v>C0306</v>
          </cell>
        </row>
        <row r="388">
          <cell r="A388" t="str">
            <v>029C057</v>
          </cell>
          <cell r="B388" t="str">
            <v>C0306</v>
          </cell>
        </row>
        <row r="389">
          <cell r="A389" t="str">
            <v>030C053</v>
          </cell>
          <cell r="B389" t="str">
            <v>C0306</v>
          </cell>
        </row>
        <row r="390">
          <cell r="A390" t="str">
            <v>030C055</v>
          </cell>
          <cell r="B390" t="str">
            <v>C0306</v>
          </cell>
        </row>
        <row r="391">
          <cell r="A391" t="str">
            <v>030C056</v>
          </cell>
          <cell r="B391" t="str">
            <v>C0306</v>
          </cell>
        </row>
        <row r="392">
          <cell r="A392" t="str">
            <v>020C056</v>
          </cell>
          <cell r="B392" t="str">
            <v>C0206</v>
          </cell>
        </row>
        <row r="393">
          <cell r="A393" t="str">
            <v>020C057</v>
          </cell>
          <cell r="B393" t="str">
            <v>C0206</v>
          </cell>
        </row>
        <row r="394">
          <cell r="A394" t="str">
            <v>020C059</v>
          </cell>
          <cell r="B394" t="str">
            <v>C0206</v>
          </cell>
        </row>
        <row r="395">
          <cell r="A395" t="str">
            <v>020C060</v>
          </cell>
          <cell r="B395" t="str">
            <v>C0206</v>
          </cell>
        </row>
        <row r="396">
          <cell r="A396" t="str">
            <v>012C065</v>
          </cell>
          <cell r="B396" t="str">
            <v>C0207</v>
          </cell>
        </row>
        <row r="397">
          <cell r="A397" t="str">
            <v>013C066</v>
          </cell>
          <cell r="B397" t="str">
            <v>C0207</v>
          </cell>
        </row>
        <row r="398">
          <cell r="A398" t="str">
            <v>014C065</v>
          </cell>
          <cell r="B398" t="str">
            <v>C0207</v>
          </cell>
        </row>
        <row r="399">
          <cell r="A399" t="str">
            <v>014C068</v>
          </cell>
          <cell r="B399" t="str">
            <v>C0207</v>
          </cell>
        </row>
        <row r="400">
          <cell r="A400" t="str">
            <v>016C063</v>
          </cell>
          <cell r="B400" t="str">
            <v>C0207</v>
          </cell>
        </row>
        <row r="401">
          <cell r="A401" t="str">
            <v>016C065</v>
          </cell>
          <cell r="B401" t="str">
            <v>C0207</v>
          </cell>
        </row>
        <row r="402">
          <cell r="A402" t="str">
            <v>018C064</v>
          </cell>
          <cell r="B402" t="str">
            <v>C0207</v>
          </cell>
        </row>
        <row r="403">
          <cell r="A403" t="str">
            <v>018C068</v>
          </cell>
          <cell r="B403" t="str">
            <v>C0207</v>
          </cell>
        </row>
        <row r="404">
          <cell r="A404" t="str">
            <v>019C061</v>
          </cell>
          <cell r="B404" t="str">
            <v>C0207</v>
          </cell>
        </row>
        <row r="405">
          <cell r="A405" t="str">
            <v>020C064</v>
          </cell>
          <cell r="B405" t="str">
            <v>C0207</v>
          </cell>
        </row>
        <row r="406">
          <cell r="A406" t="str">
            <v>020C065</v>
          </cell>
          <cell r="B406" t="str">
            <v>C0207</v>
          </cell>
        </row>
        <row r="407">
          <cell r="A407" t="str">
            <v>020C070</v>
          </cell>
          <cell r="B407" t="str">
            <v>C0207</v>
          </cell>
        </row>
        <row r="408">
          <cell r="A408" t="str">
            <v>011C080</v>
          </cell>
          <cell r="B408" t="str">
            <v>C0208</v>
          </cell>
        </row>
        <row r="409">
          <cell r="A409" t="str">
            <v>012C075</v>
          </cell>
          <cell r="B409" t="str">
            <v>C0208</v>
          </cell>
        </row>
        <row r="410">
          <cell r="A410" t="str">
            <v>013C072</v>
          </cell>
          <cell r="B410" t="str">
            <v>C0208</v>
          </cell>
        </row>
        <row r="411">
          <cell r="A411" t="str">
            <v>013C080</v>
          </cell>
          <cell r="B411" t="str">
            <v>C0208</v>
          </cell>
        </row>
        <row r="412">
          <cell r="A412" t="str">
            <v>014C075</v>
          </cell>
          <cell r="B412" t="str">
            <v>C0208</v>
          </cell>
        </row>
        <row r="413">
          <cell r="A413" t="str">
            <v>015C077</v>
          </cell>
          <cell r="B413" t="str">
            <v>C0208</v>
          </cell>
        </row>
        <row r="414">
          <cell r="A414" t="str">
            <v>016C075</v>
          </cell>
          <cell r="B414" t="str">
            <v>C0208</v>
          </cell>
        </row>
        <row r="415">
          <cell r="A415" t="str">
            <v>016C080</v>
          </cell>
          <cell r="B415" t="str">
            <v>C0208</v>
          </cell>
        </row>
        <row r="416">
          <cell r="A416" t="str">
            <v>017C074</v>
          </cell>
          <cell r="B416" t="str">
            <v>C0208</v>
          </cell>
        </row>
        <row r="417">
          <cell r="A417" t="str">
            <v>029C064</v>
          </cell>
          <cell r="B417" t="str">
            <v>C0307</v>
          </cell>
        </row>
        <row r="418">
          <cell r="A418" t="str">
            <v>018C077</v>
          </cell>
          <cell r="B418" t="str">
            <v>C0208</v>
          </cell>
        </row>
        <row r="419">
          <cell r="A419" t="str">
            <v>018C080</v>
          </cell>
          <cell r="B419" t="str">
            <v>C0208</v>
          </cell>
        </row>
        <row r="420">
          <cell r="A420" t="str">
            <v>030C064</v>
          </cell>
          <cell r="B420" t="str">
            <v>C0307</v>
          </cell>
        </row>
        <row r="421">
          <cell r="A421" t="str">
            <v>020C072</v>
          </cell>
          <cell r="B421" t="str">
            <v>C0208</v>
          </cell>
        </row>
        <row r="422">
          <cell r="A422" t="str">
            <v>020C075</v>
          </cell>
          <cell r="B422" t="str">
            <v>C0208</v>
          </cell>
        </row>
        <row r="423">
          <cell r="A423" t="str">
            <v>020C077</v>
          </cell>
          <cell r="B423" t="str">
            <v>C0208</v>
          </cell>
        </row>
        <row r="424">
          <cell r="A424" t="str">
            <v>020C080</v>
          </cell>
          <cell r="B424" t="str">
            <v>C0208</v>
          </cell>
        </row>
        <row r="425">
          <cell r="A425" t="str">
            <v>011C085</v>
          </cell>
          <cell r="B425" t="str">
            <v>C0209</v>
          </cell>
        </row>
        <row r="426">
          <cell r="A426" t="str">
            <v>012C085</v>
          </cell>
          <cell r="B426" t="str">
            <v>C0209</v>
          </cell>
        </row>
        <row r="427">
          <cell r="A427" t="str">
            <v>012C090</v>
          </cell>
          <cell r="B427" t="str">
            <v>C0209</v>
          </cell>
        </row>
        <row r="428">
          <cell r="A428" t="str">
            <v>014C084</v>
          </cell>
          <cell r="B428" t="str">
            <v>C0209</v>
          </cell>
        </row>
        <row r="429">
          <cell r="A429" t="str">
            <v>014C085</v>
          </cell>
          <cell r="B429" t="str">
            <v>C0209</v>
          </cell>
        </row>
        <row r="430">
          <cell r="A430" t="str">
            <v>014C088</v>
          </cell>
          <cell r="B430" t="str">
            <v>C0209</v>
          </cell>
        </row>
        <row r="431">
          <cell r="A431" t="str">
            <v>016C085</v>
          </cell>
          <cell r="B431" t="str">
            <v>C0209</v>
          </cell>
        </row>
        <row r="432">
          <cell r="A432" t="str">
            <v>016C088</v>
          </cell>
          <cell r="B432" t="str">
            <v>C0209</v>
          </cell>
        </row>
        <row r="433">
          <cell r="A433" t="str">
            <v>016C090</v>
          </cell>
          <cell r="B433" t="str">
            <v>C0209</v>
          </cell>
        </row>
        <row r="434">
          <cell r="A434" t="str">
            <v>017C085</v>
          </cell>
          <cell r="B434" t="str">
            <v>C0209</v>
          </cell>
        </row>
        <row r="435">
          <cell r="A435" t="str">
            <v>018C085</v>
          </cell>
          <cell r="B435" t="str">
            <v>C0209</v>
          </cell>
        </row>
        <row r="436">
          <cell r="A436" t="str">
            <v>018C088</v>
          </cell>
          <cell r="B436" t="str">
            <v>C0209</v>
          </cell>
        </row>
        <row r="437">
          <cell r="A437" t="str">
            <v>018C090</v>
          </cell>
          <cell r="B437" t="str">
            <v>C0209</v>
          </cell>
        </row>
        <row r="438">
          <cell r="A438" t="str">
            <v>019C083</v>
          </cell>
          <cell r="B438" t="str">
            <v>C0209</v>
          </cell>
        </row>
        <row r="439">
          <cell r="A439" t="str">
            <v>019C085</v>
          </cell>
          <cell r="B439" t="str">
            <v>C0209</v>
          </cell>
        </row>
        <row r="440">
          <cell r="A440" t="str">
            <v>019C090</v>
          </cell>
          <cell r="B440" t="str">
            <v>C0209</v>
          </cell>
        </row>
        <row r="441">
          <cell r="A441" t="str">
            <v>020C082</v>
          </cell>
          <cell r="B441" t="str">
            <v>C0209</v>
          </cell>
        </row>
        <row r="442">
          <cell r="A442" t="str">
            <v>020C084</v>
          </cell>
          <cell r="B442" t="str">
            <v>C0209</v>
          </cell>
        </row>
        <row r="443">
          <cell r="A443" t="str">
            <v>020C090</v>
          </cell>
          <cell r="B443" t="str">
            <v>C0209</v>
          </cell>
        </row>
        <row r="444">
          <cell r="A444" t="str">
            <v>022C052</v>
          </cell>
          <cell r="B444" t="str">
            <v>C0306</v>
          </cell>
        </row>
        <row r="445">
          <cell r="A445" t="str">
            <v>022C055</v>
          </cell>
          <cell r="B445" t="str">
            <v>C0306</v>
          </cell>
        </row>
        <row r="446">
          <cell r="A446" t="str">
            <v>022C058</v>
          </cell>
          <cell r="B446" t="str">
            <v>C0306</v>
          </cell>
        </row>
        <row r="447">
          <cell r="A447" t="str">
            <v>030C060</v>
          </cell>
          <cell r="B447" t="str">
            <v>C0306</v>
          </cell>
        </row>
        <row r="448">
          <cell r="A448" t="str">
            <v>022C062</v>
          </cell>
          <cell r="B448" t="str">
            <v>C0307</v>
          </cell>
        </row>
        <row r="449">
          <cell r="A449" t="str">
            <v>022C063</v>
          </cell>
          <cell r="B449" t="str">
            <v>C0307</v>
          </cell>
        </row>
        <row r="450">
          <cell r="A450" t="str">
            <v>022C064</v>
          </cell>
          <cell r="B450" t="str">
            <v>C0307</v>
          </cell>
        </row>
        <row r="451">
          <cell r="A451" t="str">
            <v>022C065</v>
          </cell>
          <cell r="B451" t="str">
            <v>C0307</v>
          </cell>
        </row>
        <row r="452">
          <cell r="A452" t="str">
            <v>022C068</v>
          </cell>
          <cell r="B452" t="str">
            <v>C0307</v>
          </cell>
        </row>
        <row r="453">
          <cell r="A453" t="str">
            <v>023C067</v>
          </cell>
          <cell r="B453" t="str">
            <v>C0307</v>
          </cell>
        </row>
        <row r="454">
          <cell r="A454" t="str">
            <v>024C063</v>
          </cell>
          <cell r="B454" t="str">
            <v>C0307</v>
          </cell>
        </row>
        <row r="455">
          <cell r="A455" t="str">
            <v>024C064</v>
          </cell>
          <cell r="B455" t="str">
            <v>C0307</v>
          </cell>
        </row>
        <row r="456">
          <cell r="A456" t="str">
            <v>024C065</v>
          </cell>
          <cell r="B456" t="str">
            <v>C0307</v>
          </cell>
        </row>
        <row r="457">
          <cell r="A457" t="str">
            <v>025C063</v>
          </cell>
          <cell r="B457" t="str">
            <v>C0307</v>
          </cell>
        </row>
        <row r="458">
          <cell r="A458" t="str">
            <v>025C065</v>
          </cell>
          <cell r="B458" t="str">
            <v>C0307</v>
          </cell>
        </row>
        <row r="459">
          <cell r="A459" t="str">
            <v>026C063</v>
          </cell>
          <cell r="B459" t="str">
            <v>C0307</v>
          </cell>
        </row>
        <row r="460">
          <cell r="A460" t="str">
            <v>026C065</v>
          </cell>
          <cell r="B460" t="str">
            <v>C0307</v>
          </cell>
        </row>
        <row r="461">
          <cell r="A461" t="str">
            <v>028C062</v>
          </cell>
          <cell r="B461" t="str">
            <v>C0307</v>
          </cell>
        </row>
        <row r="462">
          <cell r="A462" t="str">
            <v>028C063</v>
          </cell>
          <cell r="B462" t="str">
            <v>C0307</v>
          </cell>
        </row>
        <row r="463">
          <cell r="A463" t="str">
            <v>028C065</v>
          </cell>
          <cell r="B463" t="str">
            <v>C0307</v>
          </cell>
        </row>
        <row r="464">
          <cell r="A464" t="str">
            <v>028C068</v>
          </cell>
          <cell r="B464" t="str">
            <v>C0307</v>
          </cell>
        </row>
        <row r="465">
          <cell r="A465" t="str">
            <v>026C087</v>
          </cell>
          <cell r="B465" t="str">
            <v>C0309</v>
          </cell>
        </row>
        <row r="466">
          <cell r="A466" t="str">
            <v>028C070</v>
          </cell>
          <cell r="B466" t="str">
            <v>C0307</v>
          </cell>
        </row>
        <row r="467">
          <cell r="A467" t="str">
            <v>029C063</v>
          </cell>
          <cell r="B467" t="str">
            <v>C0307</v>
          </cell>
        </row>
        <row r="468">
          <cell r="A468" t="str">
            <v>030C061</v>
          </cell>
          <cell r="B468" t="str">
            <v>C0307</v>
          </cell>
        </row>
        <row r="469">
          <cell r="A469" t="str">
            <v>028C082</v>
          </cell>
          <cell r="B469" t="str">
            <v>C0309</v>
          </cell>
        </row>
        <row r="470">
          <cell r="A470" t="str">
            <v>028C083</v>
          </cell>
          <cell r="B470" t="str">
            <v>C0309</v>
          </cell>
        </row>
        <row r="471">
          <cell r="A471" t="str">
            <v>030C062</v>
          </cell>
          <cell r="B471" t="str">
            <v>C0307</v>
          </cell>
        </row>
        <row r="472">
          <cell r="A472" t="str">
            <v>030C065</v>
          </cell>
          <cell r="B472" t="str">
            <v>C0307</v>
          </cell>
        </row>
        <row r="473">
          <cell r="A473" t="str">
            <v>030C070</v>
          </cell>
          <cell r="B473" t="str">
            <v>C0307</v>
          </cell>
        </row>
        <row r="474">
          <cell r="A474" t="str">
            <v>021C080</v>
          </cell>
          <cell r="B474" t="str">
            <v>C0308</v>
          </cell>
        </row>
        <row r="475">
          <cell r="A475" t="str">
            <v>022C078</v>
          </cell>
          <cell r="B475" t="str">
            <v>C0308</v>
          </cell>
        </row>
        <row r="476">
          <cell r="A476" t="str">
            <v>024C075</v>
          </cell>
          <cell r="B476" t="str">
            <v>C0308</v>
          </cell>
        </row>
        <row r="477">
          <cell r="A477" t="str">
            <v>024C078</v>
          </cell>
          <cell r="B477" t="str">
            <v>C0308</v>
          </cell>
        </row>
        <row r="478">
          <cell r="A478" t="str">
            <v>025C080</v>
          </cell>
          <cell r="B478" t="str">
            <v>C0308</v>
          </cell>
        </row>
        <row r="479">
          <cell r="A479" t="str">
            <v>026C074</v>
          </cell>
          <cell r="B479" t="str">
            <v>C0308</v>
          </cell>
        </row>
        <row r="480">
          <cell r="A480" t="str">
            <v>026C077</v>
          </cell>
          <cell r="B480" t="str">
            <v>C0308</v>
          </cell>
        </row>
        <row r="481">
          <cell r="A481" t="str">
            <v>026C078</v>
          </cell>
          <cell r="B481" t="str">
            <v>C0308</v>
          </cell>
        </row>
        <row r="482">
          <cell r="A482" t="str">
            <v>026C080</v>
          </cell>
          <cell r="B482" t="str">
            <v>C0308</v>
          </cell>
        </row>
        <row r="483">
          <cell r="A483" t="str">
            <v>027C074</v>
          </cell>
          <cell r="B483" t="str">
            <v>C0308</v>
          </cell>
        </row>
        <row r="484">
          <cell r="A484" t="str">
            <v>028C073</v>
          </cell>
          <cell r="B484" t="str">
            <v>C0308</v>
          </cell>
        </row>
        <row r="485">
          <cell r="A485" t="str">
            <v>021C095</v>
          </cell>
          <cell r="B485" t="str">
            <v>C0310</v>
          </cell>
        </row>
        <row r="486">
          <cell r="A486" t="str">
            <v>021C096</v>
          </cell>
          <cell r="B486" t="str">
            <v>C0310</v>
          </cell>
        </row>
        <row r="487">
          <cell r="A487" t="str">
            <v>021C099</v>
          </cell>
          <cell r="B487" t="str">
            <v>C0310</v>
          </cell>
        </row>
        <row r="488">
          <cell r="A488" t="str">
            <v>022C093</v>
          </cell>
          <cell r="B488" t="str">
            <v>C0310</v>
          </cell>
        </row>
        <row r="489">
          <cell r="A489" t="str">
            <v>022C099</v>
          </cell>
          <cell r="B489" t="str">
            <v>C0310</v>
          </cell>
        </row>
        <row r="490">
          <cell r="A490" t="str">
            <v>024C093</v>
          </cell>
          <cell r="B490" t="str">
            <v>C0310</v>
          </cell>
        </row>
        <row r="491">
          <cell r="A491" t="str">
            <v>024C100</v>
          </cell>
          <cell r="B491" t="str">
            <v>C0310</v>
          </cell>
        </row>
        <row r="492">
          <cell r="A492" t="str">
            <v>025C093</v>
          </cell>
          <cell r="B492" t="str">
            <v>C0310</v>
          </cell>
        </row>
        <row r="493">
          <cell r="A493" t="str">
            <v>025C095</v>
          </cell>
          <cell r="B493" t="str">
            <v>C0310</v>
          </cell>
        </row>
        <row r="494">
          <cell r="A494" t="str">
            <v>026C093</v>
          </cell>
          <cell r="B494" t="str">
            <v>C0310</v>
          </cell>
        </row>
        <row r="495">
          <cell r="A495" t="str">
            <v>026C097</v>
          </cell>
          <cell r="B495" t="str">
            <v>C0310</v>
          </cell>
        </row>
        <row r="496">
          <cell r="A496" t="str">
            <v>026C100</v>
          </cell>
          <cell r="B496" t="str">
            <v>C0310</v>
          </cell>
        </row>
        <row r="497">
          <cell r="A497" t="str">
            <v>027C093</v>
          </cell>
          <cell r="B497" t="str">
            <v>C0310</v>
          </cell>
        </row>
        <row r="498">
          <cell r="A498" t="str">
            <v>027C098</v>
          </cell>
          <cell r="B498" t="str">
            <v>C0310</v>
          </cell>
        </row>
        <row r="499">
          <cell r="A499" t="str">
            <v>028C095</v>
          </cell>
          <cell r="B499" t="str">
            <v>C0310</v>
          </cell>
        </row>
        <row r="500">
          <cell r="A500" t="str">
            <v>028C100</v>
          </cell>
          <cell r="B500" t="str">
            <v>C0310</v>
          </cell>
        </row>
        <row r="501">
          <cell r="A501" t="str">
            <v>029C095</v>
          </cell>
          <cell r="B501" t="str">
            <v>C0310</v>
          </cell>
        </row>
        <row r="502">
          <cell r="A502" t="str">
            <v>029C097</v>
          </cell>
          <cell r="B502" t="str">
            <v>C0310</v>
          </cell>
        </row>
        <row r="503">
          <cell r="A503" t="str">
            <v>029C100</v>
          </cell>
          <cell r="B503" t="str">
            <v>C0310</v>
          </cell>
        </row>
        <row r="504">
          <cell r="A504" t="str">
            <v>030C094</v>
          </cell>
          <cell r="B504" t="str">
            <v>C0310</v>
          </cell>
        </row>
        <row r="505">
          <cell r="A505" t="str">
            <v>024C102</v>
          </cell>
          <cell r="B505" t="str">
            <v>C0311</v>
          </cell>
        </row>
        <row r="506">
          <cell r="A506" t="str">
            <v>026C102</v>
          </cell>
          <cell r="B506" t="str">
            <v>C0311</v>
          </cell>
        </row>
        <row r="507">
          <cell r="A507" t="str">
            <v>027C103</v>
          </cell>
          <cell r="B507" t="str">
            <v>C0311</v>
          </cell>
        </row>
        <row r="508">
          <cell r="A508" t="str">
            <v>028C103</v>
          </cell>
          <cell r="B508" t="str">
            <v>C0311</v>
          </cell>
        </row>
        <row r="509">
          <cell r="A509" t="str">
            <v>029C102</v>
          </cell>
          <cell r="B509" t="str">
            <v>C0311</v>
          </cell>
        </row>
        <row r="510">
          <cell r="A510" t="str">
            <v>029C103</v>
          </cell>
          <cell r="B510" t="str">
            <v>C0311</v>
          </cell>
        </row>
        <row r="511">
          <cell r="A511" t="str">
            <v>028C078</v>
          </cell>
          <cell r="B511" t="str">
            <v>C0308</v>
          </cell>
        </row>
        <row r="512">
          <cell r="A512" t="str">
            <v>032C053</v>
          </cell>
          <cell r="B512" t="str">
            <v>C0406</v>
          </cell>
        </row>
        <row r="513">
          <cell r="A513" t="str">
            <v>028C080</v>
          </cell>
          <cell r="B513" t="str">
            <v>C0308</v>
          </cell>
        </row>
        <row r="514">
          <cell r="A514" t="str">
            <v>033C055</v>
          </cell>
          <cell r="B514" t="str">
            <v>C0406</v>
          </cell>
        </row>
        <row r="515">
          <cell r="A515" t="str">
            <v>033C056</v>
          </cell>
          <cell r="B515" t="str">
            <v>C0406</v>
          </cell>
        </row>
        <row r="516">
          <cell r="A516" t="str">
            <v>029C075</v>
          </cell>
          <cell r="B516" t="str">
            <v>C0308</v>
          </cell>
        </row>
        <row r="517">
          <cell r="A517" t="str">
            <v>034C053</v>
          </cell>
          <cell r="B517" t="str">
            <v>C0406</v>
          </cell>
        </row>
        <row r="518">
          <cell r="A518" t="str">
            <v>034C055</v>
          </cell>
          <cell r="B518" t="str">
            <v>C0406</v>
          </cell>
        </row>
        <row r="519">
          <cell r="A519" t="str">
            <v>035C055</v>
          </cell>
          <cell r="B519" t="str">
            <v>C0406</v>
          </cell>
        </row>
        <row r="520">
          <cell r="A520" t="str">
            <v>035C057</v>
          </cell>
          <cell r="B520" t="str">
            <v>C0406</v>
          </cell>
        </row>
        <row r="521">
          <cell r="A521" t="str">
            <v>035C060</v>
          </cell>
          <cell r="B521" t="str">
            <v>C0406</v>
          </cell>
        </row>
        <row r="522">
          <cell r="A522" t="str">
            <v>030C078</v>
          </cell>
          <cell r="B522" t="str">
            <v>C0308</v>
          </cell>
        </row>
        <row r="523">
          <cell r="A523" t="str">
            <v>036C057</v>
          </cell>
          <cell r="B523" t="str">
            <v>C0406</v>
          </cell>
        </row>
        <row r="524">
          <cell r="A524" t="str">
            <v>036C059</v>
          </cell>
          <cell r="B524" t="str">
            <v>C0406</v>
          </cell>
        </row>
        <row r="525">
          <cell r="A525" t="str">
            <v>036C060</v>
          </cell>
          <cell r="B525" t="str">
            <v>C0406</v>
          </cell>
        </row>
        <row r="526">
          <cell r="A526" t="str">
            <v>037C051</v>
          </cell>
          <cell r="B526" t="str">
            <v>C0406</v>
          </cell>
        </row>
        <row r="527">
          <cell r="A527" t="str">
            <v>037C058</v>
          </cell>
          <cell r="B527" t="str">
            <v>C0406</v>
          </cell>
        </row>
        <row r="528">
          <cell r="A528" t="str">
            <v>038C051</v>
          </cell>
          <cell r="B528" t="str">
            <v>C0406</v>
          </cell>
        </row>
        <row r="529">
          <cell r="A529" t="str">
            <v>038C055</v>
          </cell>
          <cell r="B529" t="str">
            <v>C0406</v>
          </cell>
        </row>
        <row r="530">
          <cell r="A530" t="str">
            <v>038C056</v>
          </cell>
          <cell r="B530" t="str">
            <v>C0406</v>
          </cell>
        </row>
        <row r="531">
          <cell r="A531" t="str">
            <v>038C058</v>
          </cell>
          <cell r="B531" t="str">
            <v>C0406</v>
          </cell>
        </row>
        <row r="532">
          <cell r="A532" t="str">
            <v>038C060</v>
          </cell>
          <cell r="B532" t="str">
            <v>C0406</v>
          </cell>
        </row>
        <row r="533">
          <cell r="A533" t="str">
            <v>039C055</v>
          </cell>
          <cell r="B533" t="str">
            <v>C0406</v>
          </cell>
        </row>
        <row r="534">
          <cell r="A534" t="str">
            <v>030C080</v>
          </cell>
          <cell r="B534" t="str">
            <v>C0308</v>
          </cell>
        </row>
        <row r="535">
          <cell r="A535" t="str">
            <v>039C060</v>
          </cell>
          <cell r="B535" t="str">
            <v>C0406</v>
          </cell>
        </row>
        <row r="536">
          <cell r="A536" t="str">
            <v>040C055</v>
          </cell>
          <cell r="B536" t="str">
            <v>C0406</v>
          </cell>
        </row>
        <row r="537">
          <cell r="A537" t="str">
            <v>032C073</v>
          </cell>
          <cell r="B537" t="str">
            <v>C0308</v>
          </cell>
        </row>
        <row r="538">
          <cell r="A538" t="str">
            <v>040C059</v>
          </cell>
          <cell r="B538" t="str">
            <v>C0406</v>
          </cell>
        </row>
        <row r="539">
          <cell r="A539" t="str">
            <v>031C064</v>
          </cell>
          <cell r="B539" t="str">
            <v>C0407</v>
          </cell>
        </row>
        <row r="540">
          <cell r="A540" t="str">
            <v>032C063</v>
          </cell>
          <cell r="B540" t="str">
            <v>C0407</v>
          </cell>
        </row>
        <row r="541">
          <cell r="A541" t="str">
            <v>032C065</v>
          </cell>
          <cell r="B541" t="str">
            <v>C0407</v>
          </cell>
        </row>
        <row r="542">
          <cell r="A542" t="str">
            <v>032C067</v>
          </cell>
          <cell r="B542" t="str">
            <v>C0407</v>
          </cell>
        </row>
        <row r="543">
          <cell r="A543" t="str">
            <v>032C069</v>
          </cell>
          <cell r="B543" t="str">
            <v>C0407</v>
          </cell>
        </row>
        <row r="544">
          <cell r="A544" t="str">
            <v>022C084</v>
          </cell>
          <cell r="B544" t="str">
            <v>C0309</v>
          </cell>
        </row>
        <row r="545">
          <cell r="A545" t="str">
            <v>034C064</v>
          </cell>
          <cell r="B545" t="str">
            <v>C0407</v>
          </cell>
        </row>
        <row r="546">
          <cell r="A546" t="str">
            <v>034C065</v>
          </cell>
          <cell r="B546" t="str">
            <v>C0407</v>
          </cell>
        </row>
        <row r="547">
          <cell r="A547" t="str">
            <v>034C066</v>
          </cell>
          <cell r="B547" t="str">
            <v>C0407</v>
          </cell>
        </row>
        <row r="548">
          <cell r="A548" t="str">
            <v>034C067</v>
          </cell>
          <cell r="B548" t="str">
            <v>C0407</v>
          </cell>
        </row>
        <row r="549">
          <cell r="A549" t="str">
            <v>034C070</v>
          </cell>
          <cell r="B549" t="str">
            <v>C0407</v>
          </cell>
        </row>
        <row r="550">
          <cell r="A550" t="str">
            <v>035C064</v>
          </cell>
          <cell r="B550" t="str">
            <v>C0407</v>
          </cell>
        </row>
        <row r="551">
          <cell r="A551" t="str">
            <v>035C066</v>
          </cell>
          <cell r="B551" t="str">
            <v>C0407</v>
          </cell>
        </row>
        <row r="552">
          <cell r="A552" t="str">
            <v>035C067</v>
          </cell>
          <cell r="B552" t="str">
            <v>C0407</v>
          </cell>
        </row>
        <row r="553">
          <cell r="A553" t="str">
            <v>036C062</v>
          </cell>
          <cell r="B553" t="str">
            <v>C0407</v>
          </cell>
        </row>
        <row r="554">
          <cell r="A554" t="str">
            <v>036C063</v>
          </cell>
          <cell r="B554" t="str">
            <v>C0407</v>
          </cell>
        </row>
        <row r="555">
          <cell r="A555" t="str">
            <v>036C065</v>
          </cell>
          <cell r="B555" t="str">
            <v>C0407</v>
          </cell>
        </row>
        <row r="556">
          <cell r="A556" t="str">
            <v>036C070</v>
          </cell>
          <cell r="B556" t="str">
            <v>C0407</v>
          </cell>
        </row>
        <row r="557">
          <cell r="A557" t="str">
            <v>037C060</v>
          </cell>
          <cell r="B557" t="str">
            <v>C0407</v>
          </cell>
        </row>
        <row r="558">
          <cell r="A558" t="str">
            <v>037C066</v>
          </cell>
          <cell r="B558" t="str">
            <v>C0407</v>
          </cell>
        </row>
        <row r="559">
          <cell r="A559" t="str">
            <v>037C067</v>
          </cell>
          <cell r="B559" t="str">
            <v>C0407</v>
          </cell>
        </row>
        <row r="560">
          <cell r="A560" t="str">
            <v>038C061</v>
          </cell>
          <cell r="B560" t="str">
            <v>C0407</v>
          </cell>
        </row>
        <row r="561">
          <cell r="A561" t="str">
            <v>038C063</v>
          </cell>
          <cell r="B561" t="str">
            <v>C0407</v>
          </cell>
        </row>
        <row r="562">
          <cell r="A562" t="str">
            <v>038C065</v>
          </cell>
          <cell r="B562" t="str">
            <v>C0407</v>
          </cell>
        </row>
        <row r="563">
          <cell r="A563" t="str">
            <v>038C066</v>
          </cell>
          <cell r="B563" t="str">
            <v>C0407</v>
          </cell>
        </row>
        <row r="564">
          <cell r="A564" t="str">
            <v>038C068</v>
          </cell>
          <cell r="B564" t="str">
            <v>C0407</v>
          </cell>
        </row>
        <row r="565">
          <cell r="A565" t="str">
            <v>038C070</v>
          </cell>
          <cell r="B565" t="str">
            <v>C0407</v>
          </cell>
        </row>
        <row r="566">
          <cell r="A566" t="str">
            <v>039C061</v>
          </cell>
          <cell r="B566" t="str">
            <v>C0407</v>
          </cell>
        </row>
        <row r="567">
          <cell r="A567" t="str">
            <v>039C065</v>
          </cell>
          <cell r="B567" t="str">
            <v>C0407</v>
          </cell>
        </row>
        <row r="568">
          <cell r="A568" t="str">
            <v>039C066</v>
          </cell>
          <cell r="B568" t="str">
            <v>C0407</v>
          </cell>
        </row>
        <row r="569">
          <cell r="A569" t="str">
            <v>040C064</v>
          </cell>
          <cell r="B569" t="str">
            <v>C0407</v>
          </cell>
        </row>
        <row r="570">
          <cell r="A570" t="str">
            <v>040C065</v>
          </cell>
          <cell r="B570" t="str">
            <v>C0407</v>
          </cell>
        </row>
        <row r="571">
          <cell r="A571" t="str">
            <v>040C068</v>
          </cell>
          <cell r="B571" t="str">
            <v>C0407</v>
          </cell>
        </row>
        <row r="572">
          <cell r="A572" t="str">
            <v>040C070</v>
          </cell>
          <cell r="B572" t="str">
            <v>C0407</v>
          </cell>
        </row>
        <row r="573">
          <cell r="A573" t="str">
            <v>022C085</v>
          </cell>
          <cell r="B573" t="str">
            <v>C0309</v>
          </cell>
        </row>
        <row r="574">
          <cell r="A574" t="str">
            <v>022C086</v>
          </cell>
          <cell r="B574" t="str">
            <v>C0309</v>
          </cell>
        </row>
        <row r="575">
          <cell r="A575" t="str">
            <v>022C087</v>
          </cell>
          <cell r="B575" t="str">
            <v>C0309</v>
          </cell>
        </row>
        <row r="576">
          <cell r="A576" t="str">
            <v>022C090</v>
          </cell>
          <cell r="B576" t="str">
            <v>C0309</v>
          </cell>
        </row>
        <row r="577">
          <cell r="A577" t="str">
            <v>024C082</v>
          </cell>
          <cell r="B577" t="str">
            <v>C0309</v>
          </cell>
        </row>
        <row r="578">
          <cell r="A578" t="str">
            <v>024C086</v>
          </cell>
          <cell r="B578" t="str">
            <v>C0309</v>
          </cell>
        </row>
        <row r="579">
          <cell r="A579" t="str">
            <v>024C087</v>
          </cell>
          <cell r="B579" t="str">
            <v>C0309</v>
          </cell>
        </row>
        <row r="580">
          <cell r="A580" t="str">
            <v>024C088</v>
          </cell>
          <cell r="B580" t="str">
            <v>C0309</v>
          </cell>
        </row>
        <row r="581">
          <cell r="A581" t="str">
            <v>024C089</v>
          </cell>
          <cell r="B581" t="str">
            <v>C0309</v>
          </cell>
        </row>
        <row r="582">
          <cell r="A582" t="str">
            <v>024C090</v>
          </cell>
          <cell r="B582" t="str">
            <v>C0309</v>
          </cell>
        </row>
        <row r="583">
          <cell r="A583" t="str">
            <v>026C084</v>
          </cell>
          <cell r="B583" t="str">
            <v>C0309</v>
          </cell>
        </row>
        <row r="584">
          <cell r="A584" t="str">
            <v>026C085</v>
          </cell>
          <cell r="B584" t="str">
            <v>C0309</v>
          </cell>
        </row>
        <row r="585">
          <cell r="A585" t="str">
            <v>026C088</v>
          </cell>
          <cell r="B585" t="str">
            <v>C0309</v>
          </cell>
        </row>
        <row r="586">
          <cell r="A586" t="str">
            <v>026C089</v>
          </cell>
          <cell r="B586" t="str">
            <v>C0309</v>
          </cell>
        </row>
        <row r="587">
          <cell r="A587" t="str">
            <v>026C090</v>
          </cell>
          <cell r="B587" t="str">
            <v>C0309</v>
          </cell>
        </row>
        <row r="588">
          <cell r="A588" t="str">
            <v>028C085</v>
          </cell>
          <cell r="B588" t="str">
            <v>C0309</v>
          </cell>
        </row>
        <row r="589">
          <cell r="A589" t="str">
            <v>028C087</v>
          </cell>
          <cell r="B589" t="str">
            <v>C0309</v>
          </cell>
        </row>
        <row r="590">
          <cell r="A590" t="str">
            <v>028C088</v>
          </cell>
          <cell r="B590" t="str">
            <v>C0309</v>
          </cell>
        </row>
        <row r="591">
          <cell r="A591" t="str">
            <v>028C090</v>
          </cell>
          <cell r="B591" t="str">
            <v>C0309</v>
          </cell>
        </row>
        <row r="592">
          <cell r="A592" t="str">
            <v>029C085</v>
          </cell>
          <cell r="B592" t="str">
            <v>C0309</v>
          </cell>
        </row>
        <row r="593">
          <cell r="A593" t="str">
            <v>029C090</v>
          </cell>
          <cell r="B593" t="str">
            <v>C0309</v>
          </cell>
        </row>
        <row r="594">
          <cell r="A594" t="str">
            <v>030C082</v>
          </cell>
          <cell r="B594" t="str">
            <v>C0309</v>
          </cell>
        </row>
        <row r="595">
          <cell r="A595" t="str">
            <v>030C086</v>
          </cell>
          <cell r="B595" t="str">
            <v>C0309</v>
          </cell>
        </row>
        <row r="596">
          <cell r="A596" t="str">
            <v>030C087</v>
          </cell>
          <cell r="B596" t="str">
            <v>C0309</v>
          </cell>
        </row>
        <row r="597">
          <cell r="A597" t="str">
            <v>030C088</v>
          </cell>
          <cell r="B597" t="str">
            <v>C0309</v>
          </cell>
        </row>
        <row r="598">
          <cell r="A598" t="str">
            <v>030C089</v>
          </cell>
          <cell r="B598" t="str">
            <v>C0309</v>
          </cell>
        </row>
        <row r="599">
          <cell r="A599" t="str">
            <v>030C090</v>
          </cell>
          <cell r="B599" t="str">
            <v>C0309</v>
          </cell>
        </row>
        <row r="600">
          <cell r="A600" t="str">
            <v>031C053</v>
          </cell>
          <cell r="B600" t="str">
            <v>C0406</v>
          </cell>
        </row>
        <row r="601">
          <cell r="A601" t="str">
            <v>036C053</v>
          </cell>
          <cell r="B601" t="str">
            <v>C0406</v>
          </cell>
        </row>
        <row r="602">
          <cell r="A602" t="str">
            <v>039C056</v>
          </cell>
          <cell r="B602" t="str">
            <v>C0406</v>
          </cell>
        </row>
        <row r="603">
          <cell r="A603" t="str">
            <v>040C057</v>
          </cell>
          <cell r="B603" t="str">
            <v>C0406</v>
          </cell>
        </row>
        <row r="604">
          <cell r="A604" t="str">
            <v>032C070</v>
          </cell>
          <cell r="B604" t="str">
            <v>C0407</v>
          </cell>
        </row>
        <row r="605">
          <cell r="A605" t="str">
            <v>032C074</v>
          </cell>
          <cell r="B605" t="str">
            <v>C0408</v>
          </cell>
        </row>
        <row r="606">
          <cell r="A606" t="str">
            <v>032C076</v>
          </cell>
          <cell r="B606" t="str">
            <v>C0408</v>
          </cell>
        </row>
        <row r="607">
          <cell r="A607" t="str">
            <v>032C078</v>
          </cell>
          <cell r="B607" t="str">
            <v>C0408</v>
          </cell>
        </row>
        <row r="608">
          <cell r="A608" t="str">
            <v>033C078</v>
          </cell>
          <cell r="B608" t="str">
            <v>C0408</v>
          </cell>
        </row>
        <row r="609">
          <cell r="A609" t="str">
            <v>034C072</v>
          </cell>
          <cell r="B609" t="str">
            <v>C0408</v>
          </cell>
        </row>
        <row r="610">
          <cell r="A610" t="str">
            <v>034C076</v>
          </cell>
          <cell r="B610" t="str">
            <v>C0408</v>
          </cell>
        </row>
        <row r="611">
          <cell r="A611" t="str">
            <v>034C077</v>
          </cell>
          <cell r="B611" t="str">
            <v>C0408</v>
          </cell>
        </row>
        <row r="612">
          <cell r="A612" t="str">
            <v>034C078</v>
          </cell>
          <cell r="B612" t="str">
            <v>C0408</v>
          </cell>
        </row>
        <row r="613">
          <cell r="A613" t="str">
            <v>034C080</v>
          </cell>
          <cell r="B613" t="str">
            <v>C0408</v>
          </cell>
        </row>
        <row r="614">
          <cell r="A614" t="str">
            <v>032C092</v>
          </cell>
          <cell r="B614" t="str">
            <v>C0410</v>
          </cell>
        </row>
        <row r="615">
          <cell r="A615" t="str">
            <v>032C093</v>
          </cell>
          <cell r="B615" t="str">
            <v>C0410</v>
          </cell>
        </row>
        <row r="616">
          <cell r="A616" t="str">
            <v>032C094</v>
          </cell>
          <cell r="B616" t="str">
            <v>C0410</v>
          </cell>
        </row>
        <row r="617">
          <cell r="A617" t="str">
            <v>034C093</v>
          </cell>
          <cell r="B617" t="str">
            <v>C0410</v>
          </cell>
        </row>
        <row r="618">
          <cell r="A618" t="str">
            <v>035C091</v>
          </cell>
          <cell r="B618" t="str">
            <v>C0410</v>
          </cell>
        </row>
        <row r="619">
          <cell r="A619" t="str">
            <v>041C055</v>
          </cell>
          <cell r="B619" t="str">
            <v>C0506</v>
          </cell>
        </row>
        <row r="620">
          <cell r="A620" t="str">
            <v>042C053</v>
          </cell>
          <cell r="B620" t="str">
            <v>C0506</v>
          </cell>
        </row>
        <row r="621">
          <cell r="A621" t="str">
            <v>042C055</v>
          </cell>
          <cell r="B621" t="str">
            <v>C0506</v>
          </cell>
        </row>
        <row r="622">
          <cell r="A622" t="str">
            <v>042C059</v>
          </cell>
          <cell r="B622" t="str">
            <v>C0506</v>
          </cell>
        </row>
        <row r="623">
          <cell r="A623" t="str">
            <v>042C060</v>
          </cell>
          <cell r="B623" t="str">
            <v>C0506</v>
          </cell>
        </row>
        <row r="624">
          <cell r="A624" t="str">
            <v>043C055</v>
          </cell>
          <cell r="B624" t="str">
            <v>C0506</v>
          </cell>
        </row>
        <row r="625">
          <cell r="A625" t="str">
            <v>044C055</v>
          </cell>
          <cell r="B625" t="str">
            <v>C0506</v>
          </cell>
        </row>
        <row r="626">
          <cell r="A626" t="str">
            <v>035C072</v>
          </cell>
          <cell r="B626" t="str">
            <v>C0408</v>
          </cell>
        </row>
        <row r="627">
          <cell r="A627" t="str">
            <v>044C060</v>
          </cell>
          <cell r="B627" t="str">
            <v>C0506</v>
          </cell>
        </row>
        <row r="628">
          <cell r="A628" t="str">
            <v>045C055</v>
          </cell>
          <cell r="B628" t="str">
            <v>C0506</v>
          </cell>
        </row>
        <row r="629">
          <cell r="A629" t="str">
            <v>045C057</v>
          </cell>
          <cell r="B629" t="str">
            <v>C0506</v>
          </cell>
        </row>
        <row r="630">
          <cell r="A630" t="str">
            <v>045C058</v>
          </cell>
          <cell r="B630" t="str">
            <v>C0506</v>
          </cell>
        </row>
        <row r="631">
          <cell r="A631" t="str">
            <v>045C060</v>
          </cell>
          <cell r="B631" t="str">
            <v>C0506</v>
          </cell>
        </row>
        <row r="632">
          <cell r="A632" t="str">
            <v>046C051</v>
          </cell>
          <cell r="B632" t="str">
            <v>C0506</v>
          </cell>
        </row>
        <row r="633">
          <cell r="A633" t="str">
            <v>046C053</v>
          </cell>
          <cell r="B633" t="str">
            <v>C0506</v>
          </cell>
        </row>
        <row r="634">
          <cell r="A634" t="str">
            <v>046C055</v>
          </cell>
          <cell r="B634" t="str">
            <v>C0506</v>
          </cell>
        </row>
        <row r="635">
          <cell r="A635" t="str">
            <v>046C058</v>
          </cell>
          <cell r="B635" t="str">
            <v>C0506</v>
          </cell>
        </row>
        <row r="636">
          <cell r="A636" t="str">
            <v>046C060</v>
          </cell>
          <cell r="B636" t="str">
            <v>C0506</v>
          </cell>
        </row>
        <row r="637">
          <cell r="A637" t="str">
            <v>048C054</v>
          </cell>
          <cell r="B637" t="str">
            <v>C0506</v>
          </cell>
        </row>
        <row r="638">
          <cell r="A638" t="str">
            <v>048C055</v>
          </cell>
          <cell r="B638" t="str">
            <v>C0506</v>
          </cell>
        </row>
        <row r="639">
          <cell r="A639" t="str">
            <v>048C058</v>
          </cell>
          <cell r="B639" t="str">
            <v>C0506</v>
          </cell>
        </row>
        <row r="640">
          <cell r="A640" t="str">
            <v>049C060</v>
          </cell>
          <cell r="B640" t="str">
            <v>C0506</v>
          </cell>
        </row>
        <row r="641">
          <cell r="A641" t="str">
            <v>050C051</v>
          </cell>
          <cell r="B641" t="str">
            <v>C0506</v>
          </cell>
        </row>
        <row r="642">
          <cell r="A642" t="str">
            <v>050C054</v>
          </cell>
          <cell r="B642" t="str">
            <v>C0506</v>
          </cell>
        </row>
        <row r="643">
          <cell r="A643" t="str">
            <v>050C055</v>
          </cell>
          <cell r="B643" t="str">
            <v>C0506</v>
          </cell>
        </row>
        <row r="644">
          <cell r="A644" t="str">
            <v>050C057</v>
          </cell>
          <cell r="B644" t="str">
            <v>C0506</v>
          </cell>
        </row>
        <row r="645">
          <cell r="A645" t="str">
            <v>050C058</v>
          </cell>
          <cell r="B645" t="str">
            <v>C0506</v>
          </cell>
        </row>
        <row r="646">
          <cell r="A646" t="str">
            <v>050C060</v>
          </cell>
          <cell r="B646" t="str">
            <v>C0506</v>
          </cell>
        </row>
        <row r="647">
          <cell r="A647" t="str">
            <v>042C062</v>
          </cell>
          <cell r="B647" t="str">
            <v>C0507</v>
          </cell>
        </row>
        <row r="648">
          <cell r="A648" t="str">
            <v>042C065</v>
          </cell>
          <cell r="B648" t="str">
            <v>C0507</v>
          </cell>
        </row>
        <row r="649">
          <cell r="A649" t="str">
            <v>042C067</v>
          </cell>
          <cell r="B649" t="str">
            <v>C0507</v>
          </cell>
        </row>
        <row r="650">
          <cell r="A650" t="str">
            <v>042C070</v>
          </cell>
          <cell r="B650" t="str">
            <v>C0507</v>
          </cell>
        </row>
        <row r="651">
          <cell r="A651" t="str">
            <v>043C062</v>
          </cell>
          <cell r="B651" t="str">
            <v>C0507</v>
          </cell>
        </row>
        <row r="652">
          <cell r="A652" t="str">
            <v>044C062</v>
          </cell>
          <cell r="B652" t="str">
            <v>C0507</v>
          </cell>
        </row>
        <row r="653">
          <cell r="A653" t="str">
            <v>044C064</v>
          </cell>
          <cell r="B653" t="str">
            <v>C0507</v>
          </cell>
        </row>
        <row r="654">
          <cell r="A654" t="str">
            <v>044C065</v>
          </cell>
          <cell r="B654" t="str">
            <v>C0507</v>
          </cell>
        </row>
        <row r="655">
          <cell r="A655" t="str">
            <v>044C067</v>
          </cell>
          <cell r="B655" t="str">
            <v>C0507</v>
          </cell>
        </row>
        <row r="656">
          <cell r="A656" t="str">
            <v>044C068</v>
          </cell>
          <cell r="B656" t="str">
            <v>C0507</v>
          </cell>
        </row>
        <row r="657">
          <cell r="A657" t="str">
            <v>044C069</v>
          </cell>
          <cell r="B657" t="str">
            <v>C0507</v>
          </cell>
        </row>
        <row r="658">
          <cell r="A658" t="str">
            <v>044C070</v>
          </cell>
          <cell r="B658" t="str">
            <v>C0507</v>
          </cell>
        </row>
        <row r="659">
          <cell r="A659" t="str">
            <v>045C070</v>
          </cell>
          <cell r="B659" t="str">
            <v>C0507</v>
          </cell>
        </row>
        <row r="660">
          <cell r="A660" t="str">
            <v>046C064</v>
          </cell>
          <cell r="B660" t="str">
            <v>C0507</v>
          </cell>
        </row>
        <row r="661">
          <cell r="A661" t="str">
            <v>046C065</v>
          </cell>
          <cell r="B661" t="str">
            <v>C0507</v>
          </cell>
        </row>
        <row r="662">
          <cell r="A662" t="str">
            <v>046C067</v>
          </cell>
          <cell r="B662" t="str">
            <v>C0507</v>
          </cell>
        </row>
        <row r="663">
          <cell r="A663" t="str">
            <v>046C068</v>
          </cell>
          <cell r="B663" t="str">
            <v>C0507</v>
          </cell>
        </row>
        <row r="664">
          <cell r="A664" t="str">
            <v>047C064</v>
          </cell>
          <cell r="B664" t="str">
            <v>C0507</v>
          </cell>
        </row>
        <row r="665">
          <cell r="A665" t="str">
            <v>047C065</v>
          </cell>
          <cell r="B665" t="str">
            <v>C0507</v>
          </cell>
        </row>
        <row r="666">
          <cell r="A666" t="str">
            <v>047C066</v>
          </cell>
          <cell r="B666" t="str">
            <v>C0507</v>
          </cell>
        </row>
        <row r="667">
          <cell r="A667" t="str">
            <v>048C062</v>
          </cell>
          <cell r="B667" t="str">
            <v>C0507</v>
          </cell>
        </row>
        <row r="668">
          <cell r="A668" t="str">
            <v>048C065</v>
          </cell>
          <cell r="B668" t="str">
            <v>C0507</v>
          </cell>
        </row>
        <row r="669">
          <cell r="A669" t="str">
            <v>048C067</v>
          </cell>
          <cell r="B669" t="str">
            <v>C0507</v>
          </cell>
        </row>
        <row r="670">
          <cell r="A670" t="str">
            <v>048C070</v>
          </cell>
          <cell r="B670" t="str">
            <v>C0507</v>
          </cell>
        </row>
        <row r="671">
          <cell r="A671" t="str">
            <v>050C061</v>
          </cell>
          <cell r="B671" t="str">
            <v>C0507</v>
          </cell>
        </row>
        <row r="672">
          <cell r="A672" t="str">
            <v>050C063</v>
          </cell>
          <cell r="B672" t="str">
            <v>C0507</v>
          </cell>
        </row>
        <row r="673">
          <cell r="A673" t="str">
            <v>050C065</v>
          </cell>
          <cell r="B673" t="str">
            <v>C0507</v>
          </cell>
        </row>
        <row r="674">
          <cell r="A674" t="str">
            <v>050C070</v>
          </cell>
          <cell r="B674" t="str">
            <v>C0507</v>
          </cell>
        </row>
        <row r="675">
          <cell r="A675" t="str">
            <v>041C074</v>
          </cell>
          <cell r="B675" t="str">
            <v>C0508</v>
          </cell>
        </row>
        <row r="676">
          <cell r="A676" t="str">
            <v>042C073</v>
          </cell>
          <cell r="B676" t="str">
            <v>C0508</v>
          </cell>
        </row>
        <row r="677">
          <cell r="A677" t="str">
            <v>042C076</v>
          </cell>
          <cell r="B677" t="str">
            <v>C0508</v>
          </cell>
        </row>
        <row r="678">
          <cell r="A678" t="str">
            <v>044C074</v>
          </cell>
          <cell r="B678" t="str">
            <v>C0508</v>
          </cell>
        </row>
        <row r="679">
          <cell r="A679" t="str">
            <v>044C075</v>
          </cell>
          <cell r="B679" t="str">
            <v>C0508</v>
          </cell>
        </row>
        <row r="680">
          <cell r="A680" t="str">
            <v>044C076</v>
          </cell>
          <cell r="B680" t="str">
            <v>C0508</v>
          </cell>
        </row>
        <row r="681">
          <cell r="A681" t="str">
            <v>044C078</v>
          </cell>
          <cell r="B681" t="str">
            <v>C0508</v>
          </cell>
        </row>
        <row r="682">
          <cell r="A682" t="str">
            <v>044C080</v>
          </cell>
          <cell r="B682" t="str">
            <v>C0508</v>
          </cell>
        </row>
        <row r="683">
          <cell r="A683" t="str">
            <v>045C072</v>
          </cell>
          <cell r="B683" t="str">
            <v>C0508</v>
          </cell>
        </row>
        <row r="684">
          <cell r="A684" t="str">
            <v>045C073</v>
          </cell>
          <cell r="B684" t="str">
            <v>C0508</v>
          </cell>
        </row>
        <row r="685">
          <cell r="A685" t="str">
            <v>045C074</v>
          </cell>
          <cell r="B685" t="str">
            <v>C0508</v>
          </cell>
        </row>
        <row r="686">
          <cell r="A686" t="str">
            <v>045C075</v>
          </cell>
          <cell r="B686" t="str">
            <v>C0508</v>
          </cell>
        </row>
        <row r="687">
          <cell r="A687" t="str">
            <v>046C075</v>
          </cell>
          <cell r="B687" t="str">
            <v>C0508</v>
          </cell>
        </row>
        <row r="688">
          <cell r="A688" t="str">
            <v>046C076</v>
          </cell>
          <cell r="B688" t="str">
            <v>C0508</v>
          </cell>
        </row>
        <row r="689">
          <cell r="A689" t="str">
            <v>046C080</v>
          </cell>
          <cell r="B689" t="str">
            <v>C0508</v>
          </cell>
        </row>
        <row r="690">
          <cell r="A690" t="str">
            <v>047C074</v>
          </cell>
          <cell r="B690" t="str">
            <v>C0508</v>
          </cell>
        </row>
        <row r="691">
          <cell r="A691" t="str">
            <v>047C075</v>
          </cell>
          <cell r="B691" t="str">
            <v>C0508</v>
          </cell>
        </row>
        <row r="692">
          <cell r="A692" t="str">
            <v>048C076</v>
          </cell>
          <cell r="B692" t="str">
            <v>C0508</v>
          </cell>
        </row>
        <row r="693">
          <cell r="A693" t="str">
            <v>048C078</v>
          </cell>
          <cell r="B693" t="str">
            <v>C0508</v>
          </cell>
        </row>
        <row r="694">
          <cell r="A694" t="str">
            <v>048C080</v>
          </cell>
          <cell r="B694" t="str">
            <v>C0508</v>
          </cell>
        </row>
        <row r="695">
          <cell r="A695" t="str">
            <v>049C072</v>
          </cell>
          <cell r="B695" t="str">
            <v>C0508</v>
          </cell>
        </row>
        <row r="696">
          <cell r="A696" t="str">
            <v>049C080</v>
          </cell>
          <cell r="B696" t="str">
            <v>C0508</v>
          </cell>
        </row>
        <row r="697">
          <cell r="A697" t="str">
            <v>050C075</v>
          </cell>
          <cell r="B697" t="str">
            <v>C0508</v>
          </cell>
        </row>
        <row r="698">
          <cell r="A698" t="str">
            <v>050C079</v>
          </cell>
          <cell r="B698" t="str">
            <v>C0508</v>
          </cell>
        </row>
        <row r="699">
          <cell r="A699" t="str">
            <v>050C080</v>
          </cell>
          <cell r="B699" t="str">
            <v>C0508</v>
          </cell>
        </row>
        <row r="700">
          <cell r="A700" t="str">
            <v>035C080</v>
          </cell>
          <cell r="B700" t="str">
            <v>C0408</v>
          </cell>
        </row>
        <row r="701">
          <cell r="A701" t="str">
            <v>036C073</v>
          </cell>
          <cell r="B701" t="str">
            <v>C0408</v>
          </cell>
        </row>
        <row r="702">
          <cell r="A702" t="str">
            <v>036C076</v>
          </cell>
          <cell r="B702" t="str">
            <v>C0408</v>
          </cell>
        </row>
        <row r="703">
          <cell r="A703" t="str">
            <v>036C078</v>
          </cell>
          <cell r="B703" t="str">
            <v>C0408</v>
          </cell>
        </row>
        <row r="704">
          <cell r="A704" t="str">
            <v>037C080</v>
          </cell>
          <cell r="B704" t="str">
            <v>C0408</v>
          </cell>
        </row>
        <row r="705">
          <cell r="A705" t="str">
            <v>038C072</v>
          </cell>
          <cell r="B705" t="str">
            <v>C0408</v>
          </cell>
        </row>
        <row r="706">
          <cell r="A706" t="str">
            <v>038C073</v>
          </cell>
          <cell r="B706" t="str">
            <v>C0408</v>
          </cell>
        </row>
        <row r="707">
          <cell r="A707" t="str">
            <v>038C076</v>
          </cell>
          <cell r="B707" t="str">
            <v>C0408</v>
          </cell>
        </row>
        <row r="708">
          <cell r="A708" t="str">
            <v>038C077</v>
          </cell>
          <cell r="B708" t="str">
            <v>C0408</v>
          </cell>
        </row>
        <row r="709">
          <cell r="A709" t="str">
            <v>038C078</v>
          </cell>
          <cell r="B709" t="str">
            <v>C0408</v>
          </cell>
        </row>
        <row r="710">
          <cell r="A710" t="str">
            <v>038C080</v>
          </cell>
          <cell r="B710" t="str">
            <v>C0408</v>
          </cell>
        </row>
        <row r="711">
          <cell r="A711" t="str">
            <v>040C072</v>
          </cell>
          <cell r="B711" t="str">
            <v>C0408</v>
          </cell>
        </row>
        <row r="712">
          <cell r="A712" t="str">
            <v>040C075</v>
          </cell>
          <cell r="B712" t="str">
            <v>C0408</v>
          </cell>
        </row>
        <row r="713">
          <cell r="A713" t="str">
            <v>040C076</v>
          </cell>
          <cell r="B713" t="str">
            <v>C0408</v>
          </cell>
        </row>
        <row r="714">
          <cell r="A714" t="str">
            <v>040C080</v>
          </cell>
          <cell r="B714" t="str">
            <v>C0408</v>
          </cell>
        </row>
        <row r="715">
          <cell r="A715" t="str">
            <v>031C082</v>
          </cell>
          <cell r="B715" t="str">
            <v>C0409</v>
          </cell>
        </row>
        <row r="716">
          <cell r="A716" t="str">
            <v>031C084</v>
          </cell>
          <cell r="B716" t="str">
            <v>C0409</v>
          </cell>
        </row>
        <row r="717">
          <cell r="A717" t="str">
            <v>032C084</v>
          </cell>
          <cell r="B717" t="str">
            <v>C0409</v>
          </cell>
        </row>
        <row r="718">
          <cell r="A718" t="str">
            <v>032C089</v>
          </cell>
          <cell r="B718" t="str">
            <v>C0409</v>
          </cell>
        </row>
        <row r="719">
          <cell r="A719" t="str">
            <v>034C083</v>
          </cell>
          <cell r="B719" t="str">
            <v>C0409</v>
          </cell>
        </row>
        <row r="720">
          <cell r="A720" t="str">
            <v>034C085</v>
          </cell>
          <cell r="B720" t="str">
            <v>C0409</v>
          </cell>
        </row>
        <row r="721">
          <cell r="A721" t="str">
            <v>034C089</v>
          </cell>
          <cell r="B721" t="str">
            <v>C0409</v>
          </cell>
        </row>
        <row r="722">
          <cell r="A722" t="str">
            <v>034C090</v>
          </cell>
          <cell r="B722" t="str">
            <v>C0409</v>
          </cell>
        </row>
        <row r="723">
          <cell r="A723" t="str">
            <v>036C083</v>
          </cell>
          <cell r="B723" t="str">
            <v>C0409</v>
          </cell>
        </row>
        <row r="724">
          <cell r="A724" t="str">
            <v>051C045</v>
          </cell>
          <cell r="B724" t="str">
            <v>C0605</v>
          </cell>
        </row>
        <row r="725">
          <cell r="A725" t="str">
            <v>051C047</v>
          </cell>
          <cell r="B725" t="str">
            <v>C0605</v>
          </cell>
        </row>
        <row r="726">
          <cell r="A726" t="str">
            <v>051C050</v>
          </cell>
          <cell r="B726" t="str">
            <v>C0605</v>
          </cell>
        </row>
        <row r="727">
          <cell r="A727" t="str">
            <v>052C043</v>
          </cell>
          <cell r="B727" t="str">
            <v>C0605</v>
          </cell>
        </row>
        <row r="728">
          <cell r="A728" t="str">
            <v>053C043</v>
          </cell>
          <cell r="B728" t="str">
            <v>C0605</v>
          </cell>
        </row>
        <row r="729">
          <cell r="A729" t="str">
            <v>054C043</v>
          </cell>
          <cell r="B729" t="str">
            <v>C0605</v>
          </cell>
        </row>
        <row r="730">
          <cell r="A730" t="str">
            <v>054C045</v>
          </cell>
          <cell r="B730" t="str">
            <v>C0605</v>
          </cell>
        </row>
        <row r="731">
          <cell r="A731" t="str">
            <v>054C047</v>
          </cell>
          <cell r="B731" t="str">
            <v>C0605</v>
          </cell>
        </row>
        <row r="732">
          <cell r="A732" t="str">
            <v>036C085</v>
          </cell>
          <cell r="B732" t="str">
            <v>C0409</v>
          </cell>
        </row>
        <row r="733">
          <cell r="A733" t="str">
            <v>036C090</v>
          </cell>
          <cell r="B733" t="str">
            <v>C0409</v>
          </cell>
        </row>
        <row r="734">
          <cell r="A734" t="str">
            <v>056C045</v>
          </cell>
          <cell r="B734" t="str">
            <v>C0605</v>
          </cell>
        </row>
        <row r="735">
          <cell r="A735" t="str">
            <v>056C047</v>
          </cell>
          <cell r="B735" t="str">
            <v>C0605</v>
          </cell>
        </row>
        <row r="736">
          <cell r="A736" t="str">
            <v>056C048</v>
          </cell>
          <cell r="B736" t="str">
            <v>C0605</v>
          </cell>
        </row>
        <row r="737">
          <cell r="A737" t="str">
            <v>056C049</v>
          </cell>
          <cell r="B737" t="str">
            <v>C0605</v>
          </cell>
        </row>
        <row r="738">
          <cell r="A738" t="str">
            <v>056C050</v>
          </cell>
          <cell r="B738" t="str">
            <v>C0605</v>
          </cell>
        </row>
        <row r="739">
          <cell r="A739" t="str">
            <v>058C047</v>
          </cell>
          <cell r="B739" t="str">
            <v>C0605</v>
          </cell>
        </row>
        <row r="740">
          <cell r="A740" t="str">
            <v>058C048</v>
          </cell>
          <cell r="B740" t="str">
            <v>C0605</v>
          </cell>
        </row>
        <row r="741">
          <cell r="A741" t="str">
            <v>058C050</v>
          </cell>
          <cell r="B741" t="str">
            <v>C0605</v>
          </cell>
        </row>
        <row r="742">
          <cell r="A742" t="str">
            <v>059C045</v>
          </cell>
          <cell r="B742" t="str">
            <v>C0605</v>
          </cell>
        </row>
        <row r="743">
          <cell r="A743" t="str">
            <v>060C050</v>
          </cell>
          <cell r="B743" t="str">
            <v>C0605</v>
          </cell>
        </row>
        <row r="744">
          <cell r="A744" t="str">
            <v>051C051</v>
          </cell>
          <cell r="B744" t="str">
            <v>C0606</v>
          </cell>
        </row>
        <row r="745">
          <cell r="A745" t="str">
            <v>051C053</v>
          </cell>
          <cell r="B745" t="str">
            <v>C0606</v>
          </cell>
        </row>
        <row r="746">
          <cell r="A746" t="str">
            <v>051C055</v>
          </cell>
          <cell r="B746" t="str">
            <v>C0606</v>
          </cell>
        </row>
        <row r="747">
          <cell r="A747" t="str">
            <v>052C052</v>
          </cell>
          <cell r="B747" t="str">
            <v>C0606</v>
          </cell>
        </row>
        <row r="748">
          <cell r="A748" t="str">
            <v>052C053</v>
          </cell>
          <cell r="B748" t="str">
            <v>C0606</v>
          </cell>
        </row>
        <row r="749">
          <cell r="A749" t="str">
            <v>052C054</v>
          </cell>
          <cell r="B749" t="str">
            <v>C0606</v>
          </cell>
        </row>
        <row r="750">
          <cell r="A750" t="str">
            <v>052C058</v>
          </cell>
          <cell r="B750" t="str">
            <v>C0606</v>
          </cell>
        </row>
        <row r="751">
          <cell r="A751" t="str">
            <v>052C059</v>
          </cell>
          <cell r="B751" t="str">
            <v>C0606</v>
          </cell>
        </row>
        <row r="752">
          <cell r="A752" t="str">
            <v>052C060</v>
          </cell>
          <cell r="B752" t="str">
            <v>C0606</v>
          </cell>
        </row>
        <row r="753">
          <cell r="A753" t="str">
            <v>053C052</v>
          </cell>
          <cell r="B753" t="str">
            <v>C0606</v>
          </cell>
        </row>
        <row r="754">
          <cell r="A754" t="str">
            <v>053C057</v>
          </cell>
          <cell r="B754" t="str">
            <v>C0606</v>
          </cell>
        </row>
        <row r="755">
          <cell r="A755" t="str">
            <v>053C059</v>
          </cell>
          <cell r="B755" t="str">
            <v>C0606</v>
          </cell>
        </row>
        <row r="756">
          <cell r="A756" t="str">
            <v>054C052</v>
          </cell>
          <cell r="B756" t="str">
            <v>C0606</v>
          </cell>
        </row>
        <row r="757">
          <cell r="A757" t="str">
            <v>054C053</v>
          </cell>
          <cell r="B757" t="str">
            <v>C0606</v>
          </cell>
        </row>
        <row r="758">
          <cell r="A758" t="str">
            <v>054C054</v>
          </cell>
          <cell r="B758" t="str">
            <v>C0606</v>
          </cell>
        </row>
        <row r="759">
          <cell r="A759" t="str">
            <v>054C055</v>
          </cell>
          <cell r="B759" t="str">
            <v>C0606</v>
          </cell>
        </row>
        <row r="760">
          <cell r="A760" t="str">
            <v>054C057</v>
          </cell>
          <cell r="B760" t="str">
            <v>C0606</v>
          </cell>
        </row>
        <row r="761">
          <cell r="A761" t="str">
            <v>054C058</v>
          </cell>
          <cell r="B761" t="str">
            <v>C0606</v>
          </cell>
        </row>
        <row r="762">
          <cell r="A762" t="str">
            <v>054C059</v>
          </cell>
          <cell r="B762" t="str">
            <v>C0606</v>
          </cell>
        </row>
        <row r="763">
          <cell r="A763" t="str">
            <v>054C060</v>
          </cell>
          <cell r="B763" t="str">
            <v>C0606</v>
          </cell>
        </row>
        <row r="764">
          <cell r="A764" t="str">
            <v>055C055</v>
          </cell>
          <cell r="B764" t="str">
            <v>C0606</v>
          </cell>
        </row>
        <row r="765">
          <cell r="A765" t="str">
            <v>055C056</v>
          </cell>
          <cell r="B765" t="str">
            <v>C0606</v>
          </cell>
        </row>
        <row r="766">
          <cell r="A766" t="str">
            <v>055C059</v>
          </cell>
          <cell r="B766" t="str">
            <v>C0606</v>
          </cell>
        </row>
        <row r="767">
          <cell r="A767" t="str">
            <v>056C053</v>
          </cell>
          <cell r="B767" t="str">
            <v>C0606</v>
          </cell>
        </row>
        <row r="768">
          <cell r="A768" t="str">
            <v>056C054</v>
          </cell>
          <cell r="B768" t="str">
            <v>C0606</v>
          </cell>
        </row>
        <row r="769">
          <cell r="A769" t="str">
            <v>056C055</v>
          </cell>
          <cell r="B769" t="str">
            <v>C0606</v>
          </cell>
        </row>
        <row r="770">
          <cell r="A770" t="str">
            <v>056C056</v>
          </cell>
          <cell r="B770" t="str">
            <v>C0606</v>
          </cell>
        </row>
        <row r="771">
          <cell r="A771" t="str">
            <v>056C057</v>
          </cell>
          <cell r="B771" t="str">
            <v>C0606</v>
          </cell>
        </row>
        <row r="772">
          <cell r="A772" t="str">
            <v>056C058</v>
          </cell>
          <cell r="B772" t="str">
            <v>C0606</v>
          </cell>
        </row>
        <row r="773">
          <cell r="A773" t="str">
            <v>056C059</v>
          </cell>
          <cell r="B773" t="str">
            <v>C0606</v>
          </cell>
        </row>
        <row r="774">
          <cell r="A774" t="str">
            <v>056C060</v>
          </cell>
          <cell r="B774" t="str">
            <v>C0606</v>
          </cell>
        </row>
        <row r="775">
          <cell r="A775" t="str">
            <v>057C054</v>
          </cell>
          <cell r="B775" t="str">
            <v>C0606</v>
          </cell>
        </row>
        <row r="776">
          <cell r="A776" t="str">
            <v>057C055</v>
          </cell>
          <cell r="B776" t="str">
            <v>C0606</v>
          </cell>
        </row>
        <row r="777">
          <cell r="A777" t="str">
            <v>058C052</v>
          </cell>
          <cell r="B777" t="str">
            <v>C0606</v>
          </cell>
        </row>
        <row r="778">
          <cell r="A778" t="str">
            <v>058C053</v>
          </cell>
          <cell r="B778" t="str">
            <v>C0606</v>
          </cell>
        </row>
        <row r="779">
          <cell r="A779" t="str">
            <v>058C054</v>
          </cell>
          <cell r="B779" t="str">
            <v>C0606</v>
          </cell>
        </row>
        <row r="780">
          <cell r="A780" t="str">
            <v>058C055</v>
          </cell>
          <cell r="B780" t="str">
            <v>C0606</v>
          </cell>
        </row>
        <row r="781">
          <cell r="A781" t="str">
            <v>058C057</v>
          </cell>
          <cell r="B781" t="str">
            <v>C0606</v>
          </cell>
        </row>
        <row r="782">
          <cell r="A782" t="str">
            <v>058C059</v>
          </cell>
          <cell r="B782" t="str">
            <v>C0606</v>
          </cell>
        </row>
        <row r="783">
          <cell r="A783" t="str">
            <v>058C060</v>
          </cell>
          <cell r="B783" t="str">
            <v>C0606</v>
          </cell>
        </row>
        <row r="784">
          <cell r="A784" t="str">
            <v>059C053</v>
          </cell>
          <cell r="B784" t="str">
            <v>C0606</v>
          </cell>
        </row>
        <row r="785">
          <cell r="A785" t="str">
            <v>059C054</v>
          </cell>
          <cell r="B785" t="str">
            <v>C0606</v>
          </cell>
        </row>
        <row r="786">
          <cell r="A786" t="str">
            <v>060C052</v>
          </cell>
          <cell r="B786" t="str">
            <v>C0606</v>
          </cell>
        </row>
        <row r="787">
          <cell r="A787" t="str">
            <v>060C055</v>
          </cell>
          <cell r="B787" t="str">
            <v>C0606</v>
          </cell>
        </row>
        <row r="788">
          <cell r="A788" t="str">
            <v>060C057</v>
          </cell>
          <cell r="B788" t="str">
            <v>C0606</v>
          </cell>
        </row>
        <row r="789">
          <cell r="A789" t="str">
            <v>060C059</v>
          </cell>
          <cell r="B789" t="str">
            <v>C0606</v>
          </cell>
        </row>
        <row r="790">
          <cell r="A790" t="str">
            <v>060C060</v>
          </cell>
          <cell r="B790" t="str">
            <v>C0606</v>
          </cell>
        </row>
        <row r="791">
          <cell r="A791" t="str">
            <v>052C062</v>
          </cell>
          <cell r="B791" t="str">
            <v>C0607</v>
          </cell>
        </row>
        <row r="792">
          <cell r="A792" t="str">
            <v>052C065</v>
          </cell>
          <cell r="B792" t="str">
            <v>C0607</v>
          </cell>
        </row>
        <row r="793">
          <cell r="A793" t="str">
            <v>052C068</v>
          </cell>
          <cell r="B793" t="str">
            <v>C0607</v>
          </cell>
        </row>
        <row r="794">
          <cell r="A794" t="str">
            <v>052C069</v>
          </cell>
          <cell r="B794" t="str">
            <v>C0607</v>
          </cell>
        </row>
        <row r="795">
          <cell r="A795" t="str">
            <v>053C070</v>
          </cell>
          <cell r="B795" t="str">
            <v>C0607</v>
          </cell>
        </row>
        <row r="796">
          <cell r="A796" t="str">
            <v>054C062</v>
          </cell>
          <cell r="B796" t="str">
            <v>C0607</v>
          </cell>
        </row>
        <row r="797">
          <cell r="A797" t="str">
            <v>054C065</v>
          </cell>
          <cell r="B797" t="str">
            <v>C0607</v>
          </cell>
        </row>
        <row r="798">
          <cell r="A798" t="str">
            <v>037C087</v>
          </cell>
          <cell r="B798" t="str">
            <v>C0409</v>
          </cell>
        </row>
        <row r="799">
          <cell r="A799" t="str">
            <v>054C070</v>
          </cell>
          <cell r="B799" t="str">
            <v>C0607</v>
          </cell>
        </row>
        <row r="800">
          <cell r="A800" t="str">
            <v>055C065</v>
          </cell>
          <cell r="B800" t="str">
            <v>C0607</v>
          </cell>
        </row>
        <row r="801">
          <cell r="A801" t="str">
            <v>056C062</v>
          </cell>
          <cell r="B801" t="str">
            <v>C0607</v>
          </cell>
        </row>
        <row r="802">
          <cell r="A802" t="str">
            <v>056C064</v>
          </cell>
          <cell r="B802" t="str">
            <v>C0607</v>
          </cell>
        </row>
        <row r="803">
          <cell r="A803" t="str">
            <v>056C070</v>
          </cell>
          <cell r="B803" t="str">
            <v>C0607</v>
          </cell>
        </row>
        <row r="804">
          <cell r="A804" t="str">
            <v>058C064</v>
          </cell>
          <cell r="B804" t="str">
            <v>C0607</v>
          </cell>
        </row>
        <row r="805">
          <cell r="A805" t="str">
            <v>058C070</v>
          </cell>
          <cell r="B805" t="str">
            <v>C0607</v>
          </cell>
        </row>
        <row r="806">
          <cell r="A806" t="str">
            <v>059C064</v>
          </cell>
          <cell r="B806" t="str">
            <v>C0607</v>
          </cell>
        </row>
        <row r="807">
          <cell r="A807" t="str">
            <v>060C062</v>
          </cell>
          <cell r="B807" t="str">
            <v>C0607</v>
          </cell>
        </row>
        <row r="808">
          <cell r="A808" t="str">
            <v>060C064</v>
          </cell>
          <cell r="B808" t="str">
            <v>C0607</v>
          </cell>
        </row>
        <row r="809">
          <cell r="A809" t="str">
            <v>060C065</v>
          </cell>
          <cell r="B809" t="str">
            <v>C0607</v>
          </cell>
        </row>
        <row r="810">
          <cell r="A810" t="str">
            <v>060C070</v>
          </cell>
          <cell r="B810" t="str">
            <v>C0607</v>
          </cell>
        </row>
        <row r="811">
          <cell r="A811" t="str">
            <v>051C079</v>
          </cell>
          <cell r="B811" t="str">
            <v>C0608</v>
          </cell>
        </row>
        <row r="812">
          <cell r="A812" t="str">
            <v>052C071</v>
          </cell>
          <cell r="B812" t="str">
            <v>C0608</v>
          </cell>
        </row>
        <row r="813">
          <cell r="A813" t="str">
            <v>052C072</v>
          </cell>
          <cell r="B813" t="str">
            <v>C0608</v>
          </cell>
        </row>
        <row r="814">
          <cell r="A814" t="str">
            <v>052C074</v>
          </cell>
          <cell r="B814" t="str">
            <v>C0608</v>
          </cell>
        </row>
        <row r="815">
          <cell r="A815" t="str">
            <v>052C075</v>
          </cell>
          <cell r="B815" t="str">
            <v>C0608</v>
          </cell>
        </row>
        <row r="816">
          <cell r="A816" t="str">
            <v>052C077</v>
          </cell>
          <cell r="B816" t="str">
            <v>C0608</v>
          </cell>
        </row>
        <row r="817">
          <cell r="A817" t="str">
            <v>052C078</v>
          </cell>
          <cell r="B817" t="str">
            <v>C0608</v>
          </cell>
        </row>
        <row r="818">
          <cell r="A818" t="str">
            <v>052C080</v>
          </cell>
          <cell r="B818" t="str">
            <v>C0608</v>
          </cell>
        </row>
        <row r="819">
          <cell r="A819" t="str">
            <v>053C074</v>
          </cell>
          <cell r="B819" t="str">
            <v>C0608</v>
          </cell>
        </row>
        <row r="820">
          <cell r="A820" t="str">
            <v>053C078</v>
          </cell>
          <cell r="B820" t="str">
            <v>C0608</v>
          </cell>
        </row>
        <row r="821">
          <cell r="A821" t="str">
            <v>053C080</v>
          </cell>
          <cell r="B821" t="str">
            <v>C0608</v>
          </cell>
        </row>
        <row r="822">
          <cell r="A822" t="str">
            <v>054C073</v>
          </cell>
          <cell r="B822" t="str">
            <v>C0608</v>
          </cell>
        </row>
        <row r="823">
          <cell r="A823" t="str">
            <v>054C075</v>
          </cell>
          <cell r="B823" t="str">
            <v>C0608</v>
          </cell>
        </row>
        <row r="824">
          <cell r="A824" t="str">
            <v>054C077</v>
          </cell>
          <cell r="B824" t="str">
            <v>C0608</v>
          </cell>
        </row>
        <row r="825">
          <cell r="A825" t="str">
            <v>054C079</v>
          </cell>
          <cell r="B825" t="str">
            <v>C0608</v>
          </cell>
        </row>
        <row r="826">
          <cell r="A826" t="str">
            <v>055C080</v>
          </cell>
          <cell r="B826" t="str">
            <v>C0608</v>
          </cell>
        </row>
        <row r="827">
          <cell r="A827" t="str">
            <v>056C071</v>
          </cell>
          <cell r="B827" t="str">
            <v>C0608</v>
          </cell>
        </row>
        <row r="828">
          <cell r="A828" t="str">
            <v>056C072</v>
          </cell>
          <cell r="B828" t="str">
            <v>C0608</v>
          </cell>
        </row>
        <row r="829">
          <cell r="A829" t="str">
            <v>056C073</v>
          </cell>
          <cell r="B829" t="str">
            <v>C0608</v>
          </cell>
        </row>
        <row r="830">
          <cell r="A830" t="str">
            <v>056C075</v>
          </cell>
          <cell r="B830" t="str">
            <v>C0608</v>
          </cell>
        </row>
        <row r="831">
          <cell r="A831" t="str">
            <v>056C077</v>
          </cell>
          <cell r="B831" t="str">
            <v>C0608</v>
          </cell>
        </row>
        <row r="832">
          <cell r="A832" t="str">
            <v>056C079</v>
          </cell>
          <cell r="B832" t="str">
            <v>C0608</v>
          </cell>
        </row>
        <row r="833">
          <cell r="A833" t="str">
            <v>057C075</v>
          </cell>
          <cell r="B833" t="str">
            <v>C0608</v>
          </cell>
        </row>
        <row r="834">
          <cell r="A834" t="str">
            <v>058C071</v>
          </cell>
          <cell r="B834" t="str">
            <v>C0608</v>
          </cell>
        </row>
        <row r="835">
          <cell r="A835" t="str">
            <v>058C073</v>
          </cell>
          <cell r="B835" t="str">
            <v>C0608</v>
          </cell>
        </row>
        <row r="836">
          <cell r="A836" t="str">
            <v>058C075</v>
          </cell>
          <cell r="B836" t="str">
            <v>C0608</v>
          </cell>
        </row>
        <row r="837">
          <cell r="A837" t="str">
            <v>058C078</v>
          </cell>
          <cell r="B837" t="str">
            <v>C0608</v>
          </cell>
        </row>
        <row r="838">
          <cell r="A838" t="str">
            <v>058C080</v>
          </cell>
          <cell r="B838" t="str">
            <v>C0608</v>
          </cell>
        </row>
        <row r="839">
          <cell r="A839" t="str">
            <v>058C081</v>
          </cell>
          <cell r="B839" t="str">
            <v>C0608</v>
          </cell>
        </row>
        <row r="840">
          <cell r="A840" t="str">
            <v>059C071</v>
          </cell>
          <cell r="B840" t="str">
            <v>C0608</v>
          </cell>
        </row>
        <row r="841">
          <cell r="A841" t="str">
            <v>060C071</v>
          </cell>
          <cell r="B841" t="str">
            <v>C0608</v>
          </cell>
        </row>
        <row r="842">
          <cell r="A842" t="str">
            <v>060C072</v>
          </cell>
          <cell r="B842" t="str">
            <v>C0608</v>
          </cell>
        </row>
        <row r="843">
          <cell r="A843" t="str">
            <v>060C073</v>
          </cell>
          <cell r="B843" t="str">
            <v>C0608</v>
          </cell>
        </row>
        <row r="844">
          <cell r="A844" t="str">
            <v>060C075</v>
          </cell>
          <cell r="B844" t="str">
            <v>C0608</v>
          </cell>
        </row>
        <row r="845">
          <cell r="A845" t="str">
            <v>060C076</v>
          </cell>
          <cell r="B845" t="str">
            <v>C0608</v>
          </cell>
        </row>
        <row r="846">
          <cell r="A846" t="str">
            <v>060C077</v>
          </cell>
          <cell r="B846" t="str">
            <v>C0608</v>
          </cell>
        </row>
        <row r="847">
          <cell r="A847" t="str">
            <v>060C078</v>
          </cell>
          <cell r="B847" t="str">
            <v>C0608</v>
          </cell>
        </row>
        <row r="848">
          <cell r="A848" t="str">
            <v>060C079</v>
          </cell>
          <cell r="B848" t="str">
            <v>C0608</v>
          </cell>
        </row>
        <row r="849">
          <cell r="A849" t="str">
            <v>060C080</v>
          </cell>
          <cell r="B849" t="str">
            <v>C0608</v>
          </cell>
        </row>
        <row r="850">
          <cell r="A850" t="str">
            <v>060C081</v>
          </cell>
          <cell r="B850" t="str">
            <v>C0608</v>
          </cell>
        </row>
        <row r="851">
          <cell r="A851" t="str">
            <v>038C081</v>
          </cell>
          <cell r="B851" t="str">
            <v>C0409</v>
          </cell>
        </row>
        <row r="852">
          <cell r="A852" t="str">
            <v>038C083</v>
          </cell>
          <cell r="B852" t="str">
            <v>C0409</v>
          </cell>
        </row>
        <row r="853">
          <cell r="A853" t="str">
            <v>053C082</v>
          </cell>
          <cell r="B853" t="str">
            <v>C0609</v>
          </cell>
        </row>
        <row r="854">
          <cell r="A854" t="str">
            <v>054C083</v>
          </cell>
          <cell r="B854" t="str">
            <v>C0609</v>
          </cell>
        </row>
        <row r="855">
          <cell r="A855" t="str">
            <v>055C086</v>
          </cell>
          <cell r="B855" t="str">
            <v>C0609</v>
          </cell>
        </row>
        <row r="856">
          <cell r="A856" t="str">
            <v>038C086</v>
          </cell>
          <cell r="B856" t="str">
            <v>C0409</v>
          </cell>
        </row>
        <row r="857">
          <cell r="A857" t="str">
            <v>057C082</v>
          </cell>
          <cell r="B857" t="str">
            <v>C0609</v>
          </cell>
        </row>
        <row r="858">
          <cell r="A858" t="str">
            <v>057C087</v>
          </cell>
          <cell r="B858" t="str">
            <v>C0609</v>
          </cell>
        </row>
        <row r="859">
          <cell r="A859" t="str">
            <v>040C082</v>
          </cell>
          <cell r="B859" t="str">
            <v>C0409</v>
          </cell>
        </row>
        <row r="860">
          <cell r="A860" t="str">
            <v>060C082</v>
          </cell>
          <cell r="B860" t="str">
            <v>C0609</v>
          </cell>
        </row>
        <row r="861">
          <cell r="A861" t="str">
            <v>060C088</v>
          </cell>
          <cell r="B861" t="str">
            <v>C0609</v>
          </cell>
        </row>
        <row r="862">
          <cell r="A862" t="str">
            <v>044C059</v>
          </cell>
          <cell r="B862" t="str">
            <v>C0506</v>
          </cell>
        </row>
        <row r="863">
          <cell r="A863" t="str">
            <v>055C096</v>
          </cell>
          <cell r="B863" t="str">
            <v>C0610</v>
          </cell>
        </row>
        <row r="864">
          <cell r="A864" t="str">
            <v>056C091</v>
          </cell>
          <cell r="B864" t="str">
            <v>C0610</v>
          </cell>
        </row>
        <row r="865">
          <cell r="A865" t="str">
            <v>056C093</v>
          </cell>
          <cell r="B865" t="str">
            <v>C0610</v>
          </cell>
        </row>
        <row r="866">
          <cell r="A866" t="str">
            <v>056C098</v>
          </cell>
          <cell r="B866" t="str">
            <v>C0610</v>
          </cell>
        </row>
        <row r="867">
          <cell r="A867" t="str">
            <v>056C100</v>
          </cell>
          <cell r="B867" t="str">
            <v>C0610</v>
          </cell>
        </row>
        <row r="868">
          <cell r="A868" t="str">
            <v>057C094</v>
          </cell>
          <cell r="B868" t="str">
            <v>C0610</v>
          </cell>
        </row>
        <row r="869">
          <cell r="A869" t="str">
            <v>058C092</v>
          </cell>
          <cell r="B869" t="str">
            <v>C0610</v>
          </cell>
        </row>
        <row r="870">
          <cell r="A870" t="str">
            <v>058C094</v>
          </cell>
          <cell r="B870" t="str">
            <v>C0610</v>
          </cell>
        </row>
        <row r="871">
          <cell r="A871" t="str">
            <v>058C098</v>
          </cell>
          <cell r="B871" t="str">
            <v>C0610</v>
          </cell>
        </row>
        <row r="872">
          <cell r="A872" t="str">
            <v>058C100</v>
          </cell>
          <cell r="B872" t="str">
            <v>C0610</v>
          </cell>
        </row>
        <row r="873">
          <cell r="A873" t="str">
            <v>059C094</v>
          </cell>
          <cell r="B873" t="str">
            <v>C0610</v>
          </cell>
        </row>
        <row r="874">
          <cell r="A874" t="str">
            <v>059C098</v>
          </cell>
          <cell r="B874" t="str">
            <v>C0610</v>
          </cell>
        </row>
        <row r="875">
          <cell r="A875" t="str">
            <v>060C092</v>
          </cell>
          <cell r="B875" t="str">
            <v>C0610</v>
          </cell>
        </row>
        <row r="876">
          <cell r="A876" t="str">
            <v>060C094</v>
          </cell>
          <cell r="B876" t="str">
            <v>C0610</v>
          </cell>
        </row>
        <row r="877">
          <cell r="A877" t="str">
            <v>060C098</v>
          </cell>
          <cell r="B877" t="str">
            <v>C0610</v>
          </cell>
        </row>
        <row r="878">
          <cell r="A878" t="str">
            <v>060C100</v>
          </cell>
          <cell r="B878" t="str">
            <v>C0610</v>
          </cell>
        </row>
        <row r="879">
          <cell r="A879" t="str">
            <v>041C083</v>
          </cell>
          <cell r="B879" t="str">
            <v>C0509</v>
          </cell>
        </row>
        <row r="880">
          <cell r="A880" t="str">
            <v>042C081</v>
          </cell>
          <cell r="B880" t="str">
            <v>C0509</v>
          </cell>
        </row>
        <row r="881">
          <cell r="A881" t="str">
            <v>042C084</v>
          </cell>
          <cell r="B881" t="str">
            <v>C0509</v>
          </cell>
        </row>
        <row r="882">
          <cell r="A882" t="str">
            <v>044C084</v>
          </cell>
          <cell r="B882" t="str">
            <v>C0509</v>
          </cell>
        </row>
        <row r="883">
          <cell r="A883" t="str">
            <v>044C085</v>
          </cell>
          <cell r="B883" t="str">
            <v>C0509</v>
          </cell>
        </row>
        <row r="884">
          <cell r="A884" t="str">
            <v>045C083</v>
          </cell>
          <cell r="B884" t="str">
            <v>C0509</v>
          </cell>
        </row>
        <row r="885">
          <cell r="A885" t="str">
            <v>046C083</v>
          </cell>
          <cell r="B885" t="str">
            <v>C0509</v>
          </cell>
        </row>
        <row r="886">
          <cell r="A886" t="str">
            <v>046C085</v>
          </cell>
          <cell r="B886" t="str">
            <v>C0509</v>
          </cell>
        </row>
        <row r="887">
          <cell r="A887" t="str">
            <v>048C083</v>
          </cell>
          <cell r="B887" t="str">
            <v>C0509</v>
          </cell>
        </row>
        <row r="888">
          <cell r="A888" t="str">
            <v>048C085</v>
          </cell>
          <cell r="B888" t="str">
            <v>C0509</v>
          </cell>
        </row>
        <row r="889">
          <cell r="A889" t="str">
            <v>048C086</v>
          </cell>
          <cell r="B889" t="str">
            <v>C0509</v>
          </cell>
        </row>
        <row r="890">
          <cell r="A890" t="str">
            <v>050C083</v>
          </cell>
          <cell r="B890" t="str">
            <v>C0509</v>
          </cell>
        </row>
        <row r="891">
          <cell r="A891" t="str">
            <v>050C084</v>
          </cell>
          <cell r="B891" t="str">
            <v>C0509</v>
          </cell>
        </row>
        <row r="892">
          <cell r="A892" t="str">
            <v>050C085</v>
          </cell>
          <cell r="B892" t="str">
            <v>C0509</v>
          </cell>
        </row>
        <row r="893">
          <cell r="A893" t="str">
            <v>050C087</v>
          </cell>
          <cell r="B893" t="str">
            <v>C0509</v>
          </cell>
        </row>
        <row r="894">
          <cell r="A894" t="str">
            <v>046C114</v>
          </cell>
          <cell r="B894" t="str">
            <v>C0512</v>
          </cell>
        </row>
        <row r="895">
          <cell r="A895" t="str">
            <v>046C117</v>
          </cell>
          <cell r="B895" t="str">
            <v>C0512</v>
          </cell>
        </row>
        <row r="896">
          <cell r="A896" t="str">
            <v>048C113</v>
          </cell>
          <cell r="B896" t="str">
            <v>C0512</v>
          </cell>
        </row>
        <row r="897">
          <cell r="A897" t="str">
            <v>048C115</v>
          </cell>
          <cell r="B897" t="str">
            <v>C0512</v>
          </cell>
        </row>
        <row r="898">
          <cell r="A898" t="str">
            <v>048C117</v>
          </cell>
          <cell r="B898" t="str">
            <v>C0512</v>
          </cell>
        </row>
        <row r="899">
          <cell r="A899" t="str">
            <v>049C115</v>
          </cell>
          <cell r="B899" t="str">
            <v>C0512</v>
          </cell>
        </row>
        <row r="900">
          <cell r="A900" t="str">
            <v>050C115</v>
          </cell>
          <cell r="B900" t="str">
            <v>C0512</v>
          </cell>
        </row>
        <row r="901">
          <cell r="A901" t="str">
            <v>050C116</v>
          </cell>
          <cell r="B901" t="str">
            <v>C0512</v>
          </cell>
        </row>
        <row r="902">
          <cell r="A902" t="str">
            <v>050C118</v>
          </cell>
          <cell r="B902" t="str">
            <v>C0512</v>
          </cell>
        </row>
        <row r="903">
          <cell r="A903" t="str">
            <v>054C049</v>
          </cell>
          <cell r="B903" t="str">
            <v>C0605</v>
          </cell>
        </row>
        <row r="904">
          <cell r="A904" t="str">
            <v>054C050</v>
          </cell>
          <cell r="B904" t="str">
            <v>C0605</v>
          </cell>
        </row>
        <row r="905">
          <cell r="A905" t="str">
            <v>055C116</v>
          </cell>
          <cell r="B905" t="str">
            <v>C0612</v>
          </cell>
        </row>
        <row r="906">
          <cell r="A906" t="str">
            <v>054C067</v>
          </cell>
          <cell r="B906" t="str">
            <v>C0607</v>
          </cell>
        </row>
        <row r="907">
          <cell r="A907" t="str">
            <v>051C083</v>
          </cell>
          <cell r="B907" t="str">
            <v>C0609</v>
          </cell>
        </row>
        <row r="908">
          <cell r="A908" t="str">
            <v>051C086</v>
          </cell>
          <cell r="B908" t="str">
            <v>C0609</v>
          </cell>
        </row>
        <row r="909">
          <cell r="A909" t="str">
            <v>055C087</v>
          </cell>
          <cell r="B909" t="str">
            <v>C0609</v>
          </cell>
        </row>
        <row r="910">
          <cell r="A910" t="str">
            <v>058C090</v>
          </cell>
          <cell r="B910" t="str">
            <v>C0609</v>
          </cell>
        </row>
        <row r="911">
          <cell r="A911" t="str">
            <v>060C090</v>
          </cell>
          <cell r="B911" t="str">
            <v>C0609</v>
          </cell>
        </row>
        <row r="912">
          <cell r="A912" t="str">
            <v>060C123</v>
          </cell>
          <cell r="B912" t="str">
            <v>C0613</v>
          </cell>
        </row>
        <row r="913">
          <cell r="A913" t="str">
            <v>066C030</v>
          </cell>
          <cell r="B913" t="str">
            <v>C0703</v>
          </cell>
        </row>
        <row r="914">
          <cell r="A914" t="str">
            <v>068C030</v>
          </cell>
          <cell r="B914" t="str">
            <v>C0703</v>
          </cell>
        </row>
        <row r="915">
          <cell r="A915" t="str">
            <v>070C030</v>
          </cell>
          <cell r="B915" t="str">
            <v>C0703</v>
          </cell>
        </row>
        <row r="916">
          <cell r="A916" t="str">
            <v>070C032</v>
          </cell>
          <cell r="B916" t="str">
            <v>C0704</v>
          </cell>
        </row>
        <row r="917">
          <cell r="A917" t="str">
            <v>070C035</v>
          </cell>
          <cell r="B917" t="str">
            <v>C0704</v>
          </cell>
        </row>
        <row r="918">
          <cell r="A918" t="str">
            <v>070C036</v>
          </cell>
          <cell r="B918" t="str">
            <v>C0704</v>
          </cell>
        </row>
        <row r="919">
          <cell r="A919" t="str">
            <v>062C043</v>
          </cell>
          <cell r="B919" t="str">
            <v>C0705</v>
          </cell>
        </row>
        <row r="920">
          <cell r="A920" t="str">
            <v>062C044</v>
          </cell>
          <cell r="B920" t="str">
            <v>C0705</v>
          </cell>
        </row>
        <row r="921">
          <cell r="A921" t="str">
            <v>062C045</v>
          </cell>
          <cell r="B921" t="str">
            <v>C0705</v>
          </cell>
        </row>
        <row r="922">
          <cell r="A922" t="str">
            <v>062C047</v>
          </cell>
          <cell r="B922" t="str">
            <v>C0705</v>
          </cell>
        </row>
        <row r="923">
          <cell r="A923" t="str">
            <v>063C043</v>
          </cell>
          <cell r="B923" t="str">
            <v>C0705</v>
          </cell>
        </row>
        <row r="924">
          <cell r="A924" t="str">
            <v>063C046</v>
          </cell>
          <cell r="B924" t="str">
            <v>C0705</v>
          </cell>
        </row>
        <row r="925">
          <cell r="A925" t="str">
            <v>064C043</v>
          </cell>
          <cell r="B925" t="str">
            <v>C0705</v>
          </cell>
        </row>
        <row r="926">
          <cell r="A926" t="str">
            <v>069C046</v>
          </cell>
          <cell r="B926" t="str">
            <v>C0705</v>
          </cell>
        </row>
        <row r="927">
          <cell r="A927" t="str">
            <v>069C047</v>
          </cell>
          <cell r="B927" t="str">
            <v>C0705</v>
          </cell>
        </row>
        <row r="928">
          <cell r="A928" t="str">
            <v>069C048</v>
          </cell>
          <cell r="B928" t="str">
            <v>C0705</v>
          </cell>
        </row>
        <row r="929">
          <cell r="A929" t="str">
            <v>069C050</v>
          </cell>
          <cell r="B929" t="str">
            <v>C0705</v>
          </cell>
        </row>
        <row r="930">
          <cell r="A930" t="str">
            <v>070C048</v>
          </cell>
          <cell r="B930" t="str">
            <v>C0705</v>
          </cell>
        </row>
        <row r="931">
          <cell r="A931" t="str">
            <v>070C050</v>
          </cell>
          <cell r="B931" t="str">
            <v>C0705</v>
          </cell>
        </row>
        <row r="932">
          <cell r="A932" t="str">
            <v>071C048</v>
          </cell>
          <cell r="B932" t="str">
            <v>C0705</v>
          </cell>
        </row>
        <row r="933">
          <cell r="A933" t="str">
            <v>071C050</v>
          </cell>
          <cell r="B933" t="str">
            <v>C0705</v>
          </cell>
        </row>
        <row r="934">
          <cell r="A934" t="str">
            <v>061C052</v>
          </cell>
          <cell r="B934" t="str">
            <v>C0706</v>
          </cell>
        </row>
        <row r="935">
          <cell r="A935" t="str">
            <v>062C053</v>
          </cell>
          <cell r="B935" t="str">
            <v>C0706</v>
          </cell>
        </row>
        <row r="936">
          <cell r="A936" t="str">
            <v>062C055</v>
          </cell>
          <cell r="B936" t="str">
            <v>C0706</v>
          </cell>
        </row>
        <row r="937">
          <cell r="A937" t="str">
            <v>062C057</v>
          </cell>
          <cell r="B937" t="str">
            <v>C0706</v>
          </cell>
        </row>
        <row r="938">
          <cell r="A938" t="str">
            <v>062C059</v>
          </cell>
          <cell r="B938" t="str">
            <v>C0706</v>
          </cell>
        </row>
        <row r="939">
          <cell r="A939" t="str">
            <v>062C060</v>
          </cell>
          <cell r="B939" t="str">
            <v>C0706</v>
          </cell>
        </row>
        <row r="940">
          <cell r="A940" t="str">
            <v>064C053</v>
          </cell>
          <cell r="B940" t="str">
            <v>C0706</v>
          </cell>
        </row>
        <row r="941">
          <cell r="A941" t="str">
            <v>064C054</v>
          </cell>
          <cell r="B941" t="str">
            <v>C0706</v>
          </cell>
        </row>
        <row r="942">
          <cell r="A942" t="str">
            <v>065C054</v>
          </cell>
          <cell r="B942" t="str">
            <v>C0706</v>
          </cell>
        </row>
        <row r="943">
          <cell r="A943" t="str">
            <v>065C055</v>
          </cell>
          <cell r="B943" t="str">
            <v>C0706</v>
          </cell>
        </row>
        <row r="944">
          <cell r="A944" t="str">
            <v>065C056</v>
          </cell>
          <cell r="B944" t="str">
            <v>C0706</v>
          </cell>
        </row>
        <row r="945">
          <cell r="A945" t="str">
            <v>065C057</v>
          </cell>
          <cell r="B945" t="str">
            <v>C0706</v>
          </cell>
        </row>
        <row r="946">
          <cell r="A946" t="str">
            <v>065C059</v>
          </cell>
          <cell r="B946" t="str">
            <v>C0706</v>
          </cell>
        </row>
        <row r="947">
          <cell r="A947" t="str">
            <v>067C053</v>
          </cell>
          <cell r="B947" t="str">
            <v>C0706</v>
          </cell>
        </row>
        <row r="948">
          <cell r="A948" t="str">
            <v>067C054</v>
          </cell>
          <cell r="B948" t="str">
            <v>C0706</v>
          </cell>
        </row>
        <row r="949">
          <cell r="A949" t="str">
            <v>068C052</v>
          </cell>
          <cell r="B949" t="str">
            <v>C0706</v>
          </cell>
        </row>
        <row r="950">
          <cell r="A950" t="str">
            <v>061C065</v>
          </cell>
          <cell r="B950" t="str">
            <v>C0707</v>
          </cell>
        </row>
        <row r="951">
          <cell r="A951" t="str">
            <v>061C067</v>
          </cell>
          <cell r="B951" t="str">
            <v>C0707</v>
          </cell>
        </row>
        <row r="952">
          <cell r="A952" t="str">
            <v>061C070</v>
          </cell>
          <cell r="B952" t="str">
            <v>C0707</v>
          </cell>
        </row>
        <row r="953">
          <cell r="A953" t="str">
            <v>062C062</v>
          </cell>
          <cell r="B953" t="str">
            <v>C0707</v>
          </cell>
        </row>
        <row r="954">
          <cell r="A954" t="str">
            <v>064C065</v>
          </cell>
          <cell r="B954" t="str">
            <v>C0707</v>
          </cell>
        </row>
        <row r="955">
          <cell r="A955" t="str">
            <v>065C067</v>
          </cell>
          <cell r="B955" t="str">
            <v>C0707</v>
          </cell>
        </row>
        <row r="956">
          <cell r="A956" t="str">
            <v>066C065</v>
          </cell>
          <cell r="B956" t="str">
            <v>C0707</v>
          </cell>
        </row>
        <row r="957">
          <cell r="A957" t="str">
            <v>066C067</v>
          </cell>
          <cell r="B957" t="str">
            <v>C0707</v>
          </cell>
        </row>
        <row r="958">
          <cell r="A958" t="str">
            <v>069C067</v>
          </cell>
          <cell r="B958" t="str">
            <v>C0707</v>
          </cell>
        </row>
        <row r="959">
          <cell r="A959" t="str">
            <v>071C065</v>
          </cell>
          <cell r="B959" t="str">
            <v>C0707</v>
          </cell>
        </row>
        <row r="960">
          <cell r="A960" t="str">
            <v>061C072</v>
          </cell>
          <cell r="B960" t="str">
            <v>C0708</v>
          </cell>
        </row>
        <row r="961">
          <cell r="A961" t="str">
            <v>054C103</v>
          </cell>
          <cell r="B961" t="str">
            <v>C0611</v>
          </cell>
        </row>
        <row r="962">
          <cell r="A962" t="str">
            <v>054C105</v>
          </cell>
          <cell r="B962" t="str">
            <v>C0611</v>
          </cell>
        </row>
        <row r="963">
          <cell r="A963" t="str">
            <v>061C077</v>
          </cell>
          <cell r="B963" t="str">
            <v>C0708</v>
          </cell>
        </row>
        <row r="964">
          <cell r="A964" t="str">
            <v>061C078</v>
          </cell>
          <cell r="B964" t="str">
            <v>C0708</v>
          </cell>
        </row>
        <row r="965">
          <cell r="A965" t="str">
            <v>055C102</v>
          </cell>
          <cell r="B965" t="str">
            <v>C0611</v>
          </cell>
        </row>
        <row r="966">
          <cell r="A966" t="str">
            <v>063C088</v>
          </cell>
          <cell r="B966" t="str">
            <v>C0709</v>
          </cell>
        </row>
        <row r="967">
          <cell r="A967" t="str">
            <v>063C090</v>
          </cell>
          <cell r="B967" t="str">
            <v>C0709</v>
          </cell>
        </row>
        <row r="968">
          <cell r="A968" t="str">
            <v>065C090</v>
          </cell>
          <cell r="B968" t="str">
            <v>C0709</v>
          </cell>
        </row>
        <row r="969">
          <cell r="A969" t="str">
            <v>066C090</v>
          </cell>
          <cell r="B969" t="str">
            <v>C0709</v>
          </cell>
        </row>
        <row r="970">
          <cell r="A970" t="str">
            <v>067C083</v>
          </cell>
          <cell r="B970" t="str">
            <v>C0709</v>
          </cell>
        </row>
        <row r="971">
          <cell r="A971" t="str">
            <v>068C087</v>
          </cell>
          <cell r="B971" t="str">
            <v>C0709</v>
          </cell>
        </row>
        <row r="972">
          <cell r="A972" t="str">
            <v>068C090</v>
          </cell>
          <cell r="B972" t="str">
            <v>C0709</v>
          </cell>
        </row>
        <row r="973">
          <cell r="A973" t="str">
            <v>070C083</v>
          </cell>
          <cell r="B973" t="str">
            <v>C0709</v>
          </cell>
        </row>
        <row r="974">
          <cell r="A974" t="str">
            <v>070C086</v>
          </cell>
          <cell r="B974" t="str">
            <v>C0709</v>
          </cell>
        </row>
        <row r="975">
          <cell r="A975" t="str">
            <v>070C088</v>
          </cell>
          <cell r="B975" t="str">
            <v>C0709</v>
          </cell>
        </row>
        <row r="976">
          <cell r="A976" t="str">
            <v>070C090</v>
          </cell>
          <cell r="B976" t="str">
            <v>C0709</v>
          </cell>
        </row>
        <row r="977">
          <cell r="A977" t="str">
            <v>056C102</v>
          </cell>
          <cell r="B977" t="str">
            <v>C0611</v>
          </cell>
        </row>
        <row r="978">
          <cell r="A978" t="str">
            <v>056C104</v>
          </cell>
          <cell r="B978" t="str">
            <v>C0611</v>
          </cell>
        </row>
        <row r="979">
          <cell r="A979" t="str">
            <v>056C105</v>
          </cell>
          <cell r="B979" t="str">
            <v>C0611</v>
          </cell>
        </row>
        <row r="980">
          <cell r="A980" t="str">
            <v>056C109</v>
          </cell>
          <cell r="B980" t="str">
            <v>C0611</v>
          </cell>
        </row>
        <row r="981">
          <cell r="A981" t="str">
            <v>057C104</v>
          </cell>
          <cell r="B981" t="str">
            <v>C0611</v>
          </cell>
        </row>
        <row r="982">
          <cell r="A982" t="str">
            <v>058C101</v>
          </cell>
          <cell r="B982" t="str">
            <v>C0611</v>
          </cell>
        </row>
        <row r="983">
          <cell r="A983" t="str">
            <v>058C103</v>
          </cell>
          <cell r="B983" t="str">
            <v>C0611</v>
          </cell>
        </row>
        <row r="984">
          <cell r="A984" t="str">
            <v>058C105</v>
          </cell>
          <cell r="B984" t="str">
            <v>C0611</v>
          </cell>
        </row>
        <row r="985">
          <cell r="A985" t="str">
            <v>058C110</v>
          </cell>
          <cell r="B985" t="str">
            <v>C0611</v>
          </cell>
        </row>
        <row r="986">
          <cell r="A986" t="str">
            <v>064C092</v>
          </cell>
          <cell r="B986" t="str">
            <v>C0710</v>
          </cell>
        </row>
        <row r="987">
          <cell r="A987" t="str">
            <v>066C093</v>
          </cell>
          <cell r="B987" t="str">
            <v>C0710</v>
          </cell>
        </row>
        <row r="988">
          <cell r="A988" t="str">
            <v>059C105</v>
          </cell>
          <cell r="B988" t="str">
            <v>C0611</v>
          </cell>
        </row>
        <row r="989">
          <cell r="A989" t="str">
            <v>067C091</v>
          </cell>
          <cell r="B989" t="str">
            <v>C0710</v>
          </cell>
        </row>
        <row r="990">
          <cell r="A990" t="str">
            <v>059C106</v>
          </cell>
          <cell r="B990" t="str">
            <v>C0611</v>
          </cell>
        </row>
        <row r="991">
          <cell r="A991" t="str">
            <v>059C108</v>
          </cell>
          <cell r="B991" t="str">
            <v>C0611</v>
          </cell>
        </row>
        <row r="992">
          <cell r="A992" t="str">
            <v>060C106</v>
          </cell>
          <cell r="B992" t="str">
            <v>C0611</v>
          </cell>
        </row>
        <row r="993">
          <cell r="A993" t="str">
            <v>060C107</v>
          </cell>
          <cell r="B993" t="str">
            <v>C0611</v>
          </cell>
        </row>
        <row r="994">
          <cell r="A994" t="str">
            <v>060C110</v>
          </cell>
          <cell r="B994" t="str">
            <v>C0611</v>
          </cell>
        </row>
        <row r="995">
          <cell r="A995" t="str">
            <v>052C113</v>
          </cell>
          <cell r="B995" t="str">
            <v>C0612</v>
          </cell>
        </row>
        <row r="996">
          <cell r="A996" t="str">
            <v>052C115</v>
          </cell>
          <cell r="B996" t="str">
            <v>C0612</v>
          </cell>
        </row>
        <row r="997">
          <cell r="A997" t="str">
            <v>052C117</v>
          </cell>
          <cell r="B997" t="str">
            <v>C0612</v>
          </cell>
        </row>
        <row r="998">
          <cell r="A998" t="str">
            <v>054C115</v>
          </cell>
          <cell r="B998" t="str">
            <v>C0612</v>
          </cell>
        </row>
        <row r="999">
          <cell r="A999" t="str">
            <v>054C117</v>
          </cell>
          <cell r="B999" t="str">
            <v>C0612</v>
          </cell>
        </row>
        <row r="1000">
          <cell r="A1000" t="str">
            <v>055C115</v>
          </cell>
          <cell r="B1000" t="str">
            <v>C0612</v>
          </cell>
        </row>
        <row r="1001">
          <cell r="A1001" t="str">
            <v>058C115</v>
          </cell>
          <cell r="B1001" t="str">
            <v>C0612</v>
          </cell>
        </row>
        <row r="1002">
          <cell r="A1002" t="str">
            <v>058C117</v>
          </cell>
          <cell r="B1002" t="str">
            <v>C0612</v>
          </cell>
        </row>
        <row r="1003">
          <cell r="A1003" t="str">
            <v>058C120</v>
          </cell>
          <cell r="B1003" t="str">
            <v>C0612</v>
          </cell>
        </row>
        <row r="1004">
          <cell r="A1004" t="str">
            <v>060C115</v>
          </cell>
          <cell r="B1004" t="str">
            <v>C0612</v>
          </cell>
        </row>
        <row r="1005">
          <cell r="A1005" t="str">
            <v>060C117</v>
          </cell>
          <cell r="B1005" t="str">
            <v>C0612</v>
          </cell>
        </row>
        <row r="1006">
          <cell r="A1006" t="str">
            <v>060C120</v>
          </cell>
          <cell r="B1006" t="str">
            <v>C0612</v>
          </cell>
        </row>
        <row r="1007">
          <cell r="A1007" t="str">
            <v>061C076</v>
          </cell>
          <cell r="B1007" t="str">
            <v>C0708</v>
          </cell>
        </row>
        <row r="1008">
          <cell r="A1008" t="str">
            <v>063C076</v>
          </cell>
          <cell r="B1008" t="str">
            <v>C0708</v>
          </cell>
        </row>
        <row r="1009">
          <cell r="A1009" t="str">
            <v>062C092</v>
          </cell>
          <cell r="B1009" t="str">
            <v>C0710</v>
          </cell>
        </row>
        <row r="1010">
          <cell r="A1010" t="str">
            <v>062C094</v>
          </cell>
          <cell r="B1010" t="str">
            <v>C0710</v>
          </cell>
        </row>
        <row r="1011">
          <cell r="A1011" t="str">
            <v>062C097</v>
          </cell>
          <cell r="B1011" t="str">
            <v>C0710</v>
          </cell>
        </row>
        <row r="1012">
          <cell r="A1012" t="str">
            <v>062C100</v>
          </cell>
          <cell r="B1012" t="str">
            <v>C0710</v>
          </cell>
        </row>
        <row r="1013">
          <cell r="A1013" t="str">
            <v>063C093</v>
          </cell>
          <cell r="B1013" t="str">
            <v>C0710</v>
          </cell>
        </row>
        <row r="1014">
          <cell r="A1014" t="str">
            <v>063C097</v>
          </cell>
          <cell r="B1014" t="str">
            <v>C0710</v>
          </cell>
        </row>
        <row r="1015">
          <cell r="A1015" t="str">
            <v>063C100</v>
          </cell>
          <cell r="B1015" t="str">
            <v>C0710</v>
          </cell>
        </row>
        <row r="1016">
          <cell r="A1016" t="str">
            <v>066C099</v>
          </cell>
          <cell r="B1016" t="str">
            <v>C0710</v>
          </cell>
        </row>
        <row r="1017">
          <cell r="A1017" t="str">
            <v>067C092</v>
          </cell>
          <cell r="B1017" t="str">
            <v>C0710</v>
          </cell>
        </row>
        <row r="1018">
          <cell r="A1018" t="str">
            <v>067C093</v>
          </cell>
          <cell r="B1018" t="str">
            <v>C0710</v>
          </cell>
        </row>
        <row r="1019">
          <cell r="A1019" t="str">
            <v>068C097</v>
          </cell>
          <cell r="B1019" t="str">
            <v>C0710</v>
          </cell>
        </row>
        <row r="1020">
          <cell r="A1020" t="str">
            <v>068C098</v>
          </cell>
          <cell r="B1020" t="str">
            <v>C0710</v>
          </cell>
        </row>
        <row r="1021">
          <cell r="A1021" t="str">
            <v>068C100</v>
          </cell>
          <cell r="B1021" t="str">
            <v>C0710</v>
          </cell>
        </row>
        <row r="1022">
          <cell r="A1022" t="str">
            <v>070C092</v>
          </cell>
          <cell r="B1022" t="str">
            <v>C0710</v>
          </cell>
        </row>
        <row r="1023">
          <cell r="A1023" t="str">
            <v>062C110</v>
          </cell>
          <cell r="B1023" t="str">
            <v>C0711</v>
          </cell>
        </row>
        <row r="1024">
          <cell r="A1024" t="str">
            <v>064C105</v>
          </cell>
          <cell r="B1024" t="str">
            <v>C0711</v>
          </cell>
        </row>
        <row r="1025">
          <cell r="A1025" t="str">
            <v>064C107</v>
          </cell>
          <cell r="B1025" t="str">
            <v>C0711</v>
          </cell>
        </row>
        <row r="1026">
          <cell r="A1026" t="str">
            <v>064C110</v>
          </cell>
          <cell r="B1026" t="str">
            <v>C0711</v>
          </cell>
        </row>
        <row r="1027">
          <cell r="A1027" t="str">
            <v>065C103</v>
          </cell>
          <cell r="B1027" t="str">
            <v>C0711</v>
          </cell>
        </row>
        <row r="1028">
          <cell r="A1028" t="str">
            <v>066C105</v>
          </cell>
          <cell r="B1028" t="str">
            <v>C0711</v>
          </cell>
        </row>
        <row r="1029">
          <cell r="A1029" t="str">
            <v>066C108</v>
          </cell>
          <cell r="B1029" t="str">
            <v>C0711</v>
          </cell>
        </row>
        <row r="1030">
          <cell r="A1030" t="str">
            <v>066C110</v>
          </cell>
          <cell r="B1030" t="str">
            <v>C0711</v>
          </cell>
        </row>
        <row r="1031">
          <cell r="A1031" t="str">
            <v>068C107</v>
          </cell>
          <cell r="B1031" t="str">
            <v>C0711</v>
          </cell>
        </row>
        <row r="1032">
          <cell r="A1032" t="str">
            <v>061C123</v>
          </cell>
          <cell r="B1032" t="str">
            <v>C0713</v>
          </cell>
        </row>
        <row r="1033">
          <cell r="A1033" t="str">
            <v>070C123</v>
          </cell>
          <cell r="B1033" t="str">
            <v>C0713</v>
          </cell>
        </row>
        <row r="1034">
          <cell r="A1034" t="str">
            <v>072C028</v>
          </cell>
          <cell r="B1034" t="str">
            <v>C0803</v>
          </cell>
        </row>
        <row r="1035">
          <cell r="A1035" t="str">
            <v>074C028</v>
          </cell>
          <cell r="B1035" t="str">
            <v>C0803</v>
          </cell>
        </row>
        <row r="1036">
          <cell r="A1036" t="str">
            <v>074C030</v>
          </cell>
          <cell r="B1036" t="str">
            <v>C0803</v>
          </cell>
        </row>
        <row r="1037">
          <cell r="A1037" t="str">
            <v>077C028</v>
          </cell>
          <cell r="B1037" t="str">
            <v>C0803</v>
          </cell>
        </row>
        <row r="1038">
          <cell r="A1038" t="str">
            <v>077C030</v>
          </cell>
          <cell r="B1038" t="str">
            <v>C0803</v>
          </cell>
        </row>
        <row r="1039">
          <cell r="A1039" t="str">
            <v>078C030</v>
          </cell>
          <cell r="B1039" t="str">
            <v>C0803</v>
          </cell>
        </row>
        <row r="1040">
          <cell r="A1040" t="str">
            <v>081C030</v>
          </cell>
          <cell r="B1040" t="str">
            <v>C0803</v>
          </cell>
        </row>
        <row r="1041">
          <cell r="A1041" t="str">
            <v>072C036</v>
          </cell>
          <cell r="B1041" t="str">
            <v>C0804</v>
          </cell>
        </row>
        <row r="1042">
          <cell r="A1042" t="str">
            <v>074C032</v>
          </cell>
          <cell r="B1042" t="str">
            <v>C0804</v>
          </cell>
        </row>
        <row r="1043">
          <cell r="A1043" t="str">
            <v>074C035</v>
          </cell>
          <cell r="B1043" t="str">
            <v>C0804</v>
          </cell>
        </row>
        <row r="1044">
          <cell r="A1044" t="str">
            <v>074C037</v>
          </cell>
          <cell r="B1044" t="str">
            <v>C0804</v>
          </cell>
        </row>
        <row r="1045">
          <cell r="A1045" t="str">
            <v>074C039</v>
          </cell>
          <cell r="B1045" t="str">
            <v>C0804</v>
          </cell>
        </row>
        <row r="1046">
          <cell r="A1046" t="str">
            <v>074C040</v>
          </cell>
          <cell r="B1046" t="str">
            <v>C0804</v>
          </cell>
        </row>
        <row r="1047">
          <cell r="A1047" t="str">
            <v>076C033</v>
          </cell>
          <cell r="B1047" t="str">
            <v>C0804</v>
          </cell>
        </row>
        <row r="1048">
          <cell r="A1048" t="str">
            <v>076C035</v>
          </cell>
          <cell r="B1048" t="str">
            <v>C0804</v>
          </cell>
        </row>
        <row r="1049">
          <cell r="A1049" t="str">
            <v>076C039</v>
          </cell>
          <cell r="B1049" t="str">
            <v>C0804</v>
          </cell>
        </row>
        <row r="1050">
          <cell r="A1050" t="str">
            <v>077C038</v>
          </cell>
          <cell r="B1050" t="str">
            <v>C0804</v>
          </cell>
        </row>
        <row r="1051">
          <cell r="A1051" t="str">
            <v>078C038</v>
          </cell>
          <cell r="B1051" t="str">
            <v>C0804</v>
          </cell>
        </row>
        <row r="1052">
          <cell r="A1052" t="str">
            <v>080C033</v>
          </cell>
          <cell r="B1052" t="str">
            <v>C0804</v>
          </cell>
        </row>
        <row r="1053">
          <cell r="A1053" t="str">
            <v>080C035</v>
          </cell>
          <cell r="B1053" t="str">
            <v>C0804</v>
          </cell>
        </row>
        <row r="1054">
          <cell r="A1054" t="str">
            <v>080C038</v>
          </cell>
          <cell r="B1054" t="str">
            <v>C0804</v>
          </cell>
        </row>
        <row r="1055">
          <cell r="A1055" t="str">
            <v>080C040</v>
          </cell>
          <cell r="B1055" t="str">
            <v>C0804</v>
          </cell>
        </row>
        <row r="1056">
          <cell r="A1056" t="str">
            <v>071C046</v>
          </cell>
          <cell r="B1056" t="str">
            <v>C0805</v>
          </cell>
        </row>
        <row r="1057">
          <cell r="A1057" t="str">
            <v>072C046</v>
          </cell>
          <cell r="B1057" t="str">
            <v>C0805</v>
          </cell>
        </row>
        <row r="1058">
          <cell r="A1058" t="str">
            <v>072C050</v>
          </cell>
          <cell r="B1058" t="str">
            <v>C0805</v>
          </cell>
        </row>
        <row r="1059">
          <cell r="A1059" t="str">
            <v>074C043</v>
          </cell>
          <cell r="B1059" t="str">
            <v>C0805</v>
          </cell>
        </row>
        <row r="1060">
          <cell r="A1060" t="str">
            <v>074C044</v>
          </cell>
          <cell r="B1060" t="str">
            <v>C0805</v>
          </cell>
        </row>
        <row r="1061">
          <cell r="A1061" t="str">
            <v>076C048</v>
          </cell>
          <cell r="B1061" t="str">
            <v>C0805</v>
          </cell>
        </row>
        <row r="1062">
          <cell r="A1062" t="str">
            <v>068C110</v>
          </cell>
          <cell r="B1062" t="str">
            <v>C0711</v>
          </cell>
        </row>
        <row r="1063">
          <cell r="A1063" t="str">
            <v>080C046</v>
          </cell>
          <cell r="B1063" t="str">
            <v>C0805</v>
          </cell>
        </row>
        <row r="1064">
          <cell r="A1064" t="str">
            <v>069C051</v>
          </cell>
          <cell r="B1064" t="str">
            <v>C0806</v>
          </cell>
        </row>
        <row r="1065">
          <cell r="A1065" t="str">
            <v>071C051</v>
          </cell>
          <cell r="B1065" t="str">
            <v>C0806</v>
          </cell>
        </row>
        <row r="1066">
          <cell r="A1066" t="str">
            <v>074C060</v>
          </cell>
          <cell r="B1066" t="str">
            <v>C0806</v>
          </cell>
        </row>
        <row r="1067">
          <cell r="A1067" t="str">
            <v>077C056</v>
          </cell>
          <cell r="B1067" t="str">
            <v>C0806</v>
          </cell>
        </row>
        <row r="1068">
          <cell r="A1068" t="str">
            <v>077C058</v>
          </cell>
          <cell r="B1068" t="str">
            <v>C0806</v>
          </cell>
        </row>
        <row r="1069">
          <cell r="A1069" t="str">
            <v>077C060</v>
          </cell>
          <cell r="B1069" t="str">
            <v>C0806</v>
          </cell>
        </row>
        <row r="1070">
          <cell r="A1070" t="str">
            <v>078C060</v>
          </cell>
          <cell r="B1070" t="str">
            <v>C0806</v>
          </cell>
        </row>
        <row r="1071">
          <cell r="A1071" t="str">
            <v>080C053</v>
          </cell>
          <cell r="B1071" t="str">
            <v>C0806</v>
          </cell>
        </row>
        <row r="1072">
          <cell r="A1072" t="str">
            <v>080C054</v>
          </cell>
          <cell r="B1072" t="str">
            <v>C0806</v>
          </cell>
        </row>
        <row r="1073">
          <cell r="A1073" t="str">
            <v>071C061</v>
          </cell>
          <cell r="B1073" t="str">
            <v>C0807</v>
          </cell>
        </row>
        <row r="1074">
          <cell r="A1074" t="str">
            <v>074C062</v>
          </cell>
          <cell r="B1074" t="str">
            <v>C0807</v>
          </cell>
        </row>
        <row r="1075">
          <cell r="A1075" t="str">
            <v>074C063</v>
          </cell>
          <cell r="B1075" t="str">
            <v>C0807</v>
          </cell>
        </row>
        <row r="1076">
          <cell r="A1076" t="str">
            <v>077C062</v>
          </cell>
          <cell r="B1076" t="str">
            <v>C0807</v>
          </cell>
        </row>
        <row r="1077">
          <cell r="A1077" t="str">
            <v>077C065</v>
          </cell>
          <cell r="B1077" t="str">
            <v>C0807</v>
          </cell>
        </row>
        <row r="1078">
          <cell r="A1078" t="str">
            <v>078C062</v>
          </cell>
          <cell r="B1078" t="str">
            <v>C0807</v>
          </cell>
        </row>
        <row r="1079">
          <cell r="A1079" t="str">
            <v>071C079</v>
          </cell>
          <cell r="B1079" t="str">
            <v>C0808</v>
          </cell>
        </row>
        <row r="1080">
          <cell r="A1080" t="str">
            <v>071C080</v>
          </cell>
          <cell r="B1080" t="str">
            <v>C0808</v>
          </cell>
        </row>
        <row r="1081">
          <cell r="A1081" t="str">
            <v>069C105</v>
          </cell>
          <cell r="B1081" t="str">
            <v>C0711</v>
          </cell>
        </row>
        <row r="1082">
          <cell r="A1082" t="str">
            <v>070C103</v>
          </cell>
          <cell r="B1082" t="str">
            <v>C0711</v>
          </cell>
        </row>
        <row r="1083">
          <cell r="A1083" t="str">
            <v>076C080</v>
          </cell>
          <cell r="B1083" t="str">
            <v>C0808</v>
          </cell>
        </row>
        <row r="1084">
          <cell r="A1084" t="str">
            <v>078C080</v>
          </cell>
          <cell r="B1084" t="str">
            <v>C0808</v>
          </cell>
        </row>
        <row r="1085">
          <cell r="A1085" t="str">
            <v>079C080</v>
          </cell>
          <cell r="B1085" t="str">
            <v>C0808</v>
          </cell>
        </row>
        <row r="1086">
          <cell r="A1086" t="str">
            <v>080C080</v>
          </cell>
          <cell r="B1086" t="str">
            <v>C0808</v>
          </cell>
        </row>
        <row r="1087">
          <cell r="A1087" t="str">
            <v>072C082</v>
          </cell>
          <cell r="B1087" t="str">
            <v>C0809</v>
          </cell>
        </row>
        <row r="1088">
          <cell r="A1088" t="str">
            <v>072C085</v>
          </cell>
          <cell r="B1088" t="str">
            <v>C0809</v>
          </cell>
        </row>
        <row r="1089">
          <cell r="A1089" t="str">
            <v>072C086</v>
          </cell>
          <cell r="B1089" t="str">
            <v>C0809</v>
          </cell>
        </row>
        <row r="1090">
          <cell r="A1090" t="str">
            <v>070C105</v>
          </cell>
          <cell r="B1090" t="str">
            <v>C0711</v>
          </cell>
        </row>
        <row r="1091">
          <cell r="A1091" t="str">
            <v>070C107</v>
          </cell>
          <cell r="B1091" t="str">
            <v>C0711</v>
          </cell>
        </row>
        <row r="1092">
          <cell r="A1092" t="str">
            <v>074C082</v>
          </cell>
          <cell r="B1092" t="str">
            <v>C0809</v>
          </cell>
        </row>
        <row r="1093">
          <cell r="A1093" t="str">
            <v>074C085</v>
          </cell>
          <cell r="B1093" t="str">
            <v>C0809</v>
          </cell>
        </row>
        <row r="1094">
          <cell r="A1094" t="str">
            <v>074C086</v>
          </cell>
          <cell r="B1094" t="str">
            <v>C0809</v>
          </cell>
        </row>
        <row r="1095">
          <cell r="A1095" t="str">
            <v>074C087</v>
          </cell>
          <cell r="B1095" t="str">
            <v>C0809</v>
          </cell>
        </row>
        <row r="1096">
          <cell r="A1096" t="str">
            <v>070C109</v>
          </cell>
          <cell r="B1096" t="str">
            <v>C0711</v>
          </cell>
        </row>
        <row r="1097">
          <cell r="A1097" t="str">
            <v>062C115</v>
          </cell>
          <cell r="B1097" t="str">
            <v>C0712</v>
          </cell>
        </row>
        <row r="1098">
          <cell r="A1098" t="str">
            <v>075C085</v>
          </cell>
          <cell r="B1098" t="str">
            <v>C0809</v>
          </cell>
        </row>
        <row r="1099">
          <cell r="A1099" t="str">
            <v>076C085</v>
          </cell>
          <cell r="B1099" t="str">
            <v>C0809</v>
          </cell>
        </row>
        <row r="1100">
          <cell r="A1100" t="str">
            <v>076C086</v>
          </cell>
          <cell r="B1100" t="str">
            <v>C0809</v>
          </cell>
        </row>
        <row r="1101">
          <cell r="A1101" t="str">
            <v>063C115</v>
          </cell>
          <cell r="B1101" t="str">
            <v>C0712</v>
          </cell>
        </row>
        <row r="1102">
          <cell r="A1102" t="str">
            <v>078C082</v>
          </cell>
          <cell r="B1102" t="str">
            <v>C0809</v>
          </cell>
        </row>
        <row r="1103">
          <cell r="A1103" t="str">
            <v>078C085</v>
          </cell>
          <cell r="B1103" t="str">
            <v>C0809</v>
          </cell>
        </row>
        <row r="1104">
          <cell r="A1104" t="str">
            <v>078C086</v>
          </cell>
          <cell r="B1104" t="str">
            <v>C0809</v>
          </cell>
        </row>
        <row r="1105">
          <cell r="A1105" t="str">
            <v>078C087</v>
          </cell>
          <cell r="B1105" t="str">
            <v>C0809</v>
          </cell>
        </row>
        <row r="1106">
          <cell r="A1106" t="str">
            <v>078C088</v>
          </cell>
          <cell r="B1106" t="str">
            <v>C0809</v>
          </cell>
        </row>
        <row r="1107">
          <cell r="A1107" t="str">
            <v>063C116</v>
          </cell>
          <cell r="B1107" t="str">
            <v>C0712</v>
          </cell>
        </row>
        <row r="1108">
          <cell r="A1108" t="str">
            <v>066C113</v>
          </cell>
          <cell r="B1108" t="str">
            <v>C0712</v>
          </cell>
        </row>
        <row r="1109">
          <cell r="A1109" t="str">
            <v>080C085</v>
          </cell>
          <cell r="B1109" t="str">
            <v>C0809</v>
          </cell>
        </row>
        <row r="1110">
          <cell r="A1110" t="str">
            <v>080C086</v>
          </cell>
          <cell r="B1110" t="str">
            <v>C0809</v>
          </cell>
        </row>
        <row r="1111">
          <cell r="A1111" t="str">
            <v>080C087</v>
          </cell>
          <cell r="B1111" t="str">
            <v>C0809</v>
          </cell>
        </row>
        <row r="1112">
          <cell r="A1112" t="str">
            <v>080C088</v>
          </cell>
          <cell r="B1112" t="str">
            <v>C0809</v>
          </cell>
        </row>
        <row r="1113">
          <cell r="A1113" t="str">
            <v>080C090</v>
          </cell>
          <cell r="B1113" t="str">
            <v>C0809</v>
          </cell>
        </row>
        <row r="1114">
          <cell r="A1114" t="str">
            <v>072C093</v>
          </cell>
          <cell r="B1114" t="str">
            <v>C0810</v>
          </cell>
        </row>
        <row r="1115">
          <cell r="A1115" t="str">
            <v>072C095</v>
          </cell>
          <cell r="B1115" t="str">
            <v>C0810</v>
          </cell>
        </row>
        <row r="1116">
          <cell r="A1116" t="str">
            <v>072C098</v>
          </cell>
          <cell r="B1116" t="str">
            <v>C0810</v>
          </cell>
        </row>
        <row r="1117">
          <cell r="A1117" t="str">
            <v>072C100</v>
          </cell>
          <cell r="B1117" t="str">
            <v>C0810</v>
          </cell>
        </row>
        <row r="1118">
          <cell r="A1118" t="str">
            <v>074C091</v>
          </cell>
          <cell r="B1118" t="str">
            <v>C0810</v>
          </cell>
        </row>
        <row r="1119">
          <cell r="A1119" t="str">
            <v>074C095</v>
          </cell>
          <cell r="B1119" t="str">
            <v>C0810</v>
          </cell>
        </row>
        <row r="1120">
          <cell r="A1120" t="str">
            <v>074C098</v>
          </cell>
          <cell r="B1120" t="str">
            <v>C0810</v>
          </cell>
        </row>
        <row r="1121">
          <cell r="A1121" t="str">
            <v>074C100</v>
          </cell>
          <cell r="B1121" t="str">
            <v>C0810</v>
          </cell>
        </row>
        <row r="1122">
          <cell r="A1122" t="str">
            <v>075C095</v>
          </cell>
          <cell r="B1122" t="str">
            <v>C0810</v>
          </cell>
        </row>
        <row r="1123">
          <cell r="A1123" t="str">
            <v>077C098</v>
          </cell>
          <cell r="B1123" t="str">
            <v>C0810</v>
          </cell>
        </row>
        <row r="1124">
          <cell r="A1124" t="str">
            <v>077C100</v>
          </cell>
          <cell r="B1124" t="str">
            <v>C0810</v>
          </cell>
        </row>
        <row r="1125">
          <cell r="A1125" t="str">
            <v>078C091</v>
          </cell>
          <cell r="B1125" t="str">
            <v>C0810</v>
          </cell>
        </row>
        <row r="1126">
          <cell r="A1126" t="str">
            <v>066C117</v>
          </cell>
          <cell r="B1126" t="str">
            <v>C0712</v>
          </cell>
        </row>
        <row r="1127">
          <cell r="A1127" t="str">
            <v>068C114</v>
          </cell>
          <cell r="B1127" t="str">
            <v>C0712</v>
          </cell>
        </row>
        <row r="1128">
          <cell r="A1128" t="str">
            <v>079C097</v>
          </cell>
          <cell r="B1128" t="str">
            <v>C0810</v>
          </cell>
        </row>
        <row r="1129">
          <cell r="A1129" t="str">
            <v>079C098</v>
          </cell>
          <cell r="B1129" t="str">
            <v>C0810</v>
          </cell>
        </row>
        <row r="1130">
          <cell r="A1130" t="str">
            <v>080C092</v>
          </cell>
          <cell r="B1130" t="str">
            <v>C0810</v>
          </cell>
        </row>
        <row r="1131">
          <cell r="A1131" t="str">
            <v>080C095</v>
          </cell>
          <cell r="B1131" t="str">
            <v>C0810</v>
          </cell>
        </row>
        <row r="1132">
          <cell r="A1132" t="str">
            <v>068C115</v>
          </cell>
          <cell r="B1132" t="str">
            <v>C0712</v>
          </cell>
        </row>
        <row r="1133">
          <cell r="A1133" t="str">
            <v>080C100</v>
          </cell>
          <cell r="B1133" t="str">
            <v>C0810</v>
          </cell>
        </row>
        <row r="1134">
          <cell r="A1134" t="str">
            <v>081C098</v>
          </cell>
          <cell r="B1134" t="str">
            <v>C0810</v>
          </cell>
        </row>
        <row r="1135">
          <cell r="A1135" t="str">
            <v>068C120</v>
          </cell>
          <cell r="B1135" t="str">
            <v>C0712</v>
          </cell>
        </row>
        <row r="1136">
          <cell r="A1136" t="str">
            <v>070C115</v>
          </cell>
          <cell r="B1136" t="str">
            <v>C0712</v>
          </cell>
        </row>
        <row r="1137">
          <cell r="A1137" t="str">
            <v>070C120</v>
          </cell>
          <cell r="B1137" t="str">
            <v>C0712</v>
          </cell>
        </row>
        <row r="1138">
          <cell r="A1138" t="str">
            <v>080C043</v>
          </cell>
          <cell r="B1138" t="str">
            <v>C0805</v>
          </cell>
        </row>
        <row r="1139">
          <cell r="A1139" t="str">
            <v>073C079</v>
          </cell>
          <cell r="B1139" t="str">
            <v>C0808</v>
          </cell>
        </row>
        <row r="1140">
          <cell r="A1140" t="str">
            <v>074C080</v>
          </cell>
          <cell r="B1140" t="str">
            <v>C0808</v>
          </cell>
        </row>
        <row r="1141">
          <cell r="A1141" t="str">
            <v>072C090</v>
          </cell>
          <cell r="B1141" t="str">
            <v>C0809</v>
          </cell>
        </row>
        <row r="1142">
          <cell r="A1142" t="str">
            <v>074C089</v>
          </cell>
          <cell r="B1142" t="str">
            <v>C0809</v>
          </cell>
        </row>
        <row r="1143">
          <cell r="A1143" t="str">
            <v>074C090</v>
          </cell>
          <cell r="B1143" t="str">
            <v>C0809</v>
          </cell>
        </row>
        <row r="1144">
          <cell r="A1144" t="str">
            <v>076C090</v>
          </cell>
          <cell r="B1144" t="str">
            <v>C0809</v>
          </cell>
        </row>
        <row r="1145">
          <cell r="A1145" t="str">
            <v>078C090</v>
          </cell>
          <cell r="B1145" t="str">
            <v>C0809</v>
          </cell>
        </row>
        <row r="1146">
          <cell r="A1146" t="str">
            <v>078C095</v>
          </cell>
          <cell r="B1146" t="str">
            <v>C0810</v>
          </cell>
        </row>
        <row r="1147">
          <cell r="A1147" t="str">
            <v>079C095</v>
          </cell>
          <cell r="B1147" t="str">
            <v>C0810</v>
          </cell>
        </row>
        <row r="1148">
          <cell r="A1148" t="str">
            <v>071C108</v>
          </cell>
          <cell r="B1148" t="str">
            <v>C0811</v>
          </cell>
        </row>
        <row r="1149">
          <cell r="A1149" t="str">
            <v>072C105</v>
          </cell>
          <cell r="B1149" t="str">
            <v>C0811</v>
          </cell>
        </row>
        <row r="1150">
          <cell r="A1150" t="str">
            <v>072C110</v>
          </cell>
          <cell r="B1150" t="str">
            <v>C0811</v>
          </cell>
        </row>
        <row r="1151">
          <cell r="A1151" t="str">
            <v>074C103</v>
          </cell>
          <cell r="B1151" t="str">
            <v>C0811</v>
          </cell>
        </row>
        <row r="1152">
          <cell r="A1152" t="str">
            <v>074C107</v>
          </cell>
          <cell r="B1152" t="str">
            <v>C0811</v>
          </cell>
        </row>
        <row r="1153">
          <cell r="A1153" t="str">
            <v>074C110</v>
          </cell>
          <cell r="B1153" t="str">
            <v>C0811</v>
          </cell>
        </row>
        <row r="1154">
          <cell r="A1154" t="str">
            <v>075C110</v>
          </cell>
          <cell r="B1154" t="str">
            <v>C0811</v>
          </cell>
        </row>
        <row r="1155">
          <cell r="A1155" t="str">
            <v>076C105</v>
          </cell>
          <cell r="B1155" t="str">
            <v>C0811</v>
          </cell>
        </row>
        <row r="1156">
          <cell r="A1156" t="str">
            <v>078C105</v>
          </cell>
          <cell r="B1156" t="str">
            <v>C0811</v>
          </cell>
        </row>
        <row r="1157">
          <cell r="A1157" t="str">
            <v>078C110</v>
          </cell>
          <cell r="B1157" t="str">
            <v>C0811</v>
          </cell>
        </row>
        <row r="1158">
          <cell r="A1158" t="str">
            <v>079C107</v>
          </cell>
          <cell r="B1158" t="str">
            <v>C0811</v>
          </cell>
        </row>
        <row r="1159">
          <cell r="A1159" t="str">
            <v>080C105</v>
          </cell>
          <cell r="B1159" t="str">
            <v>C0811</v>
          </cell>
        </row>
        <row r="1160">
          <cell r="A1160" t="str">
            <v>080C107</v>
          </cell>
          <cell r="B1160" t="str">
            <v>C0811</v>
          </cell>
        </row>
        <row r="1161">
          <cell r="A1161" t="str">
            <v>080C110</v>
          </cell>
          <cell r="B1161" t="str">
            <v>C0811</v>
          </cell>
        </row>
        <row r="1162">
          <cell r="A1162" t="str">
            <v>071C118</v>
          </cell>
          <cell r="B1162" t="str">
            <v>C0812</v>
          </cell>
        </row>
        <row r="1163">
          <cell r="A1163" t="str">
            <v>071C120</v>
          </cell>
          <cell r="B1163" t="str">
            <v>C0812</v>
          </cell>
        </row>
        <row r="1164">
          <cell r="A1164" t="str">
            <v>072C113</v>
          </cell>
          <cell r="B1164" t="str">
            <v>C0812</v>
          </cell>
        </row>
        <row r="1165">
          <cell r="A1165" t="str">
            <v>072C115</v>
          </cell>
          <cell r="B1165" t="str">
            <v>C0812</v>
          </cell>
        </row>
        <row r="1166">
          <cell r="A1166" t="str">
            <v>074C115</v>
          </cell>
          <cell r="B1166" t="str">
            <v>C0812</v>
          </cell>
        </row>
        <row r="1167">
          <cell r="A1167" t="str">
            <v>074C118</v>
          </cell>
          <cell r="B1167" t="str">
            <v>C0812</v>
          </cell>
        </row>
        <row r="1168">
          <cell r="A1168" t="str">
            <v>075C115</v>
          </cell>
          <cell r="B1168" t="str">
            <v>C0812</v>
          </cell>
        </row>
        <row r="1169">
          <cell r="A1169" t="str">
            <v>076C117</v>
          </cell>
          <cell r="B1169" t="str">
            <v>C0812</v>
          </cell>
        </row>
        <row r="1170">
          <cell r="A1170" t="str">
            <v>076C120</v>
          </cell>
          <cell r="B1170" t="str">
            <v>C0812</v>
          </cell>
        </row>
        <row r="1171">
          <cell r="A1171" t="str">
            <v>072C122</v>
          </cell>
          <cell r="B1171" t="str">
            <v>C0813</v>
          </cell>
        </row>
        <row r="1172">
          <cell r="A1172" t="str">
            <v>082C028</v>
          </cell>
          <cell r="B1172" t="str">
            <v>C0903</v>
          </cell>
        </row>
        <row r="1173">
          <cell r="A1173" t="str">
            <v>082C030</v>
          </cell>
          <cell r="B1173" t="str">
            <v>C0903</v>
          </cell>
        </row>
        <row r="1174">
          <cell r="A1174" t="str">
            <v>084C030</v>
          </cell>
          <cell r="B1174" t="str">
            <v>C0903</v>
          </cell>
        </row>
        <row r="1175">
          <cell r="A1175" t="str">
            <v>086C030</v>
          </cell>
          <cell r="B1175" t="str">
            <v>C0903</v>
          </cell>
        </row>
        <row r="1176">
          <cell r="A1176" t="str">
            <v>088C028</v>
          </cell>
          <cell r="B1176" t="str">
            <v>C0903</v>
          </cell>
        </row>
        <row r="1177">
          <cell r="A1177" t="str">
            <v>088C030</v>
          </cell>
          <cell r="B1177" t="str">
            <v>C0903</v>
          </cell>
        </row>
        <row r="1178">
          <cell r="A1178" t="str">
            <v>082C035</v>
          </cell>
          <cell r="B1178" t="str">
            <v>C0904</v>
          </cell>
        </row>
        <row r="1179">
          <cell r="A1179" t="str">
            <v>082C038</v>
          </cell>
          <cell r="B1179" t="str">
            <v>C0904</v>
          </cell>
        </row>
        <row r="1180">
          <cell r="A1180" t="str">
            <v>082C040</v>
          </cell>
          <cell r="B1180" t="str">
            <v>C0904</v>
          </cell>
        </row>
        <row r="1181">
          <cell r="A1181" t="str">
            <v>083C040</v>
          </cell>
          <cell r="B1181" t="str">
            <v>C0904</v>
          </cell>
        </row>
        <row r="1182">
          <cell r="A1182" t="str">
            <v>084C033</v>
          </cell>
          <cell r="B1182" t="str">
            <v>C0904</v>
          </cell>
        </row>
        <row r="1183">
          <cell r="A1183" t="str">
            <v>085C033</v>
          </cell>
          <cell r="B1183" t="str">
            <v>C0904</v>
          </cell>
        </row>
        <row r="1184">
          <cell r="A1184" t="str">
            <v>085C035</v>
          </cell>
          <cell r="B1184" t="str">
            <v>C0904</v>
          </cell>
        </row>
        <row r="1185">
          <cell r="A1185" t="str">
            <v>086C035</v>
          </cell>
          <cell r="B1185" t="str">
            <v>C0904</v>
          </cell>
        </row>
        <row r="1186">
          <cell r="A1186" t="str">
            <v>086C037</v>
          </cell>
          <cell r="B1186" t="str">
            <v>C0904</v>
          </cell>
        </row>
        <row r="1187">
          <cell r="A1187" t="str">
            <v>086C039</v>
          </cell>
          <cell r="B1187" t="str">
            <v>C0904</v>
          </cell>
        </row>
        <row r="1188">
          <cell r="A1188" t="str">
            <v>088C033</v>
          </cell>
          <cell r="B1188" t="str">
            <v>C0904</v>
          </cell>
        </row>
        <row r="1189">
          <cell r="A1189" t="str">
            <v>088C038</v>
          </cell>
          <cell r="B1189" t="str">
            <v>C0904</v>
          </cell>
        </row>
        <row r="1190">
          <cell r="A1190" t="str">
            <v>089C040</v>
          </cell>
          <cell r="B1190" t="str">
            <v>C0904</v>
          </cell>
        </row>
        <row r="1191">
          <cell r="A1191" t="str">
            <v>082C045</v>
          </cell>
          <cell r="B1191" t="str">
            <v>C0905</v>
          </cell>
        </row>
        <row r="1192">
          <cell r="A1192" t="str">
            <v>082C048</v>
          </cell>
          <cell r="B1192" t="str">
            <v>C0905</v>
          </cell>
        </row>
        <row r="1193">
          <cell r="A1193" t="str">
            <v>078C112</v>
          </cell>
          <cell r="B1193" t="str">
            <v>C0812</v>
          </cell>
        </row>
        <row r="1194">
          <cell r="A1194" t="str">
            <v>083C046</v>
          </cell>
          <cell r="B1194" t="str">
            <v>C0905</v>
          </cell>
        </row>
        <row r="1195">
          <cell r="A1195" t="str">
            <v>084C045</v>
          </cell>
          <cell r="B1195" t="str">
            <v>C0905</v>
          </cell>
        </row>
        <row r="1196">
          <cell r="A1196" t="str">
            <v>084C049</v>
          </cell>
          <cell r="B1196" t="str">
            <v>C0905</v>
          </cell>
        </row>
        <row r="1197">
          <cell r="A1197" t="str">
            <v>087C047</v>
          </cell>
          <cell r="B1197" t="str">
            <v>C0905</v>
          </cell>
        </row>
        <row r="1198">
          <cell r="A1198" t="str">
            <v>089C043</v>
          </cell>
          <cell r="B1198" t="str">
            <v>C0905</v>
          </cell>
        </row>
        <row r="1199">
          <cell r="A1199" t="str">
            <v>089C048</v>
          </cell>
          <cell r="B1199" t="str">
            <v>C0905</v>
          </cell>
        </row>
        <row r="1200">
          <cell r="A1200" t="str">
            <v>081C058</v>
          </cell>
          <cell r="B1200" t="str">
            <v>C0906</v>
          </cell>
        </row>
        <row r="1201">
          <cell r="A1201" t="str">
            <v>081C059</v>
          </cell>
          <cell r="B1201" t="str">
            <v>C0906</v>
          </cell>
        </row>
        <row r="1202">
          <cell r="A1202" t="str">
            <v>082C056</v>
          </cell>
          <cell r="B1202" t="str">
            <v>C0906</v>
          </cell>
        </row>
        <row r="1203">
          <cell r="A1203" t="str">
            <v>082C058</v>
          </cell>
          <cell r="B1203" t="str">
            <v>C0906</v>
          </cell>
        </row>
        <row r="1204">
          <cell r="A1204" t="str">
            <v>084C055</v>
          </cell>
          <cell r="B1204" t="str">
            <v>C0906</v>
          </cell>
        </row>
        <row r="1205">
          <cell r="A1205" t="str">
            <v>084C058</v>
          </cell>
          <cell r="B1205" t="str">
            <v>C0906</v>
          </cell>
        </row>
        <row r="1206">
          <cell r="A1206" t="str">
            <v>086C055</v>
          </cell>
          <cell r="B1206" t="str">
            <v>C0906</v>
          </cell>
        </row>
        <row r="1207">
          <cell r="A1207" t="str">
            <v>086C058</v>
          </cell>
          <cell r="B1207" t="str">
            <v>C0906</v>
          </cell>
        </row>
        <row r="1208">
          <cell r="A1208" t="str">
            <v>087C051</v>
          </cell>
          <cell r="B1208" t="str">
            <v>C0906</v>
          </cell>
        </row>
        <row r="1209">
          <cell r="A1209" t="str">
            <v>087C057</v>
          </cell>
          <cell r="B1209" t="str">
            <v>C0906</v>
          </cell>
        </row>
        <row r="1210">
          <cell r="A1210" t="str">
            <v>089C051</v>
          </cell>
          <cell r="B1210" t="str">
            <v>C0906</v>
          </cell>
        </row>
        <row r="1211">
          <cell r="A1211" t="str">
            <v>083C064</v>
          </cell>
          <cell r="B1211" t="str">
            <v>C0907</v>
          </cell>
        </row>
        <row r="1212">
          <cell r="A1212" t="str">
            <v>084C063</v>
          </cell>
          <cell r="B1212" t="str">
            <v>C0907</v>
          </cell>
        </row>
        <row r="1213">
          <cell r="A1213" t="str">
            <v>081C079</v>
          </cell>
          <cell r="B1213" t="str">
            <v>C0908</v>
          </cell>
        </row>
        <row r="1214">
          <cell r="A1214" t="str">
            <v>082C080</v>
          </cell>
          <cell r="B1214" t="str">
            <v>C0908</v>
          </cell>
        </row>
        <row r="1215">
          <cell r="A1215" t="str">
            <v>084C078</v>
          </cell>
          <cell r="B1215" t="str">
            <v>C0908</v>
          </cell>
        </row>
        <row r="1216">
          <cell r="A1216" t="str">
            <v>084C080</v>
          </cell>
          <cell r="B1216" t="str">
            <v>C0908</v>
          </cell>
        </row>
        <row r="1217">
          <cell r="A1217" t="str">
            <v>081C082</v>
          </cell>
          <cell r="B1217" t="str">
            <v>C0909</v>
          </cell>
        </row>
        <row r="1218">
          <cell r="A1218" t="str">
            <v>081C086</v>
          </cell>
          <cell r="B1218" t="str">
            <v>C0909</v>
          </cell>
        </row>
        <row r="1219">
          <cell r="A1219" t="str">
            <v>082C090</v>
          </cell>
          <cell r="B1219" t="str">
            <v>C0909</v>
          </cell>
        </row>
        <row r="1220">
          <cell r="A1220" t="str">
            <v>083C090</v>
          </cell>
          <cell r="B1220" t="str">
            <v>C0909</v>
          </cell>
        </row>
        <row r="1221">
          <cell r="A1221" t="str">
            <v>084C083</v>
          </cell>
          <cell r="B1221" t="str">
            <v>C0909</v>
          </cell>
        </row>
        <row r="1222">
          <cell r="A1222" t="str">
            <v>081C097</v>
          </cell>
          <cell r="B1222" t="str">
            <v>C0910</v>
          </cell>
        </row>
        <row r="1223">
          <cell r="A1223" t="str">
            <v>082C093</v>
          </cell>
          <cell r="B1223" t="str">
            <v>C0910</v>
          </cell>
        </row>
        <row r="1224">
          <cell r="A1224" t="str">
            <v>082C096</v>
          </cell>
          <cell r="B1224" t="str">
            <v>C0910</v>
          </cell>
        </row>
        <row r="1225">
          <cell r="A1225" t="str">
            <v>082C098</v>
          </cell>
          <cell r="B1225" t="str">
            <v>C0910</v>
          </cell>
        </row>
        <row r="1226">
          <cell r="A1226" t="str">
            <v>082C100</v>
          </cell>
          <cell r="B1226" t="str">
            <v>C0910</v>
          </cell>
        </row>
        <row r="1227">
          <cell r="A1227" t="str">
            <v>083C092</v>
          </cell>
          <cell r="B1227" t="str">
            <v>C0910</v>
          </cell>
        </row>
        <row r="1228">
          <cell r="A1228" t="str">
            <v>083C093</v>
          </cell>
          <cell r="B1228" t="str">
            <v>C0910</v>
          </cell>
        </row>
        <row r="1229">
          <cell r="A1229" t="str">
            <v>083C094</v>
          </cell>
          <cell r="B1229" t="str">
            <v>C0910</v>
          </cell>
        </row>
        <row r="1230">
          <cell r="A1230" t="str">
            <v>083C098</v>
          </cell>
          <cell r="B1230" t="str">
            <v>C0910</v>
          </cell>
        </row>
        <row r="1231">
          <cell r="A1231" t="str">
            <v>083C100</v>
          </cell>
          <cell r="B1231" t="str">
            <v>C0910</v>
          </cell>
        </row>
        <row r="1232">
          <cell r="A1232" t="str">
            <v>084C092</v>
          </cell>
          <cell r="B1232" t="str">
            <v>C0910</v>
          </cell>
        </row>
        <row r="1233">
          <cell r="A1233" t="str">
            <v>084C095</v>
          </cell>
          <cell r="B1233" t="str">
            <v>C0910</v>
          </cell>
        </row>
        <row r="1234">
          <cell r="A1234" t="str">
            <v>084C097</v>
          </cell>
          <cell r="B1234" t="str">
            <v>C0910</v>
          </cell>
        </row>
        <row r="1235">
          <cell r="A1235" t="str">
            <v>086C095</v>
          </cell>
          <cell r="B1235" t="str">
            <v>C0910</v>
          </cell>
        </row>
        <row r="1236">
          <cell r="A1236" t="str">
            <v>086C097</v>
          </cell>
          <cell r="B1236" t="str">
            <v>C0910</v>
          </cell>
        </row>
        <row r="1237">
          <cell r="A1237" t="str">
            <v>086C100</v>
          </cell>
          <cell r="B1237" t="str">
            <v>C0910</v>
          </cell>
        </row>
        <row r="1238">
          <cell r="A1238" t="str">
            <v>087C095</v>
          </cell>
          <cell r="B1238" t="str">
            <v>C0910</v>
          </cell>
        </row>
        <row r="1239">
          <cell r="A1239" t="str">
            <v>087C099</v>
          </cell>
          <cell r="B1239" t="str">
            <v>C0910</v>
          </cell>
        </row>
        <row r="1240">
          <cell r="A1240" t="str">
            <v>088C094</v>
          </cell>
          <cell r="B1240" t="str">
            <v>C0910</v>
          </cell>
        </row>
        <row r="1241">
          <cell r="A1241" t="str">
            <v>088C095</v>
          </cell>
          <cell r="B1241" t="str">
            <v>C0910</v>
          </cell>
        </row>
        <row r="1242">
          <cell r="A1242" t="str">
            <v>088C098</v>
          </cell>
          <cell r="B1242" t="str">
            <v>C0910</v>
          </cell>
        </row>
        <row r="1243">
          <cell r="A1243" t="str">
            <v>088C100</v>
          </cell>
          <cell r="B1243" t="str">
            <v>C0910</v>
          </cell>
        </row>
        <row r="1244">
          <cell r="A1244" t="str">
            <v>089C100</v>
          </cell>
          <cell r="B1244" t="str">
            <v>C0910</v>
          </cell>
        </row>
        <row r="1245">
          <cell r="A1245" t="str">
            <v>090C095</v>
          </cell>
          <cell r="B1245" t="str">
            <v>C0910</v>
          </cell>
        </row>
        <row r="1246">
          <cell r="A1246" t="str">
            <v>090C098</v>
          </cell>
          <cell r="B1246" t="str">
            <v>C0910</v>
          </cell>
        </row>
        <row r="1247">
          <cell r="A1247" t="str">
            <v>090C100</v>
          </cell>
          <cell r="B1247" t="str">
            <v>C0910</v>
          </cell>
        </row>
        <row r="1248">
          <cell r="A1248" t="str">
            <v>078C115</v>
          </cell>
          <cell r="B1248" t="str">
            <v>C0812</v>
          </cell>
        </row>
        <row r="1249">
          <cell r="A1249" t="str">
            <v>078C117</v>
          </cell>
          <cell r="B1249" t="str">
            <v>C0812</v>
          </cell>
        </row>
        <row r="1250">
          <cell r="A1250" t="str">
            <v>078C118</v>
          </cell>
          <cell r="B1250" t="str">
            <v>C0812</v>
          </cell>
        </row>
        <row r="1251">
          <cell r="A1251" t="str">
            <v>079C118</v>
          </cell>
          <cell r="B1251" t="str">
            <v>C0812</v>
          </cell>
        </row>
        <row r="1252">
          <cell r="A1252" t="str">
            <v>079C120</v>
          </cell>
          <cell r="B1252" t="str">
            <v>C0812</v>
          </cell>
        </row>
        <row r="1253">
          <cell r="A1253" t="str">
            <v>080C113</v>
          </cell>
          <cell r="B1253" t="str">
            <v>C0812</v>
          </cell>
        </row>
        <row r="1254">
          <cell r="A1254" t="str">
            <v>080C115</v>
          </cell>
          <cell r="B1254" t="str">
            <v>C0812</v>
          </cell>
        </row>
        <row r="1255">
          <cell r="A1255" t="str">
            <v>083C042</v>
          </cell>
          <cell r="B1255" t="str">
            <v>C0905</v>
          </cell>
        </row>
        <row r="1256">
          <cell r="A1256" t="str">
            <v>082C105</v>
          </cell>
          <cell r="B1256" t="str">
            <v>C0911</v>
          </cell>
        </row>
        <row r="1257">
          <cell r="A1257" t="str">
            <v>082C107</v>
          </cell>
          <cell r="B1257" t="str">
            <v>C0911</v>
          </cell>
        </row>
        <row r="1258">
          <cell r="A1258" t="str">
            <v>082C110</v>
          </cell>
          <cell r="B1258" t="str">
            <v>C0911</v>
          </cell>
        </row>
        <row r="1259">
          <cell r="A1259" t="str">
            <v>084C110</v>
          </cell>
          <cell r="B1259" t="str">
            <v>C0911</v>
          </cell>
        </row>
        <row r="1260">
          <cell r="A1260" t="str">
            <v>085C101</v>
          </cell>
          <cell r="B1260" t="str">
            <v>C0911</v>
          </cell>
        </row>
        <row r="1261">
          <cell r="A1261" t="str">
            <v>085C103</v>
          </cell>
          <cell r="B1261" t="str">
            <v>C0911</v>
          </cell>
        </row>
        <row r="1262">
          <cell r="A1262" t="str">
            <v>085C105</v>
          </cell>
          <cell r="B1262" t="str">
            <v>C0911</v>
          </cell>
        </row>
        <row r="1263">
          <cell r="A1263" t="str">
            <v>086C105</v>
          </cell>
          <cell r="B1263" t="str">
            <v>C0911</v>
          </cell>
        </row>
        <row r="1264">
          <cell r="A1264" t="str">
            <v>081C115</v>
          </cell>
          <cell r="B1264" t="str">
            <v>C0912</v>
          </cell>
        </row>
        <row r="1265">
          <cell r="A1265" t="str">
            <v>081C116</v>
          </cell>
          <cell r="B1265" t="str">
            <v>C0912</v>
          </cell>
        </row>
        <row r="1266">
          <cell r="A1266" t="str">
            <v>081C118</v>
          </cell>
          <cell r="B1266" t="str">
            <v>C0912</v>
          </cell>
        </row>
        <row r="1267">
          <cell r="A1267" t="str">
            <v>082C111</v>
          </cell>
          <cell r="B1267" t="str">
            <v>C0912</v>
          </cell>
        </row>
        <row r="1268">
          <cell r="A1268" t="str">
            <v>082C112</v>
          </cell>
          <cell r="B1268" t="str">
            <v>C0912</v>
          </cell>
        </row>
        <row r="1269">
          <cell r="A1269" t="str">
            <v>082C113</v>
          </cell>
          <cell r="B1269" t="str">
            <v>C0912</v>
          </cell>
        </row>
        <row r="1270">
          <cell r="A1270" t="str">
            <v>082C114</v>
          </cell>
          <cell r="B1270" t="str">
            <v>C0912</v>
          </cell>
        </row>
        <row r="1271">
          <cell r="A1271" t="str">
            <v>082C117</v>
          </cell>
          <cell r="B1271" t="str">
            <v>C0912</v>
          </cell>
        </row>
        <row r="1272">
          <cell r="A1272" t="str">
            <v>082C120</v>
          </cell>
          <cell r="B1272" t="str">
            <v>C0912</v>
          </cell>
        </row>
        <row r="1273">
          <cell r="A1273" t="str">
            <v>083C119</v>
          </cell>
          <cell r="B1273" t="str">
            <v>C0912</v>
          </cell>
        </row>
        <row r="1274">
          <cell r="A1274" t="str">
            <v>083C120</v>
          </cell>
          <cell r="B1274" t="str">
            <v>C0912</v>
          </cell>
        </row>
        <row r="1275">
          <cell r="A1275" t="str">
            <v>084C113</v>
          </cell>
          <cell r="B1275" t="str">
            <v>C0912</v>
          </cell>
        </row>
        <row r="1276">
          <cell r="A1276" t="str">
            <v>084C115</v>
          </cell>
          <cell r="B1276" t="str">
            <v>C0912</v>
          </cell>
        </row>
        <row r="1277">
          <cell r="A1277" t="str">
            <v>084C116</v>
          </cell>
          <cell r="B1277" t="str">
            <v>C0912</v>
          </cell>
        </row>
        <row r="1278">
          <cell r="A1278" t="str">
            <v>084C120</v>
          </cell>
          <cell r="B1278" t="str">
            <v>C0912</v>
          </cell>
        </row>
        <row r="1279">
          <cell r="A1279" t="str">
            <v>085C119</v>
          </cell>
          <cell r="B1279" t="str">
            <v>C0912</v>
          </cell>
        </row>
        <row r="1280">
          <cell r="A1280" t="str">
            <v>085C120</v>
          </cell>
          <cell r="B1280" t="str">
            <v>C0912</v>
          </cell>
        </row>
        <row r="1281">
          <cell r="A1281" t="str">
            <v>086C115</v>
          </cell>
          <cell r="B1281" t="str">
            <v>C0912</v>
          </cell>
        </row>
        <row r="1282">
          <cell r="A1282" t="str">
            <v>086C117</v>
          </cell>
          <cell r="B1282" t="str">
            <v>C0912</v>
          </cell>
        </row>
        <row r="1283">
          <cell r="A1283" t="str">
            <v>086C120</v>
          </cell>
          <cell r="B1283" t="str">
            <v>C0912</v>
          </cell>
        </row>
        <row r="1284">
          <cell r="A1284" t="str">
            <v>087C117</v>
          </cell>
          <cell r="B1284" t="str">
            <v>C0912</v>
          </cell>
        </row>
        <row r="1285">
          <cell r="A1285" t="str">
            <v>087C120</v>
          </cell>
          <cell r="B1285" t="str">
            <v>C0912</v>
          </cell>
        </row>
        <row r="1286">
          <cell r="A1286" t="str">
            <v>088C113</v>
          </cell>
          <cell r="B1286" t="str">
            <v>C0912</v>
          </cell>
        </row>
        <row r="1287">
          <cell r="A1287" t="str">
            <v>088C114</v>
          </cell>
          <cell r="B1287" t="str">
            <v>C0912</v>
          </cell>
        </row>
        <row r="1288">
          <cell r="A1288" t="str">
            <v>088C115</v>
          </cell>
          <cell r="B1288" t="str">
            <v>C0912</v>
          </cell>
        </row>
        <row r="1289">
          <cell r="A1289" t="str">
            <v>088C116</v>
          </cell>
          <cell r="B1289" t="str">
            <v>C0912</v>
          </cell>
        </row>
        <row r="1290">
          <cell r="A1290" t="str">
            <v>090C113</v>
          </cell>
          <cell r="B1290" t="str">
            <v>C0912</v>
          </cell>
        </row>
        <row r="1291">
          <cell r="A1291" t="str">
            <v>090C114</v>
          </cell>
          <cell r="B1291" t="str">
            <v>C0912</v>
          </cell>
        </row>
        <row r="1292">
          <cell r="A1292" t="str">
            <v>090C115</v>
          </cell>
          <cell r="B1292" t="str">
            <v>C0912</v>
          </cell>
        </row>
        <row r="1293">
          <cell r="A1293" t="str">
            <v>090C116</v>
          </cell>
          <cell r="B1293" t="str">
            <v>C0912</v>
          </cell>
        </row>
        <row r="1294">
          <cell r="A1294" t="str">
            <v>090C117</v>
          </cell>
          <cell r="B1294" t="str">
            <v>C0912</v>
          </cell>
        </row>
        <row r="1295">
          <cell r="A1295" t="str">
            <v>090C118</v>
          </cell>
          <cell r="B1295" t="str">
            <v>C0912</v>
          </cell>
        </row>
        <row r="1296">
          <cell r="A1296" t="str">
            <v>090C119</v>
          </cell>
          <cell r="B1296" t="str">
            <v>C0912</v>
          </cell>
        </row>
        <row r="1297">
          <cell r="A1297" t="str">
            <v>090C120</v>
          </cell>
          <cell r="B1297" t="str">
            <v>C0912</v>
          </cell>
        </row>
        <row r="1298">
          <cell r="A1298" t="str">
            <v>083C122</v>
          </cell>
          <cell r="B1298" t="str">
            <v>C0913</v>
          </cell>
        </row>
        <row r="1299">
          <cell r="A1299" t="str">
            <v>084C122</v>
          </cell>
          <cell r="B1299" t="str">
            <v>C0913</v>
          </cell>
        </row>
        <row r="1300">
          <cell r="A1300" t="str">
            <v>086C110</v>
          </cell>
          <cell r="B1300" t="str">
            <v>C0911</v>
          </cell>
        </row>
        <row r="1301">
          <cell r="A1301" t="str">
            <v>087C110</v>
          </cell>
          <cell r="B1301" t="str">
            <v>C0911</v>
          </cell>
        </row>
        <row r="1302">
          <cell r="A1302" t="str">
            <v>086C122</v>
          </cell>
          <cell r="B1302" t="str">
            <v>C0913</v>
          </cell>
        </row>
        <row r="1303">
          <cell r="A1303" t="str">
            <v>088C107</v>
          </cell>
          <cell r="B1303" t="str">
            <v>C0911</v>
          </cell>
        </row>
        <row r="1304">
          <cell r="A1304" t="str">
            <v>090C110</v>
          </cell>
          <cell r="B1304" t="str">
            <v>C0911</v>
          </cell>
        </row>
        <row r="1305">
          <cell r="A1305" t="str">
            <v>086C130</v>
          </cell>
          <cell r="B1305" t="str">
            <v>C0913</v>
          </cell>
        </row>
        <row r="1306">
          <cell r="A1306" t="str">
            <v>084C124</v>
          </cell>
          <cell r="B1306" t="str">
            <v>C0913</v>
          </cell>
        </row>
        <row r="1307">
          <cell r="A1307" t="str">
            <v>088C123</v>
          </cell>
          <cell r="B1307" t="str">
            <v>C0913</v>
          </cell>
        </row>
        <row r="1308">
          <cell r="A1308" t="str">
            <v>086C125</v>
          </cell>
          <cell r="B1308" t="str">
            <v>C0913</v>
          </cell>
        </row>
        <row r="1309">
          <cell r="A1309" t="str">
            <v>086C128</v>
          </cell>
          <cell r="B1309" t="str">
            <v>C0913</v>
          </cell>
        </row>
        <row r="1310">
          <cell r="A1310" t="str">
            <v>089C130</v>
          </cell>
          <cell r="B1310" t="str">
            <v>C0913</v>
          </cell>
        </row>
        <row r="1311">
          <cell r="A1311" t="str">
            <v>090C122</v>
          </cell>
          <cell r="B1311" t="str">
            <v>C0913</v>
          </cell>
        </row>
        <row r="1312">
          <cell r="A1312" t="str">
            <v>087C125</v>
          </cell>
          <cell r="B1312" t="str">
            <v>C0913</v>
          </cell>
        </row>
        <row r="1313">
          <cell r="A1313" t="str">
            <v>090C125</v>
          </cell>
          <cell r="B1313" t="str">
            <v>C0913</v>
          </cell>
        </row>
        <row r="1314">
          <cell r="A1314" t="str">
            <v>090C127</v>
          </cell>
          <cell r="B1314" t="str">
            <v>C0913</v>
          </cell>
        </row>
        <row r="1315">
          <cell r="A1315" t="str">
            <v>090C130</v>
          </cell>
          <cell r="B1315" t="str">
            <v>C0913</v>
          </cell>
        </row>
        <row r="1316">
          <cell r="A1316" t="str">
            <v>084C135</v>
          </cell>
          <cell r="B1316" t="str">
            <v>C0914</v>
          </cell>
        </row>
        <row r="1317">
          <cell r="A1317" t="str">
            <v>084C137</v>
          </cell>
          <cell r="B1317" t="str">
            <v>C0914</v>
          </cell>
        </row>
        <row r="1318">
          <cell r="A1318" t="str">
            <v>089C128</v>
          </cell>
          <cell r="B1318" t="str">
            <v>C0913</v>
          </cell>
        </row>
        <row r="1319">
          <cell r="A1319" t="str">
            <v>090C124</v>
          </cell>
          <cell r="B1319" t="str">
            <v>C0913</v>
          </cell>
        </row>
        <row r="1320">
          <cell r="A1320" t="str">
            <v>085C133</v>
          </cell>
          <cell r="B1320" t="str">
            <v>C0914</v>
          </cell>
        </row>
        <row r="1321">
          <cell r="A1321" t="str">
            <v>086C135</v>
          </cell>
          <cell r="B1321" t="str">
            <v>C0914</v>
          </cell>
        </row>
        <row r="1322">
          <cell r="A1322" t="str">
            <v>088C132</v>
          </cell>
          <cell r="B1322" t="str">
            <v>C0914</v>
          </cell>
        </row>
        <row r="1323">
          <cell r="A1323" t="str">
            <v>090C132</v>
          </cell>
          <cell r="B1323" t="str">
            <v>C0914</v>
          </cell>
        </row>
        <row r="1324">
          <cell r="A1324" t="str">
            <v>086C138</v>
          </cell>
          <cell r="B1324" t="str">
            <v>C0914</v>
          </cell>
        </row>
        <row r="1325">
          <cell r="A1325" t="str">
            <v>090C136</v>
          </cell>
          <cell r="B1325" t="str">
            <v>C0914</v>
          </cell>
        </row>
        <row r="1326">
          <cell r="A1326" t="str">
            <v>092C095</v>
          </cell>
          <cell r="B1326" t="str">
            <v>C1010</v>
          </cell>
        </row>
        <row r="1327">
          <cell r="A1327" t="str">
            <v>092C100</v>
          </cell>
          <cell r="B1327" t="str">
            <v>C1010</v>
          </cell>
        </row>
        <row r="1328">
          <cell r="A1328" t="str">
            <v>094C092</v>
          </cell>
          <cell r="B1328" t="str">
            <v>C1010</v>
          </cell>
        </row>
        <row r="1329">
          <cell r="A1329" t="str">
            <v>094C095</v>
          </cell>
          <cell r="B1329" t="str">
            <v>C1010</v>
          </cell>
        </row>
        <row r="1330">
          <cell r="A1330" t="str">
            <v>094C097</v>
          </cell>
          <cell r="B1330" t="str">
            <v>C1010</v>
          </cell>
        </row>
        <row r="1331">
          <cell r="A1331" t="str">
            <v>094C099</v>
          </cell>
          <cell r="B1331" t="str">
            <v>C1010</v>
          </cell>
        </row>
        <row r="1332">
          <cell r="A1332" t="str">
            <v>094C100</v>
          </cell>
          <cell r="B1332" t="str">
            <v>C1010</v>
          </cell>
        </row>
        <row r="1333">
          <cell r="A1333" t="str">
            <v>096C094</v>
          </cell>
          <cell r="B1333" t="str">
            <v>C1010</v>
          </cell>
        </row>
        <row r="1334">
          <cell r="A1334" t="str">
            <v>092C102</v>
          </cell>
          <cell r="B1334" t="str">
            <v>C1011</v>
          </cell>
        </row>
        <row r="1335">
          <cell r="A1335" t="str">
            <v>092C103</v>
          </cell>
          <cell r="B1335" t="str">
            <v>C1011</v>
          </cell>
        </row>
        <row r="1336">
          <cell r="A1336" t="str">
            <v>092C105</v>
          </cell>
          <cell r="B1336" t="str">
            <v>C1011</v>
          </cell>
        </row>
        <row r="1337">
          <cell r="A1337" t="str">
            <v>087C137</v>
          </cell>
          <cell r="B1337" t="str">
            <v>C0914</v>
          </cell>
        </row>
        <row r="1338">
          <cell r="A1338" t="str">
            <v>093C108</v>
          </cell>
          <cell r="B1338" t="str">
            <v>C1011</v>
          </cell>
        </row>
        <row r="1339">
          <cell r="A1339" t="str">
            <v>093C110</v>
          </cell>
          <cell r="B1339" t="str">
            <v>C1011</v>
          </cell>
        </row>
        <row r="1340">
          <cell r="A1340" t="str">
            <v>094C102</v>
          </cell>
          <cell r="B1340" t="str">
            <v>C1011</v>
          </cell>
        </row>
        <row r="1341">
          <cell r="A1341" t="str">
            <v>094C103</v>
          </cell>
          <cell r="B1341" t="str">
            <v>C1011</v>
          </cell>
        </row>
        <row r="1342">
          <cell r="A1342" t="str">
            <v>094C105</v>
          </cell>
          <cell r="B1342" t="str">
            <v>C1011</v>
          </cell>
        </row>
        <row r="1343">
          <cell r="A1343" t="str">
            <v>095C101</v>
          </cell>
          <cell r="B1343" t="str">
            <v>C1011</v>
          </cell>
        </row>
        <row r="1344">
          <cell r="A1344" t="str">
            <v>090C134</v>
          </cell>
          <cell r="B1344" t="str">
            <v>C0914</v>
          </cell>
        </row>
        <row r="1345">
          <cell r="A1345" t="str">
            <v>096C107</v>
          </cell>
          <cell r="B1345" t="str">
            <v>C1011</v>
          </cell>
        </row>
        <row r="1346">
          <cell r="A1346" t="str">
            <v>096C108</v>
          </cell>
          <cell r="B1346" t="str">
            <v>C1011</v>
          </cell>
        </row>
        <row r="1347">
          <cell r="A1347" t="str">
            <v>091C116</v>
          </cell>
          <cell r="B1347" t="str">
            <v>C1012</v>
          </cell>
        </row>
        <row r="1348">
          <cell r="A1348" t="str">
            <v>092C112</v>
          </cell>
          <cell r="B1348" t="str">
            <v>C1012</v>
          </cell>
        </row>
        <row r="1349">
          <cell r="A1349" t="str">
            <v>092C114</v>
          </cell>
          <cell r="B1349" t="str">
            <v>C1012</v>
          </cell>
        </row>
        <row r="1350">
          <cell r="A1350" t="str">
            <v>092C110</v>
          </cell>
          <cell r="B1350" t="str">
            <v>C1011</v>
          </cell>
        </row>
        <row r="1351">
          <cell r="A1351" t="str">
            <v>092C118</v>
          </cell>
          <cell r="B1351" t="str">
            <v>C1012</v>
          </cell>
        </row>
        <row r="1352">
          <cell r="A1352" t="str">
            <v>092C120</v>
          </cell>
          <cell r="B1352" t="str">
            <v>C1012</v>
          </cell>
        </row>
        <row r="1353">
          <cell r="A1353" t="str">
            <v>093C114</v>
          </cell>
          <cell r="B1353" t="str">
            <v>C1012</v>
          </cell>
        </row>
        <row r="1354">
          <cell r="A1354" t="str">
            <v>093C115</v>
          </cell>
          <cell r="B1354" t="str">
            <v>C1012</v>
          </cell>
        </row>
        <row r="1355">
          <cell r="A1355" t="str">
            <v>096C102</v>
          </cell>
          <cell r="B1355" t="str">
            <v>C1011</v>
          </cell>
        </row>
        <row r="1356">
          <cell r="A1356" t="str">
            <v>094C112</v>
          </cell>
          <cell r="B1356" t="str">
            <v>C1012</v>
          </cell>
        </row>
        <row r="1357">
          <cell r="A1357" t="str">
            <v>094C116</v>
          </cell>
          <cell r="B1357" t="str">
            <v>C1012</v>
          </cell>
        </row>
        <row r="1358">
          <cell r="A1358" t="str">
            <v>094C117</v>
          </cell>
          <cell r="B1358" t="str">
            <v>C1012</v>
          </cell>
        </row>
        <row r="1359">
          <cell r="A1359" t="str">
            <v>095C112</v>
          </cell>
          <cell r="B1359" t="str">
            <v>C1012</v>
          </cell>
        </row>
        <row r="1360">
          <cell r="A1360" t="str">
            <v>093C120</v>
          </cell>
          <cell r="B1360" t="str">
            <v>C1012</v>
          </cell>
        </row>
        <row r="1361">
          <cell r="A1361" t="str">
            <v>096C117</v>
          </cell>
          <cell r="B1361" t="str">
            <v>C1012</v>
          </cell>
        </row>
        <row r="1362">
          <cell r="A1362" t="str">
            <v>096C118</v>
          </cell>
          <cell r="B1362" t="str">
            <v>C1012</v>
          </cell>
        </row>
        <row r="1363">
          <cell r="A1363" t="str">
            <v>096C120</v>
          </cell>
          <cell r="B1363" t="str">
            <v>C1012</v>
          </cell>
        </row>
        <row r="1364">
          <cell r="A1364" t="str">
            <v>098C118</v>
          </cell>
          <cell r="B1364" t="str">
            <v>C1012</v>
          </cell>
        </row>
        <row r="1365">
          <cell r="A1365" t="str">
            <v>098C119</v>
          </cell>
          <cell r="B1365" t="str">
            <v>C1012</v>
          </cell>
        </row>
        <row r="1366">
          <cell r="A1366" t="str">
            <v>098C120</v>
          </cell>
          <cell r="B1366" t="str">
            <v>C1012</v>
          </cell>
        </row>
        <row r="1367">
          <cell r="A1367" t="str">
            <v>099C118</v>
          </cell>
          <cell r="B1367" t="str">
            <v>C1012</v>
          </cell>
        </row>
        <row r="1368">
          <cell r="A1368" t="str">
            <v>099C120</v>
          </cell>
          <cell r="B1368" t="str">
            <v>C1012</v>
          </cell>
        </row>
        <row r="1369">
          <cell r="A1369" t="str">
            <v>100C120</v>
          </cell>
          <cell r="B1369" t="str">
            <v>C1012</v>
          </cell>
        </row>
        <row r="1370">
          <cell r="A1370" t="str">
            <v>092C122</v>
          </cell>
          <cell r="B1370" t="str">
            <v>C1013</v>
          </cell>
        </row>
        <row r="1371">
          <cell r="A1371" t="str">
            <v>092C124</v>
          </cell>
          <cell r="B1371" t="str">
            <v>C1013</v>
          </cell>
        </row>
        <row r="1372">
          <cell r="A1372" t="str">
            <v>092C125</v>
          </cell>
          <cell r="B1372" t="str">
            <v>C1013</v>
          </cell>
        </row>
        <row r="1373">
          <cell r="A1373" t="str">
            <v>095C114</v>
          </cell>
          <cell r="B1373" t="str">
            <v>C1012</v>
          </cell>
        </row>
        <row r="1374">
          <cell r="A1374" t="str">
            <v>093C126</v>
          </cell>
          <cell r="B1374" t="str">
            <v>C1013</v>
          </cell>
        </row>
        <row r="1375">
          <cell r="A1375" t="str">
            <v>093C129</v>
          </cell>
          <cell r="B1375" t="str">
            <v>C1013</v>
          </cell>
        </row>
        <row r="1376">
          <cell r="A1376" t="str">
            <v>093C130</v>
          </cell>
          <cell r="B1376" t="str">
            <v>C1013</v>
          </cell>
        </row>
        <row r="1377">
          <cell r="A1377" t="str">
            <v>094C123</v>
          </cell>
          <cell r="B1377" t="str">
            <v>C1013</v>
          </cell>
        </row>
        <row r="1378">
          <cell r="A1378" t="str">
            <v>094C125</v>
          </cell>
          <cell r="B1378" t="str">
            <v>C1013</v>
          </cell>
        </row>
        <row r="1379">
          <cell r="A1379" t="str">
            <v>094C126</v>
          </cell>
          <cell r="B1379" t="str">
            <v>C1013</v>
          </cell>
        </row>
        <row r="1380">
          <cell r="A1380" t="str">
            <v>094C127</v>
          </cell>
          <cell r="B1380" t="str">
            <v>C1013</v>
          </cell>
        </row>
        <row r="1381">
          <cell r="A1381" t="str">
            <v>094C128</v>
          </cell>
          <cell r="B1381" t="str">
            <v>C1013</v>
          </cell>
        </row>
        <row r="1382">
          <cell r="A1382" t="str">
            <v>094C130</v>
          </cell>
          <cell r="B1382" t="str">
            <v>C1013</v>
          </cell>
        </row>
        <row r="1383">
          <cell r="A1383" t="str">
            <v>095C123</v>
          </cell>
          <cell r="B1383" t="str">
            <v>C1013</v>
          </cell>
        </row>
        <row r="1384">
          <cell r="A1384" t="str">
            <v>095C125</v>
          </cell>
          <cell r="B1384" t="str">
            <v>C1013</v>
          </cell>
        </row>
        <row r="1385">
          <cell r="A1385" t="str">
            <v>096C124</v>
          </cell>
          <cell r="B1385" t="str">
            <v>C1013</v>
          </cell>
        </row>
        <row r="1386">
          <cell r="A1386" t="str">
            <v>096C126</v>
          </cell>
          <cell r="B1386" t="str">
            <v>C1013</v>
          </cell>
        </row>
        <row r="1387">
          <cell r="A1387" t="str">
            <v>096C130</v>
          </cell>
          <cell r="B1387" t="str">
            <v>C1013</v>
          </cell>
        </row>
        <row r="1388">
          <cell r="A1388" t="str">
            <v>097C123</v>
          </cell>
          <cell r="B1388" t="str">
            <v>C1013</v>
          </cell>
        </row>
        <row r="1389">
          <cell r="A1389" t="str">
            <v>097C127</v>
          </cell>
          <cell r="B1389" t="str">
            <v>C1013</v>
          </cell>
        </row>
        <row r="1390">
          <cell r="A1390" t="str">
            <v>097C128</v>
          </cell>
          <cell r="B1390" t="str">
            <v>C1013</v>
          </cell>
        </row>
        <row r="1391">
          <cell r="A1391" t="str">
            <v>097C129</v>
          </cell>
          <cell r="B1391" t="str">
            <v>C1013</v>
          </cell>
        </row>
        <row r="1392">
          <cell r="A1392" t="str">
            <v>097C130</v>
          </cell>
          <cell r="B1392" t="str">
            <v>C1013</v>
          </cell>
        </row>
        <row r="1393">
          <cell r="A1393" t="str">
            <v>097C131</v>
          </cell>
          <cell r="B1393" t="str">
            <v>C1013</v>
          </cell>
        </row>
        <row r="1394">
          <cell r="A1394" t="str">
            <v>098C121</v>
          </cell>
          <cell r="B1394" t="str">
            <v>C1013</v>
          </cell>
        </row>
        <row r="1395">
          <cell r="A1395" t="str">
            <v>098C122</v>
          </cell>
          <cell r="B1395" t="str">
            <v>C1013</v>
          </cell>
        </row>
        <row r="1396">
          <cell r="A1396" t="str">
            <v>098C123</v>
          </cell>
          <cell r="B1396" t="str">
            <v>C1013</v>
          </cell>
        </row>
        <row r="1397">
          <cell r="A1397" t="str">
            <v>099C124</v>
          </cell>
          <cell r="B1397" t="str">
            <v>C1013</v>
          </cell>
        </row>
        <row r="1398">
          <cell r="A1398" t="str">
            <v>099C125</v>
          </cell>
          <cell r="B1398" t="str">
            <v>C1013</v>
          </cell>
        </row>
        <row r="1399">
          <cell r="A1399" t="str">
            <v>099C126</v>
          </cell>
          <cell r="B1399" t="str">
            <v>C1013</v>
          </cell>
        </row>
        <row r="1400">
          <cell r="A1400" t="str">
            <v>099C127</v>
          </cell>
          <cell r="B1400" t="str">
            <v>C1013</v>
          </cell>
        </row>
        <row r="1401">
          <cell r="A1401" t="str">
            <v>099C128</v>
          </cell>
          <cell r="B1401" t="str">
            <v>C1013</v>
          </cell>
        </row>
        <row r="1402">
          <cell r="A1402" t="str">
            <v>101C123</v>
          </cell>
          <cell r="B1402" t="str">
            <v>C1013</v>
          </cell>
        </row>
        <row r="1403">
          <cell r="A1403" t="str">
            <v>092C135</v>
          </cell>
          <cell r="B1403" t="str">
            <v>C1014</v>
          </cell>
        </row>
        <row r="1404">
          <cell r="A1404" t="str">
            <v>095C132</v>
          </cell>
          <cell r="B1404" t="str">
            <v>C1014</v>
          </cell>
        </row>
        <row r="1405">
          <cell r="A1405" t="str">
            <v>095C134</v>
          </cell>
          <cell r="B1405" t="str">
            <v>C1014</v>
          </cell>
        </row>
        <row r="1406">
          <cell r="A1406" t="str">
            <v>096C133</v>
          </cell>
          <cell r="B1406" t="str">
            <v>C1014</v>
          </cell>
        </row>
        <row r="1407">
          <cell r="A1407" t="str">
            <v>097C133</v>
          </cell>
          <cell r="B1407" t="str">
            <v>C1014</v>
          </cell>
        </row>
        <row r="1408">
          <cell r="A1408" t="str">
            <v>099C133</v>
          </cell>
          <cell r="B1408" t="str">
            <v>C1014</v>
          </cell>
        </row>
        <row r="1409">
          <cell r="A1409" t="str">
            <v>101C119</v>
          </cell>
          <cell r="B1409" t="str">
            <v>C1112</v>
          </cell>
        </row>
        <row r="1410">
          <cell r="A1410" t="str">
            <v>101C120</v>
          </cell>
          <cell r="B1410" t="str">
            <v>C1112</v>
          </cell>
        </row>
        <row r="1411">
          <cell r="A1411" t="str">
            <v>101C121</v>
          </cell>
          <cell r="B1411" t="str">
            <v>C1113</v>
          </cell>
        </row>
        <row r="1412">
          <cell r="A1412" t="str">
            <v>101C122</v>
          </cell>
          <cell r="B1412" t="str">
            <v>C1113</v>
          </cell>
        </row>
        <row r="1413">
          <cell r="A1413" t="str">
            <v>101C130</v>
          </cell>
          <cell r="B1413" t="str">
            <v>C1113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t"/>
      <sheetName val="LHK"/>
      <sheetName val="SUM"/>
      <sheetName val="act"/>
      <sheetName val="CPM"/>
      <sheetName val="All Kode"/>
      <sheetName val="Block"/>
      <sheetName val="Post Spot Pinggir Perimeter"/>
      <sheetName val="Masterlist Spot"/>
      <sheetName val="Petak kebakaran"/>
      <sheetName val="Tergenang"/>
      <sheetName val="Sheet4"/>
      <sheetName val="Mst (2)"/>
      <sheetName val="Meet"/>
      <sheetName val="Sheet1"/>
      <sheetName val="Revisi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A3">
            <v>1</v>
          </cell>
        </row>
        <row r="4">
          <cell r="A4" t="str">
            <v>Petak</v>
          </cell>
          <cell r="B4" t="str">
            <v>Block</v>
          </cell>
        </row>
        <row r="6">
          <cell r="A6" t="str">
            <v>005B056</v>
          </cell>
          <cell r="B6" t="str">
            <v>B0106</v>
          </cell>
        </row>
        <row r="7">
          <cell r="A7" t="str">
            <v>001B053</v>
          </cell>
          <cell r="B7" t="str">
            <v>B0106</v>
          </cell>
        </row>
        <row r="8">
          <cell r="A8" t="str">
            <v>001B058</v>
          </cell>
          <cell r="B8" t="str">
            <v>B0106</v>
          </cell>
        </row>
        <row r="9">
          <cell r="A9" t="str">
            <v>002B053</v>
          </cell>
          <cell r="B9" t="str">
            <v>B0106</v>
          </cell>
        </row>
        <row r="10">
          <cell r="A10" t="str">
            <v>002B055</v>
          </cell>
          <cell r="B10" t="str">
            <v>B0106</v>
          </cell>
        </row>
        <row r="11">
          <cell r="A11" t="str">
            <v>002B059</v>
          </cell>
          <cell r="B11" t="str">
            <v>B0106</v>
          </cell>
        </row>
        <row r="12">
          <cell r="A12" t="str">
            <v>003B055</v>
          </cell>
          <cell r="B12" t="str">
            <v>B0106</v>
          </cell>
        </row>
        <row r="13">
          <cell r="A13" t="str">
            <v>004B054</v>
          </cell>
          <cell r="B13" t="str">
            <v>B0106</v>
          </cell>
        </row>
        <row r="14">
          <cell r="A14" t="str">
            <v>005B057</v>
          </cell>
          <cell r="B14" t="str">
            <v>B0106</v>
          </cell>
        </row>
        <row r="15">
          <cell r="A15" t="str">
            <v>005B060</v>
          </cell>
          <cell r="B15" t="str">
            <v>B0106</v>
          </cell>
        </row>
        <row r="16">
          <cell r="A16" t="str">
            <v>006B055</v>
          </cell>
          <cell r="B16" t="str">
            <v>B0106</v>
          </cell>
        </row>
        <row r="17">
          <cell r="A17" t="str">
            <v>006B060</v>
          </cell>
          <cell r="B17" t="str">
            <v>B0106</v>
          </cell>
        </row>
        <row r="18">
          <cell r="A18" t="str">
            <v>007B051</v>
          </cell>
          <cell r="B18" t="str">
            <v>B0106</v>
          </cell>
        </row>
        <row r="19">
          <cell r="A19" t="str">
            <v>007B055</v>
          </cell>
          <cell r="B19" t="str">
            <v>B0106</v>
          </cell>
        </row>
        <row r="20">
          <cell r="A20" t="str">
            <v>008B054</v>
          </cell>
          <cell r="B20" t="str">
            <v>B0106</v>
          </cell>
        </row>
        <row r="21">
          <cell r="A21" t="str">
            <v>008B055</v>
          </cell>
          <cell r="B21" t="str">
            <v>B0106</v>
          </cell>
        </row>
        <row r="22">
          <cell r="A22" t="str">
            <v>008B058</v>
          </cell>
          <cell r="B22" t="str">
            <v>B0106</v>
          </cell>
        </row>
        <row r="23">
          <cell r="A23" t="str">
            <v>008B060</v>
          </cell>
          <cell r="B23" t="str">
            <v>B0106</v>
          </cell>
        </row>
        <row r="24">
          <cell r="A24" t="str">
            <v>010B053</v>
          </cell>
          <cell r="B24" t="str">
            <v>B0106</v>
          </cell>
        </row>
        <row r="25">
          <cell r="A25" t="str">
            <v>010B054</v>
          </cell>
          <cell r="B25" t="str">
            <v>B0106</v>
          </cell>
        </row>
        <row r="26">
          <cell r="A26" t="str">
            <v>010B057</v>
          </cell>
          <cell r="B26" t="str">
            <v>B0106</v>
          </cell>
        </row>
        <row r="27">
          <cell r="A27" t="str">
            <v>010B059</v>
          </cell>
          <cell r="B27" t="str">
            <v>B0106</v>
          </cell>
        </row>
        <row r="28">
          <cell r="A28" t="str">
            <v>002B067</v>
          </cell>
          <cell r="B28" t="str">
            <v>B0107</v>
          </cell>
        </row>
        <row r="29">
          <cell r="A29" t="str">
            <v>002B070</v>
          </cell>
          <cell r="B29" t="str">
            <v>B0107</v>
          </cell>
        </row>
        <row r="30">
          <cell r="A30" t="str">
            <v>004B067</v>
          </cell>
          <cell r="B30" t="str">
            <v>B0107</v>
          </cell>
        </row>
        <row r="31">
          <cell r="A31" t="str">
            <v>006B066</v>
          </cell>
          <cell r="B31" t="str">
            <v>B0107</v>
          </cell>
        </row>
        <row r="32">
          <cell r="A32" t="str">
            <v>006B069</v>
          </cell>
          <cell r="B32" t="str">
            <v>B0107</v>
          </cell>
        </row>
        <row r="33">
          <cell r="A33" t="str">
            <v>007B069</v>
          </cell>
          <cell r="B33" t="str">
            <v>B0107</v>
          </cell>
        </row>
        <row r="34">
          <cell r="A34" t="str">
            <v>007B070</v>
          </cell>
          <cell r="B34" t="str">
            <v>B0107</v>
          </cell>
        </row>
        <row r="35">
          <cell r="A35" t="str">
            <v>008B065</v>
          </cell>
          <cell r="B35" t="str">
            <v>B0107</v>
          </cell>
        </row>
        <row r="36">
          <cell r="A36" t="str">
            <v>010B061</v>
          </cell>
          <cell r="B36" t="str">
            <v>B0107</v>
          </cell>
        </row>
        <row r="37">
          <cell r="A37" t="str">
            <v>010B065</v>
          </cell>
          <cell r="B37" t="str">
            <v>B0107</v>
          </cell>
        </row>
        <row r="38">
          <cell r="A38" t="str">
            <v>001B065</v>
          </cell>
          <cell r="B38" t="str">
            <v>B0107</v>
          </cell>
        </row>
        <row r="39">
          <cell r="A39" t="str">
            <v>001B069</v>
          </cell>
          <cell r="B39" t="str">
            <v>B0107</v>
          </cell>
        </row>
        <row r="40">
          <cell r="A40" t="str">
            <v>002B068</v>
          </cell>
          <cell r="B40" t="str">
            <v>B0107</v>
          </cell>
        </row>
        <row r="41">
          <cell r="A41" t="str">
            <v>004B070</v>
          </cell>
          <cell r="B41" t="str">
            <v>B0107</v>
          </cell>
        </row>
        <row r="42">
          <cell r="A42" t="str">
            <v>006B070</v>
          </cell>
          <cell r="B42" t="str">
            <v>B0107</v>
          </cell>
        </row>
        <row r="43">
          <cell r="A43" t="str">
            <v>008B070</v>
          </cell>
          <cell r="B43" t="str">
            <v>B0107</v>
          </cell>
        </row>
        <row r="44">
          <cell r="A44" t="str">
            <v>010B070</v>
          </cell>
          <cell r="B44" t="str">
            <v>B0107</v>
          </cell>
        </row>
        <row r="45">
          <cell r="A45" t="str">
            <v>001B080</v>
          </cell>
          <cell r="B45" t="str">
            <v>B0108</v>
          </cell>
        </row>
        <row r="46">
          <cell r="A46" t="str">
            <v>002B073</v>
          </cell>
          <cell r="B46" t="str">
            <v>B0108</v>
          </cell>
        </row>
        <row r="47">
          <cell r="A47" t="str">
            <v>002B075</v>
          </cell>
          <cell r="B47" t="str">
            <v>B0108</v>
          </cell>
        </row>
        <row r="48">
          <cell r="A48" t="str">
            <v>004B073</v>
          </cell>
          <cell r="B48" t="str">
            <v>B0108</v>
          </cell>
        </row>
        <row r="49">
          <cell r="A49" t="str">
            <v>004B075</v>
          </cell>
          <cell r="B49" t="str">
            <v>B0108</v>
          </cell>
        </row>
        <row r="50">
          <cell r="A50" t="str">
            <v>004B080</v>
          </cell>
          <cell r="B50" t="str">
            <v>B0108</v>
          </cell>
        </row>
        <row r="51">
          <cell r="A51" t="str">
            <v>006B075</v>
          </cell>
          <cell r="B51" t="str">
            <v>B0108</v>
          </cell>
        </row>
        <row r="52">
          <cell r="A52" t="str">
            <v>006B076</v>
          </cell>
          <cell r="B52" t="str">
            <v>B0108</v>
          </cell>
        </row>
        <row r="53">
          <cell r="A53" t="str">
            <v>006B080</v>
          </cell>
          <cell r="B53" t="str">
            <v>B0108</v>
          </cell>
        </row>
        <row r="54">
          <cell r="A54" t="str">
            <v>008B074</v>
          </cell>
          <cell r="B54" t="str">
            <v>B0108</v>
          </cell>
        </row>
        <row r="55">
          <cell r="A55" t="str">
            <v>009B072</v>
          </cell>
          <cell r="B55" t="str">
            <v>B0108</v>
          </cell>
        </row>
        <row r="56">
          <cell r="A56" t="str">
            <v>009B073</v>
          </cell>
          <cell r="B56" t="str">
            <v>B0108</v>
          </cell>
        </row>
        <row r="57">
          <cell r="A57" t="str">
            <v>002B077</v>
          </cell>
          <cell r="B57" t="str">
            <v>B0108</v>
          </cell>
        </row>
        <row r="58">
          <cell r="A58" t="str">
            <v>002B080</v>
          </cell>
          <cell r="B58" t="str">
            <v>B0108</v>
          </cell>
        </row>
        <row r="59">
          <cell r="A59" t="str">
            <v>008B075</v>
          </cell>
          <cell r="B59" t="str">
            <v>B0108</v>
          </cell>
        </row>
        <row r="60">
          <cell r="A60" t="str">
            <v>008B080</v>
          </cell>
          <cell r="B60" t="str">
            <v>B0108</v>
          </cell>
        </row>
        <row r="61">
          <cell r="A61" t="str">
            <v>010B071</v>
          </cell>
          <cell r="B61" t="str">
            <v>B0108</v>
          </cell>
        </row>
        <row r="62">
          <cell r="A62" t="str">
            <v>010B075</v>
          </cell>
          <cell r="B62" t="str">
            <v>B0108</v>
          </cell>
        </row>
        <row r="63">
          <cell r="A63" t="str">
            <v>010B078</v>
          </cell>
          <cell r="B63" t="str">
            <v>B0108</v>
          </cell>
        </row>
        <row r="64">
          <cell r="A64" t="str">
            <v>010B080</v>
          </cell>
          <cell r="B64" t="str">
            <v>B0108</v>
          </cell>
        </row>
        <row r="65">
          <cell r="A65" t="str">
            <v>006B085</v>
          </cell>
          <cell r="B65" t="str">
            <v>B0109</v>
          </cell>
        </row>
        <row r="66">
          <cell r="A66" t="str">
            <v>007B085</v>
          </cell>
          <cell r="B66" t="str">
            <v>B0109</v>
          </cell>
        </row>
        <row r="67">
          <cell r="A67" t="str">
            <v>008B082</v>
          </cell>
          <cell r="B67" t="str">
            <v>B0109</v>
          </cell>
        </row>
        <row r="68">
          <cell r="A68" t="str">
            <v>010B082</v>
          </cell>
          <cell r="B68" t="str">
            <v>B0109</v>
          </cell>
        </row>
        <row r="69">
          <cell r="A69" t="str">
            <v>002B083</v>
          </cell>
          <cell r="B69" t="str">
            <v>B0109</v>
          </cell>
        </row>
        <row r="70">
          <cell r="A70" t="str">
            <v>002B085</v>
          </cell>
          <cell r="B70" t="str">
            <v>B0109</v>
          </cell>
        </row>
        <row r="71">
          <cell r="A71" t="str">
            <v>002B090</v>
          </cell>
          <cell r="B71" t="str">
            <v>B0109</v>
          </cell>
        </row>
        <row r="72">
          <cell r="A72" t="str">
            <v>004B085</v>
          </cell>
          <cell r="B72" t="str">
            <v>B0109</v>
          </cell>
        </row>
        <row r="73">
          <cell r="A73" t="str">
            <v>004B090</v>
          </cell>
          <cell r="B73" t="str">
            <v>B0109</v>
          </cell>
        </row>
        <row r="74">
          <cell r="A74" t="str">
            <v>006B082</v>
          </cell>
          <cell r="B74" t="str">
            <v>B0109</v>
          </cell>
        </row>
        <row r="75">
          <cell r="A75" t="str">
            <v>006B090</v>
          </cell>
          <cell r="B75" t="str">
            <v>B0109</v>
          </cell>
        </row>
        <row r="76">
          <cell r="A76" t="str">
            <v>007B088</v>
          </cell>
          <cell r="B76" t="str">
            <v>B0109</v>
          </cell>
        </row>
        <row r="77">
          <cell r="A77" t="str">
            <v>008B090</v>
          </cell>
          <cell r="B77" t="str">
            <v>B0109</v>
          </cell>
        </row>
        <row r="78">
          <cell r="A78" t="str">
            <v>010B085</v>
          </cell>
          <cell r="B78" t="str">
            <v>B0109</v>
          </cell>
        </row>
        <row r="79">
          <cell r="A79" t="str">
            <v>010B090</v>
          </cell>
          <cell r="B79" t="str">
            <v>B0109</v>
          </cell>
        </row>
        <row r="80">
          <cell r="A80" t="str">
            <v>006B093</v>
          </cell>
          <cell r="B80" t="str">
            <v>B0110</v>
          </cell>
        </row>
        <row r="81">
          <cell r="A81" t="str">
            <v>010B094</v>
          </cell>
          <cell r="B81" t="str">
            <v>B0110</v>
          </cell>
        </row>
        <row r="82">
          <cell r="A82" t="str">
            <v>004B094</v>
          </cell>
          <cell r="B82" t="str">
            <v>B0110</v>
          </cell>
        </row>
        <row r="83">
          <cell r="A83" t="str">
            <v>008B093</v>
          </cell>
          <cell r="B83" t="str">
            <v>B0110</v>
          </cell>
        </row>
        <row r="84">
          <cell r="A84" t="str">
            <v>010B093</v>
          </cell>
          <cell r="B84" t="str">
            <v>B0110</v>
          </cell>
        </row>
        <row r="85">
          <cell r="A85" t="str">
            <v>011B054</v>
          </cell>
          <cell r="B85" t="str">
            <v>B0206</v>
          </cell>
        </row>
        <row r="86">
          <cell r="A86" t="str">
            <v>011B055</v>
          </cell>
          <cell r="B86" t="str">
            <v>B0206</v>
          </cell>
        </row>
        <row r="87">
          <cell r="A87" t="str">
            <v>012B053</v>
          </cell>
          <cell r="B87" t="str">
            <v>B0206</v>
          </cell>
        </row>
        <row r="88">
          <cell r="A88" t="str">
            <v>012B055</v>
          </cell>
          <cell r="B88" t="str">
            <v>B0206</v>
          </cell>
        </row>
        <row r="89">
          <cell r="A89" t="str">
            <v>013B057</v>
          </cell>
          <cell r="B89" t="str">
            <v>B0206</v>
          </cell>
        </row>
        <row r="90">
          <cell r="A90" t="str">
            <v>013B058</v>
          </cell>
          <cell r="B90" t="str">
            <v>B0206</v>
          </cell>
        </row>
        <row r="91">
          <cell r="A91" t="str">
            <v>014B051</v>
          </cell>
          <cell r="B91" t="str">
            <v>B0206</v>
          </cell>
        </row>
        <row r="92">
          <cell r="A92" t="str">
            <v>014B053</v>
          </cell>
          <cell r="B92" t="str">
            <v>B0206</v>
          </cell>
        </row>
        <row r="93">
          <cell r="A93" t="str">
            <v>014B055</v>
          </cell>
          <cell r="B93" t="str">
            <v>B0206</v>
          </cell>
        </row>
        <row r="94">
          <cell r="A94" t="str">
            <v>015B051</v>
          </cell>
          <cell r="B94" t="str">
            <v>B0206</v>
          </cell>
        </row>
        <row r="95">
          <cell r="A95" t="str">
            <v>015B058</v>
          </cell>
          <cell r="B95" t="str">
            <v>B0206</v>
          </cell>
        </row>
        <row r="96">
          <cell r="A96" t="str">
            <v>015B060</v>
          </cell>
          <cell r="B96" t="str">
            <v>B0206</v>
          </cell>
        </row>
        <row r="97">
          <cell r="A97" t="str">
            <v>016B051</v>
          </cell>
          <cell r="B97" t="str">
            <v>B0206</v>
          </cell>
        </row>
        <row r="98">
          <cell r="A98" t="str">
            <v>016B052</v>
          </cell>
          <cell r="B98" t="str">
            <v>B0206</v>
          </cell>
        </row>
        <row r="99">
          <cell r="A99" t="str">
            <v>016B055</v>
          </cell>
          <cell r="B99" t="str">
            <v>B0206</v>
          </cell>
        </row>
        <row r="100">
          <cell r="A100" t="str">
            <v>017B051</v>
          </cell>
          <cell r="B100" t="str">
            <v>B0206</v>
          </cell>
        </row>
        <row r="101">
          <cell r="A101" t="str">
            <v>017B053</v>
          </cell>
          <cell r="B101" t="str">
            <v>B0206</v>
          </cell>
        </row>
        <row r="102">
          <cell r="A102" t="str">
            <v>017B057</v>
          </cell>
          <cell r="B102" t="str">
            <v>B0206</v>
          </cell>
        </row>
        <row r="103">
          <cell r="A103" t="str">
            <v>018B055</v>
          </cell>
          <cell r="B103" t="str">
            <v>B0206</v>
          </cell>
        </row>
        <row r="104">
          <cell r="A104" t="str">
            <v>018B057</v>
          </cell>
          <cell r="B104" t="str">
            <v>B0206</v>
          </cell>
        </row>
        <row r="105">
          <cell r="A105" t="str">
            <v>019B053</v>
          </cell>
          <cell r="B105" t="str">
            <v>B0206</v>
          </cell>
        </row>
        <row r="106">
          <cell r="A106" t="str">
            <v>019B054</v>
          </cell>
          <cell r="B106" t="str">
            <v>B0206</v>
          </cell>
        </row>
        <row r="107">
          <cell r="A107" t="str">
            <v>012B057</v>
          </cell>
          <cell r="B107" t="str">
            <v>B0206</v>
          </cell>
        </row>
        <row r="108">
          <cell r="A108" t="str">
            <v>012B058</v>
          </cell>
          <cell r="B108" t="str">
            <v>B0206</v>
          </cell>
        </row>
        <row r="109">
          <cell r="A109" t="str">
            <v>012B060</v>
          </cell>
          <cell r="B109" t="str">
            <v>B0206</v>
          </cell>
        </row>
        <row r="110">
          <cell r="A110" t="str">
            <v>014B060</v>
          </cell>
          <cell r="B110" t="str">
            <v>B0206</v>
          </cell>
        </row>
        <row r="111">
          <cell r="A111" t="str">
            <v>016B059</v>
          </cell>
          <cell r="B111" t="str">
            <v>B0206</v>
          </cell>
        </row>
        <row r="112">
          <cell r="A112" t="str">
            <v>018B060</v>
          </cell>
          <cell r="B112" t="str">
            <v>B0206</v>
          </cell>
        </row>
        <row r="113">
          <cell r="A113" t="str">
            <v>020B057</v>
          </cell>
          <cell r="B113" t="str">
            <v>B0206</v>
          </cell>
        </row>
        <row r="114">
          <cell r="A114" t="str">
            <v>020B060</v>
          </cell>
          <cell r="B114" t="str">
            <v>B0206</v>
          </cell>
        </row>
        <row r="115">
          <cell r="A115" t="str">
            <v>015B063</v>
          </cell>
          <cell r="B115" t="str">
            <v>B0207</v>
          </cell>
        </row>
        <row r="116">
          <cell r="A116" t="str">
            <v>016B061</v>
          </cell>
          <cell r="B116" t="str">
            <v>B0207</v>
          </cell>
        </row>
        <row r="117">
          <cell r="A117" t="str">
            <v>016B063</v>
          </cell>
          <cell r="B117" t="str">
            <v>B0207</v>
          </cell>
        </row>
        <row r="118">
          <cell r="A118" t="str">
            <v>018B063</v>
          </cell>
          <cell r="B118" t="str">
            <v>B0207</v>
          </cell>
        </row>
        <row r="119">
          <cell r="A119" t="str">
            <v>020B062</v>
          </cell>
          <cell r="B119" t="str">
            <v>B0207</v>
          </cell>
        </row>
        <row r="120">
          <cell r="A120" t="str">
            <v>011B070</v>
          </cell>
          <cell r="B120" t="str">
            <v>B0207</v>
          </cell>
        </row>
        <row r="121">
          <cell r="A121" t="str">
            <v>012B062</v>
          </cell>
          <cell r="B121" t="str">
            <v>B0207</v>
          </cell>
        </row>
        <row r="122">
          <cell r="A122" t="str">
            <v>012B065</v>
          </cell>
          <cell r="B122" t="str">
            <v>B0207</v>
          </cell>
        </row>
        <row r="123">
          <cell r="A123" t="str">
            <v>012B067</v>
          </cell>
          <cell r="B123" t="str">
            <v>B0207</v>
          </cell>
        </row>
        <row r="124">
          <cell r="A124" t="str">
            <v>012B068</v>
          </cell>
          <cell r="B124" t="str">
            <v>B0207</v>
          </cell>
        </row>
        <row r="125">
          <cell r="A125" t="str">
            <v>014B063</v>
          </cell>
          <cell r="B125" t="str">
            <v>B0207</v>
          </cell>
        </row>
        <row r="126">
          <cell r="A126" t="str">
            <v>011B071</v>
          </cell>
          <cell r="B126" t="str">
            <v>B0208</v>
          </cell>
        </row>
        <row r="127">
          <cell r="A127" t="str">
            <v>012B072</v>
          </cell>
          <cell r="B127" t="str">
            <v>B0208</v>
          </cell>
        </row>
        <row r="128">
          <cell r="A128" t="str">
            <v>012B073</v>
          </cell>
          <cell r="B128" t="str">
            <v>B0208</v>
          </cell>
        </row>
        <row r="129">
          <cell r="A129" t="str">
            <v>012B074</v>
          </cell>
          <cell r="B129" t="str">
            <v>B0208</v>
          </cell>
        </row>
        <row r="130">
          <cell r="A130" t="str">
            <v>012B075</v>
          </cell>
          <cell r="B130" t="str">
            <v>B0208</v>
          </cell>
        </row>
        <row r="131">
          <cell r="A131" t="str">
            <v>012B078</v>
          </cell>
          <cell r="B131" t="str">
            <v>B0208</v>
          </cell>
        </row>
        <row r="132">
          <cell r="A132" t="str">
            <v>012B080</v>
          </cell>
          <cell r="B132" t="str">
            <v>B0208</v>
          </cell>
        </row>
        <row r="133">
          <cell r="A133" t="str">
            <v>014B080</v>
          </cell>
          <cell r="B133" t="str">
            <v>B0208</v>
          </cell>
        </row>
        <row r="134">
          <cell r="A134" t="str">
            <v>019B087</v>
          </cell>
          <cell r="B134" t="str">
            <v>B0209</v>
          </cell>
        </row>
        <row r="135">
          <cell r="A135" t="str">
            <v>015B085</v>
          </cell>
          <cell r="B135" t="str">
            <v>B0209</v>
          </cell>
        </row>
        <row r="136">
          <cell r="A136" t="str">
            <v>018B082</v>
          </cell>
          <cell r="B136" t="str">
            <v>B0209</v>
          </cell>
        </row>
        <row r="137">
          <cell r="A137" t="str">
            <v>018B084</v>
          </cell>
          <cell r="B137" t="str">
            <v>B0209</v>
          </cell>
        </row>
        <row r="138">
          <cell r="A138" t="str">
            <v>012B082</v>
          </cell>
          <cell r="B138" t="str">
            <v>B0209</v>
          </cell>
        </row>
        <row r="139">
          <cell r="A139" t="str">
            <v>012B085</v>
          </cell>
          <cell r="B139" t="str">
            <v>B0209</v>
          </cell>
        </row>
        <row r="140">
          <cell r="A140" t="str">
            <v>012B090</v>
          </cell>
          <cell r="B140" t="str">
            <v>B0209</v>
          </cell>
        </row>
        <row r="141">
          <cell r="A141" t="str">
            <v>014B085</v>
          </cell>
          <cell r="B141" t="str">
            <v>B0209</v>
          </cell>
        </row>
        <row r="142">
          <cell r="A142" t="str">
            <v>014B090</v>
          </cell>
          <cell r="B142" t="str">
            <v>B0209</v>
          </cell>
        </row>
        <row r="143">
          <cell r="A143" t="str">
            <v>016B088</v>
          </cell>
          <cell r="B143" t="str">
            <v>B0209</v>
          </cell>
        </row>
        <row r="144">
          <cell r="A144" t="str">
            <v>011B093</v>
          </cell>
          <cell r="B144" t="str">
            <v>B0210</v>
          </cell>
        </row>
        <row r="145">
          <cell r="A145" t="str">
            <v>012B094</v>
          </cell>
          <cell r="B145" t="str">
            <v>B0210</v>
          </cell>
        </row>
        <row r="146">
          <cell r="A146" t="str">
            <v>013B094</v>
          </cell>
          <cell r="B146" t="str">
            <v>B0210</v>
          </cell>
        </row>
        <row r="147">
          <cell r="A147" t="str">
            <v>014B092</v>
          </cell>
          <cell r="B147" t="str">
            <v>B0210</v>
          </cell>
        </row>
        <row r="148">
          <cell r="A148" t="str">
            <v>021B057</v>
          </cell>
          <cell r="B148" t="str">
            <v>B0306</v>
          </cell>
        </row>
        <row r="149">
          <cell r="A149" t="str">
            <v>021B060</v>
          </cell>
          <cell r="B149" t="str">
            <v>B0306</v>
          </cell>
        </row>
        <row r="150">
          <cell r="A150" t="str">
            <v>021B061</v>
          </cell>
          <cell r="B150" t="str">
            <v>B0307</v>
          </cell>
        </row>
        <row r="151">
          <cell r="A151" t="str">
            <v>022B061</v>
          </cell>
          <cell r="B151" t="str">
            <v>B0307</v>
          </cell>
        </row>
        <row r="152">
          <cell r="A152" t="str">
            <v>001C063</v>
          </cell>
          <cell r="B152" t="str">
            <v>C0106</v>
          </cell>
        </row>
        <row r="153">
          <cell r="A153" t="str">
            <v>002C054</v>
          </cell>
          <cell r="B153" t="str">
            <v>C0106</v>
          </cell>
        </row>
        <row r="154">
          <cell r="A154" t="str">
            <v>002C056</v>
          </cell>
          <cell r="B154" t="str">
            <v>C0106</v>
          </cell>
        </row>
        <row r="155">
          <cell r="A155" t="str">
            <v>002C061</v>
          </cell>
          <cell r="B155" t="str">
            <v>C0106</v>
          </cell>
        </row>
        <row r="156">
          <cell r="A156" t="str">
            <v>003C055</v>
          </cell>
          <cell r="B156" t="str">
            <v>C0106</v>
          </cell>
        </row>
        <row r="157">
          <cell r="A157" t="str">
            <v>003C060</v>
          </cell>
          <cell r="B157" t="str">
            <v>C0106</v>
          </cell>
        </row>
        <row r="158">
          <cell r="A158" t="str">
            <v>004C058</v>
          </cell>
          <cell r="B158" t="str">
            <v>C0106</v>
          </cell>
        </row>
        <row r="159">
          <cell r="A159" t="str">
            <v>006C053</v>
          </cell>
          <cell r="B159" t="str">
            <v>C0106</v>
          </cell>
        </row>
        <row r="160">
          <cell r="A160" t="str">
            <v>006C055</v>
          </cell>
          <cell r="B160" t="str">
            <v>C0106</v>
          </cell>
        </row>
        <row r="161">
          <cell r="A161" t="str">
            <v>006C057</v>
          </cell>
          <cell r="B161" t="str">
            <v>C0106</v>
          </cell>
        </row>
        <row r="162">
          <cell r="A162" t="str">
            <v>007C057</v>
          </cell>
          <cell r="B162" t="str">
            <v>C0106</v>
          </cell>
        </row>
        <row r="163">
          <cell r="A163" t="str">
            <v>007C058</v>
          </cell>
          <cell r="B163" t="str">
            <v>C0106</v>
          </cell>
        </row>
        <row r="164">
          <cell r="A164" t="str">
            <v>007C060</v>
          </cell>
          <cell r="B164" t="str">
            <v>C0106</v>
          </cell>
        </row>
        <row r="165">
          <cell r="A165" t="str">
            <v>008C055</v>
          </cell>
          <cell r="B165" t="str">
            <v>C0106</v>
          </cell>
        </row>
        <row r="166">
          <cell r="A166" t="str">
            <v>008C057</v>
          </cell>
          <cell r="B166" t="str">
            <v>C0106</v>
          </cell>
        </row>
        <row r="167">
          <cell r="A167" t="str">
            <v>008C058</v>
          </cell>
          <cell r="B167" t="str">
            <v>C0106</v>
          </cell>
        </row>
        <row r="168">
          <cell r="A168" t="str">
            <v>009C060</v>
          </cell>
          <cell r="B168" t="str">
            <v>C0106</v>
          </cell>
        </row>
        <row r="169">
          <cell r="A169" t="str">
            <v>010C051</v>
          </cell>
          <cell r="B169" t="str">
            <v>C0106</v>
          </cell>
        </row>
        <row r="170">
          <cell r="A170" t="str">
            <v>001C051</v>
          </cell>
          <cell r="B170" t="str">
            <v>C0106</v>
          </cell>
        </row>
        <row r="171">
          <cell r="A171" t="str">
            <v>001C058</v>
          </cell>
          <cell r="B171" t="str">
            <v>C0106</v>
          </cell>
        </row>
        <row r="172">
          <cell r="A172" t="str">
            <v>002C053</v>
          </cell>
          <cell r="B172" t="str">
            <v>C0106</v>
          </cell>
        </row>
        <row r="173">
          <cell r="A173" t="str">
            <v>002C055</v>
          </cell>
          <cell r="B173" t="str">
            <v>C0106</v>
          </cell>
        </row>
        <row r="174">
          <cell r="A174" t="str">
            <v>002C058</v>
          </cell>
          <cell r="B174" t="str">
            <v>C0106</v>
          </cell>
        </row>
        <row r="175">
          <cell r="A175" t="str">
            <v>002C060</v>
          </cell>
          <cell r="B175" t="str">
            <v>C0106</v>
          </cell>
        </row>
        <row r="176">
          <cell r="A176" t="str">
            <v>003C053</v>
          </cell>
          <cell r="B176" t="str">
            <v>C0106</v>
          </cell>
        </row>
        <row r="177">
          <cell r="A177" t="str">
            <v>004C053</v>
          </cell>
          <cell r="B177" t="str">
            <v>C0106</v>
          </cell>
        </row>
        <row r="178">
          <cell r="A178" t="str">
            <v>004C054</v>
          </cell>
          <cell r="B178" t="str">
            <v>C0106</v>
          </cell>
        </row>
        <row r="179">
          <cell r="A179" t="str">
            <v>006C054</v>
          </cell>
          <cell r="B179" t="str">
            <v>C0106</v>
          </cell>
        </row>
        <row r="180">
          <cell r="A180" t="str">
            <v>006C058</v>
          </cell>
          <cell r="B180" t="str">
            <v>C0106</v>
          </cell>
        </row>
        <row r="181">
          <cell r="A181" t="str">
            <v>006C060</v>
          </cell>
          <cell r="B181" t="str">
            <v>C0106</v>
          </cell>
        </row>
        <row r="182">
          <cell r="A182" t="str">
            <v>007C053</v>
          </cell>
          <cell r="B182" t="str">
            <v>C0106</v>
          </cell>
        </row>
        <row r="183">
          <cell r="A183" t="str">
            <v>008C053</v>
          </cell>
          <cell r="B183" t="str">
            <v>C0106</v>
          </cell>
        </row>
        <row r="184">
          <cell r="A184" t="str">
            <v>010C055</v>
          </cell>
          <cell r="B184" t="str">
            <v>C0106</v>
          </cell>
        </row>
        <row r="185">
          <cell r="A185" t="str">
            <v>010C058</v>
          </cell>
          <cell r="B185" t="str">
            <v>C0106</v>
          </cell>
        </row>
        <row r="186">
          <cell r="A186" t="str">
            <v>011C053</v>
          </cell>
          <cell r="B186" t="str">
            <v>C0106</v>
          </cell>
        </row>
        <row r="187">
          <cell r="A187" t="str">
            <v>002C067</v>
          </cell>
          <cell r="B187" t="str">
            <v>C0107</v>
          </cell>
        </row>
        <row r="188">
          <cell r="A188" t="str">
            <v>002C068</v>
          </cell>
          <cell r="B188" t="str">
            <v>C0107</v>
          </cell>
        </row>
        <row r="189">
          <cell r="A189" t="str">
            <v>002C070</v>
          </cell>
          <cell r="B189" t="str">
            <v>C0107</v>
          </cell>
        </row>
        <row r="190">
          <cell r="A190" t="str">
            <v>009C062</v>
          </cell>
          <cell r="B190" t="str">
            <v>C0107</v>
          </cell>
        </row>
        <row r="191">
          <cell r="A191" t="str">
            <v>010C066</v>
          </cell>
          <cell r="B191" t="str">
            <v>C0107</v>
          </cell>
        </row>
        <row r="192">
          <cell r="A192" t="str">
            <v>002C062</v>
          </cell>
          <cell r="B192" t="str">
            <v>C0107</v>
          </cell>
        </row>
        <row r="193">
          <cell r="A193" t="str">
            <v>002C063</v>
          </cell>
          <cell r="B193" t="str">
            <v>C0107</v>
          </cell>
        </row>
        <row r="194">
          <cell r="A194" t="str">
            <v>002C064</v>
          </cell>
          <cell r="B194" t="str">
            <v>C0107</v>
          </cell>
        </row>
        <row r="195">
          <cell r="A195" t="str">
            <v>002C065</v>
          </cell>
          <cell r="B195" t="str">
            <v>C0107</v>
          </cell>
        </row>
        <row r="196">
          <cell r="A196" t="str">
            <v>004C062</v>
          </cell>
          <cell r="B196" t="str">
            <v>C0107</v>
          </cell>
        </row>
        <row r="197">
          <cell r="A197" t="str">
            <v>005C063</v>
          </cell>
          <cell r="B197" t="str">
            <v>C0107</v>
          </cell>
        </row>
        <row r="198">
          <cell r="A198" t="str">
            <v>008C063</v>
          </cell>
          <cell r="B198" t="str">
            <v>C0107</v>
          </cell>
        </row>
        <row r="199">
          <cell r="A199" t="str">
            <v>008C064</v>
          </cell>
          <cell r="B199" t="str">
            <v>C0107</v>
          </cell>
        </row>
        <row r="200">
          <cell r="A200" t="str">
            <v>010C070</v>
          </cell>
          <cell r="B200" t="str">
            <v>C0107</v>
          </cell>
        </row>
        <row r="201">
          <cell r="A201" t="str">
            <v>004C063</v>
          </cell>
          <cell r="B201" t="str">
            <v>C0107</v>
          </cell>
        </row>
        <row r="202">
          <cell r="A202" t="str">
            <v>004C065</v>
          </cell>
          <cell r="B202" t="str">
            <v>C0107</v>
          </cell>
        </row>
        <row r="203">
          <cell r="A203" t="str">
            <v>004C067</v>
          </cell>
          <cell r="B203" t="str">
            <v>C0107</v>
          </cell>
        </row>
        <row r="204">
          <cell r="A204" t="str">
            <v>004C070</v>
          </cell>
          <cell r="B204" t="str">
            <v>C0107</v>
          </cell>
        </row>
        <row r="205">
          <cell r="A205" t="str">
            <v>006C062</v>
          </cell>
          <cell r="B205" t="str">
            <v>C0107</v>
          </cell>
        </row>
        <row r="206">
          <cell r="A206" t="str">
            <v>006C063</v>
          </cell>
          <cell r="B206" t="str">
            <v>C0107</v>
          </cell>
        </row>
        <row r="207">
          <cell r="A207" t="str">
            <v>006C065</v>
          </cell>
          <cell r="B207" t="str">
            <v>C0107</v>
          </cell>
        </row>
        <row r="208">
          <cell r="A208" t="str">
            <v>006C070</v>
          </cell>
          <cell r="B208" t="str">
            <v>C0107</v>
          </cell>
        </row>
        <row r="209">
          <cell r="A209" t="str">
            <v>008C065</v>
          </cell>
          <cell r="B209" t="str">
            <v>C0107</v>
          </cell>
        </row>
        <row r="210">
          <cell r="A210" t="str">
            <v>008C067</v>
          </cell>
          <cell r="B210" t="str">
            <v>C0107</v>
          </cell>
        </row>
        <row r="211">
          <cell r="A211" t="str">
            <v>008C070</v>
          </cell>
          <cell r="B211" t="str">
            <v>C0107</v>
          </cell>
        </row>
        <row r="212">
          <cell r="A212" t="str">
            <v>009C064</v>
          </cell>
          <cell r="B212" t="str">
            <v>C0107</v>
          </cell>
        </row>
        <row r="213">
          <cell r="A213" t="str">
            <v>009C067</v>
          </cell>
          <cell r="B213" t="str">
            <v>C0107</v>
          </cell>
        </row>
        <row r="214">
          <cell r="A214" t="str">
            <v>010C064</v>
          </cell>
          <cell r="B214" t="str">
            <v>C0107</v>
          </cell>
        </row>
        <row r="215">
          <cell r="A215" t="str">
            <v>010C065</v>
          </cell>
          <cell r="B215" t="str">
            <v>C0107</v>
          </cell>
        </row>
        <row r="216">
          <cell r="A216" t="str">
            <v>004C078</v>
          </cell>
          <cell r="B216" t="str">
            <v>C0108</v>
          </cell>
        </row>
        <row r="217">
          <cell r="A217" t="str">
            <v>006C073</v>
          </cell>
          <cell r="B217" t="str">
            <v>C0108</v>
          </cell>
        </row>
        <row r="218">
          <cell r="A218" t="str">
            <v>006C077</v>
          </cell>
          <cell r="B218" t="str">
            <v>C0108</v>
          </cell>
        </row>
        <row r="219">
          <cell r="A219" t="str">
            <v>006C080</v>
          </cell>
          <cell r="B219" t="str">
            <v>C0108</v>
          </cell>
        </row>
        <row r="220">
          <cell r="A220" t="str">
            <v>007C078</v>
          </cell>
          <cell r="B220" t="str">
            <v>C0108</v>
          </cell>
        </row>
        <row r="221">
          <cell r="A221" t="str">
            <v>008C073</v>
          </cell>
          <cell r="B221" t="str">
            <v>C0108</v>
          </cell>
        </row>
        <row r="222">
          <cell r="A222" t="str">
            <v>008C075</v>
          </cell>
          <cell r="B222" t="str">
            <v>C0108</v>
          </cell>
        </row>
        <row r="223">
          <cell r="A223" t="str">
            <v>008C078</v>
          </cell>
          <cell r="B223" t="str">
            <v>C0108</v>
          </cell>
        </row>
        <row r="224">
          <cell r="A224" t="str">
            <v>008C080</v>
          </cell>
          <cell r="B224" t="str">
            <v>C0108</v>
          </cell>
        </row>
        <row r="225">
          <cell r="A225" t="str">
            <v>009C073</v>
          </cell>
          <cell r="B225" t="str">
            <v>C0108</v>
          </cell>
        </row>
        <row r="226">
          <cell r="A226" t="str">
            <v>010C071</v>
          </cell>
          <cell r="B226" t="str">
            <v>C0108</v>
          </cell>
        </row>
        <row r="227">
          <cell r="A227" t="str">
            <v>010C075</v>
          </cell>
          <cell r="B227" t="str">
            <v>C0108</v>
          </cell>
        </row>
        <row r="228">
          <cell r="A228" t="str">
            <v>010C078</v>
          </cell>
          <cell r="B228" t="str">
            <v>C0108</v>
          </cell>
        </row>
        <row r="229">
          <cell r="A229" t="str">
            <v>010C080</v>
          </cell>
          <cell r="B229" t="str">
            <v>C0108</v>
          </cell>
        </row>
        <row r="230">
          <cell r="A230" t="str">
            <v>002C074</v>
          </cell>
          <cell r="B230" t="str">
            <v>C0108</v>
          </cell>
        </row>
        <row r="231">
          <cell r="A231" t="str">
            <v>002C075</v>
          </cell>
          <cell r="B231" t="str">
            <v>C0108</v>
          </cell>
        </row>
        <row r="232">
          <cell r="A232" t="str">
            <v>002C080</v>
          </cell>
          <cell r="B232" t="str">
            <v>C0108</v>
          </cell>
        </row>
        <row r="233">
          <cell r="A233" t="str">
            <v>004C075</v>
          </cell>
          <cell r="B233" t="str">
            <v>C0108</v>
          </cell>
        </row>
        <row r="234">
          <cell r="A234" t="str">
            <v>005C073</v>
          </cell>
          <cell r="B234" t="str">
            <v>C0108</v>
          </cell>
        </row>
        <row r="235">
          <cell r="A235" t="str">
            <v>005C075</v>
          </cell>
          <cell r="B235" t="str">
            <v>C0108</v>
          </cell>
        </row>
        <row r="236">
          <cell r="A236" t="str">
            <v>001C085</v>
          </cell>
          <cell r="B236" t="str">
            <v>C0109</v>
          </cell>
        </row>
        <row r="237">
          <cell r="A237" t="str">
            <v>002C081</v>
          </cell>
          <cell r="B237" t="str">
            <v>C0109</v>
          </cell>
        </row>
        <row r="238">
          <cell r="A238" t="str">
            <v>002C085</v>
          </cell>
          <cell r="B238" t="str">
            <v>C0109</v>
          </cell>
        </row>
        <row r="239">
          <cell r="A239" t="str">
            <v>002C090</v>
          </cell>
          <cell r="B239" t="str">
            <v>C0109</v>
          </cell>
        </row>
        <row r="240">
          <cell r="A240" t="str">
            <v>003C081</v>
          </cell>
          <cell r="B240" t="str">
            <v>C0109</v>
          </cell>
        </row>
        <row r="241">
          <cell r="A241" t="str">
            <v>004C083</v>
          </cell>
          <cell r="B241" t="str">
            <v>C0109</v>
          </cell>
        </row>
        <row r="242">
          <cell r="A242" t="str">
            <v>004C085</v>
          </cell>
          <cell r="B242" t="str">
            <v>C0109</v>
          </cell>
        </row>
        <row r="243">
          <cell r="A243" t="str">
            <v>005C085</v>
          </cell>
          <cell r="B243" t="str">
            <v>C0109</v>
          </cell>
        </row>
        <row r="244">
          <cell r="A244" t="str">
            <v>006C081</v>
          </cell>
          <cell r="B244" t="str">
            <v>C0109</v>
          </cell>
        </row>
        <row r="245">
          <cell r="A245" t="str">
            <v>006C083</v>
          </cell>
          <cell r="B245" t="str">
            <v>C0109</v>
          </cell>
        </row>
        <row r="246">
          <cell r="A246" t="str">
            <v>006C085</v>
          </cell>
          <cell r="B246" t="str">
            <v>C0109</v>
          </cell>
        </row>
        <row r="247">
          <cell r="A247" t="str">
            <v>008C082</v>
          </cell>
          <cell r="B247" t="str">
            <v>C0109</v>
          </cell>
        </row>
        <row r="248">
          <cell r="A248" t="str">
            <v>010C082</v>
          </cell>
          <cell r="B248" t="str">
            <v>C0109</v>
          </cell>
        </row>
        <row r="249">
          <cell r="A249" t="str">
            <v>010C083</v>
          </cell>
          <cell r="B249" t="str">
            <v>C0109</v>
          </cell>
        </row>
        <row r="250">
          <cell r="A250" t="str">
            <v>010C085</v>
          </cell>
          <cell r="B250" t="str">
            <v>C0109</v>
          </cell>
        </row>
        <row r="251">
          <cell r="A251" t="str">
            <v>002C087</v>
          </cell>
          <cell r="B251" t="str">
            <v>C0109</v>
          </cell>
        </row>
        <row r="252">
          <cell r="A252" t="str">
            <v>004C090</v>
          </cell>
          <cell r="B252" t="str">
            <v>C0109</v>
          </cell>
        </row>
        <row r="253">
          <cell r="A253" t="str">
            <v>006C090</v>
          </cell>
          <cell r="B253" t="str">
            <v>C0109</v>
          </cell>
        </row>
        <row r="254">
          <cell r="A254" t="str">
            <v>008C090</v>
          </cell>
          <cell r="B254" t="str">
            <v>C0109</v>
          </cell>
        </row>
        <row r="255">
          <cell r="A255" t="str">
            <v>009C090</v>
          </cell>
          <cell r="B255" t="str">
            <v>C0109</v>
          </cell>
        </row>
        <row r="256">
          <cell r="A256" t="str">
            <v>002C094</v>
          </cell>
          <cell r="B256" t="str">
            <v>C0110</v>
          </cell>
        </row>
        <row r="257">
          <cell r="A257" t="str">
            <v>004C093</v>
          </cell>
          <cell r="B257" t="str">
            <v>C0110</v>
          </cell>
        </row>
        <row r="258">
          <cell r="A258" t="str">
            <v>006C093</v>
          </cell>
          <cell r="B258" t="str">
            <v>C0110</v>
          </cell>
        </row>
        <row r="259">
          <cell r="A259" t="str">
            <v>010C091</v>
          </cell>
          <cell r="B259" t="str">
            <v>C0110</v>
          </cell>
        </row>
        <row r="260">
          <cell r="A260" t="str">
            <v>010C094</v>
          </cell>
          <cell r="B260" t="str">
            <v>C0110</v>
          </cell>
        </row>
        <row r="261">
          <cell r="A261" t="str">
            <v>013C060</v>
          </cell>
          <cell r="B261" t="str">
            <v>C0206</v>
          </cell>
        </row>
        <row r="262">
          <cell r="A262" t="str">
            <v>016C056</v>
          </cell>
          <cell r="B262" t="str">
            <v>C0206</v>
          </cell>
        </row>
        <row r="263">
          <cell r="A263" t="str">
            <v>018C054</v>
          </cell>
          <cell r="B263" t="str">
            <v>C0206</v>
          </cell>
        </row>
        <row r="264">
          <cell r="A264" t="str">
            <v>015C052</v>
          </cell>
          <cell r="B264" t="str">
            <v>C0206</v>
          </cell>
        </row>
        <row r="265">
          <cell r="A265" t="str">
            <v>016C051</v>
          </cell>
          <cell r="B265" t="str">
            <v>C0206</v>
          </cell>
        </row>
        <row r="266">
          <cell r="A266" t="str">
            <v>016C053</v>
          </cell>
          <cell r="B266" t="str">
            <v>C0206</v>
          </cell>
        </row>
        <row r="267">
          <cell r="A267" t="str">
            <v>018C053</v>
          </cell>
          <cell r="B267" t="str">
            <v>C0206</v>
          </cell>
        </row>
        <row r="268">
          <cell r="A268" t="str">
            <v>012C052</v>
          </cell>
          <cell r="B268" t="str">
            <v>C0206</v>
          </cell>
        </row>
        <row r="269">
          <cell r="A269" t="str">
            <v>012C053</v>
          </cell>
          <cell r="B269" t="str">
            <v>C0206</v>
          </cell>
        </row>
        <row r="270">
          <cell r="A270" t="str">
            <v>012C054</v>
          </cell>
          <cell r="B270" t="str">
            <v>C0206</v>
          </cell>
        </row>
        <row r="271">
          <cell r="A271" t="str">
            <v>012C055</v>
          </cell>
          <cell r="B271" t="str">
            <v>C0206</v>
          </cell>
        </row>
        <row r="272">
          <cell r="A272" t="str">
            <v>012C058</v>
          </cell>
          <cell r="B272" t="str">
            <v>C0206</v>
          </cell>
        </row>
        <row r="273">
          <cell r="A273" t="str">
            <v>014C053</v>
          </cell>
          <cell r="B273" t="str">
            <v>C0206</v>
          </cell>
        </row>
        <row r="274">
          <cell r="A274" t="str">
            <v>014C055</v>
          </cell>
          <cell r="B274" t="str">
            <v>C0206</v>
          </cell>
        </row>
        <row r="275">
          <cell r="A275" t="str">
            <v>014C058</v>
          </cell>
          <cell r="B275" t="str">
            <v>C0206</v>
          </cell>
        </row>
        <row r="276">
          <cell r="A276" t="str">
            <v>014C059</v>
          </cell>
          <cell r="B276" t="str">
            <v>C0206</v>
          </cell>
        </row>
        <row r="277">
          <cell r="A277" t="str">
            <v>014C060</v>
          </cell>
          <cell r="B277" t="str">
            <v>C0206</v>
          </cell>
        </row>
        <row r="278">
          <cell r="A278" t="str">
            <v>016C055</v>
          </cell>
          <cell r="B278" t="str">
            <v>C0206</v>
          </cell>
        </row>
        <row r="279">
          <cell r="A279" t="str">
            <v>016C058</v>
          </cell>
          <cell r="B279" t="str">
            <v>C0206</v>
          </cell>
        </row>
        <row r="280">
          <cell r="A280" t="str">
            <v>016C059</v>
          </cell>
          <cell r="B280" t="str">
            <v>C0206</v>
          </cell>
        </row>
        <row r="281">
          <cell r="A281" t="str">
            <v>016C060</v>
          </cell>
          <cell r="B281" t="str">
            <v>C0206</v>
          </cell>
        </row>
        <row r="282">
          <cell r="A282" t="str">
            <v>018C052</v>
          </cell>
          <cell r="B282" t="str">
            <v>C0206</v>
          </cell>
        </row>
        <row r="283">
          <cell r="A283" t="str">
            <v>018C055</v>
          </cell>
          <cell r="B283" t="str">
            <v>C0206</v>
          </cell>
        </row>
        <row r="284">
          <cell r="A284" t="str">
            <v>018C056</v>
          </cell>
          <cell r="B284" t="str">
            <v>C0206</v>
          </cell>
        </row>
        <row r="285">
          <cell r="A285" t="str">
            <v>018C057</v>
          </cell>
          <cell r="B285" t="str">
            <v>C0206</v>
          </cell>
        </row>
        <row r="286">
          <cell r="A286" t="str">
            <v>018C058</v>
          </cell>
          <cell r="B286" t="str">
            <v>C0206</v>
          </cell>
        </row>
        <row r="287">
          <cell r="A287" t="str">
            <v>018C059</v>
          </cell>
          <cell r="B287" t="str">
            <v>C0206</v>
          </cell>
        </row>
        <row r="288">
          <cell r="A288" t="str">
            <v>020C052</v>
          </cell>
          <cell r="B288" t="str">
            <v>C0206</v>
          </cell>
        </row>
        <row r="289">
          <cell r="A289" t="str">
            <v>020C053</v>
          </cell>
          <cell r="B289" t="str">
            <v>C0206</v>
          </cell>
        </row>
        <row r="290">
          <cell r="A290" t="str">
            <v>020C054</v>
          </cell>
          <cell r="B290" t="str">
            <v>C0206</v>
          </cell>
        </row>
        <row r="291">
          <cell r="A291" t="str">
            <v>020C055</v>
          </cell>
          <cell r="B291" t="str">
            <v>C0206</v>
          </cell>
        </row>
        <row r="292">
          <cell r="A292" t="str">
            <v>020C056</v>
          </cell>
          <cell r="B292" t="str">
            <v>C0206</v>
          </cell>
        </row>
        <row r="293">
          <cell r="A293" t="str">
            <v>020C057</v>
          </cell>
          <cell r="B293" t="str">
            <v>C0206</v>
          </cell>
        </row>
        <row r="294">
          <cell r="A294" t="str">
            <v>020C059</v>
          </cell>
          <cell r="B294" t="str">
            <v>C0206</v>
          </cell>
        </row>
        <row r="295">
          <cell r="A295" t="str">
            <v>020C060</v>
          </cell>
          <cell r="B295" t="str">
            <v>C0206</v>
          </cell>
        </row>
        <row r="296">
          <cell r="A296" t="str">
            <v>012C067</v>
          </cell>
          <cell r="B296" t="str">
            <v>C0207</v>
          </cell>
        </row>
        <row r="297">
          <cell r="A297" t="str">
            <v>014C062</v>
          </cell>
          <cell r="B297" t="str">
            <v>C0207</v>
          </cell>
        </row>
        <row r="298">
          <cell r="A298" t="str">
            <v>014C063</v>
          </cell>
          <cell r="B298" t="str">
            <v>C0207</v>
          </cell>
        </row>
        <row r="299">
          <cell r="A299" t="str">
            <v>014C070</v>
          </cell>
          <cell r="B299" t="str">
            <v>C0207</v>
          </cell>
        </row>
        <row r="300">
          <cell r="A300" t="str">
            <v>015C070</v>
          </cell>
          <cell r="B300" t="str">
            <v>C0207</v>
          </cell>
        </row>
        <row r="301">
          <cell r="A301" t="str">
            <v>016C064</v>
          </cell>
          <cell r="B301" t="str">
            <v>C0207</v>
          </cell>
        </row>
        <row r="302">
          <cell r="A302" t="str">
            <v>016C070</v>
          </cell>
          <cell r="B302" t="str">
            <v>C0207</v>
          </cell>
        </row>
        <row r="303">
          <cell r="A303" t="str">
            <v>017C070</v>
          </cell>
          <cell r="B303" t="str">
            <v>C0207</v>
          </cell>
        </row>
        <row r="304">
          <cell r="A304" t="str">
            <v>018C065</v>
          </cell>
          <cell r="B304" t="str">
            <v>C0207</v>
          </cell>
        </row>
        <row r="305">
          <cell r="A305" t="str">
            <v>018C070</v>
          </cell>
          <cell r="B305" t="str">
            <v>C0207</v>
          </cell>
        </row>
        <row r="306">
          <cell r="A306" t="str">
            <v>019C065</v>
          </cell>
          <cell r="B306" t="str">
            <v>C0207</v>
          </cell>
        </row>
        <row r="307">
          <cell r="A307" t="str">
            <v>019C067</v>
          </cell>
          <cell r="B307" t="str">
            <v>C0207</v>
          </cell>
        </row>
        <row r="308">
          <cell r="A308" t="str">
            <v>019C068</v>
          </cell>
          <cell r="B308" t="str">
            <v>C0207</v>
          </cell>
        </row>
        <row r="309">
          <cell r="A309" t="str">
            <v>020C062</v>
          </cell>
          <cell r="B309" t="str">
            <v>C0207</v>
          </cell>
        </row>
        <row r="310">
          <cell r="A310" t="str">
            <v>020C067</v>
          </cell>
          <cell r="B310" t="str">
            <v>C0207</v>
          </cell>
        </row>
        <row r="311">
          <cell r="A311" t="str">
            <v>020C069</v>
          </cell>
          <cell r="B311" t="str">
            <v>C0207</v>
          </cell>
        </row>
        <row r="312">
          <cell r="A312" t="str">
            <v>011C070</v>
          </cell>
          <cell r="B312" t="str">
            <v>C0207</v>
          </cell>
        </row>
        <row r="313">
          <cell r="A313" t="str">
            <v>012C069</v>
          </cell>
          <cell r="B313" t="str">
            <v>C0207</v>
          </cell>
        </row>
        <row r="314">
          <cell r="A314" t="str">
            <v>012C070</v>
          </cell>
          <cell r="B314" t="str">
            <v>C0207</v>
          </cell>
        </row>
        <row r="315">
          <cell r="A315" t="str">
            <v>014C069</v>
          </cell>
          <cell r="B315" t="str">
            <v>C0207</v>
          </cell>
        </row>
        <row r="316">
          <cell r="A316" t="str">
            <v>016C069</v>
          </cell>
          <cell r="B316" t="str">
            <v>C0207</v>
          </cell>
        </row>
        <row r="317">
          <cell r="A317" t="str">
            <v>012C065</v>
          </cell>
          <cell r="B317" t="str">
            <v>C0207</v>
          </cell>
        </row>
        <row r="318">
          <cell r="A318" t="str">
            <v>013C066</v>
          </cell>
          <cell r="B318" t="str">
            <v>C0207</v>
          </cell>
        </row>
        <row r="319">
          <cell r="A319" t="str">
            <v>014C065</v>
          </cell>
          <cell r="B319" t="str">
            <v>C0207</v>
          </cell>
        </row>
        <row r="320">
          <cell r="A320" t="str">
            <v>014C068</v>
          </cell>
          <cell r="B320" t="str">
            <v>C0207</v>
          </cell>
        </row>
        <row r="321">
          <cell r="A321" t="str">
            <v>016C063</v>
          </cell>
          <cell r="B321" t="str">
            <v>C0207</v>
          </cell>
        </row>
        <row r="322">
          <cell r="A322" t="str">
            <v>016C065</v>
          </cell>
          <cell r="B322" t="str">
            <v>C0207</v>
          </cell>
        </row>
        <row r="323">
          <cell r="A323" t="str">
            <v>018C064</v>
          </cell>
          <cell r="B323" t="str">
            <v>C0207</v>
          </cell>
        </row>
        <row r="324">
          <cell r="A324" t="str">
            <v>018C068</v>
          </cell>
          <cell r="B324" t="str">
            <v>C0207</v>
          </cell>
        </row>
        <row r="325">
          <cell r="A325" t="str">
            <v>019C061</v>
          </cell>
          <cell r="B325" t="str">
            <v>C0207</v>
          </cell>
        </row>
        <row r="326">
          <cell r="A326" t="str">
            <v>020C064</v>
          </cell>
          <cell r="B326" t="str">
            <v>C0207</v>
          </cell>
        </row>
        <row r="327">
          <cell r="A327" t="str">
            <v>020C065</v>
          </cell>
          <cell r="B327" t="str">
            <v>C0207</v>
          </cell>
        </row>
        <row r="328">
          <cell r="A328" t="str">
            <v>020C070</v>
          </cell>
          <cell r="B328" t="str">
            <v>C0207</v>
          </cell>
        </row>
        <row r="329">
          <cell r="A329" t="str">
            <v>011C080</v>
          </cell>
          <cell r="B329" t="str">
            <v>C0208</v>
          </cell>
        </row>
        <row r="330">
          <cell r="A330" t="str">
            <v>012C075</v>
          </cell>
          <cell r="B330" t="str">
            <v>C0208</v>
          </cell>
        </row>
        <row r="331">
          <cell r="A331" t="str">
            <v>013C072</v>
          </cell>
          <cell r="B331" t="str">
            <v>C0208</v>
          </cell>
        </row>
        <row r="332">
          <cell r="A332" t="str">
            <v>013C080</v>
          </cell>
          <cell r="B332" t="str">
            <v>C0208</v>
          </cell>
        </row>
        <row r="333">
          <cell r="A333" t="str">
            <v>014C075</v>
          </cell>
          <cell r="B333" t="str">
            <v>C0208</v>
          </cell>
        </row>
        <row r="334">
          <cell r="A334" t="str">
            <v>015C077</v>
          </cell>
          <cell r="B334" t="str">
            <v>C0208</v>
          </cell>
        </row>
        <row r="335">
          <cell r="A335" t="str">
            <v>016C075</v>
          </cell>
          <cell r="B335" t="str">
            <v>C0208</v>
          </cell>
        </row>
        <row r="336">
          <cell r="A336" t="str">
            <v>016C080</v>
          </cell>
          <cell r="B336" t="str">
            <v>C0208</v>
          </cell>
        </row>
        <row r="337">
          <cell r="A337" t="str">
            <v>017C074</v>
          </cell>
          <cell r="B337" t="str">
            <v>C0208</v>
          </cell>
        </row>
        <row r="338">
          <cell r="A338" t="str">
            <v>018C077</v>
          </cell>
          <cell r="B338" t="str">
            <v>C0208</v>
          </cell>
        </row>
        <row r="339">
          <cell r="A339" t="str">
            <v>018C080</v>
          </cell>
          <cell r="B339" t="str">
            <v>C0208</v>
          </cell>
        </row>
        <row r="340">
          <cell r="A340" t="str">
            <v>020C072</v>
          </cell>
          <cell r="B340" t="str">
            <v>C0208</v>
          </cell>
        </row>
        <row r="341">
          <cell r="A341" t="str">
            <v>020C075</v>
          </cell>
          <cell r="B341" t="str">
            <v>C0208</v>
          </cell>
        </row>
        <row r="342">
          <cell r="A342" t="str">
            <v>020C077</v>
          </cell>
          <cell r="B342" t="str">
            <v>C0208</v>
          </cell>
        </row>
        <row r="343">
          <cell r="A343" t="str">
            <v>020C080</v>
          </cell>
          <cell r="B343" t="str">
            <v>C0208</v>
          </cell>
        </row>
        <row r="344">
          <cell r="A344" t="str">
            <v>011C085</v>
          </cell>
          <cell r="B344" t="str">
            <v>C0209</v>
          </cell>
        </row>
        <row r="345">
          <cell r="A345" t="str">
            <v>012C085</v>
          </cell>
          <cell r="B345" t="str">
            <v>C0209</v>
          </cell>
        </row>
        <row r="346">
          <cell r="A346" t="str">
            <v>012C090</v>
          </cell>
          <cell r="B346" t="str">
            <v>C0209</v>
          </cell>
        </row>
        <row r="347">
          <cell r="A347" t="str">
            <v>014C084</v>
          </cell>
          <cell r="B347" t="str">
            <v>C0209</v>
          </cell>
        </row>
        <row r="348">
          <cell r="A348" t="str">
            <v>014C085</v>
          </cell>
          <cell r="B348" t="str">
            <v>C0209</v>
          </cell>
        </row>
        <row r="349">
          <cell r="A349" t="str">
            <v>014C088</v>
          </cell>
          <cell r="B349" t="str">
            <v>C0209</v>
          </cell>
        </row>
        <row r="350">
          <cell r="A350" t="str">
            <v>016C085</v>
          </cell>
          <cell r="B350" t="str">
            <v>C0209</v>
          </cell>
        </row>
        <row r="351">
          <cell r="A351" t="str">
            <v>016C088</v>
          </cell>
          <cell r="B351" t="str">
            <v>C0209</v>
          </cell>
        </row>
        <row r="352">
          <cell r="A352" t="str">
            <v>016C090</v>
          </cell>
          <cell r="B352" t="str">
            <v>C0209</v>
          </cell>
        </row>
        <row r="353">
          <cell r="A353" t="str">
            <v>017C085</v>
          </cell>
          <cell r="B353" t="str">
            <v>C0209</v>
          </cell>
        </row>
        <row r="354">
          <cell r="A354" t="str">
            <v>018C085</v>
          </cell>
          <cell r="B354" t="str">
            <v>C0209</v>
          </cell>
        </row>
        <row r="355">
          <cell r="A355" t="str">
            <v>018C088</v>
          </cell>
          <cell r="B355" t="str">
            <v>C0209</v>
          </cell>
        </row>
        <row r="356">
          <cell r="A356" t="str">
            <v>018C090</v>
          </cell>
          <cell r="B356" t="str">
            <v>C0209</v>
          </cell>
        </row>
        <row r="357">
          <cell r="A357" t="str">
            <v>019C083</v>
          </cell>
          <cell r="B357" t="str">
            <v>C0209</v>
          </cell>
        </row>
        <row r="358">
          <cell r="A358" t="str">
            <v>019C085</v>
          </cell>
          <cell r="B358" t="str">
            <v>C0209</v>
          </cell>
        </row>
        <row r="359">
          <cell r="A359" t="str">
            <v>019C090</v>
          </cell>
          <cell r="B359" t="str">
            <v>C0209</v>
          </cell>
        </row>
        <row r="360">
          <cell r="A360" t="str">
            <v>020C082</v>
          </cell>
          <cell r="B360" t="str">
            <v>C0209</v>
          </cell>
        </row>
        <row r="361">
          <cell r="A361" t="str">
            <v>020C084</v>
          </cell>
          <cell r="B361" t="str">
            <v>C0209</v>
          </cell>
        </row>
        <row r="362">
          <cell r="A362" t="str">
            <v>020C090</v>
          </cell>
          <cell r="B362" t="str">
            <v>C0209</v>
          </cell>
        </row>
        <row r="363">
          <cell r="A363" t="str">
            <v>012C092</v>
          </cell>
          <cell r="B363" t="str">
            <v>C0210</v>
          </cell>
        </row>
        <row r="364">
          <cell r="A364" t="str">
            <v>014C093</v>
          </cell>
          <cell r="B364" t="str">
            <v>C0210</v>
          </cell>
        </row>
        <row r="365">
          <cell r="A365" t="str">
            <v>014C095</v>
          </cell>
          <cell r="B365" t="str">
            <v>C0210</v>
          </cell>
        </row>
        <row r="366">
          <cell r="A366" t="str">
            <v>015C095</v>
          </cell>
          <cell r="B366" t="str">
            <v>C0210</v>
          </cell>
        </row>
        <row r="367">
          <cell r="A367" t="str">
            <v>016C093</v>
          </cell>
          <cell r="B367" t="str">
            <v>C0210</v>
          </cell>
        </row>
        <row r="368">
          <cell r="A368" t="str">
            <v>017C095</v>
          </cell>
          <cell r="B368" t="str">
            <v>C0210</v>
          </cell>
        </row>
        <row r="369">
          <cell r="A369" t="str">
            <v>018C093</v>
          </cell>
          <cell r="B369" t="str">
            <v>C0210</v>
          </cell>
        </row>
        <row r="370">
          <cell r="A370" t="str">
            <v>018C095</v>
          </cell>
          <cell r="B370" t="str">
            <v>C0210</v>
          </cell>
        </row>
        <row r="371">
          <cell r="A371" t="str">
            <v>020C093</v>
          </cell>
          <cell r="B371" t="str">
            <v>C0210</v>
          </cell>
        </row>
        <row r="372">
          <cell r="A372" t="str">
            <v>020C095</v>
          </cell>
          <cell r="B372" t="str">
            <v>C0210</v>
          </cell>
        </row>
        <row r="373">
          <cell r="A373" t="str">
            <v>020C097</v>
          </cell>
          <cell r="B373" t="str">
            <v>C0210</v>
          </cell>
        </row>
        <row r="374">
          <cell r="A374" t="str">
            <v>020C098</v>
          </cell>
          <cell r="B374" t="str">
            <v>C0210</v>
          </cell>
        </row>
        <row r="375">
          <cell r="A375" t="str">
            <v>022C054</v>
          </cell>
          <cell r="B375" t="str">
            <v>C0306</v>
          </cell>
        </row>
        <row r="376">
          <cell r="A376" t="str">
            <v>023C052</v>
          </cell>
          <cell r="B376" t="str">
            <v>C0306</v>
          </cell>
        </row>
        <row r="377">
          <cell r="A377" t="str">
            <v>024C053</v>
          </cell>
          <cell r="B377" t="str">
            <v>C0306</v>
          </cell>
        </row>
        <row r="378">
          <cell r="A378" t="str">
            <v>024C055</v>
          </cell>
          <cell r="B378" t="str">
            <v>C0306</v>
          </cell>
        </row>
        <row r="379">
          <cell r="A379" t="str">
            <v>024C058</v>
          </cell>
          <cell r="B379" t="str">
            <v>C0306</v>
          </cell>
        </row>
        <row r="380">
          <cell r="A380" t="str">
            <v>024C060</v>
          </cell>
          <cell r="B380" t="str">
            <v>C0306</v>
          </cell>
        </row>
        <row r="381">
          <cell r="A381" t="str">
            <v>025C052</v>
          </cell>
          <cell r="B381" t="str">
            <v>C0306</v>
          </cell>
        </row>
        <row r="382">
          <cell r="A382" t="str">
            <v>026C055</v>
          </cell>
          <cell r="B382" t="str">
            <v>C0306</v>
          </cell>
        </row>
        <row r="383">
          <cell r="A383" t="str">
            <v>026C058</v>
          </cell>
          <cell r="B383" t="str">
            <v>C0306</v>
          </cell>
        </row>
        <row r="384">
          <cell r="A384" t="str">
            <v>026C060</v>
          </cell>
          <cell r="B384" t="str">
            <v>C0306</v>
          </cell>
        </row>
        <row r="385">
          <cell r="A385" t="str">
            <v>027C052</v>
          </cell>
          <cell r="B385" t="str">
            <v>C0306</v>
          </cell>
        </row>
        <row r="386">
          <cell r="A386" t="str">
            <v>027C053</v>
          </cell>
          <cell r="B386" t="str">
            <v>C0306</v>
          </cell>
        </row>
        <row r="387">
          <cell r="A387" t="str">
            <v>028C060</v>
          </cell>
          <cell r="B387" t="str">
            <v>C0306</v>
          </cell>
        </row>
        <row r="388">
          <cell r="A388" t="str">
            <v>029C057</v>
          </cell>
          <cell r="B388" t="str">
            <v>C0306</v>
          </cell>
        </row>
        <row r="389">
          <cell r="A389" t="str">
            <v>030C053</v>
          </cell>
          <cell r="B389" t="str">
            <v>C0306</v>
          </cell>
        </row>
        <row r="390">
          <cell r="A390" t="str">
            <v>030C055</v>
          </cell>
          <cell r="B390" t="str">
            <v>C0306</v>
          </cell>
        </row>
        <row r="391">
          <cell r="A391" t="str">
            <v>030C056</v>
          </cell>
          <cell r="B391" t="str">
            <v>C0306</v>
          </cell>
        </row>
        <row r="392">
          <cell r="A392" t="str">
            <v>022C052</v>
          </cell>
          <cell r="B392" t="str">
            <v>C0306</v>
          </cell>
        </row>
        <row r="393">
          <cell r="A393" t="str">
            <v>022C055</v>
          </cell>
          <cell r="B393" t="str">
            <v>C0306</v>
          </cell>
        </row>
        <row r="394">
          <cell r="A394" t="str">
            <v>022C058</v>
          </cell>
          <cell r="B394" t="str">
            <v>C0306</v>
          </cell>
        </row>
        <row r="395">
          <cell r="A395" t="str">
            <v>030C060</v>
          </cell>
          <cell r="B395" t="str">
            <v>C0306</v>
          </cell>
        </row>
        <row r="396">
          <cell r="A396" t="str">
            <v>021C070</v>
          </cell>
          <cell r="B396" t="str">
            <v>C0307</v>
          </cell>
        </row>
        <row r="397">
          <cell r="A397" t="str">
            <v>024C070</v>
          </cell>
          <cell r="B397" t="str">
            <v>C0307</v>
          </cell>
        </row>
        <row r="398">
          <cell r="A398" t="str">
            <v>025C066</v>
          </cell>
          <cell r="B398" t="str">
            <v>C0307</v>
          </cell>
        </row>
        <row r="399">
          <cell r="A399" t="str">
            <v>026C068</v>
          </cell>
          <cell r="B399" t="str">
            <v>C0307</v>
          </cell>
        </row>
        <row r="400">
          <cell r="A400" t="str">
            <v>026C070</v>
          </cell>
          <cell r="B400" t="str">
            <v>C0307</v>
          </cell>
        </row>
        <row r="401">
          <cell r="A401" t="str">
            <v>030C069</v>
          </cell>
          <cell r="B401" t="str">
            <v>C0307</v>
          </cell>
        </row>
        <row r="402">
          <cell r="A402" t="str">
            <v>029C064</v>
          </cell>
          <cell r="B402" t="str">
            <v>C0307</v>
          </cell>
        </row>
        <row r="403">
          <cell r="A403" t="str">
            <v>030C064</v>
          </cell>
          <cell r="B403" t="str">
            <v>C0307</v>
          </cell>
        </row>
        <row r="404">
          <cell r="A404" t="str">
            <v>022C062</v>
          </cell>
          <cell r="B404" t="str">
            <v>C0307</v>
          </cell>
        </row>
        <row r="405">
          <cell r="A405" t="str">
            <v>022C063</v>
          </cell>
          <cell r="B405" t="str">
            <v>C0307</v>
          </cell>
        </row>
        <row r="406">
          <cell r="A406" t="str">
            <v>022C064</v>
          </cell>
          <cell r="B406" t="str">
            <v>C0307</v>
          </cell>
        </row>
        <row r="407">
          <cell r="A407" t="str">
            <v>022C065</v>
          </cell>
          <cell r="B407" t="str">
            <v>C0307</v>
          </cell>
        </row>
        <row r="408">
          <cell r="A408" t="str">
            <v>022C068</v>
          </cell>
          <cell r="B408" t="str">
            <v>C0307</v>
          </cell>
        </row>
        <row r="409">
          <cell r="A409" t="str">
            <v>023C067</v>
          </cell>
          <cell r="B409" t="str">
            <v>C0307</v>
          </cell>
        </row>
        <row r="410">
          <cell r="A410" t="str">
            <v>024C063</v>
          </cell>
          <cell r="B410" t="str">
            <v>C0307</v>
          </cell>
        </row>
        <row r="411">
          <cell r="A411" t="str">
            <v>024C064</v>
          </cell>
          <cell r="B411" t="str">
            <v>C0307</v>
          </cell>
        </row>
        <row r="412">
          <cell r="A412" t="str">
            <v>024C065</v>
          </cell>
          <cell r="B412" t="str">
            <v>C0307</v>
          </cell>
        </row>
        <row r="413">
          <cell r="A413" t="str">
            <v>025C063</v>
          </cell>
          <cell r="B413" t="str">
            <v>C0307</v>
          </cell>
        </row>
        <row r="414">
          <cell r="A414" t="str">
            <v>025C065</v>
          </cell>
          <cell r="B414" t="str">
            <v>C0307</v>
          </cell>
        </row>
        <row r="415">
          <cell r="A415" t="str">
            <v>026C063</v>
          </cell>
          <cell r="B415" t="str">
            <v>C0307</v>
          </cell>
        </row>
        <row r="416">
          <cell r="A416" t="str">
            <v>026C065</v>
          </cell>
          <cell r="B416" t="str">
            <v>C0307</v>
          </cell>
        </row>
        <row r="417">
          <cell r="A417" t="str">
            <v>028C062</v>
          </cell>
          <cell r="B417" t="str">
            <v>C0307</v>
          </cell>
        </row>
        <row r="418">
          <cell r="A418" t="str">
            <v>028C063</v>
          </cell>
          <cell r="B418" t="str">
            <v>C0307</v>
          </cell>
        </row>
        <row r="419">
          <cell r="A419" t="str">
            <v>028C065</v>
          </cell>
          <cell r="B419" t="str">
            <v>C0307</v>
          </cell>
        </row>
        <row r="420">
          <cell r="A420" t="str">
            <v>028C068</v>
          </cell>
          <cell r="B420" t="str">
            <v>C0307</v>
          </cell>
        </row>
        <row r="421">
          <cell r="A421" t="str">
            <v>028C070</v>
          </cell>
          <cell r="B421" t="str">
            <v>C0307</v>
          </cell>
        </row>
        <row r="422">
          <cell r="A422" t="str">
            <v>029C063</v>
          </cell>
          <cell r="B422" t="str">
            <v>C0307</v>
          </cell>
        </row>
        <row r="423">
          <cell r="A423" t="str">
            <v>030C061</v>
          </cell>
          <cell r="B423" t="str">
            <v>C0307</v>
          </cell>
        </row>
        <row r="424">
          <cell r="A424" t="str">
            <v>030C062</v>
          </cell>
          <cell r="B424" t="str">
            <v>C0307</v>
          </cell>
        </row>
        <row r="425">
          <cell r="A425" t="str">
            <v>030C065</v>
          </cell>
          <cell r="B425" t="str">
            <v>C0307</v>
          </cell>
        </row>
        <row r="426">
          <cell r="A426" t="str">
            <v>030C070</v>
          </cell>
          <cell r="B426" t="str">
            <v>C0307</v>
          </cell>
        </row>
        <row r="427">
          <cell r="A427" t="str">
            <v>021C071</v>
          </cell>
          <cell r="B427" t="str">
            <v>C0308</v>
          </cell>
        </row>
        <row r="428">
          <cell r="A428" t="str">
            <v>022C075</v>
          </cell>
          <cell r="B428" t="str">
            <v>C0308</v>
          </cell>
        </row>
        <row r="429">
          <cell r="A429" t="str">
            <v>022C080</v>
          </cell>
          <cell r="B429" t="str">
            <v>C0308</v>
          </cell>
        </row>
        <row r="430">
          <cell r="A430" t="str">
            <v>024C072</v>
          </cell>
          <cell r="B430" t="str">
            <v>C0308</v>
          </cell>
        </row>
        <row r="431">
          <cell r="A431" t="str">
            <v>024C073</v>
          </cell>
          <cell r="B431" t="str">
            <v>C0308</v>
          </cell>
        </row>
        <row r="432">
          <cell r="A432" t="str">
            <v>030C075</v>
          </cell>
          <cell r="B432" t="str">
            <v>C0308</v>
          </cell>
        </row>
        <row r="433">
          <cell r="A433" t="str">
            <v>021C080</v>
          </cell>
          <cell r="B433" t="str">
            <v>C0308</v>
          </cell>
        </row>
        <row r="434">
          <cell r="A434" t="str">
            <v>022C076</v>
          </cell>
          <cell r="B434" t="str">
            <v>C0308</v>
          </cell>
        </row>
        <row r="435">
          <cell r="A435" t="str">
            <v>022C078</v>
          </cell>
          <cell r="B435" t="str">
            <v>C0308</v>
          </cell>
        </row>
        <row r="436">
          <cell r="A436" t="str">
            <v>024C075</v>
          </cell>
          <cell r="B436" t="str">
            <v>C0308</v>
          </cell>
        </row>
        <row r="437">
          <cell r="A437" t="str">
            <v>024C076</v>
          </cell>
          <cell r="B437" t="str">
            <v>C0308</v>
          </cell>
        </row>
        <row r="438">
          <cell r="A438" t="str">
            <v>024C078</v>
          </cell>
          <cell r="B438" t="str">
            <v>C0308</v>
          </cell>
        </row>
        <row r="439">
          <cell r="A439" t="str">
            <v>025C080</v>
          </cell>
          <cell r="B439" t="str">
            <v>C0308</v>
          </cell>
        </row>
        <row r="440">
          <cell r="A440" t="str">
            <v>026C074</v>
          </cell>
          <cell r="B440" t="str">
            <v>C0308</v>
          </cell>
        </row>
        <row r="441">
          <cell r="A441" t="str">
            <v>026C075</v>
          </cell>
          <cell r="B441" t="str">
            <v>C0308</v>
          </cell>
        </row>
        <row r="442">
          <cell r="A442" t="str">
            <v>026C076</v>
          </cell>
          <cell r="B442" t="str">
            <v>C0308</v>
          </cell>
        </row>
        <row r="443">
          <cell r="A443" t="str">
            <v>026C077</v>
          </cell>
          <cell r="B443" t="str">
            <v>C0308</v>
          </cell>
        </row>
        <row r="444">
          <cell r="A444" t="str">
            <v>026C078</v>
          </cell>
          <cell r="B444" t="str">
            <v>C0308</v>
          </cell>
        </row>
        <row r="445">
          <cell r="A445" t="str">
            <v>026C079</v>
          </cell>
          <cell r="B445" t="str">
            <v>C0308</v>
          </cell>
        </row>
        <row r="446">
          <cell r="A446" t="str">
            <v>026C080</v>
          </cell>
          <cell r="B446" t="str">
            <v>C0308</v>
          </cell>
        </row>
        <row r="447">
          <cell r="A447" t="str">
            <v>027C074</v>
          </cell>
          <cell r="B447" t="str">
            <v>C0308</v>
          </cell>
        </row>
        <row r="448">
          <cell r="A448" t="str">
            <v>028C072</v>
          </cell>
          <cell r="B448" t="str">
            <v>C0308</v>
          </cell>
        </row>
        <row r="449">
          <cell r="A449" t="str">
            <v>028C073</v>
          </cell>
          <cell r="B449" t="str">
            <v>C0308</v>
          </cell>
        </row>
        <row r="450">
          <cell r="A450" t="str">
            <v>028C078</v>
          </cell>
          <cell r="B450" t="str">
            <v>C0308</v>
          </cell>
        </row>
        <row r="451">
          <cell r="A451" t="str">
            <v>028C080</v>
          </cell>
          <cell r="B451" t="str">
            <v>C0308</v>
          </cell>
        </row>
        <row r="452">
          <cell r="A452" t="str">
            <v>029C075</v>
          </cell>
          <cell r="B452" t="str">
            <v>C0308</v>
          </cell>
        </row>
        <row r="453">
          <cell r="A453" t="str">
            <v>027C075</v>
          </cell>
          <cell r="B453" t="str">
            <v>C0308</v>
          </cell>
        </row>
        <row r="454">
          <cell r="A454" t="str">
            <v>030C076</v>
          </cell>
          <cell r="B454" t="str">
            <v>C0308</v>
          </cell>
        </row>
        <row r="455">
          <cell r="A455" t="str">
            <v>030C078</v>
          </cell>
          <cell r="B455" t="str">
            <v>C0308</v>
          </cell>
        </row>
        <row r="456">
          <cell r="A456" t="str">
            <v>030C080</v>
          </cell>
          <cell r="B456" t="str">
            <v>C0308</v>
          </cell>
        </row>
        <row r="457">
          <cell r="A457" t="str">
            <v>032C072</v>
          </cell>
          <cell r="B457" t="str">
            <v>C0308</v>
          </cell>
        </row>
        <row r="458">
          <cell r="A458" t="str">
            <v>032C073</v>
          </cell>
          <cell r="B458" t="str">
            <v>C0308</v>
          </cell>
        </row>
        <row r="459">
          <cell r="A459" t="str">
            <v>022C083</v>
          </cell>
          <cell r="B459" t="str">
            <v>C0309</v>
          </cell>
        </row>
        <row r="460">
          <cell r="A460" t="str">
            <v>024C083</v>
          </cell>
          <cell r="B460" t="str">
            <v>C0309</v>
          </cell>
        </row>
        <row r="461">
          <cell r="A461" t="str">
            <v>024C085</v>
          </cell>
          <cell r="B461" t="str">
            <v>C0309</v>
          </cell>
        </row>
        <row r="462">
          <cell r="A462" t="str">
            <v>026C082</v>
          </cell>
          <cell r="B462" t="str">
            <v>C0309</v>
          </cell>
        </row>
        <row r="463">
          <cell r="A463" t="str">
            <v>026C083</v>
          </cell>
          <cell r="B463" t="str">
            <v>C0309</v>
          </cell>
        </row>
        <row r="464">
          <cell r="A464" t="str">
            <v>026C086</v>
          </cell>
          <cell r="B464" t="str">
            <v>C0309</v>
          </cell>
        </row>
        <row r="465">
          <cell r="A465" t="str">
            <v>028C084</v>
          </cell>
          <cell r="B465" t="str">
            <v>C0309</v>
          </cell>
        </row>
        <row r="466">
          <cell r="A466" t="str">
            <v>030C085</v>
          </cell>
          <cell r="B466" t="str">
            <v>C0309</v>
          </cell>
        </row>
        <row r="467">
          <cell r="A467" t="str">
            <v>026C087</v>
          </cell>
          <cell r="B467" t="str">
            <v>C0309</v>
          </cell>
        </row>
        <row r="468">
          <cell r="A468" t="str">
            <v>028C082</v>
          </cell>
          <cell r="B468" t="str">
            <v>C0309</v>
          </cell>
        </row>
        <row r="469">
          <cell r="A469" t="str">
            <v>028C083</v>
          </cell>
          <cell r="B469" t="str">
            <v>C0309</v>
          </cell>
        </row>
        <row r="470">
          <cell r="A470" t="str">
            <v>022C084</v>
          </cell>
          <cell r="B470" t="str">
            <v>C0309</v>
          </cell>
        </row>
        <row r="471">
          <cell r="A471" t="str">
            <v>022C085</v>
          </cell>
          <cell r="B471" t="str">
            <v>C0309</v>
          </cell>
        </row>
        <row r="472">
          <cell r="A472" t="str">
            <v>022C086</v>
          </cell>
          <cell r="B472" t="str">
            <v>C0309</v>
          </cell>
        </row>
        <row r="473">
          <cell r="A473" t="str">
            <v>022C087</v>
          </cell>
          <cell r="B473" t="str">
            <v>C0309</v>
          </cell>
        </row>
        <row r="474">
          <cell r="A474" t="str">
            <v>022C090</v>
          </cell>
          <cell r="B474" t="str">
            <v>C0309</v>
          </cell>
        </row>
        <row r="475">
          <cell r="A475" t="str">
            <v>024C082</v>
          </cell>
          <cell r="B475" t="str">
            <v>C0309</v>
          </cell>
        </row>
        <row r="476">
          <cell r="A476" t="str">
            <v>024C086</v>
          </cell>
          <cell r="B476" t="str">
            <v>C0309</v>
          </cell>
        </row>
        <row r="477">
          <cell r="A477" t="str">
            <v>024C087</v>
          </cell>
          <cell r="B477" t="str">
            <v>C0309</v>
          </cell>
        </row>
        <row r="478">
          <cell r="A478" t="str">
            <v>024C088</v>
          </cell>
          <cell r="B478" t="str">
            <v>C0309</v>
          </cell>
        </row>
        <row r="479">
          <cell r="A479" t="str">
            <v>024C089</v>
          </cell>
          <cell r="B479" t="str">
            <v>C0309</v>
          </cell>
        </row>
        <row r="480">
          <cell r="A480" t="str">
            <v>024C090</v>
          </cell>
          <cell r="B480" t="str">
            <v>C0309</v>
          </cell>
        </row>
        <row r="481">
          <cell r="A481" t="str">
            <v>026C084</v>
          </cell>
          <cell r="B481" t="str">
            <v>C0309</v>
          </cell>
        </row>
        <row r="482">
          <cell r="A482" t="str">
            <v>026C085</v>
          </cell>
          <cell r="B482" t="str">
            <v>C0309</v>
          </cell>
        </row>
        <row r="483">
          <cell r="A483" t="str">
            <v>026C088</v>
          </cell>
          <cell r="B483" t="str">
            <v>C0309</v>
          </cell>
        </row>
        <row r="484">
          <cell r="A484" t="str">
            <v>026C089</v>
          </cell>
          <cell r="B484" t="str">
            <v>C0309</v>
          </cell>
        </row>
        <row r="485">
          <cell r="A485" t="str">
            <v>026C090</v>
          </cell>
          <cell r="B485" t="str">
            <v>C0309</v>
          </cell>
        </row>
        <row r="486">
          <cell r="A486" t="str">
            <v>028C085</v>
          </cell>
          <cell r="B486" t="str">
            <v>C0309</v>
          </cell>
        </row>
        <row r="487">
          <cell r="A487" t="str">
            <v>028C087</v>
          </cell>
          <cell r="B487" t="str">
            <v>C0309</v>
          </cell>
        </row>
        <row r="488">
          <cell r="A488" t="str">
            <v>028C088</v>
          </cell>
          <cell r="B488" t="str">
            <v>C0309</v>
          </cell>
        </row>
        <row r="489">
          <cell r="A489" t="str">
            <v>028C090</v>
          </cell>
          <cell r="B489" t="str">
            <v>C0309</v>
          </cell>
        </row>
        <row r="490">
          <cell r="A490" t="str">
            <v>029C085</v>
          </cell>
          <cell r="B490" t="str">
            <v>C0309</v>
          </cell>
        </row>
        <row r="491">
          <cell r="A491" t="str">
            <v>029C090</v>
          </cell>
          <cell r="B491" t="str">
            <v>C0309</v>
          </cell>
        </row>
        <row r="492">
          <cell r="A492" t="str">
            <v>030C082</v>
          </cell>
          <cell r="B492" t="str">
            <v>C0309</v>
          </cell>
        </row>
        <row r="493">
          <cell r="A493" t="str">
            <v>030C086</v>
          </cell>
          <cell r="B493" t="str">
            <v>C0309</v>
          </cell>
        </row>
        <row r="494">
          <cell r="A494" t="str">
            <v>030C087</v>
          </cell>
          <cell r="B494" t="str">
            <v>C0309</v>
          </cell>
        </row>
        <row r="495">
          <cell r="A495" t="str">
            <v>030C088</v>
          </cell>
          <cell r="B495" t="str">
            <v>C0309</v>
          </cell>
        </row>
        <row r="496">
          <cell r="A496" t="str">
            <v>030C089</v>
          </cell>
          <cell r="B496" t="str">
            <v>C0309</v>
          </cell>
        </row>
        <row r="497">
          <cell r="A497" t="str">
            <v>030C090</v>
          </cell>
          <cell r="B497" t="str">
            <v>C0309</v>
          </cell>
        </row>
        <row r="498">
          <cell r="A498" t="str">
            <v>021C095</v>
          </cell>
          <cell r="B498" t="str">
            <v>C0310</v>
          </cell>
        </row>
        <row r="499">
          <cell r="A499" t="str">
            <v>021C096</v>
          </cell>
          <cell r="B499" t="str">
            <v>C0310</v>
          </cell>
        </row>
        <row r="500">
          <cell r="A500" t="str">
            <v>021C099</v>
          </cell>
          <cell r="B500" t="str">
            <v>C0310</v>
          </cell>
        </row>
        <row r="501">
          <cell r="A501" t="str">
            <v>022C093</v>
          </cell>
          <cell r="B501" t="str">
            <v>C0310</v>
          </cell>
        </row>
        <row r="502">
          <cell r="A502" t="str">
            <v>022C099</v>
          </cell>
          <cell r="B502" t="str">
            <v>C0310</v>
          </cell>
        </row>
        <row r="503">
          <cell r="A503" t="str">
            <v>024C093</v>
          </cell>
          <cell r="B503" t="str">
            <v>C0310</v>
          </cell>
        </row>
        <row r="504">
          <cell r="A504" t="str">
            <v>024C100</v>
          </cell>
          <cell r="B504" t="str">
            <v>C0310</v>
          </cell>
        </row>
        <row r="505">
          <cell r="A505" t="str">
            <v>025C093</v>
          </cell>
          <cell r="B505" t="str">
            <v>C0310</v>
          </cell>
        </row>
        <row r="506">
          <cell r="A506" t="str">
            <v>025C095</v>
          </cell>
          <cell r="B506" t="str">
            <v>C0310</v>
          </cell>
        </row>
        <row r="507">
          <cell r="A507" t="str">
            <v>026C093</v>
          </cell>
          <cell r="B507" t="str">
            <v>C0310</v>
          </cell>
        </row>
        <row r="508">
          <cell r="A508" t="str">
            <v>026C097</v>
          </cell>
          <cell r="B508" t="str">
            <v>C0310</v>
          </cell>
        </row>
        <row r="509">
          <cell r="A509" t="str">
            <v>026C100</v>
          </cell>
          <cell r="B509" t="str">
            <v>C0310</v>
          </cell>
        </row>
        <row r="510">
          <cell r="A510" t="str">
            <v>027C093</v>
          </cell>
          <cell r="B510" t="str">
            <v>C0310</v>
          </cell>
        </row>
        <row r="511">
          <cell r="A511" t="str">
            <v>027C098</v>
          </cell>
          <cell r="B511" t="str">
            <v>C0310</v>
          </cell>
        </row>
        <row r="512">
          <cell r="A512" t="str">
            <v>028C095</v>
          </cell>
          <cell r="B512" t="str">
            <v>C0310</v>
          </cell>
        </row>
        <row r="513">
          <cell r="A513" t="str">
            <v>028C100</v>
          </cell>
          <cell r="B513" t="str">
            <v>C0310</v>
          </cell>
        </row>
        <row r="514">
          <cell r="A514" t="str">
            <v>029C095</v>
          </cell>
          <cell r="B514" t="str">
            <v>C0310</v>
          </cell>
        </row>
        <row r="515">
          <cell r="A515" t="str">
            <v>029C097</v>
          </cell>
          <cell r="B515" t="str">
            <v>C0310</v>
          </cell>
        </row>
        <row r="516">
          <cell r="A516" t="str">
            <v>029C100</v>
          </cell>
          <cell r="B516" t="str">
            <v>C0310</v>
          </cell>
        </row>
        <row r="517">
          <cell r="A517" t="str">
            <v>030C094</v>
          </cell>
          <cell r="B517" t="str">
            <v>C0310</v>
          </cell>
        </row>
        <row r="518">
          <cell r="A518" t="str">
            <v>024C102</v>
          </cell>
          <cell r="B518" t="str">
            <v>C0311</v>
          </cell>
        </row>
        <row r="519">
          <cell r="A519" t="str">
            <v>026C102</v>
          </cell>
          <cell r="B519" t="str">
            <v>C0311</v>
          </cell>
        </row>
        <row r="520">
          <cell r="A520" t="str">
            <v>027C103</v>
          </cell>
          <cell r="B520" t="str">
            <v>C0311</v>
          </cell>
        </row>
        <row r="521">
          <cell r="A521" t="str">
            <v>028C103</v>
          </cell>
          <cell r="B521" t="str">
            <v>C0311</v>
          </cell>
        </row>
        <row r="522">
          <cell r="A522" t="str">
            <v>029C102</v>
          </cell>
          <cell r="B522" t="str">
            <v>C0311</v>
          </cell>
        </row>
        <row r="523">
          <cell r="A523" t="str">
            <v>029C103</v>
          </cell>
          <cell r="B523" t="str">
            <v>C0311</v>
          </cell>
        </row>
        <row r="524">
          <cell r="A524" t="str">
            <v>032C059</v>
          </cell>
          <cell r="B524" t="str">
            <v>C0406</v>
          </cell>
        </row>
        <row r="525">
          <cell r="A525" t="str">
            <v>033C059</v>
          </cell>
          <cell r="B525" t="str">
            <v>C0406</v>
          </cell>
        </row>
        <row r="526">
          <cell r="A526" t="str">
            <v>032C053</v>
          </cell>
          <cell r="B526" t="str">
            <v>C0406</v>
          </cell>
        </row>
        <row r="527">
          <cell r="A527" t="str">
            <v>033C055</v>
          </cell>
          <cell r="B527" t="str">
            <v>C0406</v>
          </cell>
        </row>
        <row r="528">
          <cell r="A528" t="str">
            <v>033C056</v>
          </cell>
          <cell r="B528" t="str">
            <v>C0406</v>
          </cell>
        </row>
        <row r="529">
          <cell r="A529" t="str">
            <v>034C053</v>
          </cell>
          <cell r="B529" t="str">
            <v>C0406</v>
          </cell>
        </row>
        <row r="530">
          <cell r="A530" t="str">
            <v>034C055</v>
          </cell>
          <cell r="B530" t="str">
            <v>C0406</v>
          </cell>
        </row>
        <row r="531">
          <cell r="A531" t="str">
            <v>035C055</v>
          </cell>
          <cell r="B531" t="str">
            <v>C0406</v>
          </cell>
        </row>
        <row r="532">
          <cell r="A532" t="str">
            <v>035C057</v>
          </cell>
          <cell r="B532" t="str">
            <v>C0406</v>
          </cell>
        </row>
        <row r="533">
          <cell r="A533" t="str">
            <v>035C060</v>
          </cell>
          <cell r="B533" t="str">
            <v>C0406</v>
          </cell>
        </row>
        <row r="534">
          <cell r="A534" t="str">
            <v>036C057</v>
          </cell>
          <cell r="B534" t="str">
            <v>C0406</v>
          </cell>
        </row>
        <row r="535">
          <cell r="A535" t="str">
            <v>036C059</v>
          </cell>
          <cell r="B535" t="str">
            <v>C0406</v>
          </cell>
        </row>
        <row r="536">
          <cell r="A536" t="str">
            <v>036C060</v>
          </cell>
          <cell r="B536" t="str">
            <v>C0406</v>
          </cell>
        </row>
        <row r="537">
          <cell r="A537" t="str">
            <v>037C051</v>
          </cell>
          <cell r="B537" t="str">
            <v>C0406</v>
          </cell>
        </row>
        <row r="538">
          <cell r="A538" t="str">
            <v>037C058</v>
          </cell>
          <cell r="B538" t="str">
            <v>C0406</v>
          </cell>
        </row>
        <row r="539">
          <cell r="A539" t="str">
            <v>038C051</v>
          </cell>
          <cell r="B539" t="str">
            <v>C0406</v>
          </cell>
        </row>
        <row r="540">
          <cell r="A540" t="str">
            <v>038C055</v>
          </cell>
          <cell r="B540" t="str">
            <v>C0406</v>
          </cell>
        </row>
        <row r="541">
          <cell r="A541" t="str">
            <v>038C056</v>
          </cell>
          <cell r="B541" t="str">
            <v>C0406</v>
          </cell>
        </row>
        <row r="542">
          <cell r="A542" t="str">
            <v>038C058</v>
          </cell>
          <cell r="B542" t="str">
            <v>C0406</v>
          </cell>
        </row>
        <row r="543">
          <cell r="A543" t="str">
            <v>038C060</v>
          </cell>
          <cell r="B543" t="str">
            <v>C0406</v>
          </cell>
        </row>
        <row r="544">
          <cell r="A544" t="str">
            <v>039C055</v>
          </cell>
          <cell r="B544" t="str">
            <v>C0406</v>
          </cell>
        </row>
        <row r="545">
          <cell r="A545" t="str">
            <v>039C060</v>
          </cell>
          <cell r="B545" t="str">
            <v>C0406</v>
          </cell>
        </row>
        <row r="546">
          <cell r="A546" t="str">
            <v>040C055</v>
          </cell>
          <cell r="B546" t="str">
            <v>C0406</v>
          </cell>
        </row>
        <row r="547">
          <cell r="A547" t="str">
            <v>040C059</v>
          </cell>
          <cell r="B547" t="str">
            <v>C0406</v>
          </cell>
        </row>
        <row r="548">
          <cell r="A548" t="str">
            <v>031C053</v>
          </cell>
          <cell r="B548" t="str">
            <v>C0406</v>
          </cell>
        </row>
        <row r="549">
          <cell r="A549" t="str">
            <v>036C053</v>
          </cell>
          <cell r="B549" t="str">
            <v>C0406</v>
          </cell>
        </row>
        <row r="550">
          <cell r="A550" t="str">
            <v>039C056</v>
          </cell>
          <cell r="B550" t="str">
            <v>C0406</v>
          </cell>
        </row>
        <row r="551">
          <cell r="A551" t="str">
            <v>040C057</v>
          </cell>
          <cell r="B551" t="str">
            <v>C0406</v>
          </cell>
        </row>
        <row r="552">
          <cell r="A552" t="str">
            <v>031C064</v>
          </cell>
          <cell r="B552" t="str">
            <v>C0407</v>
          </cell>
        </row>
        <row r="553">
          <cell r="A553" t="str">
            <v>032C063</v>
          </cell>
          <cell r="B553" t="str">
            <v>C0407</v>
          </cell>
        </row>
        <row r="554">
          <cell r="A554" t="str">
            <v>032C065</v>
          </cell>
          <cell r="B554" t="str">
            <v>C0407</v>
          </cell>
        </row>
        <row r="555">
          <cell r="A555" t="str">
            <v>032C067</v>
          </cell>
          <cell r="B555" t="str">
            <v>C0407</v>
          </cell>
        </row>
        <row r="556">
          <cell r="A556" t="str">
            <v>032C069</v>
          </cell>
          <cell r="B556" t="str">
            <v>C0407</v>
          </cell>
        </row>
        <row r="557">
          <cell r="A557" t="str">
            <v>034C064</v>
          </cell>
          <cell r="B557" t="str">
            <v>C0407</v>
          </cell>
        </row>
        <row r="558">
          <cell r="A558" t="str">
            <v>034C065</v>
          </cell>
          <cell r="B558" t="str">
            <v>C0407</v>
          </cell>
        </row>
        <row r="559">
          <cell r="A559" t="str">
            <v>034C066</v>
          </cell>
          <cell r="B559" t="str">
            <v>C0407</v>
          </cell>
        </row>
        <row r="560">
          <cell r="A560" t="str">
            <v>034C067</v>
          </cell>
          <cell r="B560" t="str">
            <v>C0407</v>
          </cell>
        </row>
        <row r="561">
          <cell r="A561" t="str">
            <v>034C070</v>
          </cell>
          <cell r="B561" t="str">
            <v>C0407</v>
          </cell>
        </row>
        <row r="562">
          <cell r="A562" t="str">
            <v>035C064</v>
          </cell>
          <cell r="B562" t="str">
            <v>C0407</v>
          </cell>
        </row>
        <row r="563">
          <cell r="A563" t="str">
            <v>035C066</v>
          </cell>
          <cell r="B563" t="str">
            <v>C0407</v>
          </cell>
        </row>
        <row r="564">
          <cell r="A564" t="str">
            <v>035C067</v>
          </cell>
          <cell r="B564" t="str">
            <v>C0407</v>
          </cell>
        </row>
        <row r="565">
          <cell r="A565" t="str">
            <v>036C062</v>
          </cell>
          <cell r="B565" t="str">
            <v>C0407</v>
          </cell>
        </row>
        <row r="566">
          <cell r="A566" t="str">
            <v>036C063</v>
          </cell>
          <cell r="B566" t="str">
            <v>C0407</v>
          </cell>
        </row>
        <row r="567">
          <cell r="A567" t="str">
            <v>036C065</v>
          </cell>
          <cell r="B567" t="str">
            <v>C0407</v>
          </cell>
        </row>
        <row r="568">
          <cell r="A568" t="str">
            <v>036C070</v>
          </cell>
          <cell r="B568" t="str">
            <v>C0407</v>
          </cell>
        </row>
        <row r="569">
          <cell r="A569" t="str">
            <v>037C060</v>
          </cell>
          <cell r="B569" t="str">
            <v>C0407</v>
          </cell>
        </row>
        <row r="570">
          <cell r="A570" t="str">
            <v>037C066</v>
          </cell>
          <cell r="B570" t="str">
            <v>C0407</v>
          </cell>
        </row>
        <row r="571">
          <cell r="A571" t="str">
            <v>037C067</v>
          </cell>
          <cell r="B571" t="str">
            <v>C0407</v>
          </cell>
        </row>
        <row r="572">
          <cell r="A572" t="str">
            <v>038C061</v>
          </cell>
          <cell r="B572" t="str">
            <v>C0407</v>
          </cell>
        </row>
        <row r="573">
          <cell r="A573" t="str">
            <v>038C063</v>
          </cell>
          <cell r="B573" t="str">
            <v>C0407</v>
          </cell>
        </row>
        <row r="574">
          <cell r="A574" t="str">
            <v>038C065</v>
          </cell>
          <cell r="B574" t="str">
            <v>C0407</v>
          </cell>
        </row>
        <row r="575">
          <cell r="A575" t="str">
            <v>038C066</v>
          </cell>
          <cell r="B575" t="str">
            <v>C0407</v>
          </cell>
        </row>
        <row r="576">
          <cell r="A576" t="str">
            <v>038C068</v>
          </cell>
          <cell r="B576" t="str">
            <v>C0407</v>
          </cell>
        </row>
        <row r="577">
          <cell r="A577" t="str">
            <v>038C070</v>
          </cell>
          <cell r="B577" t="str">
            <v>C0407</v>
          </cell>
        </row>
        <row r="578">
          <cell r="A578" t="str">
            <v>039C061</v>
          </cell>
          <cell r="B578" t="str">
            <v>C0407</v>
          </cell>
        </row>
        <row r="579">
          <cell r="A579" t="str">
            <v>039C065</v>
          </cell>
          <cell r="B579" t="str">
            <v>C0407</v>
          </cell>
        </row>
        <row r="580">
          <cell r="A580" t="str">
            <v>039C066</v>
          </cell>
          <cell r="B580" t="str">
            <v>C0407</v>
          </cell>
        </row>
        <row r="581">
          <cell r="A581" t="str">
            <v>040C064</v>
          </cell>
          <cell r="B581" t="str">
            <v>C0407</v>
          </cell>
        </row>
        <row r="582">
          <cell r="A582" t="str">
            <v>040C065</v>
          </cell>
          <cell r="B582" t="str">
            <v>C0407</v>
          </cell>
        </row>
        <row r="583">
          <cell r="A583" t="str">
            <v>040C068</v>
          </cell>
          <cell r="B583" t="str">
            <v>C0407</v>
          </cell>
        </row>
        <row r="584">
          <cell r="A584" t="str">
            <v>040C070</v>
          </cell>
          <cell r="B584" t="str">
            <v>C0407</v>
          </cell>
        </row>
        <row r="585">
          <cell r="A585" t="str">
            <v>032C070</v>
          </cell>
          <cell r="B585" t="str">
            <v>C0407</v>
          </cell>
        </row>
        <row r="586">
          <cell r="A586" t="str">
            <v>032C074</v>
          </cell>
          <cell r="B586" t="str">
            <v>C0408</v>
          </cell>
        </row>
        <row r="587">
          <cell r="A587" t="str">
            <v>032C076</v>
          </cell>
          <cell r="B587" t="str">
            <v>C0408</v>
          </cell>
        </row>
        <row r="588">
          <cell r="A588" t="str">
            <v>032C077</v>
          </cell>
          <cell r="B588" t="str">
            <v>C0408</v>
          </cell>
        </row>
        <row r="589">
          <cell r="A589" t="str">
            <v>032C078</v>
          </cell>
          <cell r="B589" t="str">
            <v>C0408</v>
          </cell>
        </row>
        <row r="590">
          <cell r="A590" t="str">
            <v>033C078</v>
          </cell>
          <cell r="B590" t="str">
            <v>C0408</v>
          </cell>
        </row>
        <row r="591">
          <cell r="A591" t="str">
            <v>034C072</v>
          </cell>
          <cell r="B591" t="str">
            <v>C0408</v>
          </cell>
        </row>
        <row r="592">
          <cell r="A592" t="str">
            <v>034C073</v>
          </cell>
          <cell r="B592" t="str">
            <v>C0408</v>
          </cell>
        </row>
        <row r="593">
          <cell r="A593" t="str">
            <v>034C076</v>
          </cell>
          <cell r="B593" t="str">
            <v>C0408</v>
          </cell>
        </row>
        <row r="594">
          <cell r="A594" t="str">
            <v>034C077</v>
          </cell>
          <cell r="B594" t="str">
            <v>C0408</v>
          </cell>
        </row>
        <row r="595">
          <cell r="A595" t="str">
            <v>034C078</v>
          </cell>
          <cell r="B595" t="str">
            <v>C0408</v>
          </cell>
        </row>
        <row r="596">
          <cell r="A596" t="str">
            <v>034C080</v>
          </cell>
          <cell r="B596" t="str">
            <v>C0408</v>
          </cell>
        </row>
        <row r="597">
          <cell r="A597" t="str">
            <v>032C080</v>
          </cell>
          <cell r="B597" t="str">
            <v>C0408</v>
          </cell>
        </row>
        <row r="598">
          <cell r="A598" t="str">
            <v>035C072</v>
          </cell>
          <cell r="B598" t="str">
            <v>C0408</v>
          </cell>
        </row>
        <row r="599">
          <cell r="A599" t="str">
            <v>035C080</v>
          </cell>
          <cell r="B599" t="str">
            <v>C0408</v>
          </cell>
        </row>
        <row r="600">
          <cell r="A600" t="str">
            <v>036C073</v>
          </cell>
          <cell r="B600" t="str">
            <v>C0408</v>
          </cell>
        </row>
        <row r="601">
          <cell r="A601" t="str">
            <v>036C076</v>
          </cell>
          <cell r="B601" t="str">
            <v>C0408</v>
          </cell>
        </row>
        <row r="602">
          <cell r="A602" t="str">
            <v>036C078</v>
          </cell>
          <cell r="B602" t="str">
            <v>C0408</v>
          </cell>
        </row>
        <row r="603">
          <cell r="A603" t="str">
            <v>037C080</v>
          </cell>
          <cell r="B603" t="str">
            <v>C0408</v>
          </cell>
        </row>
        <row r="604">
          <cell r="A604" t="str">
            <v>038C072</v>
          </cell>
          <cell r="B604" t="str">
            <v>C0408</v>
          </cell>
        </row>
        <row r="605">
          <cell r="A605" t="str">
            <v>038C074</v>
          </cell>
          <cell r="B605" t="str">
            <v>C0408</v>
          </cell>
        </row>
        <row r="606">
          <cell r="A606" t="str">
            <v>038C073</v>
          </cell>
          <cell r="B606" t="str">
            <v>C0408</v>
          </cell>
        </row>
        <row r="607">
          <cell r="A607" t="str">
            <v>038C076</v>
          </cell>
          <cell r="B607" t="str">
            <v>C0408</v>
          </cell>
        </row>
        <row r="608">
          <cell r="A608" t="str">
            <v>038C077</v>
          </cell>
          <cell r="B608" t="str">
            <v>C0408</v>
          </cell>
        </row>
        <row r="609">
          <cell r="A609" t="str">
            <v>038C078</v>
          </cell>
          <cell r="B609" t="str">
            <v>C0408</v>
          </cell>
        </row>
        <row r="610">
          <cell r="A610" t="str">
            <v>038C080</v>
          </cell>
          <cell r="B610" t="str">
            <v>C0408</v>
          </cell>
        </row>
        <row r="611">
          <cell r="A611" t="str">
            <v>040C072</v>
          </cell>
          <cell r="B611" t="str">
            <v>C0408</v>
          </cell>
        </row>
        <row r="612">
          <cell r="A612" t="str">
            <v>040C073</v>
          </cell>
          <cell r="B612" t="str">
            <v>C0408</v>
          </cell>
        </row>
        <row r="613">
          <cell r="A613" t="str">
            <v>040C075</v>
          </cell>
          <cell r="B613" t="str">
            <v>C0408</v>
          </cell>
        </row>
        <row r="614">
          <cell r="A614" t="str">
            <v>040C076</v>
          </cell>
          <cell r="B614" t="str">
            <v>C0408</v>
          </cell>
        </row>
        <row r="615">
          <cell r="A615" t="str">
            <v>040C077</v>
          </cell>
          <cell r="B615" t="str">
            <v>C0408</v>
          </cell>
        </row>
        <row r="616">
          <cell r="A616" t="str">
            <v>040C080</v>
          </cell>
          <cell r="B616" t="str">
            <v>C0408</v>
          </cell>
        </row>
        <row r="617">
          <cell r="A617" t="str">
            <v>031C082</v>
          </cell>
          <cell r="B617" t="str">
            <v>C0409</v>
          </cell>
        </row>
        <row r="618">
          <cell r="A618" t="str">
            <v>031C084</v>
          </cell>
          <cell r="B618" t="str">
            <v>C0409</v>
          </cell>
        </row>
        <row r="619">
          <cell r="A619" t="str">
            <v>032C084</v>
          </cell>
          <cell r="B619" t="str">
            <v>C0409</v>
          </cell>
        </row>
        <row r="620">
          <cell r="A620" t="str">
            <v>032C089</v>
          </cell>
          <cell r="B620" t="str">
            <v>C0409</v>
          </cell>
        </row>
        <row r="621">
          <cell r="A621" t="str">
            <v>034C083</v>
          </cell>
          <cell r="B621" t="str">
            <v>C0409</v>
          </cell>
        </row>
        <row r="622">
          <cell r="A622" t="str">
            <v>034C085</v>
          </cell>
          <cell r="B622" t="str">
            <v>C0409</v>
          </cell>
        </row>
        <row r="623">
          <cell r="A623" t="str">
            <v>034C089</v>
          </cell>
          <cell r="B623" t="str">
            <v>C0409</v>
          </cell>
        </row>
        <row r="624">
          <cell r="A624" t="str">
            <v>034C090</v>
          </cell>
          <cell r="B624" t="str">
            <v>C0409</v>
          </cell>
        </row>
        <row r="625">
          <cell r="A625" t="str">
            <v>036C083</v>
          </cell>
          <cell r="B625" t="str">
            <v>C0409</v>
          </cell>
        </row>
        <row r="626">
          <cell r="A626" t="str">
            <v>036C085</v>
          </cell>
          <cell r="B626" t="str">
            <v>C0409</v>
          </cell>
        </row>
        <row r="627">
          <cell r="A627" t="str">
            <v>036C090</v>
          </cell>
          <cell r="B627" t="str">
            <v>C0409</v>
          </cell>
        </row>
        <row r="628">
          <cell r="A628" t="str">
            <v>037C087</v>
          </cell>
          <cell r="B628" t="str">
            <v>C0409</v>
          </cell>
        </row>
        <row r="629">
          <cell r="A629" t="str">
            <v>038C081</v>
          </cell>
          <cell r="B629" t="str">
            <v>C0409</v>
          </cell>
        </row>
        <row r="630">
          <cell r="A630" t="str">
            <v>038C083</v>
          </cell>
          <cell r="B630" t="str">
            <v>C0409</v>
          </cell>
        </row>
        <row r="631">
          <cell r="A631" t="str">
            <v>038C086</v>
          </cell>
          <cell r="B631" t="str">
            <v>C0409</v>
          </cell>
        </row>
        <row r="632">
          <cell r="A632" t="str">
            <v>040C082</v>
          </cell>
          <cell r="B632" t="str">
            <v>C0409</v>
          </cell>
        </row>
        <row r="633">
          <cell r="A633" t="str">
            <v>032C092</v>
          </cell>
          <cell r="B633" t="str">
            <v>C0410</v>
          </cell>
        </row>
        <row r="634">
          <cell r="A634" t="str">
            <v>032C093</v>
          </cell>
          <cell r="B634" t="str">
            <v>C0410</v>
          </cell>
        </row>
        <row r="635">
          <cell r="A635" t="str">
            <v>032C094</v>
          </cell>
          <cell r="B635" t="str">
            <v>C0410</v>
          </cell>
        </row>
        <row r="636">
          <cell r="A636" t="str">
            <v>034C093</v>
          </cell>
          <cell r="B636" t="str">
            <v>C0410</v>
          </cell>
        </row>
        <row r="637">
          <cell r="A637" t="str">
            <v>035C091</v>
          </cell>
          <cell r="B637" t="str">
            <v>C0410</v>
          </cell>
        </row>
        <row r="638">
          <cell r="A638" t="str">
            <v>041C055</v>
          </cell>
          <cell r="B638" t="str">
            <v>C0506</v>
          </cell>
        </row>
        <row r="639">
          <cell r="A639" t="str">
            <v>042C053</v>
          </cell>
          <cell r="B639" t="str">
            <v>C0506</v>
          </cell>
        </row>
        <row r="640">
          <cell r="A640" t="str">
            <v>042C055</v>
          </cell>
          <cell r="B640" t="str">
            <v>C0506</v>
          </cell>
        </row>
        <row r="641">
          <cell r="A641" t="str">
            <v>042C059</v>
          </cell>
          <cell r="B641" t="str">
            <v>C0506</v>
          </cell>
        </row>
        <row r="642">
          <cell r="A642" t="str">
            <v>042C060</v>
          </cell>
          <cell r="B642" t="str">
            <v>C0506</v>
          </cell>
        </row>
        <row r="643">
          <cell r="A643" t="str">
            <v>043C055</v>
          </cell>
          <cell r="B643" t="str">
            <v>C0506</v>
          </cell>
        </row>
        <row r="644">
          <cell r="A644" t="str">
            <v>044C055</v>
          </cell>
          <cell r="B644" t="str">
            <v>C0506</v>
          </cell>
        </row>
        <row r="645">
          <cell r="A645" t="str">
            <v>044C060</v>
          </cell>
          <cell r="B645" t="str">
            <v>C0506</v>
          </cell>
        </row>
        <row r="646">
          <cell r="A646" t="str">
            <v>045C055</v>
          </cell>
          <cell r="B646" t="str">
            <v>C0506</v>
          </cell>
        </row>
        <row r="647">
          <cell r="A647" t="str">
            <v>045C057</v>
          </cell>
          <cell r="B647" t="str">
            <v>C0506</v>
          </cell>
        </row>
        <row r="648">
          <cell r="A648" t="str">
            <v>045C058</v>
          </cell>
          <cell r="B648" t="str">
            <v>C0506</v>
          </cell>
        </row>
        <row r="649">
          <cell r="A649" t="str">
            <v>045C060</v>
          </cell>
          <cell r="B649" t="str">
            <v>C0506</v>
          </cell>
        </row>
        <row r="650">
          <cell r="A650" t="str">
            <v>046C051</v>
          </cell>
          <cell r="B650" t="str">
            <v>C0506</v>
          </cell>
        </row>
        <row r="651">
          <cell r="A651" t="str">
            <v>046C053</v>
          </cell>
          <cell r="B651" t="str">
            <v>C0506</v>
          </cell>
        </row>
        <row r="652">
          <cell r="A652" t="str">
            <v>046C055</v>
          </cell>
          <cell r="B652" t="str">
            <v>C0506</v>
          </cell>
        </row>
        <row r="653">
          <cell r="A653" t="str">
            <v>046C058</v>
          </cell>
          <cell r="B653" t="str">
            <v>C0506</v>
          </cell>
        </row>
        <row r="654">
          <cell r="A654" t="str">
            <v>046C060</v>
          </cell>
          <cell r="B654" t="str">
            <v>C0506</v>
          </cell>
        </row>
        <row r="655">
          <cell r="A655" t="str">
            <v>048C054</v>
          </cell>
          <cell r="B655" t="str">
            <v>C0506</v>
          </cell>
        </row>
        <row r="656">
          <cell r="A656" t="str">
            <v>048C055</v>
          </cell>
          <cell r="B656" t="str">
            <v>C0506</v>
          </cell>
        </row>
        <row r="657">
          <cell r="A657" t="str">
            <v>048C058</v>
          </cell>
          <cell r="B657" t="str">
            <v>C0506</v>
          </cell>
        </row>
        <row r="658">
          <cell r="A658" t="str">
            <v>049C060</v>
          </cell>
          <cell r="B658" t="str">
            <v>C0506</v>
          </cell>
        </row>
        <row r="659">
          <cell r="A659" t="str">
            <v>050C051</v>
          </cell>
          <cell r="B659" t="str">
            <v>C0506</v>
          </cell>
        </row>
        <row r="660">
          <cell r="A660" t="str">
            <v>050C054</v>
          </cell>
          <cell r="B660" t="str">
            <v>C0506</v>
          </cell>
        </row>
        <row r="661">
          <cell r="A661" t="str">
            <v>050C055</v>
          </cell>
          <cell r="B661" t="str">
            <v>C0506</v>
          </cell>
        </row>
        <row r="662">
          <cell r="A662" t="str">
            <v>050C057</v>
          </cell>
          <cell r="B662" t="str">
            <v>C0506</v>
          </cell>
        </row>
        <row r="663">
          <cell r="A663" t="str">
            <v>050C058</v>
          </cell>
          <cell r="B663" t="str">
            <v>C0506</v>
          </cell>
        </row>
        <row r="664">
          <cell r="A664" t="str">
            <v>050C060</v>
          </cell>
          <cell r="B664" t="str">
            <v>C0506</v>
          </cell>
        </row>
        <row r="665">
          <cell r="A665" t="str">
            <v>044C059</v>
          </cell>
          <cell r="B665" t="str">
            <v>C0506</v>
          </cell>
        </row>
        <row r="666">
          <cell r="A666" t="str">
            <v>042C062</v>
          </cell>
          <cell r="B666" t="str">
            <v>C0507</v>
          </cell>
        </row>
        <row r="667">
          <cell r="A667" t="str">
            <v>042C065</v>
          </cell>
          <cell r="B667" t="str">
            <v>C0507</v>
          </cell>
        </row>
        <row r="668">
          <cell r="A668" t="str">
            <v>042C067</v>
          </cell>
          <cell r="B668" t="str">
            <v>C0507</v>
          </cell>
        </row>
        <row r="669">
          <cell r="A669" t="str">
            <v>042C070</v>
          </cell>
          <cell r="B669" t="str">
            <v>C0507</v>
          </cell>
        </row>
        <row r="670">
          <cell r="A670" t="str">
            <v>043C062</v>
          </cell>
          <cell r="B670" t="str">
            <v>C0507</v>
          </cell>
        </row>
        <row r="671">
          <cell r="A671" t="str">
            <v>044C062</v>
          </cell>
          <cell r="B671" t="str">
            <v>C0507</v>
          </cell>
        </row>
        <row r="672">
          <cell r="A672" t="str">
            <v>044C064</v>
          </cell>
          <cell r="B672" t="str">
            <v>C0507</v>
          </cell>
        </row>
        <row r="673">
          <cell r="A673" t="str">
            <v>044C065</v>
          </cell>
          <cell r="B673" t="str">
            <v>C0507</v>
          </cell>
        </row>
        <row r="674">
          <cell r="A674" t="str">
            <v>044C067</v>
          </cell>
          <cell r="B674" t="str">
            <v>C0507</v>
          </cell>
        </row>
        <row r="675">
          <cell r="A675" t="str">
            <v>044C068</v>
          </cell>
          <cell r="B675" t="str">
            <v>C0507</v>
          </cell>
        </row>
        <row r="676">
          <cell r="A676" t="str">
            <v>044C069</v>
          </cell>
          <cell r="B676" t="str">
            <v>C0507</v>
          </cell>
        </row>
        <row r="677">
          <cell r="A677" t="str">
            <v>044C070</v>
          </cell>
          <cell r="B677" t="str">
            <v>C0507</v>
          </cell>
        </row>
        <row r="678">
          <cell r="A678" t="str">
            <v>045C070</v>
          </cell>
          <cell r="B678" t="str">
            <v>C0507</v>
          </cell>
        </row>
        <row r="679">
          <cell r="A679" t="str">
            <v>046C064</v>
          </cell>
          <cell r="B679" t="str">
            <v>C0507</v>
          </cell>
        </row>
        <row r="680">
          <cell r="A680" t="str">
            <v>046C065</v>
          </cell>
          <cell r="B680" t="str">
            <v>C0507</v>
          </cell>
        </row>
        <row r="681">
          <cell r="A681" t="str">
            <v>046C067</v>
          </cell>
          <cell r="B681" t="str">
            <v>C0507</v>
          </cell>
        </row>
        <row r="682">
          <cell r="A682" t="str">
            <v>046C068</v>
          </cell>
          <cell r="B682" t="str">
            <v>C0507</v>
          </cell>
        </row>
        <row r="683">
          <cell r="A683" t="str">
            <v>047C064</v>
          </cell>
          <cell r="B683" t="str">
            <v>C0507</v>
          </cell>
        </row>
        <row r="684">
          <cell r="A684" t="str">
            <v>047C065</v>
          </cell>
          <cell r="B684" t="str">
            <v>C0507</v>
          </cell>
        </row>
        <row r="685">
          <cell r="A685" t="str">
            <v>047C066</v>
          </cell>
          <cell r="B685" t="str">
            <v>C0507</v>
          </cell>
        </row>
        <row r="686">
          <cell r="A686" t="str">
            <v>048C062</v>
          </cell>
          <cell r="B686" t="str">
            <v>C0507</v>
          </cell>
        </row>
        <row r="687">
          <cell r="A687" t="str">
            <v>048C065</v>
          </cell>
          <cell r="B687" t="str">
            <v>C0507</v>
          </cell>
        </row>
        <row r="688">
          <cell r="A688" t="str">
            <v>048C067</v>
          </cell>
          <cell r="B688" t="str">
            <v>C0507</v>
          </cell>
        </row>
        <row r="689">
          <cell r="A689" t="str">
            <v>048C070</v>
          </cell>
          <cell r="B689" t="str">
            <v>C0507</v>
          </cell>
        </row>
        <row r="690">
          <cell r="A690" t="str">
            <v>050C061</v>
          </cell>
          <cell r="B690" t="str">
            <v>C0507</v>
          </cell>
        </row>
        <row r="691">
          <cell r="A691" t="str">
            <v>050C063</v>
          </cell>
          <cell r="B691" t="str">
            <v>C0507</v>
          </cell>
        </row>
        <row r="692">
          <cell r="A692" t="str">
            <v>050C065</v>
          </cell>
          <cell r="B692" t="str">
            <v>C0507</v>
          </cell>
        </row>
        <row r="693">
          <cell r="A693" t="str">
            <v>050C070</v>
          </cell>
          <cell r="B693" t="str">
            <v>C0507</v>
          </cell>
        </row>
        <row r="694">
          <cell r="A694" t="str">
            <v>041C074</v>
          </cell>
          <cell r="B694" t="str">
            <v>C0508</v>
          </cell>
        </row>
        <row r="695">
          <cell r="A695" t="str">
            <v>042C073</v>
          </cell>
          <cell r="B695" t="str">
            <v>C0508</v>
          </cell>
        </row>
        <row r="696">
          <cell r="A696" t="str">
            <v>042C076</v>
          </cell>
          <cell r="B696" t="str">
            <v>C0508</v>
          </cell>
        </row>
        <row r="697">
          <cell r="A697" t="str">
            <v>044C074</v>
          </cell>
          <cell r="B697" t="str">
            <v>C0508</v>
          </cell>
        </row>
        <row r="698">
          <cell r="A698" t="str">
            <v>044C075</v>
          </cell>
          <cell r="B698" t="str">
            <v>C0508</v>
          </cell>
        </row>
        <row r="699">
          <cell r="A699" t="str">
            <v>044C076</v>
          </cell>
          <cell r="B699" t="str">
            <v>C0508</v>
          </cell>
        </row>
        <row r="700">
          <cell r="A700" t="str">
            <v>044C078</v>
          </cell>
          <cell r="B700" t="str">
            <v>C0508</v>
          </cell>
        </row>
        <row r="701">
          <cell r="A701" t="str">
            <v>044C080</v>
          </cell>
          <cell r="B701" t="str">
            <v>C0508</v>
          </cell>
        </row>
        <row r="702">
          <cell r="A702" t="str">
            <v>045C072</v>
          </cell>
          <cell r="B702" t="str">
            <v>C0508</v>
          </cell>
        </row>
        <row r="703">
          <cell r="A703" t="str">
            <v>045C073</v>
          </cell>
          <cell r="B703" t="str">
            <v>C0508</v>
          </cell>
        </row>
        <row r="704">
          <cell r="A704" t="str">
            <v>045C074</v>
          </cell>
          <cell r="B704" t="str">
            <v>C0508</v>
          </cell>
        </row>
        <row r="705">
          <cell r="A705" t="str">
            <v>045C075</v>
          </cell>
          <cell r="B705" t="str">
            <v>C0508</v>
          </cell>
        </row>
        <row r="706">
          <cell r="A706" t="str">
            <v>046C075</v>
          </cell>
          <cell r="B706" t="str">
            <v>C0508</v>
          </cell>
        </row>
        <row r="707">
          <cell r="A707" t="str">
            <v>046C076</v>
          </cell>
          <cell r="B707" t="str">
            <v>C0508</v>
          </cell>
        </row>
        <row r="708">
          <cell r="A708" t="str">
            <v>046C080</v>
          </cell>
          <cell r="B708" t="str">
            <v>C0508</v>
          </cell>
        </row>
        <row r="709">
          <cell r="A709" t="str">
            <v>047C074</v>
          </cell>
          <cell r="B709" t="str">
            <v>C0508</v>
          </cell>
        </row>
        <row r="710">
          <cell r="A710" t="str">
            <v>047C075</v>
          </cell>
          <cell r="B710" t="str">
            <v>C0508</v>
          </cell>
        </row>
        <row r="711">
          <cell r="A711" t="str">
            <v>048C076</v>
          </cell>
          <cell r="B711" t="str">
            <v>C0508</v>
          </cell>
        </row>
        <row r="712">
          <cell r="A712" t="str">
            <v>048C078</v>
          </cell>
          <cell r="B712" t="str">
            <v>C0508</v>
          </cell>
        </row>
        <row r="713">
          <cell r="A713" t="str">
            <v>048C080</v>
          </cell>
          <cell r="B713" t="str">
            <v>C0508</v>
          </cell>
        </row>
        <row r="714">
          <cell r="A714" t="str">
            <v>049C072</v>
          </cell>
          <cell r="B714" t="str">
            <v>C0508</v>
          </cell>
        </row>
        <row r="715">
          <cell r="A715" t="str">
            <v>049C080</v>
          </cell>
          <cell r="B715" t="str">
            <v>C0508</v>
          </cell>
        </row>
        <row r="716">
          <cell r="A716" t="str">
            <v>050C075</v>
          </cell>
          <cell r="B716" t="str">
            <v>C0508</v>
          </cell>
        </row>
        <row r="717">
          <cell r="A717" t="str">
            <v>050C079</v>
          </cell>
          <cell r="B717" t="str">
            <v>C0508</v>
          </cell>
        </row>
        <row r="718">
          <cell r="A718" t="str">
            <v>050C080</v>
          </cell>
          <cell r="B718" t="str">
            <v>C0508</v>
          </cell>
        </row>
        <row r="719">
          <cell r="A719" t="str">
            <v>041C082</v>
          </cell>
          <cell r="B719" t="str">
            <v>C0509</v>
          </cell>
        </row>
        <row r="720">
          <cell r="A720" t="str">
            <v>041C083</v>
          </cell>
          <cell r="B720" t="str">
            <v>C0509</v>
          </cell>
        </row>
        <row r="721">
          <cell r="A721" t="str">
            <v>042C081</v>
          </cell>
          <cell r="B721" t="str">
            <v>C0509</v>
          </cell>
        </row>
        <row r="722">
          <cell r="A722" t="str">
            <v>042C084</v>
          </cell>
          <cell r="B722" t="str">
            <v>C0509</v>
          </cell>
        </row>
        <row r="723">
          <cell r="A723" t="str">
            <v>044C084</v>
          </cell>
          <cell r="B723" t="str">
            <v>C0509</v>
          </cell>
        </row>
        <row r="724">
          <cell r="A724" t="str">
            <v>044C085</v>
          </cell>
          <cell r="B724" t="str">
            <v>C0509</v>
          </cell>
        </row>
        <row r="725">
          <cell r="A725" t="str">
            <v>045C082</v>
          </cell>
          <cell r="B725" t="str">
            <v>C0509</v>
          </cell>
        </row>
        <row r="726">
          <cell r="A726" t="str">
            <v>045C083</v>
          </cell>
          <cell r="B726" t="str">
            <v>C0509</v>
          </cell>
        </row>
        <row r="727">
          <cell r="A727" t="str">
            <v>046C083</v>
          </cell>
          <cell r="B727" t="str">
            <v>C0509</v>
          </cell>
        </row>
        <row r="728">
          <cell r="A728" t="str">
            <v>046C084</v>
          </cell>
          <cell r="B728" t="str">
            <v>C0509</v>
          </cell>
        </row>
        <row r="729">
          <cell r="A729" t="str">
            <v>046C085</v>
          </cell>
          <cell r="B729" t="str">
            <v>C0509</v>
          </cell>
        </row>
        <row r="730">
          <cell r="A730" t="str">
            <v>050C082</v>
          </cell>
          <cell r="B730" t="str">
            <v>C0509</v>
          </cell>
        </row>
        <row r="731">
          <cell r="A731" t="str">
            <v>048C082</v>
          </cell>
          <cell r="B731" t="str">
            <v>C0509</v>
          </cell>
        </row>
        <row r="732">
          <cell r="A732" t="str">
            <v>048C083</v>
          </cell>
          <cell r="B732" t="str">
            <v>C0509</v>
          </cell>
        </row>
        <row r="733">
          <cell r="A733" t="str">
            <v>048C084</v>
          </cell>
          <cell r="B733" t="str">
            <v>C0509</v>
          </cell>
        </row>
        <row r="734">
          <cell r="A734" t="str">
            <v>048C085</v>
          </cell>
          <cell r="B734" t="str">
            <v>C0509</v>
          </cell>
        </row>
        <row r="735">
          <cell r="A735" t="str">
            <v>048C087</v>
          </cell>
          <cell r="B735" t="str">
            <v>C0509</v>
          </cell>
        </row>
        <row r="736">
          <cell r="A736" t="str">
            <v>048C086</v>
          </cell>
          <cell r="B736" t="str">
            <v>C0509</v>
          </cell>
        </row>
        <row r="737">
          <cell r="A737" t="str">
            <v>050C083</v>
          </cell>
          <cell r="B737" t="str">
            <v>C0509</v>
          </cell>
        </row>
        <row r="738">
          <cell r="A738" t="str">
            <v>049C083</v>
          </cell>
          <cell r="B738" t="str">
            <v>C0509</v>
          </cell>
        </row>
        <row r="739">
          <cell r="A739" t="str">
            <v>049C084</v>
          </cell>
          <cell r="B739" t="str">
            <v>C0509</v>
          </cell>
        </row>
        <row r="740">
          <cell r="A740" t="str">
            <v>050C084</v>
          </cell>
          <cell r="B740" t="str">
            <v>C0509</v>
          </cell>
        </row>
        <row r="741">
          <cell r="A741" t="str">
            <v>049C085</v>
          </cell>
          <cell r="B741" t="str">
            <v>C0509</v>
          </cell>
        </row>
        <row r="742">
          <cell r="A742" t="str">
            <v>050C085</v>
          </cell>
          <cell r="B742" t="str">
            <v>C0509</v>
          </cell>
        </row>
        <row r="743">
          <cell r="A743" t="str">
            <v>050C086</v>
          </cell>
          <cell r="B743" t="str">
            <v>C0509</v>
          </cell>
        </row>
        <row r="744">
          <cell r="A744" t="str">
            <v>050C087</v>
          </cell>
          <cell r="B744" t="str">
            <v>C0509</v>
          </cell>
        </row>
        <row r="745">
          <cell r="A745" t="str">
            <v>046C114</v>
          </cell>
          <cell r="B745" t="str">
            <v>C0512</v>
          </cell>
        </row>
        <row r="746">
          <cell r="A746" t="str">
            <v>046C117</v>
          </cell>
          <cell r="B746" t="str">
            <v>C0512</v>
          </cell>
        </row>
        <row r="747">
          <cell r="A747" t="str">
            <v>048C113</v>
          </cell>
          <cell r="B747" t="str">
            <v>C0512</v>
          </cell>
        </row>
        <row r="748">
          <cell r="A748" t="str">
            <v>048C115</v>
          </cell>
          <cell r="B748" t="str">
            <v>C0512</v>
          </cell>
        </row>
        <row r="749">
          <cell r="A749" t="str">
            <v>048C117</v>
          </cell>
          <cell r="B749" t="str">
            <v>C0512</v>
          </cell>
        </row>
        <row r="750">
          <cell r="A750" t="str">
            <v>049C115</v>
          </cell>
          <cell r="B750" t="str">
            <v>C0512</v>
          </cell>
        </row>
        <row r="751">
          <cell r="A751" t="str">
            <v>050C114</v>
          </cell>
          <cell r="B751" t="str">
            <v>C0512</v>
          </cell>
        </row>
        <row r="752">
          <cell r="A752" t="str">
            <v>050C115</v>
          </cell>
          <cell r="B752" t="str">
            <v>C0512</v>
          </cell>
        </row>
        <row r="753">
          <cell r="A753" t="str">
            <v>050C116</v>
          </cell>
          <cell r="B753" t="str">
            <v>C0512</v>
          </cell>
        </row>
        <row r="754">
          <cell r="A754" t="str">
            <v>050C118</v>
          </cell>
          <cell r="B754" t="str">
            <v>C0512</v>
          </cell>
        </row>
        <row r="755">
          <cell r="A755" t="str">
            <v>051C045</v>
          </cell>
          <cell r="B755" t="str">
            <v>C0605</v>
          </cell>
        </row>
        <row r="756">
          <cell r="A756" t="str">
            <v>051C047</v>
          </cell>
          <cell r="B756" t="str">
            <v>C0605</v>
          </cell>
        </row>
        <row r="757">
          <cell r="A757" t="str">
            <v>051C050</v>
          </cell>
          <cell r="B757" t="str">
            <v>C0605</v>
          </cell>
        </row>
        <row r="758">
          <cell r="A758" t="str">
            <v>052C043</v>
          </cell>
          <cell r="B758" t="str">
            <v>C0605</v>
          </cell>
        </row>
        <row r="759">
          <cell r="A759" t="str">
            <v>053C043</v>
          </cell>
          <cell r="B759" t="str">
            <v>C0605</v>
          </cell>
        </row>
        <row r="760">
          <cell r="A760" t="str">
            <v>054C043</v>
          </cell>
          <cell r="B760" t="str">
            <v>C0605</v>
          </cell>
        </row>
        <row r="761">
          <cell r="A761" t="str">
            <v>054C045</v>
          </cell>
          <cell r="B761" t="str">
            <v>C0605</v>
          </cell>
        </row>
        <row r="762">
          <cell r="A762" t="str">
            <v>054C047</v>
          </cell>
          <cell r="B762" t="str">
            <v>C0605</v>
          </cell>
        </row>
        <row r="763">
          <cell r="A763" t="str">
            <v>056C045</v>
          </cell>
          <cell r="B763" t="str">
            <v>C0605</v>
          </cell>
        </row>
        <row r="764">
          <cell r="A764" t="str">
            <v>056C047</v>
          </cell>
          <cell r="B764" t="str">
            <v>C0605</v>
          </cell>
        </row>
        <row r="765">
          <cell r="A765" t="str">
            <v>056C048</v>
          </cell>
          <cell r="B765" t="str">
            <v>C0605</v>
          </cell>
        </row>
        <row r="766">
          <cell r="A766" t="str">
            <v>056C049</v>
          </cell>
          <cell r="B766" t="str">
            <v>C0605</v>
          </cell>
        </row>
        <row r="767">
          <cell r="A767" t="str">
            <v>056C050</v>
          </cell>
          <cell r="B767" t="str">
            <v>C0605</v>
          </cell>
        </row>
        <row r="768">
          <cell r="A768" t="str">
            <v>058C047</v>
          </cell>
          <cell r="B768" t="str">
            <v>C0605</v>
          </cell>
        </row>
        <row r="769">
          <cell r="A769" t="str">
            <v>058C048</v>
          </cell>
          <cell r="B769" t="str">
            <v>C0605</v>
          </cell>
        </row>
        <row r="770">
          <cell r="A770" t="str">
            <v>058C050</v>
          </cell>
          <cell r="B770" t="str">
            <v>C0605</v>
          </cell>
        </row>
        <row r="771">
          <cell r="A771" t="str">
            <v>059C045</v>
          </cell>
          <cell r="B771" t="str">
            <v>C0605</v>
          </cell>
        </row>
        <row r="772">
          <cell r="A772" t="str">
            <v>060C050</v>
          </cell>
          <cell r="B772" t="str">
            <v>C0605</v>
          </cell>
        </row>
        <row r="773">
          <cell r="A773" t="str">
            <v>054C049</v>
          </cell>
          <cell r="B773" t="str">
            <v>C0605</v>
          </cell>
        </row>
        <row r="774">
          <cell r="A774" t="str">
            <v>054C050</v>
          </cell>
          <cell r="B774" t="str">
            <v>C0605</v>
          </cell>
        </row>
        <row r="775">
          <cell r="A775" t="str">
            <v>051C051</v>
          </cell>
          <cell r="B775" t="str">
            <v>C0606</v>
          </cell>
        </row>
        <row r="776">
          <cell r="A776" t="str">
            <v>051C053</v>
          </cell>
          <cell r="B776" t="str">
            <v>C0606</v>
          </cell>
        </row>
        <row r="777">
          <cell r="A777" t="str">
            <v>051C055</v>
          </cell>
          <cell r="B777" t="str">
            <v>C0606</v>
          </cell>
        </row>
        <row r="778">
          <cell r="A778" t="str">
            <v>052C052</v>
          </cell>
          <cell r="B778" t="str">
            <v>C0606</v>
          </cell>
        </row>
        <row r="779">
          <cell r="A779" t="str">
            <v>052C053</v>
          </cell>
          <cell r="B779" t="str">
            <v>C0606</v>
          </cell>
        </row>
        <row r="780">
          <cell r="A780" t="str">
            <v>052C054</v>
          </cell>
          <cell r="B780" t="str">
            <v>C0606</v>
          </cell>
        </row>
        <row r="781">
          <cell r="A781" t="str">
            <v>052C058</v>
          </cell>
          <cell r="B781" t="str">
            <v>C0606</v>
          </cell>
        </row>
        <row r="782">
          <cell r="A782" t="str">
            <v>052C059</v>
          </cell>
          <cell r="B782" t="str">
            <v>C0606</v>
          </cell>
        </row>
        <row r="783">
          <cell r="A783" t="str">
            <v>052C060</v>
          </cell>
          <cell r="B783" t="str">
            <v>C0606</v>
          </cell>
        </row>
        <row r="784">
          <cell r="A784" t="str">
            <v>053C052</v>
          </cell>
          <cell r="B784" t="str">
            <v>C0606</v>
          </cell>
        </row>
        <row r="785">
          <cell r="A785" t="str">
            <v>053C057</v>
          </cell>
          <cell r="B785" t="str">
            <v>C0606</v>
          </cell>
        </row>
        <row r="786">
          <cell r="A786" t="str">
            <v>053C059</v>
          </cell>
          <cell r="B786" t="str">
            <v>C0606</v>
          </cell>
        </row>
        <row r="787">
          <cell r="A787" t="str">
            <v>054C052</v>
          </cell>
          <cell r="B787" t="str">
            <v>C0606</v>
          </cell>
        </row>
        <row r="788">
          <cell r="A788" t="str">
            <v>054C053</v>
          </cell>
          <cell r="B788" t="str">
            <v>C0606</v>
          </cell>
        </row>
        <row r="789">
          <cell r="A789" t="str">
            <v>054C054</v>
          </cell>
          <cell r="B789" t="str">
            <v>C0606</v>
          </cell>
        </row>
        <row r="790">
          <cell r="A790" t="str">
            <v>054C055</v>
          </cell>
          <cell r="B790" t="str">
            <v>C0606</v>
          </cell>
        </row>
        <row r="791">
          <cell r="A791" t="str">
            <v>054C057</v>
          </cell>
          <cell r="B791" t="str">
            <v>C0606</v>
          </cell>
        </row>
        <row r="792">
          <cell r="A792" t="str">
            <v>054C058</v>
          </cell>
          <cell r="B792" t="str">
            <v>C0606</v>
          </cell>
        </row>
        <row r="793">
          <cell r="A793" t="str">
            <v>054C059</v>
          </cell>
          <cell r="B793" t="str">
            <v>C0606</v>
          </cell>
        </row>
        <row r="794">
          <cell r="A794" t="str">
            <v>054C060</v>
          </cell>
          <cell r="B794" t="str">
            <v>C0606</v>
          </cell>
        </row>
        <row r="795">
          <cell r="A795" t="str">
            <v>055C055</v>
          </cell>
          <cell r="B795" t="str">
            <v>C0606</v>
          </cell>
        </row>
        <row r="796">
          <cell r="A796" t="str">
            <v>055C056</v>
          </cell>
          <cell r="B796" t="str">
            <v>C0606</v>
          </cell>
        </row>
        <row r="797">
          <cell r="A797" t="str">
            <v>055C059</v>
          </cell>
          <cell r="B797" t="str">
            <v>C0606</v>
          </cell>
        </row>
        <row r="798">
          <cell r="A798" t="str">
            <v>056C053</v>
          </cell>
          <cell r="B798" t="str">
            <v>C0606</v>
          </cell>
        </row>
        <row r="799">
          <cell r="A799" t="str">
            <v>056C054</v>
          </cell>
          <cell r="B799" t="str">
            <v>C0606</v>
          </cell>
        </row>
        <row r="800">
          <cell r="A800" t="str">
            <v>056C055</v>
          </cell>
          <cell r="B800" t="str">
            <v>C0606</v>
          </cell>
        </row>
        <row r="801">
          <cell r="A801" t="str">
            <v>056C056</v>
          </cell>
          <cell r="B801" t="str">
            <v>C0606</v>
          </cell>
        </row>
        <row r="802">
          <cell r="A802" t="str">
            <v>056C057</v>
          </cell>
          <cell r="B802" t="str">
            <v>C0606</v>
          </cell>
        </row>
        <row r="803">
          <cell r="A803" t="str">
            <v>056C058</v>
          </cell>
          <cell r="B803" t="str">
            <v>C0606</v>
          </cell>
        </row>
        <row r="804">
          <cell r="A804" t="str">
            <v>056C059</v>
          </cell>
          <cell r="B804" t="str">
            <v>C0606</v>
          </cell>
        </row>
        <row r="805">
          <cell r="A805" t="str">
            <v>056C060</v>
          </cell>
          <cell r="B805" t="str">
            <v>C0606</v>
          </cell>
        </row>
        <row r="806">
          <cell r="A806" t="str">
            <v>057C054</v>
          </cell>
          <cell r="B806" t="str">
            <v>C0606</v>
          </cell>
        </row>
        <row r="807">
          <cell r="A807" t="str">
            <v>057C055</v>
          </cell>
          <cell r="B807" t="str">
            <v>C0606</v>
          </cell>
        </row>
        <row r="808">
          <cell r="A808" t="str">
            <v>058C052</v>
          </cell>
          <cell r="B808" t="str">
            <v>C0606</v>
          </cell>
        </row>
        <row r="809">
          <cell r="A809" t="str">
            <v>058C053</v>
          </cell>
          <cell r="B809" t="str">
            <v>C0606</v>
          </cell>
        </row>
        <row r="810">
          <cell r="A810" t="str">
            <v>058C054</v>
          </cell>
          <cell r="B810" t="str">
            <v>C0606</v>
          </cell>
        </row>
        <row r="811">
          <cell r="A811" t="str">
            <v>058C055</v>
          </cell>
          <cell r="B811" t="str">
            <v>C0606</v>
          </cell>
        </row>
        <row r="812">
          <cell r="A812" t="str">
            <v>058C057</v>
          </cell>
          <cell r="B812" t="str">
            <v>C0606</v>
          </cell>
        </row>
        <row r="813">
          <cell r="A813" t="str">
            <v>058C059</v>
          </cell>
          <cell r="B813" t="str">
            <v>C0606</v>
          </cell>
        </row>
        <row r="814">
          <cell r="A814" t="str">
            <v>058C060</v>
          </cell>
          <cell r="B814" t="str">
            <v>C0606</v>
          </cell>
        </row>
        <row r="815">
          <cell r="A815" t="str">
            <v>059C053</v>
          </cell>
          <cell r="B815" t="str">
            <v>C0606</v>
          </cell>
        </row>
        <row r="816">
          <cell r="A816" t="str">
            <v>059C054</v>
          </cell>
          <cell r="B816" t="str">
            <v>C0606</v>
          </cell>
        </row>
        <row r="817">
          <cell r="A817" t="str">
            <v>060C052</v>
          </cell>
          <cell r="B817" t="str">
            <v>C0606</v>
          </cell>
        </row>
        <row r="818">
          <cell r="A818" t="str">
            <v>060C055</v>
          </cell>
          <cell r="B818" t="str">
            <v>C0606</v>
          </cell>
        </row>
        <row r="819">
          <cell r="A819" t="str">
            <v>060C057</v>
          </cell>
          <cell r="B819" t="str">
            <v>C0606</v>
          </cell>
        </row>
        <row r="820">
          <cell r="A820" t="str">
            <v>060C059</v>
          </cell>
          <cell r="B820" t="str">
            <v>C0606</v>
          </cell>
        </row>
        <row r="821">
          <cell r="A821" t="str">
            <v>060C060</v>
          </cell>
          <cell r="B821" t="str">
            <v>C0606</v>
          </cell>
        </row>
        <row r="822">
          <cell r="A822" t="str">
            <v>052C062</v>
          </cell>
          <cell r="B822" t="str">
            <v>C0607</v>
          </cell>
        </row>
        <row r="823">
          <cell r="A823" t="str">
            <v>052C065</v>
          </cell>
          <cell r="B823" t="str">
            <v>C0607</v>
          </cell>
        </row>
        <row r="824">
          <cell r="A824" t="str">
            <v>052C068</v>
          </cell>
          <cell r="B824" t="str">
            <v>C0607</v>
          </cell>
        </row>
        <row r="825">
          <cell r="A825" t="str">
            <v>052C069</v>
          </cell>
          <cell r="B825" t="str">
            <v>C0607</v>
          </cell>
        </row>
        <row r="826">
          <cell r="A826" t="str">
            <v>053C070</v>
          </cell>
          <cell r="B826" t="str">
            <v>C0607</v>
          </cell>
        </row>
        <row r="827">
          <cell r="A827" t="str">
            <v>054C062</v>
          </cell>
          <cell r="B827" t="str">
            <v>C0607</v>
          </cell>
        </row>
        <row r="828">
          <cell r="A828" t="str">
            <v>054C065</v>
          </cell>
          <cell r="B828" t="str">
            <v>C0607</v>
          </cell>
        </row>
        <row r="829">
          <cell r="A829" t="str">
            <v>054C070</v>
          </cell>
          <cell r="B829" t="str">
            <v>C0607</v>
          </cell>
        </row>
        <row r="830">
          <cell r="A830" t="str">
            <v>055C065</v>
          </cell>
          <cell r="B830" t="str">
            <v>C0607</v>
          </cell>
        </row>
        <row r="831">
          <cell r="A831" t="str">
            <v>056C062</v>
          </cell>
          <cell r="B831" t="str">
            <v>C0607</v>
          </cell>
        </row>
        <row r="832">
          <cell r="A832" t="str">
            <v>056C064</v>
          </cell>
          <cell r="B832" t="str">
            <v>C0607</v>
          </cell>
        </row>
        <row r="833">
          <cell r="A833" t="str">
            <v>056C070</v>
          </cell>
          <cell r="B833" t="str">
            <v>C0607</v>
          </cell>
        </row>
        <row r="834">
          <cell r="A834" t="str">
            <v>058C064</v>
          </cell>
          <cell r="B834" t="str">
            <v>C0607</v>
          </cell>
        </row>
        <row r="835">
          <cell r="A835" t="str">
            <v>058C070</v>
          </cell>
          <cell r="B835" t="str">
            <v>C0607</v>
          </cell>
        </row>
        <row r="836">
          <cell r="A836" t="str">
            <v>059C064</v>
          </cell>
          <cell r="B836" t="str">
            <v>C0607</v>
          </cell>
        </row>
        <row r="837">
          <cell r="A837" t="str">
            <v>060C062</v>
          </cell>
          <cell r="B837" t="str">
            <v>C0607</v>
          </cell>
        </row>
        <row r="838">
          <cell r="A838" t="str">
            <v>060C064</v>
          </cell>
          <cell r="B838" t="str">
            <v>C0607</v>
          </cell>
        </row>
        <row r="839">
          <cell r="A839" t="str">
            <v>060C065</v>
          </cell>
          <cell r="B839" t="str">
            <v>C0607</v>
          </cell>
        </row>
        <row r="840">
          <cell r="A840" t="str">
            <v>060C070</v>
          </cell>
          <cell r="B840" t="str">
            <v>C0607</v>
          </cell>
        </row>
        <row r="841">
          <cell r="A841" t="str">
            <v>054C067</v>
          </cell>
          <cell r="B841" t="str">
            <v>C0607</v>
          </cell>
        </row>
        <row r="842">
          <cell r="A842" t="str">
            <v>051C079</v>
          </cell>
          <cell r="B842" t="str">
            <v>C0608</v>
          </cell>
        </row>
        <row r="843">
          <cell r="A843" t="str">
            <v>052C071</v>
          </cell>
          <cell r="B843" t="str">
            <v>C0608</v>
          </cell>
        </row>
        <row r="844">
          <cell r="A844" t="str">
            <v>052C072</v>
          </cell>
          <cell r="B844" t="str">
            <v>C0608</v>
          </cell>
        </row>
        <row r="845">
          <cell r="A845" t="str">
            <v>052C074</v>
          </cell>
          <cell r="B845" t="str">
            <v>C0608</v>
          </cell>
        </row>
        <row r="846">
          <cell r="A846" t="str">
            <v>052C075</v>
          </cell>
          <cell r="B846" t="str">
            <v>C0608</v>
          </cell>
        </row>
        <row r="847">
          <cell r="A847" t="str">
            <v>052C077</v>
          </cell>
          <cell r="B847" t="str">
            <v>C0608</v>
          </cell>
        </row>
        <row r="848">
          <cell r="A848" t="str">
            <v>052C078</v>
          </cell>
          <cell r="B848" t="str">
            <v>C0608</v>
          </cell>
        </row>
        <row r="849">
          <cell r="A849" t="str">
            <v>052C080</v>
          </cell>
          <cell r="B849" t="str">
            <v>C0608</v>
          </cell>
        </row>
        <row r="850">
          <cell r="A850" t="str">
            <v>053C074</v>
          </cell>
          <cell r="B850" t="str">
            <v>C0608</v>
          </cell>
        </row>
        <row r="851">
          <cell r="A851" t="str">
            <v>053C078</v>
          </cell>
          <cell r="B851" t="str">
            <v>C0608</v>
          </cell>
        </row>
        <row r="852">
          <cell r="A852" t="str">
            <v>053C080</v>
          </cell>
          <cell r="B852" t="str">
            <v>C0608</v>
          </cell>
        </row>
        <row r="853">
          <cell r="A853" t="str">
            <v>054C073</v>
          </cell>
          <cell r="B853" t="str">
            <v>C0608</v>
          </cell>
        </row>
        <row r="854">
          <cell r="A854" t="str">
            <v>054C075</v>
          </cell>
          <cell r="B854" t="str">
            <v>C0608</v>
          </cell>
        </row>
        <row r="855">
          <cell r="A855" t="str">
            <v>054C077</v>
          </cell>
          <cell r="B855" t="str">
            <v>C0608</v>
          </cell>
        </row>
        <row r="856">
          <cell r="A856" t="str">
            <v>054C079</v>
          </cell>
          <cell r="B856" t="str">
            <v>C0608</v>
          </cell>
        </row>
        <row r="857">
          <cell r="A857" t="str">
            <v>055C080</v>
          </cell>
          <cell r="B857" t="str">
            <v>C0608</v>
          </cell>
        </row>
        <row r="858">
          <cell r="A858" t="str">
            <v>056C071</v>
          </cell>
          <cell r="B858" t="str">
            <v>C0608</v>
          </cell>
        </row>
        <row r="859">
          <cell r="A859" t="str">
            <v>056C072</v>
          </cell>
          <cell r="B859" t="str">
            <v>C0608</v>
          </cell>
        </row>
        <row r="860">
          <cell r="A860" t="str">
            <v>056C073</v>
          </cell>
          <cell r="B860" t="str">
            <v>C0608</v>
          </cell>
        </row>
        <row r="861">
          <cell r="A861" t="str">
            <v>056C075</v>
          </cell>
          <cell r="B861" t="str">
            <v>C0608</v>
          </cell>
        </row>
        <row r="862">
          <cell r="A862" t="str">
            <v>056C077</v>
          </cell>
          <cell r="B862" t="str">
            <v>C0608</v>
          </cell>
        </row>
        <row r="863">
          <cell r="A863" t="str">
            <v>056C079</v>
          </cell>
          <cell r="B863" t="str">
            <v>C0608</v>
          </cell>
        </row>
        <row r="864">
          <cell r="A864" t="str">
            <v>057C075</v>
          </cell>
          <cell r="B864" t="str">
            <v>C0608</v>
          </cell>
        </row>
        <row r="865">
          <cell r="A865" t="str">
            <v>058C071</v>
          </cell>
          <cell r="B865" t="str">
            <v>C0608</v>
          </cell>
        </row>
        <row r="866">
          <cell r="A866" t="str">
            <v>058C073</v>
          </cell>
          <cell r="B866" t="str">
            <v>C0608</v>
          </cell>
        </row>
        <row r="867">
          <cell r="A867" t="str">
            <v>058C075</v>
          </cell>
          <cell r="B867" t="str">
            <v>C0608</v>
          </cell>
        </row>
        <row r="868">
          <cell r="A868" t="str">
            <v>058C078</v>
          </cell>
          <cell r="B868" t="str">
            <v>C0608</v>
          </cell>
        </row>
        <row r="869">
          <cell r="A869" t="str">
            <v>058C080</v>
          </cell>
          <cell r="B869" t="str">
            <v>C0608</v>
          </cell>
        </row>
        <row r="870">
          <cell r="A870" t="str">
            <v>058C081</v>
          </cell>
          <cell r="B870" t="str">
            <v>C0608</v>
          </cell>
        </row>
        <row r="871">
          <cell r="A871" t="str">
            <v>059C071</v>
          </cell>
          <cell r="B871" t="str">
            <v>C0608</v>
          </cell>
        </row>
        <row r="872">
          <cell r="A872" t="str">
            <v>060C071</v>
          </cell>
          <cell r="B872" t="str">
            <v>C0608</v>
          </cell>
        </row>
        <row r="873">
          <cell r="A873" t="str">
            <v>060C072</v>
          </cell>
          <cell r="B873" t="str">
            <v>C0608</v>
          </cell>
        </row>
        <row r="874">
          <cell r="A874" t="str">
            <v>060C073</v>
          </cell>
          <cell r="B874" t="str">
            <v>C0608</v>
          </cell>
        </row>
        <row r="875">
          <cell r="A875" t="str">
            <v>060C075</v>
          </cell>
          <cell r="B875" t="str">
            <v>C0608</v>
          </cell>
        </row>
        <row r="876">
          <cell r="A876" t="str">
            <v>060C076</v>
          </cell>
          <cell r="B876" t="str">
            <v>C0608</v>
          </cell>
        </row>
        <row r="877">
          <cell r="A877" t="str">
            <v>060C077</v>
          </cell>
          <cell r="B877" t="str">
            <v>C0608</v>
          </cell>
        </row>
        <row r="878">
          <cell r="A878" t="str">
            <v>060C078</v>
          </cell>
          <cell r="B878" t="str">
            <v>C0608</v>
          </cell>
        </row>
        <row r="879">
          <cell r="A879" t="str">
            <v>060C079</v>
          </cell>
          <cell r="B879" t="str">
            <v>C0608</v>
          </cell>
        </row>
        <row r="880">
          <cell r="A880" t="str">
            <v>060C080</v>
          </cell>
          <cell r="B880" t="str">
            <v>C0608</v>
          </cell>
        </row>
        <row r="881">
          <cell r="A881" t="str">
            <v>060C081</v>
          </cell>
          <cell r="B881" t="str">
            <v>C0608</v>
          </cell>
        </row>
        <row r="882">
          <cell r="A882" t="str">
            <v>053C082</v>
          </cell>
          <cell r="B882" t="str">
            <v>C0609</v>
          </cell>
        </row>
        <row r="883">
          <cell r="A883" t="str">
            <v>054C083</v>
          </cell>
          <cell r="B883" t="str">
            <v>C0609</v>
          </cell>
        </row>
        <row r="884">
          <cell r="A884" t="str">
            <v>055C086</v>
          </cell>
          <cell r="B884" t="str">
            <v>C0609</v>
          </cell>
        </row>
        <row r="885">
          <cell r="A885" t="str">
            <v>057C082</v>
          </cell>
          <cell r="B885" t="str">
            <v>C0609</v>
          </cell>
        </row>
        <row r="886">
          <cell r="A886" t="str">
            <v>057C087</v>
          </cell>
          <cell r="B886" t="str">
            <v>C0609</v>
          </cell>
        </row>
        <row r="887">
          <cell r="A887" t="str">
            <v>060C082</v>
          </cell>
          <cell r="B887" t="str">
            <v>C0609</v>
          </cell>
        </row>
        <row r="888">
          <cell r="A888" t="str">
            <v>060C088</v>
          </cell>
          <cell r="B888" t="str">
            <v>C0609</v>
          </cell>
        </row>
        <row r="889">
          <cell r="A889" t="str">
            <v>051C083</v>
          </cell>
          <cell r="B889" t="str">
            <v>C0609</v>
          </cell>
        </row>
        <row r="890">
          <cell r="A890" t="str">
            <v>051C086</v>
          </cell>
          <cell r="B890" t="str">
            <v>C0609</v>
          </cell>
        </row>
        <row r="891">
          <cell r="A891" t="str">
            <v>055C087</v>
          </cell>
          <cell r="B891" t="str">
            <v>C0609</v>
          </cell>
        </row>
        <row r="892">
          <cell r="A892" t="str">
            <v>055C088</v>
          </cell>
          <cell r="B892" t="str">
            <v>C0609</v>
          </cell>
        </row>
        <row r="893">
          <cell r="A893" t="str">
            <v>051C087</v>
          </cell>
          <cell r="B893" t="str">
            <v>C0609</v>
          </cell>
        </row>
        <row r="894">
          <cell r="A894" t="str">
            <v>051C088</v>
          </cell>
          <cell r="B894" t="str">
            <v>C0609</v>
          </cell>
        </row>
        <row r="895">
          <cell r="A895" t="str">
            <v>058C090</v>
          </cell>
          <cell r="B895" t="str">
            <v>C0609</v>
          </cell>
        </row>
        <row r="896">
          <cell r="A896" t="str">
            <v>060C090</v>
          </cell>
          <cell r="B896" t="str">
            <v>C0609</v>
          </cell>
        </row>
        <row r="897">
          <cell r="A897" t="str">
            <v>055C096</v>
          </cell>
          <cell r="B897" t="str">
            <v>C0610</v>
          </cell>
        </row>
        <row r="898">
          <cell r="A898" t="str">
            <v>056C091</v>
          </cell>
          <cell r="B898" t="str">
            <v>C0610</v>
          </cell>
        </row>
        <row r="899">
          <cell r="A899" t="str">
            <v>056C093</v>
          </cell>
          <cell r="B899" t="str">
            <v>C0610</v>
          </cell>
        </row>
        <row r="900">
          <cell r="A900" t="str">
            <v>056C098</v>
          </cell>
          <cell r="B900" t="str">
            <v>C0610</v>
          </cell>
        </row>
        <row r="901">
          <cell r="A901" t="str">
            <v>056C100</v>
          </cell>
          <cell r="B901" t="str">
            <v>C0610</v>
          </cell>
        </row>
        <row r="902">
          <cell r="A902" t="str">
            <v>057C094</v>
          </cell>
          <cell r="B902" t="str">
            <v>C0610</v>
          </cell>
        </row>
        <row r="903">
          <cell r="A903" t="str">
            <v>058C092</v>
          </cell>
          <cell r="B903" t="str">
            <v>C0610</v>
          </cell>
        </row>
        <row r="904">
          <cell r="A904" t="str">
            <v>058C094</v>
          </cell>
          <cell r="B904" t="str">
            <v>C0610</v>
          </cell>
        </row>
        <row r="905">
          <cell r="A905" t="str">
            <v>058C098</v>
          </cell>
          <cell r="B905" t="str">
            <v>C0610</v>
          </cell>
        </row>
        <row r="906">
          <cell r="A906" t="str">
            <v>058C100</v>
          </cell>
          <cell r="B906" t="str">
            <v>C0610</v>
          </cell>
        </row>
        <row r="907">
          <cell r="A907" t="str">
            <v>059C094</v>
          </cell>
          <cell r="B907" t="str">
            <v>C0610</v>
          </cell>
        </row>
        <row r="908">
          <cell r="A908" t="str">
            <v>059C098</v>
          </cell>
          <cell r="B908" t="str">
            <v>C0610</v>
          </cell>
        </row>
        <row r="909">
          <cell r="A909" t="str">
            <v>060C092</v>
          </cell>
          <cell r="B909" t="str">
            <v>C0610</v>
          </cell>
        </row>
        <row r="910">
          <cell r="A910" t="str">
            <v>060C094</v>
          </cell>
          <cell r="B910" t="str">
            <v>C0610</v>
          </cell>
        </row>
        <row r="911">
          <cell r="A911" t="str">
            <v>060C098</v>
          </cell>
          <cell r="B911" t="str">
            <v>C0610</v>
          </cell>
        </row>
        <row r="912">
          <cell r="A912" t="str">
            <v>060C100</v>
          </cell>
          <cell r="B912" t="str">
            <v>C0610</v>
          </cell>
        </row>
        <row r="913">
          <cell r="A913" t="str">
            <v>060C101</v>
          </cell>
          <cell r="B913" t="str">
            <v>C0611</v>
          </cell>
        </row>
        <row r="914">
          <cell r="A914" t="str">
            <v>060C102</v>
          </cell>
          <cell r="B914" t="str">
            <v>C0611</v>
          </cell>
        </row>
        <row r="915">
          <cell r="A915" t="str">
            <v>060C103</v>
          </cell>
          <cell r="B915" t="str">
            <v>C0611</v>
          </cell>
        </row>
        <row r="916">
          <cell r="A916" t="str">
            <v>060C104</v>
          </cell>
          <cell r="B916" t="str">
            <v>C0611</v>
          </cell>
        </row>
        <row r="917">
          <cell r="A917" t="str">
            <v>054C103</v>
          </cell>
          <cell r="B917" t="str">
            <v>C0611</v>
          </cell>
        </row>
        <row r="918">
          <cell r="A918" t="str">
            <v>054C104</v>
          </cell>
          <cell r="B918" t="str">
            <v>C0611</v>
          </cell>
        </row>
        <row r="919">
          <cell r="A919" t="str">
            <v>054C105</v>
          </cell>
          <cell r="B919" t="str">
            <v>C0611</v>
          </cell>
        </row>
        <row r="920">
          <cell r="A920" t="str">
            <v>055C102</v>
          </cell>
          <cell r="B920" t="str">
            <v>C0611</v>
          </cell>
        </row>
        <row r="921">
          <cell r="A921" t="str">
            <v>055C103</v>
          </cell>
          <cell r="B921" t="str">
            <v>C0611</v>
          </cell>
        </row>
        <row r="922">
          <cell r="A922" t="str">
            <v>056C102</v>
          </cell>
          <cell r="B922" t="str">
            <v>C0611</v>
          </cell>
        </row>
        <row r="923">
          <cell r="A923" t="str">
            <v>056C104</v>
          </cell>
          <cell r="B923" t="str">
            <v>C0611</v>
          </cell>
        </row>
        <row r="924">
          <cell r="A924" t="str">
            <v>056C105</v>
          </cell>
          <cell r="B924" t="str">
            <v>C0611</v>
          </cell>
        </row>
        <row r="925">
          <cell r="A925" t="str">
            <v>056C106</v>
          </cell>
          <cell r="B925" t="str">
            <v>C0611</v>
          </cell>
        </row>
        <row r="926">
          <cell r="A926" t="str">
            <v>056C109</v>
          </cell>
          <cell r="B926" t="str">
            <v>C0611</v>
          </cell>
        </row>
        <row r="927">
          <cell r="A927" t="str">
            <v>057C104</v>
          </cell>
          <cell r="B927" t="str">
            <v>C0611</v>
          </cell>
        </row>
        <row r="928">
          <cell r="A928" t="str">
            <v>058C101</v>
          </cell>
          <cell r="B928" t="str">
            <v>C0611</v>
          </cell>
        </row>
        <row r="929">
          <cell r="A929" t="str">
            <v>058C102</v>
          </cell>
          <cell r="B929" t="str">
            <v>C0611</v>
          </cell>
        </row>
        <row r="930">
          <cell r="A930" t="str">
            <v>058C103</v>
          </cell>
          <cell r="B930" t="str">
            <v>C0611</v>
          </cell>
        </row>
        <row r="931">
          <cell r="A931" t="str">
            <v>058C104</v>
          </cell>
          <cell r="B931" t="str">
            <v>C0611</v>
          </cell>
        </row>
        <row r="932">
          <cell r="A932" t="str">
            <v>058C105</v>
          </cell>
          <cell r="B932" t="str">
            <v>C0611</v>
          </cell>
        </row>
        <row r="933">
          <cell r="A933" t="str">
            <v>058C110</v>
          </cell>
          <cell r="B933" t="str">
            <v>C0611</v>
          </cell>
        </row>
        <row r="934">
          <cell r="A934" t="str">
            <v>059C104</v>
          </cell>
          <cell r="B934" t="str">
            <v>C0611</v>
          </cell>
        </row>
        <row r="935">
          <cell r="A935" t="str">
            <v>059C105</v>
          </cell>
          <cell r="B935" t="str">
            <v>C0611</v>
          </cell>
        </row>
        <row r="936">
          <cell r="A936" t="str">
            <v>059C106</v>
          </cell>
          <cell r="B936" t="str">
            <v>C0611</v>
          </cell>
        </row>
        <row r="937">
          <cell r="A937" t="str">
            <v>059C107</v>
          </cell>
          <cell r="B937" t="str">
            <v>C0611</v>
          </cell>
        </row>
        <row r="938">
          <cell r="A938" t="str">
            <v>059C108</v>
          </cell>
          <cell r="B938" t="str">
            <v>C0611</v>
          </cell>
        </row>
        <row r="939">
          <cell r="A939" t="str">
            <v>059C109</v>
          </cell>
          <cell r="B939" t="str">
            <v>C0611</v>
          </cell>
        </row>
        <row r="940">
          <cell r="A940" t="str">
            <v>060C106</v>
          </cell>
          <cell r="B940" t="str">
            <v>C0611</v>
          </cell>
        </row>
        <row r="941">
          <cell r="A941" t="str">
            <v>060C107</v>
          </cell>
          <cell r="B941" t="str">
            <v>C0611</v>
          </cell>
        </row>
        <row r="942">
          <cell r="A942" t="str">
            <v>060C108</v>
          </cell>
          <cell r="B942" t="str">
            <v>C0611</v>
          </cell>
        </row>
        <row r="943">
          <cell r="A943" t="str">
            <v>060C110</v>
          </cell>
          <cell r="B943" t="str">
            <v>C0611</v>
          </cell>
        </row>
        <row r="944">
          <cell r="A944" t="str">
            <v>055C116</v>
          </cell>
          <cell r="B944" t="str">
            <v>C0612</v>
          </cell>
        </row>
        <row r="945">
          <cell r="A945" t="str">
            <v>052C113</v>
          </cell>
          <cell r="B945" t="str">
            <v>C0612</v>
          </cell>
        </row>
        <row r="946">
          <cell r="A946" t="str">
            <v>052C115</v>
          </cell>
          <cell r="B946" t="str">
            <v>C0612</v>
          </cell>
        </row>
        <row r="947">
          <cell r="A947" t="str">
            <v>052C117</v>
          </cell>
          <cell r="B947" t="str">
            <v>C0612</v>
          </cell>
        </row>
        <row r="948">
          <cell r="A948" t="str">
            <v>054C115</v>
          </cell>
          <cell r="B948" t="str">
            <v>C0612</v>
          </cell>
        </row>
        <row r="949">
          <cell r="A949" t="str">
            <v>054C117</v>
          </cell>
          <cell r="B949" t="str">
            <v>C0612</v>
          </cell>
        </row>
        <row r="950">
          <cell r="A950" t="str">
            <v>055C115</v>
          </cell>
          <cell r="B950" t="str">
            <v>C0612</v>
          </cell>
        </row>
        <row r="951">
          <cell r="A951" t="str">
            <v>058C115</v>
          </cell>
          <cell r="B951" t="str">
            <v>C0612</v>
          </cell>
        </row>
        <row r="952">
          <cell r="A952" t="str">
            <v>058C117</v>
          </cell>
          <cell r="B952" t="str">
            <v>C0612</v>
          </cell>
        </row>
        <row r="953">
          <cell r="A953" t="str">
            <v>058C120</v>
          </cell>
          <cell r="B953" t="str">
            <v>C0612</v>
          </cell>
        </row>
        <row r="954">
          <cell r="A954" t="str">
            <v>060C115</v>
          </cell>
          <cell r="B954" t="str">
            <v>C0612</v>
          </cell>
        </row>
        <row r="955">
          <cell r="A955" t="str">
            <v>060C117</v>
          </cell>
          <cell r="B955" t="str">
            <v>C0612</v>
          </cell>
        </row>
        <row r="956">
          <cell r="A956" t="str">
            <v>060C120</v>
          </cell>
          <cell r="B956" t="str">
            <v>C0612</v>
          </cell>
        </row>
        <row r="957">
          <cell r="A957" t="str">
            <v>060C123</v>
          </cell>
          <cell r="B957" t="str">
            <v>C0613</v>
          </cell>
        </row>
        <row r="958">
          <cell r="A958" t="str">
            <v>066C030</v>
          </cell>
          <cell r="B958" t="str">
            <v>C0703</v>
          </cell>
        </row>
        <row r="959">
          <cell r="A959" t="str">
            <v>068C030</v>
          </cell>
          <cell r="B959" t="str">
            <v>C0703</v>
          </cell>
        </row>
        <row r="960">
          <cell r="A960" t="str">
            <v>070C030</v>
          </cell>
          <cell r="B960" t="str">
            <v>C0703</v>
          </cell>
        </row>
        <row r="961">
          <cell r="A961" t="str">
            <v>070C032</v>
          </cell>
          <cell r="B961" t="str">
            <v>C0704</v>
          </cell>
        </row>
        <row r="962">
          <cell r="A962" t="str">
            <v>070C035</v>
          </cell>
          <cell r="B962" t="str">
            <v>C0704</v>
          </cell>
        </row>
        <row r="963">
          <cell r="A963" t="str">
            <v>070C036</v>
          </cell>
          <cell r="B963" t="str">
            <v>C0704</v>
          </cell>
        </row>
        <row r="964">
          <cell r="A964" t="str">
            <v>062C043</v>
          </cell>
          <cell r="B964" t="str">
            <v>C0705</v>
          </cell>
        </row>
        <row r="965">
          <cell r="A965" t="str">
            <v>062C044</v>
          </cell>
          <cell r="B965" t="str">
            <v>C0705</v>
          </cell>
        </row>
        <row r="966">
          <cell r="A966" t="str">
            <v>062C045</v>
          </cell>
          <cell r="B966" t="str">
            <v>C0705</v>
          </cell>
        </row>
        <row r="967">
          <cell r="A967" t="str">
            <v>062C047</v>
          </cell>
          <cell r="B967" t="str">
            <v>C0705</v>
          </cell>
        </row>
        <row r="968">
          <cell r="A968" t="str">
            <v>063C043</v>
          </cell>
          <cell r="B968" t="str">
            <v>C0705</v>
          </cell>
        </row>
        <row r="969">
          <cell r="A969" t="str">
            <v>063C046</v>
          </cell>
          <cell r="B969" t="str">
            <v>C0705</v>
          </cell>
        </row>
        <row r="970">
          <cell r="A970" t="str">
            <v>064C043</v>
          </cell>
          <cell r="B970" t="str">
            <v>C0705</v>
          </cell>
        </row>
        <row r="971">
          <cell r="A971" t="str">
            <v>069C046</v>
          </cell>
          <cell r="B971" t="str">
            <v>C0705</v>
          </cell>
        </row>
        <row r="972">
          <cell r="A972" t="str">
            <v>069C047</v>
          </cell>
          <cell r="B972" t="str">
            <v>C0705</v>
          </cell>
        </row>
        <row r="973">
          <cell r="A973" t="str">
            <v>069C048</v>
          </cell>
          <cell r="B973" t="str">
            <v>C0705</v>
          </cell>
        </row>
        <row r="974">
          <cell r="A974" t="str">
            <v>069C050</v>
          </cell>
          <cell r="B974" t="str">
            <v>C0705</v>
          </cell>
        </row>
        <row r="975">
          <cell r="A975" t="str">
            <v>070C048</v>
          </cell>
          <cell r="B975" t="str">
            <v>C0705</v>
          </cell>
        </row>
        <row r="976">
          <cell r="A976" t="str">
            <v>070C050</v>
          </cell>
          <cell r="B976" t="str">
            <v>C0705</v>
          </cell>
        </row>
        <row r="977">
          <cell r="A977" t="str">
            <v>071C048</v>
          </cell>
          <cell r="B977" t="str">
            <v>C0705</v>
          </cell>
        </row>
        <row r="978">
          <cell r="A978" t="str">
            <v>071C050</v>
          </cell>
          <cell r="B978" t="str">
            <v>C0705</v>
          </cell>
        </row>
        <row r="979">
          <cell r="A979" t="str">
            <v>061C052</v>
          </cell>
          <cell r="B979" t="str">
            <v>C0706</v>
          </cell>
        </row>
        <row r="980">
          <cell r="A980" t="str">
            <v>062C053</v>
          </cell>
          <cell r="B980" t="str">
            <v>C0706</v>
          </cell>
        </row>
        <row r="981">
          <cell r="A981" t="str">
            <v>062C055</v>
          </cell>
          <cell r="B981" t="str">
            <v>C0706</v>
          </cell>
        </row>
        <row r="982">
          <cell r="A982" t="str">
            <v>062C057</v>
          </cell>
          <cell r="B982" t="str">
            <v>C0706</v>
          </cell>
        </row>
        <row r="983">
          <cell r="A983" t="str">
            <v>062C059</v>
          </cell>
          <cell r="B983" t="str">
            <v>C0706</v>
          </cell>
        </row>
        <row r="984">
          <cell r="A984" t="str">
            <v>062C060</v>
          </cell>
          <cell r="B984" t="str">
            <v>C0706</v>
          </cell>
        </row>
        <row r="985">
          <cell r="A985" t="str">
            <v>064C053</v>
          </cell>
          <cell r="B985" t="str">
            <v>C0706</v>
          </cell>
        </row>
        <row r="986">
          <cell r="A986" t="str">
            <v>064C054</v>
          </cell>
          <cell r="B986" t="str">
            <v>C0706</v>
          </cell>
        </row>
        <row r="987">
          <cell r="A987" t="str">
            <v>065C054</v>
          </cell>
          <cell r="B987" t="str">
            <v>C0706</v>
          </cell>
        </row>
        <row r="988">
          <cell r="A988" t="str">
            <v>065C055</v>
          </cell>
          <cell r="B988" t="str">
            <v>C0706</v>
          </cell>
        </row>
        <row r="989">
          <cell r="A989" t="str">
            <v>065C056</v>
          </cell>
          <cell r="B989" t="str">
            <v>C0706</v>
          </cell>
        </row>
        <row r="990">
          <cell r="A990" t="str">
            <v>065C057</v>
          </cell>
          <cell r="B990" t="str">
            <v>C0706</v>
          </cell>
        </row>
        <row r="991">
          <cell r="A991" t="str">
            <v>065C059</v>
          </cell>
          <cell r="B991" t="str">
            <v>C0706</v>
          </cell>
        </row>
        <row r="992">
          <cell r="A992" t="str">
            <v>067C053</v>
          </cell>
          <cell r="B992" t="str">
            <v>C0706</v>
          </cell>
        </row>
        <row r="993">
          <cell r="A993" t="str">
            <v>067C054</v>
          </cell>
          <cell r="B993" t="str">
            <v>C0706</v>
          </cell>
        </row>
        <row r="994">
          <cell r="A994" t="str">
            <v>068C052</v>
          </cell>
          <cell r="B994" t="str">
            <v>C0706</v>
          </cell>
        </row>
        <row r="995">
          <cell r="A995" t="str">
            <v>061C065</v>
          </cell>
          <cell r="B995" t="str">
            <v>C0707</v>
          </cell>
        </row>
        <row r="996">
          <cell r="A996" t="str">
            <v>061C067</v>
          </cell>
          <cell r="B996" t="str">
            <v>C0707</v>
          </cell>
        </row>
        <row r="997">
          <cell r="A997" t="str">
            <v>061C070</v>
          </cell>
          <cell r="B997" t="str">
            <v>C0707</v>
          </cell>
        </row>
        <row r="998">
          <cell r="A998" t="str">
            <v>062C062</v>
          </cell>
          <cell r="B998" t="str">
            <v>C0707</v>
          </cell>
        </row>
        <row r="999">
          <cell r="A999" t="str">
            <v>064C065</v>
          </cell>
          <cell r="B999" t="str">
            <v>C0707</v>
          </cell>
        </row>
        <row r="1000">
          <cell r="A1000" t="str">
            <v>065C067</v>
          </cell>
          <cell r="B1000" t="str">
            <v>C0707</v>
          </cell>
        </row>
        <row r="1001">
          <cell r="A1001" t="str">
            <v>066C065</v>
          </cell>
          <cell r="B1001" t="str">
            <v>C0707</v>
          </cell>
        </row>
        <row r="1002">
          <cell r="A1002" t="str">
            <v>066C067</v>
          </cell>
          <cell r="B1002" t="str">
            <v>C0707</v>
          </cell>
        </row>
        <row r="1003">
          <cell r="A1003" t="str">
            <v>069C067</v>
          </cell>
          <cell r="B1003" t="str">
            <v>C0707</v>
          </cell>
        </row>
        <row r="1004">
          <cell r="A1004" t="str">
            <v>071C065</v>
          </cell>
          <cell r="B1004" t="str">
            <v>C0707</v>
          </cell>
        </row>
        <row r="1005">
          <cell r="A1005" t="str">
            <v>061C074</v>
          </cell>
          <cell r="B1005" t="str">
            <v>C0708</v>
          </cell>
        </row>
        <row r="1006">
          <cell r="A1006" t="str">
            <v>061C072</v>
          </cell>
          <cell r="B1006" t="str">
            <v>C0708</v>
          </cell>
        </row>
        <row r="1007">
          <cell r="A1007" t="str">
            <v>061C077</v>
          </cell>
          <cell r="B1007" t="str">
            <v>C0708</v>
          </cell>
        </row>
        <row r="1008">
          <cell r="A1008" t="str">
            <v>061C078</v>
          </cell>
          <cell r="B1008" t="str">
            <v>C0708</v>
          </cell>
        </row>
        <row r="1009">
          <cell r="A1009" t="str">
            <v>061C076</v>
          </cell>
          <cell r="B1009" t="str">
            <v>C0708</v>
          </cell>
        </row>
        <row r="1010">
          <cell r="A1010" t="str">
            <v>063C076</v>
          </cell>
          <cell r="B1010" t="str">
            <v>C0708</v>
          </cell>
        </row>
        <row r="1011">
          <cell r="A1011" t="str">
            <v>063C088</v>
          </cell>
          <cell r="B1011" t="str">
            <v>C0709</v>
          </cell>
        </row>
        <row r="1012">
          <cell r="A1012" t="str">
            <v>063C090</v>
          </cell>
          <cell r="B1012" t="str">
            <v>C0709</v>
          </cell>
        </row>
        <row r="1013">
          <cell r="A1013" t="str">
            <v>065C090</v>
          </cell>
          <cell r="B1013" t="str">
            <v>C0709</v>
          </cell>
        </row>
        <row r="1014">
          <cell r="A1014" t="str">
            <v>066C090</v>
          </cell>
          <cell r="B1014" t="str">
            <v>C0709</v>
          </cell>
        </row>
        <row r="1015">
          <cell r="A1015" t="str">
            <v>067C083</v>
          </cell>
          <cell r="B1015" t="str">
            <v>C0709</v>
          </cell>
        </row>
        <row r="1016">
          <cell r="A1016" t="str">
            <v>068C087</v>
          </cell>
          <cell r="B1016" t="str">
            <v>C0709</v>
          </cell>
        </row>
        <row r="1017">
          <cell r="A1017" t="str">
            <v>068C090</v>
          </cell>
          <cell r="B1017" t="str">
            <v>C0709</v>
          </cell>
        </row>
        <row r="1018">
          <cell r="A1018" t="str">
            <v>070C083</v>
          </cell>
          <cell r="B1018" t="str">
            <v>C0709</v>
          </cell>
        </row>
        <row r="1019">
          <cell r="A1019" t="str">
            <v>070C086</v>
          </cell>
          <cell r="B1019" t="str">
            <v>C0709</v>
          </cell>
        </row>
        <row r="1020">
          <cell r="A1020" t="str">
            <v>070C088</v>
          </cell>
          <cell r="B1020" t="str">
            <v>C0709</v>
          </cell>
        </row>
        <row r="1021">
          <cell r="A1021" t="str">
            <v>070C090</v>
          </cell>
          <cell r="B1021" t="str">
            <v>C0709</v>
          </cell>
        </row>
        <row r="1022">
          <cell r="A1022" t="str">
            <v>061C094</v>
          </cell>
          <cell r="B1022" t="str">
            <v>C0710</v>
          </cell>
        </row>
        <row r="1023">
          <cell r="A1023" t="str">
            <v>063C092</v>
          </cell>
          <cell r="B1023" t="str">
            <v>C0710</v>
          </cell>
        </row>
        <row r="1024">
          <cell r="A1024" t="str">
            <v>069C097</v>
          </cell>
          <cell r="B1024" t="str">
            <v>C0710</v>
          </cell>
        </row>
        <row r="1025">
          <cell r="A1025" t="str">
            <v>070C097</v>
          </cell>
          <cell r="B1025" t="str">
            <v>C0710</v>
          </cell>
        </row>
        <row r="1026">
          <cell r="A1026" t="str">
            <v>070C100</v>
          </cell>
          <cell r="B1026" t="str">
            <v>C0710</v>
          </cell>
        </row>
        <row r="1027">
          <cell r="A1027" t="str">
            <v>064C092</v>
          </cell>
          <cell r="B1027" t="str">
            <v>C0710</v>
          </cell>
        </row>
        <row r="1028">
          <cell r="A1028" t="str">
            <v>066C093</v>
          </cell>
          <cell r="B1028" t="str">
            <v>C0710</v>
          </cell>
        </row>
        <row r="1029">
          <cell r="A1029" t="str">
            <v>067C091</v>
          </cell>
          <cell r="B1029" t="str">
            <v>C0710</v>
          </cell>
        </row>
        <row r="1030">
          <cell r="A1030" t="str">
            <v>062C092</v>
          </cell>
          <cell r="B1030" t="str">
            <v>C0710</v>
          </cell>
        </row>
        <row r="1031">
          <cell r="A1031" t="str">
            <v>062C094</v>
          </cell>
          <cell r="B1031" t="str">
            <v>C0710</v>
          </cell>
        </row>
        <row r="1032">
          <cell r="A1032" t="str">
            <v>062C097</v>
          </cell>
          <cell r="B1032" t="str">
            <v>C0710</v>
          </cell>
        </row>
        <row r="1033">
          <cell r="A1033" t="str">
            <v>062C100</v>
          </cell>
          <cell r="B1033" t="str">
            <v>C0710</v>
          </cell>
        </row>
        <row r="1034">
          <cell r="A1034" t="str">
            <v>063C093</v>
          </cell>
          <cell r="B1034" t="str">
            <v>C0710</v>
          </cell>
        </row>
        <row r="1035">
          <cell r="A1035" t="str">
            <v>063C097</v>
          </cell>
          <cell r="B1035" t="str">
            <v>C0710</v>
          </cell>
        </row>
        <row r="1036">
          <cell r="A1036" t="str">
            <v>063C100</v>
          </cell>
          <cell r="B1036" t="str">
            <v>C0710</v>
          </cell>
        </row>
        <row r="1037">
          <cell r="A1037" t="str">
            <v>066C099</v>
          </cell>
          <cell r="B1037" t="str">
            <v>C0710</v>
          </cell>
        </row>
        <row r="1038">
          <cell r="A1038" t="str">
            <v>067C092</v>
          </cell>
          <cell r="B1038" t="str">
            <v>C0710</v>
          </cell>
        </row>
        <row r="1039">
          <cell r="A1039" t="str">
            <v>067C093</v>
          </cell>
          <cell r="B1039" t="str">
            <v>C0710</v>
          </cell>
        </row>
        <row r="1040">
          <cell r="A1040" t="str">
            <v>068C097</v>
          </cell>
          <cell r="B1040" t="str">
            <v>C0710</v>
          </cell>
        </row>
        <row r="1041">
          <cell r="A1041" t="str">
            <v>068C098</v>
          </cell>
          <cell r="B1041" t="str">
            <v>C0710</v>
          </cell>
        </row>
        <row r="1042">
          <cell r="A1042" t="str">
            <v>068C100</v>
          </cell>
          <cell r="B1042" t="str">
            <v>C0710</v>
          </cell>
        </row>
        <row r="1043">
          <cell r="A1043" t="str">
            <v>070C092</v>
          </cell>
          <cell r="B1043" t="str">
            <v>C0710</v>
          </cell>
        </row>
        <row r="1044">
          <cell r="A1044" t="str">
            <v>064C097</v>
          </cell>
          <cell r="B1044" t="str">
            <v>C0710</v>
          </cell>
        </row>
        <row r="1045">
          <cell r="A1045" t="str">
            <v>066C097</v>
          </cell>
          <cell r="B1045" t="str">
            <v>C0710</v>
          </cell>
        </row>
        <row r="1046">
          <cell r="A1046" t="str">
            <v>070C093</v>
          </cell>
          <cell r="B1046" t="str">
            <v>C0710</v>
          </cell>
        </row>
        <row r="1047">
          <cell r="A1047" t="str">
            <v>061C102</v>
          </cell>
          <cell r="B1047" t="str">
            <v>C0711</v>
          </cell>
        </row>
        <row r="1048">
          <cell r="A1048" t="str">
            <v>061C105</v>
          </cell>
          <cell r="B1048" t="str">
            <v>C0711</v>
          </cell>
        </row>
        <row r="1049">
          <cell r="A1049" t="str">
            <v>062C105</v>
          </cell>
          <cell r="B1049" t="str">
            <v>C0711</v>
          </cell>
        </row>
        <row r="1050">
          <cell r="A1050" t="str">
            <v>068C101</v>
          </cell>
          <cell r="B1050" t="str">
            <v>C0711</v>
          </cell>
        </row>
        <row r="1051">
          <cell r="A1051" t="str">
            <v>068C102</v>
          </cell>
          <cell r="B1051" t="str">
            <v>C0711</v>
          </cell>
        </row>
        <row r="1052">
          <cell r="A1052" t="str">
            <v>069C110</v>
          </cell>
          <cell r="B1052" t="str">
            <v>C0711</v>
          </cell>
        </row>
        <row r="1053">
          <cell r="A1053" t="str">
            <v>062C110</v>
          </cell>
          <cell r="B1053" t="str">
            <v>C0711</v>
          </cell>
        </row>
        <row r="1054">
          <cell r="A1054" t="str">
            <v>064C105</v>
          </cell>
          <cell r="B1054" t="str">
            <v>C0711</v>
          </cell>
        </row>
        <row r="1055">
          <cell r="A1055" t="str">
            <v>064C107</v>
          </cell>
          <cell r="B1055" t="str">
            <v>C0711</v>
          </cell>
        </row>
        <row r="1056">
          <cell r="A1056" t="str">
            <v>064C108</v>
          </cell>
          <cell r="B1056" t="str">
            <v>C0711</v>
          </cell>
        </row>
        <row r="1057">
          <cell r="A1057" t="str">
            <v>064C110</v>
          </cell>
          <cell r="B1057" t="str">
            <v>C0711</v>
          </cell>
        </row>
        <row r="1058">
          <cell r="A1058" t="str">
            <v>065C103</v>
          </cell>
          <cell r="B1058" t="str">
            <v>C0711</v>
          </cell>
        </row>
        <row r="1059">
          <cell r="A1059" t="str">
            <v>066C105</v>
          </cell>
          <cell r="B1059" t="str">
            <v>C0711</v>
          </cell>
        </row>
        <row r="1060">
          <cell r="A1060" t="str">
            <v>066C104</v>
          </cell>
          <cell r="B1060" t="str">
            <v>C0711</v>
          </cell>
        </row>
        <row r="1061">
          <cell r="A1061" t="str">
            <v>066C106</v>
          </cell>
          <cell r="B1061" t="str">
            <v>C0711</v>
          </cell>
        </row>
        <row r="1062">
          <cell r="A1062" t="str">
            <v>066C108</v>
          </cell>
          <cell r="B1062" t="str">
            <v>C0711</v>
          </cell>
        </row>
        <row r="1063">
          <cell r="A1063" t="str">
            <v>066C109</v>
          </cell>
          <cell r="B1063" t="str">
            <v>C0711</v>
          </cell>
        </row>
        <row r="1064">
          <cell r="A1064" t="str">
            <v>066C110</v>
          </cell>
          <cell r="B1064" t="str">
            <v>C0711</v>
          </cell>
        </row>
        <row r="1065">
          <cell r="A1065" t="str">
            <v>068C107</v>
          </cell>
          <cell r="B1065" t="str">
            <v>C0711</v>
          </cell>
        </row>
        <row r="1066">
          <cell r="A1066" t="str">
            <v>068C108</v>
          </cell>
          <cell r="B1066" t="str">
            <v>C0711</v>
          </cell>
        </row>
        <row r="1067">
          <cell r="A1067" t="str">
            <v>068C109</v>
          </cell>
          <cell r="B1067" t="str">
            <v>C0711</v>
          </cell>
        </row>
        <row r="1068">
          <cell r="A1068" t="str">
            <v>068C110</v>
          </cell>
          <cell r="B1068" t="str">
            <v>C0711</v>
          </cell>
        </row>
        <row r="1069">
          <cell r="A1069" t="str">
            <v>069C104</v>
          </cell>
          <cell r="B1069" t="str">
            <v>C0711</v>
          </cell>
        </row>
        <row r="1070">
          <cell r="A1070" t="str">
            <v>069C105</v>
          </cell>
          <cell r="B1070" t="str">
            <v>C0711</v>
          </cell>
        </row>
        <row r="1071">
          <cell r="A1071" t="str">
            <v>070C103</v>
          </cell>
          <cell r="B1071" t="str">
            <v>C0711</v>
          </cell>
        </row>
        <row r="1072">
          <cell r="A1072" t="str">
            <v>070C105</v>
          </cell>
          <cell r="B1072" t="str">
            <v>C0711</v>
          </cell>
        </row>
        <row r="1073">
          <cell r="A1073" t="str">
            <v>070C104</v>
          </cell>
          <cell r="B1073" t="str">
            <v>C0711</v>
          </cell>
        </row>
        <row r="1074">
          <cell r="A1074" t="str">
            <v>070C107</v>
          </cell>
          <cell r="B1074" t="str">
            <v>C0711</v>
          </cell>
        </row>
        <row r="1075">
          <cell r="A1075" t="str">
            <v>070C109</v>
          </cell>
          <cell r="B1075" t="str">
            <v>C0711</v>
          </cell>
        </row>
        <row r="1076">
          <cell r="A1076" t="str">
            <v>061C116</v>
          </cell>
          <cell r="B1076" t="str">
            <v>C0712</v>
          </cell>
        </row>
        <row r="1077">
          <cell r="A1077" t="str">
            <v>063C112</v>
          </cell>
          <cell r="B1077" t="str">
            <v>C0712</v>
          </cell>
        </row>
        <row r="1078">
          <cell r="A1078" t="str">
            <v>062C115</v>
          </cell>
          <cell r="B1078" t="str">
            <v>C0712</v>
          </cell>
        </row>
        <row r="1079">
          <cell r="A1079" t="str">
            <v>063C115</v>
          </cell>
          <cell r="B1079" t="str">
            <v>C0712</v>
          </cell>
        </row>
        <row r="1080">
          <cell r="A1080" t="str">
            <v>063C116</v>
          </cell>
          <cell r="B1080" t="str">
            <v>C0712</v>
          </cell>
        </row>
        <row r="1081">
          <cell r="A1081" t="str">
            <v>066C113</v>
          </cell>
          <cell r="B1081" t="str">
            <v>C0712</v>
          </cell>
        </row>
        <row r="1082">
          <cell r="A1082" t="str">
            <v>066C117</v>
          </cell>
          <cell r="B1082" t="str">
            <v>C0712</v>
          </cell>
        </row>
        <row r="1083">
          <cell r="A1083" t="str">
            <v>068C114</v>
          </cell>
          <cell r="B1083" t="str">
            <v>C0712</v>
          </cell>
        </row>
        <row r="1084">
          <cell r="A1084" t="str">
            <v>068C115</v>
          </cell>
          <cell r="B1084" t="str">
            <v>C0712</v>
          </cell>
        </row>
        <row r="1085">
          <cell r="A1085" t="str">
            <v>068C120</v>
          </cell>
          <cell r="B1085" t="str">
            <v>C0712</v>
          </cell>
        </row>
        <row r="1086">
          <cell r="A1086" t="str">
            <v>070C115</v>
          </cell>
          <cell r="B1086" t="str">
            <v>C0712</v>
          </cell>
        </row>
        <row r="1087">
          <cell r="A1087" t="str">
            <v>070C120</v>
          </cell>
          <cell r="B1087" t="str">
            <v>C0712</v>
          </cell>
        </row>
        <row r="1088">
          <cell r="A1088" t="str">
            <v>061C123</v>
          </cell>
          <cell r="B1088" t="str">
            <v>C0713</v>
          </cell>
        </row>
        <row r="1089">
          <cell r="A1089" t="str">
            <v>070C123</v>
          </cell>
          <cell r="B1089" t="str">
            <v>C0713</v>
          </cell>
        </row>
        <row r="1090">
          <cell r="A1090" t="str">
            <v>072C028</v>
          </cell>
          <cell r="B1090" t="str">
            <v>C0803</v>
          </cell>
        </row>
        <row r="1091">
          <cell r="A1091" t="str">
            <v>074C028</v>
          </cell>
          <cell r="B1091" t="str">
            <v>C0803</v>
          </cell>
        </row>
        <row r="1092">
          <cell r="A1092" t="str">
            <v>074C030</v>
          </cell>
          <cell r="B1092" t="str">
            <v>C0803</v>
          </cell>
        </row>
        <row r="1093">
          <cell r="A1093" t="str">
            <v>077C028</v>
          </cell>
          <cell r="B1093" t="str">
            <v>C0803</v>
          </cell>
        </row>
        <row r="1094">
          <cell r="A1094" t="str">
            <v>077C030</v>
          </cell>
          <cell r="B1094" t="str">
            <v>C0803</v>
          </cell>
        </row>
        <row r="1095">
          <cell r="A1095" t="str">
            <v>078C030</v>
          </cell>
          <cell r="B1095" t="str">
            <v>C0803</v>
          </cell>
        </row>
        <row r="1096">
          <cell r="A1096" t="str">
            <v>081C030</v>
          </cell>
          <cell r="B1096" t="str">
            <v>C0803</v>
          </cell>
        </row>
        <row r="1097">
          <cell r="A1097" t="str">
            <v>072C036</v>
          </cell>
          <cell r="B1097" t="str">
            <v>C0804</v>
          </cell>
        </row>
        <row r="1098">
          <cell r="A1098" t="str">
            <v>074C032</v>
          </cell>
          <cell r="B1098" t="str">
            <v>C0804</v>
          </cell>
        </row>
        <row r="1099">
          <cell r="A1099" t="str">
            <v>074C035</v>
          </cell>
          <cell r="B1099" t="str">
            <v>C0804</v>
          </cell>
        </row>
        <row r="1100">
          <cell r="A1100" t="str">
            <v>074C037</v>
          </cell>
          <cell r="B1100" t="str">
            <v>C0804</v>
          </cell>
        </row>
        <row r="1101">
          <cell r="A1101" t="str">
            <v>074C039</v>
          </cell>
          <cell r="B1101" t="str">
            <v>C0804</v>
          </cell>
        </row>
        <row r="1102">
          <cell r="A1102" t="str">
            <v>074C040</v>
          </cell>
          <cell r="B1102" t="str">
            <v>C0804</v>
          </cell>
        </row>
        <row r="1103">
          <cell r="A1103" t="str">
            <v>076C033</v>
          </cell>
          <cell r="B1103" t="str">
            <v>C0804</v>
          </cell>
        </row>
        <row r="1104">
          <cell r="A1104" t="str">
            <v>076C035</v>
          </cell>
          <cell r="B1104" t="str">
            <v>C0804</v>
          </cell>
        </row>
        <row r="1105">
          <cell r="A1105" t="str">
            <v>076C039</v>
          </cell>
          <cell r="B1105" t="str">
            <v>C0804</v>
          </cell>
        </row>
        <row r="1106">
          <cell r="A1106" t="str">
            <v>077C038</v>
          </cell>
          <cell r="B1106" t="str">
            <v>C0804</v>
          </cell>
        </row>
        <row r="1107">
          <cell r="A1107" t="str">
            <v>078C038</v>
          </cell>
          <cell r="B1107" t="str">
            <v>C0804</v>
          </cell>
        </row>
        <row r="1108">
          <cell r="A1108" t="str">
            <v>080C033</v>
          </cell>
          <cell r="B1108" t="str">
            <v>C0804</v>
          </cell>
        </row>
        <row r="1109">
          <cell r="A1109" t="str">
            <v>080C035</v>
          </cell>
          <cell r="B1109" t="str">
            <v>C0804</v>
          </cell>
        </row>
        <row r="1110">
          <cell r="A1110" t="str">
            <v>080C038</v>
          </cell>
          <cell r="B1110" t="str">
            <v>C0804</v>
          </cell>
        </row>
        <row r="1111">
          <cell r="A1111" t="str">
            <v>080C040</v>
          </cell>
          <cell r="B1111" t="str">
            <v>C0804</v>
          </cell>
        </row>
        <row r="1112">
          <cell r="A1112" t="str">
            <v>071C046</v>
          </cell>
          <cell r="B1112" t="str">
            <v>C0805</v>
          </cell>
        </row>
        <row r="1113">
          <cell r="A1113" t="str">
            <v>072C046</v>
          </cell>
          <cell r="B1113" t="str">
            <v>C0805</v>
          </cell>
        </row>
        <row r="1114">
          <cell r="A1114" t="str">
            <v>072C050</v>
          </cell>
          <cell r="B1114" t="str">
            <v>C0805</v>
          </cell>
        </row>
        <row r="1115">
          <cell r="A1115" t="str">
            <v>074C043</v>
          </cell>
          <cell r="B1115" t="str">
            <v>C0805</v>
          </cell>
        </row>
        <row r="1116">
          <cell r="A1116" t="str">
            <v>074C044</v>
          </cell>
          <cell r="B1116" t="str">
            <v>C0805</v>
          </cell>
        </row>
        <row r="1117">
          <cell r="A1117" t="str">
            <v>076C048</v>
          </cell>
          <cell r="B1117" t="str">
            <v>C0805</v>
          </cell>
        </row>
        <row r="1118">
          <cell r="A1118" t="str">
            <v>080C046</v>
          </cell>
          <cell r="B1118" t="str">
            <v>C0805</v>
          </cell>
        </row>
        <row r="1119">
          <cell r="A1119" t="str">
            <v>080C043</v>
          </cell>
          <cell r="B1119" t="str">
            <v>C0805</v>
          </cell>
        </row>
        <row r="1120">
          <cell r="A1120" t="str">
            <v>069C051</v>
          </cell>
          <cell r="B1120" t="str">
            <v>C0806</v>
          </cell>
        </row>
        <row r="1121">
          <cell r="A1121" t="str">
            <v>071C051</v>
          </cell>
          <cell r="B1121" t="str">
            <v>C0806</v>
          </cell>
        </row>
        <row r="1122">
          <cell r="A1122" t="str">
            <v>074C060</v>
          </cell>
          <cell r="B1122" t="str">
            <v>C0806</v>
          </cell>
        </row>
        <row r="1123">
          <cell r="A1123" t="str">
            <v>077C056</v>
          </cell>
          <cell r="B1123" t="str">
            <v>C0806</v>
          </cell>
        </row>
        <row r="1124">
          <cell r="A1124" t="str">
            <v>077C058</v>
          </cell>
          <cell r="B1124" t="str">
            <v>C0806</v>
          </cell>
        </row>
        <row r="1125">
          <cell r="A1125" t="str">
            <v>077C060</v>
          </cell>
          <cell r="B1125" t="str">
            <v>C0806</v>
          </cell>
        </row>
        <row r="1126">
          <cell r="A1126" t="str">
            <v>078C060</v>
          </cell>
          <cell r="B1126" t="str">
            <v>C0806</v>
          </cell>
        </row>
        <row r="1127">
          <cell r="A1127" t="str">
            <v>080C053</v>
          </cell>
          <cell r="B1127" t="str">
            <v>C0806</v>
          </cell>
        </row>
        <row r="1128">
          <cell r="A1128" t="str">
            <v>080C054</v>
          </cell>
          <cell r="B1128" t="str">
            <v>C0806</v>
          </cell>
        </row>
        <row r="1129">
          <cell r="A1129" t="str">
            <v>071C061</v>
          </cell>
          <cell r="B1129" t="str">
            <v>C0807</v>
          </cell>
        </row>
        <row r="1130">
          <cell r="A1130" t="str">
            <v>074C062</v>
          </cell>
          <cell r="B1130" t="str">
            <v>C0807</v>
          </cell>
        </row>
        <row r="1131">
          <cell r="A1131" t="str">
            <v>074C063</v>
          </cell>
          <cell r="B1131" t="str">
            <v>C0807</v>
          </cell>
        </row>
        <row r="1132">
          <cell r="A1132" t="str">
            <v>077C062</v>
          </cell>
          <cell r="B1132" t="str">
            <v>C0807</v>
          </cell>
        </row>
        <row r="1133">
          <cell r="A1133" t="str">
            <v>077C065</v>
          </cell>
          <cell r="B1133" t="str">
            <v>C0807</v>
          </cell>
        </row>
        <row r="1134">
          <cell r="A1134" t="str">
            <v>078C062</v>
          </cell>
          <cell r="B1134" t="str">
            <v>C0807</v>
          </cell>
        </row>
        <row r="1135">
          <cell r="A1135" t="str">
            <v>071C079</v>
          </cell>
          <cell r="B1135" t="str">
            <v>C0808</v>
          </cell>
        </row>
        <row r="1136">
          <cell r="A1136" t="str">
            <v>071C080</v>
          </cell>
          <cell r="B1136" t="str">
            <v>C0808</v>
          </cell>
        </row>
        <row r="1137">
          <cell r="A1137" t="str">
            <v>076C080</v>
          </cell>
          <cell r="B1137" t="str">
            <v>C0808</v>
          </cell>
        </row>
        <row r="1138">
          <cell r="A1138" t="str">
            <v>078C080</v>
          </cell>
          <cell r="B1138" t="str">
            <v>C0808</v>
          </cell>
        </row>
        <row r="1139">
          <cell r="A1139" t="str">
            <v>079C080</v>
          </cell>
          <cell r="B1139" t="str">
            <v>C0808</v>
          </cell>
        </row>
        <row r="1140">
          <cell r="A1140" t="str">
            <v>080C080</v>
          </cell>
          <cell r="B1140" t="str">
            <v>C0808</v>
          </cell>
        </row>
        <row r="1141">
          <cell r="A1141" t="str">
            <v>073C079</v>
          </cell>
          <cell r="B1141" t="str">
            <v>C0808</v>
          </cell>
        </row>
        <row r="1142">
          <cell r="A1142" t="str">
            <v>074C080</v>
          </cell>
          <cell r="B1142" t="str">
            <v>C0808</v>
          </cell>
        </row>
        <row r="1143">
          <cell r="A1143" t="str">
            <v>072C087</v>
          </cell>
          <cell r="B1143" t="str">
            <v>C0809</v>
          </cell>
        </row>
        <row r="1144">
          <cell r="A1144" t="str">
            <v>079C088</v>
          </cell>
          <cell r="B1144" t="str">
            <v>C0809</v>
          </cell>
        </row>
        <row r="1145">
          <cell r="A1145" t="str">
            <v>072C082</v>
          </cell>
          <cell r="B1145" t="str">
            <v>C0809</v>
          </cell>
        </row>
        <row r="1146">
          <cell r="A1146" t="str">
            <v>072C085</v>
          </cell>
          <cell r="B1146" t="str">
            <v>C0809</v>
          </cell>
        </row>
        <row r="1147">
          <cell r="A1147" t="str">
            <v>072C086</v>
          </cell>
          <cell r="B1147" t="str">
            <v>C0809</v>
          </cell>
        </row>
        <row r="1148">
          <cell r="A1148" t="str">
            <v>074C082</v>
          </cell>
          <cell r="B1148" t="str">
            <v>C0809</v>
          </cell>
        </row>
        <row r="1149">
          <cell r="A1149" t="str">
            <v>074C085</v>
          </cell>
          <cell r="B1149" t="str">
            <v>C0809</v>
          </cell>
        </row>
        <row r="1150">
          <cell r="A1150" t="str">
            <v>074C086</v>
          </cell>
          <cell r="B1150" t="str">
            <v>C0809</v>
          </cell>
        </row>
        <row r="1151">
          <cell r="A1151" t="str">
            <v>074C087</v>
          </cell>
          <cell r="B1151" t="str">
            <v>C0809</v>
          </cell>
        </row>
        <row r="1152">
          <cell r="A1152" t="str">
            <v>075C085</v>
          </cell>
          <cell r="B1152" t="str">
            <v>C0809</v>
          </cell>
        </row>
        <row r="1153">
          <cell r="A1153" t="str">
            <v>076C085</v>
          </cell>
          <cell r="B1153" t="str">
            <v>C0809</v>
          </cell>
        </row>
        <row r="1154">
          <cell r="A1154" t="str">
            <v>076C086</v>
          </cell>
          <cell r="B1154" t="str">
            <v>C0809</v>
          </cell>
        </row>
        <row r="1155">
          <cell r="A1155" t="str">
            <v>078C082</v>
          </cell>
          <cell r="B1155" t="str">
            <v>C0809</v>
          </cell>
        </row>
        <row r="1156">
          <cell r="A1156" t="str">
            <v>078C085</v>
          </cell>
          <cell r="B1156" t="str">
            <v>C0809</v>
          </cell>
        </row>
        <row r="1157">
          <cell r="A1157" t="str">
            <v>078C086</v>
          </cell>
          <cell r="B1157" t="str">
            <v>C0809</v>
          </cell>
        </row>
        <row r="1158">
          <cell r="A1158" t="str">
            <v>078C087</v>
          </cell>
          <cell r="B1158" t="str">
            <v>C0809</v>
          </cell>
        </row>
        <row r="1159">
          <cell r="A1159" t="str">
            <v>078C088</v>
          </cell>
          <cell r="B1159" t="str">
            <v>C0809</v>
          </cell>
        </row>
        <row r="1160">
          <cell r="A1160" t="str">
            <v>080C085</v>
          </cell>
          <cell r="B1160" t="str">
            <v>C0809</v>
          </cell>
        </row>
        <row r="1161">
          <cell r="A1161" t="str">
            <v>080C086</v>
          </cell>
          <cell r="B1161" t="str">
            <v>C0809</v>
          </cell>
        </row>
        <row r="1162">
          <cell r="A1162" t="str">
            <v>080C087</v>
          </cell>
          <cell r="B1162" t="str">
            <v>C0809</v>
          </cell>
        </row>
        <row r="1163">
          <cell r="A1163" t="str">
            <v>080C088</v>
          </cell>
          <cell r="B1163" t="str">
            <v>C0809</v>
          </cell>
        </row>
        <row r="1164">
          <cell r="A1164" t="str">
            <v>080C090</v>
          </cell>
          <cell r="B1164" t="str">
            <v>C0809</v>
          </cell>
        </row>
        <row r="1165">
          <cell r="A1165" t="str">
            <v>072C090</v>
          </cell>
          <cell r="B1165" t="str">
            <v>C0809</v>
          </cell>
        </row>
        <row r="1166">
          <cell r="A1166" t="str">
            <v>074C089</v>
          </cell>
          <cell r="B1166" t="str">
            <v>C0809</v>
          </cell>
        </row>
        <row r="1167">
          <cell r="A1167" t="str">
            <v>074C090</v>
          </cell>
          <cell r="B1167" t="str">
            <v>C0809</v>
          </cell>
        </row>
        <row r="1168">
          <cell r="A1168" t="str">
            <v>076C090</v>
          </cell>
          <cell r="B1168" t="str">
            <v>C0809</v>
          </cell>
        </row>
        <row r="1169">
          <cell r="A1169" t="str">
            <v>078C090</v>
          </cell>
          <cell r="B1169" t="str">
            <v>C0809</v>
          </cell>
        </row>
        <row r="1170">
          <cell r="A1170" t="str">
            <v>080C097</v>
          </cell>
          <cell r="B1170" t="str">
            <v>C0810</v>
          </cell>
        </row>
        <row r="1171">
          <cell r="A1171" t="str">
            <v>072C093</v>
          </cell>
          <cell r="B1171" t="str">
            <v>C0810</v>
          </cell>
        </row>
        <row r="1172">
          <cell r="A1172" t="str">
            <v>072C095</v>
          </cell>
          <cell r="B1172" t="str">
            <v>C0810</v>
          </cell>
        </row>
        <row r="1173">
          <cell r="A1173" t="str">
            <v>072C098</v>
          </cell>
          <cell r="B1173" t="str">
            <v>C0810</v>
          </cell>
        </row>
        <row r="1174">
          <cell r="A1174" t="str">
            <v>072C100</v>
          </cell>
          <cell r="B1174" t="str">
            <v>C0810</v>
          </cell>
        </row>
        <row r="1175">
          <cell r="A1175" t="str">
            <v>074C091</v>
          </cell>
          <cell r="B1175" t="str">
            <v>C0810</v>
          </cell>
        </row>
        <row r="1176">
          <cell r="A1176" t="str">
            <v>074C095</v>
          </cell>
          <cell r="B1176" t="str">
            <v>C0810</v>
          </cell>
        </row>
        <row r="1177">
          <cell r="A1177" t="str">
            <v>074C098</v>
          </cell>
          <cell r="B1177" t="str">
            <v>C0810</v>
          </cell>
        </row>
        <row r="1178">
          <cell r="A1178" t="str">
            <v>074C100</v>
          </cell>
          <cell r="B1178" t="str">
            <v>C0810</v>
          </cell>
        </row>
        <row r="1179">
          <cell r="A1179" t="str">
            <v>075C095</v>
          </cell>
          <cell r="B1179" t="str">
            <v>C0810</v>
          </cell>
        </row>
        <row r="1180">
          <cell r="A1180" t="str">
            <v>077C098</v>
          </cell>
          <cell r="B1180" t="str">
            <v>C0810</v>
          </cell>
        </row>
        <row r="1181">
          <cell r="A1181" t="str">
            <v>077C100</v>
          </cell>
          <cell r="B1181" t="str">
            <v>C0810</v>
          </cell>
        </row>
        <row r="1182">
          <cell r="A1182" t="str">
            <v>078C091</v>
          </cell>
          <cell r="B1182" t="str">
            <v>C0810</v>
          </cell>
        </row>
        <row r="1183">
          <cell r="A1183" t="str">
            <v>079C097</v>
          </cell>
          <cell r="B1183" t="str">
            <v>C0810</v>
          </cell>
        </row>
        <row r="1184">
          <cell r="A1184" t="str">
            <v>079C098</v>
          </cell>
          <cell r="B1184" t="str">
            <v>C0810</v>
          </cell>
        </row>
        <row r="1185">
          <cell r="A1185" t="str">
            <v>080C092</v>
          </cell>
          <cell r="B1185" t="str">
            <v>C0810</v>
          </cell>
        </row>
        <row r="1186">
          <cell r="A1186" t="str">
            <v>080C095</v>
          </cell>
          <cell r="B1186" t="str">
            <v>C0810</v>
          </cell>
        </row>
        <row r="1187">
          <cell r="A1187" t="str">
            <v>080C100</v>
          </cell>
          <cell r="B1187" t="str">
            <v>C0810</v>
          </cell>
        </row>
        <row r="1188">
          <cell r="A1188" t="str">
            <v>081C098</v>
          </cell>
          <cell r="B1188" t="str">
            <v>C0810</v>
          </cell>
        </row>
        <row r="1189">
          <cell r="A1189" t="str">
            <v>078C095</v>
          </cell>
          <cell r="B1189" t="str">
            <v>C0810</v>
          </cell>
        </row>
        <row r="1190">
          <cell r="A1190" t="str">
            <v>079C095</v>
          </cell>
          <cell r="B1190" t="str">
            <v>C0810</v>
          </cell>
        </row>
        <row r="1191">
          <cell r="A1191" t="str">
            <v>075C107</v>
          </cell>
          <cell r="B1191" t="str">
            <v>C0811</v>
          </cell>
        </row>
        <row r="1192">
          <cell r="A1192" t="str">
            <v>076C107</v>
          </cell>
          <cell r="B1192" t="str">
            <v>C0811</v>
          </cell>
        </row>
        <row r="1193">
          <cell r="A1193" t="str">
            <v>071C108</v>
          </cell>
          <cell r="B1193" t="str">
            <v>C0811</v>
          </cell>
        </row>
        <row r="1194">
          <cell r="A1194" t="str">
            <v>072C105</v>
          </cell>
          <cell r="B1194" t="str">
            <v>C0811</v>
          </cell>
        </row>
        <row r="1195">
          <cell r="A1195" t="str">
            <v>072C110</v>
          </cell>
          <cell r="B1195" t="str">
            <v>C0811</v>
          </cell>
        </row>
        <row r="1196">
          <cell r="A1196" t="str">
            <v>074C103</v>
          </cell>
          <cell r="B1196" t="str">
            <v>C0811</v>
          </cell>
        </row>
        <row r="1197">
          <cell r="A1197" t="str">
            <v>074C107</v>
          </cell>
          <cell r="B1197" t="str">
            <v>C0811</v>
          </cell>
        </row>
        <row r="1198">
          <cell r="A1198" t="str">
            <v>074C110</v>
          </cell>
          <cell r="B1198" t="str">
            <v>C0811</v>
          </cell>
        </row>
        <row r="1199">
          <cell r="A1199" t="str">
            <v>075C110</v>
          </cell>
          <cell r="B1199" t="str">
            <v>C0811</v>
          </cell>
        </row>
        <row r="1200">
          <cell r="A1200" t="str">
            <v>076C105</v>
          </cell>
          <cell r="B1200" t="str">
            <v>C0811</v>
          </cell>
        </row>
        <row r="1201">
          <cell r="A1201" t="str">
            <v>078C105</v>
          </cell>
          <cell r="B1201" t="str">
            <v>C0811</v>
          </cell>
        </row>
        <row r="1202">
          <cell r="A1202" t="str">
            <v>078C110</v>
          </cell>
          <cell r="B1202" t="str">
            <v>C0811</v>
          </cell>
        </row>
        <row r="1203">
          <cell r="A1203" t="str">
            <v>079C107</v>
          </cell>
          <cell r="B1203" t="str">
            <v>C0811</v>
          </cell>
        </row>
        <row r="1204">
          <cell r="A1204" t="str">
            <v>080C105</v>
          </cell>
          <cell r="B1204" t="str">
            <v>C0811</v>
          </cell>
        </row>
        <row r="1205">
          <cell r="A1205" t="str">
            <v>080C107</v>
          </cell>
          <cell r="B1205" t="str">
            <v>C0811</v>
          </cell>
        </row>
        <row r="1206">
          <cell r="A1206" t="str">
            <v>080C110</v>
          </cell>
          <cell r="B1206" t="str">
            <v>C0811</v>
          </cell>
        </row>
        <row r="1207">
          <cell r="A1207" t="str">
            <v>074C120</v>
          </cell>
          <cell r="B1207" t="str">
            <v>C0812</v>
          </cell>
        </row>
        <row r="1208">
          <cell r="A1208" t="str">
            <v>075C116</v>
          </cell>
          <cell r="B1208" t="str">
            <v>C0812</v>
          </cell>
        </row>
        <row r="1209">
          <cell r="A1209" t="str">
            <v>078C120</v>
          </cell>
          <cell r="B1209" t="str">
            <v>C0812</v>
          </cell>
        </row>
        <row r="1210">
          <cell r="A1210" t="str">
            <v>071C118</v>
          </cell>
          <cell r="B1210" t="str">
            <v>C0812</v>
          </cell>
        </row>
        <row r="1211">
          <cell r="A1211" t="str">
            <v>071C120</v>
          </cell>
          <cell r="B1211" t="str">
            <v>C0812</v>
          </cell>
        </row>
        <row r="1212">
          <cell r="A1212" t="str">
            <v>072C113</v>
          </cell>
          <cell r="B1212" t="str">
            <v>C0812</v>
          </cell>
        </row>
        <row r="1213">
          <cell r="A1213" t="str">
            <v>072C115</v>
          </cell>
          <cell r="B1213" t="str">
            <v>C0812</v>
          </cell>
        </row>
        <row r="1214">
          <cell r="A1214" t="str">
            <v>074C115</v>
          </cell>
          <cell r="B1214" t="str">
            <v>C0812</v>
          </cell>
        </row>
        <row r="1215">
          <cell r="A1215" t="str">
            <v>074C118</v>
          </cell>
          <cell r="B1215" t="str">
            <v>C0812</v>
          </cell>
        </row>
        <row r="1216">
          <cell r="A1216" t="str">
            <v>075C115</v>
          </cell>
          <cell r="B1216" t="str">
            <v>C0812</v>
          </cell>
        </row>
        <row r="1217">
          <cell r="A1217" t="str">
            <v>076C117</v>
          </cell>
          <cell r="B1217" t="str">
            <v>C0812</v>
          </cell>
        </row>
        <row r="1218">
          <cell r="A1218" t="str">
            <v>076C120</v>
          </cell>
          <cell r="B1218" t="str">
            <v>C0812</v>
          </cell>
        </row>
        <row r="1219">
          <cell r="A1219" t="str">
            <v>078C112</v>
          </cell>
          <cell r="B1219" t="str">
            <v>C0812</v>
          </cell>
        </row>
        <row r="1220">
          <cell r="A1220" t="str">
            <v>078C115</v>
          </cell>
          <cell r="B1220" t="str">
            <v>C0812</v>
          </cell>
        </row>
        <row r="1221">
          <cell r="A1221" t="str">
            <v>078C117</v>
          </cell>
          <cell r="B1221" t="str">
            <v>C0812</v>
          </cell>
        </row>
        <row r="1222">
          <cell r="A1222" t="str">
            <v>078C118</v>
          </cell>
          <cell r="B1222" t="str">
            <v>C0812</v>
          </cell>
        </row>
        <row r="1223">
          <cell r="A1223" t="str">
            <v>079C118</v>
          </cell>
          <cell r="B1223" t="str">
            <v>C0812</v>
          </cell>
        </row>
        <row r="1224">
          <cell r="A1224" t="str">
            <v>079C120</v>
          </cell>
          <cell r="B1224" t="str">
            <v>C0812</v>
          </cell>
        </row>
        <row r="1225">
          <cell r="A1225" t="str">
            <v>080C113</v>
          </cell>
          <cell r="B1225" t="str">
            <v>C0812</v>
          </cell>
        </row>
        <row r="1226">
          <cell r="A1226" t="str">
            <v>080C115</v>
          </cell>
          <cell r="B1226" t="str">
            <v>C0812</v>
          </cell>
        </row>
        <row r="1227">
          <cell r="A1227" t="str">
            <v>072C122</v>
          </cell>
          <cell r="B1227" t="str">
            <v>C0813</v>
          </cell>
        </row>
        <row r="1228">
          <cell r="A1228" t="str">
            <v>082C028</v>
          </cell>
          <cell r="B1228" t="str">
            <v>C0903</v>
          </cell>
        </row>
        <row r="1229">
          <cell r="A1229" t="str">
            <v>082C030</v>
          </cell>
          <cell r="B1229" t="str">
            <v>C0903</v>
          </cell>
        </row>
        <row r="1230">
          <cell r="A1230" t="str">
            <v>084C030</v>
          </cell>
          <cell r="B1230" t="str">
            <v>C0903</v>
          </cell>
        </row>
        <row r="1231">
          <cell r="A1231" t="str">
            <v>086C030</v>
          </cell>
          <cell r="B1231" t="str">
            <v>C0903</v>
          </cell>
        </row>
        <row r="1232">
          <cell r="A1232" t="str">
            <v>088C028</v>
          </cell>
          <cell r="B1232" t="str">
            <v>C0903</v>
          </cell>
        </row>
        <row r="1233">
          <cell r="A1233" t="str">
            <v>088C030</v>
          </cell>
          <cell r="B1233" t="str">
            <v>C0903</v>
          </cell>
        </row>
        <row r="1234">
          <cell r="A1234" t="str">
            <v>082C035</v>
          </cell>
          <cell r="B1234" t="str">
            <v>C0904</v>
          </cell>
        </row>
        <row r="1235">
          <cell r="A1235" t="str">
            <v>082C038</v>
          </cell>
          <cell r="B1235" t="str">
            <v>C0904</v>
          </cell>
        </row>
        <row r="1236">
          <cell r="A1236" t="str">
            <v>082C040</v>
          </cell>
          <cell r="B1236" t="str">
            <v>C0904</v>
          </cell>
        </row>
        <row r="1237">
          <cell r="A1237" t="str">
            <v>083C040</v>
          </cell>
          <cell r="B1237" t="str">
            <v>C0904</v>
          </cell>
        </row>
        <row r="1238">
          <cell r="A1238" t="str">
            <v>084C033</v>
          </cell>
          <cell r="B1238" t="str">
            <v>C0904</v>
          </cell>
        </row>
        <row r="1239">
          <cell r="A1239" t="str">
            <v>085C033</v>
          </cell>
          <cell r="B1239" t="str">
            <v>C0904</v>
          </cell>
        </row>
        <row r="1240">
          <cell r="A1240" t="str">
            <v>085C035</v>
          </cell>
          <cell r="B1240" t="str">
            <v>C0904</v>
          </cell>
        </row>
        <row r="1241">
          <cell r="A1241" t="str">
            <v>086C035</v>
          </cell>
          <cell r="B1241" t="str">
            <v>C0904</v>
          </cell>
        </row>
        <row r="1242">
          <cell r="A1242" t="str">
            <v>086C037</v>
          </cell>
          <cell r="B1242" t="str">
            <v>C0904</v>
          </cell>
        </row>
        <row r="1243">
          <cell r="A1243" t="str">
            <v>086C039</v>
          </cell>
          <cell r="B1243" t="str">
            <v>C0904</v>
          </cell>
        </row>
        <row r="1244">
          <cell r="A1244" t="str">
            <v>088C033</v>
          </cell>
          <cell r="B1244" t="str">
            <v>C0904</v>
          </cell>
        </row>
        <row r="1245">
          <cell r="A1245" t="str">
            <v>088C038</v>
          </cell>
          <cell r="B1245" t="str">
            <v>C0904</v>
          </cell>
        </row>
        <row r="1246">
          <cell r="A1246" t="str">
            <v>089C040</v>
          </cell>
          <cell r="B1246" t="str">
            <v>C0904</v>
          </cell>
        </row>
        <row r="1247">
          <cell r="A1247" t="str">
            <v>082C045</v>
          </cell>
          <cell r="B1247" t="str">
            <v>C0905</v>
          </cell>
        </row>
        <row r="1248">
          <cell r="A1248" t="str">
            <v>082C048</v>
          </cell>
          <cell r="B1248" t="str">
            <v>C0905</v>
          </cell>
        </row>
        <row r="1249">
          <cell r="A1249" t="str">
            <v>083C046</v>
          </cell>
          <cell r="B1249" t="str">
            <v>C0905</v>
          </cell>
        </row>
        <row r="1250">
          <cell r="A1250" t="str">
            <v>084C045</v>
          </cell>
          <cell r="B1250" t="str">
            <v>C0905</v>
          </cell>
        </row>
        <row r="1251">
          <cell r="A1251" t="str">
            <v>084C049</v>
          </cell>
          <cell r="B1251" t="str">
            <v>C0905</v>
          </cell>
        </row>
        <row r="1252">
          <cell r="A1252" t="str">
            <v>087C047</v>
          </cell>
          <cell r="B1252" t="str">
            <v>C0905</v>
          </cell>
        </row>
        <row r="1253">
          <cell r="A1253" t="str">
            <v>089C043</v>
          </cell>
          <cell r="B1253" t="str">
            <v>C0905</v>
          </cell>
        </row>
        <row r="1254">
          <cell r="A1254" t="str">
            <v>089C048</v>
          </cell>
          <cell r="B1254" t="str">
            <v>C0905</v>
          </cell>
        </row>
        <row r="1255">
          <cell r="A1255" t="str">
            <v>083C042</v>
          </cell>
          <cell r="B1255" t="str">
            <v>C0905</v>
          </cell>
        </row>
        <row r="1256">
          <cell r="A1256" t="str">
            <v>081C058</v>
          </cell>
          <cell r="B1256" t="str">
            <v>C0906</v>
          </cell>
        </row>
        <row r="1257">
          <cell r="A1257" t="str">
            <v>081C059</v>
          </cell>
          <cell r="B1257" t="str">
            <v>C0906</v>
          </cell>
        </row>
        <row r="1258">
          <cell r="A1258" t="str">
            <v>082C056</v>
          </cell>
          <cell r="B1258" t="str">
            <v>C0906</v>
          </cell>
        </row>
        <row r="1259">
          <cell r="A1259" t="str">
            <v>082C058</v>
          </cell>
          <cell r="B1259" t="str">
            <v>C0906</v>
          </cell>
        </row>
        <row r="1260">
          <cell r="A1260" t="str">
            <v>084C055</v>
          </cell>
          <cell r="B1260" t="str">
            <v>C0906</v>
          </cell>
        </row>
        <row r="1261">
          <cell r="A1261" t="str">
            <v>084C058</v>
          </cell>
          <cell r="B1261" t="str">
            <v>C0906</v>
          </cell>
        </row>
        <row r="1262">
          <cell r="A1262" t="str">
            <v>086C055</v>
          </cell>
          <cell r="B1262" t="str">
            <v>C0906</v>
          </cell>
        </row>
        <row r="1263">
          <cell r="A1263" t="str">
            <v>086C058</v>
          </cell>
          <cell r="B1263" t="str">
            <v>C0906</v>
          </cell>
        </row>
        <row r="1264">
          <cell r="A1264" t="str">
            <v>087C051</v>
          </cell>
          <cell r="B1264" t="str">
            <v>C0906</v>
          </cell>
        </row>
        <row r="1265">
          <cell r="A1265" t="str">
            <v>087C057</v>
          </cell>
          <cell r="B1265" t="str">
            <v>C0906</v>
          </cell>
        </row>
        <row r="1266">
          <cell r="A1266" t="str">
            <v>089C051</v>
          </cell>
          <cell r="B1266" t="str">
            <v>C0906</v>
          </cell>
        </row>
        <row r="1267">
          <cell r="A1267" t="str">
            <v>083C064</v>
          </cell>
          <cell r="B1267" t="str">
            <v>C0907</v>
          </cell>
        </row>
        <row r="1268">
          <cell r="A1268" t="str">
            <v>084C063</v>
          </cell>
          <cell r="B1268" t="str">
            <v>C0907</v>
          </cell>
        </row>
        <row r="1269">
          <cell r="A1269" t="str">
            <v>081C079</v>
          </cell>
          <cell r="B1269" t="str">
            <v>C0908</v>
          </cell>
        </row>
        <row r="1270">
          <cell r="A1270" t="str">
            <v>082C080</v>
          </cell>
          <cell r="B1270" t="str">
            <v>C0908</v>
          </cell>
        </row>
        <row r="1271">
          <cell r="A1271" t="str">
            <v>084C078</v>
          </cell>
          <cell r="B1271" t="str">
            <v>C0908</v>
          </cell>
        </row>
        <row r="1272">
          <cell r="A1272" t="str">
            <v>084C080</v>
          </cell>
          <cell r="B1272" t="str">
            <v>C0908</v>
          </cell>
        </row>
        <row r="1273">
          <cell r="A1273" t="str">
            <v>081C082</v>
          </cell>
          <cell r="B1273" t="str">
            <v>C0909</v>
          </cell>
        </row>
        <row r="1274">
          <cell r="A1274" t="str">
            <v>081C086</v>
          </cell>
          <cell r="B1274" t="str">
            <v>C0909</v>
          </cell>
        </row>
        <row r="1275">
          <cell r="A1275" t="str">
            <v>082C090</v>
          </cell>
          <cell r="B1275" t="str">
            <v>C0909</v>
          </cell>
        </row>
        <row r="1276">
          <cell r="A1276" t="str">
            <v>083C090</v>
          </cell>
          <cell r="B1276" t="str">
            <v>C0909</v>
          </cell>
        </row>
        <row r="1277">
          <cell r="A1277" t="str">
            <v>084C083</v>
          </cell>
          <cell r="B1277" t="str">
            <v>C0909</v>
          </cell>
        </row>
        <row r="1278">
          <cell r="A1278" t="str">
            <v>081C097</v>
          </cell>
          <cell r="B1278" t="str">
            <v>C0910</v>
          </cell>
        </row>
        <row r="1279">
          <cell r="A1279" t="str">
            <v>082C093</v>
          </cell>
          <cell r="B1279" t="str">
            <v>C0910</v>
          </cell>
        </row>
        <row r="1280">
          <cell r="A1280" t="str">
            <v>082C096</v>
          </cell>
          <cell r="B1280" t="str">
            <v>C0910</v>
          </cell>
        </row>
        <row r="1281">
          <cell r="A1281" t="str">
            <v>082C098</v>
          </cell>
          <cell r="B1281" t="str">
            <v>C0910</v>
          </cell>
        </row>
        <row r="1282">
          <cell r="A1282" t="str">
            <v>082C100</v>
          </cell>
          <cell r="B1282" t="str">
            <v>C0910</v>
          </cell>
        </row>
        <row r="1283">
          <cell r="A1283" t="str">
            <v>083C092</v>
          </cell>
          <cell r="B1283" t="str">
            <v>C0910</v>
          </cell>
        </row>
        <row r="1284">
          <cell r="A1284" t="str">
            <v>083C093</v>
          </cell>
          <cell r="B1284" t="str">
            <v>C0910</v>
          </cell>
        </row>
        <row r="1285">
          <cell r="A1285" t="str">
            <v>083C094</v>
          </cell>
          <cell r="B1285" t="str">
            <v>C0910</v>
          </cell>
        </row>
        <row r="1286">
          <cell r="A1286" t="str">
            <v>083C098</v>
          </cell>
          <cell r="B1286" t="str">
            <v>C0910</v>
          </cell>
        </row>
        <row r="1287">
          <cell r="A1287" t="str">
            <v>083C100</v>
          </cell>
          <cell r="B1287" t="str">
            <v>C0910</v>
          </cell>
        </row>
        <row r="1288">
          <cell r="A1288" t="str">
            <v>084C092</v>
          </cell>
          <cell r="B1288" t="str">
            <v>C0910</v>
          </cell>
        </row>
        <row r="1289">
          <cell r="A1289" t="str">
            <v>084C095</v>
          </cell>
          <cell r="B1289" t="str">
            <v>C0910</v>
          </cell>
        </row>
        <row r="1290">
          <cell r="A1290" t="str">
            <v>084C097</v>
          </cell>
          <cell r="B1290" t="str">
            <v>C0910</v>
          </cell>
        </row>
        <row r="1291">
          <cell r="A1291" t="str">
            <v>086C095</v>
          </cell>
          <cell r="B1291" t="str">
            <v>C0910</v>
          </cell>
        </row>
        <row r="1292">
          <cell r="A1292" t="str">
            <v>086C097</v>
          </cell>
          <cell r="B1292" t="str">
            <v>C0910</v>
          </cell>
        </row>
        <row r="1293">
          <cell r="A1293" t="str">
            <v>086C100</v>
          </cell>
          <cell r="B1293" t="str">
            <v>C0910</v>
          </cell>
        </row>
        <row r="1294">
          <cell r="A1294" t="str">
            <v>087C095</v>
          </cell>
          <cell r="B1294" t="str">
            <v>C0910</v>
          </cell>
        </row>
        <row r="1295">
          <cell r="A1295" t="str">
            <v>087C099</v>
          </cell>
          <cell r="B1295" t="str">
            <v>C0910</v>
          </cell>
        </row>
        <row r="1296">
          <cell r="A1296" t="str">
            <v>088C094</v>
          </cell>
          <cell r="B1296" t="str">
            <v>C0910</v>
          </cell>
        </row>
        <row r="1297">
          <cell r="A1297" t="str">
            <v>088C095</v>
          </cell>
          <cell r="B1297" t="str">
            <v>C0910</v>
          </cell>
        </row>
        <row r="1298">
          <cell r="A1298" t="str">
            <v>088C098</v>
          </cell>
          <cell r="B1298" t="str">
            <v>C0910</v>
          </cell>
        </row>
        <row r="1299">
          <cell r="A1299" t="str">
            <v>088C100</v>
          </cell>
          <cell r="B1299" t="str">
            <v>C0910</v>
          </cell>
        </row>
        <row r="1300">
          <cell r="A1300" t="str">
            <v>089C100</v>
          </cell>
          <cell r="B1300" t="str">
            <v>C0910</v>
          </cell>
        </row>
        <row r="1301">
          <cell r="A1301" t="str">
            <v>090C095</v>
          </cell>
          <cell r="B1301" t="str">
            <v>C0910</v>
          </cell>
        </row>
        <row r="1302">
          <cell r="A1302" t="str">
            <v>090C098</v>
          </cell>
          <cell r="B1302" t="str">
            <v>C0910</v>
          </cell>
        </row>
        <row r="1303">
          <cell r="A1303" t="str">
            <v>090C100</v>
          </cell>
          <cell r="B1303" t="str">
            <v>C0910</v>
          </cell>
        </row>
        <row r="1304">
          <cell r="A1304" t="str">
            <v>089C104</v>
          </cell>
          <cell r="B1304" t="str">
            <v>C0911</v>
          </cell>
        </row>
        <row r="1305">
          <cell r="A1305" t="str">
            <v>089C110</v>
          </cell>
          <cell r="B1305" t="str">
            <v>C0911</v>
          </cell>
        </row>
        <row r="1306">
          <cell r="A1306" t="str">
            <v>090C102</v>
          </cell>
          <cell r="B1306" t="str">
            <v>C0911</v>
          </cell>
        </row>
        <row r="1307">
          <cell r="A1307" t="str">
            <v>090C104</v>
          </cell>
          <cell r="B1307" t="str">
            <v>C0911</v>
          </cell>
        </row>
        <row r="1308">
          <cell r="A1308" t="str">
            <v>082C105</v>
          </cell>
          <cell r="B1308" t="str">
            <v>C0911</v>
          </cell>
        </row>
        <row r="1309">
          <cell r="A1309" t="str">
            <v>082C107</v>
          </cell>
          <cell r="B1309" t="str">
            <v>C0911</v>
          </cell>
        </row>
        <row r="1310">
          <cell r="A1310" t="str">
            <v>082C110</v>
          </cell>
          <cell r="B1310" t="str">
            <v>C0911</v>
          </cell>
        </row>
        <row r="1311">
          <cell r="A1311" t="str">
            <v>084C110</v>
          </cell>
          <cell r="B1311" t="str">
            <v>C0911</v>
          </cell>
        </row>
        <row r="1312">
          <cell r="A1312" t="str">
            <v>085C101</v>
          </cell>
          <cell r="B1312" t="str">
            <v>C0911</v>
          </cell>
        </row>
        <row r="1313">
          <cell r="A1313" t="str">
            <v>085C103</v>
          </cell>
          <cell r="B1313" t="str">
            <v>C0911</v>
          </cell>
        </row>
        <row r="1314">
          <cell r="A1314" t="str">
            <v>085C105</v>
          </cell>
          <cell r="B1314" t="str">
            <v>C0911</v>
          </cell>
        </row>
        <row r="1315">
          <cell r="A1315" t="str">
            <v>086C105</v>
          </cell>
          <cell r="B1315" t="str">
            <v>C0911</v>
          </cell>
        </row>
        <row r="1316">
          <cell r="A1316" t="str">
            <v>086C110</v>
          </cell>
          <cell r="B1316" t="str">
            <v>C0911</v>
          </cell>
        </row>
        <row r="1317">
          <cell r="A1317" t="str">
            <v>087C110</v>
          </cell>
          <cell r="B1317" t="str">
            <v>C0911</v>
          </cell>
        </row>
        <row r="1318">
          <cell r="A1318" t="str">
            <v>088C107</v>
          </cell>
          <cell r="B1318" t="str">
            <v>C0911</v>
          </cell>
        </row>
        <row r="1319">
          <cell r="A1319" t="str">
            <v>090C110</v>
          </cell>
          <cell r="B1319" t="str">
            <v>C0911</v>
          </cell>
        </row>
        <row r="1320">
          <cell r="A1320" t="str">
            <v>081C115</v>
          </cell>
          <cell r="B1320" t="str">
            <v>C0912</v>
          </cell>
        </row>
        <row r="1321">
          <cell r="A1321" t="str">
            <v>081C116</v>
          </cell>
          <cell r="B1321" t="str">
            <v>C0912</v>
          </cell>
        </row>
        <row r="1322">
          <cell r="A1322" t="str">
            <v>081C118</v>
          </cell>
          <cell r="B1322" t="str">
            <v>C0912</v>
          </cell>
        </row>
        <row r="1323">
          <cell r="A1323" t="str">
            <v>082C111</v>
          </cell>
          <cell r="B1323" t="str">
            <v>C0912</v>
          </cell>
        </row>
        <row r="1324">
          <cell r="A1324" t="str">
            <v>082C112</v>
          </cell>
          <cell r="B1324" t="str">
            <v>C0912</v>
          </cell>
        </row>
        <row r="1325">
          <cell r="A1325" t="str">
            <v>082C113</v>
          </cell>
          <cell r="B1325" t="str">
            <v>C0912</v>
          </cell>
        </row>
        <row r="1326">
          <cell r="A1326" t="str">
            <v>082C114</v>
          </cell>
          <cell r="B1326" t="str">
            <v>C0912</v>
          </cell>
        </row>
        <row r="1327">
          <cell r="A1327" t="str">
            <v>082C117</v>
          </cell>
          <cell r="B1327" t="str">
            <v>C0912</v>
          </cell>
        </row>
        <row r="1328">
          <cell r="A1328" t="str">
            <v>082C120</v>
          </cell>
          <cell r="B1328" t="str">
            <v>C0912</v>
          </cell>
        </row>
        <row r="1329">
          <cell r="A1329" t="str">
            <v>083C119</v>
          </cell>
          <cell r="B1329" t="str">
            <v>C0912</v>
          </cell>
        </row>
        <row r="1330">
          <cell r="A1330" t="str">
            <v>083C120</v>
          </cell>
          <cell r="B1330" t="str">
            <v>C0912</v>
          </cell>
        </row>
        <row r="1331">
          <cell r="A1331" t="str">
            <v>084C113</v>
          </cell>
          <cell r="B1331" t="str">
            <v>C0912</v>
          </cell>
        </row>
        <row r="1332">
          <cell r="A1332" t="str">
            <v>084C115</v>
          </cell>
          <cell r="B1332" t="str">
            <v>C0912</v>
          </cell>
        </row>
        <row r="1333">
          <cell r="A1333" t="str">
            <v>084C116</v>
          </cell>
          <cell r="B1333" t="str">
            <v>C0912</v>
          </cell>
        </row>
        <row r="1334">
          <cell r="A1334" t="str">
            <v>084C120</v>
          </cell>
          <cell r="B1334" t="str">
            <v>C0912</v>
          </cell>
        </row>
        <row r="1335">
          <cell r="A1335" t="str">
            <v>085C119</v>
          </cell>
          <cell r="B1335" t="str">
            <v>C0912</v>
          </cell>
        </row>
        <row r="1336">
          <cell r="A1336" t="str">
            <v>085C120</v>
          </cell>
          <cell r="B1336" t="str">
            <v>C0912</v>
          </cell>
        </row>
        <row r="1337">
          <cell r="A1337" t="str">
            <v>086C115</v>
          </cell>
          <cell r="B1337" t="str">
            <v>C0912</v>
          </cell>
        </row>
        <row r="1338">
          <cell r="A1338" t="str">
            <v>086C117</v>
          </cell>
          <cell r="B1338" t="str">
            <v>C0912</v>
          </cell>
        </row>
        <row r="1339">
          <cell r="A1339" t="str">
            <v>086C120</v>
          </cell>
          <cell r="B1339" t="str">
            <v>C0912</v>
          </cell>
        </row>
        <row r="1340">
          <cell r="A1340" t="str">
            <v>087C117</v>
          </cell>
          <cell r="B1340" t="str">
            <v>C0912</v>
          </cell>
        </row>
        <row r="1341">
          <cell r="A1341" t="str">
            <v>087C120</v>
          </cell>
          <cell r="B1341" t="str">
            <v>C0912</v>
          </cell>
        </row>
        <row r="1342">
          <cell r="A1342" t="str">
            <v>088C113</v>
          </cell>
          <cell r="B1342" t="str">
            <v>C0912</v>
          </cell>
        </row>
        <row r="1343">
          <cell r="A1343" t="str">
            <v>088C114</v>
          </cell>
          <cell r="B1343" t="str">
            <v>C0912</v>
          </cell>
        </row>
        <row r="1344">
          <cell r="A1344" t="str">
            <v>088C115</v>
          </cell>
          <cell r="B1344" t="str">
            <v>C0912</v>
          </cell>
        </row>
        <row r="1345">
          <cell r="A1345" t="str">
            <v>088C116</v>
          </cell>
          <cell r="B1345" t="str">
            <v>C0912</v>
          </cell>
        </row>
        <row r="1346">
          <cell r="A1346" t="str">
            <v>090C113</v>
          </cell>
          <cell r="B1346" t="str">
            <v>C0912</v>
          </cell>
        </row>
        <row r="1347">
          <cell r="A1347" t="str">
            <v>090C114</v>
          </cell>
          <cell r="B1347" t="str">
            <v>C0912</v>
          </cell>
        </row>
        <row r="1348">
          <cell r="A1348" t="str">
            <v>090C115</v>
          </cell>
          <cell r="B1348" t="str">
            <v>C0912</v>
          </cell>
        </row>
        <row r="1349">
          <cell r="A1349" t="str">
            <v>090C116</v>
          </cell>
          <cell r="B1349" t="str">
            <v>C0912</v>
          </cell>
        </row>
        <row r="1350">
          <cell r="A1350" t="str">
            <v>090C117</v>
          </cell>
          <cell r="B1350" t="str">
            <v>C0912</v>
          </cell>
        </row>
        <row r="1351">
          <cell r="A1351" t="str">
            <v>090C118</v>
          </cell>
          <cell r="B1351" t="str">
            <v>C0912</v>
          </cell>
        </row>
        <row r="1352">
          <cell r="A1352" t="str">
            <v>090C119</v>
          </cell>
          <cell r="B1352" t="str">
            <v>C0912</v>
          </cell>
        </row>
        <row r="1353">
          <cell r="A1353" t="str">
            <v>090C120</v>
          </cell>
          <cell r="B1353" t="str">
            <v>C0912</v>
          </cell>
        </row>
        <row r="1354">
          <cell r="A1354" t="str">
            <v>085C122</v>
          </cell>
          <cell r="B1354" t="str">
            <v>C0913</v>
          </cell>
        </row>
        <row r="1355">
          <cell r="A1355" t="str">
            <v>088C125</v>
          </cell>
          <cell r="B1355" t="str">
            <v>C0913</v>
          </cell>
        </row>
        <row r="1356">
          <cell r="A1356" t="str">
            <v>083C122</v>
          </cell>
          <cell r="B1356" t="str">
            <v>C0913</v>
          </cell>
        </row>
        <row r="1357">
          <cell r="A1357" t="str">
            <v>084C122</v>
          </cell>
          <cell r="B1357" t="str">
            <v>C0913</v>
          </cell>
        </row>
        <row r="1358">
          <cell r="A1358" t="str">
            <v>086C122</v>
          </cell>
          <cell r="B1358" t="str">
            <v>C0913</v>
          </cell>
        </row>
        <row r="1359">
          <cell r="A1359" t="str">
            <v>086C130</v>
          </cell>
          <cell r="B1359" t="str">
            <v>C0913</v>
          </cell>
        </row>
        <row r="1360">
          <cell r="A1360" t="str">
            <v>084C124</v>
          </cell>
          <cell r="B1360" t="str">
            <v>C0913</v>
          </cell>
        </row>
        <row r="1361">
          <cell r="A1361" t="str">
            <v>088C123</v>
          </cell>
          <cell r="B1361" t="str">
            <v>C0913</v>
          </cell>
        </row>
        <row r="1362">
          <cell r="A1362" t="str">
            <v>086C125</v>
          </cell>
          <cell r="B1362" t="str">
            <v>C0913</v>
          </cell>
        </row>
        <row r="1363">
          <cell r="A1363" t="str">
            <v>086C128</v>
          </cell>
          <cell r="B1363" t="str">
            <v>C0913</v>
          </cell>
        </row>
        <row r="1364">
          <cell r="A1364" t="str">
            <v>089C130</v>
          </cell>
          <cell r="B1364" t="str">
            <v>C0913</v>
          </cell>
        </row>
        <row r="1365">
          <cell r="A1365" t="str">
            <v>090C122</v>
          </cell>
          <cell r="B1365" t="str">
            <v>C0913</v>
          </cell>
        </row>
        <row r="1366">
          <cell r="A1366" t="str">
            <v>087C125</v>
          </cell>
          <cell r="B1366" t="str">
            <v>C0913</v>
          </cell>
        </row>
        <row r="1367">
          <cell r="A1367" t="str">
            <v>090C125</v>
          </cell>
          <cell r="B1367" t="str">
            <v>C0913</v>
          </cell>
        </row>
        <row r="1368">
          <cell r="A1368" t="str">
            <v>090C127</v>
          </cell>
          <cell r="B1368" t="str">
            <v>C0913</v>
          </cell>
        </row>
        <row r="1369">
          <cell r="A1369" t="str">
            <v>090C130</v>
          </cell>
          <cell r="B1369" t="str">
            <v>C0913</v>
          </cell>
        </row>
        <row r="1370">
          <cell r="A1370" t="str">
            <v>089C128</v>
          </cell>
          <cell r="B1370" t="str">
            <v>C0913</v>
          </cell>
        </row>
        <row r="1371">
          <cell r="A1371" t="str">
            <v>090C124</v>
          </cell>
          <cell r="B1371" t="str">
            <v>C0913</v>
          </cell>
        </row>
        <row r="1372">
          <cell r="A1372" t="str">
            <v>084C135</v>
          </cell>
          <cell r="B1372" t="str">
            <v>C0914</v>
          </cell>
        </row>
        <row r="1373">
          <cell r="A1373" t="str">
            <v>084C137</v>
          </cell>
          <cell r="B1373" t="str">
            <v>C0914</v>
          </cell>
        </row>
        <row r="1374">
          <cell r="A1374" t="str">
            <v>085C133</v>
          </cell>
          <cell r="B1374" t="str">
            <v>C0914</v>
          </cell>
        </row>
        <row r="1375">
          <cell r="A1375" t="str">
            <v>086C135</v>
          </cell>
          <cell r="B1375" t="str">
            <v>C0914</v>
          </cell>
        </row>
        <row r="1376">
          <cell r="A1376" t="str">
            <v>088C132</v>
          </cell>
          <cell r="B1376" t="str">
            <v>C0914</v>
          </cell>
        </row>
        <row r="1377">
          <cell r="A1377" t="str">
            <v>090C132</v>
          </cell>
          <cell r="B1377" t="str">
            <v>C0914</v>
          </cell>
        </row>
        <row r="1378">
          <cell r="A1378" t="str">
            <v>086C138</v>
          </cell>
          <cell r="B1378" t="str">
            <v>C0914</v>
          </cell>
        </row>
        <row r="1379">
          <cell r="A1379" t="str">
            <v>090C136</v>
          </cell>
          <cell r="B1379" t="str">
            <v>C0914</v>
          </cell>
        </row>
        <row r="1380">
          <cell r="A1380" t="str">
            <v>087C137</v>
          </cell>
          <cell r="B1380" t="str">
            <v>C0914</v>
          </cell>
        </row>
        <row r="1381">
          <cell r="A1381" t="str">
            <v>090C134</v>
          </cell>
          <cell r="B1381" t="str">
            <v>C0914</v>
          </cell>
        </row>
        <row r="1382">
          <cell r="A1382" t="str">
            <v>092C095</v>
          </cell>
          <cell r="B1382" t="str">
            <v>C1010</v>
          </cell>
        </row>
        <row r="1383">
          <cell r="A1383" t="str">
            <v>092C100</v>
          </cell>
          <cell r="B1383" t="str">
            <v>C1010</v>
          </cell>
        </row>
        <row r="1384">
          <cell r="A1384" t="str">
            <v>094C092</v>
          </cell>
          <cell r="B1384" t="str">
            <v>C1010</v>
          </cell>
        </row>
        <row r="1385">
          <cell r="A1385" t="str">
            <v>094C095</v>
          </cell>
          <cell r="B1385" t="str">
            <v>C1010</v>
          </cell>
        </row>
        <row r="1386">
          <cell r="A1386" t="str">
            <v>094C097</v>
          </cell>
          <cell r="B1386" t="str">
            <v>C1010</v>
          </cell>
        </row>
        <row r="1387">
          <cell r="A1387" t="str">
            <v>094C099</v>
          </cell>
          <cell r="B1387" t="str">
            <v>C1010</v>
          </cell>
        </row>
        <row r="1388">
          <cell r="A1388" t="str">
            <v>094C100</v>
          </cell>
          <cell r="B1388" t="str">
            <v>C1010</v>
          </cell>
        </row>
        <row r="1389">
          <cell r="A1389" t="str">
            <v>096C094</v>
          </cell>
          <cell r="B1389" t="str">
            <v>C1010</v>
          </cell>
        </row>
        <row r="1390">
          <cell r="A1390" t="str">
            <v>092C102</v>
          </cell>
          <cell r="B1390" t="str">
            <v>C1011</v>
          </cell>
        </row>
        <row r="1391">
          <cell r="A1391" t="str">
            <v>092C103</v>
          </cell>
          <cell r="B1391" t="str">
            <v>C1011</v>
          </cell>
        </row>
        <row r="1392">
          <cell r="A1392" t="str">
            <v>092C105</v>
          </cell>
          <cell r="B1392" t="str">
            <v>C1011</v>
          </cell>
        </row>
        <row r="1393">
          <cell r="A1393" t="str">
            <v>093C108</v>
          </cell>
          <cell r="B1393" t="str">
            <v>C1011</v>
          </cell>
        </row>
        <row r="1394">
          <cell r="A1394" t="str">
            <v>093C110</v>
          </cell>
          <cell r="B1394" t="str">
            <v>C1011</v>
          </cell>
        </row>
        <row r="1395">
          <cell r="A1395" t="str">
            <v>094C102</v>
          </cell>
          <cell r="B1395" t="str">
            <v>C1011</v>
          </cell>
        </row>
        <row r="1396">
          <cell r="A1396" t="str">
            <v>094C103</v>
          </cell>
          <cell r="B1396" t="str">
            <v>C1011</v>
          </cell>
        </row>
        <row r="1397">
          <cell r="A1397" t="str">
            <v>094C105</v>
          </cell>
          <cell r="B1397" t="str">
            <v>C1011</v>
          </cell>
        </row>
        <row r="1398">
          <cell r="A1398" t="str">
            <v>095C101</v>
          </cell>
          <cell r="B1398" t="str">
            <v>C1011</v>
          </cell>
        </row>
        <row r="1399">
          <cell r="A1399" t="str">
            <v>096C107</v>
          </cell>
          <cell r="B1399" t="str">
            <v>C1011</v>
          </cell>
        </row>
        <row r="1400">
          <cell r="A1400" t="str">
            <v>096C108</v>
          </cell>
          <cell r="B1400" t="str">
            <v>C1011</v>
          </cell>
        </row>
        <row r="1401">
          <cell r="A1401" t="str">
            <v>092C110</v>
          </cell>
          <cell r="B1401" t="str">
            <v>C1011</v>
          </cell>
        </row>
        <row r="1402">
          <cell r="A1402" t="str">
            <v>096C102</v>
          </cell>
          <cell r="B1402" t="str">
            <v>C1011</v>
          </cell>
        </row>
        <row r="1403">
          <cell r="A1403" t="str">
            <v>092C117</v>
          </cell>
          <cell r="B1403" t="str">
            <v>C1012</v>
          </cell>
        </row>
        <row r="1404">
          <cell r="A1404" t="str">
            <v>091C116</v>
          </cell>
          <cell r="B1404" t="str">
            <v>C1012</v>
          </cell>
        </row>
        <row r="1405">
          <cell r="A1405" t="str">
            <v>092C112</v>
          </cell>
          <cell r="B1405" t="str">
            <v>C1012</v>
          </cell>
        </row>
        <row r="1406">
          <cell r="A1406" t="str">
            <v>092C114</v>
          </cell>
          <cell r="B1406" t="str">
            <v>C1012</v>
          </cell>
        </row>
        <row r="1407">
          <cell r="A1407" t="str">
            <v>092C118</v>
          </cell>
          <cell r="B1407" t="str">
            <v>C1012</v>
          </cell>
        </row>
        <row r="1408">
          <cell r="A1408" t="str">
            <v>092C120</v>
          </cell>
          <cell r="B1408" t="str">
            <v>C1012</v>
          </cell>
        </row>
        <row r="1409">
          <cell r="A1409" t="str">
            <v>093C114</v>
          </cell>
          <cell r="B1409" t="str">
            <v>C1012</v>
          </cell>
        </row>
        <row r="1410">
          <cell r="A1410" t="str">
            <v>093C115</v>
          </cell>
          <cell r="B1410" t="str">
            <v>C1012</v>
          </cell>
        </row>
        <row r="1411">
          <cell r="A1411" t="str">
            <v>094C112</v>
          </cell>
          <cell r="B1411" t="str">
            <v>C1012</v>
          </cell>
        </row>
        <row r="1412">
          <cell r="A1412" t="str">
            <v>094C116</v>
          </cell>
          <cell r="B1412" t="str">
            <v>C1012</v>
          </cell>
        </row>
        <row r="1413">
          <cell r="A1413" t="str">
            <v>094C117</v>
          </cell>
          <cell r="B1413" t="str">
            <v>C1012</v>
          </cell>
        </row>
        <row r="1414">
          <cell r="A1414" t="str">
            <v>095C112</v>
          </cell>
          <cell r="B1414" t="str">
            <v>C1012</v>
          </cell>
        </row>
        <row r="1415">
          <cell r="A1415" t="str">
            <v>093C120</v>
          </cell>
          <cell r="B1415" t="str">
            <v>C1012</v>
          </cell>
        </row>
        <row r="1416">
          <cell r="A1416" t="str">
            <v>096C117</v>
          </cell>
          <cell r="B1416" t="str">
            <v>C1012</v>
          </cell>
        </row>
        <row r="1417">
          <cell r="A1417" t="str">
            <v>096C118</v>
          </cell>
          <cell r="B1417" t="str">
            <v>C1012</v>
          </cell>
        </row>
        <row r="1418">
          <cell r="A1418" t="str">
            <v>096C120</v>
          </cell>
          <cell r="B1418" t="str">
            <v>C1012</v>
          </cell>
        </row>
        <row r="1419">
          <cell r="A1419" t="str">
            <v>098C118</v>
          </cell>
          <cell r="B1419" t="str">
            <v>C1012</v>
          </cell>
        </row>
        <row r="1420">
          <cell r="A1420" t="str">
            <v>098C119</v>
          </cell>
          <cell r="B1420" t="str">
            <v>C1012</v>
          </cell>
        </row>
        <row r="1421">
          <cell r="A1421" t="str">
            <v>098C120</v>
          </cell>
          <cell r="B1421" t="str">
            <v>C1012</v>
          </cell>
        </row>
        <row r="1422">
          <cell r="A1422" t="str">
            <v>099C118</v>
          </cell>
          <cell r="B1422" t="str">
            <v>C1012</v>
          </cell>
        </row>
        <row r="1423">
          <cell r="A1423" t="str">
            <v>099C120</v>
          </cell>
          <cell r="B1423" t="str">
            <v>C1012</v>
          </cell>
        </row>
        <row r="1424">
          <cell r="A1424" t="str">
            <v>100C120</v>
          </cell>
          <cell r="B1424" t="str">
            <v>C1012</v>
          </cell>
        </row>
        <row r="1425">
          <cell r="A1425" t="str">
            <v>095C114</v>
          </cell>
          <cell r="B1425" t="str">
            <v>C1012</v>
          </cell>
        </row>
        <row r="1426">
          <cell r="A1426" t="str">
            <v>092C130</v>
          </cell>
          <cell r="B1426" t="str">
            <v>C1013</v>
          </cell>
        </row>
        <row r="1427">
          <cell r="A1427" t="str">
            <v>092C122</v>
          </cell>
          <cell r="B1427" t="str">
            <v>C1013</v>
          </cell>
        </row>
        <row r="1428">
          <cell r="A1428" t="str">
            <v>092C124</v>
          </cell>
          <cell r="B1428" t="str">
            <v>C1013</v>
          </cell>
        </row>
        <row r="1429">
          <cell r="A1429" t="str">
            <v>092C125</v>
          </cell>
          <cell r="B1429" t="str">
            <v>C1013</v>
          </cell>
        </row>
        <row r="1430">
          <cell r="A1430" t="str">
            <v>093C126</v>
          </cell>
          <cell r="B1430" t="str">
            <v>C1013</v>
          </cell>
        </row>
        <row r="1431">
          <cell r="A1431" t="str">
            <v>093C129</v>
          </cell>
          <cell r="B1431" t="str">
            <v>C1013</v>
          </cell>
        </row>
        <row r="1432">
          <cell r="A1432" t="str">
            <v>093C130</v>
          </cell>
          <cell r="B1432" t="str">
            <v>C1013</v>
          </cell>
        </row>
        <row r="1433">
          <cell r="A1433" t="str">
            <v>094C123</v>
          </cell>
          <cell r="B1433" t="str">
            <v>C1013</v>
          </cell>
        </row>
        <row r="1434">
          <cell r="A1434" t="str">
            <v>094C125</v>
          </cell>
          <cell r="B1434" t="str">
            <v>C1013</v>
          </cell>
        </row>
        <row r="1435">
          <cell r="A1435" t="str">
            <v>094C126</v>
          </cell>
          <cell r="B1435" t="str">
            <v>C1013</v>
          </cell>
        </row>
        <row r="1436">
          <cell r="A1436" t="str">
            <v>094C127</v>
          </cell>
          <cell r="B1436" t="str">
            <v>C1013</v>
          </cell>
        </row>
        <row r="1437">
          <cell r="A1437" t="str">
            <v>094C128</v>
          </cell>
          <cell r="B1437" t="str">
            <v>C1013</v>
          </cell>
        </row>
        <row r="1438">
          <cell r="A1438" t="str">
            <v>094C130</v>
          </cell>
          <cell r="B1438" t="str">
            <v>C1013</v>
          </cell>
        </row>
        <row r="1439">
          <cell r="A1439" t="str">
            <v>095C123</v>
          </cell>
          <cell r="B1439" t="str">
            <v>C1013</v>
          </cell>
        </row>
        <row r="1440">
          <cell r="A1440" t="str">
            <v>095C125</v>
          </cell>
          <cell r="B1440" t="str">
            <v>C1013</v>
          </cell>
        </row>
        <row r="1441">
          <cell r="A1441" t="str">
            <v>096C124</v>
          </cell>
          <cell r="B1441" t="str">
            <v>C1013</v>
          </cell>
        </row>
        <row r="1442">
          <cell r="A1442" t="str">
            <v>096C126</v>
          </cell>
          <cell r="B1442" t="str">
            <v>C1013</v>
          </cell>
        </row>
        <row r="1443">
          <cell r="A1443" t="str">
            <v>096C130</v>
          </cell>
          <cell r="B1443" t="str">
            <v>C1013</v>
          </cell>
        </row>
        <row r="1444">
          <cell r="A1444" t="str">
            <v>097C123</v>
          </cell>
          <cell r="B1444" t="str">
            <v>C1013</v>
          </cell>
        </row>
        <row r="1445">
          <cell r="A1445" t="str">
            <v>097C127</v>
          </cell>
          <cell r="B1445" t="str">
            <v>C1013</v>
          </cell>
        </row>
        <row r="1446">
          <cell r="A1446" t="str">
            <v>097C128</v>
          </cell>
          <cell r="B1446" t="str">
            <v>C1013</v>
          </cell>
        </row>
        <row r="1447">
          <cell r="A1447" t="str">
            <v>097C129</v>
          </cell>
          <cell r="B1447" t="str">
            <v>C1013</v>
          </cell>
        </row>
        <row r="1448">
          <cell r="A1448" t="str">
            <v>097C130</v>
          </cell>
          <cell r="B1448" t="str">
            <v>C1013</v>
          </cell>
        </row>
        <row r="1449">
          <cell r="A1449" t="str">
            <v>097C131</v>
          </cell>
          <cell r="B1449" t="str">
            <v>C1013</v>
          </cell>
        </row>
        <row r="1450">
          <cell r="A1450" t="str">
            <v>098C121</v>
          </cell>
          <cell r="B1450" t="str">
            <v>C1013</v>
          </cell>
        </row>
        <row r="1451">
          <cell r="A1451" t="str">
            <v>098C122</v>
          </cell>
          <cell r="B1451" t="str">
            <v>C1013</v>
          </cell>
        </row>
        <row r="1452">
          <cell r="A1452" t="str">
            <v>098C123</v>
          </cell>
          <cell r="B1452" t="str">
            <v>C1013</v>
          </cell>
        </row>
        <row r="1453">
          <cell r="A1453" t="str">
            <v>099C124</v>
          </cell>
          <cell r="B1453" t="str">
            <v>C1013</v>
          </cell>
        </row>
        <row r="1454">
          <cell r="A1454" t="str">
            <v>099C125</v>
          </cell>
          <cell r="B1454" t="str">
            <v>C1013</v>
          </cell>
        </row>
        <row r="1455">
          <cell r="A1455" t="str">
            <v>099C126</v>
          </cell>
          <cell r="B1455" t="str">
            <v>C1013</v>
          </cell>
        </row>
        <row r="1456">
          <cell r="A1456" t="str">
            <v>099C127</v>
          </cell>
          <cell r="B1456" t="str">
            <v>C1013</v>
          </cell>
        </row>
        <row r="1457">
          <cell r="A1457" t="str">
            <v>099C128</v>
          </cell>
          <cell r="B1457" t="str">
            <v>C1013</v>
          </cell>
        </row>
        <row r="1458">
          <cell r="A1458" t="str">
            <v>101C123</v>
          </cell>
          <cell r="B1458" t="str">
            <v>C1013</v>
          </cell>
        </row>
        <row r="1459">
          <cell r="A1459" t="str">
            <v>092C135</v>
          </cell>
          <cell r="B1459" t="str">
            <v>C1014</v>
          </cell>
        </row>
        <row r="1460">
          <cell r="A1460" t="str">
            <v>095C132</v>
          </cell>
          <cell r="B1460" t="str">
            <v>C1014</v>
          </cell>
        </row>
        <row r="1461">
          <cell r="A1461" t="str">
            <v>095C134</v>
          </cell>
          <cell r="B1461" t="str">
            <v>C1014</v>
          </cell>
        </row>
        <row r="1462">
          <cell r="A1462" t="str">
            <v>096C133</v>
          </cell>
          <cell r="B1462" t="str">
            <v>C1014</v>
          </cell>
        </row>
        <row r="1463">
          <cell r="A1463" t="str">
            <v>097C133</v>
          </cell>
          <cell r="B1463" t="str">
            <v>C1014</v>
          </cell>
        </row>
        <row r="1464">
          <cell r="A1464" t="str">
            <v>099C133</v>
          </cell>
          <cell r="B1464" t="str">
            <v>C1014</v>
          </cell>
        </row>
        <row r="1465">
          <cell r="A1465" t="str">
            <v>101C119</v>
          </cell>
          <cell r="B1465" t="str">
            <v>C1112</v>
          </cell>
        </row>
        <row r="1466">
          <cell r="A1466" t="str">
            <v>101C120</v>
          </cell>
          <cell r="B1466" t="str">
            <v>C1112</v>
          </cell>
        </row>
        <row r="1467">
          <cell r="A1467" t="str">
            <v>101C121</v>
          </cell>
          <cell r="B1467" t="str">
            <v>C1113</v>
          </cell>
        </row>
        <row r="1468">
          <cell r="A1468" t="str">
            <v>101C122</v>
          </cell>
          <cell r="B1468" t="str">
            <v>C1113</v>
          </cell>
        </row>
        <row r="1469">
          <cell r="A1469" t="str">
            <v>101C130</v>
          </cell>
          <cell r="B1469" t="str">
            <v>C1113</v>
          </cell>
        </row>
        <row r="1470">
          <cell r="A1470" t="str">
            <v>-</v>
          </cell>
          <cell r="B1470" t="str">
            <v>-</v>
          </cell>
        </row>
        <row r="1473">
          <cell r="A1473" t="str">
            <v>026c087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</row>
        <row r="2">
          <cell r="B2" t="str">
            <v>Petak</v>
          </cell>
          <cell r="C2" t="str">
            <v>Luas Tanam</v>
          </cell>
          <cell r="D2" t="str">
            <v>Luas Ready</v>
          </cell>
          <cell r="E2" t="str">
            <v>Total</v>
          </cell>
          <cell r="F2" t="str">
            <v>Date Plant</v>
          </cell>
          <cell r="G2" t="str">
            <v>Phase</v>
          </cell>
          <cell r="H2" t="str">
            <v>Varietas</v>
          </cell>
          <cell r="I2" t="str">
            <v>Sistem Tanam</v>
          </cell>
          <cell r="J2" t="str">
            <v>Jarak Tanam</v>
          </cell>
        </row>
        <row r="4">
          <cell r="B4" t="str">
            <v>005B056</v>
          </cell>
          <cell r="C4">
            <v>0.26</v>
          </cell>
          <cell r="D4">
            <v>0</v>
          </cell>
          <cell r="E4">
            <v>0.26</v>
          </cell>
          <cell r="F4">
            <v>44069</v>
          </cell>
          <cell r="G4" t="str">
            <v>R1</v>
          </cell>
          <cell r="H4" t="str">
            <v>LPI-1602</v>
          </cell>
          <cell r="I4" t="str">
            <v>DR</v>
          </cell>
          <cell r="J4">
            <v>1.8</v>
          </cell>
        </row>
        <row r="5">
          <cell r="B5" t="str">
            <v>001B053</v>
          </cell>
          <cell r="C5">
            <v>2.09</v>
          </cell>
          <cell r="D5">
            <v>0</v>
          </cell>
          <cell r="E5">
            <v>2.09</v>
          </cell>
          <cell r="F5">
            <v>44049</v>
          </cell>
          <cell r="G5" t="str">
            <v>R1</v>
          </cell>
          <cell r="H5" t="str">
            <v>LPI-1602</v>
          </cell>
          <cell r="I5" t="str">
            <v>DR</v>
          </cell>
          <cell r="J5">
            <v>1.8</v>
          </cell>
        </row>
        <row r="6">
          <cell r="B6" t="str">
            <v>001B058</v>
          </cell>
          <cell r="C6">
            <v>0.14000000000000001</v>
          </cell>
          <cell r="D6">
            <v>0</v>
          </cell>
          <cell r="E6">
            <v>0.14000000000000001</v>
          </cell>
          <cell r="F6">
            <v>44051</v>
          </cell>
          <cell r="G6" t="str">
            <v>R1</v>
          </cell>
          <cell r="H6" t="str">
            <v>LPI-1602</v>
          </cell>
          <cell r="I6" t="str">
            <v>DR</v>
          </cell>
          <cell r="J6">
            <v>1.8</v>
          </cell>
        </row>
        <row r="7">
          <cell r="B7" t="str">
            <v>002B053</v>
          </cell>
          <cell r="C7">
            <v>1.43</v>
          </cell>
          <cell r="D7">
            <v>0</v>
          </cell>
          <cell r="E7">
            <v>1.43</v>
          </cell>
          <cell r="F7">
            <v>44048</v>
          </cell>
          <cell r="G7" t="str">
            <v>R1</v>
          </cell>
          <cell r="H7" t="str">
            <v>LPI-1602</v>
          </cell>
          <cell r="I7" t="str">
            <v>DR</v>
          </cell>
          <cell r="J7">
            <v>1.8</v>
          </cell>
        </row>
        <row r="8">
          <cell r="B8" t="str">
            <v>002B055</v>
          </cell>
          <cell r="C8">
            <v>4.58</v>
          </cell>
          <cell r="D8">
            <v>0</v>
          </cell>
          <cell r="E8">
            <v>4.58</v>
          </cell>
          <cell r="F8">
            <v>44049</v>
          </cell>
          <cell r="G8" t="str">
            <v>R1</v>
          </cell>
          <cell r="H8" t="str">
            <v>LPI-1602</v>
          </cell>
          <cell r="I8" t="str">
            <v>DR</v>
          </cell>
          <cell r="J8">
            <v>1.8</v>
          </cell>
        </row>
        <row r="9">
          <cell r="B9" t="str">
            <v>002B059</v>
          </cell>
          <cell r="C9">
            <v>8.35</v>
          </cell>
          <cell r="D9">
            <v>0</v>
          </cell>
          <cell r="E9">
            <v>8.35</v>
          </cell>
          <cell r="F9">
            <v>44050</v>
          </cell>
          <cell r="G9" t="str">
            <v>R1</v>
          </cell>
          <cell r="H9" t="str">
            <v>LPI-1602</v>
          </cell>
          <cell r="I9" t="str">
            <v>DR</v>
          </cell>
          <cell r="J9">
            <v>1.8</v>
          </cell>
        </row>
        <row r="10">
          <cell r="B10" t="str">
            <v>003B055</v>
          </cell>
          <cell r="C10">
            <v>3.45</v>
          </cell>
          <cell r="D10">
            <v>0</v>
          </cell>
          <cell r="E10">
            <v>3.45</v>
          </cell>
          <cell r="F10">
            <v>44050</v>
          </cell>
          <cell r="G10" t="str">
            <v>R1</v>
          </cell>
          <cell r="H10" t="str">
            <v>LPI-1602</v>
          </cell>
          <cell r="I10" t="str">
            <v>DR</v>
          </cell>
          <cell r="J10">
            <v>1.8</v>
          </cell>
        </row>
        <row r="11">
          <cell r="B11" t="str">
            <v>004B054</v>
          </cell>
          <cell r="C11">
            <v>5.3</v>
          </cell>
          <cell r="D11">
            <v>0</v>
          </cell>
          <cell r="E11">
            <v>5.3</v>
          </cell>
          <cell r="F11">
            <v>44048</v>
          </cell>
          <cell r="G11" t="str">
            <v>R1</v>
          </cell>
          <cell r="H11" t="str">
            <v>LPI-1602</v>
          </cell>
          <cell r="I11" t="str">
            <v>DR</v>
          </cell>
          <cell r="J11">
            <v>1.8</v>
          </cell>
        </row>
        <row r="12">
          <cell r="B12" t="str">
            <v>005B057</v>
          </cell>
          <cell r="C12">
            <v>0.45</v>
          </cell>
          <cell r="D12">
            <v>0</v>
          </cell>
          <cell r="E12">
            <v>0.45</v>
          </cell>
          <cell r="F12">
            <v>44050</v>
          </cell>
          <cell r="G12" t="str">
            <v>R1</v>
          </cell>
          <cell r="H12" t="str">
            <v>LPI-1602</v>
          </cell>
          <cell r="I12" t="str">
            <v>DR</v>
          </cell>
          <cell r="J12">
            <v>1.8</v>
          </cell>
        </row>
        <row r="13">
          <cell r="B13" t="str">
            <v>005B060</v>
          </cell>
          <cell r="C13">
            <v>8.89</v>
          </cell>
          <cell r="D13">
            <v>0</v>
          </cell>
          <cell r="E13">
            <v>8.89</v>
          </cell>
          <cell r="F13">
            <v>44052</v>
          </cell>
          <cell r="G13" t="str">
            <v>R1</v>
          </cell>
          <cell r="H13" t="str">
            <v>LPI-1602</v>
          </cell>
          <cell r="I13" t="str">
            <v>SRP</v>
          </cell>
          <cell r="J13">
            <v>1.8</v>
          </cell>
        </row>
        <row r="14">
          <cell r="B14" t="str">
            <v>006B055</v>
          </cell>
          <cell r="C14">
            <v>9.4499999999999993</v>
          </cell>
          <cell r="D14">
            <v>0</v>
          </cell>
          <cell r="E14">
            <v>9.4499999999999993</v>
          </cell>
          <cell r="F14">
            <v>44026</v>
          </cell>
          <cell r="G14" t="str">
            <v>R1</v>
          </cell>
          <cell r="H14" t="str">
            <v>LPI-1602</v>
          </cell>
          <cell r="I14" t="str">
            <v>SRP</v>
          </cell>
          <cell r="J14">
            <v>1.8</v>
          </cell>
        </row>
        <row r="15">
          <cell r="B15" t="str">
            <v>006B060</v>
          </cell>
          <cell r="C15">
            <v>6.93</v>
          </cell>
          <cell r="D15">
            <v>0</v>
          </cell>
          <cell r="E15">
            <v>6.93</v>
          </cell>
          <cell r="F15">
            <v>44025</v>
          </cell>
          <cell r="G15" t="str">
            <v>R1</v>
          </cell>
          <cell r="H15" t="str">
            <v>LPI-1602</v>
          </cell>
          <cell r="I15" t="str">
            <v>DR</v>
          </cell>
          <cell r="J15">
            <v>1.8</v>
          </cell>
        </row>
        <row r="16">
          <cell r="B16" t="str">
            <v>007B051</v>
          </cell>
          <cell r="C16">
            <v>0.27</v>
          </cell>
          <cell r="D16">
            <v>0</v>
          </cell>
          <cell r="E16">
            <v>0.27</v>
          </cell>
          <cell r="F16">
            <v>44046</v>
          </cell>
          <cell r="G16" t="str">
            <v>R1</v>
          </cell>
          <cell r="H16" t="str">
            <v>LPI-1602</v>
          </cell>
          <cell r="I16" t="str">
            <v>DR</v>
          </cell>
          <cell r="J16">
            <v>1.8</v>
          </cell>
        </row>
        <row r="17">
          <cell r="B17" t="str">
            <v>007B055</v>
          </cell>
          <cell r="C17">
            <v>0.18</v>
          </cell>
          <cell r="D17">
            <v>0</v>
          </cell>
          <cell r="E17">
            <v>0.18</v>
          </cell>
          <cell r="F17">
            <v>44025</v>
          </cell>
          <cell r="G17" t="str">
            <v>R1</v>
          </cell>
          <cell r="H17" t="str">
            <v>LPI-1602</v>
          </cell>
          <cell r="I17" t="str">
            <v>DR</v>
          </cell>
          <cell r="J17">
            <v>1.8</v>
          </cell>
        </row>
        <row r="18">
          <cell r="B18" t="str">
            <v>008B054</v>
          </cell>
          <cell r="C18">
            <v>7.03</v>
          </cell>
          <cell r="D18">
            <v>0</v>
          </cell>
          <cell r="E18">
            <v>7.03</v>
          </cell>
          <cell r="F18">
            <v>44047</v>
          </cell>
          <cell r="G18" t="str">
            <v>R1</v>
          </cell>
          <cell r="H18" t="str">
            <v>LPI-1602</v>
          </cell>
          <cell r="I18" t="str">
            <v>SRP</v>
          </cell>
          <cell r="J18">
            <v>1.8</v>
          </cell>
        </row>
        <row r="19">
          <cell r="B19" t="str">
            <v>008B055</v>
          </cell>
          <cell r="C19">
            <v>0.71</v>
          </cell>
          <cell r="D19">
            <v>0</v>
          </cell>
          <cell r="E19">
            <v>0.71</v>
          </cell>
          <cell r="F19">
            <v>44046</v>
          </cell>
          <cell r="G19" t="str">
            <v>R1</v>
          </cell>
          <cell r="H19" t="str">
            <v>LPI-1602</v>
          </cell>
          <cell r="I19" t="str">
            <v>DR</v>
          </cell>
          <cell r="J19">
            <v>1.8</v>
          </cell>
        </row>
        <row r="20">
          <cell r="B20" t="str">
            <v>008B058</v>
          </cell>
          <cell r="C20">
            <v>7.96</v>
          </cell>
          <cell r="D20">
            <v>0</v>
          </cell>
          <cell r="E20">
            <v>7.96</v>
          </cell>
          <cell r="F20">
            <v>44025</v>
          </cell>
          <cell r="G20" t="str">
            <v>R1</v>
          </cell>
          <cell r="H20" t="str">
            <v>LPI-1602</v>
          </cell>
          <cell r="I20" t="str">
            <v>DR</v>
          </cell>
          <cell r="J20">
            <v>1.8</v>
          </cell>
        </row>
        <row r="21">
          <cell r="B21" t="str">
            <v>008B060</v>
          </cell>
          <cell r="C21">
            <v>0.41</v>
          </cell>
          <cell r="D21">
            <v>0</v>
          </cell>
          <cell r="E21">
            <v>0.41</v>
          </cell>
          <cell r="F21">
            <v>44046</v>
          </cell>
          <cell r="G21" t="str">
            <v>R1</v>
          </cell>
          <cell r="H21" t="str">
            <v>LPI-1602</v>
          </cell>
          <cell r="I21" t="str">
            <v>DR</v>
          </cell>
          <cell r="J21">
            <v>1.8</v>
          </cell>
        </row>
        <row r="22">
          <cell r="B22" t="str">
            <v>010B053</v>
          </cell>
          <cell r="C22">
            <v>5.74</v>
          </cell>
          <cell r="D22">
            <v>0</v>
          </cell>
          <cell r="E22">
            <v>5.74</v>
          </cell>
          <cell r="F22">
            <v>43995</v>
          </cell>
          <cell r="G22" t="str">
            <v>R1</v>
          </cell>
          <cell r="H22" t="str">
            <v>LPI-1602</v>
          </cell>
          <cell r="I22" t="str">
            <v>DR</v>
          </cell>
          <cell r="J22">
            <v>1.8</v>
          </cell>
        </row>
        <row r="23">
          <cell r="B23" t="str">
            <v>010B054</v>
          </cell>
          <cell r="C23">
            <v>1.99</v>
          </cell>
          <cell r="D23">
            <v>0</v>
          </cell>
          <cell r="E23">
            <v>1.99</v>
          </cell>
          <cell r="F23">
            <v>44048</v>
          </cell>
          <cell r="G23" t="str">
            <v>R1</v>
          </cell>
          <cell r="H23" t="str">
            <v>LPI-1602</v>
          </cell>
          <cell r="I23" t="str">
            <v>DR</v>
          </cell>
          <cell r="J23">
            <v>1.8</v>
          </cell>
        </row>
        <row r="24">
          <cell r="B24" t="str">
            <v>010B057</v>
          </cell>
          <cell r="C24">
            <v>3.17</v>
          </cell>
          <cell r="D24">
            <v>0</v>
          </cell>
          <cell r="E24">
            <v>3.17</v>
          </cell>
          <cell r="F24">
            <v>44028</v>
          </cell>
          <cell r="G24" t="str">
            <v>R1</v>
          </cell>
          <cell r="H24" t="str">
            <v>LPI-1602</v>
          </cell>
          <cell r="I24" t="str">
            <v>DR</v>
          </cell>
          <cell r="J24">
            <v>1.8</v>
          </cell>
        </row>
        <row r="25">
          <cell r="B25" t="str">
            <v>010B059</v>
          </cell>
          <cell r="C25">
            <v>5.71</v>
          </cell>
          <cell r="D25">
            <v>0</v>
          </cell>
          <cell r="E25">
            <v>5.71</v>
          </cell>
          <cell r="F25">
            <v>44027</v>
          </cell>
          <cell r="G25" t="str">
            <v>R1</v>
          </cell>
          <cell r="H25" t="str">
            <v>LPI-1602</v>
          </cell>
          <cell r="I25" t="str">
            <v>DR</v>
          </cell>
          <cell r="J25">
            <v>1.8</v>
          </cell>
        </row>
        <row r="26">
          <cell r="B26" t="str">
            <v>002B067</v>
          </cell>
          <cell r="C26">
            <v>3.88</v>
          </cell>
          <cell r="D26">
            <v>0</v>
          </cell>
          <cell r="E26">
            <v>3.88</v>
          </cell>
          <cell r="F26">
            <v>44059</v>
          </cell>
          <cell r="G26" t="str">
            <v>RN</v>
          </cell>
          <cell r="H26" t="str">
            <v>GP 99-8009</v>
          </cell>
          <cell r="I26" t="str">
            <v>SRP</v>
          </cell>
          <cell r="J26">
            <v>1.8</v>
          </cell>
        </row>
        <row r="27">
          <cell r="B27" t="str">
            <v>002B070</v>
          </cell>
          <cell r="C27">
            <v>1.68</v>
          </cell>
          <cell r="D27">
            <v>0</v>
          </cell>
          <cell r="E27">
            <v>1.68</v>
          </cell>
          <cell r="F27">
            <v>44059</v>
          </cell>
          <cell r="G27" t="str">
            <v>RN</v>
          </cell>
          <cell r="H27" t="str">
            <v>GP 99-8009</v>
          </cell>
          <cell r="I27" t="str">
            <v>SR</v>
          </cell>
          <cell r="J27">
            <v>1.5</v>
          </cell>
        </row>
        <row r="28">
          <cell r="B28" t="str">
            <v>004B067</v>
          </cell>
          <cell r="C28">
            <v>9</v>
          </cell>
          <cell r="D28">
            <v>0</v>
          </cell>
          <cell r="E28">
            <v>9</v>
          </cell>
          <cell r="F28">
            <v>44061</v>
          </cell>
          <cell r="G28" t="str">
            <v>R3</v>
          </cell>
          <cell r="H28" t="str">
            <v>GP 99-8009</v>
          </cell>
          <cell r="I28" t="str">
            <v>SR</v>
          </cell>
          <cell r="J28">
            <v>1.8</v>
          </cell>
        </row>
        <row r="29">
          <cell r="B29" t="str">
            <v>006B066</v>
          </cell>
          <cell r="C29">
            <v>9.33</v>
          </cell>
          <cell r="D29">
            <v>0</v>
          </cell>
          <cell r="E29">
            <v>9.33</v>
          </cell>
          <cell r="F29">
            <v>44062</v>
          </cell>
          <cell r="G29" t="str">
            <v>R3</v>
          </cell>
          <cell r="H29" t="str">
            <v>GP 99-8009</v>
          </cell>
          <cell r="I29" t="str">
            <v>SR</v>
          </cell>
          <cell r="J29">
            <v>1.8</v>
          </cell>
        </row>
        <row r="30">
          <cell r="B30" t="str">
            <v>006B069</v>
          </cell>
          <cell r="C30">
            <v>1.0900000000000001</v>
          </cell>
          <cell r="D30">
            <v>0</v>
          </cell>
          <cell r="E30">
            <v>1.0900000000000001</v>
          </cell>
          <cell r="F30">
            <v>44195</v>
          </cell>
          <cell r="G30" t="str">
            <v>RPC</v>
          </cell>
          <cell r="H30" t="str">
            <v>LPI-1605</v>
          </cell>
          <cell r="I30" t="str">
            <v>SR</v>
          </cell>
          <cell r="J30">
            <v>1.35</v>
          </cell>
        </row>
        <row r="31">
          <cell r="B31" t="str">
            <v>007B069</v>
          </cell>
          <cell r="C31">
            <v>1.07</v>
          </cell>
          <cell r="D31">
            <v>0</v>
          </cell>
          <cell r="E31">
            <v>1.07</v>
          </cell>
          <cell r="F31">
            <v>44195</v>
          </cell>
          <cell r="G31" t="str">
            <v>RPC</v>
          </cell>
          <cell r="H31" t="str">
            <v>LPI-1605</v>
          </cell>
          <cell r="I31" t="str">
            <v>SR</v>
          </cell>
          <cell r="J31">
            <v>1.35</v>
          </cell>
        </row>
        <row r="32">
          <cell r="B32" t="str">
            <v>007B070</v>
          </cell>
          <cell r="C32">
            <v>0.44</v>
          </cell>
          <cell r="D32">
            <v>0</v>
          </cell>
          <cell r="E32">
            <v>0.44</v>
          </cell>
          <cell r="F32">
            <v>44109</v>
          </cell>
          <cell r="G32" t="str">
            <v>RN</v>
          </cell>
          <cell r="H32" t="str">
            <v>GP 99-8009</v>
          </cell>
          <cell r="I32" t="str">
            <v>SR</v>
          </cell>
          <cell r="J32">
            <v>1.5</v>
          </cell>
        </row>
        <row r="33">
          <cell r="B33" t="str">
            <v>008B065</v>
          </cell>
          <cell r="C33">
            <v>8.3699999999999992</v>
          </cell>
          <cell r="D33">
            <v>0</v>
          </cell>
          <cell r="E33">
            <v>8.3699999999999992</v>
          </cell>
          <cell r="F33">
            <v>44064</v>
          </cell>
          <cell r="G33" t="str">
            <v>R3</v>
          </cell>
          <cell r="H33" t="str">
            <v>GP 99-8009</v>
          </cell>
          <cell r="I33" t="str">
            <v>SR</v>
          </cell>
          <cell r="J33">
            <v>1.8</v>
          </cell>
        </row>
        <row r="34">
          <cell r="B34" t="str">
            <v>010B061</v>
          </cell>
          <cell r="C34">
            <v>0.26</v>
          </cell>
          <cell r="D34">
            <v>0</v>
          </cell>
          <cell r="E34">
            <v>0.26</v>
          </cell>
          <cell r="F34">
            <v>44165</v>
          </cell>
          <cell r="G34" t="str">
            <v>R3</v>
          </cell>
          <cell r="H34" t="str">
            <v>GP 99-8009</v>
          </cell>
          <cell r="I34" t="str">
            <v>SR</v>
          </cell>
          <cell r="J34">
            <v>1.8</v>
          </cell>
        </row>
        <row r="35">
          <cell r="B35" t="str">
            <v>010B065</v>
          </cell>
          <cell r="C35">
            <v>8.57</v>
          </cell>
          <cell r="D35">
            <v>0</v>
          </cell>
          <cell r="E35">
            <v>8.57</v>
          </cell>
          <cell r="F35">
            <v>44063</v>
          </cell>
          <cell r="G35" t="str">
            <v>R3</v>
          </cell>
          <cell r="H35" t="str">
            <v>GP 99-8009</v>
          </cell>
          <cell r="I35" t="str">
            <v>SR</v>
          </cell>
          <cell r="J35">
            <v>1.8</v>
          </cell>
        </row>
        <row r="36">
          <cell r="B36" t="str">
            <v>001B065</v>
          </cell>
          <cell r="C36">
            <v>6.76</v>
          </cell>
          <cell r="D36">
            <v>0</v>
          </cell>
          <cell r="E36">
            <v>6.76</v>
          </cell>
          <cell r="F36">
            <v>44054</v>
          </cell>
          <cell r="G36" t="str">
            <v>R3</v>
          </cell>
          <cell r="H36" t="str">
            <v>GP 99-8009</v>
          </cell>
          <cell r="I36" t="str">
            <v>SR</v>
          </cell>
          <cell r="J36">
            <v>1.8</v>
          </cell>
        </row>
        <row r="37">
          <cell r="B37" t="str">
            <v>001B069</v>
          </cell>
          <cell r="C37">
            <v>0.44</v>
          </cell>
          <cell r="D37">
            <v>0</v>
          </cell>
          <cell r="E37">
            <v>0.44</v>
          </cell>
          <cell r="F37">
            <v>44058</v>
          </cell>
          <cell r="G37" t="str">
            <v>RN</v>
          </cell>
          <cell r="H37" t="str">
            <v>GP 99-8009</v>
          </cell>
          <cell r="I37" t="str">
            <v>SRP</v>
          </cell>
          <cell r="J37">
            <v>1.8</v>
          </cell>
        </row>
        <row r="38">
          <cell r="B38" t="str">
            <v>002B068</v>
          </cell>
          <cell r="C38">
            <v>3.8</v>
          </cell>
          <cell r="D38">
            <v>0</v>
          </cell>
          <cell r="E38">
            <v>3.8</v>
          </cell>
          <cell r="F38">
            <v>44058</v>
          </cell>
          <cell r="G38" t="str">
            <v>RN</v>
          </cell>
          <cell r="H38" t="str">
            <v>GP 99-8009</v>
          </cell>
          <cell r="I38" t="str">
            <v>SRP</v>
          </cell>
          <cell r="J38">
            <v>1.8</v>
          </cell>
        </row>
        <row r="39">
          <cell r="B39" t="str">
            <v>004B070</v>
          </cell>
          <cell r="C39">
            <v>5.03</v>
          </cell>
          <cell r="D39">
            <v>0</v>
          </cell>
          <cell r="E39">
            <v>5.03</v>
          </cell>
          <cell r="F39">
            <v>44032</v>
          </cell>
          <cell r="G39" t="str">
            <v>RN</v>
          </cell>
          <cell r="H39" t="str">
            <v>GP 99-8009</v>
          </cell>
          <cell r="I39" t="str">
            <v>SR</v>
          </cell>
          <cell r="J39">
            <v>1.5</v>
          </cell>
        </row>
        <row r="40">
          <cell r="B40" t="str">
            <v>006B070</v>
          </cell>
          <cell r="C40">
            <v>3.6</v>
          </cell>
          <cell r="D40">
            <v>0</v>
          </cell>
          <cell r="E40">
            <v>3.6</v>
          </cell>
          <cell r="F40">
            <v>44032</v>
          </cell>
          <cell r="G40" t="str">
            <v>RN</v>
          </cell>
          <cell r="H40" t="str">
            <v>GP 99-8009</v>
          </cell>
          <cell r="I40" t="str">
            <v>SR</v>
          </cell>
          <cell r="J40">
            <v>1.5</v>
          </cell>
        </row>
        <row r="41">
          <cell r="B41" t="str">
            <v>008B070</v>
          </cell>
          <cell r="C41">
            <v>7.17</v>
          </cell>
          <cell r="D41">
            <v>0</v>
          </cell>
          <cell r="E41">
            <v>7.17</v>
          </cell>
          <cell r="F41">
            <v>43944</v>
          </cell>
          <cell r="G41" t="str">
            <v>RPC</v>
          </cell>
          <cell r="H41" t="str">
            <v>LPI-1605</v>
          </cell>
          <cell r="I41" t="str">
            <v>SR</v>
          </cell>
          <cell r="J41">
            <v>1.35</v>
          </cell>
        </row>
        <row r="42">
          <cell r="B42" t="str">
            <v>010B070</v>
          </cell>
          <cell r="C42">
            <v>9.49</v>
          </cell>
          <cell r="D42">
            <v>0</v>
          </cell>
          <cell r="E42">
            <v>9.49</v>
          </cell>
          <cell r="F42">
            <v>44047</v>
          </cell>
          <cell r="G42" t="str">
            <v>RN</v>
          </cell>
          <cell r="H42" t="str">
            <v>GP 99-8009</v>
          </cell>
          <cell r="I42" t="str">
            <v>SR</v>
          </cell>
          <cell r="J42">
            <v>1.5</v>
          </cell>
        </row>
        <row r="43">
          <cell r="B43" t="str">
            <v>001B080</v>
          </cell>
          <cell r="C43">
            <v>0.61</v>
          </cell>
          <cell r="D43">
            <v>0</v>
          </cell>
          <cell r="E43">
            <v>0.61</v>
          </cell>
          <cell r="F43">
            <v>44165</v>
          </cell>
          <cell r="G43" t="str">
            <v>R2</v>
          </cell>
          <cell r="H43" t="str">
            <v>LPI-1603</v>
          </cell>
          <cell r="I43" t="str">
            <v>SRP</v>
          </cell>
          <cell r="J43">
            <v>1.8</v>
          </cell>
        </row>
        <row r="44">
          <cell r="B44" t="str">
            <v>002B073</v>
          </cell>
          <cell r="C44">
            <v>6.3</v>
          </cell>
          <cell r="D44">
            <v>0</v>
          </cell>
          <cell r="E44">
            <v>6.3</v>
          </cell>
          <cell r="F44">
            <v>44098</v>
          </cell>
          <cell r="G44" t="str">
            <v>R2</v>
          </cell>
          <cell r="H44" t="str">
            <v>GP 99-8009</v>
          </cell>
          <cell r="I44" t="str">
            <v>SRP</v>
          </cell>
          <cell r="J44">
            <v>1.8</v>
          </cell>
        </row>
        <row r="45">
          <cell r="B45" t="str">
            <v>002B075</v>
          </cell>
          <cell r="C45">
            <v>1.21</v>
          </cell>
          <cell r="D45">
            <v>0</v>
          </cell>
          <cell r="E45">
            <v>1.21</v>
          </cell>
          <cell r="F45">
            <v>44146</v>
          </cell>
          <cell r="G45" t="str">
            <v>R2</v>
          </cell>
          <cell r="H45" t="str">
            <v>GP 99-8009</v>
          </cell>
          <cell r="I45" t="str">
            <v>SRP</v>
          </cell>
          <cell r="J45">
            <v>1.8</v>
          </cell>
        </row>
        <row r="46">
          <cell r="B46" t="str">
            <v>004B073</v>
          </cell>
          <cell r="C46">
            <v>3.23</v>
          </cell>
          <cell r="D46">
            <v>0</v>
          </cell>
          <cell r="E46">
            <v>3.23</v>
          </cell>
          <cell r="F46">
            <v>44098</v>
          </cell>
          <cell r="G46" t="str">
            <v>R2</v>
          </cell>
          <cell r="H46" t="str">
            <v>GP 99-8009</v>
          </cell>
          <cell r="I46" t="str">
            <v>DR</v>
          </cell>
          <cell r="J46">
            <v>1.8</v>
          </cell>
        </row>
        <row r="47">
          <cell r="B47" t="str">
            <v>004B075</v>
          </cell>
          <cell r="C47">
            <v>6.22</v>
          </cell>
          <cell r="D47">
            <v>0</v>
          </cell>
          <cell r="E47">
            <v>6.22</v>
          </cell>
          <cell r="F47">
            <v>44146</v>
          </cell>
          <cell r="G47" t="str">
            <v>R2</v>
          </cell>
          <cell r="H47" t="str">
            <v>GP 99-8009</v>
          </cell>
          <cell r="I47" t="str">
            <v>SRP</v>
          </cell>
          <cell r="J47">
            <v>1.8</v>
          </cell>
        </row>
        <row r="48">
          <cell r="B48" t="str">
            <v>004B080</v>
          </cell>
          <cell r="C48">
            <v>9.41</v>
          </cell>
          <cell r="D48">
            <v>0</v>
          </cell>
          <cell r="E48">
            <v>9.41</v>
          </cell>
          <cell r="F48">
            <v>44095</v>
          </cell>
          <cell r="G48" t="str">
            <v>R2</v>
          </cell>
          <cell r="H48" t="str">
            <v>LPI-1603</v>
          </cell>
          <cell r="I48" t="str">
            <v>SRP</v>
          </cell>
          <cell r="J48">
            <v>1.8</v>
          </cell>
        </row>
        <row r="49">
          <cell r="B49" t="str">
            <v>006B075</v>
          </cell>
          <cell r="C49">
            <v>7.85</v>
          </cell>
          <cell r="D49">
            <v>0</v>
          </cell>
          <cell r="E49">
            <v>7.85</v>
          </cell>
          <cell r="F49">
            <v>44146</v>
          </cell>
          <cell r="G49" t="str">
            <v>R2</v>
          </cell>
          <cell r="H49" t="str">
            <v>GP 99-8009</v>
          </cell>
          <cell r="I49" t="str">
            <v>SRP</v>
          </cell>
          <cell r="J49">
            <v>1.8</v>
          </cell>
        </row>
        <row r="50">
          <cell r="B50" t="str">
            <v>006B076</v>
          </cell>
          <cell r="C50">
            <v>1.46</v>
          </cell>
          <cell r="D50">
            <v>0</v>
          </cell>
          <cell r="E50">
            <v>1.46</v>
          </cell>
          <cell r="F50">
            <v>44095</v>
          </cell>
          <cell r="G50" t="str">
            <v>R2</v>
          </cell>
          <cell r="H50" t="str">
            <v>GP 99-8009</v>
          </cell>
          <cell r="I50" t="str">
            <v>SRP</v>
          </cell>
          <cell r="J50">
            <v>1.8</v>
          </cell>
        </row>
        <row r="51">
          <cell r="B51" t="str">
            <v>006B080</v>
          </cell>
          <cell r="C51">
            <v>7.1</v>
          </cell>
          <cell r="D51">
            <v>0</v>
          </cell>
          <cell r="E51">
            <v>7.1</v>
          </cell>
          <cell r="F51">
            <v>44095</v>
          </cell>
          <cell r="G51" t="str">
            <v>R2</v>
          </cell>
          <cell r="H51" t="str">
            <v>LPI-1603</v>
          </cell>
          <cell r="I51" t="str">
            <v>SRP</v>
          </cell>
          <cell r="J51">
            <v>1.8</v>
          </cell>
        </row>
        <row r="52">
          <cell r="B52" t="str">
            <v>008B074</v>
          </cell>
          <cell r="C52">
            <v>6.71</v>
          </cell>
          <cell r="D52">
            <v>0</v>
          </cell>
          <cell r="E52">
            <v>6.71</v>
          </cell>
          <cell r="F52">
            <v>44144</v>
          </cell>
          <cell r="G52" t="str">
            <v>R2</v>
          </cell>
          <cell r="H52" t="str">
            <v>GP 99-8009</v>
          </cell>
          <cell r="I52" t="str">
            <v>SRP</v>
          </cell>
          <cell r="J52">
            <v>1.8</v>
          </cell>
        </row>
        <row r="53">
          <cell r="B53" t="str">
            <v>009B072</v>
          </cell>
          <cell r="C53">
            <v>0.32</v>
          </cell>
          <cell r="D53">
            <v>0</v>
          </cell>
          <cell r="E53">
            <v>0.32</v>
          </cell>
          <cell r="F53">
            <v>44194</v>
          </cell>
          <cell r="G53" t="str">
            <v>PC</v>
          </cell>
          <cell r="H53" t="str">
            <v>LPI-1605</v>
          </cell>
          <cell r="I53" t="str">
            <v>SR</v>
          </cell>
          <cell r="J53">
            <v>1.35</v>
          </cell>
        </row>
        <row r="54">
          <cell r="B54" t="str">
            <v>009B073</v>
          </cell>
          <cell r="C54">
            <v>0.89</v>
          </cell>
          <cell r="D54">
            <v>0</v>
          </cell>
          <cell r="E54">
            <v>0.89</v>
          </cell>
          <cell r="F54">
            <v>44188</v>
          </cell>
          <cell r="G54" t="str">
            <v>PC</v>
          </cell>
          <cell r="H54" t="str">
            <v>LPI-1605</v>
          </cell>
          <cell r="I54" t="str">
            <v>SR</v>
          </cell>
          <cell r="J54">
            <v>1.35</v>
          </cell>
        </row>
        <row r="55">
          <cell r="B55" t="str">
            <v>002B077</v>
          </cell>
          <cell r="C55">
            <v>2.89</v>
          </cell>
          <cell r="D55">
            <v>0</v>
          </cell>
          <cell r="E55">
            <v>2.89</v>
          </cell>
          <cell r="F55">
            <v>43996</v>
          </cell>
          <cell r="G55" t="str">
            <v>R2</v>
          </cell>
          <cell r="H55" t="str">
            <v>LPI-1603</v>
          </cell>
          <cell r="I55" t="str">
            <v>SRP</v>
          </cell>
          <cell r="J55">
            <v>1.8</v>
          </cell>
        </row>
        <row r="56">
          <cell r="B56" t="str">
            <v>002B080</v>
          </cell>
          <cell r="C56">
            <v>5.17</v>
          </cell>
          <cell r="D56">
            <v>0</v>
          </cell>
          <cell r="E56">
            <v>5.17</v>
          </cell>
          <cell r="F56">
            <v>43996</v>
          </cell>
          <cell r="G56" t="str">
            <v>R2</v>
          </cell>
          <cell r="H56" t="str">
            <v>LPI-1603</v>
          </cell>
          <cell r="I56" t="str">
            <v>SRP</v>
          </cell>
          <cell r="J56">
            <v>1.8</v>
          </cell>
        </row>
        <row r="57">
          <cell r="B57" t="str">
            <v>008B075</v>
          </cell>
          <cell r="C57">
            <v>0.96</v>
          </cell>
          <cell r="D57">
            <v>0</v>
          </cell>
          <cell r="E57">
            <v>0.96</v>
          </cell>
          <cell r="F57">
            <v>44025</v>
          </cell>
          <cell r="G57" t="str">
            <v>R2</v>
          </cell>
          <cell r="H57" t="str">
            <v>GP 99-8009</v>
          </cell>
          <cell r="I57" t="str">
            <v>DR</v>
          </cell>
          <cell r="J57">
            <v>1.8</v>
          </cell>
        </row>
        <row r="58">
          <cell r="B58" t="str">
            <v>008B080</v>
          </cell>
          <cell r="C58">
            <v>9.11</v>
          </cell>
          <cell r="D58">
            <v>0</v>
          </cell>
          <cell r="E58">
            <v>9.11</v>
          </cell>
          <cell r="F58">
            <v>44033</v>
          </cell>
          <cell r="G58" t="str">
            <v>R2</v>
          </cell>
          <cell r="H58" t="str">
            <v>LPI-1603</v>
          </cell>
          <cell r="I58" t="str">
            <v>SRP</v>
          </cell>
          <cell r="J58">
            <v>1.8</v>
          </cell>
        </row>
        <row r="59">
          <cell r="B59" t="str">
            <v>010B071</v>
          </cell>
          <cell r="C59">
            <v>1.51</v>
          </cell>
          <cell r="D59">
            <v>0</v>
          </cell>
          <cell r="E59">
            <v>1.51</v>
          </cell>
          <cell r="F59">
            <v>44048</v>
          </cell>
          <cell r="G59" t="str">
            <v>R2</v>
          </cell>
          <cell r="H59" t="str">
            <v>GP 99-8009</v>
          </cell>
          <cell r="I59" t="str">
            <v>DR</v>
          </cell>
          <cell r="J59">
            <v>1.8</v>
          </cell>
        </row>
        <row r="60">
          <cell r="B60" t="str">
            <v>010B075</v>
          </cell>
          <cell r="C60">
            <v>4.4800000000000004</v>
          </cell>
          <cell r="D60">
            <v>0</v>
          </cell>
          <cell r="E60">
            <v>4.4800000000000004</v>
          </cell>
          <cell r="F60">
            <v>44051</v>
          </cell>
          <cell r="G60" t="str">
            <v>R2</v>
          </cell>
          <cell r="H60" t="str">
            <v>GP 99-8009</v>
          </cell>
          <cell r="I60" t="str">
            <v>DR</v>
          </cell>
          <cell r="J60">
            <v>1.8</v>
          </cell>
        </row>
        <row r="61">
          <cell r="B61" t="str">
            <v>010B078</v>
          </cell>
          <cell r="C61">
            <v>6.3</v>
          </cell>
          <cell r="D61">
            <v>0</v>
          </cell>
          <cell r="E61">
            <v>6.3</v>
          </cell>
          <cell r="F61">
            <v>44033</v>
          </cell>
          <cell r="G61" t="str">
            <v>R2</v>
          </cell>
          <cell r="H61" t="str">
            <v>GP 99-8009</v>
          </cell>
          <cell r="I61" t="str">
            <v>DR</v>
          </cell>
          <cell r="J61">
            <v>1.8</v>
          </cell>
        </row>
        <row r="62">
          <cell r="B62" t="str">
            <v>010B080</v>
          </cell>
          <cell r="C62">
            <v>2.96</v>
          </cell>
          <cell r="D62">
            <v>0</v>
          </cell>
          <cell r="E62">
            <v>2.96</v>
          </cell>
          <cell r="F62">
            <v>43984</v>
          </cell>
          <cell r="G62" t="str">
            <v>R2</v>
          </cell>
          <cell r="H62" t="str">
            <v>GP 99-8009</v>
          </cell>
          <cell r="I62" t="str">
            <v>DR</v>
          </cell>
          <cell r="J62">
            <v>1.8</v>
          </cell>
        </row>
        <row r="63">
          <cell r="B63" t="str">
            <v>006B085</v>
          </cell>
          <cell r="C63">
            <v>6.62</v>
          </cell>
          <cell r="D63">
            <v>0</v>
          </cell>
          <cell r="E63">
            <v>6.62</v>
          </cell>
          <cell r="F63">
            <v>44012</v>
          </cell>
          <cell r="G63" t="str">
            <v>R2</v>
          </cell>
          <cell r="H63" t="str">
            <v>PSJT 941</v>
          </cell>
          <cell r="I63" t="str">
            <v>DR</v>
          </cell>
          <cell r="J63">
            <v>1.8</v>
          </cell>
        </row>
        <row r="64">
          <cell r="B64" t="str">
            <v>007B085</v>
          </cell>
          <cell r="C64">
            <v>5.5</v>
          </cell>
          <cell r="D64">
            <v>0</v>
          </cell>
          <cell r="E64">
            <v>5.5</v>
          </cell>
          <cell r="F64">
            <v>44013</v>
          </cell>
          <cell r="G64" t="str">
            <v>R2</v>
          </cell>
          <cell r="H64" t="str">
            <v>PSJT 941</v>
          </cell>
          <cell r="I64" t="str">
            <v>DR</v>
          </cell>
          <cell r="J64">
            <v>1.8</v>
          </cell>
        </row>
        <row r="65">
          <cell r="B65" t="str">
            <v>008B082</v>
          </cell>
          <cell r="C65">
            <v>2.06</v>
          </cell>
          <cell r="D65">
            <v>0</v>
          </cell>
          <cell r="E65">
            <v>2.06</v>
          </cell>
          <cell r="F65">
            <v>44010</v>
          </cell>
          <cell r="G65" t="str">
            <v>R2</v>
          </cell>
          <cell r="H65" t="str">
            <v>PSJT 941</v>
          </cell>
          <cell r="I65" t="str">
            <v>DR</v>
          </cell>
          <cell r="J65">
            <v>1.8</v>
          </cell>
        </row>
        <row r="66">
          <cell r="B66" t="str">
            <v>010B082</v>
          </cell>
          <cell r="C66">
            <v>2.92</v>
          </cell>
          <cell r="D66">
            <v>0</v>
          </cell>
          <cell r="E66">
            <v>2.92</v>
          </cell>
          <cell r="F66">
            <v>44015</v>
          </cell>
          <cell r="G66" t="str">
            <v>R2</v>
          </cell>
          <cell r="H66" t="str">
            <v>PSJT 941</v>
          </cell>
          <cell r="I66" t="str">
            <v>DR</v>
          </cell>
          <cell r="J66">
            <v>1.8</v>
          </cell>
        </row>
        <row r="67">
          <cell r="B67" t="str">
            <v>002B083</v>
          </cell>
          <cell r="C67">
            <v>1.84</v>
          </cell>
          <cell r="D67">
            <v>0</v>
          </cell>
          <cell r="E67">
            <v>1.84</v>
          </cell>
          <cell r="F67">
            <v>44032</v>
          </cell>
          <cell r="G67" t="str">
            <v>R2</v>
          </cell>
          <cell r="H67" t="str">
            <v>PSJT 941</v>
          </cell>
          <cell r="I67" t="str">
            <v>DR</v>
          </cell>
          <cell r="J67">
            <v>1.8</v>
          </cell>
        </row>
        <row r="68">
          <cell r="B68" t="str">
            <v>002B085</v>
          </cell>
          <cell r="C68">
            <v>5.96</v>
          </cell>
          <cell r="D68">
            <v>0</v>
          </cell>
          <cell r="E68">
            <v>5.96</v>
          </cell>
          <cell r="F68">
            <v>43996</v>
          </cell>
          <cell r="G68" t="str">
            <v>R2</v>
          </cell>
          <cell r="H68" t="str">
            <v>PSJT 941</v>
          </cell>
          <cell r="I68" t="str">
            <v>DR</v>
          </cell>
          <cell r="J68">
            <v>1.8</v>
          </cell>
        </row>
        <row r="69">
          <cell r="B69" t="str">
            <v>002B090</v>
          </cell>
          <cell r="C69">
            <v>8.19</v>
          </cell>
          <cell r="D69">
            <v>0</v>
          </cell>
          <cell r="E69">
            <v>8.19</v>
          </cell>
          <cell r="F69">
            <v>44041</v>
          </cell>
          <cell r="G69" t="str">
            <v>R2</v>
          </cell>
          <cell r="H69" t="str">
            <v>PSJT 941</v>
          </cell>
          <cell r="I69" t="str">
            <v>SR</v>
          </cell>
          <cell r="J69">
            <v>1.5</v>
          </cell>
        </row>
        <row r="70">
          <cell r="B70" t="str">
            <v>004B085</v>
          </cell>
          <cell r="C70">
            <v>6.26</v>
          </cell>
          <cell r="D70">
            <v>0</v>
          </cell>
          <cell r="E70">
            <v>6.26</v>
          </cell>
          <cell r="F70">
            <v>44012</v>
          </cell>
          <cell r="G70" t="str">
            <v>R2</v>
          </cell>
          <cell r="H70" t="str">
            <v>PSJT 941</v>
          </cell>
          <cell r="I70" t="str">
            <v>DR</v>
          </cell>
          <cell r="J70">
            <v>1.8</v>
          </cell>
        </row>
        <row r="71">
          <cell r="B71" t="str">
            <v>004B090</v>
          </cell>
          <cell r="C71">
            <v>9.57</v>
          </cell>
          <cell r="D71">
            <v>0</v>
          </cell>
          <cell r="E71">
            <v>9.57</v>
          </cell>
          <cell r="F71">
            <v>44006</v>
          </cell>
          <cell r="G71" t="str">
            <v>R2</v>
          </cell>
          <cell r="H71" t="str">
            <v>PSJT 941</v>
          </cell>
          <cell r="I71" t="str">
            <v>SR</v>
          </cell>
          <cell r="J71">
            <v>1.5</v>
          </cell>
        </row>
        <row r="72">
          <cell r="B72" t="str">
            <v>006B082</v>
          </cell>
          <cell r="C72">
            <v>2.4700000000000002</v>
          </cell>
          <cell r="D72">
            <v>0</v>
          </cell>
          <cell r="E72">
            <v>2.4700000000000002</v>
          </cell>
          <cell r="F72">
            <v>44013</v>
          </cell>
          <cell r="G72" t="str">
            <v>R2</v>
          </cell>
          <cell r="H72" t="str">
            <v>PSJT 941</v>
          </cell>
          <cell r="I72" t="str">
            <v>DR</v>
          </cell>
          <cell r="J72">
            <v>1.8</v>
          </cell>
        </row>
        <row r="73">
          <cell r="B73" t="str">
            <v>006B090</v>
          </cell>
          <cell r="C73">
            <v>9.2899999999999991</v>
          </cell>
          <cell r="D73">
            <v>0</v>
          </cell>
          <cell r="E73">
            <v>9.2899999999999991</v>
          </cell>
          <cell r="F73">
            <v>44007</v>
          </cell>
          <cell r="G73" t="str">
            <v>R2</v>
          </cell>
          <cell r="H73" t="str">
            <v>PSJT 941</v>
          </cell>
          <cell r="I73" t="str">
            <v>SR</v>
          </cell>
          <cell r="J73">
            <v>1.5</v>
          </cell>
        </row>
        <row r="74">
          <cell r="B74" t="str">
            <v>007B088</v>
          </cell>
          <cell r="C74">
            <v>3.3</v>
          </cell>
          <cell r="D74">
            <v>0</v>
          </cell>
          <cell r="E74">
            <v>3.3</v>
          </cell>
          <cell r="F74">
            <v>44012</v>
          </cell>
          <cell r="G74" t="str">
            <v>R2</v>
          </cell>
          <cell r="H74" t="str">
            <v>PSJT 941</v>
          </cell>
          <cell r="I74" t="str">
            <v>DR</v>
          </cell>
          <cell r="J74">
            <v>1.8</v>
          </cell>
        </row>
        <row r="75">
          <cell r="B75" t="str">
            <v>008B090</v>
          </cell>
          <cell r="C75">
            <v>4.03</v>
          </cell>
          <cell r="D75">
            <v>0</v>
          </cell>
          <cell r="E75">
            <v>4.03</v>
          </cell>
          <cell r="F75">
            <v>44011</v>
          </cell>
          <cell r="G75" t="str">
            <v>R2</v>
          </cell>
          <cell r="H75" t="str">
            <v>PSJT 941</v>
          </cell>
          <cell r="I75" t="str">
            <v>SRP</v>
          </cell>
          <cell r="J75">
            <v>1.5</v>
          </cell>
        </row>
        <row r="76">
          <cell r="B76" t="str">
            <v>010B085</v>
          </cell>
          <cell r="C76">
            <v>3.59</v>
          </cell>
          <cell r="D76">
            <v>0</v>
          </cell>
          <cell r="E76">
            <v>3.59</v>
          </cell>
          <cell r="F76">
            <v>44012</v>
          </cell>
          <cell r="G76" t="str">
            <v>R2</v>
          </cell>
          <cell r="H76" t="str">
            <v>PSJT 941</v>
          </cell>
          <cell r="I76" t="str">
            <v>DR</v>
          </cell>
          <cell r="J76">
            <v>1.8</v>
          </cell>
        </row>
        <row r="77">
          <cell r="B77" t="str">
            <v>010B090</v>
          </cell>
          <cell r="C77">
            <v>8.67</v>
          </cell>
          <cell r="D77">
            <v>0</v>
          </cell>
          <cell r="E77">
            <v>8.67</v>
          </cell>
          <cell r="F77">
            <v>44030</v>
          </cell>
          <cell r="G77" t="str">
            <v>R2</v>
          </cell>
          <cell r="H77" t="str">
            <v>PSJT 941</v>
          </cell>
          <cell r="I77" t="str">
            <v>SRP</v>
          </cell>
          <cell r="J77">
            <v>1.5</v>
          </cell>
        </row>
        <row r="78">
          <cell r="B78" t="str">
            <v>006B093</v>
          </cell>
          <cell r="C78">
            <v>3.51</v>
          </cell>
          <cell r="D78">
            <v>0</v>
          </cell>
          <cell r="E78">
            <v>3.51</v>
          </cell>
          <cell r="F78">
            <v>44011</v>
          </cell>
          <cell r="G78" t="str">
            <v>R2</v>
          </cell>
          <cell r="H78" t="str">
            <v>PSJT 941</v>
          </cell>
          <cell r="I78" t="str">
            <v>DR</v>
          </cell>
          <cell r="J78">
            <v>1.8</v>
          </cell>
        </row>
        <row r="79">
          <cell r="B79" t="str">
            <v>010B094</v>
          </cell>
          <cell r="C79">
            <v>1.01</v>
          </cell>
          <cell r="D79">
            <v>0</v>
          </cell>
          <cell r="E79">
            <v>1.01</v>
          </cell>
          <cell r="F79">
            <v>44011</v>
          </cell>
          <cell r="G79" t="str">
            <v>R2</v>
          </cell>
          <cell r="H79" t="str">
            <v>PSJT 941</v>
          </cell>
          <cell r="I79" t="str">
            <v>DR</v>
          </cell>
          <cell r="J79">
            <v>1.8</v>
          </cell>
        </row>
        <row r="80">
          <cell r="B80" t="str">
            <v>004B094</v>
          </cell>
          <cell r="C80">
            <v>8.18</v>
          </cell>
          <cell r="D80">
            <v>0</v>
          </cell>
          <cell r="E80">
            <v>8.18</v>
          </cell>
          <cell r="F80">
            <v>44010</v>
          </cell>
          <cell r="G80" t="str">
            <v>R2</v>
          </cell>
          <cell r="H80" t="str">
            <v>PSJT 941</v>
          </cell>
          <cell r="I80" t="str">
            <v>DR</v>
          </cell>
          <cell r="J80">
            <v>1.8</v>
          </cell>
        </row>
        <row r="81">
          <cell r="B81" t="str">
            <v>008B093</v>
          </cell>
          <cell r="C81">
            <v>6.27</v>
          </cell>
          <cell r="D81">
            <v>0</v>
          </cell>
          <cell r="E81">
            <v>6.27</v>
          </cell>
          <cell r="F81">
            <v>44011</v>
          </cell>
          <cell r="G81" t="str">
            <v>R2</v>
          </cell>
          <cell r="H81" t="str">
            <v>PSJT 941</v>
          </cell>
          <cell r="I81" t="str">
            <v>DR</v>
          </cell>
          <cell r="J81">
            <v>1.8</v>
          </cell>
        </row>
        <row r="82">
          <cell r="B82" t="str">
            <v>010B093</v>
          </cell>
          <cell r="C82">
            <v>5.08</v>
          </cell>
          <cell r="D82">
            <v>0</v>
          </cell>
          <cell r="E82">
            <v>5.08</v>
          </cell>
          <cell r="F82">
            <v>44011</v>
          </cell>
          <cell r="G82" t="str">
            <v>R2</v>
          </cell>
          <cell r="H82" t="str">
            <v>PSJT 941</v>
          </cell>
          <cell r="I82" t="str">
            <v>DR</v>
          </cell>
          <cell r="J82">
            <v>1.8</v>
          </cell>
        </row>
        <row r="83">
          <cell r="B83" t="str">
            <v>011B054</v>
          </cell>
          <cell r="C83">
            <v>0.65</v>
          </cell>
          <cell r="D83">
            <v>0</v>
          </cell>
          <cell r="E83">
            <v>0.65</v>
          </cell>
          <cell r="F83">
            <v>44069</v>
          </cell>
          <cell r="G83" t="str">
            <v>RPC</v>
          </cell>
          <cell r="H83" t="str">
            <v>LPI-1605</v>
          </cell>
          <cell r="I83" t="str">
            <v>SR</v>
          </cell>
          <cell r="J83">
            <v>1.35</v>
          </cell>
        </row>
        <row r="84">
          <cell r="B84" t="str">
            <v>011B055</v>
          </cell>
          <cell r="C84">
            <v>0.49</v>
          </cell>
          <cell r="D84">
            <v>0</v>
          </cell>
          <cell r="E84">
            <v>0.49</v>
          </cell>
          <cell r="F84">
            <v>44072</v>
          </cell>
          <cell r="G84" t="str">
            <v>RPC</v>
          </cell>
          <cell r="H84" t="str">
            <v>LPI-1605</v>
          </cell>
          <cell r="I84" t="str">
            <v>SR</v>
          </cell>
          <cell r="J84">
            <v>1.35</v>
          </cell>
        </row>
        <row r="85">
          <cell r="B85" t="str">
            <v>012B053</v>
          </cell>
          <cell r="C85">
            <v>5.08</v>
          </cell>
          <cell r="D85">
            <v>0</v>
          </cell>
          <cell r="E85">
            <v>5.08</v>
          </cell>
          <cell r="F85">
            <v>44059</v>
          </cell>
          <cell r="G85" t="str">
            <v>RPC</v>
          </cell>
          <cell r="H85" t="str">
            <v>LPI-1605</v>
          </cell>
          <cell r="I85" t="str">
            <v>SR</v>
          </cell>
          <cell r="J85">
            <v>1.35</v>
          </cell>
        </row>
        <row r="86">
          <cell r="B86" t="str">
            <v>012B055</v>
          </cell>
          <cell r="C86">
            <v>1.77</v>
          </cell>
          <cell r="D86">
            <v>0</v>
          </cell>
          <cell r="E86">
            <v>1.77</v>
          </cell>
          <cell r="F86">
            <v>44069</v>
          </cell>
          <cell r="G86" t="str">
            <v>RPC</v>
          </cell>
          <cell r="H86" t="str">
            <v>LPI-1605</v>
          </cell>
          <cell r="I86" t="str">
            <v>SR</v>
          </cell>
          <cell r="J86">
            <v>1.35</v>
          </cell>
        </row>
        <row r="87">
          <cell r="B87" t="str">
            <v>013B057</v>
          </cell>
          <cell r="C87">
            <v>0.28000000000000003</v>
          </cell>
          <cell r="D87">
            <v>0</v>
          </cell>
          <cell r="E87">
            <v>0.28000000000000003</v>
          </cell>
          <cell r="F87">
            <v>44059</v>
          </cell>
          <cell r="G87" t="str">
            <v>RPC</v>
          </cell>
          <cell r="H87" t="str">
            <v>LPI-1605</v>
          </cell>
          <cell r="I87" t="str">
            <v>SR</v>
          </cell>
          <cell r="J87">
            <v>1.35</v>
          </cell>
        </row>
        <row r="88">
          <cell r="B88" t="str">
            <v>013B058</v>
          </cell>
          <cell r="C88">
            <v>1.5</v>
          </cell>
          <cell r="D88">
            <v>0</v>
          </cell>
          <cell r="E88">
            <v>1.5</v>
          </cell>
          <cell r="F88">
            <v>44071</v>
          </cell>
          <cell r="G88" t="str">
            <v>RPC</v>
          </cell>
          <cell r="H88" t="str">
            <v>LPI-1605</v>
          </cell>
          <cell r="I88" t="str">
            <v>SR</v>
          </cell>
          <cell r="J88">
            <v>1.35</v>
          </cell>
        </row>
        <row r="89">
          <cell r="B89" t="str">
            <v>014B051</v>
          </cell>
          <cell r="C89">
            <v>0.41</v>
          </cell>
          <cell r="D89">
            <v>0</v>
          </cell>
          <cell r="E89">
            <v>0.41</v>
          </cell>
          <cell r="F89">
            <v>44072</v>
          </cell>
          <cell r="G89" t="str">
            <v>RPC</v>
          </cell>
          <cell r="H89" t="str">
            <v>LPI-1605</v>
          </cell>
          <cell r="I89" t="str">
            <v>SR</v>
          </cell>
          <cell r="J89">
            <v>1.35</v>
          </cell>
        </row>
        <row r="90">
          <cell r="B90" t="str">
            <v>014B053</v>
          </cell>
          <cell r="C90">
            <v>4.17</v>
          </cell>
          <cell r="D90">
            <v>0</v>
          </cell>
          <cell r="E90">
            <v>4.17</v>
          </cell>
          <cell r="F90">
            <v>44065</v>
          </cell>
          <cell r="G90" t="str">
            <v>RPC</v>
          </cell>
          <cell r="H90" t="str">
            <v>LPI-1605</v>
          </cell>
          <cell r="I90" t="str">
            <v>SR</v>
          </cell>
          <cell r="J90">
            <v>1.35</v>
          </cell>
        </row>
        <row r="91">
          <cell r="B91" t="str">
            <v>014B055</v>
          </cell>
          <cell r="C91">
            <v>3.66</v>
          </cell>
          <cell r="D91">
            <v>0</v>
          </cell>
          <cell r="E91">
            <v>3.66</v>
          </cell>
          <cell r="F91">
            <v>44069</v>
          </cell>
          <cell r="G91" t="str">
            <v>RPC</v>
          </cell>
          <cell r="H91" t="str">
            <v>LPI-1605</v>
          </cell>
          <cell r="I91" t="str">
            <v>SR</v>
          </cell>
          <cell r="J91">
            <v>1.35</v>
          </cell>
        </row>
        <row r="92">
          <cell r="B92" t="str">
            <v>015B051</v>
          </cell>
          <cell r="C92">
            <v>0.04</v>
          </cell>
          <cell r="D92">
            <v>0</v>
          </cell>
          <cell r="E92">
            <v>0.04</v>
          </cell>
          <cell r="F92">
            <v>44072</v>
          </cell>
          <cell r="G92" t="str">
            <v>RPC</v>
          </cell>
          <cell r="H92" t="str">
            <v>LPI-1605</v>
          </cell>
          <cell r="I92" t="str">
            <v>SR</v>
          </cell>
          <cell r="J92">
            <v>1.35</v>
          </cell>
        </row>
        <row r="93">
          <cell r="B93" t="str">
            <v>015B058</v>
          </cell>
          <cell r="C93">
            <v>4.68</v>
          </cell>
          <cell r="D93">
            <v>0</v>
          </cell>
          <cell r="E93">
            <v>4.68</v>
          </cell>
          <cell r="F93">
            <v>44071</v>
          </cell>
          <cell r="G93" t="str">
            <v>RPC</v>
          </cell>
          <cell r="H93" t="str">
            <v>LPI-1605</v>
          </cell>
          <cell r="I93" t="str">
            <v>SR</v>
          </cell>
          <cell r="J93">
            <v>1.35</v>
          </cell>
        </row>
        <row r="94">
          <cell r="B94" t="str">
            <v>015B060</v>
          </cell>
          <cell r="C94">
            <v>0.08</v>
          </cell>
          <cell r="D94">
            <v>0</v>
          </cell>
          <cell r="E94">
            <v>0.08</v>
          </cell>
          <cell r="F94">
            <v>44071</v>
          </cell>
          <cell r="G94" t="str">
            <v>RPC</v>
          </cell>
          <cell r="H94" t="str">
            <v>LPI-1605</v>
          </cell>
          <cell r="I94" t="str">
            <v>SR</v>
          </cell>
          <cell r="J94">
            <v>1.35</v>
          </cell>
        </row>
        <row r="95">
          <cell r="B95" t="str">
            <v>016B051</v>
          </cell>
          <cell r="C95">
            <v>0.1</v>
          </cell>
          <cell r="D95">
            <v>0</v>
          </cell>
          <cell r="E95">
            <v>0.1</v>
          </cell>
          <cell r="F95">
            <v>44193</v>
          </cell>
          <cell r="G95" t="str">
            <v>RPC</v>
          </cell>
          <cell r="H95" t="str">
            <v>LPI-1605</v>
          </cell>
          <cell r="I95" t="str">
            <v>SR</v>
          </cell>
          <cell r="J95">
            <v>1.35</v>
          </cell>
        </row>
        <row r="96">
          <cell r="B96" t="str">
            <v>016B052</v>
          </cell>
          <cell r="C96">
            <v>0.16</v>
          </cell>
          <cell r="D96">
            <v>0</v>
          </cell>
          <cell r="E96">
            <v>0.16</v>
          </cell>
          <cell r="F96">
            <v>44072</v>
          </cell>
          <cell r="G96" t="str">
            <v>RPC</v>
          </cell>
          <cell r="H96" t="str">
            <v>LPI-1605</v>
          </cell>
          <cell r="I96" t="str">
            <v>SR</v>
          </cell>
          <cell r="J96">
            <v>1.35</v>
          </cell>
        </row>
        <row r="97">
          <cell r="B97" t="str">
            <v>016B055</v>
          </cell>
          <cell r="C97">
            <v>8.26</v>
          </cell>
          <cell r="D97">
            <v>0</v>
          </cell>
          <cell r="E97">
            <v>8.26</v>
          </cell>
          <cell r="F97">
            <v>44068</v>
          </cell>
          <cell r="G97" t="str">
            <v>RPC</v>
          </cell>
          <cell r="H97" t="str">
            <v>LPI-1605</v>
          </cell>
          <cell r="I97" t="str">
            <v>SR</v>
          </cell>
          <cell r="J97">
            <v>1.35</v>
          </cell>
        </row>
        <row r="98">
          <cell r="B98" t="str">
            <v>017B051</v>
          </cell>
          <cell r="C98">
            <v>0.14000000000000001</v>
          </cell>
          <cell r="D98">
            <v>0</v>
          </cell>
          <cell r="E98">
            <v>0.14000000000000001</v>
          </cell>
          <cell r="F98">
            <v>44072</v>
          </cell>
          <cell r="G98" t="str">
            <v>RPC</v>
          </cell>
          <cell r="H98" t="str">
            <v>LPI-1605</v>
          </cell>
          <cell r="I98" t="str">
            <v>SR</v>
          </cell>
          <cell r="J98">
            <v>1.35</v>
          </cell>
        </row>
        <row r="99">
          <cell r="B99" t="str">
            <v>017B053</v>
          </cell>
          <cell r="C99">
            <v>0.19</v>
          </cell>
          <cell r="D99">
            <v>0</v>
          </cell>
          <cell r="E99">
            <v>0.19</v>
          </cell>
          <cell r="F99">
            <v>44072</v>
          </cell>
          <cell r="G99" t="str">
            <v>RPC</v>
          </cell>
          <cell r="H99" t="str">
            <v>LPI-1605</v>
          </cell>
          <cell r="I99" t="str">
            <v>SR</v>
          </cell>
          <cell r="J99">
            <v>1.35</v>
          </cell>
        </row>
        <row r="100">
          <cell r="B100" t="str">
            <v>017B057</v>
          </cell>
          <cell r="C100">
            <v>1.69</v>
          </cell>
          <cell r="D100">
            <v>0</v>
          </cell>
          <cell r="E100">
            <v>1.69</v>
          </cell>
          <cell r="F100">
            <v>44071</v>
          </cell>
          <cell r="G100" t="str">
            <v>RPC</v>
          </cell>
          <cell r="H100" t="str">
            <v>LPI-1605</v>
          </cell>
          <cell r="I100" t="str">
            <v>SR</v>
          </cell>
          <cell r="J100">
            <v>1.35</v>
          </cell>
        </row>
        <row r="101">
          <cell r="B101" t="str">
            <v>018B055</v>
          </cell>
          <cell r="C101">
            <v>2.79</v>
          </cell>
          <cell r="D101">
            <v>0</v>
          </cell>
          <cell r="E101">
            <v>2.79</v>
          </cell>
          <cell r="F101">
            <v>44070</v>
          </cell>
          <cell r="G101" t="str">
            <v>RPC</v>
          </cell>
          <cell r="H101" t="str">
            <v>LPI-1605</v>
          </cell>
          <cell r="I101" t="str">
            <v>SR</v>
          </cell>
          <cell r="J101">
            <v>1.35</v>
          </cell>
        </row>
        <row r="102">
          <cell r="B102" t="str">
            <v>018B057</v>
          </cell>
          <cell r="C102">
            <v>2.76</v>
          </cell>
          <cell r="D102">
            <v>0</v>
          </cell>
          <cell r="E102">
            <v>2.76</v>
          </cell>
          <cell r="F102">
            <v>44072</v>
          </cell>
          <cell r="G102" t="str">
            <v>RPC</v>
          </cell>
          <cell r="H102" t="str">
            <v>LPI-1605</v>
          </cell>
          <cell r="I102" t="str">
            <v>SR</v>
          </cell>
          <cell r="J102">
            <v>1.35</v>
          </cell>
        </row>
        <row r="103">
          <cell r="B103" t="str">
            <v>019B053</v>
          </cell>
          <cell r="C103">
            <v>2.33</v>
          </cell>
          <cell r="D103">
            <v>0</v>
          </cell>
          <cell r="E103">
            <v>2.33</v>
          </cell>
          <cell r="F103">
            <v>44068</v>
          </cell>
          <cell r="G103" t="str">
            <v>RPC</v>
          </cell>
          <cell r="H103" t="str">
            <v>LPI-1605</v>
          </cell>
          <cell r="I103" t="str">
            <v>SR</v>
          </cell>
          <cell r="J103">
            <v>1.35</v>
          </cell>
        </row>
        <row r="104">
          <cell r="B104" t="str">
            <v>019B054</v>
          </cell>
          <cell r="C104">
            <v>0.53</v>
          </cell>
          <cell r="D104">
            <v>0</v>
          </cell>
          <cell r="E104">
            <v>0.53</v>
          </cell>
          <cell r="F104">
            <v>44068</v>
          </cell>
          <cell r="G104" t="str">
            <v>RPC</v>
          </cell>
          <cell r="H104" t="str">
            <v>LPI-1605</v>
          </cell>
          <cell r="I104" t="str">
            <v>SR</v>
          </cell>
          <cell r="J104">
            <v>1.35</v>
          </cell>
        </row>
        <row r="105">
          <cell r="B105" t="str">
            <v>012B057</v>
          </cell>
          <cell r="C105">
            <v>3.11</v>
          </cell>
          <cell r="D105">
            <v>0</v>
          </cell>
          <cell r="E105">
            <v>3.11</v>
          </cell>
          <cell r="F105">
            <v>44058</v>
          </cell>
          <cell r="G105" t="str">
            <v>RPC</v>
          </cell>
          <cell r="H105" t="str">
            <v>LPI-1605</v>
          </cell>
          <cell r="I105" t="str">
            <v>SR</v>
          </cell>
          <cell r="J105">
            <v>1.35</v>
          </cell>
        </row>
        <row r="106">
          <cell r="B106" t="str">
            <v>012B058</v>
          </cell>
          <cell r="C106">
            <v>3.77</v>
          </cell>
          <cell r="D106">
            <v>0</v>
          </cell>
          <cell r="E106">
            <v>3.77</v>
          </cell>
          <cell r="F106">
            <v>44056</v>
          </cell>
          <cell r="G106" t="str">
            <v>RPC</v>
          </cell>
          <cell r="H106" t="str">
            <v>LPI-1605</v>
          </cell>
          <cell r="I106" t="str">
            <v>SR</v>
          </cell>
          <cell r="J106">
            <v>1.35</v>
          </cell>
        </row>
        <row r="107">
          <cell r="B107" t="str">
            <v>012B060</v>
          </cell>
          <cell r="C107">
            <v>1.45</v>
          </cell>
          <cell r="D107">
            <v>0</v>
          </cell>
          <cell r="E107">
            <v>1.45</v>
          </cell>
          <cell r="F107">
            <v>44046</v>
          </cell>
          <cell r="G107" t="str">
            <v>RPC</v>
          </cell>
          <cell r="H107" t="str">
            <v>LPI-1605</v>
          </cell>
          <cell r="I107" t="str">
            <v>SR</v>
          </cell>
          <cell r="J107">
            <v>1.35</v>
          </cell>
        </row>
        <row r="108">
          <cell r="B108" t="str">
            <v>014B060</v>
          </cell>
          <cell r="C108">
            <v>2.35</v>
          </cell>
          <cell r="D108">
            <v>0</v>
          </cell>
          <cell r="E108">
            <v>2.35</v>
          </cell>
          <cell r="F108">
            <v>44054</v>
          </cell>
          <cell r="G108" t="str">
            <v>RPC</v>
          </cell>
          <cell r="H108" t="str">
            <v>LPI-1605</v>
          </cell>
          <cell r="I108" t="str">
            <v>SR</v>
          </cell>
          <cell r="J108">
            <v>1.35</v>
          </cell>
        </row>
        <row r="109">
          <cell r="B109" t="str">
            <v>016B059</v>
          </cell>
          <cell r="C109">
            <v>4.9800000000000004</v>
          </cell>
          <cell r="D109">
            <v>0</v>
          </cell>
          <cell r="E109">
            <v>4.9800000000000004</v>
          </cell>
          <cell r="F109">
            <v>43960</v>
          </cell>
          <cell r="G109" t="str">
            <v>R1</v>
          </cell>
          <cell r="H109" t="str">
            <v>LPI-1602</v>
          </cell>
          <cell r="I109" t="str">
            <v>SRP</v>
          </cell>
          <cell r="J109">
            <v>1.8</v>
          </cell>
        </row>
        <row r="110">
          <cell r="B110" t="str">
            <v>018B060</v>
          </cell>
          <cell r="C110">
            <v>3.21</v>
          </cell>
          <cell r="D110">
            <v>0</v>
          </cell>
          <cell r="E110">
            <v>3.21</v>
          </cell>
          <cell r="F110">
            <v>43958</v>
          </cell>
          <cell r="G110" t="str">
            <v>R1</v>
          </cell>
          <cell r="H110" t="str">
            <v>LPI-1602</v>
          </cell>
          <cell r="I110" t="str">
            <v>SRP</v>
          </cell>
          <cell r="J110">
            <v>1.8</v>
          </cell>
        </row>
        <row r="111">
          <cell r="B111" t="str">
            <v>020B057</v>
          </cell>
          <cell r="C111">
            <v>4.99</v>
          </cell>
          <cell r="D111">
            <v>0</v>
          </cell>
          <cell r="E111">
            <v>4.99</v>
          </cell>
          <cell r="F111">
            <v>43960</v>
          </cell>
          <cell r="G111" t="str">
            <v>R1</v>
          </cell>
          <cell r="H111" t="str">
            <v>LPI-1602</v>
          </cell>
          <cell r="I111" t="str">
            <v>SRP</v>
          </cell>
          <cell r="J111">
            <v>1.8</v>
          </cell>
        </row>
        <row r="112">
          <cell r="B112" t="str">
            <v>020B060</v>
          </cell>
          <cell r="C112">
            <v>4.0199999999999996</v>
          </cell>
          <cell r="D112">
            <v>0</v>
          </cell>
          <cell r="E112">
            <v>4.0199999999999996</v>
          </cell>
          <cell r="F112">
            <v>43960</v>
          </cell>
          <cell r="G112" t="str">
            <v>R1</v>
          </cell>
          <cell r="H112" t="str">
            <v>LPI-1602</v>
          </cell>
          <cell r="I112" t="str">
            <v>SRP</v>
          </cell>
          <cell r="J112">
            <v>1.8</v>
          </cell>
        </row>
        <row r="113">
          <cell r="B113" t="str">
            <v>015B063</v>
          </cell>
          <cell r="C113">
            <v>1.96</v>
          </cell>
          <cell r="D113">
            <v>0</v>
          </cell>
          <cell r="E113">
            <v>1.96</v>
          </cell>
          <cell r="F113">
            <v>44064</v>
          </cell>
          <cell r="G113" t="str">
            <v>RPC</v>
          </cell>
          <cell r="H113" t="str">
            <v>LPI-1605</v>
          </cell>
          <cell r="I113" t="str">
            <v>SR</v>
          </cell>
          <cell r="J113">
            <v>1.35</v>
          </cell>
        </row>
        <row r="114">
          <cell r="B114" t="str">
            <v>016B061</v>
          </cell>
          <cell r="C114">
            <v>0.25</v>
          </cell>
          <cell r="D114">
            <v>0</v>
          </cell>
          <cell r="E114">
            <v>0.25</v>
          </cell>
          <cell r="F114">
            <v>44062</v>
          </cell>
          <cell r="G114" t="str">
            <v>RPC</v>
          </cell>
          <cell r="H114" t="str">
            <v>LPI-1605</v>
          </cell>
          <cell r="I114" t="str">
            <v>SR</v>
          </cell>
          <cell r="J114">
            <v>1.35</v>
          </cell>
        </row>
        <row r="115">
          <cell r="B115" t="str">
            <v>016B063</v>
          </cell>
          <cell r="C115">
            <v>0.85</v>
          </cell>
          <cell r="D115">
            <v>0</v>
          </cell>
          <cell r="E115">
            <v>0.85</v>
          </cell>
          <cell r="F115">
            <v>44062</v>
          </cell>
          <cell r="G115" t="str">
            <v>RPC</v>
          </cell>
          <cell r="H115" t="str">
            <v>LPI-1605</v>
          </cell>
          <cell r="I115" t="str">
            <v>SR</v>
          </cell>
          <cell r="J115">
            <v>1.35</v>
          </cell>
        </row>
        <row r="116">
          <cell r="B116" t="str">
            <v>018B063</v>
          </cell>
          <cell r="C116">
            <v>4</v>
          </cell>
          <cell r="D116">
            <v>0</v>
          </cell>
          <cell r="E116">
            <v>4</v>
          </cell>
          <cell r="F116">
            <v>44063</v>
          </cell>
          <cell r="G116" t="str">
            <v>RPC</v>
          </cell>
          <cell r="H116" t="str">
            <v>LPI-1605</v>
          </cell>
          <cell r="I116" t="str">
            <v>SR</v>
          </cell>
          <cell r="J116">
            <v>1.35</v>
          </cell>
        </row>
        <row r="117">
          <cell r="B117" t="str">
            <v>020B062</v>
          </cell>
          <cell r="C117">
            <v>1.64</v>
          </cell>
          <cell r="D117">
            <v>0</v>
          </cell>
          <cell r="E117">
            <v>1.64</v>
          </cell>
          <cell r="F117">
            <v>44071</v>
          </cell>
          <cell r="G117" t="str">
            <v>RPC</v>
          </cell>
          <cell r="H117" t="str">
            <v>LPI-1605</v>
          </cell>
          <cell r="I117" t="str">
            <v>SR</v>
          </cell>
          <cell r="J117">
            <v>1.35</v>
          </cell>
        </row>
        <row r="118">
          <cell r="B118" t="str">
            <v>011B070</v>
          </cell>
          <cell r="C118">
            <v>2.83</v>
          </cell>
          <cell r="D118">
            <v>0</v>
          </cell>
          <cell r="E118">
            <v>2.83</v>
          </cell>
          <cell r="F118">
            <v>44051</v>
          </cell>
          <cell r="G118" t="str">
            <v>RPC</v>
          </cell>
          <cell r="H118" t="str">
            <v>LPI-1605</v>
          </cell>
          <cell r="I118" t="str">
            <v>SR</v>
          </cell>
          <cell r="J118">
            <v>1.35</v>
          </cell>
        </row>
        <row r="119">
          <cell r="B119" t="str">
            <v>012B062</v>
          </cell>
          <cell r="C119">
            <v>4.4000000000000004</v>
          </cell>
          <cell r="D119">
            <v>0</v>
          </cell>
          <cell r="E119">
            <v>4.4000000000000004</v>
          </cell>
          <cell r="F119">
            <v>44053</v>
          </cell>
          <cell r="G119" t="str">
            <v>RPC</v>
          </cell>
          <cell r="H119" t="str">
            <v>LPI-1605</v>
          </cell>
          <cell r="I119" t="str">
            <v>SR</v>
          </cell>
          <cell r="J119">
            <v>1.35</v>
          </cell>
        </row>
        <row r="120">
          <cell r="B120" t="str">
            <v>012B065</v>
          </cell>
          <cell r="C120">
            <v>4.66</v>
          </cell>
          <cell r="D120">
            <v>0</v>
          </cell>
          <cell r="E120">
            <v>4.66</v>
          </cell>
          <cell r="F120">
            <v>44050</v>
          </cell>
          <cell r="G120" t="str">
            <v>RPC</v>
          </cell>
          <cell r="H120" t="str">
            <v>LPI-1605</v>
          </cell>
          <cell r="I120" t="str">
            <v>SR</v>
          </cell>
          <cell r="J120">
            <v>1.35</v>
          </cell>
        </row>
        <row r="121">
          <cell r="B121" t="str">
            <v>012B067</v>
          </cell>
          <cell r="C121">
            <v>3.46</v>
          </cell>
          <cell r="D121">
            <v>0</v>
          </cell>
          <cell r="E121">
            <v>3.46</v>
          </cell>
          <cell r="F121">
            <v>44052</v>
          </cell>
          <cell r="G121" t="str">
            <v>RPC</v>
          </cell>
          <cell r="H121" t="str">
            <v>LPI-1605</v>
          </cell>
          <cell r="I121" t="str">
            <v>SR</v>
          </cell>
          <cell r="J121">
            <v>1.35</v>
          </cell>
        </row>
        <row r="122">
          <cell r="B122" t="str">
            <v>012B068</v>
          </cell>
          <cell r="C122">
            <v>1.17</v>
          </cell>
          <cell r="D122">
            <v>0</v>
          </cell>
          <cell r="E122">
            <v>1.17</v>
          </cell>
          <cell r="F122">
            <v>44051</v>
          </cell>
          <cell r="G122" t="str">
            <v>RPC</v>
          </cell>
          <cell r="H122" t="str">
            <v>LPI-1605</v>
          </cell>
          <cell r="I122" t="str">
            <v>SR</v>
          </cell>
          <cell r="J122">
            <v>1.35</v>
          </cell>
        </row>
        <row r="123">
          <cell r="B123" t="str">
            <v>014B063</v>
          </cell>
          <cell r="C123">
            <v>4.8899999999999997</v>
          </cell>
          <cell r="D123">
            <v>0</v>
          </cell>
          <cell r="E123">
            <v>4.8899999999999997</v>
          </cell>
          <cell r="F123">
            <v>44055</v>
          </cell>
          <cell r="G123" t="str">
            <v>RPC</v>
          </cell>
          <cell r="H123" t="str">
            <v>LPI-1605</v>
          </cell>
          <cell r="I123" t="str">
            <v>SR</v>
          </cell>
          <cell r="J123">
            <v>1.35</v>
          </cell>
        </row>
        <row r="124">
          <cell r="B124" t="str">
            <v>011B071</v>
          </cell>
          <cell r="C124">
            <v>2.12</v>
          </cell>
          <cell r="D124">
            <v>0</v>
          </cell>
          <cell r="E124">
            <v>2.12</v>
          </cell>
          <cell r="F124">
            <v>44159</v>
          </cell>
          <cell r="G124" t="str">
            <v>RPC</v>
          </cell>
          <cell r="H124" t="str">
            <v>LPI-1606</v>
          </cell>
          <cell r="I124" t="str">
            <v>SR</v>
          </cell>
          <cell r="J124">
            <v>1.35</v>
          </cell>
        </row>
        <row r="125">
          <cell r="B125" t="str">
            <v>012B072</v>
          </cell>
          <cell r="C125">
            <v>0</v>
          </cell>
          <cell r="D125">
            <v>1.1200000000000001</v>
          </cell>
          <cell r="E125">
            <v>1.1200000000000001</v>
          </cell>
          <cell r="F125" t="str">
            <v>-</v>
          </cell>
          <cell r="G125" t="str">
            <v>LP RPC</v>
          </cell>
          <cell r="H125" t="str">
            <v>-</v>
          </cell>
          <cell r="I125" t="str">
            <v>-</v>
          </cell>
          <cell r="J125" t="str">
            <v>-</v>
          </cell>
        </row>
        <row r="126">
          <cell r="B126" t="str">
            <v>012B073</v>
          </cell>
          <cell r="C126">
            <v>0.79</v>
          </cell>
          <cell r="D126">
            <v>0.79</v>
          </cell>
          <cell r="E126">
            <v>0.79</v>
          </cell>
          <cell r="F126">
            <v>44195</v>
          </cell>
          <cell r="G126" t="str">
            <v>RPC</v>
          </cell>
          <cell r="H126" t="str">
            <v>LPI-1606</v>
          </cell>
          <cell r="I126" t="str">
            <v>SR</v>
          </cell>
          <cell r="J126">
            <v>1.35</v>
          </cell>
        </row>
        <row r="127">
          <cell r="B127" t="str">
            <v>012B074</v>
          </cell>
          <cell r="C127">
            <v>1.44</v>
          </cell>
          <cell r="D127">
            <v>1.44</v>
          </cell>
          <cell r="E127">
            <v>1.44</v>
          </cell>
          <cell r="F127">
            <v>44195</v>
          </cell>
          <cell r="G127" t="str">
            <v>RPC</v>
          </cell>
          <cell r="H127" t="str">
            <v>LPI-1606</v>
          </cell>
          <cell r="I127" t="str">
            <v>SR</v>
          </cell>
          <cell r="J127">
            <v>1.35</v>
          </cell>
        </row>
        <row r="128">
          <cell r="B128" t="str">
            <v>012B075</v>
          </cell>
          <cell r="C128">
            <v>2.0299999999999998</v>
          </cell>
          <cell r="D128">
            <v>2.0299999999999998</v>
          </cell>
          <cell r="E128">
            <v>2.0299999999999998</v>
          </cell>
          <cell r="F128">
            <v>44195</v>
          </cell>
          <cell r="G128" t="str">
            <v>RPC</v>
          </cell>
          <cell r="H128" t="str">
            <v>LPI-1605</v>
          </cell>
          <cell r="I128" t="str">
            <v>SR</v>
          </cell>
          <cell r="J128">
            <v>1.35</v>
          </cell>
        </row>
        <row r="129">
          <cell r="B129" t="str">
            <v>012B078</v>
          </cell>
          <cell r="C129">
            <v>6.05</v>
          </cell>
          <cell r="D129">
            <v>0</v>
          </cell>
          <cell r="E129">
            <v>6.05</v>
          </cell>
          <cell r="F129">
            <v>44130</v>
          </cell>
          <cell r="G129" t="str">
            <v>RPC</v>
          </cell>
          <cell r="H129" t="str">
            <v>GP-95316</v>
          </cell>
          <cell r="I129" t="str">
            <v>SR</v>
          </cell>
          <cell r="J129">
            <v>1.35</v>
          </cell>
        </row>
        <row r="130">
          <cell r="B130" t="str">
            <v>012B080</v>
          </cell>
          <cell r="C130">
            <v>2.99</v>
          </cell>
          <cell r="D130">
            <v>0</v>
          </cell>
          <cell r="E130">
            <v>2.99</v>
          </cell>
          <cell r="F130">
            <v>44111</v>
          </cell>
          <cell r="G130" t="str">
            <v>RPC</v>
          </cell>
          <cell r="H130" t="str">
            <v>GP-95316</v>
          </cell>
          <cell r="I130" t="str">
            <v>SR</v>
          </cell>
          <cell r="J130">
            <v>1.35</v>
          </cell>
        </row>
        <row r="131">
          <cell r="B131" t="str">
            <v>014B080</v>
          </cell>
          <cell r="C131">
            <v>2.39</v>
          </cell>
          <cell r="D131">
            <v>0</v>
          </cell>
          <cell r="E131">
            <v>2.39</v>
          </cell>
          <cell r="F131">
            <v>44112</v>
          </cell>
          <cell r="G131" t="str">
            <v>RPC</v>
          </cell>
          <cell r="H131" t="str">
            <v>GP-95316</v>
          </cell>
          <cell r="I131" t="str">
            <v>SR</v>
          </cell>
          <cell r="J131">
            <v>1.35</v>
          </cell>
        </row>
        <row r="132">
          <cell r="B132" t="str">
            <v>019B087</v>
          </cell>
          <cell r="C132">
            <v>5.38</v>
          </cell>
          <cell r="D132">
            <v>0</v>
          </cell>
          <cell r="E132">
            <v>5.38</v>
          </cell>
          <cell r="F132">
            <v>44014</v>
          </cell>
          <cell r="G132" t="str">
            <v>R2</v>
          </cell>
          <cell r="H132" t="str">
            <v>LPI-1601</v>
          </cell>
          <cell r="I132" t="str">
            <v>SRP</v>
          </cell>
          <cell r="J132">
            <v>1.8</v>
          </cell>
        </row>
        <row r="133">
          <cell r="B133" t="str">
            <v>015B085</v>
          </cell>
          <cell r="C133">
            <v>0.86</v>
          </cell>
          <cell r="D133">
            <v>0</v>
          </cell>
          <cell r="E133">
            <v>0.86</v>
          </cell>
          <cell r="F133">
            <v>43644</v>
          </cell>
          <cell r="G133" t="str">
            <v>R1</v>
          </cell>
          <cell r="H133" t="str">
            <v>LPI-1601</v>
          </cell>
          <cell r="I133" t="str">
            <v>DR</v>
          </cell>
          <cell r="J133">
            <v>1.8</v>
          </cell>
        </row>
        <row r="134">
          <cell r="B134" t="str">
            <v>018B082</v>
          </cell>
          <cell r="C134">
            <v>5.98</v>
          </cell>
          <cell r="D134">
            <v>0</v>
          </cell>
          <cell r="E134">
            <v>5.98</v>
          </cell>
          <cell r="F134">
            <v>44069</v>
          </cell>
          <cell r="G134" t="str">
            <v>R2</v>
          </cell>
          <cell r="H134" t="str">
            <v>LPI-1601</v>
          </cell>
          <cell r="I134" t="str">
            <v>DR</v>
          </cell>
          <cell r="J134">
            <v>1.8</v>
          </cell>
        </row>
        <row r="135">
          <cell r="B135" t="str">
            <v>018B084</v>
          </cell>
          <cell r="C135">
            <v>0.88</v>
          </cell>
          <cell r="D135">
            <v>0</v>
          </cell>
          <cell r="E135">
            <v>0.88</v>
          </cell>
          <cell r="F135">
            <v>43644</v>
          </cell>
          <cell r="G135" t="str">
            <v>R1</v>
          </cell>
          <cell r="H135" t="str">
            <v>LPI-1601</v>
          </cell>
          <cell r="I135" t="str">
            <v>DR</v>
          </cell>
          <cell r="J135">
            <v>1.8</v>
          </cell>
        </row>
        <row r="136">
          <cell r="B136" t="str">
            <v>012B082</v>
          </cell>
          <cell r="C136">
            <v>3.32</v>
          </cell>
          <cell r="D136">
            <v>0</v>
          </cell>
          <cell r="E136">
            <v>3.32</v>
          </cell>
          <cell r="F136">
            <v>43995</v>
          </cell>
          <cell r="G136" t="str">
            <v>R2</v>
          </cell>
          <cell r="H136" t="str">
            <v>LPI-1601</v>
          </cell>
          <cell r="I136" t="str">
            <v>DR</v>
          </cell>
          <cell r="J136">
            <v>1.8</v>
          </cell>
        </row>
        <row r="137">
          <cell r="B137" t="str">
            <v>012B085</v>
          </cell>
          <cell r="C137">
            <v>2.93</v>
          </cell>
          <cell r="D137">
            <v>0</v>
          </cell>
          <cell r="E137">
            <v>2.93</v>
          </cell>
          <cell r="F137">
            <v>44014</v>
          </cell>
          <cell r="G137" t="str">
            <v>R2</v>
          </cell>
          <cell r="H137" t="str">
            <v>LPI-1601</v>
          </cell>
          <cell r="I137" t="str">
            <v>DR</v>
          </cell>
          <cell r="J137">
            <v>1.8</v>
          </cell>
        </row>
        <row r="138">
          <cell r="B138" t="str">
            <v>012B090</v>
          </cell>
          <cell r="C138">
            <v>9.19</v>
          </cell>
          <cell r="D138">
            <v>0</v>
          </cell>
          <cell r="E138">
            <v>9.19</v>
          </cell>
          <cell r="F138">
            <v>44013</v>
          </cell>
          <cell r="G138" t="str">
            <v>R2</v>
          </cell>
          <cell r="H138" t="str">
            <v>LPI-1601</v>
          </cell>
          <cell r="I138" t="str">
            <v>SRP</v>
          </cell>
          <cell r="J138">
            <v>1.8</v>
          </cell>
        </row>
        <row r="139">
          <cell r="B139" t="str">
            <v>014B085</v>
          </cell>
          <cell r="C139">
            <v>2.44</v>
          </cell>
          <cell r="D139">
            <v>0</v>
          </cell>
          <cell r="E139">
            <v>2.44</v>
          </cell>
          <cell r="F139">
            <v>44014</v>
          </cell>
          <cell r="G139" t="str">
            <v>R2</v>
          </cell>
          <cell r="H139" t="str">
            <v>LPI-1601</v>
          </cell>
          <cell r="I139" t="str">
            <v>DR</v>
          </cell>
          <cell r="J139">
            <v>1.8</v>
          </cell>
        </row>
        <row r="140">
          <cell r="B140" t="str">
            <v>014B090</v>
          </cell>
          <cell r="C140">
            <v>9.31</v>
          </cell>
          <cell r="D140">
            <v>0</v>
          </cell>
          <cell r="E140">
            <v>9.31</v>
          </cell>
          <cell r="F140">
            <v>44015</v>
          </cell>
          <cell r="G140" t="str">
            <v>R2</v>
          </cell>
          <cell r="H140" t="str">
            <v>LPI-1601</v>
          </cell>
          <cell r="I140" t="str">
            <v>SRP</v>
          </cell>
          <cell r="J140">
            <v>1.8</v>
          </cell>
        </row>
        <row r="141">
          <cell r="B141" t="str">
            <v>016B088</v>
          </cell>
          <cell r="C141">
            <v>8.6199999999999992</v>
          </cell>
          <cell r="D141">
            <v>0</v>
          </cell>
          <cell r="E141">
            <v>8.6199999999999992</v>
          </cell>
          <cell r="F141">
            <v>44015</v>
          </cell>
          <cell r="G141" t="str">
            <v>R2</v>
          </cell>
          <cell r="H141" t="str">
            <v>LPI-1601</v>
          </cell>
          <cell r="I141" t="str">
            <v>SRP</v>
          </cell>
          <cell r="J141">
            <v>1.8</v>
          </cell>
        </row>
        <row r="142">
          <cell r="B142" t="str">
            <v>011B093</v>
          </cell>
          <cell r="C142">
            <v>0.56999999999999995</v>
          </cell>
          <cell r="D142">
            <v>0</v>
          </cell>
          <cell r="E142">
            <v>0.56999999999999995</v>
          </cell>
          <cell r="F142">
            <v>44104</v>
          </cell>
          <cell r="G142" t="str">
            <v>R2</v>
          </cell>
          <cell r="H142" t="str">
            <v>LPI-1601</v>
          </cell>
          <cell r="I142" t="str">
            <v>DR</v>
          </cell>
          <cell r="J142">
            <v>1.8</v>
          </cell>
        </row>
        <row r="143">
          <cell r="B143" t="str">
            <v>012B094</v>
          </cell>
          <cell r="C143">
            <v>2.5099999999999998</v>
          </cell>
          <cell r="D143">
            <v>0</v>
          </cell>
          <cell r="E143">
            <v>2.5099999999999998</v>
          </cell>
          <cell r="F143">
            <v>44104</v>
          </cell>
          <cell r="G143" t="str">
            <v>R2</v>
          </cell>
          <cell r="H143" t="str">
            <v>LPI-1601</v>
          </cell>
          <cell r="I143" t="str">
            <v>DR</v>
          </cell>
          <cell r="J143">
            <v>1.8</v>
          </cell>
        </row>
        <row r="144">
          <cell r="B144" t="str">
            <v>013B094</v>
          </cell>
          <cell r="C144">
            <v>1.36</v>
          </cell>
          <cell r="D144">
            <v>0</v>
          </cell>
          <cell r="E144">
            <v>1.36</v>
          </cell>
          <cell r="F144">
            <v>44104</v>
          </cell>
          <cell r="G144" t="str">
            <v>R2</v>
          </cell>
          <cell r="H144" t="str">
            <v>LPI-1601</v>
          </cell>
          <cell r="I144" t="str">
            <v>DR</v>
          </cell>
          <cell r="J144">
            <v>1.8</v>
          </cell>
        </row>
        <row r="145">
          <cell r="B145" t="str">
            <v>014B092</v>
          </cell>
          <cell r="C145">
            <v>4.34</v>
          </cell>
          <cell r="D145">
            <v>0</v>
          </cell>
          <cell r="E145">
            <v>4.34</v>
          </cell>
          <cell r="F145">
            <v>44104</v>
          </cell>
          <cell r="G145" t="str">
            <v>R2</v>
          </cell>
          <cell r="H145" t="str">
            <v>LPI-1601</v>
          </cell>
          <cell r="I145" t="str">
            <v>DR</v>
          </cell>
          <cell r="J145">
            <v>1.8</v>
          </cell>
        </row>
        <row r="146">
          <cell r="B146" t="str">
            <v>021B057</v>
          </cell>
          <cell r="C146">
            <v>1.36</v>
          </cell>
          <cell r="D146">
            <v>0</v>
          </cell>
          <cell r="E146">
            <v>1.36</v>
          </cell>
          <cell r="F146">
            <v>44017</v>
          </cell>
          <cell r="G146" t="str">
            <v>R1</v>
          </cell>
          <cell r="H146" t="str">
            <v>LPI-1602</v>
          </cell>
          <cell r="I146" t="str">
            <v>SRP</v>
          </cell>
          <cell r="J146">
            <v>1.8</v>
          </cell>
        </row>
        <row r="147">
          <cell r="B147" t="str">
            <v>021B060</v>
          </cell>
          <cell r="C147">
            <v>4.1900000000000004</v>
          </cell>
          <cell r="D147">
            <v>0</v>
          </cell>
          <cell r="E147">
            <v>4.1900000000000004</v>
          </cell>
          <cell r="F147">
            <v>44023</v>
          </cell>
          <cell r="G147" t="str">
            <v>R1</v>
          </cell>
          <cell r="H147" t="str">
            <v>LPI-1602</v>
          </cell>
          <cell r="I147" t="str">
            <v>SRP</v>
          </cell>
          <cell r="J147">
            <v>1.8</v>
          </cell>
        </row>
        <row r="148">
          <cell r="B148" t="str">
            <v>021B061</v>
          </cell>
          <cell r="C148">
            <v>0.37</v>
          </cell>
          <cell r="D148">
            <v>0</v>
          </cell>
          <cell r="E148">
            <v>0.37</v>
          </cell>
          <cell r="F148">
            <v>44072</v>
          </cell>
          <cell r="G148" t="str">
            <v>RPC</v>
          </cell>
          <cell r="H148" t="str">
            <v>LPI-1605</v>
          </cell>
          <cell r="I148" t="str">
            <v>SR</v>
          </cell>
          <cell r="J148">
            <v>1.35</v>
          </cell>
        </row>
        <row r="149">
          <cell r="B149" t="str">
            <v>022B061</v>
          </cell>
          <cell r="C149">
            <v>0.41</v>
          </cell>
          <cell r="D149">
            <v>0</v>
          </cell>
          <cell r="E149">
            <v>0.41</v>
          </cell>
          <cell r="F149">
            <v>44072</v>
          </cell>
          <cell r="G149" t="str">
            <v>RPC</v>
          </cell>
          <cell r="H149" t="str">
            <v>LPI-1605</v>
          </cell>
          <cell r="I149" t="str">
            <v>SR</v>
          </cell>
          <cell r="J149">
            <v>1.35</v>
          </cell>
        </row>
        <row r="150">
          <cell r="B150" t="str">
            <v>001C063</v>
          </cell>
          <cell r="C150">
            <v>0.05</v>
          </cell>
          <cell r="D150">
            <v>0</v>
          </cell>
          <cell r="E150">
            <v>0.05</v>
          </cell>
          <cell r="F150">
            <v>44011</v>
          </cell>
          <cell r="G150" t="str">
            <v>RPC</v>
          </cell>
          <cell r="H150" t="str">
            <v>TC-09</v>
          </cell>
          <cell r="I150" t="str">
            <v>SR</v>
          </cell>
          <cell r="J150">
            <v>1.35</v>
          </cell>
        </row>
        <row r="151">
          <cell r="B151" t="str">
            <v>002C054</v>
          </cell>
          <cell r="C151">
            <v>3.67</v>
          </cell>
          <cell r="D151">
            <v>0</v>
          </cell>
          <cell r="E151">
            <v>3.67</v>
          </cell>
          <cell r="F151">
            <v>43998</v>
          </cell>
          <cell r="G151" t="str">
            <v>RPC</v>
          </cell>
          <cell r="H151" t="str">
            <v>TC-09</v>
          </cell>
          <cell r="I151" t="str">
            <v>SR</v>
          </cell>
          <cell r="J151">
            <v>1.35</v>
          </cell>
        </row>
        <row r="152">
          <cell r="B152" t="str">
            <v>002C056</v>
          </cell>
          <cell r="C152">
            <v>1.26</v>
          </cell>
          <cell r="D152">
            <v>0</v>
          </cell>
          <cell r="E152">
            <v>1.26</v>
          </cell>
          <cell r="F152">
            <v>44000</v>
          </cell>
          <cell r="G152" t="str">
            <v>RPC</v>
          </cell>
          <cell r="H152" t="str">
            <v>TC-09</v>
          </cell>
          <cell r="I152" t="str">
            <v>SR</v>
          </cell>
          <cell r="J152">
            <v>1.35</v>
          </cell>
        </row>
        <row r="153">
          <cell r="B153" t="str">
            <v>002C061</v>
          </cell>
          <cell r="C153">
            <v>0.1</v>
          </cell>
          <cell r="D153">
            <v>0</v>
          </cell>
          <cell r="E153">
            <v>0.1</v>
          </cell>
          <cell r="F153">
            <v>44011</v>
          </cell>
          <cell r="G153" t="str">
            <v>RPC</v>
          </cell>
          <cell r="H153" t="str">
            <v>TC-09</v>
          </cell>
          <cell r="I153" t="str">
            <v>SR</v>
          </cell>
          <cell r="J153">
            <v>1.35</v>
          </cell>
        </row>
        <row r="154">
          <cell r="B154" t="str">
            <v>003C055</v>
          </cell>
          <cell r="C154">
            <v>0.38</v>
          </cell>
          <cell r="D154">
            <v>0</v>
          </cell>
          <cell r="E154">
            <v>0.38</v>
          </cell>
          <cell r="F154">
            <v>44000</v>
          </cell>
          <cell r="G154" t="str">
            <v>RPC</v>
          </cell>
          <cell r="H154" t="str">
            <v>TC-09</v>
          </cell>
          <cell r="I154" t="str">
            <v>SR</v>
          </cell>
          <cell r="J154">
            <v>1.35</v>
          </cell>
        </row>
        <row r="155">
          <cell r="B155" t="str">
            <v>003C060</v>
          </cell>
          <cell r="C155">
            <v>0.06</v>
          </cell>
          <cell r="D155">
            <v>0</v>
          </cell>
          <cell r="E155">
            <v>0.06</v>
          </cell>
          <cell r="F155">
            <v>44011</v>
          </cell>
          <cell r="G155" t="str">
            <v>RPC</v>
          </cell>
          <cell r="H155" t="str">
            <v>TC-09</v>
          </cell>
          <cell r="I155" t="str">
            <v>SR</v>
          </cell>
          <cell r="J155">
            <v>1.35</v>
          </cell>
        </row>
        <row r="156">
          <cell r="B156" t="str">
            <v>004C058</v>
          </cell>
          <cell r="C156">
            <v>7.89</v>
          </cell>
          <cell r="D156">
            <v>0</v>
          </cell>
          <cell r="E156">
            <v>7.89</v>
          </cell>
          <cell r="F156">
            <v>43901</v>
          </cell>
          <cell r="G156" t="str">
            <v>RPC</v>
          </cell>
          <cell r="H156" t="str">
            <v>LPI-1605</v>
          </cell>
          <cell r="I156" t="str">
            <v>SR</v>
          </cell>
          <cell r="J156">
            <v>1.35</v>
          </cell>
        </row>
        <row r="157">
          <cell r="B157" t="str">
            <v>006C053</v>
          </cell>
          <cell r="C157">
            <v>1.64</v>
          </cell>
          <cell r="D157">
            <v>0</v>
          </cell>
          <cell r="E157">
            <v>1.64</v>
          </cell>
          <cell r="F157">
            <v>43994</v>
          </cell>
          <cell r="G157" t="str">
            <v>RPC</v>
          </cell>
          <cell r="H157" t="str">
            <v>TC-09</v>
          </cell>
          <cell r="I157" t="str">
            <v>SR</v>
          </cell>
          <cell r="J157">
            <v>1.35</v>
          </cell>
        </row>
        <row r="158">
          <cell r="B158" t="str">
            <v>006C055</v>
          </cell>
          <cell r="C158">
            <v>2.59</v>
          </cell>
          <cell r="D158">
            <v>0</v>
          </cell>
          <cell r="E158">
            <v>2.59</v>
          </cell>
          <cell r="F158">
            <v>43990</v>
          </cell>
          <cell r="G158" t="str">
            <v>RPC</v>
          </cell>
          <cell r="H158" t="str">
            <v>LPI-1605</v>
          </cell>
          <cell r="I158" t="str">
            <v>SR</v>
          </cell>
          <cell r="J158">
            <v>1.35</v>
          </cell>
        </row>
        <row r="159">
          <cell r="B159" t="str">
            <v>006C057</v>
          </cell>
          <cell r="C159">
            <v>2.4300000000000002</v>
          </cell>
          <cell r="D159">
            <v>0</v>
          </cell>
          <cell r="E159">
            <v>2.4300000000000002</v>
          </cell>
          <cell r="F159">
            <v>43995</v>
          </cell>
          <cell r="G159" t="str">
            <v>RPC</v>
          </cell>
          <cell r="H159" t="str">
            <v>TC-09</v>
          </cell>
          <cell r="I159" t="str">
            <v>SR</v>
          </cell>
          <cell r="J159">
            <v>1.35</v>
          </cell>
        </row>
        <row r="160">
          <cell r="B160" t="str">
            <v>007C057</v>
          </cell>
          <cell r="C160">
            <v>1.69</v>
          </cell>
          <cell r="D160">
            <v>0</v>
          </cell>
          <cell r="E160">
            <v>1.69</v>
          </cell>
          <cell r="F160">
            <v>43996</v>
          </cell>
          <cell r="G160" t="str">
            <v>RPC</v>
          </cell>
          <cell r="H160" t="str">
            <v>TC-09</v>
          </cell>
          <cell r="I160" t="str">
            <v>SR</v>
          </cell>
          <cell r="J160">
            <v>1.35</v>
          </cell>
        </row>
        <row r="161">
          <cell r="B161" t="str">
            <v>007C058</v>
          </cell>
          <cell r="C161">
            <v>0.32</v>
          </cell>
          <cell r="D161">
            <v>0</v>
          </cell>
          <cell r="E161">
            <v>0.32</v>
          </cell>
          <cell r="F161">
            <v>44011</v>
          </cell>
          <cell r="G161" t="str">
            <v>RPC</v>
          </cell>
          <cell r="H161" t="str">
            <v>TC-09</v>
          </cell>
          <cell r="I161" t="str">
            <v>SR</v>
          </cell>
          <cell r="J161">
            <v>1.35</v>
          </cell>
        </row>
        <row r="162">
          <cell r="B162" t="str">
            <v>007C060</v>
          </cell>
          <cell r="C162">
            <v>1.1000000000000001</v>
          </cell>
          <cell r="D162">
            <v>0</v>
          </cell>
          <cell r="E162">
            <v>1.1000000000000001</v>
          </cell>
          <cell r="F162">
            <v>44007</v>
          </cell>
          <cell r="G162" t="str">
            <v>RPC</v>
          </cell>
          <cell r="H162" t="str">
            <v>TC-09</v>
          </cell>
          <cell r="I162" t="str">
            <v>SR</v>
          </cell>
          <cell r="J162">
            <v>1.35</v>
          </cell>
        </row>
        <row r="163">
          <cell r="B163" t="str">
            <v>008C055</v>
          </cell>
          <cell r="C163">
            <v>4.46</v>
          </cell>
          <cell r="D163">
            <v>0</v>
          </cell>
          <cell r="E163">
            <v>4.46</v>
          </cell>
          <cell r="F163">
            <v>43992</v>
          </cell>
          <cell r="G163" t="str">
            <v>RPC</v>
          </cell>
          <cell r="H163" t="str">
            <v>TC-09</v>
          </cell>
          <cell r="I163" t="str">
            <v>SR</v>
          </cell>
          <cell r="J163">
            <v>1.35</v>
          </cell>
        </row>
        <row r="164">
          <cell r="B164" t="str">
            <v>008C057</v>
          </cell>
          <cell r="C164">
            <v>2.4700000000000002</v>
          </cell>
          <cell r="D164">
            <v>0</v>
          </cell>
          <cell r="E164">
            <v>2.4700000000000002</v>
          </cell>
          <cell r="F164">
            <v>43973</v>
          </cell>
          <cell r="G164" t="str">
            <v>RPC</v>
          </cell>
          <cell r="H164" t="str">
            <v>LPI-1605</v>
          </cell>
          <cell r="I164" t="str">
            <v>SR</v>
          </cell>
          <cell r="J164">
            <v>1.35</v>
          </cell>
        </row>
        <row r="165">
          <cell r="B165" t="str">
            <v>008C058</v>
          </cell>
          <cell r="C165">
            <v>0.28000000000000003</v>
          </cell>
          <cell r="D165">
            <v>0</v>
          </cell>
          <cell r="E165">
            <v>0.28000000000000003</v>
          </cell>
          <cell r="F165">
            <v>44011</v>
          </cell>
          <cell r="G165" t="str">
            <v>RPC</v>
          </cell>
          <cell r="H165" t="str">
            <v>TC-09</v>
          </cell>
          <cell r="I165" t="str">
            <v>SR</v>
          </cell>
          <cell r="J165">
            <v>1.35</v>
          </cell>
        </row>
        <row r="166">
          <cell r="B166" t="str">
            <v>009C060</v>
          </cell>
          <cell r="C166">
            <v>0.73</v>
          </cell>
          <cell r="D166">
            <v>0</v>
          </cell>
          <cell r="E166">
            <v>0.73</v>
          </cell>
          <cell r="F166">
            <v>44007</v>
          </cell>
          <cell r="G166" t="str">
            <v>RPC</v>
          </cell>
          <cell r="H166" t="str">
            <v>TC-09</v>
          </cell>
          <cell r="I166" t="str">
            <v>SR</v>
          </cell>
          <cell r="J166">
            <v>1.35</v>
          </cell>
        </row>
        <row r="167">
          <cell r="B167" t="str">
            <v>010C051</v>
          </cell>
          <cell r="C167">
            <v>1.32</v>
          </cell>
          <cell r="D167">
            <v>0</v>
          </cell>
          <cell r="E167">
            <v>1.32</v>
          </cell>
          <cell r="F167">
            <v>44020</v>
          </cell>
          <cell r="G167" t="str">
            <v>RPC</v>
          </cell>
          <cell r="H167" t="str">
            <v>TC-09</v>
          </cell>
          <cell r="I167" t="str">
            <v>SR</v>
          </cell>
          <cell r="J167">
            <v>1.35</v>
          </cell>
        </row>
        <row r="168">
          <cell r="B168" t="str">
            <v>001C051</v>
          </cell>
          <cell r="C168">
            <v>0.09</v>
          </cell>
          <cell r="D168">
            <v>0</v>
          </cell>
          <cell r="E168">
            <v>0.09</v>
          </cell>
          <cell r="F168">
            <v>44132</v>
          </cell>
          <cell r="G168" t="str">
            <v>RPC</v>
          </cell>
          <cell r="H168" t="str">
            <v>TC-09</v>
          </cell>
          <cell r="I168" t="str">
            <v>SR</v>
          </cell>
          <cell r="J168">
            <v>1.35</v>
          </cell>
        </row>
        <row r="169">
          <cell r="B169" t="str">
            <v>001C058</v>
          </cell>
          <cell r="C169">
            <v>1.64</v>
          </cell>
          <cell r="D169">
            <v>0</v>
          </cell>
          <cell r="E169">
            <v>1.64</v>
          </cell>
          <cell r="F169">
            <v>44006</v>
          </cell>
          <cell r="G169" t="str">
            <v>RPC</v>
          </cell>
          <cell r="H169" t="str">
            <v>TC-09</v>
          </cell>
          <cell r="I169" t="str">
            <v>SR</v>
          </cell>
          <cell r="J169">
            <v>1.35</v>
          </cell>
        </row>
        <row r="170">
          <cell r="B170" t="str">
            <v>002C053</v>
          </cell>
          <cell r="C170">
            <v>1.06</v>
          </cell>
          <cell r="D170">
            <v>0</v>
          </cell>
          <cell r="E170">
            <v>1.06</v>
          </cell>
          <cell r="F170">
            <v>44009</v>
          </cell>
          <cell r="G170" t="str">
            <v>RPC</v>
          </cell>
          <cell r="H170" t="str">
            <v>TC-09</v>
          </cell>
          <cell r="I170" t="str">
            <v>SR</v>
          </cell>
          <cell r="J170">
            <v>1.35</v>
          </cell>
        </row>
        <row r="171">
          <cell r="B171" t="str">
            <v>002C055</v>
          </cell>
          <cell r="C171">
            <v>2.35</v>
          </cell>
          <cell r="D171">
            <v>0</v>
          </cell>
          <cell r="E171">
            <v>2.35</v>
          </cell>
          <cell r="F171">
            <v>44005</v>
          </cell>
          <cell r="G171" t="str">
            <v>RPC</v>
          </cell>
          <cell r="H171" t="str">
            <v>TC-09</v>
          </cell>
          <cell r="I171" t="str">
            <v>SR</v>
          </cell>
          <cell r="J171">
            <v>1.35</v>
          </cell>
        </row>
        <row r="172">
          <cell r="B172" t="str">
            <v>002C058</v>
          </cell>
          <cell r="C172">
            <v>2.3199999999999998</v>
          </cell>
          <cell r="D172">
            <v>0</v>
          </cell>
          <cell r="E172">
            <v>2.3199999999999998</v>
          </cell>
          <cell r="F172">
            <v>43915</v>
          </cell>
          <cell r="G172" t="str">
            <v>RPC</v>
          </cell>
          <cell r="H172" t="str">
            <v>LPI-1604</v>
          </cell>
          <cell r="I172" t="str">
            <v>SR</v>
          </cell>
          <cell r="J172">
            <v>1.35</v>
          </cell>
        </row>
        <row r="173">
          <cell r="B173" t="str">
            <v>002C060</v>
          </cell>
          <cell r="C173">
            <v>0.48</v>
          </cell>
          <cell r="D173">
            <v>0</v>
          </cell>
          <cell r="E173">
            <v>0.48</v>
          </cell>
          <cell r="F173">
            <v>44011</v>
          </cell>
          <cell r="G173" t="str">
            <v>RPC</v>
          </cell>
          <cell r="H173" t="str">
            <v>TC-09</v>
          </cell>
          <cell r="I173" t="str">
            <v>SR</v>
          </cell>
          <cell r="J173">
            <v>1.35</v>
          </cell>
        </row>
        <row r="174">
          <cell r="B174" t="str">
            <v>003C053</v>
          </cell>
          <cell r="C174">
            <v>1.1100000000000001</v>
          </cell>
          <cell r="D174">
            <v>0</v>
          </cell>
          <cell r="E174">
            <v>1.1100000000000001</v>
          </cell>
          <cell r="F174">
            <v>44009</v>
          </cell>
          <cell r="G174" t="str">
            <v>RPC</v>
          </cell>
          <cell r="H174" t="str">
            <v>TC-09</v>
          </cell>
          <cell r="I174" t="str">
            <v>SR</v>
          </cell>
          <cell r="J174">
            <v>1.35</v>
          </cell>
        </row>
        <row r="175">
          <cell r="B175" t="str">
            <v>004C053</v>
          </cell>
          <cell r="C175">
            <v>2.86</v>
          </cell>
          <cell r="D175">
            <v>0</v>
          </cell>
          <cell r="E175">
            <v>2.86</v>
          </cell>
          <cell r="F175">
            <v>44009</v>
          </cell>
          <cell r="G175" t="str">
            <v>RPC</v>
          </cell>
          <cell r="H175" t="str">
            <v>TC-09</v>
          </cell>
          <cell r="I175" t="str">
            <v>SR</v>
          </cell>
          <cell r="J175">
            <v>1.35</v>
          </cell>
        </row>
        <row r="176">
          <cell r="B176" t="str">
            <v>004C054</v>
          </cell>
          <cell r="C176">
            <v>4.3600000000000003</v>
          </cell>
          <cell r="D176">
            <v>0</v>
          </cell>
          <cell r="E176">
            <v>4.3600000000000003</v>
          </cell>
          <cell r="F176">
            <v>43909</v>
          </cell>
          <cell r="G176" t="str">
            <v>RPC</v>
          </cell>
          <cell r="H176" t="str">
            <v>LPI-1604</v>
          </cell>
          <cell r="I176" t="str">
            <v>SR</v>
          </cell>
          <cell r="J176">
            <v>1.35</v>
          </cell>
        </row>
        <row r="177">
          <cell r="B177" t="str">
            <v>006C054</v>
          </cell>
          <cell r="C177">
            <v>1.78</v>
          </cell>
          <cell r="D177">
            <v>0</v>
          </cell>
          <cell r="E177">
            <v>1.78</v>
          </cell>
          <cell r="F177">
            <v>43994</v>
          </cell>
          <cell r="G177" t="str">
            <v>RPC</v>
          </cell>
          <cell r="H177" t="str">
            <v>TC-09</v>
          </cell>
          <cell r="I177" t="str">
            <v>SR</v>
          </cell>
          <cell r="J177">
            <v>1.35</v>
          </cell>
        </row>
        <row r="178">
          <cell r="B178" t="str">
            <v>006C058</v>
          </cell>
          <cell r="C178">
            <v>4.13</v>
          </cell>
          <cell r="D178">
            <v>0</v>
          </cell>
          <cell r="E178">
            <v>4.13</v>
          </cell>
          <cell r="F178">
            <v>44011</v>
          </cell>
          <cell r="G178" t="str">
            <v>RPC</v>
          </cell>
          <cell r="H178" t="str">
            <v>TC-09</v>
          </cell>
          <cell r="I178" t="str">
            <v>SR</v>
          </cell>
          <cell r="J178">
            <v>1.35</v>
          </cell>
        </row>
        <row r="179">
          <cell r="B179" t="str">
            <v>006C060</v>
          </cell>
          <cell r="C179">
            <v>1.26</v>
          </cell>
          <cell r="D179">
            <v>0</v>
          </cell>
          <cell r="E179">
            <v>1.26</v>
          </cell>
          <cell r="F179">
            <v>44008</v>
          </cell>
          <cell r="G179" t="str">
            <v>RPC</v>
          </cell>
          <cell r="H179" t="str">
            <v>TC-09</v>
          </cell>
          <cell r="I179" t="str">
            <v>SR</v>
          </cell>
          <cell r="J179">
            <v>1.35</v>
          </cell>
        </row>
        <row r="180">
          <cell r="B180" t="str">
            <v>007C053</v>
          </cell>
          <cell r="C180">
            <v>2.17</v>
          </cell>
          <cell r="D180">
            <v>0</v>
          </cell>
          <cell r="E180">
            <v>2.17</v>
          </cell>
          <cell r="F180">
            <v>43996</v>
          </cell>
          <cell r="G180" t="str">
            <v>RPC</v>
          </cell>
          <cell r="H180" t="str">
            <v>TC-09</v>
          </cell>
          <cell r="I180" t="str">
            <v>SR</v>
          </cell>
          <cell r="J180">
            <v>1.35</v>
          </cell>
        </row>
        <row r="181">
          <cell r="B181" t="str">
            <v>008C053</v>
          </cell>
          <cell r="C181">
            <v>3.96</v>
          </cell>
          <cell r="D181">
            <v>0</v>
          </cell>
          <cell r="E181">
            <v>3.96</v>
          </cell>
          <cell r="F181">
            <v>43993</v>
          </cell>
          <cell r="G181" t="str">
            <v>RPC</v>
          </cell>
          <cell r="H181" t="str">
            <v>TC-09</v>
          </cell>
          <cell r="I181" t="str">
            <v>SR</v>
          </cell>
          <cell r="J181">
            <v>1.35</v>
          </cell>
        </row>
        <row r="182">
          <cell r="B182" t="str">
            <v>010C055</v>
          </cell>
          <cell r="C182">
            <v>4.62</v>
          </cell>
          <cell r="D182">
            <v>0</v>
          </cell>
          <cell r="E182">
            <v>4.62</v>
          </cell>
          <cell r="F182">
            <v>43906</v>
          </cell>
          <cell r="G182" t="str">
            <v>RPC</v>
          </cell>
          <cell r="H182" t="str">
            <v>LPI-1604</v>
          </cell>
          <cell r="I182" t="str">
            <v>SR</v>
          </cell>
          <cell r="J182">
            <v>1.35</v>
          </cell>
        </row>
        <row r="183">
          <cell r="B183" t="str">
            <v>010C058</v>
          </cell>
          <cell r="C183">
            <v>6.89</v>
          </cell>
          <cell r="D183">
            <v>0</v>
          </cell>
          <cell r="E183">
            <v>6.89</v>
          </cell>
          <cell r="F183">
            <v>43984</v>
          </cell>
          <cell r="G183" t="str">
            <v>RPC</v>
          </cell>
          <cell r="H183" t="str">
            <v>LPI-1605</v>
          </cell>
          <cell r="I183" t="str">
            <v>SR</v>
          </cell>
          <cell r="J183">
            <v>1.35</v>
          </cell>
        </row>
        <row r="184">
          <cell r="B184" t="str">
            <v>011C053</v>
          </cell>
          <cell r="C184">
            <v>2.4500000000000002</v>
          </cell>
          <cell r="D184">
            <v>0</v>
          </cell>
          <cell r="E184">
            <v>2.4500000000000002</v>
          </cell>
          <cell r="F184">
            <v>44025</v>
          </cell>
          <cell r="G184" t="str">
            <v>RPC</v>
          </cell>
          <cell r="H184" t="str">
            <v>TC-09</v>
          </cell>
          <cell r="I184" t="str">
            <v>SR</v>
          </cell>
          <cell r="J184">
            <v>1.35</v>
          </cell>
        </row>
        <row r="185">
          <cell r="B185" t="str">
            <v>002C067</v>
          </cell>
          <cell r="C185">
            <v>3.84</v>
          </cell>
          <cell r="D185">
            <v>0</v>
          </cell>
          <cell r="E185">
            <v>3.84</v>
          </cell>
          <cell r="F185">
            <v>43988</v>
          </cell>
          <cell r="G185" t="str">
            <v>RPC</v>
          </cell>
          <cell r="H185" t="str">
            <v>GP-95287</v>
          </cell>
          <cell r="I185" t="str">
            <v>SR</v>
          </cell>
          <cell r="J185">
            <v>1.35</v>
          </cell>
        </row>
        <row r="186">
          <cell r="B186" t="str">
            <v>002C068</v>
          </cell>
          <cell r="C186">
            <v>1.97</v>
          </cell>
          <cell r="D186">
            <v>0</v>
          </cell>
          <cell r="E186">
            <v>1.97</v>
          </cell>
          <cell r="F186">
            <v>43988</v>
          </cell>
          <cell r="G186" t="str">
            <v>RPC</v>
          </cell>
          <cell r="H186" t="str">
            <v>GP-95287</v>
          </cell>
          <cell r="I186" t="str">
            <v>SR</v>
          </cell>
          <cell r="J186">
            <v>1.35</v>
          </cell>
        </row>
        <row r="187">
          <cell r="B187" t="str">
            <v>002C070</v>
          </cell>
          <cell r="C187">
            <v>2.46</v>
          </cell>
          <cell r="D187">
            <v>0</v>
          </cell>
          <cell r="E187">
            <v>2.46</v>
          </cell>
          <cell r="F187">
            <v>43988</v>
          </cell>
          <cell r="G187" t="str">
            <v>RPC</v>
          </cell>
          <cell r="H187" t="str">
            <v>GP-95287</v>
          </cell>
          <cell r="I187" t="str">
            <v>SR</v>
          </cell>
          <cell r="J187">
            <v>1.35</v>
          </cell>
        </row>
        <row r="188">
          <cell r="B188" t="str">
            <v>009C062</v>
          </cell>
          <cell r="C188">
            <v>2.08</v>
          </cell>
          <cell r="D188">
            <v>0</v>
          </cell>
          <cell r="E188">
            <v>2.08</v>
          </cell>
          <cell r="F188">
            <v>44012</v>
          </cell>
          <cell r="G188" t="str">
            <v>RPC</v>
          </cell>
          <cell r="H188" t="str">
            <v>GP-95287</v>
          </cell>
          <cell r="I188" t="str">
            <v>SRP</v>
          </cell>
          <cell r="J188">
            <v>1.35</v>
          </cell>
        </row>
        <row r="189">
          <cell r="B189" t="str">
            <v>010C066</v>
          </cell>
          <cell r="C189">
            <v>0.56999999999999995</v>
          </cell>
          <cell r="D189">
            <v>0</v>
          </cell>
          <cell r="E189">
            <v>0.56999999999999995</v>
          </cell>
          <cell r="F189">
            <v>44033</v>
          </cell>
          <cell r="G189" t="str">
            <v>RPC</v>
          </cell>
          <cell r="H189" t="str">
            <v>GP-95287</v>
          </cell>
          <cell r="I189" t="str">
            <v>SR</v>
          </cell>
          <cell r="J189">
            <v>1.35</v>
          </cell>
        </row>
        <row r="190">
          <cell r="B190" t="str">
            <v>002C062</v>
          </cell>
          <cell r="C190">
            <v>0.26</v>
          </cell>
          <cell r="D190">
            <v>0</v>
          </cell>
          <cell r="E190">
            <v>0.26</v>
          </cell>
          <cell r="F190">
            <v>44065</v>
          </cell>
          <cell r="G190" t="str">
            <v>RPC</v>
          </cell>
          <cell r="H190" t="str">
            <v>LPI-1607</v>
          </cell>
          <cell r="I190" t="str">
            <v>SRP</v>
          </cell>
          <cell r="J190">
            <v>1.35</v>
          </cell>
        </row>
        <row r="191">
          <cell r="B191" t="str">
            <v>002C063</v>
          </cell>
          <cell r="C191">
            <v>2.2599999999999998</v>
          </cell>
          <cell r="D191">
            <v>0</v>
          </cell>
          <cell r="E191">
            <v>2.2599999999999998</v>
          </cell>
          <cell r="F191">
            <v>44102</v>
          </cell>
          <cell r="G191" t="str">
            <v>RPC</v>
          </cell>
          <cell r="H191" t="str">
            <v>AS.I19-19</v>
          </cell>
          <cell r="I191" t="str">
            <v>SR</v>
          </cell>
          <cell r="J191">
            <v>1.35</v>
          </cell>
        </row>
        <row r="192">
          <cell r="B192" t="str">
            <v>002C064</v>
          </cell>
          <cell r="C192">
            <v>3.28</v>
          </cell>
          <cell r="D192">
            <v>0</v>
          </cell>
          <cell r="E192">
            <v>3.28</v>
          </cell>
          <cell r="F192">
            <v>44103</v>
          </cell>
          <cell r="G192" t="str">
            <v>RPC</v>
          </cell>
          <cell r="H192" t="str">
            <v>AS.I19-19</v>
          </cell>
          <cell r="I192" t="str">
            <v>SR</v>
          </cell>
          <cell r="J192">
            <v>1.35</v>
          </cell>
        </row>
        <row r="193">
          <cell r="B193" t="str">
            <v>002C065</v>
          </cell>
          <cell r="C193">
            <v>1.82</v>
          </cell>
          <cell r="D193">
            <v>0</v>
          </cell>
          <cell r="E193">
            <v>1.82</v>
          </cell>
          <cell r="F193">
            <v>44103</v>
          </cell>
          <cell r="G193" t="str">
            <v>RPC</v>
          </cell>
          <cell r="H193" t="str">
            <v>AS.I19-19</v>
          </cell>
          <cell r="I193" t="str">
            <v>SR</v>
          </cell>
          <cell r="J193">
            <v>1.35</v>
          </cell>
        </row>
        <row r="194">
          <cell r="B194" t="str">
            <v>004C062</v>
          </cell>
          <cell r="C194">
            <v>3.9</v>
          </cell>
          <cell r="D194">
            <v>0</v>
          </cell>
          <cell r="E194">
            <v>3.9</v>
          </cell>
          <cell r="F194">
            <v>44100</v>
          </cell>
          <cell r="G194" t="str">
            <v>RPC</v>
          </cell>
          <cell r="H194" t="str">
            <v>LPI-1605</v>
          </cell>
          <cell r="I194" t="str">
            <v>SRP</v>
          </cell>
          <cell r="J194">
            <v>1.35</v>
          </cell>
        </row>
        <row r="195">
          <cell r="B195" t="str">
            <v>005C063</v>
          </cell>
          <cell r="C195">
            <v>0.6</v>
          </cell>
          <cell r="D195">
            <v>0</v>
          </cell>
          <cell r="E195">
            <v>0.6</v>
          </cell>
          <cell r="F195">
            <v>44065</v>
          </cell>
          <cell r="G195" t="str">
            <v>RPC</v>
          </cell>
          <cell r="H195" t="str">
            <v>LPI-1607</v>
          </cell>
          <cell r="I195" t="str">
            <v>SRP</v>
          </cell>
          <cell r="J195">
            <v>1.35</v>
          </cell>
        </row>
        <row r="196">
          <cell r="B196" t="str">
            <v>008C063</v>
          </cell>
          <cell r="C196">
            <v>6.73</v>
          </cell>
          <cell r="D196">
            <v>0</v>
          </cell>
          <cell r="E196">
            <v>6.73</v>
          </cell>
          <cell r="F196">
            <v>44098</v>
          </cell>
          <cell r="G196" t="str">
            <v>RPC</v>
          </cell>
          <cell r="H196" t="str">
            <v>GTO-612</v>
          </cell>
          <cell r="I196" t="str">
            <v>SR</v>
          </cell>
          <cell r="J196">
            <v>1.35</v>
          </cell>
        </row>
        <row r="197">
          <cell r="B197" t="str">
            <v>008C064</v>
          </cell>
          <cell r="C197">
            <v>0.3</v>
          </cell>
          <cell r="D197">
            <v>0</v>
          </cell>
          <cell r="E197">
            <v>0.3</v>
          </cell>
          <cell r="F197">
            <v>44132</v>
          </cell>
          <cell r="G197" t="str">
            <v>RPC</v>
          </cell>
          <cell r="H197" t="str">
            <v>GTO-612</v>
          </cell>
          <cell r="I197" t="str">
            <v>SR</v>
          </cell>
          <cell r="J197">
            <v>1.35</v>
          </cell>
        </row>
        <row r="198">
          <cell r="B198" t="str">
            <v>010C070</v>
          </cell>
          <cell r="C198">
            <v>5.16</v>
          </cell>
          <cell r="D198">
            <v>0</v>
          </cell>
          <cell r="E198">
            <v>5.16</v>
          </cell>
          <cell r="F198">
            <v>44065</v>
          </cell>
          <cell r="G198" t="str">
            <v>RPC</v>
          </cell>
          <cell r="H198" t="str">
            <v>LPI-1605</v>
          </cell>
          <cell r="I198" t="str">
            <v>SR</v>
          </cell>
          <cell r="J198">
            <v>1.35</v>
          </cell>
        </row>
        <row r="199">
          <cell r="B199" t="str">
            <v>004C063</v>
          </cell>
          <cell r="C199">
            <v>2.85</v>
          </cell>
          <cell r="D199">
            <v>0</v>
          </cell>
          <cell r="E199">
            <v>2.85</v>
          </cell>
          <cell r="F199">
            <v>44011</v>
          </cell>
          <cell r="G199" t="str">
            <v>RPC</v>
          </cell>
          <cell r="H199" t="str">
            <v>GP-95287</v>
          </cell>
          <cell r="I199" t="str">
            <v>SRP</v>
          </cell>
          <cell r="J199">
            <v>1.35</v>
          </cell>
        </row>
        <row r="200">
          <cell r="B200" t="str">
            <v>004C065</v>
          </cell>
          <cell r="C200">
            <v>2.0099999999999998</v>
          </cell>
          <cell r="D200">
            <v>0</v>
          </cell>
          <cell r="E200">
            <v>2.0099999999999998</v>
          </cell>
          <cell r="F200">
            <v>44014</v>
          </cell>
          <cell r="G200" t="str">
            <v>RPC</v>
          </cell>
          <cell r="H200" t="str">
            <v>GP-95287</v>
          </cell>
          <cell r="I200" t="str">
            <v>SR</v>
          </cell>
          <cell r="J200">
            <v>1.35</v>
          </cell>
        </row>
        <row r="201">
          <cell r="B201" t="str">
            <v>004C067</v>
          </cell>
          <cell r="C201">
            <v>3.71</v>
          </cell>
          <cell r="D201">
            <v>0</v>
          </cell>
          <cell r="E201">
            <v>3.71</v>
          </cell>
          <cell r="F201">
            <v>43969</v>
          </cell>
          <cell r="G201" t="str">
            <v>RPC</v>
          </cell>
          <cell r="H201" t="str">
            <v>LPI-1604</v>
          </cell>
          <cell r="I201" t="str">
            <v>SR</v>
          </cell>
          <cell r="J201">
            <v>1.35</v>
          </cell>
        </row>
        <row r="202">
          <cell r="B202" t="str">
            <v>004C070</v>
          </cell>
          <cell r="C202">
            <v>5.35</v>
          </cell>
          <cell r="D202">
            <v>0</v>
          </cell>
          <cell r="E202">
            <v>5.35</v>
          </cell>
          <cell r="F202">
            <v>43969</v>
          </cell>
          <cell r="G202" t="str">
            <v>RPC</v>
          </cell>
          <cell r="H202" t="str">
            <v>LPI-1604</v>
          </cell>
          <cell r="I202" t="str">
            <v>SR</v>
          </cell>
          <cell r="J202">
            <v>1.35</v>
          </cell>
        </row>
        <row r="203">
          <cell r="B203" t="str">
            <v>006C062</v>
          </cell>
          <cell r="C203">
            <v>2.8</v>
          </cell>
          <cell r="D203">
            <v>0</v>
          </cell>
          <cell r="E203">
            <v>2.8</v>
          </cell>
          <cell r="F203">
            <v>44010</v>
          </cell>
          <cell r="G203" t="str">
            <v>RPC</v>
          </cell>
          <cell r="H203" t="str">
            <v>GP-95287</v>
          </cell>
          <cell r="I203" t="str">
            <v>SR</v>
          </cell>
          <cell r="J203">
            <v>1.35</v>
          </cell>
        </row>
        <row r="204">
          <cell r="B204" t="str">
            <v>006C063</v>
          </cell>
          <cell r="C204">
            <v>1.2</v>
          </cell>
          <cell r="D204">
            <v>0</v>
          </cell>
          <cell r="E204">
            <v>1.2</v>
          </cell>
          <cell r="F204">
            <v>44009</v>
          </cell>
          <cell r="G204" t="str">
            <v>RPC</v>
          </cell>
          <cell r="H204" t="str">
            <v>GP-95287</v>
          </cell>
          <cell r="I204" t="str">
            <v>SR</v>
          </cell>
          <cell r="J204">
            <v>1.35</v>
          </cell>
        </row>
        <row r="205">
          <cell r="B205" t="str">
            <v>006C065</v>
          </cell>
          <cell r="C205">
            <v>2.74</v>
          </cell>
          <cell r="D205">
            <v>0</v>
          </cell>
          <cell r="E205">
            <v>2.74</v>
          </cell>
          <cell r="F205">
            <v>44025</v>
          </cell>
          <cell r="G205" t="str">
            <v>RPC</v>
          </cell>
          <cell r="H205" t="str">
            <v>GP-95287</v>
          </cell>
          <cell r="I205" t="str">
            <v>SRP</v>
          </cell>
          <cell r="J205">
            <v>1.35</v>
          </cell>
        </row>
        <row r="206">
          <cell r="B206" t="str">
            <v>006C070</v>
          </cell>
          <cell r="C206">
            <v>9.33</v>
          </cell>
          <cell r="D206">
            <v>0</v>
          </cell>
          <cell r="E206">
            <v>9.33</v>
          </cell>
          <cell r="F206">
            <v>44000</v>
          </cell>
          <cell r="G206" t="str">
            <v>RPC</v>
          </cell>
          <cell r="H206" t="str">
            <v>GP-95287</v>
          </cell>
          <cell r="I206" t="str">
            <v>SR</v>
          </cell>
          <cell r="J206">
            <v>1.35</v>
          </cell>
        </row>
        <row r="207">
          <cell r="B207" t="str">
            <v>008C065</v>
          </cell>
          <cell r="C207">
            <v>1.76</v>
          </cell>
          <cell r="D207">
            <v>0</v>
          </cell>
          <cell r="E207">
            <v>1.76</v>
          </cell>
          <cell r="F207">
            <v>44015</v>
          </cell>
          <cell r="G207" t="str">
            <v>RPC</v>
          </cell>
          <cell r="H207" t="str">
            <v>GP-95287</v>
          </cell>
          <cell r="I207" t="str">
            <v>SR</v>
          </cell>
          <cell r="J207">
            <v>1.35</v>
          </cell>
        </row>
        <row r="208">
          <cell r="B208" t="str">
            <v>008C067</v>
          </cell>
          <cell r="C208">
            <v>5.42</v>
          </cell>
          <cell r="D208">
            <v>0</v>
          </cell>
          <cell r="E208">
            <v>5.42</v>
          </cell>
          <cell r="F208">
            <v>43998</v>
          </cell>
          <cell r="G208" t="str">
            <v>RPC</v>
          </cell>
          <cell r="H208" t="str">
            <v>GP-95287</v>
          </cell>
          <cell r="I208" t="str">
            <v>SRP</v>
          </cell>
          <cell r="J208">
            <v>1.35</v>
          </cell>
        </row>
        <row r="209">
          <cell r="B209" t="str">
            <v>008C070</v>
          </cell>
          <cell r="C209">
            <v>2.23</v>
          </cell>
          <cell r="D209">
            <v>0</v>
          </cell>
          <cell r="E209">
            <v>2.23</v>
          </cell>
          <cell r="F209">
            <v>44054</v>
          </cell>
          <cell r="G209" t="str">
            <v>RPC</v>
          </cell>
          <cell r="H209" t="str">
            <v>LPI-1607</v>
          </cell>
          <cell r="I209" t="str">
            <v>SRP</v>
          </cell>
          <cell r="J209">
            <v>1.35</v>
          </cell>
        </row>
        <row r="210">
          <cell r="B210" t="str">
            <v>009C064</v>
          </cell>
          <cell r="C210">
            <v>1.85</v>
          </cell>
          <cell r="D210">
            <v>0</v>
          </cell>
          <cell r="E210">
            <v>1.85</v>
          </cell>
          <cell r="F210">
            <v>44011</v>
          </cell>
          <cell r="G210" t="str">
            <v>RPC</v>
          </cell>
          <cell r="H210" t="str">
            <v>GP-95287</v>
          </cell>
          <cell r="I210" t="str">
            <v>SRP</v>
          </cell>
          <cell r="J210">
            <v>1.35</v>
          </cell>
        </row>
        <row r="211">
          <cell r="B211" t="str">
            <v>009C067</v>
          </cell>
          <cell r="C211">
            <v>1.54</v>
          </cell>
          <cell r="D211">
            <v>0</v>
          </cell>
          <cell r="E211">
            <v>1.54</v>
          </cell>
          <cell r="F211">
            <v>44013</v>
          </cell>
          <cell r="G211" t="str">
            <v>RPC</v>
          </cell>
          <cell r="H211" t="str">
            <v>GP-95287</v>
          </cell>
          <cell r="I211" t="str">
            <v>SR</v>
          </cell>
          <cell r="J211">
            <v>1.35</v>
          </cell>
        </row>
        <row r="212">
          <cell r="B212" t="str">
            <v>010C064</v>
          </cell>
          <cell r="C212">
            <v>1.05</v>
          </cell>
          <cell r="D212">
            <v>0</v>
          </cell>
          <cell r="E212">
            <v>1.05</v>
          </cell>
          <cell r="F212">
            <v>44012</v>
          </cell>
          <cell r="G212" t="str">
            <v>RPC</v>
          </cell>
          <cell r="H212" t="str">
            <v>GP-95287</v>
          </cell>
          <cell r="I212" t="str">
            <v>SRP</v>
          </cell>
          <cell r="J212">
            <v>1.35</v>
          </cell>
        </row>
        <row r="213">
          <cell r="B213" t="str">
            <v>010C065</v>
          </cell>
          <cell r="C213">
            <v>2.99</v>
          </cell>
          <cell r="D213">
            <v>0</v>
          </cell>
          <cell r="E213">
            <v>2.99</v>
          </cell>
          <cell r="F213">
            <v>44014</v>
          </cell>
          <cell r="G213" t="str">
            <v>RPC</v>
          </cell>
          <cell r="H213" t="str">
            <v>GP-95287</v>
          </cell>
          <cell r="I213" t="str">
            <v>SR</v>
          </cell>
          <cell r="J213">
            <v>1.35</v>
          </cell>
        </row>
        <row r="214">
          <cell r="B214" t="str">
            <v>004C078</v>
          </cell>
          <cell r="C214">
            <v>7.47</v>
          </cell>
          <cell r="D214">
            <v>0</v>
          </cell>
          <cell r="E214">
            <v>7.47</v>
          </cell>
          <cell r="F214">
            <v>44147</v>
          </cell>
          <cell r="G214" t="str">
            <v>R2</v>
          </cell>
          <cell r="H214" t="str">
            <v>LPI-1602</v>
          </cell>
          <cell r="I214" t="str">
            <v>DR</v>
          </cell>
          <cell r="J214">
            <v>1.8</v>
          </cell>
        </row>
        <row r="215">
          <cell r="B215" t="str">
            <v>006C073</v>
          </cell>
          <cell r="C215">
            <v>2.35</v>
          </cell>
          <cell r="D215">
            <v>0</v>
          </cell>
          <cell r="E215">
            <v>2.35</v>
          </cell>
          <cell r="F215">
            <v>44169</v>
          </cell>
          <cell r="G215" t="str">
            <v>R2</v>
          </cell>
          <cell r="H215" t="str">
            <v>LPI-1601</v>
          </cell>
          <cell r="I215" t="str">
            <v>DR</v>
          </cell>
          <cell r="J215">
            <v>1.8</v>
          </cell>
        </row>
        <row r="216">
          <cell r="B216" t="str">
            <v>006C077</v>
          </cell>
          <cell r="C216">
            <v>3.73</v>
          </cell>
          <cell r="D216">
            <v>0</v>
          </cell>
          <cell r="E216">
            <v>3.73</v>
          </cell>
          <cell r="F216">
            <v>44147</v>
          </cell>
          <cell r="G216" t="str">
            <v>R2</v>
          </cell>
          <cell r="H216" t="str">
            <v>LPI-1602</v>
          </cell>
          <cell r="I216" t="str">
            <v>DR</v>
          </cell>
          <cell r="J216">
            <v>1.8</v>
          </cell>
        </row>
        <row r="217">
          <cell r="B217" t="str">
            <v>006C080</v>
          </cell>
          <cell r="C217">
            <v>3.12</v>
          </cell>
          <cell r="D217">
            <v>0</v>
          </cell>
          <cell r="E217">
            <v>3.12</v>
          </cell>
          <cell r="F217">
            <v>44151</v>
          </cell>
          <cell r="G217" t="str">
            <v>R2</v>
          </cell>
          <cell r="H217" t="str">
            <v>LPI-1603</v>
          </cell>
          <cell r="I217" t="str">
            <v>SRP</v>
          </cell>
          <cell r="J217">
            <v>1.8</v>
          </cell>
        </row>
        <row r="218">
          <cell r="B218" t="str">
            <v>007C078</v>
          </cell>
          <cell r="C218">
            <v>1.06</v>
          </cell>
          <cell r="D218">
            <v>0</v>
          </cell>
          <cell r="E218">
            <v>1.06</v>
          </cell>
          <cell r="F218">
            <v>44170</v>
          </cell>
          <cell r="G218" t="str">
            <v>R2</v>
          </cell>
          <cell r="H218" t="str">
            <v>LPI-1603</v>
          </cell>
          <cell r="I218" t="str">
            <v>SRP</v>
          </cell>
          <cell r="J218">
            <v>1.8</v>
          </cell>
        </row>
        <row r="219">
          <cell r="B219" t="str">
            <v>008C073</v>
          </cell>
          <cell r="C219">
            <v>5.39</v>
          </cell>
          <cell r="D219">
            <v>0</v>
          </cell>
          <cell r="E219">
            <v>5.39</v>
          </cell>
          <cell r="F219">
            <v>44105</v>
          </cell>
          <cell r="G219" t="str">
            <v>R2</v>
          </cell>
          <cell r="H219" t="str">
            <v>LPI-1601</v>
          </cell>
          <cell r="I219" t="str">
            <v>DR</v>
          </cell>
          <cell r="J219">
            <v>1.8</v>
          </cell>
        </row>
        <row r="220">
          <cell r="B220" t="str">
            <v>008C075</v>
          </cell>
          <cell r="C220">
            <v>3.11</v>
          </cell>
          <cell r="D220">
            <v>0</v>
          </cell>
          <cell r="E220">
            <v>3.11</v>
          </cell>
          <cell r="F220">
            <v>44096</v>
          </cell>
          <cell r="G220" t="str">
            <v>R2</v>
          </cell>
          <cell r="H220" t="str">
            <v>LPI-1601</v>
          </cell>
          <cell r="I220" t="str">
            <v>DR</v>
          </cell>
          <cell r="J220">
            <v>1.8</v>
          </cell>
        </row>
        <row r="221">
          <cell r="B221" t="str">
            <v>008C078</v>
          </cell>
          <cell r="C221">
            <v>3.78</v>
          </cell>
          <cell r="D221">
            <v>0</v>
          </cell>
          <cell r="E221">
            <v>3.78</v>
          </cell>
          <cell r="F221">
            <v>44140</v>
          </cell>
          <cell r="G221" t="str">
            <v>R2</v>
          </cell>
          <cell r="H221" t="str">
            <v>A-815</v>
          </cell>
          <cell r="I221" t="str">
            <v>DR</v>
          </cell>
          <cell r="J221">
            <v>1.8</v>
          </cell>
        </row>
        <row r="222">
          <cell r="B222" t="str">
            <v>008C080</v>
          </cell>
          <cell r="C222">
            <v>3.71</v>
          </cell>
          <cell r="D222">
            <v>0</v>
          </cell>
          <cell r="E222">
            <v>3.71</v>
          </cell>
          <cell r="F222">
            <v>44151</v>
          </cell>
          <cell r="G222" t="str">
            <v>R2</v>
          </cell>
          <cell r="H222" t="str">
            <v>LPI-1603</v>
          </cell>
          <cell r="I222" t="str">
            <v>DR</v>
          </cell>
          <cell r="J222">
            <v>1.8</v>
          </cell>
        </row>
        <row r="223">
          <cell r="B223" t="str">
            <v>009C073</v>
          </cell>
          <cell r="C223">
            <v>1.21</v>
          </cell>
          <cell r="D223">
            <v>0</v>
          </cell>
          <cell r="E223">
            <v>1.21</v>
          </cell>
          <cell r="F223">
            <v>44097</v>
          </cell>
          <cell r="G223" t="str">
            <v>R2</v>
          </cell>
          <cell r="H223" t="str">
            <v>LPI-1601</v>
          </cell>
          <cell r="I223" t="str">
            <v>DR</v>
          </cell>
          <cell r="J223">
            <v>1.8</v>
          </cell>
        </row>
        <row r="224">
          <cell r="B224" t="str">
            <v>010C071</v>
          </cell>
          <cell r="C224">
            <v>1.58</v>
          </cell>
          <cell r="D224">
            <v>0</v>
          </cell>
          <cell r="E224">
            <v>1.58</v>
          </cell>
          <cell r="F224">
            <v>44169</v>
          </cell>
          <cell r="G224" t="str">
            <v>R2</v>
          </cell>
          <cell r="H224" t="str">
            <v>GP-00687</v>
          </cell>
          <cell r="I224" t="str">
            <v>DR</v>
          </cell>
          <cell r="J224">
            <v>1.8</v>
          </cell>
        </row>
        <row r="225">
          <cell r="B225" t="str">
            <v>010C075</v>
          </cell>
          <cell r="C225">
            <v>5.36</v>
          </cell>
          <cell r="D225">
            <v>0</v>
          </cell>
          <cell r="E225">
            <v>5.36</v>
          </cell>
          <cell r="F225">
            <v>44096</v>
          </cell>
          <cell r="G225" t="str">
            <v>R2</v>
          </cell>
          <cell r="H225" t="str">
            <v>LPI-1601</v>
          </cell>
          <cell r="I225" t="str">
            <v>DR</v>
          </cell>
          <cell r="J225">
            <v>1.8</v>
          </cell>
        </row>
        <row r="226">
          <cell r="B226" t="str">
            <v>010C078</v>
          </cell>
          <cell r="C226">
            <v>3.43</v>
          </cell>
          <cell r="D226">
            <v>0</v>
          </cell>
          <cell r="E226">
            <v>3.43</v>
          </cell>
          <cell r="F226">
            <v>44147</v>
          </cell>
          <cell r="G226" t="str">
            <v>R2</v>
          </cell>
          <cell r="H226" t="str">
            <v>A-815</v>
          </cell>
          <cell r="I226" t="str">
            <v>DR</v>
          </cell>
          <cell r="J226">
            <v>1.8</v>
          </cell>
        </row>
        <row r="227">
          <cell r="B227" t="str">
            <v>010C080</v>
          </cell>
          <cell r="C227">
            <v>3.65</v>
          </cell>
          <cell r="D227">
            <v>0</v>
          </cell>
          <cell r="E227">
            <v>3.65</v>
          </cell>
          <cell r="F227">
            <v>44152</v>
          </cell>
          <cell r="G227" t="str">
            <v>R2</v>
          </cell>
          <cell r="H227" t="str">
            <v>LPI-1603</v>
          </cell>
          <cell r="I227" t="str">
            <v>DR</v>
          </cell>
          <cell r="J227">
            <v>1.8</v>
          </cell>
        </row>
        <row r="228">
          <cell r="B228" t="str">
            <v>002C074</v>
          </cell>
          <cell r="C228">
            <v>6.84</v>
          </cell>
          <cell r="D228">
            <v>0</v>
          </cell>
          <cell r="E228">
            <v>6.84</v>
          </cell>
          <cell r="F228">
            <v>44029</v>
          </cell>
          <cell r="G228" t="str">
            <v>R2</v>
          </cell>
          <cell r="H228" t="str">
            <v>LPI-1602</v>
          </cell>
          <cell r="I228" t="str">
            <v>DR</v>
          </cell>
          <cell r="J228">
            <v>1.8</v>
          </cell>
        </row>
        <row r="229">
          <cell r="B229" t="str">
            <v>002C075</v>
          </cell>
          <cell r="C229">
            <v>1.88</v>
          </cell>
          <cell r="D229">
            <v>0</v>
          </cell>
          <cell r="E229">
            <v>1.88</v>
          </cell>
          <cell r="F229">
            <v>44023</v>
          </cell>
          <cell r="G229" t="str">
            <v>R2</v>
          </cell>
          <cell r="H229" t="str">
            <v>LPI-1602</v>
          </cell>
          <cell r="I229" t="str">
            <v>DR</v>
          </cell>
          <cell r="J229">
            <v>1.8</v>
          </cell>
        </row>
        <row r="230">
          <cell r="B230" t="str">
            <v>002C080</v>
          </cell>
          <cell r="C230">
            <v>10.16</v>
          </cell>
          <cell r="D230">
            <v>0</v>
          </cell>
          <cell r="E230">
            <v>10.16</v>
          </cell>
          <cell r="F230">
            <v>44030</v>
          </cell>
          <cell r="G230" t="str">
            <v>R2</v>
          </cell>
          <cell r="H230" t="str">
            <v>GP-00687</v>
          </cell>
          <cell r="I230" t="str">
            <v>DR</v>
          </cell>
          <cell r="J230">
            <v>1.8</v>
          </cell>
        </row>
        <row r="231">
          <cell r="B231" t="str">
            <v>004C075</v>
          </cell>
          <cell r="C231">
            <v>9.6300000000000008</v>
          </cell>
          <cell r="D231">
            <v>0</v>
          </cell>
          <cell r="E231">
            <v>9.6300000000000008</v>
          </cell>
          <cell r="F231">
            <v>44031</v>
          </cell>
          <cell r="G231" t="str">
            <v>R2</v>
          </cell>
          <cell r="H231" t="str">
            <v>A-815</v>
          </cell>
          <cell r="I231" t="str">
            <v>DR</v>
          </cell>
          <cell r="J231">
            <v>1.8</v>
          </cell>
        </row>
        <row r="232">
          <cell r="B232" t="str">
            <v>005C073</v>
          </cell>
          <cell r="C232">
            <v>2.54</v>
          </cell>
          <cell r="D232">
            <v>0</v>
          </cell>
          <cell r="E232">
            <v>2.54</v>
          </cell>
          <cell r="F232">
            <v>44030</v>
          </cell>
          <cell r="G232" t="str">
            <v>R2</v>
          </cell>
          <cell r="H232" t="str">
            <v>LPI-1602</v>
          </cell>
          <cell r="I232" t="str">
            <v>DR</v>
          </cell>
          <cell r="J232">
            <v>1.8</v>
          </cell>
        </row>
        <row r="233">
          <cell r="B233" t="str">
            <v>005C075</v>
          </cell>
          <cell r="C233">
            <v>2.37</v>
          </cell>
          <cell r="D233">
            <v>0</v>
          </cell>
          <cell r="E233">
            <v>2.37</v>
          </cell>
          <cell r="F233">
            <v>44030</v>
          </cell>
          <cell r="G233" t="str">
            <v>R2</v>
          </cell>
          <cell r="H233" t="str">
            <v>LPI-1602</v>
          </cell>
          <cell r="I233" t="str">
            <v>DR</v>
          </cell>
          <cell r="J233">
            <v>1.8</v>
          </cell>
        </row>
        <row r="234">
          <cell r="B234" t="str">
            <v>001C085</v>
          </cell>
          <cell r="C234">
            <v>0.52</v>
          </cell>
          <cell r="D234">
            <v>0</v>
          </cell>
          <cell r="E234">
            <v>0.52</v>
          </cell>
          <cell r="F234">
            <v>44026</v>
          </cell>
          <cell r="G234" t="str">
            <v>R2</v>
          </cell>
          <cell r="H234" t="str">
            <v>LPI-1603</v>
          </cell>
          <cell r="I234" t="str">
            <v>SRP</v>
          </cell>
          <cell r="J234">
            <v>1.8</v>
          </cell>
        </row>
        <row r="235">
          <cell r="B235" t="str">
            <v>002C081</v>
          </cell>
          <cell r="C235">
            <v>0.64</v>
          </cell>
          <cell r="D235">
            <v>0</v>
          </cell>
          <cell r="E235">
            <v>0.64</v>
          </cell>
          <cell r="F235">
            <v>44161</v>
          </cell>
          <cell r="G235" t="str">
            <v>R2</v>
          </cell>
          <cell r="H235" t="str">
            <v>LPI-1603</v>
          </cell>
          <cell r="I235" t="str">
            <v>SRP</v>
          </cell>
          <cell r="J235">
            <v>1.8</v>
          </cell>
        </row>
        <row r="236">
          <cell r="B236" t="str">
            <v>002C085</v>
          </cell>
          <cell r="C236">
            <v>3.99</v>
          </cell>
          <cell r="D236">
            <v>0</v>
          </cell>
          <cell r="E236">
            <v>3.99</v>
          </cell>
          <cell r="F236">
            <v>44151</v>
          </cell>
          <cell r="G236" t="str">
            <v>R2</v>
          </cell>
          <cell r="H236" t="str">
            <v>LPI-1603</v>
          </cell>
          <cell r="I236" t="str">
            <v>SRP</v>
          </cell>
          <cell r="J236">
            <v>1.8</v>
          </cell>
        </row>
        <row r="237">
          <cell r="B237" t="str">
            <v>002C090</v>
          </cell>
          <cell r="C237">
            <v>5.12</v>
          </cell>
          <cell r="D237">
            <v>0</v>
          </cell>
          <cell r="E237">
            <v>5.12</v>
          </cell>
          <cell r="F237">
            <v>44151</v>
          </cell>
          <cell r="G237" t="str">
            <v>R3</v>
          </cell>
          <cell r="H237" t="str">
            <v>GP 99-8009</v>
          </cell>
          <cell r="I237" t="str">
            <v>SR</v>
          </cell>
          <cell r="J237">
            <v>1.8</v>
          </cell>
        </row>
        <row r="238">
          <cell r="B238" t="str">
            <v>003C081</v>
          </cell>
          <cell r="C238">
            <v>1.1399999999999999</v>
          </cell>
          <cell r="D238">
            <v>0</v>
          </cell>
          <cell r="E238">
            <v>1.1399999999999999</v>
          </cell>
          <cell r="F238">
            <v>44152</v>
          </cell>
          <cell r="G238" t="str">
            <v>R2</v>
          </cell>
          <cell r="H238" t="str">
            <v>LPI-1603</v>
          </cell>
          <cell r="I238" t="str">
            <v>SRP</v>
          </cell>
          <cell r="J238">
            <v>1.8</v>
          </cell>
        </row>
        <row r="239">
          <cell r="B239" t="str">
            <v>004C083</v>
          </cell>
          <cell r="C239">
            <v>2.2599999999999998</v>
          </cell>
          <cell r="D239">
            <v>0</v>
          </cell>
          <cell r="E239">
            <v>2.2599999999999998</v>
          </cell>
          <cell r="F239">
            <v>44159</v>
          </cell>
          <cell r="G239" t="str">
            <v>R2</v>
          </cell>
          <cell r="H239" t="str">
            <v>LPI-1603</v>
          </cell>
          <cell r="I239" t="str">
            <v>SRP</v>
          </cell>
          <cell r="J239">
            <v>1.8</v>
          </cell>
        </row>
        <row r="240">
          <cell r="B240" t="str">
            <v>004C085</v>
          </cell>
          <cell r="C240">
            <v>4.41</v>
          </cell>
          <cell r="D240">
            <v>0</v>
          </cell>
          <cell r="E240">
            <v>4.41</v>
          </cell>
          <cell r="F240">
            <v>44159</v>
          </cell>
          <cell r="G240" t="str">
            <v>R2</v>
          </cell>
          <cell r="H240" t="str">
            <v>LPI-1603</v>
          </cell>
          <cell r="I240" t="str">
            <v>SRP</v>
          </cell>
          <cell r="J240">
            <v>1.8</v>
          </cell>
        </row>
        <row r="241">
          <cell r="B241" t="str">
            <v>005C085</v>
          </cell>
          <cell r="C241">
            <v>0.15</v>
          </cell>
          <cell r="D241">
            <v>0</v>
          </cell>
          <cell r="E241">
            <v>0.15</v>
          </cell>
          <cell r="F241">
            <v>44151</v>
          </cell>
          <cell r="G241" t="str">
            <v>R2</v>
          </cell>
          <cell r="H241" t="str">
            <v>LPI-1603</v>
          </cell>
          <cell r="I241" t="str">
            <v>SRP</v>
          </cell>
          <cell r="J241">
            <v>1.8</v>
          </cell>
        </row>
        <row r="242">
          <cell r="B242" t="str">
            <v>006C081</v>
          </cell>
          <cell r="C242">
            <v>0.42</v>
          </cell>
          <cell r="D242">
            <v>0</v>
          </cell>
          <cell r="E242">
            <v>0.42</v>
          </cell>
          <cell r="F242">
            <v>44165</v>
          </cell>
          <cell r="G242" t="str">
            <v>R2</v>
          </cell>
          <cell r="H242" t="str">
            <v>LPI-1603</v>
          </cell>
          <cell r="I242" t="str">
            <v>SRP</v>
          </cell>
          <cell r="J242">
            <v>1.8</v>
          </cell>
        </row>
        <row r="243">
          <cell r="B243" t="str">
            <v>006C083</v>
          </cell>
          <cell r="C243">
            <v>4.2300000000000004</v>
          </cell>
          <cell r="D243">
            <v>0</v>
          </cell>
          <cell r="E243">
            <v>4.2300000000000004</v>
          </cell>
          <cell r="F243">
            <v>44149</v>
          </cell>
          <cell r="G243" t="str">
            <v>R2</v>
          </cell>
          <cell r="H243" t="str">
            <v>LPI-1603</v>
          </cell>
          <cell r="I243" t="str">
            <v>SRP</v>
          </cell>
          <cell r="J243">
            <v>1.8</v>
          </cell>
        </row>
        <row r="244">
          <cell r="B244" t="str">
            <v>006C085</v>
          </cell>
          <cell r="C244">
            <v>2.8</v>
          </cell>
          <cell r="D244">
            <v>0</v>
          </cell>
          <cell r="E244">
            <v>2.8</v>
          </cell>
          <cell r="F244">
            <v>44150</v>
          </cell>
          <cell r="G244" t="str">
            <v>R2</v>
          </cell>
          <cell r="H244" t="str">
            <v>LPI-1603</v>
          </cell>
          <cell r="I244" t="str">
            <v>SRP</v>
          </cell>
          <cell r="J244">
            <v>1.8</v>
          </cell>
        </row>
        <row r="245">
          <cell r="B245" t="str">
            <v>008C082</v>
          </cell>
          <cell r="C245">
            <v>2.76</v>
          </cell>
          <cell r="D245">
            <v>0</v>
          </cell>
          <cell r="E245">
            <v>2.76</v>
          </cell>
          <cell r="F245">
            <v>44097</v>
          </cell>
          <cell r="G245" t="str">
            <v>R2</v>
          </cell>
          <cell r="H245" t="str">
            <v>LPI-1603</v>
          </cell>
          <cell r="I245" t="str">
            <v>SRP</v>
          </cell>
          <cell r="J245">
            <v>1.8</v>
          </cell>
        </row>
        <row r="246">
          <cell r="B246" t="str">
            <v>010C082</v>
          </cell>
          <cell r="C246">
            <v>4.49</v>
          </cell>
          <cell r="D246">
            <v>0</v>
          </cell>
          <cell r="E246">
            <v>4.49</v>
          </cell>
          <cell r="F246">
            <v>44097</v>
          </cell>
          <cell r="G246" t="str">
            <v>R2</v>
          </cell>
          <cell r="H246" t="str">
            <v>LPI-1603</v>
          </cell>
          <cell r="I246" t="str">
            <v>SRP</v>
          </cell>
          <cell r="J246">
            <v>1.8</v>
          </cell>
        </row>
        <row r="247">
          <cell r="B247" t="str">
            <v>010C083</v>
          </cell>
          <cell r="C247">
            <v>0.62</v>
          </cell>
          <cell r="D247">
            <v>0</v>
          </cell>
          <cell r="E247">
            <v>0.62</v>
          </cell>
          <cell r="F247">
            <v>44176</v>
          </cell>
          <cell r="G247" t="str">
            <v>R2</v>
          </cell>
          <cell r="H247" t="str">
            <v>LPI-1603</v>
          </cell>
          <cell r="I247" t="str">
            <v>SRP</v>
          </cell>
          <cell r="J247">
            <v>1.8</v>
          </cell>
        </row>
        <row r="248">
          <cell r="B248" t="str">
            <v>010C085</v>
          </cell>
          <cell r="C248">
            <v>7.62</v>
          </cell>
          <cell r="D248">
            <v>0</v>
          </cell>
          <cell r="E248">
            <v>7.62</v>
          </cell>
          <cell r="F248">
            <v>44151</v>
          </cell>
          <cell r="G248" t="str">
            <v>R2</v>
          </cell>
          <cell r="H248" t="str">
            <v>LPI-1603</v>
          </cell>
          <cell r="I248" t="str">
            <v>SRP</v>
          </cell>
          <cell r="J248">
            <v>1.8</v>
          </cell>
        </row>
        <row r="249">
          <cell r="B249" t="str">
            <v>002C087</v>
          </cell>
          <cell r="C249">
            <v>1.81</v>
          </cell>
          <cell r="D249">
            <v>0</v>
          </cell>
          <cell r="E249">
            <v>1.81</v>
          </cell>
          <cell r="F249">
            <v>44041</v>
          </cell>
          <cell r="G249" t="str">
            <v>R2</v>
          </cell>
          <cell r="H249" t="str">
            <v>LPI-1603</v>
          </cell>
          <cell r="I249" t="str">
            <v>SRP</v>
          </cell>
          <cell r="J249">
            <v>1.8</v>
          </cell>
        </row>
        <row r="250">
          <cell r="B250" t="str">
            <v>004C090</v>
          </cell>
          <cell r="C250">
            <v>9.1300000000000008</v>
          </cell>
          <cell r="D250">
            <v>0</v>
          </cell>
          <cell r="E250">
            <v>9.1300000000000008</v>
          </cell>
          <cell r="F250">
            <v>44042</v>
          </cell>
          <cell r="G250" t="str">
            <v>R2</v>
          </cell>
          <cell r="H250" t="str">
            <v>LPI-1603</v>
          </cell>
          <cell r="I250" t="str">
            <v>SRP</v>
          </cell>
          <cell r="J250">
            <v>1.8</v>
          </cell>
        </row>
        <row r="251">
          <cell r="B251" t="str">
            <v>006C090</v>
          </cell>
          <cell r="C251">
            <v>8.7200000000000006</v>
          </cell>
          <cell r="D251">
            <v>0</v>
          </cell>
          <cell r="E251">
            <v>8.7200000000000006</v>
          </cell>
          <cell r="F251">
            <v>44044</v>
          </cell>
          <cell r="G251" t="str">
            <v>R2</v>
          </cell>
          <cell r="H251" t="str">
            <v>LPI-1603</v>
          </cell>
          <cell r="I251" t="str">
            <v>SRP</v>
          </cell>
          <cell r="J251">
            <v>1.8</v>
          </cell>
        </row>
        <row r="252">
          <cell r="B252" t="str">
            <v>008C090</v>
          </cell>
          <cell r="C252">
            <v>9.6300000000000008</v>
          </cell>
          <cell r="D252">
            <v>0</v>
          </cell>
          <cell r="E252">
            <v>9.6300000000000008</v>
          </cell>
          <cell r="F252">
            <v>44044</v>
          </cell>
          <cell r="G252" t="str">
            <v>R2</v>
          </cell>
          <cell r="H252" t="str">
            <v>LPI-1603</v>
          </cell>
          <cell r="I252" t="str">
            <v>SRP</v>
          </cell>
          <cell r="J252">
            <v>1.8</v>
          </cell>
        </row>
        <row r="253">
          <cell r="B253" t="str">
            <v>009C090</v>
          </cell>
          <cell r="C253">
            <v>8.98</v>
          </cell>
          <cell r="D253">
            <v>0</v>
          </cell>
          <cell r="E253">
            <v>8.98</v>
          </cell>
          <cell r="F253">
            <v>44044</v>
          </cell>
          <cell r="G253" t="str">
            <v>R2</v>
          </cell>
          <cell r="H253" t="str">
            <v>LPI-1603</v>
          </cell>
          <cell r="I253" t="str">
            <v>SRP</v>
          </cell>
          <cell r="J253">
            <v>1.8</v>
          </cell>
        </row>
        <row r="254">
          <cell r="B254" t="str">
            <v>002C094</v>
          </cell>
          <cell r="C254">
            <v>6.54</v>
          </cell>
          <cell r="D254">
            <v>0</v>
          </cell>
          <cell r="E254">
            <v>6.54</v>
          </cell>
          <cell r="F254">
            <v>44093</v>
          </cell>
          <cell r="G254" t="str">
            <v>RN</v>
          </cell>
          <cell r="H254" t="str">
            <v>GP 99-8009</v>
          </cell>
          <cell r="I254" t="str">
            <v>SR</v>
          </cell>
          <cell r="J254">
            <v>1.5</v>
          </cell>
        </row>
        <row r="255">
          <cell r="B255" t="str">
            <v>004C093</v>
          </cell>
          <cell r="C255">
            <v>6.25</v>
          </cell>
          <cell r="D255">
            <v>0</v>
          </cell>
          <cell r="E255">
            <v>6.25</v>
          </cell>
          <cell r="F255">
            <v>44105</v>
          </cell>
          <cell r="G255" t="str">
            <v>RN</v>
          </cell>
          <cell r="H255" t="str">
            <v>GP 99-8009</v>
          </cell>
          <cell r="I255" t="str">
            <v>SRP</v>
          </cell>
          <cell r="J255">
            <v>1.8</v>
          </cell>
        </row>
        <row r="256">
          <cell r="B256" t="str">
            <v>006C093</v>
          </cell>
          <cell r="C256">
            <v>4.28</v>
          </cell>
          <cell r="D256">
            <v>0</v>
          </cell>
          <cell r="E256">
            <v>4.28</v>
          </cell>
          <cell r="F256">
            <v>44097</v>
          </cell>
          <cell r="G256" t="str">
            <v>RN</v>
          </cell>
          <cell r="H256" t="str">
            <v>GP 99-8009</v>
          </cell>
          <cell r="I256" t="str">
            <v>SR</v>
          </cell>
          <cell r="J256">
            <v>1.5</v>
          </cell>
        </row>
        <row r="257">
          <cell r="B257" t="str">
            <v>010C091</v>
          </cell>
          <cell r="C257">
            <v>4.79</v>
          </cell>
          <cell r="D257">
            <v>0</v>
          </cell>
          <cell r="E257">
            <v>4.79</v>
          </cell>
          <cell r="F257">
            <v>44097</v>
          </cell>
          <cell r="G257" t="str">
            <v>RN</v>
          </cell>
          <cell r="H257" t="str">
            <v>GP 99-8009</v>
          </cell>
          <cell r="I257" t="str">
            <v>SR</v>
          </cell>
          <cell r="J257">
            <v>1.5</v>
          </cell>
        </row>
        <row r="258">
          <cell r="B258" t="str">
            <v>010C094</v>
          </cell>
          <cell r="C258">
            <v>5.16</v>
          </cell>
          <cell r="D258">
            <v>0</v>
          </cell>
          <cell r="E258">
            <v>5.16</v>
          </cell>
          <cell r="F258">
            <v>44154</v>
          </cell>
          <cell r="G258" t="str">
            <v>RN</v>
          </cell>
          <cell r="H258" t="str">
            <v>GP 99-8009</v>
          </cell>
          <cell r="I258" t="str">
            <v>SRP</v>
          </cell>
          <cell r="J258">
            <v>1.8</v>
          </cell>
        </row>
        <row r="259">
          <cell r="B259" t="str">
            <v>013C060</v>
          </cell>
          <cell r="C259">
            <v>1.95</v>
          </cell>
          <cell r="D259">
            <v>0</v>
          </cell>
          <cell r="E259">
            <v>1.95</v>
          </cell>
          <cell r="F259">
            <v>44013</v>
          </cell>
          <cell r="G259" t="str">
            <v>RPC</v>
          </cell>
          <cell r="H259" t="str">
            <v>GP-95287</v>
          </cell>
          <cell r="I259" t="str">
            <v>SRP</v>
          </cell>
          <cell r="J259">
            <v>1.35</v>
          </cell>
        </row>
        <row r="260">
          <cell r="B260" t="str">
            <v>016C056</v>
          </cell>
          <cell r="C260">
            <v>0.43</v>
          </cell>
          <cell r="D260">
            <v>0</v>
          </cell>
          <cell r="E260">
            <v>0.43</v>
          </cell>
          <cell r="F260">
            <v>44004</v>
          </cell>
          <cell r="G260" t="str">
            <v>RPC</v>
          </cell>
          <cell r="H260" t="str">
            <v>TC-09</v>
          </cell>
          <cell r="I260" t="str">
            <v>SR</v>
          </cell>
          <cell r="J260">
            <v>1.35</v>
          </cell>
        </row>
        <row r="261">
          <cell r="B261" t="str">
            <v>018C054</v>
          </cell>
          <cell r="C261">
            <v>0.53</v>
          </cell>
          <cell r="D261">
            <v>0</v>
          </cell>
          <cell r="E261">
            <v>0.53</v>
          </cell>
          <cell r="F261">
            <v>44012</v>
          </cell>
          <cell r="G261" t="str">
            <v>RPC</v>
          </cell>
          <cell r="H261" t="str">
            <v>TC-09</v>
          </cell>
          <cell r="I261" t="str">
            <v>SR</v>
          </cell>
          <cell r="J261">
            <v>1.35</v>
          </cell>
        </row>
        <row r="262">
          <cell r="B262" t="str">
            <v>015C052</v>
          </cell>
          <cell r="C262">
            <v>1.34</v>
          </cell>
          <cell r="D262">
            <v>0</v>
          </cell>
          <cell r="E262">
            <v>1.34</v>
          </cell>
          <cell r="F262">
            <v>44067</v>
          </cell>
          <cell r="G262" t="str">
            <v>RPC</v>
          </cell>
          <cell r="H262" t="str">
            <v>LPI-1605</v>
          </cell>
          <cell r="I262" t="str">
            <v>SR</v>
          </cell>
          <cell r="J262">
            <v>1.35</v>
          </cell>
        </row>
        <row r="263">
          <cell r="B263" t="str">
            <v>016C051</v>
          </cell>
          <cell r="C263">
            <v>0.09</v>
          </cell>
          <cell r="D263">
            <v>0</v>
          </cell>
          <cell r="E263">
            <v>0.09</v>
          </cell>
          <cell r="F263">
            <v>44067</v>
          </cell>
          <cell r="G263" t="str">
            <v>RPC</v>
          </cell>
          <cell r="H263" t="str">
            <v>LPI-1605</v>
          </cell>
          <cell r="I263" t="str">
            <v>SRP</v>
          </cell>
          <cell r="J263">
            <v>1.35</v>
          </cell>
        </row>
        <row r="264">
          <cell r="B264" t="str">
            <v>016C053</v>
          </cell>
          <cell r="C264">
            <v>0.37</v>
          </cell>
          <cell r="D264">
            <v>0</v>
          </cell>
          <cell r="E264">
            <v>0.37</v>
          </cell>
          <cell r="F264">
            <v>44067</v>
          </cell>
          <cell r="G264" t="str">
            <v>RPC</v>
          </cell>
          <cell r="H264" t="str">
            <v>LPI-1605</v>
          </cell>
          <cell r="I264" t="str">
            <v>SRP</v>
          </cell>
          <cell r="J264">
            <v>1.35</v>
          </cell>
        </row>
        <row r="265">
          <cell r="B265" t="str">
            <v>018C053</v>
          </cell>
          <cell r="C265">
            <v>0.39</v>
          </cell>
          <cell r="D265">
            <v>0</v>
          </cell>
          <cell r="E265">
            <v>0.39</v>
          </cell>
          <cell r="F265">
            <v>44195</v>
          </cell>
          <cell r="G265" t="str">
            <v>RPC</v>
          </cell>
          <cell r="H265" t="str">
            <v>LPI-1605</v>
          </cell>
          <cell r="I265" t="str">
            <v>SR</v>
          </cell>
          <cell r="J265">
            <v>1.35</v>
          </cell>
        </row>
        <row r="266">
          <cell r="B266" t="str">
            <v>012C052</v>
          </cell>
          <cell r="C266">
            <v>1.6</v>
          </cell>
          <cell r="D266">
            <v>0</v>
          </cell>
          <cell r="E266">
            <v>1.6</v>
          </cell>
          <cell r="F266">
            <v>44018</v>
          </cell>
          <cell r="G266" t="str">
            <v>RPC</v>
          </cell>
          <cell r="H266" t="str">
            <v>LPI-1604</v>
          </cell>
          <cell r="I266" t="str">
            <v>SR</v>
          </cell>
          <cell r="J266">
            <v>1.35</v>
          </cell>
        </row>
        <row r="267">
          <cell r="B267" t="str">
            <v>012C053</v>
          </cell>
          <cell r="C267">
            <v>0.88</v>
          </cell>
          <cell r="D267">
            <v>0</v>
          </cell>
          <cell r="E267">
            <v>0.88</v>
          </cell>
          <cell r="F267">
            <v>44002</v>
          </cell>
          <cell r="G267" t="str">
            <v>RPC</v>
          </cell>
          <cell r="H267" t="str">
            <v>TC-09</v>
          </cell>
          <cell r="I267" t="str">
            <v>SR</v>
          </cell>
          <cell r="J267">
            <v>1.35</v>
          </cell>
        </row>
        <row r="268">
          <cell r="B268" t="str">
            <v>012C054</v>
          </cell>
          <cell r="C268">
            <v>0.95</v>
          </cell>
          <cell r="D268">
            <v>0</v>
          </cell>
          <cell r="E268">
            <v>0.95</v>
          </cell>
          <cell r="F268">
            <v>44002</v>
          </cell>
          <cell r="G268" t="str">
            <v>RPC</v>
          </cell>
          <cell r="H268" t="str">
            <v>TC-09</v>
          </cell>
          <cell r="I268" t="str">
            <v>SR</v>
          </cell>
          <cell r="J268">
            <v>1.35</v>
          </cell>
        </row>
        <row r="269">
          <cell r="B269" t="str">
            <v>012C055</v>
          </cell>
          <cell r="C269">
            <v>3.62</v>
          </cell>
          <cell r="D269">
            <v>0</v>
          </cell>
          <cell r="E269">
            <v>3.62</v>
          </cell>
          <cell r="F269">
            <v>44002</v>
          </cell>
          <cell r="G269" t="str">
            <v>RPC</v>
          </cell>
          <cell r="H269" t="str">
            <v>TC-09</v>
          </cell>
          <cell r="I269" t="str">
            <v>SR</v>
          </cell>
          <cell r="J269">
            <v>1.35</v>
          </cell>
        </row>
        <row r="270">
          <cell r="B270" t="str">
            <v>012C058</v>
          </cell>
          <cell r="C270">
            <v>6.19</v>
          </cell>
          <cell r="D270">
            <v>0</v>
          </cell>
          <cell r="E270">
            <v>6.19</v>
          </cell>
          <cell r="F270">
            <v>44000</v>
          </cell>
          <cell r="G270" t="str">
            <v>RPC</v>
          </cell>
          <cell r="H270" t="str">
            <v>TC-09</v>
          </cell>
          <cell r="I270" t="str">
            <v>SR</v>
          </cell>
          <cell r="J270">
            <v>1.35</v>
          </cell>
        </row>
        <row r="271">
          <cell r="B271" t="str">
            <v>014C053</v>
          </cell>
          <cell r="C271">
            <v>5.95</v>
          </cell>
          <cell r="D271">
            <v>0</v>
          </cell>
          <cell r="E271">
            <v>5.95</v>
          </cell>
          <cell r="F271">
            <v>44008</v>
          </cell>
          <cell r="G271" t="str">
            <v>RPC</v>
          </cell>
          <cell r="H271" t="str">
            <v>TC-09</v>
          </cell>
          <cell r="I271" t="str">
            <v>SR</v>
          </cell>
          <cell r="J271">
            <v>1.35</v>
          </cell>
        </row>
        <row r="272">
          <cell r="B272" t="str">
            <v>014C055</v>
          </cell>
          <cell r="C272">
            <v>2.2799999999999998</v>
          </cell>
          <cell r="D272">
            <v>0</v>
          </cell>
          <cell r="E272">
            <v>2.2799999999999998</v>
          </cell>
          <cell r="F272">
            <v>44005</v>
          </cell>
          <cell r="G272" t="str">
            <v>RPC</v>
          </cell>
          <cell r="H272" t="str">
            <v>TC-09</v>
          </cell>
          <cell r="I272" t="str">
            <v>SR</v>
          </cell>
          <cell r="J272">
            <v>1.35</v>
          </cell>
        </row>
        <row r="273">
          <cell r="B273" t="str">
            <v>014C058</v>
          </cell>
          <cell r="C273">
            <v>1.81</v>
          </cell>
          <cell r="D273">
            <v>0</v>
          </cell>
          <cell r="E273">
            <v>1.81</v>
          </cell>
          <cell r="F273">
            <v>44005</v>
          </cell>
          <cell r="G273" t="str">
            <v>RPC</v>
          </cell>
          <cell r="H273" t="str">
            <v>TC-09</v>
          </cell>
          <cell r="I273" t="str">
            <v>SR</v>
          </cell>
          <cell r="J273">
            <v>1.35</v>
          </cell>
        </row>
        <row r="274">
          <cell r="B274" t="str">
            <v>014C059</v>
          </cell>
          <cell r="C274">
            <v>3.15</v>
          </cell>
          <cell r="D274">
            <v>0</v>
          </cell>
          <cell r="E274">
            <v>3.15</v>
          </cell>
          <cell r="F274">
            <v>44007</v>
          </cell>
          <cell r="G274" t="str">
            <v>RPC</v>
          </cell>
          <cell r="H274" t="str">
            <v>TC-09</v>
          </cell>
          <cell r="I274" t="str">
            <v>SR</v>
          </cell>
          <cell r="J274">
            <v>1.35</v>
          </cell>
        </row>
        <row r="275">
          <cell r="B275" t="str">
            <v>014C060</v>
          </cell>
          <cell r="C275">
            <v>1.45</v>
          </cell>
          <cell r="D275">
            <v>0</v>
          </cell>
          <cell r="E275">
            <v>1.45</v>
          </cell>
          <cell r="F275">
            <v>44006</v>
          </cell>
          <cell r="G275" t="str">
            <v>RPC</v>
          </cell>
          <cell r="H275" t="str">
            <v>TC-09</v>
          </cell>
          <cell r="I275" t="str">
            <v>SR</v>
          </cell>
          <cell r="J275">
            <v>1.35</v>
          </cell>
        </row>
        <row r="276">
          <cell r="B276" t="str">
            <v>016C055</v>
          </cell>
          <cell r="C276">
            <v>3.35</v>
          </cell>
          <cell r="D276">
            <v>0</v>
          </cell>
          <cell r="E276">
            <v>3.35</v>
          </cell>
          <cell r="F276">
            <v>44004</v>
          </cell>
          <cell r="G276" t="str">
            <v>RPC</v>
          </cell>
          <cell r="H276" t="str">
            <v>TC-09</v>
          </cell>
          <cell r="I276" t="str">
            <v>SR</v>
          </cell>
          <cell r="J276">
            <v>1.35</v>
          </cell>
        </row>
        <row r="277">
          <cell r="B277" t="str">
            <v>016C058</v>
          </cell>
          <cell r="C277">
            <v>5.03</v>
          </cell>
          <cell r="D277">
            <v>0</v>
          </cell>
          <cell r="E277">
            <v>5.03</v>
          </cell>
          <cell r="F277">
            <v>43960</v>
          </cell>
          <cell r="G277" t="str">
            <v>RPC</v>
          </cell>
          <cell r="H277" t="str">
            <v>TC-09</v>
          </cell>
          <cell r="I277" t="str">
            <v>SR</v>
          </cell>
          <cell r="J277">
            <v>1.35</v>
          </cell>
        </row>
        <row r="278">
          <cell r="B278" t="str">
            <v>016C059</v>
          </cell>
          <cell r="C278">
            <v>0.67</v>
          </cell>
          <cell r="D278">
            <v>0</v>
          </cell>
          <cell r="E278">
            <v>0.67</v>
          </cell>
          <cell r="F278">
            <v>43960</v>
          </cell>
          <cell r="G278" t="str">
            <v>RPC</v>
          </cell>
          <cell r="H278" t="str">
            <v>TC-09</v>
          </cell>
          <cell r="I278" t="str">
            <v>SR</v>
          </cell>
          <cell r="J278">
            <v>1.35</v>
          </cell>
        </row>
        <row r="279">
          <cell r="B279" t="str">
            <v>016C060</v>
          </cell>
          <cell r="C279">
            <v>1.35</v>
          </cell>
          <cell r="D279">
            <v>0</v>
          </cell>
          <cell r="E279">
            <v>1.35</v>
          </cell>
          <cell r="F279">
            <v>44006</v>
          </cell>
          <cell r="G279" t="str">
            <v>RPC</v>
          </cell>
          <cell r="H279" t="str">
            <v>TC-09</v>
          </cell>
          <cell r="I279" t="str">
            <v>SR</v>
          </cell>
          <cell r="J279">
            <v>1.35</v>
          </cell>
        </row>
        <row r="280">
          <cell r="B280" t="str">
            <v>018C052</v>
          </cell>
          <cell r="C280">
            <v>6.5</v>
          </cell>
          <cell r="D280">
            <v>0</v>
          </cell>
          <cell r="E280">
            <v>6.5</v>
          </cell>
          <cell r="F280">
            <v>44012</v>
          </cell>
          <cell r="G280" t="str">
            <v>RPC</v>
          </cell>
          <cell r="H280" t="str">
            <v>TC-09</v>
          </cell>
          <cell r="I280" t="str">
            <v>SR</v>
          </cell>
          <cell r="J280">
            <v>1.35</v>
          </cell>
        </row>
        <row r="281">
          <cell r="B281" t="str">
            <v>018C055</v>
          </cell>
          <cell r="C281">
            <v>2.96</v>
          </cell>
          <cell r="D281">
            <v>0</v>
          </cell>
          <cell r="E281">
            <v>2.96</v>
          </cell>
          <cell r="F281">
            <v>44012</v>
          </cell>
          <cell r="G281" t="str">
            <v>RPC</v>
          </cell>
          <cell r="H281" t="str">
            <v>TC-09</v>
          </cell>
          <cell r="I281" t="str">
            <v>SR</v>
          </cell>
          <cell r="J281">
            <v>1.35</v>
          </cell>
        </row>
        <row r="282">
          <cell r="B282" t="str">
            <v>018C056</v>
          </cell>
          <cell r="C282">
            <v>2.2200000000000002</v>
          </cell>
          <cell r="D282">
            <v>0</v>
          </cell>
          <cell r="E282">
            <v>2.2200000000000002</v>
          </cell>
          <cell r="F282">
            <v>44028</v>
          </cell>
          <cell r="G282" t="str">
            <v>RPC</v>
          </cell>
          <cell r="H282" t="str">
            <v>LPI-1605</v>
          </cell>
          <cell r="I282" t="str">
            <v>SRP</v>
          </cell>
          <cell r="J282">
            <v>1.35</v>
          </cell>
        </row>
        <row r="283">
          <cell r="B283" t="str">
            <v>018C057</v>
          </cell>
          <cell r="C283">
            <v>1.21</v>
          </cell>
          <cell r="D283">
            <v>0</v>
          </cell>
          <cell r="E283">
            <v>1.21</v>
          </cell>
          <cell r="F283">
            <v>44032</v>
          </cell>
          <cell r="G283" t="str">
            <v>RPC</v>
          </cell>
          <cell r="H283" t="str">
            <v>LPI-1605</v>
          </cell>
          <cell r="I283" t="str">
            <v>SRP</v>
          </cell>
          <cell r="J283">
            <v>1.35</v>
          </cell>
        </row>
        <row r="284">
          <cell r="B284" t="str">
            <v>018C058</v>
          </cell>
          <cell r="C284">
            <v>1.51</v>
          </cell>
          <cell r="D284">
            <v>0</v>
          </cell>
          <cell r="E284">
            <v>1.51</v>
          </cell>
          <cell r="F284">
            <v>44031</v>
          </cell>
          <cell r="G284" t="str">
            <v>RPC</v>
          </cell>
          <cell r="H284" t="str">
            <v>LPI-1605</v>
          </cell>
          <cell r="I284" t="str">
            <v>SRP</v>
          </cell>
          <cell r="J284">
            <v>1.35</v>
          </cell>
        </row>
        <row r="285">
          <cell r="B285" t="str">
            <v>018C059</v>
          </cell>
          <cell r="C285">
            <v>3.13</v>
          </cell>
          <cell r="D285">
            <v>0</v>
          </cell>
          <cell r="E285">
            <v>3.13</v>
          </cell>
          <cell r="F285">
            <v>44028</v>
          </cell>
          <cell r="G285" t="str">
            <v>RPC</v>
          </cell>
          <cell r="H285" t="str">
            <v>LPI-1605</v>
          </cell>
          <cell r="I285" t="str">
            <v>SRP</v>
          </cell>
          <cell r="J285">
            <v>1.35</v>
          </cell>
        </row>
        <row r="286">
          <cell r="B286" t="str">
            <v>020C052</v>
          </cell>
          <cell r="C286">
            <v>1.04</v>
          </cell>
          <cell r="D286">
            <v>0</v>
          </cell>
          <cell r="E286">
            <v>1.04</v>
          </cell>
          <cell r="F286">
            <v>44015</v>
          </cell>
          <cell r="G286" t="str">
            <v>RPC</v>
          </cell>
          <cell r="H286" t="str">
            <v>LPI-1604</v>
          </cell>
          <cell r="I286" t="str">
            <v>SR</v>
          </cell>
          <cell r="J286">
            <v>1.35</v>
          </cell>
        </row>
        <row r="287">
          <cell r="B287" t="str">
            <v>020C053</v>
          </cell>
          <cell r="C287">
            <v>1.25</v>
          </cell>
          <cell r="D287">
            <v>0</v>
          </cell>
          <cell r="E287">
            <v>1.25</v>
          </cell>
          <cell r="F287">
            <v>44029</v>
          </cell>
          <cell r="G287" t="str">
            <v>RPC</v>
          </cell>
          <cell r="H287" t="str">
            <v>LPI-1605</v>
          </cell>
          <cell r="I287" t="str">
            <v>SRP</v>
          </cell>
          <cell r="J287">
            <v>1.35</v>
          </cell>
        </row>
        <row r="288">
          <cell r="B288" t="str">
            <v>020C054</v>
          </cell>
          <cell r="C288">
            <v>1.64</v>
          </cell>
          <cell r="D288">
            <v>0</v>
          </cell>
          <cell r="E288">
            <v>1.64</v>
          </cell>
          <cell r="F288">
            <v>44024</v>
          </cell>
          <cell r="G288" t="str">
            <v>RPC</v>
          </cell>
          <cell r="H288" t="str">
            <v>LPI-1605</v>
          </cell>
          <cell r="I288" t="str">
            <v>SRP</v>
          </cell>
          <cell r="J288">
            <v>1.35</v>
          </cell>
        </row>
        <row r="289">
          <cell r="B289" t="str">
            <v>020C055</v>
          </cell>
          <cell r="C289">
            <v>1.81</v>
          </cell>
          <cell r="D289">
            <v>0</v>
          </cell>
          <cell r="E289">
            <v>1.81</v>
          </cell>
          <cell r="F289">
            <v>44025</v>
          </cell>
          <cell r="G289" t="str">
            <v>RPC</v>
          </cell>
          <cell r="H289" t="str">
            <v>LPI-1605</v>
          </cell>
          <cell r="I289" t="str">
            <v>SRP</v>
          </cell>
          <cell r="J289">
            <v>1.35</v>
          </cell>
        </row>
        <row r="290">
          <cell r="B290" t="str">
            <v>020C056</v>
          </cell>
          <cell r="C290">
            <v>3.93</v>
          </cell>
          <cell r="D290">
            <v>0</v>
          </cell>
          <cell r="E290">
            <v>3.93</v>
          </cell>
          <cell r="F290">
            <v>44016</v>
          </cell>
          <cell r="G290" t="str">
            <v>RPC</v>
          </cell>
          <cell r="H290" t="str">
            <v>LPI-1604</v>
          </cell>
          <cell r="I290" t="str">
            <v>SR</v>
          </cell>
          <cell r="J290">
            <v>1.35</v>
          </cell>
        </row>
        <row r="291">
          <cell r="B291" t="str">
            <v>020C057</v>
          </cell>
          <cell r="C291">
            <v>0.56000000000000005</v>
          </cell>
          <cell r="D291">
            <v>0</v>
          </cell>
          <cell r="E291">
            <v>0.56000000000000005</v>
          </cell>
          <cell r="F291">
            <v>44017</v>
          </cell>
          <cell r="G291" t="str">
            <v>RPC</v>
          </cell>
          <cell r="H291" t="str">
            <v>LPI-1604</v>
          </cell>
          <cell r="I291" t="str">
            <v>SR</v>
          </cell>
          <cell r="J291">
            <v>1.35</v>
          </cell>
        </row>
        <row r="292">
          <cell r="B292" t="str">
            <v>020C059</v>
          </cell>
          <cell r="C292">
            <v>1.89</v>
          </cell>
          <cell r="D292">
            <v>0</v>
          </cell>
          <cell r="E292">
            <v>1.89</v>
          </cell>
          <cell r="F292">
            <v>44017</v>
          </cell>
          <cell r="G292" t="str">
            <v>RPC</v>
          </cell>
          <cell r="H292" t="str">
            <v>LPI-1604</v>
          </cell>
          <cell r="I292" t="str">
            <v>SR</v>
          </cell>
          <cell r="J292">
            <v>1.35</v>
          </cell>
        </row>
        <row r="293">
          <cell r="B293" t="str">
            <v>020C060</v>
          </cell>
          <cell r="C293">
            <v>0.67</v>
          </cell>
          <cell r="D293">
            <v>0</v>
          </cell>
          <cell r="E293">
            <v>0.67</v>
          </cell>
          <cell r="F293">
            <v>44033</v>
          </cell>
          <cell r="G293" t="str">
            <v>RPC</v>
          </cell>
          <cell r="H293" t="str">
            <v>LPI-1604</v>
          </cell>
          <cell r="I293" t="str">
            <v>SR</v>
          </cell>
          <cell r="J293">
            <v>1.35</v>
          </cell>
        </row>
        <row r="294">
          <cell r="B294" t="str">
            <v>012C067</v>
          </cell>
          <cell r="C294">
            <v>3.88</v>
          </cell>
          <cell r="D294">
            <v>0</v>
          </cell>
          <cell r="E294">
            <v>3.88</v>
          </cell>
          <cell r="F294">
            <v>44029</v>
          </cell>
          <cell r="G294" t="str">
            <v>RPC</v>
          </cell>
          <cell r="H294" t="str">
            <v>LPI-1604</v>
          </cell>
          <cell r="I294" t="str">
            <v>SR</v>
          </cell>
          <cell r="J294">
            <v>1.35</v>
          </cell>
        </row>
        <row r="295">
          <cell r="B295" t="str">
            <v>014C062</v>
          </cell>
          <cell r="C295">
            <v>3.02</v>
          </cell>
          <cell r="D295">
            <v>0</v>
          </cell>
          <cell r="E295">
            <v>3.02</v>
          </cell>
          <cell r="F295">
            <v>44021</v>
          </cell>
          <cell r="G295" t="str">
            <v>RPC</v>
          </cell>
          <cell r="H295" t="str">
            <v>TC-09</v>
          </cell>
          <cell r="I295" t="str">
            <v>SR</v>
          </cell>
          <cell r="J295">
            <v>1.35</v>
          </cell>
        </row>
        <row r="296">
          <cell r="B296" t="str">
            <v>014C063</v>
          </cell>
          <cell r="C296">
            <v>2.69</v>
          </cell>
          <cell r="D296">
            <v>0</v>
          </cell>
          <cell r="E296">
            <v>2.69</v>
          </cell>
          <cell r="F296">
            <v>44021</v>
          </cell>
          <cell r="G296" t="str">
            <v>RPC</v>
          </cell>
          <cell r="H296" t="str">
            <v>TC-09</v>
          </cell>
          <cell r="I296" t="str">
            <v>SR</v>
          </cell>
          <cell r="J296">
            <v>1.35</v>
          </cell>
        </row>
        <row r="297">
          <cell r="B297" t="str">
            <v>014C070</v>
          </cell>
          <cell r="C297">
            <v>1.48</v>
          </cell>
          <cell r="D297">
            <v>0</v>
          </cell>
          <cell r="E297">
            <v>1.48</v>
          </cell>
          <cell r="F297">
            <v>44050</v>
          </cell>
          <cell r="G297" t="str">
            <v>RPC</v>
          </cell>
          <cell r="H297" t="str">
            <v>LPI-1604</v>
          </cell>
          <cell r="I297" t="str">
            <v>SR</v>
          </cell>
          <cell r="J297">
            <v>1.35</v>
          </cell>
        </row>
        <row r="298">
          <cell r="B298" t="str">
            <v>015C070</v>
          </cell>
          <cell r="C298">
            <v>1.29</v>
          </cell>
          <cell r="D298">
            <v>0</v>
          </cell>
          <cell r="E298">
            <v>1.29</v>
          </cell>
          <cell r="F298">
            <v>44056</v>
          </cell>
          <cell r="G298" t="str">
            <v>RPC</v>
          </cell>
          <cell r="H298" t="str">
            <v>LPI-1605</v>
          </cell>
          <cell r="I298" t="str">
            <v>SR</v>
          </cell>
          <cell r="J298">
            <v>1.35</v>
          </cell>
        </row>
        <row r="299">
          <cell r="B299" t="str">
            <v>016C064</v>
          </cell>
          <cell r="C299">
            <v>3.08</v>
          </cell>
          <cell r="D299">
            <v>0</v>
          </cell>
          <cell r="E299">
            <v>3.08</v>
          </cell>
          <cell r="F299">
            <v>44049</v>
          </cell>
          <cell r="G299" t="str">
            <v>RPC</v>
          </cell>
          <cell r="H299" t="str">
            <v>LPI-1604</v>
          </cell>
          <cell r="I299" t="str">
            <v>SR</v>
          </cell>
          <cell r="J299">
            <v>1.35</v>
          </cell>
        </row>
        <row r="300">
          <cell r="B300" t="str">
            <v>016C070</v>
          </cell>
          <cell r="C300">
            <v>3.22</v>
          </cell>
          <cell r="D300">
            <v>0</v>
          </cell>
          <cell r="E300">
            <v>3.22</v>
          </cell>
          <cell r="F300">
            <v>43965</v>
          </cell>
          <cell r="G300" t="str">
            <v>RPC</v>
          </cell>
          <cell r="H300" t="str">
            <v>LPI-1604</v>
          </cell>
          <cell r="I300" t="str">
            <v>SR</v>
          </cell>
          <cell r="J300">
            <v>1.35</v>
          </cell>
        </row>
        <row r="301">
          <cell r="B301" t="str">
            <v>017C070</v>
          </cell>
          <cell r="C301">
            <v>0.91</v>
          </cell>
          <cell r="D301">
            <v>0</v>
          </cell>
          <cell r="E301">
            <v>0.91</v>
          </cell>
          <cell r="F301">
            <v>44054</v>
          </cell>
          <cell r="G301" t="str">
            <v>RPC</v>
          </cell>
          <cell r="H301" t="str">
            <v>LPI-1605</v>
          </cell>
          <cell r="I301" t="str">
            <v>SR</v>
          </cell>
          <cell r="J301">
            <v>1.35</v>
          </cell>
        </row>
        <row r="302">
          <cell r="B302" t="str">
            <v>018C065</v>
          </cell>
          <cell r="C302">
            <v>2.75</v>
          </cell>
          <cell r="D302">
            <v>0</v>
          </cell>
          <cell r="E302">
            <v>2.75</v>
          </cell>
          <cell r="F302">
            <v>44047</v>
          </cell>
          <cell r="G302" t="str">
            <v>RPC</v>
          </cell>
          <cell r="H302" t="str">
            <v>LPI-1604</v>
          </cell>
          <cell r="I302" t="str">
            <v>SR</v>
          </cell>
          <cell r="J302">
            <v>1.35</v>
          </cell>
        </row>
        <row r="303">
          <cell r="B303" t="str">
            <v>018C070</v>
          </cell>
          <cell r="C303">
            <v>1.04</v>
          </cell>
          <cell r="D303">
            <v>0</v>
          </cell>
          <cell r="E303">
            <v>1.04</v>
          </cell>
          <cell r="F303">
            <v>44026</v>
          </cell>
          <cell r="G303" t="str">
            <v>RPC</v>
          </cell>
          <cell r="H303" t="str">
            <v>LPI-1604</v>
          </cell>
          <cell r="I303" t="str">
            <v>SR</v>
          </cell>
          <cell r="J303">
            <v>1.35</v>
          </cell>
        </row>
        <row r="304">
          <cell r="B304" t="str">
            <v>019C065</v>
          </cell>
          <cell r="C304">
            <v>1</v>
          </cell>
          <cell r="D304">
            <v>0</v>
          </cell>
          <cell r="E304">
            <v>1</v>
          </cell>
          <cell r="F304">
            <v>44048</v>
          </cell>
          <cell r="G304" t="str">
            <v>RPC</v>
          </cell>
          <cell r="H304" t="str">
            <v>LPI-1604</v>
          </cell>
          <cell r="I304" t="str">
            <v>SR</v>
          </cell>
          <cell r="J304">
            <v>1.35</v>
          </cell>
        </row>
        <row r="305">
          <cell r="B305" t="str">
            <v>019C067</v>
          </cell>
          <cell r="C305">
            <v>0.87</v>
          </cell>
          <cell r="D305">
            <v>0</v>
          </cell>
          <cell r="E305">
            <v>0.87</v>
          </cell>
          <cell r="F305">
            <v>44026</v>
          </cell>
          <cell r="G305" t="str">
            <v>RPC</v>
          </cell>
          <cell r="H305" t="str">
            <v>LPI-1604</v>
          </cell>
          <cell r="I305" t="str">
            <v>SR</v>
          </cell>
          <cell r="J305">
            <v>1.35</v>
          </cell>
        </row>
        <row r="306">
          <cell r="B306" t="str">
            <v>019C068</v>
          </cell>
          <cell r="C306">
            <v>0.31</v>
          </cell>
          <cell r="D306">
            <v>0</v>
          </cell>
          <cell r="E306">
            <v>0.31</v>
          </cell>
          <cell r="F306">
            <v>44026</v>
          </cell>
          <cell r="G306" t="str">
            <v>RPC</v>
          </cell>
          <cell r="H306" t="str">
            <v>LPI-1604</v>
          </cell>
          <cell r="I306" t="str">
            <v>SR</v>
          </cell>
          <cell r="J306">
            <v>1.35</v>
          </cell>
        </row>
        <row r="307">
          <cell r="B307" t="str">
            <v>020C062</v>
          </cell>
          <cell r="C307">
            <v>3.32</v>
          </cell>
          <cell r="D307">
            <v>0</v>
          </cell>
          <cell r="E307">
            <v>3.32</v>
          </cell>
          <cell r="F307">
            <v>44046</v>
          </cell>
          <cell r="G307" t="str">
            <v>RPC</v>
          </cell>
          <cell r="H307" t="str">
            <v>LPI-1604</v>
          </cell>
          <cell r="I307" t="str">
            <v>SR</v>
          </cell>
          <cell r="J307">
            <v>1.35</v>
          </cell>
        </row>
        <row r="308">
          <cell r="B308" t="str">
            <v>020C067</v>
          </cell>
          <cell r="C308">
            <v>3.21</v>
          </cell>
          <cell r="D308">
            <v>0</v>
          </cell>
          <cell r="E308">
            <v>3.21</v>
          </cell>
          <cell r="F308">
            <v>43981</v>
          </cell>
          <cell r="G308" t="str">
            <v>RPC</v>
          </cell>
          <cell r="H308" t="str">
            <v>LPI-1604</v>
          </cell>
          <cell r="I308" t="str">
            <v>SR</v>
          </cell>
          <cell r="J308">
            <v>1.35</v>
          </cell>
        </row>
        <row r="309">
          <cell r="B309" t="str">
            <v>020C069</v>
          </cell>
          <cell r="C309">
            <v>2.71</v>
          </cell>
          <cell r="D309">
            <v>0</v>
          </cell>
          <cell r="E309">
            <v>2.71</v>
          </cell>
          <cell r="F309">
            <v>44050</v>
          </cell>
          <cell r="G309" t="str">
            <v>RPC</v>
          </cell>
          <cell r="H309" t="str">
            <v>LPI-1605</v>
          </cell>
          <cell r="I309" t="str">
            <v>SR</v>
          </cell>
          <cell r="J309">
            <v>1.35</v>
          </cell>
        </row>
        <row r="310">
          <cell r="B310" t="str">
            <v>011C070</v>
          </cell>
          <cell r="C310">
            <v>1.18</v>
          </cell>
          <cell r="D310">
            <v>0</v>
          </cell>
          <cell r="E310">
            <v>1.18</v>
          </cell>
          <cell r="F310">
            <v>44066</v>
          </cell>
          <cell r="G310" t="str">
            <v>RPC</v>
          </cell>
          <cell r="H310" t="str">
            <v>LPI-1604</v>
          </cell>
          <cell r="I310" t="str">
            <v>SR</v>
          </cell>
          <cell r="J310">
            <v>1.35</v>
          </cell>
        </row>
        <row r="311">
          <cell r="B311" t="str">
            <v>012C069</v>
          </cell>
          <cell r="C311">
            <v>0.9</v>
          </cell>
          <cell r="D311">
            <v>0</v>
          </cell>
          <cell r="E311">
            <v>0.9</v>
          </cell>
          <cell r="F311">
            <v>44088</v>
          </cell>
          <cell r="G311" t="str">
            <v>RPC</v>
          </cell>
          <cell r="H311" t="str">
            <v>LPI-1607</v>
          </cell>
          <cell r="I311" t="str">
            <v>SR</v>
          </cell>
          <cell r="J311">
            <v>1.35</v>
          </cell>
        </row>
        <row r="312">
          <cell r="B312" t="str">
            <v>012C070</v>
          </cell>
          <cell r="C312">
            <v>0.42</v>
          </cell>
          <cell r="D312">
            <v>0</v>
          </cell>
          <cell r="E312">
            <v>0.42</v>
          </cell>
          <cell r="F312">
            <v>44078</v>
          </cell>
          <cell r="G312" t="str">
            <v>RPC</v>
          </cell>
          <cell r="H312" t="str">
            <v>LPI-1607</v>
          </cell>
          <cell r="I312" t="str">
            <v>SR</v>
          </cell>
          <cell r="J312">
            <v>1.35</v>
          </cell>
        </row>
        <row r="313">
          <cell r="B313" t="str">
            <v>014C069</v>
          </cell>
          <cell r="C313">
            <v>0.96</v>
          </cell>
          <cell r="D313">
            <v>0</v>
          </cell>
          <cell r="E313">
            <v>0.96</v>
          </cell>
          <cell r="F313">
            <v>44063</v>
          </cell>
          <cell r="G313" t="str">
            <v>RPC</v>
          </cell>
          <cell r="H313" t="str">
            <v>LPI-1605</v>
          </cell>
          <cell r="I313" t="str">
            <v>SR</v>
          </cell>
          <cell r="J313">
            <v>1.35</v>
          </cell>
        </row>
        <row r="314">
          <cell r="B314" t="str">
            <v>016C069</v>
          </cell>
          <cell r="C314">
            <v>3.86</v>
          </cell>
          <cell r="D314">
            <v>0</v>
          </cell>
          <cell r="E314">
            <v>3.86</v>
          </cell>
          <cell r="F314">
            <v>44062</v>
          </cell>
          <cell r="G314" t="str">
            <v>RPC</v>
          </cell>
          <cell r="H314" t="str">
            <v>LPI-1605</v>
          </cell>
          <cell r="I314" t="str">
            <v>SR</v>
          </cell>
          <cell r="J314">
            <v>1.35</v>
          </cell>
        </row>
        <row r="315">
          <cell r="B315" t="str">
            <v>012C065</v>
          </cell>
          <cell r="C315">
            <v>7.69</v>
          </cell>
          <cell r="D315">
            <v>0</v>
          </cell>
          <cell r="E315">
            <v>7.69</v>
          </cell>
          <cell r="F315">
            <v>44040</v>
          </cell>
          <cell r="G315" t="str">
            <v>RN</v>
          </cell>
          <cell r="H315" t="str">
            <v>TC-09</v>
          </cell>
          <cell r="I315" t="str">
            <v>SRP</v>
          </cell>
          <cell r="J315">
            <v>1.8</v>
          </cell>
        </row>
        <row r="316">
          <cell r="B316" t="str">
            <v>013C066</v>
          </cell>
          <cell r="C316">
            <v>2.54</v>
          </cell>
          <cell r="D316">
            <v>0</v>
          </cell>
          <cell r="E316">
            <v>2.54</v>
          </cell>
          <cell r="F316">
            <v>44029</v>
          </cell>
          <cell r="G316" t="str">
            <v>RPC</v>
          </cell>
          <cell r="H316" t="str">
            <v>LPI-1604</v>
          </cell>
          <cell r="I316" t="str">
            <v>SR</v>
          </cell>
          <cell r="J316">
            <v>1.35</v>
          </cell>
        </row>
        <row r="317">
          <cell r="B317" t="str">
            <v>014C065</v>
          </cell>
          <cell r="C317">
            <v>4.74</v>
          </cell>
          <cell r="D317">
            <v>0</v>
          </cell>
          <cell r="E317">
            <v>4.74</v>
          </cell>
          <cell r="F317">
            <v>44012</v>
          </cell>
          <cell r="G317" t="str">
            <v>RN</v>
          </cell>
          <cell r="H317" t="str">
            <v>TC-09</v>
          </cell>
          <cell r="I317" t="str">
            <v>SRP</v>
          </cell>
          <cell r="J317">
            <v>1.8</v>
          </cell>
        </row>
        <row r="318">
          <cell r="B318" t="str">
            <v>014C068</v>
          </cell>
          <cell r="C318">
            <v>4.79</v>
          </cell>
          <cell r="D318">
            <v>0</v>
          </cell>
          <cell r="E318">
            <v>4.79</v>
          </cell>
          <cell r="F318">
            <v>44034</v>
          </cell>
          <cell r="G318" t="str">
            <v>RPC</v>
          </cell>
          <cell r="H318" t="str">
            <v>LPI-1604</v>
          </cell>
          <cell r="I318" t="str">
            <v>SR</v>
          </cell>
          <cell r="J318">
            <v>1.35</v>
          </cell>
        </row>
        <row r="319">
          <cell r="B319" t="str">
            <v>016C063</v>
          </cell>
          <cell r="C319">
            <v>2.19</v>
          </cell>
          <cell r="D319">
            <v>0</v>
          </cell>
          <cell r="E319">
            <v>2.19</v>
          </cell>
          <cell r="F319">
            <v>44049</v>
          </cell>
          <cell r="G319" t="str">
            <v>RPC</v>
          </cell>
          <cell r="H319" t="str">
            <v>LPI-1604</v>
          </cell>
          <cell r="I319" t="str">
            <v>SR</v>
          </cell>
          <cell r="J319">
            <v>1.35</v>
          </cell>
        </row>
        <row r="320">
          <cell r="B320" t="str">
            <v>016C065</v>
          </cell>
          <cell r="C320">
            <v>2.19</v>
          </cell>
          <cell r="D320">
            <v>0</v>
          </cell>
          <cell r="E320">
            <v>2.19</v>
          </cell>
          <cell r="F320">
            <v>44012</v>
          </cell>
          <cell r="G320" t="str">
            <v>RN</v>
          </cell>
          <cell r="H320" t="str">
            <v>TC-09</v>
          </cell>
          <cell r="I320" t="str">
            <v>SRP</v>
          </cell>
          <cell r="J320">
            <v>1.8</v>
          </cell>
        </row>
        <row r="321">
          <cell r="B321" t="str">
            <v>018C064</v>
          </cell>
          <cell r="C321">
            <v>2.1800000000000002</v>
          </cell>
          <cell r="D321">
            <v>0</v>
          </cell>
          <cell r="E321">
            <v>2.1800000000000002</v>
          </cell>
          <cell r="F321">
            <v>44048</v>
          </cell>
          <cell r="G321" t="str">
            <v>RPC</v>
          </cell>
          <cell r="H321" t="str">
            <v>LPI-1604</v>
          </cell>
          <cell r="I321" t="str">
            <v>SR</v>
          </cell>
          <cell r="J321">
            <v>1.35</v>
          </cell>
        </row>
        <row r="322">
          <cell r="B322" t="str">
            <v>018C068</v>
          </cell>
          <cell r="C322">
            <v>4.9400000000000004</v>
          </cell>
          <cell r="D322">
            <v>0</v>
          </cell>
          <cell r="E322">
            <v>4.9400000000000004</v>
          </cell>
          <cell r="F322">
            <v>43971</v>
          </cell>
          <cell r="G322" t="str">
            <v>RPC</v>
          </cell>
          <cell r="H322" t="str">
            <v>LPI-1604</v>
          </cell>
          <cell r="I322" t="str">
            <v>SR</v>
          </cell>
          <cell r="J322">
            <v>1.35</v>
          </cell>
        </row>
        <row r="323">
          <cell r="B323" t="str">
            <v>019C061</v>
          </cell>
          <cell r="C323">
            <v>1.99</v>
          </cell>
          <cell r="D323">
            <v>0</v>
          </cell>
          <cell r="E323">
            <v>1.99</v>
          </cell>
          <cell r="F323">
            <v>44032</v>
          </cell>
          <cell r="G323" t="str">
            <v>RPC</v>
          </cell>
          <cell r="H323" t="str">
            <v>LPI-1604</v>
          </cell>
          <cell r="I323" t="str">
            <v>SR</v>
          </cell>
          <cell r="J323">
            <v>1.35</v>
          </cell>
        </row>
        <row r="324">
          <cell r="B324" t="str">
            <v>020C064</v>
          </cell>
          <cell r="C324">
            <v>2.83</v>
          </cell>
          <cell r="D324">
            <v>0</v>
          </cell>
          <cell r="E324">
            <v>2.83</v>
          </cell>
          <cell r="F324">
            <v>44046</v>
          </cell>
          <cell r="G324" t="str">
            <v>RPC</v>
          </cell>
          <cell r="H324" t="str">
            <v>LPI-1604</v>
          </cell>
          <cell r="I324" t="str">
            <v>SR</v>
          </cell>
          <cell r="J324">
            <v>1.35</v>
          </cell>
        </row>
        <row r="325">
          <cell r="B325" t="str">
            <v>020C065</v>
          </cell>
          <cell r="C325">
            <v>2.38</v>
          </cell>
          <cell r="D325">
            <v>0</v>
          </cell>
          <cell r="E325">
            <v>2.38</v>
          </cell>
          <cell r="F325">
            <v>44048</v>
          </cell>
          <cell r="G325" t="str">
            <v>RPC</v>
          </cell>
          <cell r="H325" t="str">
            <v>LPI-1604</v>
          </cell>
          <cell r="I325" t="str">
            <v>SR</v>
          </cell>
          <cell r="J325">
            <v>1.35</v>
          </cell>
        </row>
        <row r="326">
          <cell r="B326" t="str">
            <v>020C070</v>
          </cell>
          <cell r="C326">
            <v>1.82</v>
          </cell>
          <cell r="D326">
            <v>0</v>
          </cell>
          <cell r="E326">
            <v>1.82</v>
          </cell>
          <cell r="F326">
            <v>44028</v>
          </cell>
          <cell r="G326" t="str">
            <v>RPC</v>
          </cell>
          <cell r="H326" t="str">
            <v>LPI-1604</v>
          </cell>
          <cell r="I326" t="str">
            <v>SR</v>
          </cell>
          <cell r="J326">
            <v>1.35</v>
          </cell>
        </row>
        <row r="327">
          <cell r="B327" t="str">
            <v>011C080</v>
          </cell>
          <cell r="C327">
            <v>1.9</v>
          </cell>
          <cell r="D327">
            <v>0</v>
          </cell>
          <cell r="E327">
            <v>1.9</v>
          </cell>
          <cell r="F327">
            <v>44033</v>
          </cell>
          <cell r="G327" t="str">
            <v>R1</v>
          </cell>
          <cell r="H327" t="str">
            <v>LPI-1602</v>
          </cell>
          <cell r="I327" t="str">
            <v>DR</v>
          </cell>
          <cell r="J327">
            <v>1.8</v>
          </cell>
        </row>
        <row r="328">
          <cell r="B328" t="str">
            <v>012C075</v>
          </cell>
          <cell r="C328">
            <v>6.49</v>
          </cell>
          <cell r="D328">
            <v>0</v>
          </cell>
          <cell r="E328">
            <v>6.49</v>
          </cell>
          <cell r="F328">
            <v>44029</v>
          </cell>
          <cell r="G328" t="str">
            <v>R1</v>
          </cell>
          <cell r="H328" t="str">
            <v>LPI-1602</v>
          </cell>
          <cell r="I328" t="str">
            <v>DR</v>
          </cell>
          <cell r="J328">
            <v>1.8</v>
          </cell>
        </row>
        <row r="329">
          <cell r="B329" t="str">
            <v>013C072</v>
          </cell>
          <cell r="C329">
            <v>1.4</v>
          </cell>
          <cell r="D329">
            <v>0</v>
          </cell>
          <cell r="E329">
            <v>1.4</v>
          </cell>
          <cell r="F329">
            <v>44027</v>
          </cell>
          <cell r="G329" t="str">
            <v>R1</v>
          </cell>
          <cell r="H329" t="str">
            <v>LPI-1602</v>
          </cell>
          <cell r="I329" t="str">
            <v>DR</v>
          </cell>
          <cell r="J329">
            <v>1.8</v>
          </cell>
        </row>
        <row r="330">
          <cell r="B330" t="str">
            <v>013C080</v>
          </cell>
          <cell r="C330">
            <v>4.84</v>
          </cell>
          <cell r="D330">
            <v>0</v>
          </cell>
          <cell r="E330">
            <v>4.84</v>
          </cell>
          <cell r="F330">
            <v>44033</v>
          </cell>
          <cell r="G330" t="str">
            <v>R1</v>
          </cell>
          <cell r="H330" t="str">
            <v>LPI-1602</v>
          </cell>
          <cell r="I330" t="str">
            <v>SRP</v>
          </cell>
          <cell r="J330">
            <v>1.8</v>
          </cell>
        </row>
        <row r="331">
          <cell r="B331" t="str">
            <v>014C075</v>
          </cell>
          <cell r="C331">
            <v>7.98</v>
          </cell>
          <cell r="D331">
            <v>0</v>
          </cell>
          <cell r="E331">
            <v>7.98</v>
          </cell>
          <cell r="F331">
            <v>44030</v>
          </cell>
          <cell r="G331" t="str">
            <v>R1</v>
          </cell>
          <cell r="H331" t="str">
            <v>LPI-1602</v>
          </cell>
          <cell r="I331" t="str">
            <v>SRP</v>
          </cell>
          <cell r="J331">
            <v>1.8</v>
          </cell>
        </row>
        <row r="332">
          <cell r="B332" t="str">
            <v>015C077</v>
          </cell>
          <cell r="C332">
            <v>6.42</v>
          </cell>
          <cell r="D332">
            <v>0</v>
          </cell>
          <cell r="E332">
            <v>6.42</v>
          </cell>
          <cell r="F332">
            <v>44032</v>
          </cell>
          <cell r="G332" t="str">
            <v>R1</v>
          </cell>
          <cell r="H332" t="str">
            <v>LPI-1602</v>
          </cell>
          <cell r="I332" t="str">
            <v>DR</v>
          </cell>
          <cell r="J332">
            <v>1.8</v>
          </cell>
        </row>
        <row r="333">
          <cell r="B333" t="str">
            <v>016C075</v>
          </cell>
          <cell r="C333">
            <v>9.51</v>
          </cell>
          <cell r="D333">
            <v>0</v>
          </cell>
          <cell r="E333">
            <v>9.51</v>
          </cell>
          <cell r="F333">
            <v>44033</v>
          </cell>
          <cell r="G333" t="str">
            <v>R1</v>
          </cell>
          <cell r="H333" t="str">
            <v>LPI-1602</v>
          </cell>
          <cell r="I333" t="str">
            <v>SRP</v>
          </cell>
          <cell r="J333">
            <v>1.8</v>
          </cell>
        </row>
        <row r="334">
          <cell r="B334" t="str">
            <v>016C080</v>
          </cell>
          <cell r="C334">
            <v>7.01</v>
          </cell>
          <cell r="D334">
            <v>0</v>
          </cell>
          <cell r="E334">
            <v>7.01</v>
          </cell>
          <cell r="F334">
            <v>44049</v>
          </cell>
          <cell r="G334" t="str">
            <v>R1</v>
          </cell>
          <cell r="H334" t="str">
            <v>LPI-1602</v>
          </cell>
          <cell r="I334" t="str">
            <v>SRP</v>
          </cell>
          <cell r="J334">
            <v>1.8</v>
          </cell>
        </row>
        <row r="335">
          <cell r="B335" t="str">
            <v>017C074</v>
          </cell>
          <cell r="C335">
            <v>5.72</v>
          </cell>
          <cell r="D335">
            <v>0</v>
          </cell>
          <cell r="E335">
            <v>5.72</v>
          </cell>
          <cell r="F335">
            <v>44028</v>
          </cell>
          <cell r="G335" t="str">
            <v>R1</v>
          </cell>
          <cell r="H335" t="str">
            <v>LPI-1602</v>
          </cell>
          <cell r="I335" t="str">
            <v>DR</v>
          </cell>
          <cell r="J335">
            <v>1.8</v>
          </cell>
        </row>
        <row r="336">
          <cell r="B336" t="str">
            <v>018C077</v>
          </cell>
          <cell r="C336">
            <v>2.4900000000000002</v>
          </cell>
          <cell r="D336">
            <v>0</v>
          </cell>
          <cell r="E336">
            <v>2.4900000000000002</v>
          </cell>
          <cell r="F336">
            <v>44031</v>
          </cell>
          <cell r="G336" t="str">
            <v>R1</v>
          </cell>
          <cell r="H336" t="str">
            <v>LPI-1602</v>
          </cell>
          <cell r="I336" t="str">
            <v>DR</v>
          </cell>
          <cell r="J336">
            <v>1.8</v>
          </cell>
        </row>
        <row r="337">
          <cell r="B337" t="str">
            <v>018C080</v>
          </cell>
          <cell r="C337">
            <v>6.07</v>
          </cell>
          <cell r="D337">
            <v>0</v>
          </cell>
          <cell r="E337">
            <v>6.07</v>
          </cell>
          <cell r="F337">
            <v>44032</v>
          </cell>
          <cell r="G337" t="str">
            <v>R1</v>
          </cell>
          <cell r="H337" t="str">
            <v>LPI-1602</v>
          </cell>
          <cell r="I337" t="str">
            <v>SRP</v>
          </cell>
          <cell r="J337">
            <v>1.8</v>
          </cell>
        </row>
        <row r="338">
          <cell r="B338" t="str">
            <v>020C072</v>
          </cell>
          <cell r="C338">
            <v>2.86</v>
          </cell>
          <cell r="D338">
            <v>0</v>
          </cell>
          <cell r="E338">
            <v>2.86</v>
          </cell>
          <cell r="F338">
            <v>44027</v>
          </cell>
          <cell r="G338" t="str">
            <v>R1</v>
          </cell>
          <cell r="H338" t="str">
            <v>LPI-1602</v>
          </cell>
          <cell r="I338" t="str">
            <v>SRP</v>
          </cell>
          <cell r="J338">
            <v>1.8</v>
          </cell>
        </row>
        <row r="339">
          <cell r="B339" t="str">
            <v>020C075</v>
          </cell>
          <cell r="C339">
            <v>5.74</v>
          </cell>
          <cell r="D339">
            <v>0</v>
          </cell>
          <cell r="E339">
            <v>5.74</v>
          </cell>
          <cell r="F339">
            <v>44027</v>
          </cell>
          <cell r="G339" t="str">
            <v>R1</v>
          </cell>
          <cell r="H339" t="str">
            <v>LPI-1602</v>
          </cell>
          <cell r="I339" t="str">
            <v>SRP</v>
          </cell>
          <cell r="J339">
            <v>1.8</v>
          </cell>
        </row>
        <row r="340">
          <cell r="B340" t="str">
            <v>020C077</v>
          </cell>
          <cell r="C340">
            <v>3.79</v>
          </cell>
          <cell r="D340">
            <v>0</v>
          </cell>
          <cell r="E340">
            <v>3.79</v>
          </cell>
          <cell r="F340">
            <v>44031</v>
          </cell>
          <cell r="G340" t="str">
            <v>R1</v>
          </cell>
          <cell r="H340" t="str">
            <v>LPI-1602</v>
          </cell>
          <cell r="I340" t="str">
            <v>DR</v>
          </cell>
          <cell r="J340">
            <v>1.8</v>
          </cell>
        </row>
        <row r="341">
          <cell r="B341" t="str">
            <v>020C080</v>
          </cell>
          <cell r="C341">
            <v>4.9400000000000004</v>
          </cell>
          <cell r="D341">
            <v>0</v>
          </cell>
          <cell r="E341">
            <v>4.9400000000000004</v>
          </cell>
          <cell r="F341">
            <v>44033</v>
          </cell>
          <cell r="G341" t="str">
            <v>R1</v>
          </cell>
          <cell r="H341" t="str">
            <v>LPI-1602</v>
          </cell>
          <cell r="I341" t="str">
            <v>SRP</v>
          </cell>
          <cell r="J341">
            <v>1.8</v>
          </cell>
        </row>
        <row r="342">
          <cell r="B342" t="str">
            <v>011C085</v>
          </cell>
          <cell r="C342">
            <v>0.09</v>
          </cell>
          <cell r="D342">
            <v>0</v>
          </cell>
          <cell r="E342">
            <v>0.09</v>
          </cell>
          <cell r="F342">
            <v>44041</v>
          </cell>
          <cell r="G342" t="str">
            <v>R3</v>
          </cell>
          <cell r="H342" t="str">
            <v>GP 99-8009</v>
          </cell>
          <cell r="I342" t="str">
            <v>SR</v>
          </cell>
          <cell r="J342">
            <v>1.8</v>
          </cell>
        </row>
        <row r="343">
          <cell r="B343" t="str">
            <v>012C085</v>
          </cell>
          <cell r="C343">
            <v>8.2899999999999991</v>
          </cell>
          <cell r="D343">
            <v>0</v>
          </cell>
          <cell r="E343">
            <v>8.2899999999999991</v>
          </cell>
          <cell r="F343">
            <v>44041</v>
          </cell>
          <cell r="G343" t="str">
            <v>RN</v>
          </cell>
          <cell r="H343" t="str">
            <v>A-815</v>
          </cell>
          <cell r="I343" t="str">
            <v>SR</v>
          </cell>
          <cell r="J343">
            <v>1.8</v>
          </cell>
        </row>
        <row r="344">
          <cell r="B344" t="str">
            <v>012C090</v>
          </cell>
          <cell r="C344">
            <v>8.07</v>
          </cell>
          <cell r="D344">
            <v>0</v>
          </cell>
          <cell r="E344">
            <v>8.07</v>
          </cell>
          <cell r="F344">
            <v>44041</v>
          </cell>
          <cell r="G344" t="str">
            <v>RN</v>
          </cell>
          <cell r="H344" t="str">
            <v>A-815</v>
          </cell>
          <cell r="I344" t="str">
            <v>SR</v>
          </cell>
          <cell r="J344">
            <v>1.8</v>
          </cell>
        </row>
        <row r="345">
          <cell r="B345" t="str">
            <v>014C084</v>
          </cell>
          <cell r="C345">
            <v>7.76</v>
          </cell>
          <cell r="D345">
            <v>0</v>
          </cell>
          <cell r="E345">
            <v>7.76</v>
          </cell>
          <cell r="F345">
            <v>44041</v>
          </cell>
          <cell r="G345" t="str">
            <v>RN</v>
          </cell>
          <cell r="H345" t="str">
            <v>PSJT 941</v>
          </cell>
          <cell r="I345" t="str">
            <v>SR</v>
          </cell>
          <cell r="J345">
            <v>1.8</v>
          </cell>
        </row>
        <row r="346">
          <cell r="B346" t="str">
            <v>014C085</v>
          </cell>
          <cell r="C346">
            <v>0.59</v>
          </cell>
          <cell r="D346">
            <v>0</v>
          </cell>
          <cell r="E346">
            <v>0.59</v>
          </cell>
          <cell r="F346">
            <v>44034</v>
          </cell>
          <cell r="G346" t="str">
            <v>RN</v>
          </cell>
          <cell r="H346" t="str">
            <v>GP 99-8009</v>
          </cell>
          <cell r="I346" t="str">
            <v>SR</v>
          </cell>
          <cell r="J346">
            <v>1.8</v>
          </cell>
        </row>
        <row r="347">
          <cell r="B347" t="str">
            <v>014C088</v>
          </cell>
          <cell r="C347">
            <v>7.07</v>
          </cell>
          <cell r="D347">
            <v>0</v>
          </cell>
          <cell r="E347">
            <v>7.07</v>
          </cell>
          <cell r="F347">
            <v>44041</v>
          </cell>
          <cell r="G347" t="str">
            <v>RN</v>
          </cell>
          <cell r="H347" t="str">
            <v>A-815</v>
          </cell>
          <cell r="I347" t="str">
            <v>SR</v>
          </cell>
          <cell r="J347">
            <v>1.8</v>
          </cell>
        </row>
        <row r="348">
          <cell r="B348" t="str">
            <v>016C085</v>
          </cell>
          <cell r="C348">
            <v>8.66</v>
          </cell>
          <cell r="D348">
            <v>0</v>
          </cell>
          <cell r="E348">
            <v>8.66</v>
          </cell>
          <cell r="F348">
            <v>44034</v>
          </cell>
          <cell r="G348" t="str">
            <v>RN</v>
          </cell>
          <cell r="H348" t="str">
            <v>GP 99-8009</v>
          </cell>
          <cell r="I348" t="str">
            <v>SR</v>
          </cell>
          <cell r="J348">
            <v>1.5</v>
          </cell>
        </row>
        <row r="349">
          <cell r="B349" t="str">
            <v>016C088</v>
          </cell>
          <cell r="C349">
            <v>5.25</v>
          </cell>
          <cell r="D349">
            <v>0</v>
          </cell>
          <cell r="E349">
            <v>5.25</v>
          </cell>
          <cell r="F349">
            <v>44041</v>
          </cell>
          <cell r="G349" t="str">
            <v>RN</v>
          </cell>
          <cell r="H349" t="str">
            <v>A-815</v>
          </cell>
          <cell r="I349" t="str">
            <v>SR</v>
          </cell>
          <cell r="J349">
            <v>1.8</v>
          </cell>
        </row>
        <row r="350">
          <cell r="B350" t="str">
            <v>016C090</v>
          </cell>
          <cell r="C350">
            <v>3.57</v>
          </cell>
          <cell r="D350">
            <v>0</v>
          </cell>
          <cell r="E350">
            <v>3.57</v>
          </cell>
          <cell r="F350">
            <v>44046</v>
          </cell>
          <cell r="G350" t="str">
            <v>RN</v>
          </cell>
          <cell r="H350" t="str">
            <v>A-815</v>
          </cell>
          <cell r="I350" t="str">
            <v>SR</v>
          </cell>
          <cell r="J350">
            <v>1.8</v>
          </cell>
        </row>
        <row r="351">
          <cell r="B351" t="str">
            <v>017C085</v>
          </cell>
          <cell r="C351">
            <v>6.11</v>
          </cell>
          <cell r="D351">
            <v>0</v>
          </cell>
          <cell r="E351">
            <v>6.11</v>
          </cell>
          <cell r="F351">
            <v>44034</v>
          </cell>
          <cell r="G351" t="str">
            <v>RN</v>
          </cell>
          <cell r="H351" t="str">
            <v>GP 99-8009</v>
          </cell>
          <cell r="I351" t="str">
            <v>SR</v>
          </cell>
          <cell r="J351">
            <v>1.5</v>
          </cell>
        </row>
        <row r="352">
          <cell r="B352" t="str">
            <v>018C085</v>
          </cell>
          <cell r="C352">
            <v>1.34</v>
          </cell>
          <cell r="D352">
            <v>0</v>
          </cell>
          <cell r="E352">
            <v>1.34</v>
          </cell>
          <cell r="F352">
            <v>44034</v>
          </cell>
          <cell r="G352" t="str">
            <v>RN</v>
          </cell>
          <cell r="H352" t="str">
            <v>GP 99-8009</v>
          </cell>
          <cell r="I352" t="str">
            <v>SR</v>
          </cell>
          <cell r="J352">
            <v>1.8</v>
          </cell>
        </row>
        <row r="353">
          <cell r="B353" t="str">
            <v>018C088</v>
          </cell>
          <cell r="C353">
            <v>5.71</v>
          </cell>
          <cell r="D353">
            <v>0</v>
          </cell>
          <cell r="E353">
            <v>5.71</v>
          </cell>
          <cell r="F353">
            <v>44040</v>
          </cell>
          <cell r="G353" t="str">
            <v>RN</v>
          </cell>
          <cell r="H353" t="str">
            <v>A-815</v>
          </cell>
          <cell r="I353" t="str">
            <v>SR</v>
          </cell>
          <cell r="J353">
            <v>1.8</v>
          </cell>
        </row>
        <row r="354">
          <cell r="B354" t="str">
            <v>018C090</v>
          </cell>
          <cell r="C354">
            <v>3.4</v>
          </cell>
          <cell r="D354">
            <v>0</v>
          </cell>
          <cell r="E354">
            <v>3.4</v>
          </cell>
          <cell r="F354">
            <v>44047</v>
          </cell>
          <cell r="G354" t="str">
            <v>RN</v>
          </cell>
          <cell r="H354" t="str">
            <v>A-815</v>
          </cell>
          <cell r="I354" t="str">
            <v>SR</v>
          </cell>
          <cell r="J354">
            <v>1.8</v>
          </cell>
        </row>
        <row r="355">
          <cell r="B355" t="str">
            <v>019C083</v>
          </cell>
          <cell r="C355">
            <v>3.33</v>
          </cell>
          <cell r="D355">
            <v>0</v>
          </cell>
          <cell r="E355">
            <v>3.33</v>
          </cell>
          <cell r="F355">
            <v>44034</v>
          </cell>
          <cell r="G355" t="str">
            <v>RN</v>
          </cell>
          <cell r="H355" t="str">
            <v>GP 99-8009</v>
          </cell>
          <cell r="I355" t="str">
            <v>SR</v>
          </cell>
          <cell r="J355">
            <v>1.5</v>
          </cell>
        </row>
        <row r="356">
          <cell r="B356" t="str">
            <v>019C085</v>
          </cell>
          <cell r="C356">
            <v>1.84</v>
          </cell>
          <cell r="D356">
            <v>0</v>
          </cell>
          <cell r="E356">
            <v>1.84</v>
          </cell>
          <cell r="F356">
            <v>44034</v>
          </cell>
          <cell r="G356" t="str">
            <v>RN</v>
          </cell>
          <cell r="H356" t="str">
            <v>GP 99-8009</v>
          </cell>
          <cell r="I356" t="str">
            <v>SR</v>
          </cell>
          <cell r="J356">
            <v>1.5</v>
          </cell>
        </row>
        <row r="357">
          <cell r="B357" t="str">
            <v>019C090</v>
          </cell>
          <cell r="C357">
            <v>0.08</v>
          </cell>
          <cell r="D357">
            <v>0</v>
          </cell>
          <cell r="E357">
            <v>0.08</v>
          </cell>
          <cell r="F357">
            <v>44039</v>
          </cell>
          <cell r="G357" t="str">
            <v>R3</v>
          </cell>
          <cell r="H357" t="str">
            <v>GP 99-8009</v>
          </cell>
          <cell r="I357" t="str">
            <v>SR</v>
          </cell>
          <cell r="J357">
            <v>1.8</v>
          </cell>
        </row>
        <row r="358">
          <cell r="B358" t="str">
            <v>020C082</v>
          </cell>
          <cell r="C358">
            <v>1.1299999999999999</v>
          </cell>
          <cell r="D358">
            <v>0</v>
          </cell>
          <cell r="E358">
            <v>1.1299999999999999</v>
          </cell>
          <cell r="F358">
            <v>44034</v>
          </cell>
          <cell r="G358" t="str">
            <v>RN</v>
          </cell>
          <cell r="H358" t="str">
            <v>GP 99-8009</v>
          </cell>
          <cell r="I358" t="str">
            <v>SR</v>
          </cell>
          <cell r="J358">
            <v>1.8</v>
          </cell>
        </row>
        <row r="359">
          <cell r="B359" t="str">
            <v>020C084</v>
          </cell>
          <cell r="C359">
            <v>0.52</v>
          </cell>
          <cell r="D359">
            <v>0</v>
          </cell>
          <cell r="E359">
            <v>0.52</v>
          </cell>
          <cell r="F359">
            <v>44034</v>
          </cell>
          <cell r="G359" t="str">
            <v>RN</v>
          </cell>
          <cell r="H359" t="str">
            <v>GP 99-8009</v>
          </cell>
          <cell r="I359" t="str">
            <v>SR</v>
          </cell>
          <cell r="J359">
            <v>1.8</v>
          </cell>
        </row>
        <row r="360">
          <cell r="B360" t="str">
            <v>020C090</v>
          </cell>
          <cell r="C360">
            <v>7.93</v>
          </cell>
          <cell r="D360">
            <v>0</v>
          </cell>
          <cell r="E360">
            <v>7.93</v>
          </cell>
          <cell r="F360">
            <v>44040</v>
          </cell>
          <cell r="G360" t="str">
            <v>RN</v>
          </cell>
          <cell r="H360" t="str">
            <v>GP 99-8009</v>
          </cell>
          <cell r="I360" t="str">
            <v>SR</v>
          </cell>
          <cell r="J360">
            <v>1.5</v>
          </cell>
        </row>
        <row r="361">
          <cell r="B361" t="str">
            <v>012C092</v>
          </cell>
          <cell r="C361">
            <v>3.44</v>
          </cell>
          <cell r="D361">
            <v>0</v>
          </cell>
          <cell r="E361">
            <v>3.44</v>
          </cell>
          <cell r="F361">
            <v>44154</v>
          </cell>
          <cell r="G361" t="str">
            <v>RN</v>
          </cell>
          <cell r="H361" t="str">
            <v>GP 99-8009</v>
          </cell>
          <cell r="I361" t="str">
            <v>SRP</v>
          </cell>
          <cell r="J361">
            <v>1.8</v>
          </cell>
        </row>
        <row r="362">
          <cell r="B362" t="str">
            <v>014C093</v>
          </cell>
          <cell r="C362">
            <v>4.82</v>
          </cell>
          <cell r="D362">
            <v>0</v>
          </cell>
          <cell r="E362">
            <v>4.82</v>
          </cell>
          <cell r="F362">
            <v>44154</v>
          </cell>
          <cell r="G362" t="str">
            <v>RN</v>
          </cell>
          <cell r="H362" t="str">
            <v>GP 99-8009</v>
          </cell>
          <cell r="I362" t="str">
            <v>SR</v>
          </cell>
          <cell r="J362">
            <v>1.5</v>
          </cell>
        </row>
        <row r="363">
          <cell r="B363" t="str">
            <v>014C095</v>
          </cell>
          <cell r="C363">
            <v>3.36</v>
          </cell>
          <cell r="D363">
            <v>0</v>
          </cell>
          <cell r="E363">
            <v>3.36</v>
          </cell>
          <cell r="F363">
            <v>44154</v>
          </cell>
          <cell r="G363" t="str">
            <v>RN</v>
          </cell>
          <cell r="H363" t="str">
            <v>GP 99-8009</v>
          </cell>
          <cell r="I363" t="str">
            <v>SRP</v>
          </cell>
          <cell r="J363">
            <v>1.8</v>
          </cell>
        </row>
        <row r="364">
          <cell r="B364" t="str">
            <v>015C095</v>
          </cell>
          <cell r="C364">
            <v>6.45</v>
          </cell>
          <cell r="D364">
            <v>0</v>
          </cell>
          <cell r="E364">
            <v>6.45</v>
          </cell>
          <cell r="F364">
            <v>44160</v>
          </cell>
          <cell r="G364" t="str">
            <v>RN</v>
          </cell>
          <cell r="H364" t="str">
            <v>GP 99-8009</v>
          </cell>
          <cell r="I364" t="str">
            <v>SRP</v>
          </cell>
          <cell r="J364">
            <v>1.8</v>
          </cell>
        </row>
        <row r="365">
          <cell r="B365" t="str">
            <v>016C093</v>
          </cell>
          <cell r="C365">
            <v>4.29</v>
          </cell>
          <cell r="D365">
            <v>0</v>
          </cell>
          <cell r="E365">
            <v>4.29</v>
          </cell>
          <cell r="F365">
            <v>44154</v>
          </cell>
          <cell r="G365" t="str">
            <v>RN</v>
          </cell>
          <cell r="H365" t="str">
            <v>GP 99-8009</v>
          </cell>
          <cell r="I365" t="str">
            <v>SRP</v>
          </cell>
          <cell r="J365">
            <v>1.8</v>
          </cell>
        </row>
        <row r="366">
          <cell r="B366" t="str">
            <v>017C095</v>
          </cell>
          <cell r="C366">
            <v>4.49</v>
          </cell>
          <cell r="D366">
            <v>0</v>
          </cell>
          <cell r="E366">
            <v>4.49</v>
          </cell>
          <cell r="F366">
            <v>44176</v>
          </cell>
          <cell r="G366" t="str">
            <v>RN</v>
          </cell>
          <cell r="H366" t="str">
            <v>GP 99-8009</v>
          </cell>
          <cell r="I366" t="str">
            <v>SRP</v>
          </cell>
          <cell r="J366">
            <v>1.8</v>
          </cell>
        </row>
        <row r="367">
          <cell r="B367" t="str">
            <v>018C093</v>
          </cell>
          <cell r="C367">
            <v>4.2</v>
          </cell>
          <cell r="D367">
            <v>0</v>
          </cell>
          <cell r="E367">
            <v>4.2</v>
          </cell>
          <cell r="F367">
            <v>44154</v>
          </cell>
          <cell r="G367" t="str">
            <v>RN</v>
          </cell>
          <cell r="H367" t="str">
            <v>GP 99-8009</v>
          </cell>
          <cell r="I367" t="str">
            <v>SRP</v>
          </cell>
          <cell r="J367">
            <v>1.8</v>
          </cell>
        </row>
        <row r="368">
          <cell r="B368" t="str">
            <v>018C095</v>
          </cell>
          <cell r="C368">
            <v>4.22</v>
          </cell>
          <cell r="D368">
            <v>0</v>
          </cell>
          <cell r="E368">
            <v>4.22</v>
          </cell>
          <cell r="F368">
            <v>44160</v>
          </cell>
          <cell r="G368" t="str">
            <v>RN</v>
          </cell>
          <cell r="H368" t="str">
            <v>GP 99-8009</v>
          </cell>
          <cell r="I368" t="str">
            <v>SRP</v>
          </cell>
          <cell r="J368">
            <v>1.8</v>
          </cell>
        </row>
        <row r="369">
          <cell r="B369" t="str">
            <v>020C093</v>
          </cell>
          <cell r="C369">
            <v>3.89</v>
          </cell>
          <cell r="D369">
            <v>0</v>
          </cell>
          <cell r="E369">
            <v>3.89</v>
          </cell>
          <cell r="F369">
            <v>44176</v>
          </cell>
          <cell r="G369" t="str">
            <v>RN</v>
          </cell>
          <cell r="H369" t="str">
            <v>GP 99-8009</v>
          </cell>
          <cell r="I369" t="str">
            <v>SRP</v>
          </cell>
          <cell r="J369">
            <v>1.8</v>
          </cell>
        </row>
        <row r="370">
          <cell r="B370" t="str">
            <v>020C095</v>
          </cell>
          <cell r="C370">
            <v>5.23</v>
          </cell>
          <cell r="D370">
            <v>0</v>
          </cell>
          <cell r="E370">
            <v>5.23</v>
          </cell>
          <cell r="F370">
            <v>44176</v>
          </cell>
          <cell r="G370" t="str">
            <v>RN</v>
          </cell>
          <cell r="H370" t="str">
            <v>GP 99-8009</v>
          </cell>
          <cell r="I370" t="str">
            <v>SRP</v>
          </cell>
          <cell r="J370">
            <v>1.8</v>
          </cell>
        </row>
        <row r="371">
          <cell r="B371" t="str">
            <v>020C097</v>
          </cell>
          <cell r="C371">
            <v>1.62</v>
          </cell>
          <cell r="D371">
            <v>0</v>
          </cell>
          <cell r="E371">
            <v>1.62</v>
          </cell>
          <cell r="F371">
            <v>44160</v>
          </cell>
          <cell r="G371" t="str">
            <v>RN</v>
          </cell>
          <cell r="H371" t="str">
            <v>GP 99-8009</v>
          </cell>
          <cell r="I371" t="str">
            <v>SRP</v>
          </cell>
          <cell r="J371">
            <v>1.8</v>
          </cell>
        </row>
        <row r="372">
          <cell r="B372" t="str">
            <v>020C098</v>
          </cell>
          <cell r="C372">
            <v>1.3</v>
          </cell>
          <cell r="D372">
            <v>0</v>
          </cell>
          <cell r="E372">
            <v>1.3</v>
          </cell>
          <cell r="F372">
            <v>44176</v>
          </cell>
          <cell r="G372" t="str">
            <v>RN</v>
          </cell>
          <cell r="H372" t="str">
            <v>GP 99-8009</v>
          </cell>
          <cell r="I372" t="str">
            <v>SRP</v>
          </cell>
          <cell r="J372">
            <v>1.8</v>
          </cell>
        </row>
        <row r="373">
          <cell r="B373" t="str">
            <v>022C054</v>
          </cell>
          <cell r="C373">
            <v>2.82</v>
          </cell>
          <cell r="D373">
            <v>0</v>
          </cell>
          <cell r="E373">
            <v>2.82</v>
          </cell>
          <cell r="F373">
            <v>44068</v>
          </cell>
          <cell r="G373" t="str">
            <v>R3</v>
          </cell>
          <cell r="H373" t="str">
            <v>PSJT 941</v>
          </cell>
          <cell r="I373" t="str">
            <v>SR</v>
          </cell>
          <cell r="J373">
            <v>1.8</v>
          </cell>
        </row>
        <row r="374">
          <cell r="B374" t="str">
            <v>023C052</v>
          </cell>
          <cell r="C374">
            <v>0.3</v>
          </cell>
          <cell r="D374">
            <v>0</v>
          </cell>
          <cell r="E374">
            <v>0.3</v>
          </cell>
          <cell r="F374">
            <v>44069</v>
          </cell>
          <cell r="G374" t="str">
            <v>R3</v>
          </cell>
          <cell r="H374" t="str">
            <v>PSJT 941</v>
          </cell>
          <cell r="I374" t="str">
            <v>SR</v>
          </cell>
          <cell r="J374">
            <v>1.8</v>
          </cell>
        </row>
        <row r="375">
          <cell r="B375" t="str">
            <v>024C053</v>
          </cell>
          <cell r="C375">
            <v>3.6</v>
          </cell>
          <cell r="D375">
            <v>0</v>
          </cell>
          <cell r="E375">
            <v>3.6</v>
          </cell>
          <cell r="F375">
            <v>44070</v>
          </cell>
          <cell r="G375" t="str">
            <v>R3</v>
          </cell>
          <cell r="H375" t="str">
            <v>PSJT 941</v>
          </cell>
          <cell r="I375" t="str">
            <v>SRP</v>
          </cell>
          <cell r="J375">
            <v>1.8</v>
          </cell>
        </row>
        <row r="376">
          <cell r="B376" t="str">
            <v>024C055</v>
          </cell>
          <cell r="C376">
            <v>5.46</v>
          </cell>
          <cell r="D376">
            <v>0</v>
          </cell>
          <cell r="E376">
            <v>5.46</v>
          </cell>
          <cell r="F376">
            <v>44075</v>
          </cell>
          <cell r="G376" t="str">
            <v>R3</v>
          </cell>
          <cell r="H376" t="str">
            <v>PSJT 941</v>
          </cell>
          <cell r="I376" t="str">
            <v>SR</v>
          </cell>
          <cell r="J376">
            <v>1.8</v>
          </cell>
        </row>
        <row r="377">
          <cell r="B377" t="str">
            <v>024C058</v>
          </cell>
          <cell r="C377">
            <v>4.2</v>
          </cell>
          <cell r="D377">
            <v>0</v>
          </cell>
          <cell r="E377">
            <v>4.2</v>
          </cell>
          <cell r="F377">
            <v>44067</v>
          </cell>
          <cell r="G377" t="str">
            <v>R3</v>
          </cell>
          <cell r="H377" t="str">
            <v>PSJT 941</v>
          </cell>
          <cell r="I377" t="str">
            <v>SR</v>
          </cell>
          <cell r="J377">
            <v>1.8</v>
          </cell>
        </row>
        <row r="378">
          <cell r="B378" t="str">
            <v>024C060</v>
          </cell>
          <cell r="C378">
            <v>5.81</v>
          </cell>
          <cell r="D378">
            <v>0</v>
          </cell>
          <cell r="E378">
            <v>5.81</v>
          </cell>
          <cell r="F378">
            <v>44068</v>
          </cell>
          <cell r="G378" t="str">
            <v>R3</v>
          </cell>
          <cell r="H378" t="str">
            <v>PSJT 941</v>
          </cell>
          <cell r="I378" t="str">
            <v>SR</v>
          </cell>
          <cell r="J378">
            <v>1.8</v>
          </cell>
        </row>
        <row r="379">
          <cell r="B379" t="str">
            <v>025C052</v>
          </cell>
          <cell r="C379">
            <v>0.15</v>
          </cell>
          <cell r="D379">
            <v>0</v>
          </cell>
          <cell r="E379">
            <v>0.15</v>
          </cell>
          <cell r="F379">
            <v>44069</v>
          </cell>
          <cell r="G379" t="str">
            <v>R3</v>
          </cell>
          <cell r="H379" t="str">
            <v>PSJT 941</v>
          </cell>
          <cell r="I379" t="str">
            <v>SR</v>
          </cell>
          <cell r="J379">
            <v>1.8</v>
          </cell>
        </row>
        <row r="380">
          <cell r="B380" t="str">
            <v>026C055</v>
          </cell>
          <cell r="C380">
            <v>5.45</v>
          </cell>
          <cell r="D380">
            <v>0</v>
          </cell>
          <cell r="E380">
            <v>5.45</v>
          </cell>
          <cell r="F380">
            <v>44067</v>
          </cell>
          <cell r="G380" t="str">
            <v>R3</v>
          </cell>
          <cell r="H380" t="str">
            <v>PSJT 941</v>
          </cell>
          <cell r="I380" t="str">
            <v>SR</v>
          </cell>
          <cell r="J380">
            <v>1.8</v>
          </cell>
        </row>
        <row r="381">
          <cell r="B381" t="str">
            <v>026C058</v>
          </cell>
          <cell r="C381">
            <v>4.9400000000000004</v>
          </cell>
          <cell r="D381">
            <v>0</v>
          </cell>
          <cell r="E381">
            <v>4.9400000000000004</v>
          </cell>
          <cell r="F381">
            <v>44067</v>
          </cell>
          <cell r="G381" t="str">
            <v>R3</v>
          </cell>
          <cell r="H381" t="str">
            <v>PSJT 941</v>
          </cell>
          <cell r="I381" t="str">
            <v>SR</v>
          </cell>
          <cell r="J381">
            <v>1.8</v>
          </cell>
        </row>
        <row r="382">
          <cell r="B382" t="str">
            <v>026C060</v>
          </cell>
          <cell r="C382">
            <v>2.13</v>
          </cell>
          <cell r="D382">
            <v>0</v>
          </cell>
          <cell r="E382">
            <v>2.13</v>
          </cell>
          <cell r="F382">
            <v>44068</v>
          </cell>
          <cell r="G382" t="str">
            <v>R3</v>
          </cell>
          <cell r="H382" t="str">
            <v>PSJT 941</v>
          </cell>
          <cell r="I382" t="str">
            <v>SR</v>
          </cell>
          <cell r="J382">
            <v>1.8</v>
          </cell>
        </row>
        <row r="383">
          <cell r="B383" t="str">
            <v>027C052</v>
          </cell>
          <cell r="C383">
            <v>1.63</v>
          </cell>
          <cell r="D383">
            <v>0</v>
          </cell>
          <cell r="E383">
            <v>1.63</v>
          </cell>
          <cell r="F383">
            <v>44070</v>
          </cell>
          <cell r="G383" t="str">
            <v>R3</v>
          </cell>
          <cell r="H383" t="str">
            <v>PSJT 941</v>
          </cell>
          <cell r="I383" t="str">
            <v>SR</v>
          </cell>
          <cell r="J383">
            <v>1.8</v>
          </cell>
        </row>
        <row r="384">
          <cell r="B384" t="str">
            <v>027C053</v>
          </cell>
          <cell r="C384">
            <v>3.31</v>
          </cell>
          <cell r="D384">
            <v>0</v>
          </cell>
          <cell r="E384">
            <v>3.31</v>
          </cell>
          <cell r="F384">
            <v>44070</v>
          </cell>
          <cell r="G384" t="str">
            <v>R3</v>
          </cell>
          <cell r="H384" t="str">
            <v>PSJT 941</v>
          </cell>
          <cell r="I384" t="str">
            <v>SRP</v>
          </cell>
          <cell r="J384">
            <v>1.8</v>
          </cell>
        </row>
        <row r="385">
          <cell r="B385" t="str">
            <v>028C060</v>
          </cell>
          <cell r="C385">
            <v>2.12</v>
          </cell>
          <cell r="D385">
            <v>0</v>
          </cell>
          <cell r="E385">
            <v>2.12</v>
          </cell>
          <cell r="F385">
            <v>44066</v>
          </cell>
          <cell r="G385" t="str">
            <v>R3</v>
          </cell>
          <cell r="H385" t="str">
            <v>PSJT 941</v>
          </cell>
          <cell r="I385" t="str">
            <v>SR</v>
          </cell>
          <cell r="J385">
            <v>1.8</v>
          </cell>
        </row>
        <row r="386">
          <cell r="B386" t="str">
            <v>029C057</v>
          </cell>
          <cell r="C386">
            <v>5.8</v>
          </cell>
          <cell r="D386">
            <v>0</v>
          </cell>
          <cell r="E386">
            <v>5.8</v>
          </cell>
          <cell r="F386">
            <v>44066</v>
          </cell>
          <cell r="G386" t="str">
            <v>R3</v>
          </cell>
          <cell r="H386" t="str">
            <v>PSJT 941</v>
          </cell>
          <cell r="I386" t="str">
            <v>SR</v>
          </cell>
          <cell r="J386">
            <v>1.8</v>
          </cell>
        </row>
        <row r="387">
          <cell r="B387" t="str">
            <v>030C053</v>
          </cell>
          <cell r="C387">
            <v>3.18</v>
          </cell>
          <cell r="D387">
            <v>0</v>
          </cell>
          <cell r="E387">
            <v>3.18</v>
          </cell>
          <cell r="F387">
            <v>44071</v>
          </cell>
          <cell r="G387" t="str">
            <v>R3</v>
          </cell>
          <cell r="H387" t="str">
            <v>PSJT 941</v>
          </cell>
          <cell r="I387" t="str">
            <v>SRP</v>
          </cell>
          <cell r="J387">
            <v>1.8</v>
          </cell>
        </row>
        <row r="388">
          <cell r="B388" t="str">
            <v>030C055</v>
          </cell>
          <cell r="C388">
            <v>7.64</v>
          </cell>
          <cell r="D388">
            <v>0</v>
          </cell>
          <cell r="E388">
            <v>7.64</v>
          </cell>
          <cell r="F388">
            <v>44066</v>
          </cell>
          <cell r="G388" t="str">
            <v>R3</v>
          </cell>
          <cell r="H388" t="str">
            <v>PSJT 941</v>
          </cell>
          <cell r="I388" t="str">
            <v>SRP</v>
          </cell>
          <cell r="J388">
            <v>1.8</v>
          </cell>
        </row>
        <row r="389">
          <cell r="B389" t="str">
            <v>030C056</v>
          </cell>
          <cell r="C389">
            <v>0.68</v>
          </cell>
          <cell r="D389">
            <v>0</v>
          </cell>
          <cell r="E389">
            <v>0.68</v>
          </cell>
          <cell r="F389">
            <v>44067</v>
          </cell>
          <cell r="G389" t="str">
            <v>R3</v>
          </cell>
          <cell r="H389" t="str">
            <v>PSJT 941</v>
          </cell>
          <cell r="I389" t="str">
            <v>SR</v>
          </cell>
          <cell r="J389">
            <v>1.8</v>
          </cell>
        </row>
        <row r="390">
          <cell r="B390" t="str">
            <v>022C052</v>
          </cell>
          <cell r="C390">
            <v>3.54</v>
          </cell>
          <cell r="D390">
            <v>0</v>
          </cell>
          <cell r="E390">
            <v>3.54</v>
          </cell>
          <cell r="F390">
            <v>44003</v>
          </cell>
          <cell r="G390" t="str">
            <v>R3</v>
          </cell>
          <cell r="H390" t="str">
            <v>PSJT 941</v>
          </cell>
          <cell r="I390" t="str">
            <v>SR</v>
          </cell>
          <cell r="J390">
            <v>1.8</v>
          </cell>
        </row>
        <row r="391">
          <cell r="B391" t="str">
            <v>022C055</v>
          </cell>
          <cell r="C391">
            <v>1.1399999999999999</v>
          </cell>
          <cell r="D391">
            <v>0</v>
          </cell>
          <cell r="E391">
            <v>1.1399999999999999</v>
          </cell>
          <cell r="F391">
            <v>44003</v>
          </cell>
          <cell r="G391" t="str">
            <v>R3</v>
          </cell>
          <cell r="H391" t="str">
            <v>PSJT 941</v>
          </cell>
          <cell r="I391" t="str">
            <v>SR</v>
          </cell>
          <cell r="J391">
            <v>1.8</v>
          </cell>
        </row>
        <row r="392">
          <cell r="B392" t="str">
            <v>022C058</v>
          </cell>
          <cell r="C392">
            <v>5.19</v>
          </cell>
          <cell r="D392">
            <v>0</v>
          </cell>
          <cell r="E392">
            <v>5.19</v>
          </cell>
          <cell r="F392">
            <v>44003</v>
          </cell>
          <cell r="G392" t="str">
            <v>R3</v>
          </cell>
          <cell r="H392" t="str">
            <v>PSJT 941</v>
          </cell>
          <cell r="I392" t="str">
            <v>SR</v>
          </cell>
          <cell r="J392">
            <v>1.8</v>
          </cell>
        </row>
        <row r="393">
          <cell r="B393" t="str">
            <v>030C060</v>
          </cell>
          <cell r="C393">
            <v>4.3600000000000003</v>
          </cell>
          <cell r="D393">
            <v>0</v>
          </cell>
          <cell r="E393">
            <v>4.3600000000000003</v>
          </cell>
          <cell r="F393">
            <v>44056</v>
          </cell>
          <cell r="G393" t="str">
            <v>R3</v>
          </cell>
          <cell r="H393" t="str">
            <v>PSJT 941</v>
          </cell>
          <cell r="I393" t="str">
            <v>SR</v>
          </cell>
          <cell r="J393">
            <v>1.8</v>
          </cell>
        </row>
        <row r="394">
          <cell r="B394" t="str">
            <v>021C070</v>
          </cell>
          <cell r="C394">
            <v>1.86</v>
          </cell>
          <cell r="D394">
            <v>0</v>
          </cell>
          <cell r="E394">
            <v>1.86</v>
          </cell>
          <cell r="F394">
            <v>44041</v>
          </cell>
          <cell r="G394" t="str">
            <v>R1</v>
          </cell>
          <cell r="H394" t="str">
            <v>GP-00687</v>
          </cell>
          <cell r="I394" t="str">
            <v>DR</v>
          </cell>
          <cell r="J394">
            <v>1.8</v>
          </cell>
        </row>
        <row r="395">
          <cell r="B395" t="str">
            <v>024C070</v>
          </cell>
          <cell r="C395">
            <v>1.75</v>
          </cell>
          <cell r="D395">
            <v>0</v>
          </cell>
          <cell r="E395">
            <v>1.75</v>
          </cell>
          <cell r="F395">
            <v>44017</v>
          </cell>
          <cell r="G395" t="str">
            <v>R1</v>
          </cell>
          <cell r="H395" t="str">
            <v>GP-00687</v>
          </cell>
          <cell r="I395" t="str">
            <v>SRP</v>
          </cell>
          <cell r="J395">
            <v>1.8</v>
          </cell>
        </row>
        <row r="396">
          <cell r="B396" t="str">
            <v>025C066</v>
          </cell>
          <cell r="C396">
            <v>1.1000000000000001</v>
          </cell>
          <cell r="D396">
            <v>0</v>
          </cell>
          <cell r="E396">
            <v>1.1000000000000001</v>
          </cell>
          <cell r="F396">
            <v>44017</v>
          </cell>
          <cell r="G396" t="str">
            <v>R1</v>
          </cell>
          <cell r="H396" t="str">
            <v>GP-00687</v>
          </cell>
          <cell r="I396" t="str">
            <v>SRP</v>
          </cell>
          <cell r="J396">
            <v>1.8</v>
          </cell>
        </row>
        <row r="397">
          <cell r="B397" t="str">
            <v>026C068</v>
          </cell>
          <cell r="C397">
            <v>4.57</v>
          </cell>
          <cell r="D397">
            <v>0</v>
          </cell>
          <cell r="E397">
            <v>4.57</v>
          </cell>
          <cell r="F397">
            <v>44055</v>
          </cell>
          <cell r="G397" t="str">
            <v>R1</v>
          </cell>
          <cell r="H397" t="str">
            <v>LPI-1603</v>
          </cell>
          <cell r="I397" t="str">
            <v>SRP</v>
          </cell>
          <cell r="J397">
            <v>1.8</v>
          </cell>
        </row>
        <row r="398">
          <cell r="B398" t="str">
            <v>026C070</v>
          </cell>
          <cell r="C398">
            <v>6.61</v>
          </cell>
          <cell r="D398">
            <v>0</v>
          </cell>
          <cell r="E398">
            <v>6.61</v>
          </cell>
          <cell r="F398">
            <v>44030</v>
          </cell>
          <cell r="G398" t="str">
            <v>R1</v>
          </cell>
          <cell r="H398" t="str">
            <v>GP-00687</v>
          </cell>
          <cell r="I398" t="str">
            <v>SRP</v>
          </cell>
          <cell r="J398">
            <v>1.8</v>
          </cell>
        </row>
        <row r="399">
          <cell r="B399" t="str">
            <v>030C069</v>
          </cell>
          <cell r="C399">
            <v>4.5</v>
          </cell>
          <cell r="D399">
            <v>0</v>
          </cell>
          <cell r="E399">
            <v>4.5</v>
          </cell>
          <cell r="F399">
            <v>44048</v>
          </cell>
          <cell r="G399" t="str">
            <v>R1</v>
          </cell>
          <cell r="H399" t="str">
            <v>GP-00687</v>
          </cell>
          <cell r="I399" t="str">
            <v>SRP</v>
          </cell>
          <cell r="J399">
            <v>1.8</v>
          </cell>
        </row>
        <row r="400">
          <cell r="B400" t="str">
            <v>029C064</v>
          </cell>
          <cell r="C400">
            <v>0.35</v>
          </cell>
          <cell r="D400">
            <v>0</v>
          </cell>
          <cell r="E400">
            <v>0.35</v>
          </cell>
          <cell r="F400">
            <v>43694</v>
          </cell>
          <cell r="G400" t="str">
            <v>RPC</v>
          </cell>
          <cell r="H400" t="str">
            <v>GP-00687</v>
          </cell>
          <cell r="I400" t="str">
            <v>DR</v>
          </cell>
          <cell r="J400">
            <v>1.8</v>
          </cell>
        </row>
        <row r="401">
          <cell r="B401" t="str">
            <v>030C064</v>
          </cell>
          <cell r="C401">
            <v>0.49</v>
          </cell>
          <cell r="D401">
            <v>0</v>
          </cell>
          <cell r="E401">
            <v>0.49</v>
          </cell>
          <cell r="F401">
            <v>44176</v>
          </cell>
          <cell r="G401" t="str">
            <v>R1</v>
          </cell>
          <cell r="H401" t="str">
            <v>GP-00687</v>
          </cell>
          <cell r="I401" t="str">
            <v>DR</v>
          </cell>
          <cell r="J401">
            <v>1.8</v>
          </cell>
        </row>
        <row r="402">
          <cell r="B402" t="str">
            <v>022C062</v>
          </cell>
          <cell r="C402">
            <v>3.33</v>
          </cell>
          <cell r="D402">
            <v>0</v>
          </cell>
          <cell r="E402">
            <v>3.33</v>
          </cell>
          <cell r="F402">
            <v>44055</v>
          </cell>
          <cell r="G402" t="str">
            <v>R1</v>
          </cell>
          <cell r="H402" t="str">
            <v>GP-00687</v>
          </cell>
          <cell r="I402" t="str">
            <v>SRP</v>
          </cell>
          <cell r="J402">
            <v>1.8</v>
          </cell>
        </row>
        <row r="403">
          <cell r="B403" t="str">
            <v>022C063</v>
          </cell>
          <cell r="C403">
            <v>0.63</v>
          </cell>
          <cell r="D403">
            <v>0</v>
          </cell>
          <cell r="E403">
            <v>0.63</v>
          </cell>
          <cell r="F403">
            <v>44054</v>
          </cell>
          <cell r="G403" t="str">
            <v>R1</v>
          </cell>
          <cell r="H403" t="str">
            <v>GP-00687</v>
          </cell>
          <cell r="I403" t="str">
            <v>SRP</v>
          </cell>
          <cell r="J403">
            <v>1.8</v>
          </cell>
        </row>
        <row r="404">
          <cell r="B404" t="str">
            <v>022C064</v>
          </cell>
          <cell r="C404">
            <v>1.42</v>
          </cell>
          <cell r="D404">
            <v>0</v>
          </cell>
          <cell r="E404">
            <v>1.42</v>
          </cell>
          <cell r="F404">
            <v>44058</v>
          </cell>
          <cell r="G404" t="str">
            <v>R1</v>
          </cell>
          <cell r="H404" t="str">
            <v>GP-00687</v>
          </cell>
          <cell r="I404" t="str">
            <v>SRP</v>
          </cell>
          <cell r="J404">
            <v>1.8</v>
          </cell>
        </row>
        <row r="405">
          <cell r="B405" t="str">
            <v>022C065</v>
          </cell>
          <cell r="C405">
            <v>2.23</v>
          </cell>
          <cell r="D405">
            <v>0</v>
          </cell>
          <cell r="E405">
            <v>2.23</v>
          </cell>
          <cell r="F405">
            <v>44017</v>
          </cell>
          <cell r="G405" t="str">
            <v>R1</v>
          </cell>
          <cell r="H405" t="str">
            <v>GP-00687</v>
          </cell>
          <cell r="I405" t="str">
            <v>SRP</v>
          </cell>
          <cell r="J405">
            <v>1.8</v>
          </cell>
        </row>
        <row r="406">
          <cell r="B406" t="str">
            <v>022C068</v>
          </cell>
          <cell r="C406">
            <v>5.0599999999999996</v>
          </cell>
          <cell r="D406">
            <v>0</v>
          </cell>
          <cell r="E406">
            <v>5.0599999999999996</v>
          </cell>
          <cell r="F406">
            <v>44018</v>
          </cell>
          <cell r="G406" t="str">
            <v>R1</v>
          </cell>
          <cell r="H406" t="str">
            <v>GP-00687</v>
          </cell>
          <cell r="I406" t="str">
            <v>SRP</v>
          </cell>
          <cell r="J406">
            <v>1.8</v>
          </cell>
        </row>
        <row r="407">
          <cell r="B407" t="str">
            <v>023C067</v>
          </cell>
          <cell r="C407">
            <v>1.53</v>
          </cell>
          <cell r="D407">
            <v>0</v>
          </cell>
          <cell r="E407">
            <v>1.53</v>
          </cell>
          <cell r="F407">
            <v>44017</v>
          </cell>
          <cell r="G407" t="str">
            <v>R1</v>
          </cell>
          <cell r="H407" t="str">
            <v>GP-00687</v>
          </cell>
          <cell r="I407" t="str">
            <v>SRP</v>
          </cell>
          <cell r="J407">
            <v>1.8</v>
          </cell>
        </row>
        <row r="408">
          <cell r="B408" t="str">
            <v>024C063</v>
          </cell>
          <cell r="C408">
            <v>3.95</v>
          </cell>
          <cell r="D408">
            <v>0</v>
          </cell>
          <cell r="E408">
            <v>3.95</v>
          </cell>
          <cell r="F408">
            <v>44054</v>
          </cell>
          <cell r="G408" t="str">
            <v>R1</v>
          </cell>
          <cell r="H408" t="str">
            <v>GP-00687</v>
          </cell>
          <cell r="I408" t="str">
            <v>SRP</v>
          </cell>
          <cell r="J408">
            <v>1.8</v>
          </cell>
        </row>
        <row r="409">
          <cell r="B409" t="str">
            <v>024C064</v>
          </cell>
          <cell r="C409">
            <v>2.14</v>
          </cell>
          <cell r="D409">
            <v>0</v>
          </cell>
          <cell r="E409">
            <v>2.14</v>
          </cell>
          <cell r="F409">
            <v>44017</v>
          </cell>
          <cell r="G409" t="str">
            <v>R1</v>
          </cell>
          <cell r="H409" t="str">
            <v>GP-00687</v>
          </cell>
          <cell r="I409" t="str">
            <v>SRP</v>
          </cell>
          <cell r="J409">
            <v>1.8</v>
          </cell>
        </row>
        <row r="410">
          <cell r="B410" t="str">
            <v>024C065</v>
          </cell>
          <cell r="C410">
            <v>0.79</v>
          </cell>
          <cell r="D410">
            <v>0</v>
          </cell>
          <cell r="E410">
            <v>0.79</v>
          </cell>
          <cell r="F410">
            <v>44017</v>
          </cell>
          <cell r="G410" t="str">
            <v>R1</v>
          </cell>
          <cell r="H410" t="str">
            <v>GP-00687</v>
          </cell>
          <cell r="I410" t="str">
            <v>SRP</v>
          </cell>
          <cell r="J410">
            <v>1.8</v>
          </cell>
        </row>
        <row r="411">
          <cell r="B411" t="str">
            <v>025C063</v>
          </cell>
          <cell r="C411">
            <v>1.45</v>
          </cell>
          <cell r="D411">
            <v>0</v>
          </cell>
          <cell r="E411">
            <v>1.45</v>
          </cell>
          <cell r="F411">
            <v>44053</v>
          </cell>
          <cell r="G411" t="str">
            <v>R1</v>
          </cell>
          <cell r="H411" t="str">
            <v>GP-00687</v>
          </cell>
          <cell r="I411" t="str">
            <v>SRP</v>
          </cell>
          <cell r="J411">
            <v>1.8</v>
          </cell>
        </row>
        <row r="412">
          <cell r="B412" t="str">
            <v>025C065</v>
          </cell>
          <cell r="C412">
            <v>1.81</v>
          </cell>
          <cell r="D412">
            <v>0</v>
          </cell>
          <cell r="E412">
            <v>1.81</v>
          </cell>
          <cell r="F412">
            <v>44033</v>
          </cell>
          <cell r="G412" t="str">
            <v>R1</v>
          </cell>
          <cell r="H412" t="str">
            <v>GP-00687</v>
          </cell>
          <cell r="I412" t="str">
            <v>SRP</v>
          </cell>
          <cell r="J412">
            <v>1.8</v>
          </cell>
        </row>
        <row r="413">
          <cell r="B413" t="str">
            <v>026C063</v>
          </cell>
          <cell r="C413">
            <v>2.15</v>
          </cell>
          <cell r="D413">
            <v>0</v>
          </cell>
          <cell r="E413">
            <v>2.15</v>
          </cell>
          <cell r="F413">
            <v>44054</v>
          </cell>
          <cell r="G413" t="str">
            <v>R1</v>
          </cell>
          <cell r="H413" t="str">
            <v>GP-00687</v>
          </cell>
          <cell r="I413" t="str">
            <v>SRP</v>
          </cell>
          <cell r="J413">
            <v>1.8</v>
          </cell>
        </row>
        <row r="414">
          <cell r="B414" t="str">
            <v>026C065</v>
          </cell>
          <cell r="C414">
            <v>2.0299999999999998</v>
          </cell>
          <cell r="D414">
            <v>0</v>
          </cell>
          <cell r="E414">
            <v>2.0299999999999998</v>
          </cell>
          <cell r="F414">
            <v>44033</v>
          </cell>
          <cell r="G414" t="str">
            <v>R1</v>
          </cell>
          <cell r="H414" t="str">
            <v>GP-00687</v>
          </cell>
          <cell r="I414" t="str">
            <v>SRP</v>
          </cell>
          <cell r="J414">
            <v>1.8</v>
          </cell>
        </row>
        <row r="415">
          <cell r="B415" t="str">
            <v>028C062</v>
          </cell>
          <cell r="C415">
            <v>3.37</v>
          </cell>
          <cell r="D415">
            <v>0</v>
          </cell>
          <cell r="E415">
            <v>3.37</v>
          </cell>
          <cell r="F415">
            <v>44056</v>
          </cell>
          <cell r="G415" t="str">
            <v>R1</v>
          </cell>
          <cell r="H415" t="str">
            <v>GP-00687</v>
          </cell>
          <cell r="I415" t="str">
            <v>SRP</v>
          </cell>
          <cell r="J415">
            <v>1.8</v>
          </cell>
        </row>
        <row r="416">
          <cell r="B416" t="str">
            <v>028C063</v>
          </cell>
          <cell r="C416">
            <v>1.97</v>
          </cell>
          <cell r="D416">
            <v>0</v>
          </cell>
          <cell r="E416">
            <v>1.97</v>
          </cell>
          <cell r="F416">
            <v>44054</v>
          </cell>
          <cell r="G416" t="str">
            <v>R1</v>
          </cell>
          <cell r="H416" t="str">
            <v>GP-00687</v>
          </cell>
          <cell r="I416" t="str">
            <v>SRP</v>
          </cell>
          <cell r="J416">
            <v>1.8</v>
          </cell>
        </row>
        <row r="417">
          <cell r="B417" t="str">
            <v>028C065</v>
          </cell>
          <cell r="C417">
            <v>3.21</v>
          </cell>
          <cell r="D417">
            <v>0</v>
          </cell>
          <cell r="E417">
            <v>3.21</v>
          </cell>
          <cell r="F417">
            <v>44033</v>
          </cell>
          <cell r="G417" t="str">
            <v>R1</v>
          </cell>
          <cell r="H417" t="str">
            <v>GP-00687</v>
          </cell>
          <cell r="I417" t="str">
            <v>SRP</v>
          </cell>
          <cell r="J417">
            <v>1.8</v>
          </cell>
        </row>
        <row r="418">
          <cell r="B418" t="str">
            <v>028C068</v>
          </cell>
          <cell r="C418">
            <v>5.98</v>
          </cell>
          <cell r="D418">
            <v>0</v>
          </cell>
          <cell r="E418">
            <v>5.98</v>
          </cell>
          <cell r="F418">
            <v>44017</v>
          </cell>
          <cell r="G418" t="str">
            <v>R1</v>
          </cell>
          <cell r="H418" t="str">
            <v>GP-00687</v>
          </cell>
          <cell r="I418" t="str">
            <v>SRP</v>
          </cell>
          <cell r="J418">
            <v>1.8</v>
          </cell>
        </row>
        <row r="419">
          <cell r="B419" t="str">
            <v>028C070</v>
          </cell>
          <cell r="C419">
            <v>3.46</v>
          </cell>
          <cell r="D419">
            <v>0</v>
          </cell>
          <cell r="E419">
            <v>3.46</v>
          </cell>
          <cell r="F419">
            <v>44016</v>
          </cell>
          <cell r="G419" t="str">
            <v>R1</v>
          </cell>
          <cell r="H419" t="str">
            <v>GP-00687</v>
          </cell>
          <cell r="I419" t="str">
            <v>SRP</v>
          </cell>
          <cell r="J419">
            <v>1.8</v>
          </cell>
        </row>
        <row r="420">
          <cell r="B420" t="str">
            <v>029C063</v>
          </cell>
          <cell r="C420">
            <v>3.37</v>
          </cell>
          <cell r="D420">
            <v>0</v>
          </cell>
          <cell r="E420">
            <v>3.37</v>
          </cell>
          <cell r="F420">
            <v>44058</v>
          </cell>
          <cell r="G420" t="str">
            <v>R1</v>
          </cell>
          <cell r="H420" t="str">
            <v>GP-00687</v>
          </cell>
          <cell r="I420" t="str">
            <v>SRP</v>
          </cell>
          <cell r="J420">
            <v>1.8</v>
          </cell>
        </row>
        <row r="421">
          <cell r="B421" t="str">
            <v>030C061</v>
          </cell>
          <cell r="C421">
            <v>1.69</v>
          </cell>
          <cell r="D421">
            <v>0</v>
          </cell>
          <cell r="E421">
            <v>1.69</v>
          </cell>
          <cell r="F421">
            <v>44030</v>
          </cell>
          <cell r="G421" t="str">
            <v>R1</v>
          </cell>
          <cell r="H421" t="str">
            <v>GP-00687</v>
          </cell>
          <cell r="I421" t="str">
            <v>SRP</v>
          </cell>
          <cell r="J421">
            <v>1.8</v>
          </cell>
        </row>
        <row r="422">
          <cell r="B422" t="str">
            <v>030C062</v>
          </cell>
          <cell r="C422">
            <v>1.8</v>
          </cell>
          <cell r="D422">
            <v>0</v>
          </cell>
          <cell r="E422">
            <v>1.8</v>
          </cell>
          <cell r="F422">
            <v>44054</v>
          </cell>
          <cell r="G422" t="str">
            <v>R1</v>
          </cell>
          <cell r="H422" t="str">
            <v>GP-00687</v>
          </cell>
          <cell r="I422" t="str">
            <v>SRP</v>
          </cell>
          <cell r="J422">
            <v>1.8</v>
          </cell>
        </row>
        <row r="423">
          <cell r="B423" t="str">
            <v>030C065</v>
          </cell>
          <cell r="C423">
            <v>3.07</v>
          </cell>
          <cell r="D423">
            <v>0</v>
          </cell>
          <cell r="E423">
            <v>3.07</v>
          </cell>
          <cell r="F423">
            <v>44034</v>
          </cell>
          <cell r="G423" t="str">
            <v>R1</v>
          </cell>
          <cell r="H423" t="str">
            <v>GP-00687</v>
          </cell>
          <cell r="I423" t="str">
            <v>SRP</v>
          </cell>
          <cell r="J423">
            <v>1.8</v>
          </cell>
        </row>
        <row r="424">
          <cell r="B424" t="str">
            <v>030C070</v>
          </cell>
          <cell r="C424">
            <v>0.23</v>
          </cell>
          <cell r="D424">
            <v>0</v>
          </cell>
          <cell r="E424">
            <v>0.23</v>
          </cell>
          <cell r="F424">
            <v>44055</v>
          </cell>
          <cell r="G424" t="str">
            <v>R1</v>
          </cell>
          <cell r="H424" t="str">
            <v>GP-95287</v>
          </cell>
          <cell r="I424" t="str">
            <v>SRP</v>
          </cell>
          <cell r="J424">
            <v>1.8</v>
          </cell>
        </row>
        <row r="425">
          <cell r="B425" t="str">
            <v>021C071</v>
          </cell>
          <cell r="C425">
            <v>0.04</v>
          </cell>
          <cell r="D425">
            <v>0</v>
          </cell>
          <cell r="E425">
            <v>0.04</v>
          </cell>
          <cell r="F425">
            <v>43991</v>
          </cell>
          <cell r="G425" t="str">
            <v>R2</v>
          </cell>
          <cell r="H425" t="str">
            <v>PSJT 941</v>
          </cell>
          <cell r="I425" t="str">
            <v>SR</v>
          </cell>
          <cell r="J425">
            <v>1.5</v>
          </cell>
        </row>
        <row r="426">
          <cell r="B426" t="str">
            <v>022C075</v>
          </cell>
          <cell r="C426">
            <v>8.1199999999999992</v>
          </cell>
          <cell r="D426">
            <v>0</v>
          </cell>
          <cell r="E426">
            <v>8.1199999999999992</v>
          </cell>
          <cell r="F426">
            <v>43992</v>
          </cell>
          <cell r="G426" t="str">
            <v>R2</v>
          </cell>
          <cell r="H426" t="str">
            <v>PSJT 941</v>
          </cell>
          <cell r="I426" t="str">
            <v>SRP</v>
          </cell>
          <cell r="J426">
            <v>1.5</v>
          </cell>
        </row>
        <row r="427">
          <cell r="B427" t="str">
            <v>022C080</v>
          </cell>
          <cell r="C427">
            <v>0.45</v>
          </cell>
          <cell r="D427">
            <v>0</v>
          </cell>
          <cell r="E427">
            <v>0.45</v>
          </cell>
          <cell r="F427">
            <v>43989</v>
          </cell>
          <cell r="G427" t="str">
            <v>R2</v>
          </cell>
          <cell r="H427" t="str">
            <v>PSJT 941</v>
          </cell>
          <cell r="I427" t="str">
            <v>SR</v>
          </cell>
          <cell r="J427">
            <v>1.5</v>
          </cell>
        </row>
        <row r="428">
          <cell r="B428" t="str">
            <v>024C073</v>
          </cell>
          <cell r="C428">
            <v>6.47</v>
          </cell>
          <cell r="D428">
            <v>0</v>
          </cell>
          <cell r="E428">
            <v>6.47</v>
          </cell>
          <cell r="F428">
            <v>43989</v>
          </cell>
          <cell r="G428" t="str">
            <v>R2</v>
          </cell>
          <cell r="H428" t="str">
            <v>PSJT 941</v>
          </cell>
          <cell r="I428" t="str">
            <v>SRP</v>
          </cell>
          <cell r="J428">
            <v>1.5</v>
          </cell>
        </row>
        <row r="429">
          <cell r="B429" t="str">
            <v>030C075</v>
          </cell>
          <cell r="C429">
            <v>1.91</v>
          </cell>
          <cell r="D429">
            <v>0</v>
          </cell>
          <cell r="E429">
            <v>1.91</v>
          </cell>
          <cell r="F429">
            <v>43985</v>
          </cell>
          <cell r="G429" t="str">
            <v>R2</v>
          </cell>
          <cell r="H429" t="str">
            <v>PSJT 941</v>
          </cell>
          <cell r="I429" t="str">
            <v>SRP</v>
          </cell>
          <cell r="J429">
            <v>1.5</v>
          </cell>
        </row>
        <row r="430">
          <cell r="B430" t="str">
            <v>021C080</v>
          </cell>
          <cell r="C430">
            <v>2.06</v>
          </cell>
          <cell r="D430">
            <v>0</v>
          </cell>
          <cell r="E430">
            <v>2.06</v>
          </cell>
          <cell r="F430">
            <v>43990</v>
          </cell>
          <cell r="G430" t="str">
            <v>R2</v>
          </cell>
          <cell r="H430" t="str">
            <v>PSJT 941</v>
          </cell>
          <cell r="I430" t="str">
            <v>SR</v>
          </cell>
          <cell r="J430">
            <v>1.5</v>
          </cell>
        </row>
        <row r="431">
          <cell r="B431" t="str">
            <v>022C078</v>
          </cell>
          <cell r="C431">
            <v>4.3099999999999996</v>
          </cell>
          <cell r="D431">
            <v>0</v>
          </cell>
          <cell r="E431">
            <v>4.3099999999999996</v>
          </cell>
          <cell r="F431">
            <v>43988</v>
          </cell>
          <cell r="G431" t="str">
            <v>R2</v>
          </cell>
          <cell r="H431" t="str">
            <v>PSJT 941</v>
          </cell>
          <cell r="I431" t="str">
            <v>SR</v>
          </cell>
          <cell r="J431">
            <v>1.5</v>
          </cell>
        </row>
        <row r="432">
          <cell r="B432" t="str">
            <v>024C075</v>
          </cell>
          <cell r="C432">
            <v>3.4</v>
          </cell>
          <cell r="D432">
            <v>0</v>
          </cell>
          <cell r="E432">
            <v>3.4</v>
          </cell>
          <cell r="F432">
            <v>43989</v>
          </cell>
          <cell r="G432" t="str">
            <v>R2</v>
          </cell>
          <cell r="H432" t="str">
            <v>PSJT 941</v>
          </cell>
          <cell r="I432" t="str">
            <v>SR</v>
          </cell>
          <cell r="J432">
            <v>1.5</v>
          </cell>
        </row>
        <row r="433">
          <cell r="B433" t="str">
            <v>024C078</v>
          </cell>
          <cell r="C433">
            <v>4.1500000000000004</v>
          </cell>
          <cell r="D433">
            <v>0</v>
          </cell>
          <cell r="E433">
            <v>4.1500000000000004</v>
          </cell>
          <cell r="F433">
            <v>43990</v>
          </cell>
          <cell r="G433" t="str">
            <v>R2</v>
          </cell>
          <cell r="H433" t="str">
            <v>PSJT 941</v>
          </cell>
          <cell r="I433" t="str">
            <v>SRP</v>
          </cell>
          <cell r="J433">
            <v>1.5</v>
          </cell>
        </row>
        <row r="434">
          <cell r="B434" t="str">
            <v>025C080</v>
          </cell>
          <cell r="C434">
            <v>2.37</v>
          </cell>
          <cell r="D434">
            <v>0</v>
          </cell>
          <cell r="E434">
            <v>2.37</v>
          </cell>
          <cell r="F434">
            <v>43999</v>
          </cell>
          <cell r="G434" t="str">
            <v>R2</v>
          </cell>
          <cell r="H434" t="str">
            <v>PSJT 941</v>
          </cell>
          <cell r="I434" t="str">
            <v>SR</v>
          </cell>
          <cell r="J434">
            <v>1.5</v>
          </cell>
        </row>
        <row r="435">
          <cell r="B435" t="str">
            <v>026C074</v>
          </cell>
          <cell r="C435">
            <v>6.35</v>
          </cell>
          <cell r="D435">
            <v>0</v>
          </cell>
          <cell r="E435">
            <v>6.35</v>
          </cell>
          <cell r="F435">
            <v>43989</v>
          </cell>
          <cell r="G435" t="str">
            <v>R2</v>
          </cell>
          <cell r="H435" t="str">
            <v>PSJT 941</v>
          </cell>
          <cell r="I435" t="str">
            <v>SRP</v>
          </cell>
          <cell r="J435">
            <v>1.5</v>
          </cell>
        </row>
        <row r="436">
          <cell r="B436" t="str">
            <v>026C077</v>
          </cell>
          <cell r="C436">
            <v>2.0699999999999998</v>
          </cell>
          <cell r="D436">
            <v>0</v>
          </cell>
          <cell r="E436">
            <v>2.0699999999999998</v>
          </cell>
          <cell r="F436">
            <v>43920</v>
          </cell>
          <cell r="G436" t="str">
            <v>R2</v>
          </cell>
          <cell r="H436" t="str">
            <v>PSJT 941</v>
          </cell>
          <cell r="I436" t="str">
            <v>SR</v>
          </cell>
          <cell r="J436">
            <v>1.5</v>
          </cell>
        </row>
        <row r="437">
          <cell r="B437" t="str">
            <v>026C078</v>
          </cell>
          <cell r="C437">
            <v>3.03</v>
          </cell>
          <cell r="D437">
            <v>0</v>
          </cell>
          <cell r="E437">
            <v>3.03</v>
          </cell>
          <cell r="F437">
            <v>43991</v>
          </cell>
          <cell r="G437" t="str">
            <v>R2</v>
          </cell>
          <cell r="H437" t="str">
            <v>PSJT 941</v>
          </cell>
          <cell r="I437" t="str">
            <v>SR</v>
          </cell>
          <cell r="J437">
            <v>1.5</v>
          </cell>
        </row>
        <row r="438">
          <cell r="B438" t="str">
            <v>026C080</v>
          </cell>
          <cell r="C438">
            <v>1.68</v>
          </cell>
          <cell r="D438">
            <v>0</v>
          </cell>
          <cell r="E438">
            <v>1.68</v>
          </cell>
          <cell r="F438">
            <v>43989</v>
          </cell>
          <cell r="G438" t="str">
            <v>R2</v>
          </cell>
          <cell r="H438" t="str">
            <v>PSJT 941</v>
          </cell>
          <cell r="I438" t="str">
            <v>SR</v>
          </cell>
          <cell r="J438">
            <v>1.5</v>
          </cell>
        </row>
        <row r="439">
          <cell r="B439" t="str">
            <v>027C074</v>
          </cell>
          <cell r="C439">
            <v>1.25</v>
          </cell>
          <cell r="D439">
            <v>0</v>
          </cell>
          <cell r="E439">
            <v>1.25</v>
          </cell>
          <cell r="F439">
            <v>43988</v>
          </cell>
          <cell r="G439" t="str">
            <v>R2</v>
          </cell>
          <cell r="H439" t="str">
            <v>PSJT 941</v>
          </cell>
          <cell r="I439" t="str">
            <v>SRP</v>
          </cell>
          <cell r="J439">
            <v>1.5</v>
          </cell>
        </row>
        <row r="440">
          <cell r="B440" t="str">
            <v>028C073</v>
          </cell>
          <cell r="C440">
            <v>5.25</v>
          </cell>
          <cell r="D440">
            <v>0</v>
          </cell>
          <cell r="E440">
            <v>5.25</v>
          </cell>
          <cell r="F440">
            <v>43989</v>
          </cell>
          <cell r="G440" t="str">
            <v>R2</v>
          </cell>
          <cell r="H440" t="str">
            <v>PSJT 941</v>
          </cell>
          <cell r="I440" t="str">
            <v>SRP</v>
          </cell>
          <cell r="J440">
            <v>1.5</v>
          </cell>
        </row>
        <row r="441">
          <cell r="B441" t="str">
            <v>028C078</v>
          </cell>
          <cell r="C441">
            <v>7.17</v>
          </cell>
          <cell r="D441">
            <v>0</v>
          </cell>
          <cell r="E441">
            <v>7.17</v>
          </cell>
          <cell r="F441">
            <v>43990</v>
          </cell>
          <cell r="G441" t="str">
            <v>R2</v>
          </cell>
          <cell r="H441" t="str">
            <v>PSJT 941</v>
          </cell>
          <cell r="I441" t="str">
            <v>SRP</v>
          </cell>
          <cell r="J441">
            <v>1.5</v>
          </cell>
        </row>
        <row r="442">
          <cell r="B442" t="str">
            <v>028C080</v>
          </cell>
          <cell r="C442">
            <v>1.33</v>
          </cell>
          <cell r="D442">
            <v>0</v>
          </cell>
          <cell r="E442">
            <v>1.33</v>
          </cell>
          <cell r="F442">
            <v>43992</v>
          </cell>
          <cell r="G442" t="str">
            <v>R2</v>
          </cell>
          <cell r="H442" t="str">
            <v>PSJT 941</v>
          </cell>
          <cell r="I442" t="str">
            <v>SR</v>
          </cell>
          <cell r="J442">
            <v>1.5</v>
          </cell>
        </row>
        <row r="443">
          <cell r="B443" t="str">
            <v>029C075</v>
          </cell>
          <cell r="C443">
            <v>2.6</v>
          </cell>
          <cell r="D443">
            <v>0</v>
          </cell>
          <cell r="E443">
            <v>2.6</v>
          </cell>
          <cell r="F443">
            <v>43988</v>
          </cell>
          <cell r="G443" t="str">
            <v>R2</v>
          </cell>
          <cell r="H443" t="str">
            <v>PSJT 941</v>
          </cell>
          <cell r="I443" t="str">
            <v>SRP</v>
          </cell>
          <cell r="J443">
            <v>1.5</v>
          </cell>
        </row>
        <row r="444">
          <cell r="B444" t="str">
            <v>030C078</v>
          </cell>
          <cell r="C444">
            <v>6.62</v>
          </cell>
          <cell r="D444">
            <v>0</v>
          </cell>
          <cell r="E444">
            <v>6.62</v>
          </cell>
          <cell r="F444">
            <v>43999</v>
          </cell>
          <cell r="G444" t="str">
            <v>R2</v>
          </cell>
          <cell r="H444" t="str">
            <v>PSJT 941</v>
          </cell>
          <cell r="I444" t="str">
            <v>SRP</v>
          </cell>
          <cell r="J444">
            <v>1.5</v>
          </cell>
        </row>
        <row r="445">
          <cell r="B445" t="str">
            <v>030C080</v>
          </cell>
          <cell r="C445">
            <v>1.58</v>
          </cell>
          <cell r="D445">
            <v>0</v>
          </cell>
          <cell r="E445">
            <v>1.58</v>
          </cell>
          <cell r="F445">
            <v>43990</v>
          </cell>
          <cell r="G445" t="str">
            <v>R2</v>
          </cell>
          <cell r="H445" t="str">
            <v>PSJT 941</v>
          </cell>
          <cell r="I445" t="str">
            <v>SRP</v>
          </cell>
          <cell r="J445">
            <v>1.5</v>
          </cell>
        </row>
        <row r="446">
          <cell r="B446" t="str">
            <v>032C073</v>
          </cell>
          <cell r="C446">
            <v>4.1399999999999997</v>
          </cell>
          <cell r="D446">
            <v>0</v>
          </cell>
          <cell r="E446">
            <v>4.1399999999999997</v>
          </cell>
          <cell r="F446">
            <v>43989</v>
          </cell>
          <cell r="G446" t="str">
            <v>R2</v>
          </cell>
          <cell r="H446" t="str">
            <v>PSJT 941</v>
          </cell>
          <cell r="I446" t="str">
            <v>SR</v>
          </cell>
          <cell r="J446">
            <v>1.5</v>
          </cell>
        </row>
        <row r="447">
          <cell r="B447" t="str">
            <v>022C083</v>
          </cell>
          <cell r="C447">
            <v>2.71</v>
          </cell>
          <cell r="D447">
            <v>0</v>
          </cell>
          <cell r="E447">
            <v>2.71</v>
          </cell>
          <cell r="F447">
            <v>44023</v>
          </cell>
          <cell r="G447" t="str">
            <v>RPC</v>
          </cell>
          <cell r="H447" t="str">
            <v>LPI-1604</v>
          </cell>
          <cell r="I447" t="str">
            <v>SR</v>
          </cell>
          <cell r="J447">
            <v>1.35</v>
          </cell>
        </row>
        <row r="448">
          <cell r="B448" t="str">
            <v>024C083</v>
          </cell>
          <cell r="C448">
            <v>3.29</v>
          </cell>
          <cell r="D448">
            <v>0</v>
          </cell>
          <cell r="E448">
            <v>3.29</v>
          </cell>
          <cell r="F448">
            <v>44041</v>
          </cell>
          <cell r="G448" t="str">
            <v>RPC</v>
          </cell>
          <cell r="H448" t="str">
            <v>LPI-1604</v>
          </cell>
          <cell r="I448" t="str">
            <v>SR</v>
          </cell>
          <cell r="J448">
            <v>1.35</v>
          </cell>
        </row>
        <row r="449">
          <cell r="B449" t="str">
            <v>024C085</v>
          </cell>
          <cell r="C449">
            <v>4.74</v>
          </cell>
          <cell r="D449">
            <v>0</v>
          </cell>
          <cell r="E449">
            <v>4.74</v>
          </cell>
          <cell r="F449">
            <v>44023</v>
          </cell>
          <cell r="G449" t="str">
            <v>RPC</v>
          </cell>
          <cell r="H449" t="str">
            <v>LPI-1604</v>
          </cell>
          <cell r="I449" t="str">
            <v>SR</v>
          </cell>
          <cell r="J449">
            <v>1.35</v>
          </cell>
        </row>
        <row r="450">
          <cell r="B450" t="str">
            <v>026C082</v>
          </cell>
          <cell r="C450">
            <v>1.46</v>
          </cell>
          <cell r="D450">
            <v>0</v>
          </cell>
          <cell r="E450">
            <v>1.46</v>
          </cell>
          <cell r="F450">
            <v>43986</v>
          </cell>
          <cell r="G450" t="str">
            <v>RPC</v>
          </cell>
          <cell r="H450" t="str">
            <v>LPI-1604</v>
          </cell>
          <cell r="I450" t="str">
            <v>SR</v>
          </cell>
          <cell r="J450">
            <v>1.35</v>
          </cell>
        </row>
        <row r="451">
          <cell r="B451" t="str">
            <v>026C083</v>
          </cell>
          <cell r="C451">
            <v>1.85</v>
          </cell>
          <cell r="D451">
            <v>0</v>
          </cell>
          <cell r="E451">
            <v>1.85</v>
          </cell>
          <cell r="F451">
            <v>44039</v>
          </cell>
          <cell r="G451" t="str">
            <v>RPC</v>
          </cell>
          <cell r="H451" t="str">
            <v>LPI-1604</v>
          </cell>
          <cell r="I451" t="str">
            <v>SRP</v>
          </cell>
          <cell r="J451">
            <v>1.35</v>
          </cell>
        </row>
        <row r="452">
          <cell r="B452" t="str">
            <v>026C086</v>
          </cell>
          <cell r="C452">
            <v>2.42</v>
          </cell>
          <cell r="D452">
            <v>0</v>
          </cell>
          <cell r="E452">
            <v>2.42</v>
          </cell>
          <cell r="F452">
            <v>44037</v>
          </cell>
          <cell r="G452" t="str">
            <v>RPC</v>
          </cell>
          <cell r="H452" t="str">
            <v>LPI-1604</v>
          </cell>
          <cell r="I452" t="str">
            <v>SRP</v>
          </cell>
          <cell r="J452">
            <v>1.35</v>
          </cell>
        </row>
        <row r="453">
          <cell r="B453" t="str">
            <v>028C084</v>
          </cell>
          <cell r="C453">
            <v>0.48</v>
          </cell>
          <cell r="D453">
            <v>0</v>
          </cell>
          <cell r="E453">
            <v>0.48</v>
          </cell>
          <cell r="F453">
            <v>44041</v>
          </cell>
          <cell r="G453" t="str">
            <v>RPC</v>
          </cell>
          <cell r="H453" t="str">
            <v>LPI-1604</v>
          </cell>
          <cell r="I453" t="str">
            <v>SR</v>
          </cell>
          <cell r="J453">
            <v>1.35</v>
          </cell>
        </row>
        <row r="454">
          <cell r="B454" t="str">
            <v>030C085</v>
          </cell>
          <cell r="C454">
            <v>4.1399999999999997</v>
          </cell>
          <cell r="D454">
            <v>0</v>
          </cell>
          <cell r="E454">
            <v>4.1399999999999997</v>
          </cell>
          <cell r="F454">
            <v>44005</v>
          </cell>
          <cell r="G454" t="str">
            <v>RPC</v>
          </cell>
          <cell r="H454" t="str">
            <v>LPI-1604</v>
          </cell>
          <cell r="I454" t="str">
            <v>SR</v>
          </cell>
          <cell r="J454">
            <v>1.35</v>
          </cell>
        </row>
        <row r="455">
          <cell r="B455" t="str">
            <v>026C087</v>
          </cell>
          <cell r="C455">
            <v>4.1399999999999997</v>
          </cell>
          <cell r="D455">
            <v>0</v>
          </cell>
          <cell r="E455">
            <v>4.1399999999999997</v>
          </cell>
          <cell r="F455">
            <v>44106</v>
          </cell>
          <cell r="G455" t="str">
            <v>RPC</v>
          </cell>
          <cell r="H455" t="str">
            <v>LPI-1604</v>
          </cell>
          <cell r="I455" t="str">
            <v>SR</v>
          </cell>
          <cell r="J455">
            <v>1.35</v>
          </cell>
        </row>
        <row r="456">
          <cell r="B456" t="str">
            <v>028C082</v>
          </cell>
          <cell r="C456">
            <v>3.6</v>
          </cell>
          <cell r="D456">
            <v>0</v>
          </cell>
          <cell r="E456">
            <v>3.6</v>
          </cell>
          <cell r="F456">
            <v>44090</v>
          </cell>
          <cell r="G456" t="str">
            <v>RPC</v>
          </cell>
          <cell r="H456" t="str">
            <v>LPI-1604</v>
          </cell>
          <cell r="I456" t="str">
            <v>SR</v>
          </cell>
          <cell r="J456">
            <v>1.35</v>
          </cell>
        </row>
        <row r="457">
          <cell r="B457" t="str">
            <v>028C083</v>
          </cell>
          <cell r="C457">
            <v>2.7</v>
          </cell>
          <cell r="D457">
            <v>0</v>
          </cell>
          <cell r="E457">
            <v>2.7</v>
          </cell>
          <cell r="F457">
            <v>44090</v>
          </cell>
          <cell r="G457" t="str">
            <v>RPC</v>
          </cell>
          <cell r="H457" t="str">
            <v>LPI-1604</v>
          </cell>
          <cell r="I457" t="str">
            <v>SR</v>
          </cell>
          <cell r="J457">
            <v>1.35</v>
          </cell>
        </row>
        <row r="458">
          <cell r="B458" t="str">
            <v>022C084</v>
          </cell>
          <cell r="C458">
            <v>2.41</v>
          </cell>
          <cell r="D458">
            <v>0</v>
          </cell>
          <cell r="E458">
            <v>2.41</v>
          </cell>
          <cell r="F458">
            <v>44023</v>
          </cell>
          <cell r="G458" t="str">
            <v>RPC</v>
          </cell>
          <cell r="H458" t="str">
            <v>LPI-1604</v>
          </cell>
          <cell r="I458" t="str">
            <v>SR</v>
          </cell>
          <cell r="J458">
            <v>1.35</v>
          </cell>
        </row>
        <row r="459">
          <cell r="B459" t="str">
            <v>022C085</v>
          </cell>
          <cell r="C459">
            <v>3.85</v>
          </cell>
          <cell r="D459">
            <v>0</v>
          </cell>
          <cell r="E459">
            <v>3.85</v>
          </cell>
          <cell r="F459">
            <v>44027</v>
          </cell>
          <cell r="G459" t="str">
            <v>RPC</v>
          </cell>
          <cell r="H459" t="str">
            <v>LPI-1604</v>
          </cell>
          <cell r="I459" t="str">
            <v>SR</v>
          </cell>
          <cell r="J459">
            <v>1.35</v>
          </cell>
        </row>
        <row r="460">
          <cell r="B460" t="str">
            <v>022C086</v>
          </cell>
          <cell r="C460">
            <v>0.31</v>
          </cell>
          <cell r="D460">
            <v>0</v>
          </cell>
          <cell r="E460">
            <v>0.31</v>
          </cell>
          <cell r="F460">
            <v>44033</v>
          </cell>
          <cell r="G460" t="str">
            <v>RPC</v>
          </cell>
          <cell r="H460" t="str">
            <v>LPI-1604</v>
          </cell>
          <cell r="I460" t="str">
            <v>SR</v>
          </cell>
          <cell r="J460">
            <v>1.35</v>
          </cell>
        </row>
        <row r="461">
          <cell r="B461" t="str">
            <v>022C087</v>
          </cell>
          <cell r="C461">
            <v>1.59</v>
          </cell>
          <cell r="D461">
            <v>0</v>
          </cell>
          <cell r="E461">
            <v>1.59</v>
          </cell>
          <cell r="F461">
            <v>44033</v>
          </cell>
          <cell r="G461" t="str">
            <v>RPC</v>
          </cell>
          <cell r="H461" t="str">
            <v>LPI-1604</v>
          </cell>
          <cell r="I461" t="str">
            <v>SR</v>
          </cell>
          <cell r="J461">
            <v>1.35</v>
          </cell>
        </row>
        <row r="462">
          <cell r="B462" t="str">
            <v>022C090</v>
          </cell>
          <cell r="C462">
            <v>7.08</v>
          </cell>
          <cell r="D462">
            <v>0</v>
          </cell>
          <cell r="E462">
            <v>7.08</v>
          </cell>
          <cell r="F462">
            <v>44033</v>
          </cell>
          <cell r="G462" t="str">
            <v>RPC</v>
          </cell>
          <cell r="H462" t="str">
            <v>LPI-1604</v>
          </cell>
          <cell r="I462" t="str">
            <v>SR</v>
          </cell>
          <cell r="J462">
            <v>1.35</v>
          </cell>
        </row>
        <row r="463">
          <cell r="B463" t="str">
            <v>024C082</v>
          </cell>
          <cell r="C463">
            <v>0.73</v>
          </cell>
          <cell r="D463">
            <v>0</v>
          </cell>
          <cell r="E463">
            <v>0.73</v>
          </cell>
          <cell r="F463">
            <v>44041</v>
          </cell>
          <cell r="G463" t="str">
            <v>RPC</v>
          </cell>
          <cell r="H463" t="str">
            <v>LPI-1604</v>
          </cell>
          <cell r="I463" t="str">
            <v>SR</v>
          </cell>
          <cell r="J463">
            <v>1.35</v>
          </cell>
        </row>
        <row r="464">
          <cell r="B464" t="str">
            <v>024C086</v>
          </cell>
          <cell r="C464">
            <v>1.73</v>
          </cell>
          <cell r="D464">
            <v>0</v>
          </cell>
          <cell r="E464">
            <v>1.73</v>
          </cell>
          <cell r="F464">
            <v>44040</v>
          </cell>
          <cell r="G464" t="str">
            <v>RPC</v>
          </cell>
          <cell r="H464" t="str">
            <v>LPI-1604</v>
          </cell>
          <cell r="I464" t="str">
            <v>SR</v>
          </cell>
          <cell r="J464">
            <v>1.35</v>
          </cell>
        </row>
        <row r="465">
          <cell r="B465" t="str">
            <v>024C087</v>
          </cell>
          <cell r="C465">
            <v>0.31</v>
          </cell>
          <cell r="D465">
            <v>0</v>
          </cell>
          <cell r="E465">
            <v>0.31</v>
          </cell>
          <cell r="F465">
            <v>44040</v>
          </cell>
          <cell r="G465" t="str">
            <v>RPC</v>
          </cell>
          <cell r="H465" t="str">
            <v>LPI-1604</v>
          </cell>
          <cell r="I465" t="str">
            <v>SR</v>
          </cell>
          <cell r="J465">
            <v>1.35</v>
          </cell>
        </row>
        <row r="466">
          <cell r="B466" t="str">
            <v>024C088</v>
          </cell>
          <cell r="C466">
            <v>2.84</v>
          </cell>
          <cell r="D466">
            <v>0</v>
          </cell>
          <cell r="E466">
            <v>2.84</v>
          </cell>
          <cell r="F466">
            <v>44040</v>
          </cell>
          <cell r="G466" t="str">
            <v>RPC</v>
          </cell>
          <cell r="H466" t="str">
            <v>LPI-1604</v>
          </cell>
          <cell r="I466" t="str">
            <v>SR</v>
          </cell>
          <cell r="J466">
            <v>1.35</v>
          </cell>
        </row>
        <row r="467">
          <cell r="B467" t="str">
            <v>024C089</v>
          </cell>
          <cell r="C467">
            <v>0.62</v>
          </cell>
          <cell r="D467">
            <v>0</v>
          </cell>
          <cell r="E467">
            <v>0.62</v>
          </cell>
          <cell r="F467">
            <v>44040</v>
          </cell>
          <cell r="G467" t="str">
            <v>RPC</v>
          </cell>
          <cell r="H467" t="str">
            <v>LPI-1604</v>
          </cell>
          <cell r="I467" t="str">
            <v>SR</v>
          </cell>
          <cell r="J467">
            <v>1.35</v>
          </cell>
        </row>
        <row r="468">
          <cell r="B468" t="str">
            <v>024C090</v>
          </cell>
          <cell r="C468">
            <v>2.57</v>
          </cell>
          <cell r="D468">
            <v>0</v>
          </cell>
          <cell r="E468">
            <v>2.57</v>
          </cell>
          <cell r="F468">
            <v>44040</v>
          </cell>
          <cell r="G468" t="str">
            <v>RPC</v>
          </cell>
          <cell r="H468" t="str">
            <v>LPI-1604</v>
          </cell>
          <cell r="I468" t="str">
            <v>SR</v>
          </cell>
          <cell r="J468">
            <v>1.35</v>
          </cell>
        </row>
        <row r="469">
          <cell r="B469" t="str">
            <v>026C084</v>
          </cell>
          <cell r="C469">
            <v>0.85</v>
          </cell>
          <cell r="D469">
            <v>0</v>
          </cell>
          <cell r="E469">
            <v>0.85</v>
          </cell>
          <cell r="F469">
            <v>44044</v>
          </cell>
          <cell r="G469" t="str">
            <v>RPC</v>
          </cell>
          <cell r="H469" t="str">
            <v>LPI-1604</v>
          </cell>
          <cell r="I469" t="str">
            <v>SR</v>
          </cell>
          <cell r="J469">
            <v>1.35</v>
          </cell>
        </row>
        <row r="470">
          <cell r="B470" t="str">
            <v>026C085</v>
          </cell>
          <cell r="C470">
            <v>2.06</v>
          </cell>
          <cell r="D470">
            <v>0</v>
          </cell>
          <cell r="E470">
            <v>2.06</v>
          </cell>
          <cell r="F470">
            <v>44037</v>
          </cell>
          <cell r="G470" t="str">
            <v>RPC</v>
          </cell>
          <cell r="H470" t="str">
            <v>LPI-1604</v>
          </cell>
          <cell r="I470" t="str">
            <v>SRP</v>
          </cell>
          <cell r="J470">
            <v>1.35</v>
          </cell>
        </row>
        <row r="471">
          <cell r="B471" t="str">
            <v>026C088</v>
          </cell>
          <cell r="C471">
            <v>0.85</v>
          </cell>
          <cell r="D471">
            <v>0</v>
          </cell>
          <cell r="E471">
            <v>0.85</v>
          </cell>
          <cell r="F471">
            <v>44036</v>
          </cell>
          <cell r="G471" t="str">
            <v>RPC</v>
          </cell>
          <cell r="H471" t="str">
            <v>LPI-1604</v>
          </cell>
          <cell r="I471" t="str">
            <v>SR</v>
          </cell>
          <cell r="J471">
            <v>1.35</v>
          </cell>
        </row>
        <row r="472">
          <cell r="B472" t="str">
            <v>026C089</v>
          </cell>
          <cell r="C472">
            <v>0.74</v>
          </cell>
          <cell r="D472">
            <v>0</v>
          </cell>
          <cell r="E472">
            <v>0.74</v>
          </cell>
          <cell r="F472">
            <v>44040</v>
          </cell>
          <cell r="G472" t="str">
            <v>RPC</v>
          </cell>
          <cell r="H472" t="str">
            <v>LPI-1604</v>
          </cell>
          <cell r="I472" t="str">
            <v>SR</v>
          </cell>
          <cell r="J472">
            <v>1.35</v>
          </cell>
        </row>
        <row r="473">
          <cell r="B473" t="str">
            <v>026C090</v>
          </cell>
          <cell r="C473">
            <v>2.4900000000000002</v>
          </cell>
          <cell r="D473">
            <v>0</v>
          </cell>
          <cell r="E473">
            <v>2.4900000000000002</v>
          </cell>
          <cell r="F473">
            <v>44036</v>
          </cell>
          <cell r="G473" t="str">
            <v>RPC</v>
          </cell>
          <cell r="H473" t="str">
            <v>LPI-1604</v>
          </cell>
          <cell r="I473" t="str">
            <v>SR</v>
          </cell>
          <cell r="J473">
            <v>1.35</v>
          </cell>
        </row>
        <row r="474">
          <cell r="B474" t="str">
            <v>028C085</v>
          </cell>
          <cell r="C474">
            <v>0.51</v>
          </cell>
          <cell r="D474">
            <v>0</v>
          </cell>
          <cell r="E474">
            <v>0.51</v>
          </cell>
          <cell r="F474">
            <v>44041</v>
          </cell>
          <cell r="G474" t="str">
            <v>RPC</v>
          </cell>
          <cell r="H474" t="str">
            <v>LPI-1604</v>
          </cell>
          <cell r="I474" t="str">
            <v>SR</v>
          </cell>
          <cell r="J474">
            <v>1.35</v>
          </cell>
        </row>
        <row r="475">
          <cell r="B475" t="str">
            <v>028C087</v>
          </cell>
          <cell r="C475">
            <v>5.76</v>
          </cell>
          <cell r="D475">
            <v>0</v>
          </cell>
          <cell r="E475">
            <v>5.76</v>
          </cell>
          <cell r="F475">
            <v>44037</v>
          </cell>
          <cell r="G475" t="str">
            <v>RPC</v>
          </cell>
          <cell r="H475" t="str">
            <v>LPI-1604</v>
          </cell>
          <cell r="I475" t="str">
            <v>SR</v>
          </cell>
          <cell r="J475">
            <v>1.35</v>
          </cell>
        </row>
        <row r="476">
          <cell r="B476" t="str">
            <v>028C088</v>
          </cell>
          <cell r="C476">
            <v>3.67</v>
          </cell>
          <cell r="D476">
            <v>0</v>
          </cell>
          <cell r="E476">
            <v>3.67</v>
          </cell>
          <cell r="F476">
            <v>44046</v>
          </cell>
          <cell r="G476" t="str">
            <v>RPC</v>
          </cell>
          <cell r="H476" t="str">
            <v>LPI-1604</v>
          </cell>
          <cell r="I476" t="str">
            <v>SR</v>
          </cell>
          <cell r="J476">
            <v>1.35</v>
          </cell>
        </row>
        <row r="477">
          <cell r="B477" t="str">
            <v>028C090</v>
          </cell>
          <cell r="C477">
            <v>1.42</v>
          </cell>
          <cell r="D477">
            <v>0</v>
          </cell>
          <cell r="E477">
            <v>1.42</v>
          </cell>
          <cell r="F477">
            <v>44046</v>
          </cell>
          <cell r="G477" t="str">
            <v>RPC</v>
          </cell>
          <cell r="H477" t="str">
            <v>LPI-1604</v>
          </cell>
          <cell r="I477" t="str">
            <v>SR</v>
          </cell>
          <cell r="J477">
            <v>1.35</v>
          </cell>
        </row>
        <row r="478">
          <cell r="B478" t="str">
            <v>029C085</v>
          </cell>
          <cell r="C478">
            <v>2.73</v>
          </cell>
          <cell r="D478">
            <v>0</v>
          </cell>
          <cell r="E478">
            <v>2.73</v>
          </cell>
          <cell r="F478">
            <v>44042</v>
          </cell>
          <cell r="G478" t="str">
            <v>RPC</v>
          </cell>
          <cell r="H478" t="str">
            <v>LPI-1604</v>
          </cell>
          <cell r="I478" t="str">
            <v>SR</v>
          </cell>
          <cell r="J478">
            <v>1.35</v>
          </cell>
        </row>
        <row r="479">
          <cell r="B479" t="str">
            <v>029C090</v>
          </cell>
          <cell r="C479">
            <v>0.28999999999999998</v>
          </cell>
          <cell r="D479">
            <v>0</v>
          </cell>
          <cell r="E479">
            <v>0.28999999999999998</v>
          </cell>
          <cell r="F479">
            <v>44039</v>
          </cell>
          <cell r="G479" t="str">
            <v>RPC</v>
          </cell>
          <cell r="H479" t="str">
            <v>LPI-1604</v>
          </cell>
          <cell r="I479" t="str">
            <v>SR</v>
          </cell>
          <cell r="J479">
            <v>1.35</v>
          </cell>
        </row>
        <row r="480">
          <cell r="B480" t="str">
            <v>030C082</v>
          </cell>
          <cell r="C480">
            <v>1.25</v>
          </cell>
          <cell r="D480">
            <v>0</v>
          </cell>
          <cell r="E480">
            <v>1.25</v>
          </cell>
          <cell r="F480">
            <v>44044</v>
          </cell>
          <cell r="G480" t="str">
            <v>RPC</v>
          </cell>
          <cell r="H480" t="str">
            <v>LPI-1604</v>
          </cell>
          <cell r="I480" t="str">
            <v>SR</v>
          </cell>
          <cell r="J480">
            <v>1.35</v>
          </cell>
        </row>
        <row r="481">
          <cell r="B481" t="str">
            <v>030C086</v>
          </cell>
          <cell r="C481">
            <v>0.82</v>
          </cell>
          <cell r="D481">
            <v>0</v>
          </cell>
          <cell r="E481">
            <v>0.82</v>
          </cell>
          <cell r="F481">
            <v>44039</v>
          </cell>
          <cell r="G481" t="str">
            <v>RPC</v>
          </cell>
          <cell r="H481" t="str">
            <v>LPI-1604</v>
          </cell>
          <cell r="I481" t="str">
            <v>SR</v>
          </cell>
          <cell r="J481">
            <v>1.35</v>
          </cell>
        </row>
        <row r="482">
          <cell r="B482" t="str">
            <v>030C087</v>
          </cell>
          <cell r="C482">
            <v>1.36</v>
          </cell>
          <cell r="D482">
            <v>0</v>
          </cell>
          <cell r="E482">
            <v>1.36</v>
          </cell>
          <cell r="F482">
            <v>44039</v>
          </cell>
          <cell r="G482" t="str">
            <v>RPC</v>
          </cell>
          <cell r="H482" t="str">
            <v>LPI-1604</v>
          </cell>
          <cell r="I482" t="str">
            <v>SR</v>
          </cell>
          <cell r="J482">
            <v>1.35</v>
          </cell>
        </row>
        <row r="483">
          <cell r="B483" t="str">
            <v>030C088</v>
          </cell>
          <cell r="C483">
            <v>1.24</v>
          </cell>
          <cell r="D483">
            <v>0</v>
          </cell>
          <cell r="E483">
            <v>1.24</v>
          </cell>
          <cell r="F483">
            <v>44039</v>
          </cell>
          <cell r="G483" t="str">
            <v>RPC</v>
          </cell>
          <cell r="H483" t="str">
            <v>LPI-1604</v>
          </cell>
          <cell r="I483" t="str">
            <v>SR</v>
          </cell>
          <cell r="J483">
            <v>1.35</v>
          </cell>
        </row>
        <row r="484">
          <cell r="B484" t="str">
            <v>030C089</v>
          </cell>
          <cell r="C484">
            <v>1.68</v>
          </cell>
          <cell r="D484">
            <v>0</v>
          </cell>
          <cell r="E484">
            <v>1.68</v>
          </cell>
          <cell r="F484">
            <v>44039</v>
          </cell>
          <cell r="G484" t="str">
            <v>RPC</v>
          </cell>
          <cell r="H484" t="str">
            <v>LPI-1604</v>
          </cell>
          <cell r="I484" t="str">
            <v>SR</v>
          </cell>
          <cell r="J484">
            <v>1.35</v>
          </cell>
        </row>
        <row r="485">
          <cell r="B485" t="str">
            <v>030C090</v>
          </cell>
          <cell r="C485">
            <v>0.52</v>
          </cell>
          <cell r="D485">
            <v>0</v>
          </cell>
          <cell r="E485">
            <v>0.52</v>
          </cell>
          <cell r="F485">
            <v>44039</v>
          </cell>
          <cell r="G485" t="str">
            <v>RPC</v>
          </cell>
          <cell r="H485" t="str">
            <v>LPI-1604</v>
          </cell>
          <cell r="I485" t="str">
            <v>SR</v>
          </cell>
          <cell r="J485">
            <v>1.35</v>
          </cell>
        </row>
        <row r="486">
          <cell r="B486" t="str">
            <v>021C095</v>
          </cell>
          <cell r="C486">
            <v>4.54</v>
          </cell>
          <cell r="D486">
            <v>0</v>
          </cell>
          <cell r="E486">
            <v>4.54</v>
          </cell>
          <cell r="F486">
            <v>44176</v>
          </cell>
          <cell r="G486" t="str">
            <v>R3</v>
          </cell>
          <cell r="H486" t="str">
            <v>PSJT 941</v>
          </cell>
          <cell r="I486" t="str">
            <v>SRP</v>
          </cell>
          <cell r="J486">
            <v>1.8</v>
          </cell>
        </row>
        <row r="487">
          <cell r="B487" t="str">
            <v>021C096</v>
          </cell>
          <cell r="C487">
            <v>0.3</v>
          </cell>
          <cell r="D487">
            <v>0</v>
          </cell>
          <cell r="E487">
            <v>0.3</v>
          </cell>
          <cell r="F487">
            <v>43712</v>
          </cell>
          <cell r="G487" t="str">
            <v>R2</v>
          </cell>
          <cell r="H487" t="str">
            <v>PSJT 941</v>
          </cell>
          <cell r="I487" t="str">
            <v>SRP</v>
          </cell>
          <cell r="J487">
            <v>1.8</v>
          </cell>
        </row>
        <row r="488">
          <cell r="B488" t="str">
            <v>021C099</v>
          </cell>
          <cell r="C488">
            <v>0.43</v>
          </cell>
          <cell r="D488">
            <v>0</v>
          </cell>
          <cell r="E488">
            <v>0.43</v>
          </cell>
          <cell r="F488">
            <v>44176</v>
          </cell>
          <cell r="G488" t="str">
            <v>R3</v>
          </cell>
          <cell r="H488" t="str">
            <v>PSJT 941</v>
          </cell>
          <cell r="I488" t="str">
            <v>SR</v>
          </cell>
          <cell r="J488">
            <v>1.8</v>
          </cell>
        </row>
        <row r="489">
          <cell r="B489" t="str">
            <v>022C093</v>
          </cell>
          <cell r="C489">
            <v>2.4700000000000002</v>
          </cell>
          <cell r="D489">
            <v>0</v>
          </cell>
          <cell r="E489">
            <v>2.4700000000000002</v>
          </cell>
          <cell r="F489">
            <v>44072</v>
          </cell>
          <cell r="G489" t="str">
            <v>R3</v>
          </cell>
          <cell r="H489" t="str">
            <v>PSJT 941</v>
          </cell>
          <cell r="I489" t="str">
            <v>SR</v>
          </cell>
          <cell r="J489">
            <v>1.8</v>
          </cell>
        </row>
        <row r="490">
          <cell r="B490" t="str">
            <v>022C099</v>
          </cell>
          <cell r="C490">
            <v>4.9800000000000004</v>
          </cell>
          <cell r="D490">
            <v>0</v>
          </cell>
          <cell r="E490">
            <v>4.9800000000000004</v>
          </cell>
          <cell r="F490">
            <v>44157</v>
          </cell>
          <cell r="G490" t="str">
            <v>R3</v>
          </cell>
          <cell r="H490" t="str">
            <v>PSJT 941</v>
          </cell>
          <cell r="I490" t="str">
            <v>SR</v>
          </cell>
          <cell r="J490">
            <v>1.8</v>
          </cell>
        </row>
        <row r="491">
          <cell r="B491" t="str">
            <v>024C093</v>
          </cell>
          <cell r="C491">
            <v>4.28</v>
          </cell>
          <cell r="D491">
            <v>0</v>
          </cell>
          <cell r="E491">
            <v>4.28</v>
          </cell>
          <cell r="F491">
            <v>44071</v>
          </cell>
          <cell r="G491" t="str">
            <v>R3</v>
          </cell>
          <cell r="H491" t="str">
            <v>PSJT 941</v>
          </cell>
          <cell r="I491" t="str">
            <v>SR</v>
          </cell>
          <cell r="J491">
            <v>1.8</v>
          </cell>
        </row>
        <row r="492">
          <cell r="B492" t="str">
            <v>024C100</v>
          </cell>
          <cell r="C492">
            <v>8.16</v>
          </cell>
          <cell r="D492">
            <v>0</v>
          </cell>
          <cell r="E492">
            <v>8.16</v>
          </cell>
          <cell r="F492">
            <v>44158</v>
          </cell>
          <cell r="G492" t="str">
            <v>R3</v>
          </cell>
          <cell r="H492" t="str">
            <v>PSJT 941</v>
          </cell>
          <cell r="I492" t="str">
            <v>SR</v>
          </cell>
          <cell r="J492">
            <v>1.8</v>
          </cell>
        </row>
        <row r="493">
          <cell r="B493" t="str">
            <v>025C093</v>
          </cell>
          <cell r="C493">
            <v>1.39</v>
          </cell>
          <cell r="D493">
            <v>0</v>
          </cell>
          <cell r="E493">
            <v>1.39</v>
          </cell>
          <cell r="F493">
            <v>44072</v>
          </cell>
          <cell r="G493" t="str">
            <v>R3</v>
          </cell>
          <cell r="H493" t="str">
            <v>PSJT 941</v>
          </cell>
          <cell r="I493" t="str">
            <v>SR</v>
          </cell>
          <cell r="J493">
            <v>1.8</v>
          </cell>
        </row>
        <row r="494">
          <cell r="B494" t="str">
            <v>025C095</v>
          </cell>
          <cell r="C494">
            <v>3.66</v>
          </cell>
          <cell r="D494">
            <v>0</v>
          </cell>
          <cell r="E494">
            <v>3.66</v>
          </cell>
          <cell r="F494">
            <v>44176</v>
          </cell>
          <cell r="G494" t="str">
            <v>R3</v>
          </cell>
          <cell r="H494" t="str">
            <v>PSJT 941</v>
          </cell>
          <cell r="I494" t="str">
            <v>SR</v>
          </cell>
          <cell r="J494">
            <v>1.8</v>
          </cell>
        </row>
        <row r="495">
          <cell r="B495" t="str">
            <v>026C093</v>
          </cell>
          <cell r="C495">
            <v>2.48</v>
          </cell>
          <cell r="D495">
            <v>0</v>
          </cell>
          <cell r="E495">
            <v>2.48</v>
          </cell>
          <cell r="F495">
            <v>44161</v>
          </cell>
          <cell r="G495" t="str">
            <v>R3</v>
          </cell>
          <cell r="H495" t="str">
            <v>PSJT 941</v>
          </cell>
          <cell r="I495" t="str">
            <v>SR</v>
          </cell>
          <cell r="J495">
            <v>1.8</v>
          </cell>
        </row>
        <row r="496">
          <cell r="B496" t="str">
            <v>026C097</v>
          </cell>
          <cell r="C496">
            <v>3.68</v>
          </cell>
          <cell r="D496">
            <v>0</v>
          </cell>
          <cell r="E496">
            <v>3.68</v>
          </cell>
          <cell r="F496">
            <v>44176</v>
          </cell>
          <cell r="G496" t="str">
            <v>R3</v>
          </cell>
          <cell r="H496" t="str">
            <v>PSJT 941</v>
          </cell>
          <cell r="I496" t="str">
            <v>SR</v>
          </cell>
          <cell r="J496">
            <v>1.8</v>
          </cell>
        </row>
        <row r="497">
          <cell r="B497" t="str">
            <v>026C100</v>
          </cell>
          <cell r="C497">
            <v>5.21</v>
          </cell>
          <cell r="D497">
            <v>0</v>
          </cell>
          <cell r="E497">
            <v>5.21</v>
          </cell>
          <cell r="F497">
            <v>44158</v>
          </cell>
          <cell r="G497" t="str">
            <v>R3</v>
          </cell>
          <cell r="H497" t="str">
            <v>PSJT 941</v>
          </cell>
          <cell r="I497" t="str">
            <v>SR</v>
          </cell>
          <cell r="J497">
            <v>1.8</v>
          </cell>
        </row>
        <row r="498">
          <cell r="B498" t="str">
            <v>027C093</v>
          </cell>
          <cell r="C498">
            <v>2.06</v>
          </cell>
          <cell r="D498">
            <v>0</v>
          </cell>
          <cell r="E498">
            <v>2.06</v>
          </cell>
          <cell r="F498">
            <v>44071</v>
          </cell>
          <cell r="G498" t="str">
            <v>R3</v>
          </cell>
          <cell r="H498" t="str">
            <v>PSJT 941</v>
          </cell>
          <cell r="I498" t="str">
            <v>SR</v>
          </cell>
          <cell r="J498">
            <v>1.8</v>
          </cell>
        </row>
        <row r="499">
          <cell r="B499" t="str">
            <v>027C098</v>
          </cell>
          <cell r="C499">
            <v>1.74</v>
          </cell>
          <cell r="D499">
            <v>0</v>
          </cell>
          <cell r="E499">
            <v>1.74</v>
          </cell>
          <cell r="F499">
            <v>44158</v>
          </cell>
          <cell r="G499" t="str">
            <v>R3</v>
          </cell>
          <cell r="H499" t="str">
            <v>PSJT 941</v>
          </cell>
          <cell r="I499" t="str">
            <v>SR</v>
          </cell>
          <cell r="J499">
            <v>1.8</v>
          </cell>
        </row>
        <row r="500">
          <cell r="B500" t="str">
            <v>028C095</v>
          </cell>
          <cell r="C500">
            <v>0.43</v>
          </cell>
          <cell r="D500">
            <v>0</v>
          </cell>
          <cell r="E500">
            <v>0.43</v>
          </cell>
          <cell r="F500">
            <v>44158</v>
          </cell>
          <cell r="G500" t="str">
            <v>R3</v>
          </cell>
          <cell r="H500" t="str">
            <v>PSJT 941</v>
          </cell>
          <cell r="I500" t="str">
            <v>SR</v>
          </cell>
          <cell r="J500">
            <v>1.8</v>
          </cell>
        </row>
        <row r="501">
          <cell r="B501" t="str">
            <v>028C100</v>
          </cell>
          <cell r="C501">
            <v>1.74</v>
          </cell>
          <cell r="D501">
            <v>0</v>
          </cell>
          <cell r="E501">
            <v>1.74</v>
          </cell>
          <cell r="F501">
            <v>44176</v>
          </cell>
          <cell r="G501" t="str">
            <v>R3</v>
          </cell>
          <cell r="H501" t="str">
            <v>PSJT 941</v>
          </cell>
          <cell r="I501" t="str">
            <v>SR</v>
          </cell>
          <cell r="J501">
            <v>1.8</v>
          </cell>
        </row>
        <row r="502">
          <cell r="B502" t="str">
            <v>029C095</v>
          </cell>
          <cell r="C502">
            <v>0.13</v>
          </cell>
          <cell r="D502">
            <v>0</v>
          </cell>
          <cell r="E502">
            <v>0.13</v>
          </cell>
          <cell r="F502">
            <v>44158</v>
          </cell>
          <cell r="G502" t="str">
            <v>R3</v>
          </cell>
          <cell r="H502" t="str">
            <v>PSJT 941</v>
          </cell>
          <cell r="I502" t="str">
            <v>SR</v>
          </cell>
          <cell r="J502">
            <v>1.8</v>
          </cell>
        </row>
        <row r="503">
          <cell r="B503" t="str">
            <v>029C097</v>
          </cell>
          <cell r="C503">
            <v>2.2599999999999998</v>
          </cell>
          <cell r="D503">
            <v>0</v>
          </cell>
          <cell r="E503">
            <v>2.2599999999999998</v>
          </cell>
          <cell r="F503">
            <v>44158</v>
          </cell>
          <cell r="G503" t="str">
            <v>R3</v>
          </cell>
          <cell r="H503" t="str">
            <v>PSJT 941</v>
          </cell>
          <cell r="I503" t="str">
            <v>SR</v>
          </cell>
          <cell r="J503">
            <v>1.8</v>
          </cell>
        </row>
        <row r="504">
          <cell r="B504" t="str">
            <v>029C100</v>
          </cell>
          <cell r="C504">
            <v>0.91</v>
          </cell>
          <cell r="D504">
            <v>0</v>
          </cell>
          <cell r="E504">
            <v>0.91</v>
          </cell>
          <cell r="F504">
            <v>44162</v>
          </cell>
          <cell r="G504" t="str">
            <v>R3</v>
          </cell>
          <cell r="H504" t="str">
            <v>PSJT 941</v>
          </cell>
          <cell r="I504" t="str">
            <v>SR</v>
          </cell>
          <cell r="J504">
            <v>1.8</v>
          </cell>
        </row>
        <row r="505">
          <cell r="B505" t="str">
            <v>030C094</v>
          </cell>
          <cell r="C505">
            <v>2.63</v>
          </cell>
          <cell r="D505">
            <v>0</v>
          </cell>
          <cell r="E505">
            <v>2.63</v>
          </cell>
          <cell r="F505">
            <v>44133</v>
          </cell>
          <cell r="G505" t="str">
            <v>R3</v>
          </cell>
          <cell r="H505" t="str">
            <v>PSJT 941</v>
          </cell>
          <cell r="I505" t="str">
            <v>SR</v>
          </cell>
          <cell r="J505">
            <v>1.8</v>
          </cell>
        </row>
        <row r="506">
          <cell r="B506" t="str">
            <v>024C102</v>
          </cell>
          <cell r="C506">
            <v>1.42</v>
          </cell>
          <cell r="D506">
            <v>0</v>
          </cell>
          <cell r="E506">
            <v>1.42</v>
          </cell>
          <cell r="F506">
            <v>44159</v>
          </cell>
          <cell r="G506" t="str">
            <v>R1</v>
          </cell>
          <cell r="H506" t="str">
            <v>LPI-1607</v>
          </cell>
          <cell r="I506" t="str">
            <v>DR</v>
          </cell>
          <cell r="J506">
            <v>1.8</v>
          </cell>
        </row>
        <row r="507">
          <cell r="B507" t="str">
            <v>026C102</v>
          </cell>
          <cell r="C507">
            <v>2.82</v>
          </cell>
          <cell r="D507">
            <v>0</v>
          </cell>
          <cell r="E507">
            <v>2.82</v>
          </cell>
          <cell r="F507">
            <v>44158</v>
          </cell>
          <cell r="G507" t="str">
            <v>R1</v>
          </cell>
          <cell r="H507" t="str">
            <v>LPI-1607</v>
          </cell>
          <cell r="I507" t="str">
            <v>DR</v>
          </cell>
          <cell r="J507">
            <v>1.8</v>
          </cell>
        </row>
        <row r="508">
          <cell r="B508" t="str">
            <v>027C103</v>
          </cell>
          <cell r="C508">
            <v>1.83</v>
          </cell>
          <cell r="D508">
            <v>0</v>
          </cell>
          <cell r="E508">
            <v>1.83</v>
          </cell>
          <cell r="F508">
            <v>44159</v>
          </cell>
          <cell r="G508" t="str">
            <v>R1</v>
          </cell>
          <cell r="H508" t="str">
            <v>LPI-1607</v>
          </cell>
          <cell r="I508" t="str">
            <v>DR</v>
          </cell>
          <cell r="J508">
            <v>1.8</v>
          </cell>
        </row>
        <row r="509">
          <cell r="B509" t="str">
            <v>028C103</v>
          </cell>
          <cell r="C509">
            <v>1.1399999999999999</v>
          </cell>
          <cell r="D509">
            <v>0</v>
          </cell>
          <cell r="E509">
            <v>1.1399999999999999</v>
          </cell>
          <cell r="F509">
            <v>44161</v>
          </cell>
          <cell r="G509" t="str">
            <v>R1</v>
          </cell>
          <cell r="H509" t="str">
            <v>LPI-1607</v>
          </cell>
          <cell r="I509" t="str">
            <v>DR</v>
          </cell>
          <cell r="J509">
            <v>1.8</v>
          </cell>
        </row>
        <row r="510">
          <cell r="B510" t="str">
            <v>029C102</v>
          </cell>
          <cell r="C510">
            <v>0.33</v>
          </cell>
          <cell r="D510">
            <v>0</v>
          </cell>
          <cell r="E510">
            <v>0.33</v>
          </cell>
          <cell r="F510">
            <v>44165</v>
          </cell>
          <cell r="G510" t="str">
            <v>R1</v>
          </cell>
          <cell r="H510" t="str">
            <v>LPI-1607</v>
          </cell>
          <cell r="I510" t="str">
            <v>DR</v>
          </cell>
          <cell r="J510">
            <v>1.8</v>
          </cell>
        </row>
        <row r="511">
          <cell r="B511" t="str">
            <v>029C103</v>
          </cell>
          <cell r="C511">
            <v>1.31</v>
          </cell>
          <cell r="D511">
            <v>0</v>
          </cell>
          <cell r="E511">
            <v>1.31</v>
          </cell>
          <cell r="F511">
            <v>44161</v>
          </cell>
          <cell r="G511" t="str">
            <v>R1</v>
          </cell>
          <cell r="H511" t="str">
            <v>LPI-1607</v>
          </cell>
          <cell r="I511" t="str">
            <v>DR</v>
          </cell>
          <cell r="J511">
            <v>1.8</v>
          </cell>
        </row>
        <row r="512">
          <cell r="B512" t="str">
            <v>032C059</v>
          </cell>
          <cell r="C512">
            <v>6.08</v>
          </cell>
          <cell r="D512">
            <v>0</v>
          </cell>
          <cell r="E512">
            <v>6.08</v>
          </cell>
          <cell r="F512">
            <v>44056</v>
          </cell>
          <cell r="G512" t="str">
            <v>RN</v>
          </cell>
          <cell r="H512" t="str">
            <v>TC-09</v>
          </cell>
          <cell r="I512" t="str">
            <v>SR</v>
          </cell>
          <cell r="J512">
            <v>1.8</v>
          </cell>
        </row>
        <row r="513">
          <cell r="B513" t="str">
            <v>033C059</v>
          </cell>
          <cell r="C513">
            <v>2.4900000000000002</v>
          </cell>
          <cell r="D513">
            <v>0</v>
          </cell>
          <cell r="E513">
            <v>2.4900000000000002</v>
          </cell>
          <cell r="F513">
            <v>44055</v>
          </cell>
          <cell r="G513" t="str">
            <v>RN</v>
          </cell>
          <cell r="H513" t="str">
            <v>TC-09</v>
          </cell>
          <cell r="I513" t="str">
            <v>SR</v>
          </cell>
          <cell r="J513">
            <v>1.8</v>
          </cell>
        </row>
        <row r="514">
          <cell r="B514" t="str">
            <v>032C053</v>
          </cell>
          <cell r="C514">
            <v>2.0099999999999998</v>
          </cell>
          <cell r="D514">
            <v>0</v>
          </cell>
          <cell r="E514">
            <v>2.0099999999999998</v>
          </cell>
          <cell r="F514">
            <v>44125</v>
          </cell>
          <cell r="G514" t="str">
            <v>RPC</v>
          </cell>
          <cell r="H514" t="str">
            <v>GP-95316</v>
          </cell>
          <cell r="I514" t="str">
            <v>SR</v>
          </cell>
          <cell r="J514">
            <v>1.35</v>
          </cell>
        </row>
        <row r="515">
          <cell r="B515" t="str">
            <v>033C055</v>
          </cell>
          <cell r="C515">
            <v>3.87</v>
          </cell>
          <cell r="D515">
            <v>0</v>
          </cell>
          <cell r="E515">
            <v>3.87</v>
          </cell>
          <cell r="F515">
            <v>44068</v>
          </cell>
          <cell r="G515" t="str">
            <v>RN</v>
          </cell>
          <cell r="H515" t="str">
            <v>TC-09</v>
          </cell>
          <cell r="I515" t="str">
            <v>SR</v>
          </cell>
          <cell r="J515">
            <v>1.5</v>
          </cell>
        </row>
        <row r="516">
          <cell r="B516" t="str">
            <v>033C056</v>
          </cell>
          <cell r="C516">
            <v>1.83</v>
          </cell>
          <cell r="D516">
            <v>0</v>
          </cell>
          <cell r="E516">
            <v>1.83</v>
          </cell>
          <cell r="F516">
            <v>44136</v>
          </cell>
          <cell r="G516" t="str">
            <v>RPC</v>
          </cell>
          <cell r="H516" t="str">
            <v>GP-95316</v>
          </cell>
          <cell r="I516" t="str">
            <v>SR</v>
          </cell>
          <cell r="J516">
            <v>1.35</v>
          </cell>
        </row>
        <row r="517">
          <cell r="B517" t="str">
            <v>034C053</v>
          </cell>
          <cell r="C517">
            <v>5.63</v>
          </cell>
          <cell r="D517">
            <v>0</v>
          </cell>
          <cell r="E517">
            <v>5.63</v>
          </cell>
          <cell r="F517">
            <v>44119</v>
          </cell>
          <cell r="G517" t="str">
            <v>RPC</v>
          </cell>
          <cell r="H517" t="str">
            <v>GP-95316</v>
          </cell>
          <cell r="I517" t="str">
            <v>SR</v>
          </cell>
          <cell r="J517">
            <v>1.35</v>
          </cell>
        </row>
        <row r="518">
          <cell r="B518" t="str">
            <v>034C055</v>
          </cell>
          <cell r="C518">
            <v>1.51</v>
          </cell>
          <cell r="D518">
            <v>0</v>
          </cell>
          <cell r="E518">
            <v>1.51</v>
          </cell>
          <cell r="F518">
            <v>44066</v>
          </cell>
          <cell r="G518" t="str">
            <v>RN</v>
          </cell>
          <cell r="H518" t="str">
            <v>TC-09</v>
          </cell>
          <cell r="I518" t="str">
            <v>SR</v>
          </cell>
          <cell r="J518">
            <v>1.5</v>
          </cell>
        </row>
        <row r="519">
          <cell r="B519" t="str">
            <v>035C055</v>
          </cell>
          <cell r="C519">
            <v>2.33</v>
          </cell>
          <cell r="D519">
            <v>0</v>
          </cell>
          <cell r="E519">
            <v>2.33</v>
          </cell>
          <cell r="F519">
            <v>44136</v>
          </cell>
          <cell r="G519" t="str">
            <v>RPC</v>
          </cell>
          <cell r="H519" t="str">
            <v>GP-95316</v>
          </cell>
          <cell r="I519" t="str">
            <v>SR</v>
          </cell>
          <cell r="J519">
            <v>1.35</v>
          </cell>
        </row>
        <row r="520">
          <cell r="B520" t="str">
            <v>035C057</v>
          </cell>
          <cell r="C520">
            <v>2.42</v>
          </cell>
          <cell r="D520">
            <v>0</v>
          </cell>
          <cell r="E520">
            <v>2.42</v>
          </cell>
          <cell r="F520">
            <v>44136</v>
          </cell>
          <cell r="G520" t="str">
            <v>RPC</v>
          </cell>
          <cell r="H520" t="str">
            <v>GP-95316</v>
          </cell>
          <cell r="I520" t="str">
            <v>SR</v>
          </cell>
          <cell r="J520">
            <v>1.35</v>
          </cell>
        </row>
        <row r="521">
          <cell r="B521" t="str">
            <v>035C060</v>
          </cell>
          <cell r="C521">
            <v>2.4</v>
          </cell>
          <cell r="D521">
            <v>0</v>
          </cell>
          <cell r="E521">
            <v>2.4</v>
          </cell>
          <cell r="F521">
            <v>44131</v>
          </cell>
          <cell r="G521" t="str">
            <v>RPC</v>
          </cell>
          <cell r="H521" t="str">
            <v>GP-95316</v>
          </cell>
          <cell r="I521" t="str">
            <v>SR</v>
          </cell>
          <cell r="J521">
            <v>1.35</v>
          </cell>
        </row>
        <row r="522">
          <cell r="B522" t="str">
            <v>036C057</v>
          </cell>
          <cell r="C522">
            <v>2.2400000000000002</v>
          </cell>
          <cell r="D522">
            <v>0</v>
          </cell>
          <cell r="E522">
            <v>2.2400000000000002</v>
          </cell>
          <cell r="F522">
            <v>44136</v>
          </cell>
          <cell r="G522" t="str">
            <v>RPC</v>
          </cell>
          <cell r="H522" t="str">
            <v>GP-95316</v>
          </cell>
          <cell r="I522" t="str">
            <v>SR</v>
          </cell>
          <cell r="J522">
            <v>1.35</v>
          </cell>
        </row>
        <row r="523">
          <cell r="B523" t="str">
            <v>036C059</v>
          </cell>
          <cell r="C523">
            <v>1.78</v>
          </cell>
          <cell r="D523">
            <v>0</v>
          </cell>
          <cell r="E523">
            <v>1.78</v>
          </cell>
          <cell r="F523">
            <v>44134</v>
          </cell>
          <cell r="G523" t="str">
            <v>RPC</v>
          </cell>
          <cell r="H523" t="str">
            <v>GP-95316</v>
          </cell>
          <cell r="I523" t="str">
            <v>SR</v>
          </cell>
          <cell r="J523">
            <v>1.35</v>
          </cell>
        </row>
        <row r="524">
          <cell r="B524" t="str">
            <v>036C060</v>
          </cell>
          <cell r="C524">
            <v>0.28999999999999998</v>
          </cell>
          <cell r="D524">
            <v>0</v>
          </cell>
          <cell r="E524">
            <v>0.28999999999999998</v>
          </cell>
          <cell r="F524">
            <v>44131</v>
          </cell>
          <cell r="G524" t="str">
            <v>RPC</v>
          </cell>
          <cell r="H524" t="str">
            <v>GP-95316</v>
          </cell>
          <cell r="I524" t="str">
            <v>SR</v>
          </cell>
          <cell r="J524">
            <v>1.35</v>
          </cell>
        </row>
        <row r="525">
          <cell r="B525" t="str">
            <v>037C051</v>
          </cell>
          <cell r="C525">
            <v>0.18</v>
          </cell>
          <cell r="D525">
            <v>0</v>
          </cell>
          <cell r="E525">
            <v>0.18</v>
          </cell>
          <cell r="F525">
            <v>44132</v>
          </cell>
          <cell r="G525" t="str">
            <v>RPC</v>
          </cell>
          <cell r="H525" t="str">
            <v>GP-95316</v>
          </cell>
          <cell r="I525" t="str">
            <v>SR</v>
          </cell>
          <cell r="J525">
            <v>1.35</v>
          </cell>
        </row>
        <row r="526">
          <cell r="B526" t="str">
            <v>037C058</v>
          </cell>
          <cell r="C526">
            <v>2.97</v>
          </cell>
          <cell r="D526">
            <v>0</v>
          </cell>
          <cell r="E526">
            <v>2.97</v>
          </cell>
          <cell r="F526">
            <v>44134</v>
          </cell>
          <cell r="G526" t="str">
            <v>RPC</v>
          </cell>
          <cell r="H526" t="str">
            <v>GP-95316</v>
          </cell>
          <cell r="I526" t="str">
            <v>SR</v>
          </cell>
          <cell r="J526">
            <v>1.35</v>
          </cell>
        </row>
        <row r="527">
          <cell r="B527" t="str">
            <v>038C051</v>
          </cell>
          <cell r="C527">
            <v>0.12</v>
          </cell>
          <cell r="D527">
            <v>0</v>
          </cell>
          <cell r="E527">
            <v>0.12</v>
          </cell>
          <cell r="F527">
            <v>44138</v>
          </cell>
          <cell r="G527" t="str">
            <v>RPC</v>
          </cell>
          <cell r="H527" t="str">
            <v>GP-95316</v>
          </cell>
          <cell r="I527" t="str">
            <v>SR</v>
          </cell>
          <cell r="J527">
            <v>1.35</v>
          </cell>
        </row>
        <row r="528">
          <cell r="B528" t="str">
            <v>038C055</v>
          </cell>
          <cell r="C528">
            <v>5.77</v>
          </cell>
          <cell r="D528">
            <v>0</v>
          </cell>
          <cell r="E528">
            <v>5.77</v>
          </cell>
          <cell r="F528">
            <v>44133</v>
          </cell>
          <cell r="G528" t="str">
            <v>RPC</v>
          </cell>
          <cell r="H528" t="str">
            <v>GP-95316</v>
          </cell>
          <cell r="I528" t="str">
            <v>SR</v>
          </cell>
          <cell r="J528">
            <v>1.35</v>
          </cell>
        </row>
        <row r="529">
          <cell r="B529" t="str">
            <v>038C056</v>
          </cell>
          <cell r="C529">
            <v>1.64</v>
          </cell>
          <cell r="D529">
            <v>0</v>
          </cell>
          <cell r="E529">
            <v>1.64</v>
          </cell>
          <cell r="F529">
            <v>44123</v>
          </cell>
          <cell r="G529" t="str">
            <v>RPC</v>
          </cell>
          <cell r="H529" t="str">
            <v>GP-95316</v>
          </cell>
          <cell r="I529" t="str">
            <v>SR</v>
          </cell>
          <cell r="J529">
            <v>1.35</v>
          </cell>
        </row>
        <row r="530">
          <cell r="B530" t="str">
            <v>038C058</v>
          </cell>
          <cell r="C530">
            <v>0.93</v>
          </cell>
          <cell r="D530">
            <v>0</v>
          </cell>
          <cell r="E530">
            <v>0.93</v>
          </cell>
          <cell r="F530">
            <v>44123</v>
          </cell>
          <cell r="G530" t="str">
            <v>RPC</v>
          </cell>
          <cell r="H530" t="str">
            <v>GP-95316</v>
          </cell>
          <cell r="I530" t="str">
            <v>SR</v>
          </cell>
          <cell r="J530">
            <v>1.35</v>
          </cell>
        </row>
        <row r="531">
          <cell r="B531" t="str">
            <v>038C060</v>
          </cell>
          <cell r="C531">
            <v>2.52</v>
          </cell>
          <cell r="D531">
            <v>0</v>
          </cell>
          <cell r="E531">
            <v>2.52</v>
          </cell>
          <cell r="F531">
            <v>44122</v>
          </cell>
          <cell r="G531" t="str">
            <v>RPC</v>
          </cell>
          <cell r="H531" t="str">
            <v>GP-95316</v>
          </cell>
          <cell r="I531" t="str">
            <v>SR</v>
          </cell>
          <cell r="J531">
            <v>1.35</v>
          </cell>
        </row>
        <row r="532">
          <cell r="B532" t="str">
            <v>039C055</v>
          </cell>
          <cell r="C532">
            <v>1.58</v>
          </cell>
          <cell r="D532">
            <v>0</v>
          </cell>
          <cell r="E532">
            <v>1.58</v>
          </cell>
          <cell r="F532">
            <v>44123</v>
          </cell>
          <cell r="G532" t="str">
            <v>RPC</v>
          </cell>
          <cell r="H532" t="str">
            <v>GP-95316</v>
          </cell>
          <cell r="I532" t="str">
            <v>SR</v>
          </cell>
          <cell r="J532">
            <v>1.35</v>
          </cell>
        </row>
        <row r="533">
          <cell r="B533" t="str">
            <v>039C060</v>
          </cell>
          <cell r="C533">
            <v>0.35</v>
          </cell>
          <cell r="D533">
            <v>0</v>
          </cell>
          <cell r="E533">
            <v>0.35</v>
          </cell>
          <cell r="F533">
            <v>44128</v>
          </cell>
          <cell r="G533" t="str">
            <v>RPC</v>
          </cell>
          <cell r="H533" t="str">
            <v>GP-95316</v>
          </cell>
          <cell r="I533" t="str">
            <v>SR</v>
          </cell>
          <cell r="J533">
            <v>1.35</v>
          </cell>
        </row>
        <row r="534">
          <cell r="B534" t="str">
            <v>040C055</v>
          </cell>
          <cell r="C534">
            <v>6.51</v>
          </cell>
          <cell r="D534">
            <v>0</v>
          </cell>
          <cell r="E534">
            <v>6.51</v>
          </cell>
          <cell r="F534">
            <v>44108</v>
          </cell>
          <cell r="G534" t="str">
            <v>RPC</v>
          </cell>
          <cell r="H534" t="str">
            <v>GP-95316</v>
          </cell>
          <cell r="I534" t="str">
            <v>SR</v>
          </cell>
          <cell r="J534">
            <v>1.35</v>
          </cell>
        </row>
        <row r="535">
          <cell r="B535" t="str">
            <v>040C059</v>
          </cell>
          <cell r="C535">
            <v>5.37</v>
          </cell>
          <cell r="D535">
            <v>0</v>
          </cell>
          <cell r="E535">
            <v>5.37</v>
          </cell>
          <cell r="F535">
            <v>44121</v>
          </cell>
          <cell r="G535" t="str">
            <v>RPC</v>
          </cell>
          <cell r="H535" t="str">
            <v>GP-95316</v>
          </cell>
          <cell r="I535" t="str">
            <v>SR</v>
          </cell>
          <cell r="J535">
            <v>1.35</v>
          </cell>
        </row>
        <row r="536">
          <cell r="B536" t="str">
            <v>031C053</v>
          </cell>
          <cell r="C536">
            <v>1.1299999999999999</v>
          </cell>
          <cell r="D536">
            <v>0</v>
          </cell>
          <cell r="E536">
            <v>1.1299999999999999</v>
          </cell>
          <cell r="F536">
            <v>44009</v>
          </cell>
          <cell r="G536" t="str">
            <v>RN</v>
          </cell>
          <cell r="H536" t="str">
            <v>TC-09</v>
          </cell>
          <cell r="I536" t="str">
            <v>SR</v>
          </cell>
          <cell r="J536">
            <v>1.5</v>
          </cell>
        </row>
        <row r="537">
          <cell r="B537" t="str">
            <v>036C053</v>
          </cell>
          <cell r="C537">
            <v>3.58</v>
          </cell>
          <cell r="D537">
            <v>0</v>
          </cell>
          <cell r="E537">
            <v>3.58</v>
          </cell>
          <cell r="F537">
            <v>44230</v>
          </cell>
          <cell r="G537" t="str">
            <v>R1</v>
          </cell>
          <cell r="H537" t="str">
            <v>LPI-1605</v>
          </cell>
          <cell r="I537" t="str">
            <v>SR</v>
          </cell>
          <cell r="J537">
            <v>1.35</v>
          </cell>
        </row>
        <row r="538">
          <cell r="B538" t="str">
            <v>039C056</v>
          </cell>
          <cell r="C538">
            <v>0.84</v>
          </cell>
          <cell r="D538">
            <v>0</v>
          </cell>
          <cell r="E538">
            <v>0.84</v>
          </cell>
          <cell r="F538">
            <v>44012</v>
          </cell>
          <cell r="G538" t="str">
            <v>RN</v>
          </cell>
          <cell r="H538" t="str">
            <v>TC-09</v>
          </cell>
          <cell r="I538" t="str">
            <v>SR</v>
          </cell>
          <cell r="J538">
            <v>1.5</v>
          </cell>
        </row>
        <row r="539">
          <cell r="B539" t="str">
            <v>040C057</v>
          </cell>
          <cell r="C539">
            <v>0.65</v>
          </cell>
          <cell r="D539">
            <v>0</v>
          </cell>
          <cell r="E539">
            <v>0.65</v>
          </cell>
          <cell r="F539">
            <v>44053</v>
          </cell>
          <cell r="G539" t="str">
            <v>RN</v>
          </cell>
          <cell r="H539" t="str">
            <v>TC-09</v>
          </cell>
          <cell r="I539" t="str">
            <v>SR</v>
          </cell>
          <cell r="J539">
            <v>1.8</v>
          </cell>
        </row>
        <row r="540">
          <cell r="B540" t="str">
            <v>031C064</v>
          </cell>
          <cell r="C540">
            <v>0.52</v>
          </cell>
          <cell r="D540">
            <v>0</v>
          </cell>
          <cell r="E540">
            <v>0.52</v>
          </cell>
          <cell r="F540">
            <v>44176</v>
          </cell>
          <cell r="G540" t="str">
            <v>R1</v>
          </cell>
          <cell r="H540" t="str">
            <v>LPI-1606</v>
          </cell>
          <cell r="I540" t="str">
            <v>DR</v>
          </cell>
          <cell r="J540">
            <v>1.8</v>
          </cell>
        </row>
        <row r="541">
          <cell r="B541" t="str">
            <v>032C063</v>
          </cell>
          <cell r="C541">
            <v>0.25</v>
          </cell>
          <cell r="D541">
            <v>0</v>
          </cell>
          <cell r="E541">
            <v>0.25</v>
          </cell>
          <cell r="F541">
            <v>43829</v>
          </cell>
          <cell r="G541" t="str">
            <v>RPC</v>
          </cell>
          <cell r="H541" t="str">
            <v>LPI-1606</v>
          </cell>
          <cell r="I541" t="str">
            <v>DR</v>
          </cell>
          <cell r="J541">
            <v>1.8</v>
          </cell>
        </row>
        <row r="542">
          <cell r="B542" t="str">
            <v>032C065</v>
          </cell>
          <cell r="C542">
            <v>6.08</v>
          </cell>
          <cell r="D542">
            <v>0</v>
          </cell>
          <cell r="E542">
            <v>6.08</v>
          </cell>
          <cell r="F542">
            <v>44152</v>
          </cell>
          <cell r="G542" t="str">
            <v>R1</v>
          </cell>
          <cell r="H542" t="str">
            <v>LPI-1606</v>
          </cell>
          <cell r="I542" t="str">
            <v>DR</v>
          </cell>
          <cell r="J542">
            <v>1.8</v>
          </cell>
        </row>
        <row r="543">
          <cell r="B543" t="str">
            <v>032C067</v>
          </cell>
          <cell r="C543">
            <v>3.88</v>
          </cell>
          <cell r="D543">
            <v>0</v>
          </cell>
          <cell r="E543">
            <v>3.88</v>
          </cell>
          <cell r="F543">
            <v>44063</v>
          </cell>
          <cell r="G543" t="str">
            <v>R1</v>
          </cell>
          <cell r="H543" t="str">
            <v>LPI-1606</v>
          </cell>
          <cell r="I543" t="str">
            <v>DR</v>
          </cell>
          <cell r="J543">
            <v>1.8</v>
          </cell>
        </row>
        <row r="544">
          <cell r="B544" t="str">
            <v>032C069</v>
          </cell>
          <cell r="C544">
            <v>2.3199999999999998</v>
          </cell>
          <cell r="D544">
            <v>0</v>
          </cell>
          <cell r="E544">
            <v>2.3199999999999998</v>
          </cell>
          <cell r="F544">
            <v>44063</v>
          </cell>
          <cell r="G544" t="str">
            <v>R1</v>
          </cell>
          <cell r="H544" t="str">
            <v>LPI-1606</v>
          </cell>
          <cell r="I544" t="str">
            <v>DR</v>
          </cell>
          <cell r="J544">
            <v>1.8</v>
          </cell>
        </row>
        <row r="545">
          <cell r="B545" t="str">
            <v>034C064</v>
          </cell>
          <cell r="C545">
            <v>3.42</v>
          </cell>
          <cell r="D545">
            <v>0</v>
          </cell>
          <cell r="E545">
            <v>3.42</v>
          </cell>
          <cell r="F545">
            <v>44065</v>
          </cell>
          <cell r="G545" t="str">
            <v>R1</v>
          </cell>
          <cell r="H545" t="str">
            <v>LPI-1606</v>
          </cell>
          <cell r="I545" t="str">
            <v>DR</v>
          </cell>
          <cell r="J545">
            <v>1.8</v>
          </cell>
        </row>
        <row r="546">
          <cell r="B546" t="str">
            <v>034C065</v>
          </cell>
          <cell r="C546">
            <v>4.08</v>
          </cell>
          <cell r="D546">
            <v>0</v>
          </cell>
          <cell r="E546">
            <v>4.08</v>
          </cell>
          <cell r="F546">
            <v>44065</v>
          </cell>
          <cell r="G546" t="str">
            <v>R1</v>
          </cell>
          <cell r="H546" t="str">
            <v>LPI-1606</v>
          </cell>
          <cell r="I546" t="str">
            <v>DR</v>
          </cell>
          <cell r="J546">
            <v>1.8</v>
          </cell>
        </row>
        <row r="547">
          <cell r="B547" t="str">
            <v>034C066</v>
          </cell>
          <cell r="C547">
            <v>0.53</v>
          </cell>
          <cell r="D547">
            <v>0</v>
          </cell>
          <cell r="E547">
            <v>0.53</v>
          </cell>
          <cell r="F547">
            <v>43726</v>
          </cell>
          <cell r="G547" t="str">
            <v>RPC</v>
          </cell>
          <cell r="H547" t="str">
            <v>LPI-1606</v>
          </cell>
          <cell r="I547" t="str">
            <v>SRP</v>
          </cell>
          <cell r="J547">
            <v>1.8</v>
          </cell>
        </row>
        <row r="548">
          <cell r="B548" t="str">
            <v>034C067</v>
          </cell>
          <cell r="C548">
            <v>3.09</v>
          </cell>
          <cell r="D548">
            <v>0</v>
          </cell>
          <cell r="E548">
            <v>3.09</v>
          </cell>
          <cell r="F548">
            <v>44061</v>
          </cell>
          <cell r="G548" t="str">
            <v>R1</v>
          </cell>
          <cell r="H548" t="str">
            <v>LPI-1606</v>
          </cell>
          <cell r="I548" t="str">
            <v>DR</v>
          </cell>
          <cell r="J548">
            <v>1.8</v>
          </cell>
        </row>
        <row r="549">
          <cell r="B549" t="str">
            <v>034C070</v>
          </cell>
          <cell r="C549">
            <v>5.45</v>
          </cell>
          <cell r="D549">
            <v>0</v>
          </cell>
          <cell r="E549">
            <v>5.45</v>
          </cell>
          <cell r="F549">
            <v>44059</v>
          </cell>
          <cell r="G549" t="str">
            <v>R1</v>
          </cell>
          <cell r="H549" t="str">
            <v>LPI-1606</v>
          </cell>
          <cell r="I549" t="str">
            <v>DR</v>
          </cell>
          <cell r="J549">
            <v>1.8</v>
          </cell>
        </row>
        <row r="550">
          <cell r="B550" t="str">
            <v>035C064</v>
          </cell>
          <cell r="C550">
            <v>0.59</v>
          </cell>
          <cell r="D550">
            <v>0</v>
          </cell>
          <cell r="E550">
            <v>0.59</v>
          </cell>
          <cell r="F550">
            <v>44063</v>
          </cell>
          <cell r="G550" t="str">
            <v>R1</v>
          </cell>
          <cell r="H550" t="str">
            <v>LPI-1606</v>
          </cell>
          <cell r="I550" t="str">
            <v>SRP</v>
          </cell>
          <cell r="J550">
            <v>1.8</v>
          </cell>
        </row>
        <row r="551">
          <cell r="B551" t="str">
            <v>035C066</v>
          </cell>
          <cell r="C551">
            <v>0.3</v>
          </cell>
          <cell r="D551">
            <v>0</v>
          </cell>
          <cell r="E551">
            <v>0.3</v>
          </cell>
          <cell r="F551">
            <v>44166</v>
          </cell>
          <cell r="G551" t="str">
            <v>R1</v>
          </cell>
          <cell r="H551" t="str">
            <v>LPI-1606</v>
          </cell>
          <cell r="I551" t="str">
            <v>SRP</v>
          </cell>
          <cell r="J551">
            <v>1.8</v>
          </cell>
        </row>
        <row r="552">
          <cell r="B552" t="str">
            <v>035C067</v>
          </cell>
          <cell r="C552">
            <v>2.46</v>
          </cell>
          <cell r="D552">
            <v>0</v>
          </cell>
          <cell r="E552">
            <v>2.46</v>
          </cell>
          <cell r="F552">
            <v>44059</v>
          </cell>
          <cell r="G552" t="str">
            <v>R1</v>
          </cell>
          <cell r="H552" t="str">
            <v>LPI-1606</v>
          </cell>
          <cell r="I552" t="str">
            <v>SRP</v>
          </cell>
          <cell r="J552">
            <v>1.8</v>
          </cell>
        </row>
        <row r="553">
          <cell r="B553" t="str">
            <v>036C062</v>
          </cell>
          <cell r="C553">
            <v>1.06</v>
          </cell>
          <cell r="D553">
            <v>0</v>
          </cell>
          <cell r="E553">
            <v>1.06</v>
          </cell>
          <cell r="F553">
            <v>44176</v>
          </cell>
          <cell r="G553" t="str">
            <v>R1</v>
          </cell>
          <cell r="H553" t="str">
            <v>LPI-1606</v>
          </cell>
          <cell r="I553" t="str">
            <v>DR</v>
          </cell>
          <cell r="J553">
            <v>1.8</v>
          </cell>
        </row>
        <row r="554">
          <cell r="B554" t="str">
            <v>036C063</v>
          </cell>
          <cell r="C554">
            <v>2.77</v>
          </cell>
          <cell r="D554">
            <v>0</v>
          </cell>
          <cell r="E554">
            <v>2.77</v>
          </cell>
          <cell r="F554">
            <v>44176</v>
          </cell>
          <cell r="G554" t="str">
            <v>R1</v>
          </cell>
          <cell r="H554" t="str">
            <v>LPI-1606</v>
          </cell>
          <cell r="I554" t="str">
            <v>SRP</v>
          </cell>
          <cell r="J554">
            <v>1.8</v>
          </cell>
        </row>
        <row r="555">
          <cell r="B555" t="str">
            <v>036C065</v>
          </cell>
          <cell r="C555">
            <v>2.8</v>
          </cell>
          <cell r="D555">
            <v>0</v>
          </cell>
          <cell r="E555">
            <v>2.8</v>
          </cell>
          <cell r="F555">
            <v>44170</v>
          </cell>
          <cell r="G555" t="str">
            <v>R1</v>
          </cell>
          <cell r="H555" t="str">
            <v>LPI-1606</v>
          </cell>
          <cell r="I555" t="str">
            <v>SRP</v>
          </cell>
          <cell r="J555">
            <v>1.8</v>
          </cell>
        </row>
        <row r="556">
          <cell r="B556" t="str">
            <v>036C070</v>
          </cell>
          <cell r="C556">
            <v>2.06</v>
          </cell>
          <cell r="D556">
            <v>0</v>
          </cell>
          <cell r="E556">
            <v>2.06</v>
          </cell>
          <cell r="F556">
            <v>44062</v>
          </cell>
          <cell r="G556" t="str">
            <v>R1</v>
          </cell>
          <cell r="H556" t="str">
            <v>LPI-1606</v>
          </cell>
          <cell r="I556" t="str">
            <v>DR</v>
          </cell>
          <cell r="J556">
            <v>1.8</v>
          </cell>
        </row>
        <row r="557">
          <cell r="B557" t="str">
            <v>037C060</v>
          </cell>
          <cell r="C557">
            <v>0.35</v>
          </cell>
          <cell r="D557">
            <v>0</v>
          </cell>
          <cell r="E557">
            <v>0.35</v>
          </cell>
          <cell r="F557">
            <v>43698</v>
          </cell>
          <cell r="G557" t="str">
            <v>RPC</v>
          </cell>
          <cell r="H557" t="str">
            <v>LPI-1606</v>
          </cell>
          <cell r="I557" t="str">
            <v>DR</v>
          </cell>
          <cell r="J557">
            <v>1.8</v>
          </cell>
        </row>
        <row r="558">
          <cell r="B558" t="str">
            <v>037C066</v>
          </cell>
          <cell r="C558">
            <v>1.05</v>
          </cell>
          <cell r="D558">
            <v>0</v>
          </cell>
          <cell r="E558">
            <v>1.05</v>
          </cell>
          <cell r="F558">
            <v>44167</v>
          </cell>
          <cell r="G558" t="str">
            <v>R1</v>
          </cell>
          <cell r="H558" t="str">
            <v>LPI-1606</v>
          </cell>
          <cell r="I558" t="str">
            <v>DR</v>
          </cell>
          <cell r="J558">
            <v>1.8</v>
          </cell>
        </row>
        <row r="559">
          <cell r="B559" t="str">
            <v>037C067</v>
          </cell>
          <cell r="C559">
            <v>0.72</v>
          </cell>
          <cell r="D559">
            <v>0</v>
          </cell>
          <cell r="E559">
            <v>0.72</v>
          </cell>
          <cell r="F559">
            <v>44168</v>
          </cell>
          <cell r="G559" t="str">
            <v>R1</v>
          </cell>
          <cell r="H559" t="str">
            <v>LPI-1606</v>
          </cell>
          <cell r="I559" t="str">
            <v>DR</v>
          </cell>
          <cell r="J559">
            <v>1.8</v>
          </cell>
        </row>
        <row r="560">
          <cell r="B560" t="str">
            <v>038C061</v>
          </cell>
          <cell r="C560">
            <v>0.98</v>
          </cell>
          <cell r="D560">
            <v>0</v>
          </cell>
          <cell r="E560">
            <v>0.98</v>
          </cell>
          <cell r="F560">
            <v>44168</v>
          </cell>
          <cell r="G560" t="str">
            <v>R1</v>
          </cell>
          <cell r="H560" t="str">
            <v>LPI-1606</v>
          </cell>
          <cell r="I560" t="str">
            <v>DR</v>
          </cell>
          <cell r="J560">
            <v>1.8</v>
          </cell>
        </row>
        <row r="561">
          <cell r="B561" t="str">
            <v>038C063</v>
          </cell>
          <cell r="C561">
            <v>4.68</v>
          </cell>
          <cell r="D561">
            <v>0</v>
          </cell>
          <cell r="E561">
            <v>4.68</v>
          </cell>
          <cell r="F561">
            <v>44176</v>
          </cell>
          <cell r="G561" t="str">
            <v>R1</v>
          </cell>
          <cell r="H561" t="str">
            <v>LPI-1606</v>
          </cell>
          <cell r="I561" t="str">
            <v>DR</v>
          </cell>
          <cell r="J561">
            <v>1.8</v>
          </cell>
        </row>
        <row r="562">
          <cell r="B562" t="str">
            <v>038C065</v>
          </cell>
          <cell r="C562">
            <v>1.76</v>
          </cell>
          <cell r="D562">
            <v>0</v>
          </cell>
          <cell r="E562">
            <v>1.76</v>
          </cell>
          <cell r="F562">
            <v>44171</v>
          </cell>
          <cell r="G562" t="str">
            <v>R1</v>
          </cell>
          <cell r="H562" t="str">
            <v>LPI-1606</v>
          </cell>
          <cell r="I562" t="str">
            <v>DR</v>
          </cell>
          <cell r="J562">
            <v>1.8</v>
          </cell>
        </row>
        <row r="563">
          <cell r="B563" t="str">
            <v>038C066</v>
          </cell>
          <cell r="C563">
            <v>1.38</v>
          </cell>
          <cell r="D563">
            <v>0</v>
          </cell>
          <cell r="E563">
            <v>1.38</v>
          </cell>
          <cell r="F563">
            <v>44167</v>
          </cell>
          <cell r="G563" t="str">
            <v>R1</v>
          </cell>
          <cell r="H563" t="str">
            <v>LPI-1606</v>
          </cell>
          <cell r="I563" t="str">
            <v>DR</v>
          </cell>
          <cell r="J563">
            <v>1.8</v>
          </cell>
        </row>
        <row r="564">
          <cell r="B564" t="str">
            <v>038C068</v>
          </cell>
          <cell r="C564">
            <v>1.83</v>
          </cell>
          <cell r="D564">
            <v>0</v>
          </cell>
          <cell r="E564">
            <v>1.83</v>
          </cell>
          <cell r="F564">
            <v>44063</v>
          </cell>
          <cell r="G564" t="str">
            <v>R1</v>
          </cell>
          <cell r="H564" t="str">
            <v>LPI-1606</v>
          </cell>
          <cell r="I564" t="str">
            <v>SRP</v>
          </cell>
          <cell r="J564">
            <v>1.8</v>
          </cell>
        </row>
        <row r="565">
          <cell r="B565" t="str">
            <v>038C070</v>
          </cell>
          <cell r="C565">
            <v>3.74</v>
          </cell>
          <cell r="D565">
            <v>0</v>
          </cell>
          <cell r="E565">
            <v>3.74</v>
          </cell>
          <cell r="F565">
            <v>44062</v>
          </cell>
          <cell r="G565" t="str">
            <v>R1</v>
          </cell>
          <cell r="H565" t="str">
            <v>LPI-1606</v>
          </cell>
          <cell r="I565" t="str">
            <v>SRP</v>
          </cell>
          <cell r="J565">
            <v>1.8</v>
          </cell>
        </row>
        <row r="566">
          <cell r="B566" t="str">
            <v>039C061</v>
          </cell>
          <cell r="C566">
            <v>0.61</v>
          </cell>
          <cell r="D566">
            <v>0</v>
          </cell>
          <cell r="E566">
            <v>0.61</v>
          </cell>
          <cell r="F566">
            <v>44169</v>
          </cell>
          <cell r="G566" t="str">
            <v>R1</v>
          </cell>
          <cell r="H566" t="str">
            <v>LPI-1606</v>
          </cell>
          <cell r="I566" t="str">
            <v>DR</v>
          </cell>
          <cell r="J566">
            <v>1.8</v>
          </cell>
        </row>
        <row r="567">
          <cell r="B567" t="str">
            <v>039C065</v>
          </cell>
          <cell r="C567">
            <v>1.08</v>
          </cell>
          <cell r="D567">
            <v>0</v>
          </cell>
          <cell r="E567">
            <v>1.08</v>
          </cell>
          <cell r="F567">
            <v>44065</v>
          </cell>
          <cell r="G567" t="str">
            <v>R1</v>
          </cell>
          <cell r="H567" t="str">
            <v>LPI-1606</v>
          </cell>
          <cell r="I567" t="str">
            <v>DR</v>
          </cell>
          <cell r="J567">
            <v>1.8</v>
          </cell>
        </row>
        <row r="568">
          <cell r="B568" t="str">
            <v>039C066</v>
          </cell>
          <cell r="C568">
            <v>0.59</v>
          </cell>
          <cell r="D568">
            <v>0</v>
          </cell>
          <cell r="E568">
            <v>0.59</v>
          </cell>
          <cell r="F568">
            <v>44171</v>
          </cell>
          <cell r="G568" t="str">
            <v>R1</v>
          </cell>
          <cell r="H568" t="str">
            <v>LPI-1606</v>
          </cell>
          <cell r="I568" t="str">
            <v>DR</v>
          </cell>
          <cell r="J568">
            <v>1.8</v>
          </cell>
        </row>
        <row r="569">
          <cell r="B569" t="str">
            <v>040C064</v>
          </cell>
          <cell r="C569">
            <v>0.53</v>
          </cell>
          <cell r="D569">
            <v>0</v>
          </cell>
          <cell r="E569">
            <v>0.53</v>
          </cell>
          <cell r="F569">
            <v>44169</v>
          </cell>
          <cell r="G569" t="str">
            <v>R1</v>
          </cell>
          <cell r="H569" t="str">
            <v>LPI-1606</v>
          </cell>
          <cell r="I569" t="str">
            <v>DR</v>
          </cell>
          <cell r="J569">
            <v>1.8</v>
          </cell>
        </row>
        <row r="570">
          <cell r="B570" t="str">
            <v>040C065</v>
          </cell>
          <cell r="C570">
            <v>2.82</v>
          </cell>
          <cell r="D570">
            <v>0</v>
          </cell>
          <cell r="E570">
            <v>2.82</v>
          </cell>
          <cell r="F570">
            <v>44169</v>
          </cell>
          <cell r="G570" t="str">
            <v>R1</v>
          </cell>
          <cell r="H570" t="str">
            <v>LPI-1606</v>
          </cell>
          <cell r="I570" t="str">
            <v>DR</v>
          </cell>
          <cell r="J570">
            <v>1.8</v>
          </cell>
        </row>
        <row r="571">
          <cell r="B571" t="str">
            <v>040C068</v>
          </cell>
          <cell r="C571">
            <v>4.3</v>
          </cell>
          <cell r="D571">
            <v>0</v>
          </cell>
          <cell r="E571">
            <v>4.3</v>
          </cell>
          <cell r="F571">
            <v>44060</v>
          </cell>
          <cell r="G571" t="str">
            <v>R1</v>
          </cell>
          <cell r="H571" t="str">
            <v>LPI-1606</v>
          </cell>
          <cell r="I571" t="str">
            <v>DR</v>
          </cell>
          <cell r="J571">
            <v>1.8</v>
          </cell>
        </row>
        <row r="572">
          <cell r="B572" t="str">
            <v>040C070</v>
          </cell>
          <cell r="C572">
            <v>3.79</v>
          </cell>
          <cell r="D572">
            <v>0</v>
          </cell>
          <cell r="E572">
            <v>3.79</v>
          </cell>
          <cell r="F572">
            <v>44062</v>
          </cell>
          <cell r="G572" t="str">
            <v>R1</v>
          </cell>
          <cell r="H572" t="str">
            <v>LPI-1606</v>
          </cell>
          <cell r="I572" t="str">
            <v>DR</v>
          </cell>
          <cell r="J572">
            <v>1.8</v>
          </cell>
        </row>
        <row r="573">
          <cell r="B573" t="str">
            <v>032C070</v>
          </cell>
          <cell r="C573">
            <v>1.9</v>
          </cell>
          <cell r="D573">
            <v>0</v>
          </cell>
          <cell r="E573">
            <v>1.9</v>
          </cell>
          <cell r="F573">
            <v>44058</v>
          </cell>
          <cell r="G573" t="str">
            <v>R1</v>
          </cell>
          <cell r="H573" t="str">
            <v>LPI-1606</v>
          </cell>
          <cell r="I573" t="str">
            <v>DR</v>
          </cell>
          <cell r="J573">
            <v>1.8</v>
          </cell>
        </row>
        <row r="574">
          <cell r="B574" t="str">
            <v>032C074</v>
          </cell>
          <cell r="C574">
            <v>6.1</v>
          </cell>
          <cell r="D574">
            <v>0</v>
          </cell>
          <cell r="E574">
            <v>6.1</v>
          </cell>
          <cell r="F574">
            <v>43981</v>
          </cell>
          <cell r="G574" t="str">
            <v>R3</v>
          </cell>
          <cell r="H574" t="str">
            <v>PSJT 941</v>
          </cell>
          <cell r="I574" t="str">
            <v>SR</v>
          </cell>
          <cell r="J574">
            <v>1.8</v>
          </cell>
        </row>
        <row r="575">
          <cell r="B575" t="str">
            <v>032C076</v>
          </cell>
          <cell r="C575">
            <v>4.46</v>
          </cell>
          <cell r="D575">
            <v>0</v>
          </cell>
          <cell r="E575">
            <v>4.46</v>
          </cell>
          <cell r="F575">
            <v>43972</v>
          </cell>
          <cell r="G575" t="str">
            <v>R3</v>
          </cell>
          <cell r="H575" t="str">
            <v>PSJT 941</v>
          </cell>
          <cell r="I575" t="str">
            <v>SR</v>
          </cell>
          <cell r="J575">
            <v>1.8</v>
          </cell>
        </row>
        <row r="576">
          <cell r="B576" t="str">
            <v>032C078</v>
          </cell>
          <cell r="C576">
            <v>0</v>
          </cell>
          <cell r="D576">
            <v>0</v>
          </cell>
          <cell r="E576">
            <v>2.74</v>
          </cell>
          <cell r="G576" t="str">
            <v>LP RPC</v>
          </cell>
        </row>
        <row r="577">
          <cell r="B577" t="str">
            <v>033C078</v>
          </cell>
          <cell r="C577">
            <v>1.47</v>
          </cell>
          <cell r="D577">
            <v>0</v>
          </cell>
          <cell r="E577">
            <v>1.47</v>
          </cell>
          <cell r="F577">
            <v>43984</v>
          </cell>
          <cell r="G577" t="str">
            <v>R3</v>
          </cell>
          <cell r="H577" t="str">
            <v>PSJT 941</v>
          </cell>
          <cell r="I577" t="str">
            <v>SR</v>
          </cell>
          <cell r="J577">
            <v>1.8</v>
          </cell>
        </row>
        <row r="578">
          <cell r="B578" t="str">
            <v>034C072</v>
          </cell>
          <cell r="C578">
            <v>5.05</v>
          </cell>
          <cell r="D578">
            <v>0</v>
          </cell>
          <cell r="E578">
            <v>5.05</v>
          </cell>
          <cell r="F578">
            <v>43981</v>
          </cell>
          <cell r="G578" t="str">
            <v>R3</v>
          </cell>
          <cell r="H578" t="str">
            <v>PSJT 941</v>
          </cell>
          <cell r="I578" t="str">
            <v>SRP</v>
          </cell>
          <cell r="J578">
            <v>1.8</v>
          </cell>
        </row>
        <row r="579">
          <cell r="B579" t="str">
            <v>034C076</v>
          </cell>
          <cell r="C579">
            <v>2.38</v>
          </cell>
          <cell r="D579">
            <v>0</v>
          </cell>
          <cell r="E579">
            <v>2.38</v>
          </cell>
          <cell r="F579">
            <v>43985</v>
          </cell>
          <cell r="G579" t="str">
            <v>R3</v>
          </cell>
          <cell r="H579" t="str">
            <v>PSJT 941</v>
          </cell>
          <cell r="I579" t="str">
            <v>SR</v>
          </cell>
          <cell r="J579">
            <v>1.8</v>
          </cell>
        </row>
        <row r="580">
          <cell r="B580" t="str">
            <v>034C077</v>
          </cell>
          <cell r="C580">
            <v>3.08</v>
          </cell>
          <cell r="D580">
            <v>0</v>
          </cell>
          <cell r="E580">
            <v>3.08</v>
          </cell>
          <cell r="F580">
            <v>43972</v>
          </cell>
          <cell r="G580" t="str">
            <v>R3</v>
          </cell>
          <cell r="H580" t="str">
            <v>PSJT 941</v>
          </cell>
          <cell r="I580" t="str">
            <v>SR</v>
          </cell>
          <cell r="J580">
            <v>1.8</v>
          </cell>
        </row>
        <row r="581">
          <cell r="B581" t="str">
            <v>034C078</v>
          </cell>
          <cell r="C581">
            <v>0</v>
          </cell>
          <cell r="D581">
            <v>0</v>
          </cell>
          <cell r="E581">
            <v>2.25</v>
          </cell>
          <cell r="G581" t="str">
            <v>LP RPC</v>
          </cell>
        </row>
        <row r="582">
          <cell r="B582" t="str">
            <v>034C080</v>
          </cell>
          <cell r="C582">
            <v>0</v>
          </cell>
          <cell r="D582">
            <v>0</v>
          </cell>
          <cell r="E582">
            <v>2.2599999999999998</v>
          </cell>
          <cell r="G582" t="str">
            <v>LP RPC</v>
          </cell>
        </row>
        <row r="583">
          <cell r="B583" t="str">
            <v>035C072</v>
          </cell>
          <cell r="C583">
            <v>2.44</v>
          </cell>
          <cell r="D583">
            <v>0</v>
          </cell>
          <cell r="E583">
            <v>2.44</v>
          </cell>
          <cell r="F583">
            <v>43981</v>
          </cell>
          <cell r="G583" t="str">
            <v>R3</v>
          </cell>
          <cell r="H583" t="str">
            <v>PSJT 941</v>
          </cell>
          <cell r="I583" t="str">
            <v>SRP</v>
          </cell>
          <cell r="J583">
            <v>1.8</v>
          </cell>
        </row>
        <row r="584">
          <cell r="B584" t="str">
            <v>035C080</v>
          </cell>
          <cell r="C584">
            <v>0</v>
          </cell>
          <cell r="D584">
            <v>0</v>
          </cell>
          <cell r="E584">
            <v>1.22</v>
          </cell>
          <cell r="G584" t="str">
            <v>LP RPC</v>
          </cell>
        </row>
        <row r="585">
          <cell r="B585" t="str">
            <v>036C073</v>
          </cell>
          <cell r="C585">
            <v>2.74</v>
          </cell>
          <cell r="D585">
            <v>0</v>
          </cell>
          <cell r="E585">
            <v>2.74</v>
          </cell>
          <cell r="F585">
            <v>43985</v>
          </cell>
          <cell r="G585" t="str">
            <v>R3</v>
          </cell>
          <cell r="H585" t="str">
            <v>PSJT 941</v>
          </cell>
          <cell r="I585" t="str">
            <v>SR</v>
          </cell>
          <cell r="J585">
            <v>1.8</v>
          </cell>
        </row>
        <row r="586">
          <cell r="B586" t="str">
            <v>036C076</v>
          </cell>
          <cell r="C586">
            <v>1.48</v>
          </cell>
          <cell r="D586">
            <v>0</v>
          </cell>
          <cell r="E586">
            <v>1.48</v>
          </cell>
          <cell r="F586">
            <v>43984</v>
          </cell>
          <cell r="G586" t="str">
            <v>R3</v>
          </cell>
          <cell r="H586" t="str">
            <v>PSJT 941</v>
          </cell>
          <cell r="I586" t="str">
            <v>SR</v>
          </cell>
          <cell r="J586">
            <v>1.8</v>
          </cell>
        </row>
        <row r="587">
          <cell r="B587" t="str">
            <v>036C078</v>
          </cell>
          <cell r="C587">
            <v>1.68</v>
          </cell>
          <cell r="D587">
            <v>0</v>
          </cell>
          <cell r="E587">
            <v>1.68</v>
          </cell>
          <cell r="F587">
            <v>43984</v>
          </cell>
          <cell r="G587" t="str">
            <v>R3</v>
          </cell>
          <cell r="H587" t="str">
            <v>PSJT 941</v>
          </cell>
          <cell r="I587" t="str">
            <v>SR</v>
          </cell>
          <cell r="J587">
            <v>1.8</v>
          </cell>
        </row>
        <row r="588">
          <cell r="B588" t="str">
            <v>037C080</v>
          </cell>
          <cell r="C588">
            <v>2.4</v>
          </cell>
          <cell r="D588">
            <v>0</v>
          </cell>
          <cell r="E588">
            <v>2.4</v>
          </cell>
          <cell r="F588">
            <v>43990</v>
          </cell>
          <cell r="G588" t="str">
            <v>R3</v>
          </cell>
          <cell r="H588" t="str">
            <v>PSJT 941</v>
          </cell>
          <cell r="I588" t="str">
            <v>SR</v>
          </cell>
          <cell r="J588">
            <v>1.8</v>
          </cell>
        </row>
        <row r="589">
          <cell r="B589" t="str">
            <v>038C072</v>
          </cell>
          <cell r="C589">
            <v>3.17</v>
          </cell>
          <cell r="D589">
            <v>0</v>
          </cell>
          <cell r="E589">
            <v>3.17</v>
          </cell>
          <cell r="F589">
            <v>43985</v>
          </cell>
          <cell r="G589" t="str">
            <v>R3</v>
          </cell>
          <cell r="H589" t="str">
            <v>PSJT 941</v>
          </cell>
          <cell r="I589" t="str">
            <v>SRP</v>
          </cell>
          <cell r="J589">
            <v>1.8</v>
          </cell>
        </row>
        <row r="590">
          <cell r="B590" t="str">
            <v>038C073</v>
          </cell>
          <cell r="C590">
            <v>3.27</v>
          </cell>
          <cell r="D590">
            <v>0</v>
          </cell>
          <cell r="E590">
            <v>3.27</v>
          </cell>
          <cell r="F590">
            <v>43989</v>
          </cell>
          <cell r="G590" t="str">
            <v>R3</v>
          </cell>
          <cell r="H590" t="str">
            <v>PSJT 941</v>
          </cell>
          <cell r="I590" t="str">
            <v>SR</v>
          </cell>
          <cell r="J590">
            <v>1.8</v>
          </cell>
        </row>
        <row r="591">
          <cell r="B591" t="str">
            <v>038C076</v>
          </cell>
          <cell r="C591">
            <v>3.14</v>
          </cell>
          <cell r="D591">
            <v>0</v>
          </cell>
          <cell r="E591">
            <v>3.14</v>
          </cell>
          <cell r="F591">
            <v>43983</v>
          </cell>
          <cell r="G591" t="str">
            <v>R3</v>
          </cell>
          <cell r="H591" t="str">
            <v>PSJT 941</v>
          </cell>
          <cell r="I591" t="str">
            <v>SR</v>
          </cell>
          <cell r="J591">
            <v>1.8</v>
          </cell>
        </row>
        <row r="592">
          <cell r="B592" t="str">
            <v>038C077</v>
          </cell>
          <cell r="C592">
            <v>3.58</v>
          </cell>
          <cell r="D592">
            <v>0</v>
          </cell>
          <cell r="E592">
            <v>3.58</v>
          </cell>
          <cell r="F592">
            <v>43983</v>
          </cell>
          <cell r="G592" t="str">
            <v>R3</v>
          </cell>
          <cell r="H592" t="str">
            <v>PSJT 941</v>
          </cell>
          <cell r="I592" t="str">
            <v>SR</v>
          </cell>
          <cell r="J592">
            <v>1.8</v>
          </cell>
        </row>
        <row r="593">
          <cell r="B593" t="str">
            <v>038C078</v>
          </cell>
          <cell r="C593">
            <v>3.21</v>
          </cell>
          <cell r="D593">
            <v>0</v>
          </cell>
          <cell r="E593">
            <v>3.21</v>
          </cell>
          <cell r="F593">
            <v>43990</v>
          </cell>
          <cell r="G593" t="str">
            <v>R3</v>
          </cell>
          <cell r="H593" t="str">
            <v>PSJT 941</v>
          </cell>
          <cell r="I593" t="str">
            <v>SR</v>
          </cell>
          <cell r="J593">
            <v>1.8</v>
          </cell>
        </row>
        <row r="594">
          <cell r="B594" t="str">
            <v>038C080</v>
          </cell>
          <cell r="C594">
            <v>1</v>
          </cell>
          <cell r="D594">
            <v>0</v>
          </cell>
          <cell r="E594">
            <v>1</v>
          </cell>
          <cell r="F594">
            <v>43977</v>
          </cell>
          <cell r="G594" t="str">
            <v>R3</v>
          </cell>
          <cell r="H594" t="str">
            <v>PSJT 941</v>
          </cell>
          <cell r="I594" t="str">
            <v>SR</v>
          </cell>
          <cell r="J594">
            <v>1.8</v>
          </cell>
        </row>
        <row r="595">
          <cell r="B595" t="str">
            <v>040C072</v>
          </cell>
          <cell r="C595">
            <v>4.21</v>
          </cell>
          <cell r="D595">
            <v>0</v>
          </cell>
          <cell r="E595">
            <v>4.21</v>
          </cell>
          <cell r="F595">
            <v>43985</v>
          </cell>
          <cell r="G595" t="str">
            <v>R3</v>
          </cell>
          <cell r="H595" t="str">
            <v>PSJT 941</v>
          </cell>
          <cell r="I595" t="str">
            <v>SRP</v>
          </cell>
          <cell r="J595">
            <v>1.8</v>
          </cell>
        </row>
        <row r="596">
          <cell r="B596" t="str">
            <v>040C075</v>
          </cell>
          <cell r="C596">
            <v>4.1900000000000004</v>
          </cell>
          <cell r="D596">
            <v>0</v>
          </cell>
          <cell r="E596">
            <v>4.1900000000000004</v>
          </cell>
          <cell r="F596">
            <v>43983</v>
          </cell>
          <cell r="G596" t="str">
            <v>R3</v>
          </cell>
          <cell r="H596" t="str">
            <v>PSJT 941</v>
          </cell>
          <cell r="I596" t="str">
            <v>SRP</v>
          </cell>
          <cell r="J596">
            <v>1.8</v>
          </cell>
        </row>
        <row r="597">
          <cell r="B597" t="str">
            <v>040C076</v>
          </cell>
          <cell r="C597">
            <v>5.09</v>
          </cell>
          <cell r="D597">
            <v>0</v>
          </cell>
          <cell r="E597">
            <v>5.09</v>
          </cell>
          <cell r="F597">
            <v>43983</v>
          </cell>
          <cell r="G597" t="str">
            <v>R3</v>
          </cell>
          <cell r="H597" t="str">
            <v>PSJT 941</v>
          </cell>
          <cell r="I597" t="str">
            <v>SRP</v>
          </cell>
          <cell r="J597">
            <v>1.8</v>
          </cell>
        </row>
        <row r="598">
          <cell r="B598" t="str">
            <v>040C080</v>
          </cell>
          <cell r="C598">
            <v>0.83</v>
          </cell>
          <cell r="D598">
            <v>0</v>
          </cell>
          <cell r="E598">
            <v>0.83</v>
          </cell>
          <cell r="F598">
            <v>43988</v>
          </cell>
          <cell r="G598" t="str">
            <v>R3</v>
          </cell>
          <cell r="H598" t="str">
            <v>PSJT 941</v>
          </cell>
          <cell r="I598" t="str">
            <v>SR</v>
          </cell>
          <cell r="J598">
            <v>1.8</v>
          </cell>
        </row>
        <row r="599">
          <cell r="B599" t="str">
            <v>031C082</v>
          </cell>
          <cell r="C599">
            <v>1.73</v>
          </cell>
          <cell r="D599">
            <v>0</v>
          </cell>
          <cell r="E599">
            <v>1.73</v>
          </cell>
          <cell r="F599">
            <v>44017</v>
          </cell>
          <cell r="G599" t="str">
            <v>R3</v>
          </cell>
          <cell r="H599" t="str">
            <v>PSJT 941</v>
          </cell>
          <cell r="I599" t="str">
            <v>SRP</v>
          </cell>
          <cell r="J599">
            <v>1.8</v>
          </cell>
        </row>
        <row r="600">
          <cell r="B600" t="str">
            <v>031C084</v>
          </cell>
          <cell r="C600">
            <v>0.98</v>
          </cell>
          <cell r="D600">
            <v>0</v>
          </cell>
          <cell r="E600">
            <v>0.98</v>
          </cell>
          <cell r="F600">
            <v>44020</v>
          </cell>
          <cell r="G600" t="str">
            <v>R3</v>
          </cell>
          <cell r="H600" t="str">
            <v>PSJT 941</v>
          </cell>
          <cell r="I600" t="str">
            <v>SRP</v>
          </cell>
          <cell r="J600">
            <v>1.8</v>
          </cell>
        </row>
        <row r="601">
          <cell r="B601" t="str">
            <v>032C084</v>
          </cell>
          <cell r="C601">
            <v>3.42</v>
          </cell>
          <cell r="D601">
            <v>0</v>
          </cell>
          <cell r="E601">
            <v>3.42</v>
          </cell>
          <cell r="F601">
            <v>44030</v>
          </cell>
          <cell r="G601" t="str">
            <v>R3</v>
          </cell>
          <cell r="H601" t="str">
            <v>PSJT 941</v>
          </cell>
          <cell r="I601" t="str">
            <v>SRP</v>
          </cell>
          <cell r="J601">
            <v>1.8</v>
          </cell>
        </row>
        <row r="602">
          <cell r="B602" t="str">
            <v>032C089</v>
          </cell>
          <cell r="C602">
            <v>7.55</v>
          </cell>
          <cell r="D602">
            <v>0</v>
          </cell>
          <cell r="E602">
            <v>7.55</v>
          </cell>
          <cell r="F602">
            <v>44009</v>
          </cell>
          <cell r="G602" t="str">
            <v>R3</v>
          </cell>
          <cell r="H602" t="str">
            <v>PSJT 941</v>
          </cell>
          <cell r="I602" t="str">
            <v>SRP</v>
          </cell>
          <cell r="J602">
            <v>1.8</v>
          </cell>
        </row>
        <row r="603">
          <cell r="B603" t="str">
            <v>034C083</v>
          </cell>
          <cell r="C603">
            <v>4.33</v>
          </cell>
          <cell r="D603">
            <v>0</v>
          </cell>
          <cell r="E603">
            <v>4.33</v>
          </cell>
          <cell r="F603">
            <v>44002</v>
          </cell>
          <cell r="G603" t="str">
            <v>R3</v>
          </cell>
          <cell r="H603" t="str">
            <v>PSJT 941</v>
          </cell>
          <cell r="I603" t="str">
            <v>SRP</v>
          </cell>
          <cell r="J603">
            <v>1.8</v>
          </cell>
        </row>
        <row r="604">
          <cell r="B604" t="str">
            <v>034C085</v>
          </cell>
          <cell r="C604">
            <v>4.26</v>
          </cell>
          <cell r="D604">
            <v>0</v>
          </cell>
          <cell r="E604">
            <v>4.26</v>
          </cell>
          <cell r="F604">
            <v>44008</v>
          </cell>
          <cell r="G604" t="str">
            <v>R3</v>
          </cell>
          <cell r="H604" t="str">
            <v>PSJT 941</v>
          </cell>
          <cell r="I604" t="str">
            <v>SRP</v>
          </cell>
          <cell r="J604">
            <v>1.8</v>
          </cell>
        </row>
        <row r="605">
          <cell r="B605" t="str">
            <v>034C089</v>
          </cell>
          <cell r="C605">
            <v>6.18</v>
          </cell>
          <cell r="D605">
            <v>0</v>
          </cell>
          <cell r="E605">
            <v>6.18</v>
          </cell>
          <cell r="F605">
            <v>44008</v>
          </cell>
          <cell r="G605" t="str">
            <v>R3</v>
          </cell>
          <cell r="H605" t="str">
            <v>PSJT 941</v>
          </cell>
          <cell r="I605" t="str">
            <v>SRP</v>
          </cell>
          <cell r="J605">
            <v>1.8</v>
          </cell>
        </row>
        <row r="606">
          <cell r="B606" t="str">
            <v>034C090</v>
          </cell>
          <cell r="C606">
            <v>5.19</v>
          </cell>
          <cell r="D606">
            <v>0</v>
          </cell>
          <cell r="E606">
            <v>5.19</v>
          </cell>
          <cell r="F606">
            <v>44008</v>
          </cell>
          <cell r="G606" t="str">
            <v>R3</v>
          </cell>
          <cell r="H606" t="str">
            <v>PSJT 941</v>
          </cell>
          <cell r="I606" t="str">
            <v>SRP</v>
          </cell>
          <cell r="J606">
            <v>1.8</v>
          </cell>
        </row>
        <row r="607">
          <cell r="B607" t="str">
            <v>036C083</v>
          </cell>
          <cell r="C607">
            <v>1.81</v>
          </cell>
          <cell r="D607">
            <v>0</v>
          </cell>
          <cell r="E607">
            <v>1.81</v>
          </cell>
          <cell r="F607">
            <v>43998</v>
          </cell>
          <cell r="G607" t="str">
            <v>R3</v>
          </cell>
          <cell r="H607" t="str">
            <v>PSJT 941</v>
          </cell>
          <cell r="I607" t="str">
            <v>SRP</v>
          </cell>
          <cell r="J607">
            <v>1.8</v>
          </cell>
        </row>
        <row r="608">
          <cell r="B608" t="str">
            <v>036C085</v>
          </cell>
          <cell r="C608">
            <v>2.83</v>
          </cell>
          <cell r="D608">
            <v>0</v>
          </cell>
          <cell r="E608">
            <v>2.83</v>
          </cell>
          <cell r="F608">
            <v>44008</v>
          </cell>
          <cell r="G608" t="str">
            <v>R3</v>
          </cell>
          <cell r="H608" t="str">
            <v>PSJT 941</v>
          </cell>
          <cell r="I608" t="str">
            <v>SRP</v>
          </cell>
          <cell r="J608">
            <v>1.8</v>
          </cell>
        </row>
        <row r="609">
          <cell r="B609" t="str">
            <v>036C090</v>
          </cell>
          <cell r="C609">
            <v>4.16</v>
          </cell>
          <cell r="D609">
            <v>0</v>
          </cell>
          <cell r="E609">
            <v>4.16</v>
          </cell>
          <cell r="F609">
            <v>44008</v>
          </cell>
          <cell r="G609" t="str">
            <v>R3</v>
          </cell>
          <cell r="H609" t="str">
            <v>PSJT 941</v>
          </cell>
          <cell r="I609" t="str">
            <v>SRP</v>
          </cell>
          <cell r="J609">
            <v>1.8</v>
          </cell>
        </row>
        <row r="610">
          <cell r="B610" t="str">
            <v>037C087</v>
          </cell>
          <cell r="C610">
            <v>3.68</v>
          </cell>
          <cell r="D610">
            <v>0</v>
          </cell>
          <cell r="E610">
            <v>3.68</v>
          </cell>
          <cell r="F610">
            <v>44009</v>
          </cell>
          <cell r="G610" t="str">
            <v>R3</v>
          </cell>
          <cell r="H610" t="str">
            <v>PSJT 941</v>
          </cell>
          <cell r="I610" t="str">
            <v>SRP</v>
          </cell>
          <cell r="J610">
            <v>1.8</v>
          </cell>
        </row>
        <row r="611">
          <cell r="B611" t="str">
            <v>038C081</v>
          </cell>
          <cell r="C611">
            <v>3.15</v>
          </cell>
          <cell r="D611">
            <v>0</v>
          </cell>
          <cell r="E611">
            <v>3.15</v>
          </cell>
          <cell r="F611">
            <v>43997</v>
          </cell>
          <cell r="G611" t="str">
            <v>R3</v>
          </cell>
          <cell r="H611" t="str">
            <v>PSJT 941</v>
          </cell>
          <cell r="I611" t="str">
            <v>SRP</v>
          </cell>
          <cell r="J611">
            <v>1.8</v>
          </cell>
        </row>
        <row r="612">
          <cell r="B612" t="str">
            <v>038C083</v>
          </cell>
          <cell r="C612">
            <v>2.41</v>
          </cell>
          <cell r="D612">
            <v>0</v>
          </cell>
          <cell r="E612">
            <v>2.41</v>
          </cell>
          <cell r="F612">
            <v>43997</v>
          </cell>
          <cell r="G612" t="str">
            <v>R3</v>
          </cell>
          <cell r="H612" t="str">
            <v>PSJT 941</v>
          </cell>
          <cell r="I612" t="str">
            <v>SRP</v>
          </cell>
          <cell r="J612">
            <v>1.8</v>
          </cell>
        </row>
        <row r="613">
          <cell r="B613" t="str">
            <v>038C086</v>
          </cell>
          <cell r="C613">
            <v>2.93</v>
          </cell>
          <cell r="D613">
            <v>0</v>
          </cell>
          <cell r="E613">
            <v>2.93</v>
          </cell>
          <cell r="F613">
            <v>44008</v>
          </cell>
          <cell r="G613" t="str">
            <v>R3</v>
          </cell>
          <cell r="H613" t="str">
            <v>PSJT 941</v>
          </cell>
          <cell r="I613" t="str">
            <v>SRP</v>
          </cell>
          <cell r="J613">
            <v>1.8</v>
          </cell>
        </row>
        <row r="614">
          <cell r="B614" t="str">
            <v>040C082</v>
          </cell>
          <cell r="C614">
            <v>7.95</v>
          </cell>
          <cell r="D614">
            <v>0</v>
          </cell>
          <cell r="E614">
            <v>7.95</v>
          </cell>
          <cell r="F614">
            <v>44002</v>
          </cell>
          <cell r="G614" t="str">
            <v>R3</v>
          </cell>
          <cell r="H614" t="str">
            <v>PSJT 941</v>
          </cell>
          <cell r="I614" t="str">
            <v>SRP</v>
          </cell>
          <cell r="J614">
            <v>1.8</v>
          </cell>
        </row>
        <row r="615">
          <cell r="B615" t="str">
            <v>032C092</v>
          </cell>
          <cell r="C615">
            <v>3.04</v>
          </cell>
          <cell r="D615">
            <v>0</v>
          </cell>
          <cell r="E615">
            <v>3.04</v>
          </cell>
          <cell r="F615">
            <v>44172</v>
          </cell>
          <cell r="G615" t="str">
            <v>RPC</v>
          </cell>
          <cell r="H615" t="str">
            <v>LPI-1606</v>
          </cell>
          <cell r="I615" t="str">
            <v>SR</v>
          </cell>
          <cell r="J615">
            <v>1.35</v>
          </cell>
        </row>
        <row r="616">
          <cell r="B616" t="str">
            <v>032C093</v>
          </cell>
          <cell r="C616">
            <v>1.46</v>
          </cell>
          <cell r="D616">
            <v>0</v>
          </cell>
          <cell r="E616">
            <v>1.46</v>
          </cell>
          <cell r="F616">
            <v>44172</v>
          </cell>
          <cell r="G616" t="str">
            <v>RPC</v>
          </cell>
          <cell r="H616" t="str">
            <v>LPI-1606</v>
          </cell>
          <cell r="I616" t="str">
            <v>SR</v>
          </cell>
          <cell r="J616">
            <v>1.35</v>
          </cell>
        </row>
        <row r="617">
          <cell r="B617" t="str">
            <v>032C094</v>
          </cell>
          <cell r="C617">
            <v>0.75</v>
          </cell>
          <cell r="D617">
            <v>0</v>
          </cell>
          <cell r="E617">
            <v>0.75</v>
          </cell>
          <cell r="F617">
            <v>44172</v>
          </cell>
          <cell r="G617" t="str">
            <v>RPC</v>
          </cell>
          <cell r="H617" t="str">
            <v>LPI-1606</v>
          </cell>
          <cell r="I617" t="str">
            <v>SR</v>
          </cell>
          <cell r="J617">
            <v>1.35</v>
          </cell>
        </row>
        <row r="618">
          <cell r="B618" t="str">
            <v>034C093</v>
          </cell>
          <cell r="C618">
            <v>5.0199999999999996</v>
          </cell>
          <cell r="D618">
            <v>0</v>
          </cell>
          <cell r="E618">
            <v>5.0199999999999996</v>
          </cell>
          <cell r="F618">
            <v>44183</v>
          </cell>
          <cell r="G618" t="str">
            <v>RPC</v>
          </cell>
          <cell r="H618" t="str">
            <v>LPI-1606</v>
          </cell>
          <cell r="I618" t="str">
            <v>SR</v>
          </cell>
          <cell r="J618">
            <v>1.35</v>
          </cell>
        </row>
        <row r="619">
          <cell r="B619" t="str">
            <v>035C091</v>
          </cell>
          <cell r="C619">
            <v>0.4</v>
          </cell>
          <cell r="D619">
            <v>0</v>
          </cell>
          <cell r="E619">
            <v>0.4</v>
          </cell>
          <cell r="F619">
            <v>44177</v>
          </cell>
          <cell r="G619" t="str">
            <v>RPC</v>
          </cell>
          <cell r="H619" t="str">
            <v>LPI-1606</v>
          </cell>
          <cell r="I619" t="str">
            <v>SR</v>
          </cell>
          <cell r="J619">
            <v>1.35</v>
          </cell>
        </row>
        <row r="620">
          <cell r="B620" t="str">
            <v>041C055</v>
          </cell>
          <cell r="C620">
            <v>4.9000000000000004</v>
          </cell>
          <cell r="D620">
            <v>0</v>
          </cell>
          <cell r="E620">
            <v>4.9000000000000004</v>
          </cell>
          <cell r="F620">
            <v>44097</v>
          </cell>
          <cell r="G620" t="str">
            <v>R3</v>
          </cell>
          <cell r="H620" t="str">
            <v>LPI-1603</v>
          </cell>
          <cell r="I620" t="str">
            <v>SR</v>
          </cell>
          <cell r="J620">
            <v>1.8</v>
          </cell>
        </row>
        <row r="621">
          <cell r="B621" t="str">
            <v>042C053</v>
          </cell>
          <cell r="C621">
            <v>1.31</v>
          </cell>
          <cell r="D621">
            <v>0</v>
          </cell>
          <cell r="E621">
            <v>1.31</v>
          </cell>
          <cell r="F621">
            <v>44117</v>
          </cell>
          <cell r="G621" t="str">
            <v>R3</v>
          </cell>
          <cell r="H621" t="str">
            <v>LPI-1603</v>
          </cell>
          <cell r="I621" t="str">
            <v>SR</v>
          </cell>
          <cell r="J621">
            <v>1.8</v>
          </cell>
        </row>
        <row r="622">
          <cell r="B622" t="str">
            <v>042C055</v>
          </cell>
          <cell r="C622">
            <v>0.72</v>
          </cell>
          <cell r="D622">
            <v>0</v>
          </cell>
          <cell r="E622">
            <v>0.72</v>
          </cell>
          <cell r="F622">
            <v>44094</v>
          </cell>
          <cell r="G622" t="str">
            <v>R3</v>
          </cell>
          <cell r="H622" t="str">
            <v>LPI-1603</v>
          </cell>
          <cell r="I622" t="str">
            <v>SR</v>
          </cell>
          <cell r="J622">
            <v>1.8</v>
          </cell>
        </row>
        <row r="623">
          <cell r="B623" t="str">
            <v>042C059</v>
          </cell>
          <cell r="C623">
            <v>6.75</v>
          </cell>
          <cell r="D623">
            <v>0</v>
          </cell>
          <cell r="E623">
            <v>6.75</v>
          </cell>
          <cell r="F623">
            <v>44095</v>
          </cell>
          <cell r="G623" t="str">
            <v>R3</v>
          </cell>
          <cell r="H623" t="str">
            <v>LPI-1603</v>
          </cell>
          <cell r="I623" t="str">
            <v>SR</v>
          </cell>
          <cell r="J623">
            <v>1.8</v>
          </cell>
        </row>
        <row r="624">
          <cell r="B624" t="str">
            <v>042C060</v>
          </cell>
          <cell r="C624">
            <v>0.68</v>
          </cell>
          <cell r="D624">
            <v>0</v>
          </cell>
          <cell r="E624">
            <v>0.68</v>
          </cell>
          <cell r="F624">
            <v>44106</v>
          </cell>
          <cell r="G624" t="str">
            <v>R3</v>
          </cell>
          <cell r="H624" t="str">
            <v>LPI-1603</v>
          </cell>
          <cell r="I624" t="str">
            <v>SR</v>
          </cell>
          <cell r="J624">
            <v>1.8</v>
          </cell>
        </row>
        <row r="625">
          <cell r="B625" t="str">
            <v>043C055</v>
          </cell>
          <cell r="C625">
            <v>0.52</v>
          </cell>
          <cell r="D625">
            <v>0</v>
          </cell>
          <cell r="E625">
            <v>0.52</v>
          </cell>
          <cell r="F625">
            <v>44095</v>
          </cell>
          <cell r="G625" t="str">
            <v>R3</v>
          </cell>
          <cell r="H625" t="str">
            <v>LPI-1603</v>
          </cell>
          <cell r="I625" t="str">
            <v>SR</v>
          </cell>
          <cell r="J625">
            <v>1.8</v>
          </cell>
        </row>
        <row r="626">
          <cell r="B626" t="str">
            <v>044C055</v>
          </cell>
          <cell r="C626">
            <v>9.02</v>
          </cell>
          <cell r="D626">
            <v>0</v>
          </cell>
          <cell r="E626">
            <v>9.02</v>
          </cell>
          <cell r="F626">
            <v>44116</v>
          </cell>
          <cell r="G626" t="str">
            <v>R3</v>
          </cell>
          <cell r="H626" t="str">
            <v>LPI-1603</v>
          </cell>
          <cell r="I626" t="str">
            <v>SR</v>
          </cell>
          <cell r="J626">
            <v>1.8</v>
          </cell>
        </row>
        <row r="627">
          <cell r="B627" t="str">
            <v>044C060</v>
          </cell>
          <cell r="C627">
            <v>0.52</v>
          </cell>
          <cell r="D627">
            <v>0</v>
          </cell>
          <cell r="E627">
            <v>0.52</v>
          </cell>
          <cell r="F627">
            <v>44106</v>
          </cell>
          <cell r="G627" t="str">
            <v>R3</v>
          </cell>
          <cell r="H627" t="str">
            <v>LPI-1603</v>
          </cell>
          <cell r="I627" t="str">
            <v>SR</v>
          </cell>
          <cell r="J627">
            <v>1.8</v>
          </cell>
        </row>
        <row r="628">
          <cell r="B628" t="str">
            <v>045C055</v>
          </cell>
          <cell r="C628">
            <v>1.02</v>
          </cell>
          <cell r="D628">
            <v>0</v>
          </cell>
          <cell r="E628">
            <v>1.02</v>
          </cell>
          <cell r="F628">
            <v>44111</v>
          </cell>
          <cell r="G628" t="str">
            <v>R3</v>
          </cell>
          <cell r="H628" t="str">
            <v>LPI-1603</v>
          </cell>
          <cell r="I628" t="str">
            <v>SR</v>
          </cell>
          <cell r="J628">
            <v>1.8</v>
          </cell>
        </row>
        <row r="629">
          <cell r="B629" t="str">
            <v>045C057</v>
          </cell>
          <cell r="C629">
            <v>0.86</v>
          </cell>
          <cell r="D629">
            <v>0</v>
          </cell>
          <cell r="E629">
            <v>0.86</v>
          </cell>
          <cell r="F629">
            <v>44111</v>
          </cell>
          <cell r="G629" t="str">
            <v>R3</v>
          </cell>
          <cell r="H629" t="str">
            <v>LPI-1603</v>
          </cell>
          <cell r="I629" t="str">
            <v>SR</v>
          </cell>
          <cell r="J629">
            <v>1.8</v>
          </cell>
        </row>
        <row r="630">
          <cell r="B630" t="str">
            <v>045C058</v>
          </cell>
          <cell r="C630">
            <v>2.23</v>
          </cell>
          <cell r="D630">
            <v>0</v>
          </cell>
          <cell r="E630">
            <v>2.23</v>
          </cell>
          <cell r="F630">
            <v>44111</v>
          </cell>
          <cell r="G630" t="str">
            <v>R3</v>
          </cell>
          <cell r="H630" t="str">
            <v>LPI-1603</v>
          </cell>
          <cell r="I630" t="str">
            <v>SR</v>
          </cell>
          <cell r="J630">
            <v>1.8</v>
          </cell>
        </row>
        <row r="631">
          <cell r="B631" t="str">
            <v>045C060</v>
          </cell>
          <cell r="C631">
            <v>0.86</v>
          </cell>
          <cell r="D631">
            <v>0</v>
          </cell>
          <cell r="E631">
            <v>0.86</v>
          </cell>
          <cell r="F631">
            <v>44107</v>
          </cell>
          <cell r="G631" t="str">
            <v>R2</v>
          </cell>
          <cell r="H631" t="str">
            <v>LPI-1603</v>
          </cell>
          <cell r="I631" t="str">
            <v>SR</v>
          </cell>
          <cell r="J631">
            <v>1.8</v>
          </cell>
        </row>
        <row r="632">
          <cell r="B632" t="str">
            <v>046C051</v>
          </cell>
          <cell r="C632">
            <v>2.04</v>
          </cell>
          <cell r="D632">
            <v>0</v>
          </cell>
          <cell r="E632">
            <v>2.04</v>
          </cell>
          <cell r="F632">
            <v>44114</v>
          </cell>
          <cell r="G632" t="str">
            <v>R3</v>
          </cell>
          <cell r="H632" t="str">
            <v>LPI-1603</v>
          </cell>
          <cell r="I632" t="str">
            <v>SR</v>
          </cell>
          <cell r="J632">
            <v>1.8</v>
          </cell>
        </row>
        <row r="633">
          <cell r="B633" t="str">
            <v>046C053</v>
          </cell>
          <cell r="C633">
            <v>1.81</v>
          </cell>
          <cell r="D633">
            <v>0</v>
          </cell>
          <cell r="E633">
            <v>1.81</v>
          </cell>
          <cell r="F633">
            <v>44114</v>
          </cell>
          <cell r="G633" t="str">
            <v>R3</v>
          </cell>
          <cell r="H633" t="str">
            <v>LPI-1603</v>
          </cell>
          <cell r="I633" t="str">
            <v>SR</v>
          </cell>
          <cell r="J633">
            <v>1.8</v>
          </cell>
        </row>
        <row r="634">
          <cell r="B634" t="str">
            <v>046C055</v>
          </cell>
          <cell r="C634">
            <v>0.87</v>
          </cell>
          <cell r="D634">
            <v>0</v>
          </cell>
          <cell r="E634">
            <v>0.87</v>
          </cell>
          <cell r="F634">
            <v>44111</v>
          </cell>
          <cell r="G634" t="str">
            <v>R3</v>
          </cell>
          <cell r="H634" t="str">
            <v>LPI-1603</v>
          </cell>
          <cell r="I634" t="str">
            <v>SR</v>
          </cell>
          <cell r="J634">
            <v>1.8</v>
          </cell>
        </row>
        <row r="635">
          <cell r="B635" t="str">
            <v>046C058</v>
          </cell>
          <cell r="C635">
            <v>1.5</v>
          </cell>
          <cell r="D635">
            <v>0</v>
          </cell>
          <cell r="E635">
            <v>1.5</v>
          </cell>
          <cell r="F635">
            <v>44110</v>
          </cell>
          <cell r="G635" t="str">
            <v>R2</v>
          </cell>
          <cell r="H635" t="str">
            <v>LPI-1603</v>
          </cell>
          <cell r="I635" t="str">
            <v>SR</v>
          </cell>
          <cell r="J635">
            <v>1.8</v>
          </cell>
        </row>
        <row r="636">
          <cell r="B636" t="str">
            <v>046C060</v>
          </cell>
          <cell r="C636">
            <v>1.64</v>
          </cell>
          <cell r="D636">
            <v>0</v>
          </cell>
          <cell r="E636">
            <v>1.64</v>
          </cell>
          <cell r="F636">
            <v>44107</v>
          </cell>
          <cell r="G636" t="str">
            <v>R2</v>
          </cell>
          <cell r="H636" t="str">
            <v>LPI-1603</v>
          </cell>
          <cell r="I636" t="str">
            <v>SR</v>
          </cell>
          <cell r="J636">
            <v>1.8</v>
          </cell>
        </row>
        <row r="637">
          <cell r="B637" t="str">
            <v>048C054</v>
          </cell>
          <cell r="C637">
            <v>7.88</v>
          </cell>
          <cell r="D637">
            <v>0</v>
          </cell>
          <cell r="E637">
            <v>7.88</v>
          </cell>
          <cell r="F637">
            <v>44112</v>
          </cell>
          <cell r="G637" t="str">
            <v>R3</v>
          </cell>
          <cell r="H637" t="str">
            <v>LPI-1603</v>
          </cell>
          <cell r="I637" t="str">
            <v>SR</v>
          </cell>
          <cell r="J637">
            <v>1.8</v>
          </cell>
        </row>
        <row r="638">
          <cell r="B638" t="str">
            <v>048C055</v>
          </cell>
          <cell r="C638">
            <v>0.99</v>
          </cell>
          <cell r="D638">
            <v>0</v>
          </cell>
          <cell r="E638">
            <v>0.99</v>
          </cell>
          <cell r="F638">
            <v>44110</v>
          </cell>
          <cell r="G638" t="str">
            <v>R3</v>
          </cell>
          <cell r="H638" t="str">
            <v>LPI-1603</v>
          </cell>
          <cell r="I638" t="str">
            <v>SR</v>
          </cell>
          <cell r="J638">
            <v>1.8</v>
          </cell>
        </row>
        <row r="639">
          <cell r="B639" t="str">
            <v>048C058</v>
          </cell>
          <cell r="C639">
            <v>3.63</v>
          </cell>
          <cell r="D639">
            <v>0</v>
          </cell>
          <cell r="E639">
            <v>3.63</v>
          </cell>
          <cell r="F639">
            <v>44110</v>
          </cell>
          <cell r="G639" t="str">
            <v>R2</v>
          </cell>
          <cell r="H639" t="str">
            <v>LPI-1603</v>
          </cell>
          <cell r="I639" t="str">
            <v>SR</v>
          </cell>
          <cell r="J639">
            <v>1.8</v>
          </cell>
        </row>
        <row r="640">
          <cell r="B640" t="str">
            <v>049C060</v>
          </cell>
          <cell r="C640">
            <v>3.98</v>
          </cell>
          <cell r="D640">
            <v>0</v>
          </cell>
          <cell r="E640">
            <v>3.98</v>
          </cell>
          <cell r="F640">
            <v>44097</v>
          </cell>
          <cell r="G640" t="str">
            <v>R3</v>
          </cell>
          <cell r="H640" t="str">
            <v>LPI-1603</v>
          </cell>
          <cell r="I640" t="str">
            <v>SR</v>
          </cell>
          <cell r="J640">
            <v>1.8</v>
          </cell>
        </row>
        <row r="641">
          <cell r="B641" t="str">
            <v>050C051</v>
          </cell>
          <cell r="C641">
            <v>0.17</v>
          </cell>
          <cell r="D641">
            <v>0</v>
          </cell>
          <cell r="E641">
            <v>0.17</v>
          </cell>
          <cell r="F641">
            <v>44114</v>
          </cell>
          <cell r="G641" t="str">
            <v>R3</v>
          </cell>
          <cell r="H641" t="str">
            <v>LPI-1603</v>
          </cell>
          <cell r="I641" t="str">
            <v>SR</v>
          </cell>
          <cell r="J641">
            <v>1.8</v>
          </cell>
        </row>
        <row r="642">
          <cell r="B642" t="str">
            <v>050C054</v>
          </cell>
          <cell r="C642">
            <v>4.79</v>
          </cell>
          <cell r="D642">
            <v>0</v>
          </cell>
          <cell r="E642">
            <v>4.79</v>
          </cell>
          <cell r="F642">
            <v>44111</v>
          </cell>
          <cell r="G642" t="str">
            <v>R2</v>
          </cell>
          <cell r="H642" t="str">
            <v>LPI-1603</v>
          </cell>
          <cell r="I642" t="str">
            <v>SR</v>
          </cell>
          <cell r="J642">
            <v>1.8</v>
          </cell>
        </row>
        <row r="643">
          <cell r="B643" t="str">
            <v>050C055</v>
          </cell>
          <cell r="C643">
            <v>0.28000000000000003</v>
          </cell>
          <cell r="D643">
            <v>0</v>
          </cell>
          <cell r="E643">
            <v>0.28000000000000003</v>
          </cell>
          <cell r="F643">
            <v>44110</v>
          </cell>
          <cell r="G643" t="str">
            <v>R3</v>
          </cell>
          <cell r="H643" t="str">
            <v>LPI-1603</v>
          </cell>
          <cell r="I643" t="str">
            <v>SR</v>
          </cell>
          <cell r="J643">
            <v>1.8</v>
          </cell>
        </row>
        <row r="644">
          <cell r="B644" t="str">
            <v>050C057</v>
          </cell>
          <cell r="C644">
            <v>2.0299999999999998</v>
          </cell>
          <cell r="D644">
            <v>0</v>
          </cell>
          <cell r="E644">
            <v>2.0299999999999998</v>
          </cell>
          <cell r="F644">
            <v>44161</v>
          </cell>
          <cell r="G644" t="str">
            <v>R3</v>
          </cell>
          <cell r="H644" t="str">
            <v>LPI-1603</v>
          </cell>
          <cell r="I644" t="str">
            <v>SR</v>
          </cell>
          <cell r="J644">
            <v>1.8</v>
          </cell>
        </row>
        <row r="645">
          <cell r="B645" t="str">
            <v>050C058</v>
          </cell>
          <cell r="C645">
            <v>2.2999999999999998</v>
          </cell>
          <cell r="D645">
            <v>0</v>
          </cell>
          <cell r="E645">
            <v>2.2999999999999998</v>
          </cell>
          <cell r="F645">
            <v>44161</v>
          </cell>
          <cell r="G645" t="str">
            <v>R3</v>
          </cell>
          <cell r="H645" t="str">
            <v>LPI-1603</v>
          </cell>
          <cell r="I645" t="str">
            <v>SR</v>
          </cell>
          <cell r="J645">
            <v>1.8</v>
          </cell>
        </row>
        <row r="646">
          <cell r="B646" t="str">
            <v>050C060</v>
          </cell>
          <cell r="C646">
            <v>0.42</v>
          </cell>
          <cell r="D646">
            <v>0</v>
          </cell>
          <cell r="E646">
            <v>0.42</v>
          </cell>
          <cell r="F646">
            <v>44110</v>
          </cell>
          <cell r="G646" t="str">
            <v>R3</v>
          </cell>
          <cell r="H646" t="str">
            <v>LPI-1603</v>
          </cell>
          <cell r="I646" t="str">
            <v>SR</v>
          </cell>
          <cell r="J646">
            <v>1.8</v>
          </cell>
        </row>
        <row r="647">
          <cell r="B647" t="str">
            <v>044C059</v>
          </cell>
          <cell r="C647">
            <v>7.26</v>
          </cell>
          <cell r="D647">
            <v>0</v>
          </cell>
          <cell r="E647">
            <v>7.26</v>
          </cell>
          <cell r="F647">
            <v>44022</v>
          </cell>
          <cell r="G647" t="str">
            <v>R3</v>
          </cell>
          <cell r="H647" t="str">
            <v>LPI-1603</v>
          </cell>
          <cell r="I647" t="str">
            <v>SR</v>
          </cell>
          <cell r="J647">
            <v>1.8</v>
          </cell>
        </row>
        <row r="648">
          <cell r="B648" t="str">
            <v>042C062</v>
          </cell>
          <cell r="C648">
            <v>3.92</v>
          </cell>
          <cell r="D648">
            <v>0</v>
          </cell>
          <cell r="E648">
            <v>3.92</v>
          </cell>
          <cell r="F648">
            <v>44176</v>
          </cell>
          <cell r="G648" t="str">
            <v>R1</v>
          </cell>
          <cell r="H648" t="str">
            <v>LPI-1606</v>
          </cell>
          <cell r="I648" t="str">
            <v>DR</v>
          </cell>
          <cell r="J648">
            <v>1.8</v>
          </cell>
        </row>
        <row r="649">
          <cell r="B649" t="str">
            <v>042C065</v>
          </cell>
          <cell r="C649">
            <v>4.8099999999999996</v>
          </cell>
          <cell r="D649">
            <v>0</v>
          </cell>
          <cell r="E649">
            <v>4.8099999999999996</v>
          </cell>
          <cell r="F649">
            <v>44176</v>
          </cell>
          <cell r="G649" t="str">
            <v>R1</v>
          </cell>
          <cell r="H649" t="str">
            <v>LPI-1606</v>
          </cell>
          <cell r="I649" t="str">
            <v>DR</v>
          </cell>
          <cell r="J649">
            <v>1.8</v>
          </cell>
        </row>
        <row r="650">
          <cell r="B650" t="str">
            <v>042C067</v>
          </cell>
          <cell r="C650">
            <v>3.74</v>
          </cell>
          <cell r="D650">
            <v>0</v>
          </cell>
          <cell r="E650">
            <v>3.74</v>
          </cell>
          <cell r="F650">
            <v>44063</v>
          </cell>
          <cell r="G650" t="str">
            <v>R1</v>
          </cell>
          <cell r="H650" t="str">
            <v>LPI-1606</v>
          </cell>
          <cell r="I650" t="str">
            <v>DR</v>
          </cell>
          <cell r="J650">
            <v>1.8</v>
          </cell>
        </row>
        <row r="651">
          <cell r="B651" t="str">
            <v>042C070</v>
          </cell>
          <cell r="C651">
            <v>3.65</v>
          </cell>
          <cell r="D651">
            <v>0</v>
          </cell>
          <cell r="E651">
            <v>3.65</v>
          </cell>
          <cell r="F651">
            <v>44093</v>
          </cell>
          <cell r="G651" t="str">
            <v>R1</v>
          </cell>
          <cell r="H651" t="str">
            <v>LPI-1606</v>
          </cell>
          <cell r="I651" t="str">
            <v>DR</v>
          </cell>
          <cell r="J651">
            <v>1.8</v>
          </cell>
        </row>
        <row r="652">
          <cell r="B652" t="str">
            <v>043C062</v>
          </cell>
          <cell r="C652">
            <v>1.08</v>
          </cell>
          <cell r="D652">
            <v>0</v>
          </cell>
          <cell r="E652">
            <v>1.08</v>
          </cell>
          <cell r="F652">
            <v>44174</v>
          </cell>
          <cell r="G652" t="str">
            <v>R1</v>
          </cell>
          <cell r="H652" t="str">
            <v>LPI-1606</v>
          </cell>
          <cell r="I652" t="str">
            <v>DR</v>
          </cell>
          <cell r="J652">
            <v>1.8</v>
          </cell>
        </row>
        <row r="653">
          <cell r="B653" t="str">
            <v>044C062</v>
          </cell>
          <cell r="C653">
            <v>1.02</v>
          </cell>
          <cell r="D653">
            <v>0</v>
          </cell>
          <cell r="E653">
            <v>1.02</v>
          </cell>
          <cell r="F653">
            <v>44097</v>
          </cell>
          <cell r="G653" t="str">
            <v>R1</v>
          </cell>
          <cell r="H653" t="str">
            <v>LPI-1606</v>
          </cell>
          <cell r="I653" t="str">
            <v>DR</v>
          </cell>
          <cell r="J653">
            <v>1.8</v>
          </cell>
        </row>
        <row r="654">
          <cell r="B654" t="str">
            <v>044C064</v>
          </cell>
          <cell r="C654">
            <v>1.35</v>
          </cell>
          <cell r="D654">
            <v>0</v>
          </cell>
          <cell r="E654">
            <v>1.35</v>
          </cell>
          <cell r="F654">
            <v>44095</v>
          </cell>
          <cell r="G654" t="str">
            <v>R1</v>
          </cell>
          <cell r="H654" t="str">
            <v>LPI-1606</v>
          </cell>
          <cell r="I654" t="str">
            <v>DR</v>
          </cell>
          <cell r="J654">
            <v>1.8</v>
          </cell>
        </row>
        <row r="655">
          <cell r="B655" t="str">
            <v>044C065</v>
          </cell>
          <cell r="C655">
            <v>1.63</v>
          </cell>
          <cell r="D655">
            <v>0</v>
          </cell>
          <cell r="E655">
            <v>1.63</v>
          </cell>
          <cell r="F655">
            <v>44096</v>
          </cell>
          <cell r="G655" t="str">
            <v>R1</v>
          </cell>
          <cell r="H655" t="str">
            <v>LPI-1606</v>
          </cell>
          <cell r="I655" t="str">
            <v>DR</v>
          </cell>
          <cell r="J655">
            <v>1.8</v>
          </cell>
        </row>
        <row r="656">
          <cell r="B656" t="str">
            <v>044C067</v>
          </cell>
          <cell r="C656">
            <v>3.1</v>
          </cell>
          <cell r="D656">
            <v>0</v>
          </cell>
          <cell r="E656">
            <v>3.1</v>
          </cell>
          <cell r="F656">
            <v>44095</v>
          </cell>
          <cell r="G656" t="str">
            <v>R1</v>
          </cell>
          <cell r="H656" t="str">
            <v>LPI-1606</v>
          </cell>
          <cell r="I656" t="str">
            <v>DR</v>
          </cell>
          <cell r="J656">
            <v>1.8</v>
          </cell>
        </row>
        <row r="657">
          <cell r="B657" t="str">
            <v>044C068</v>
          </cell>
          <cell r="C657">
            <v>0.04</v>
          </cell>
          <cell r="D657">
            <v>0</v>
          </cell>
          <cell r="E657">
            <v>0.04</v>
          </cell>
          <cell r="F657">
            <v>44093</v>
          </cell>
          <cell r="G657" t="str">
            <v>R1</v>
          </cell>
          <cell r="H657" t="str">
            <v>LPI-1606</v>
          </cell>
          <cell r="I657" t="str">
            <v>DR</v>
          </cell>
          <cell r="J657">
            <v>1.8</v>
          </cell>
        </row>
        <row r="658">
          <cell r="B658" t="str">
            <v>044C069</v>
          </cell>
          <cell r="C658">
            <v>2.59</v>
          </cell>
          <cell r="D658">
            <v>0</v>
          </cell>
          <cell r="E658">
            <v>2.59</v>
          </cell>
          <cell r="F658">
            <v>44097</v>
          </cell>
          <cell r="G658" t="str">
            <v>R1</v>
          </cell>
          <cell r="H658" t="str">
            <v>LPI-1606</v>
          </cell>
          <cell r="I658" t="str">
            <v>DR</v>
          </cell>
          <cell r="J658">
            <v>1.8</v>
          </cell>
        </row>
        <row r="659">
          <cell r="B659" t="str">
            <v>044C070</v>
          </cell>
          <cell r="C659">
            <v>2.44</v>
          </cell>
          <cell r="D659">
            <v>0</v>
          </cell>
          <cell r="E659">
            <v>2.44</v>
          </cell>
          <cell r="F659">
            <v>44096</v>
          </cell>
          <cell r="G659" t="str">
            <v>R1</v>
          </cell>
          <cell r="H659" t="str">
            <v>LPI-1606</v>
          </cell>
          <cell r="I659" t="str">
            <v>DR</v>
          </cell>
          <cell r="J659">
            <v>1.8</v>
          </cell>
        </row>
        <row r="660">
          <cell r="B660" t="str">
            <v>045C070</v>
          </cell>
          <cell r="C660">
            <v>2.2999999999999998</v>
          </cell>
          <cell r="D660">
            <v>0</v>
          </cell>
          <cell r="E660">
            <v>2.2999999999999998</v>
          </cell>
          <cell r="F660">
            <v>44095</v>
          </cell>
          <cell r="G660" t="str">
            <v>R1</v>
          </cell>
          <cell r="H660" t="str">
            <v>LPI-1606</v>
          </cell>
          <cell r="I660" t="str">
            <v>DR</v>
          </cell>
          <cell r="J660">
            <v>1.8</v>
          </cell>
        </row>
        <row r="661">
          <cell r="B661" t="str">
            <v>046C064</v>
          </cell>
          <cell r="C661">
            <v>6.18</v>
          </cell>
          <cell r="D661">
            <v>0</v>
          </cell>
          <cell r="E661">
            <v>6.18</v>
          </cell>
          <cell r="F661">
            <v>44097</v>
          </cell>
          <cell r="G661" t="str">
            <v>R1</v>
          </cell>
          <cell r="H661" t="str">
            <v>LPI-1606</v>
          </cell>
          <cell r="I661" t="str">
            <v>DR</v>
          </cell>
          <cell r="J661">
            <v>1.8</v>
          </cell>
        </row>
        <row r="662">
          <cell r="B662" t="str">
            <v>046C065</v>
          </cell>
          <cell r="C662">
            <v>2.82</v>
          </cell>
          <cell r="D662">
            <v>0</v>
          </cell>
          <cell r="E662">
            <v>2.82</v>
          </cell>
          <cell r="F662">
            <v>44097</v>
          </cell>
          <cell r="G662" t="str">
            <v>R1</v>
          </cell>
          <cell r="H662" t="str">
            <v>LPI-1606</v>
          </cell>
          <cell r="I662" t="str">
            <v>DR</v>
          </cell>
          <cell r="J662">
            <v>1.8</v>
          </cell>
        </row>
        <row r="663">
          <cell r="B663" t="str">
            <v>046C067</v>
          </cell>
          <cell r="C663">
            <v>1.1299999999999999</v>
          </cell>
          <cell r="D663">
            <v>0</v>
          </cell>
          <cell r="E663">
            <v>1.1299999999999999</v>
          </cell>
          <cell r="F663">
            <v>44098</v>
          </cell>
          <cell r="G663" t="str">
            <v>R1</v>
          </cell>
          <cell r="H663" t="str">
            <v>LPI-1606</v>
          </cell>
          <cell r="I663" t="str">
            <v>DR</v>
          </cell>
          <cell r="J663">
            <v>1.8</v>
          </cell>
        </row>
        <row r="664">
          <cell r="B664" t="str">
            <v>046C068</v>
          </cell>
          <cell r="C664">
            <v>0.78</v>
          </cell>
          <cell r="D664">
            <v>0</v>
          </cell>
          <cell r="E664">
            <v>0.78</v>
          </cell>
          <cell r="F664">
            <v>44098</v>
          </cell>
          <cell r="G664" t="str">
            <v>R1</v>
          </cell>
          <cell r="H664" t="str">
            <v>LPI-1606</v>
          </cell>
          <cell r="I664" t="str">
            <v>DR</v>
          </cell>
          <cell r="J664">
            <v>1.8</v>
          </cell>
        </row>
        <row r="665">
          <cell r="B665" t="str">
            <v>047C064</v>
          </cell>
          <cell r="C665">
            <v>1.77</v>
          </cell>
          <cell r="D665">
            <v>0</v>
          </cell>
          <cell r="E665">
            <v>1.77</v>
          </cell>
          <cell r="F665">
            <v>44096</v>
          </cell>
          <cell r="G665" t="str">
            <v>R1</v>
          </cell>
          <cell r="H665" t="str">
            <v>LPI-1606</v>
          </cell>
          <cell r="I665" t="str">
            <v>DR</v>
          </cell>
          <cell r="J665">
            <v>1.8</v>
          </cell>
        </row>
        <row r="666">
          <cell r="B666" t="str">
            <v>047C065</v>
          </cell>
          <cell r="C666">
            <v>1.27</v>
          </cell>
          <cell r="D666">
            <v>0</v>
          </cell>
          <cell r="E666">
            <v>1.27</v>
          </cell>
          <cell r="F666">
            <v>44096</v>
          </cell>
          <cell r="G666" t="str">
            <v>R1</v>
          </cell>
          <cell r="H666" t="str">
            <v>LPI-1606</v>
          </cell>
          <cell r="I666" t="str">
            <v>DR</v>
          </cell>
          <cell r="J666">
            <v>1.8</v>
          </cell>
        </row>
        <row r="667">
          <cell r="B667" t="str">
            <v>047C066</v>
          </cell>
          <cell r="C667">
            <v>2.1800000000000002</v>
          </cell>
          <cell r="D667">
            <v>0</v>
          </cell>
          <cell r="E667">
            <v>2.1800000000000002</v>
          </cell>
          <cell r="F667">
            <v>44097</v>
          </cell>
          <cell r="G667" t="str">
            <v>R1</v>
          </cell>
          <cell r="H667" t="str">
            <v>LPI-1606</v>
          </cell>
          <cell r="I667" t="str">
            <v>DR</v>
          </cell>
          <cell r="J667">
            <v>1.8</v>
          </cell>
        </row>
        <row r="668">
          <cell r="B668" t="str">
            <v>048C062</v>
          </cell>
          <cell r="C668">
            <v>3.08</v>
          </cell>
          <cell r="D668">
            <v>0</v>
          </cell>
          <cell r="E668">
            <v>3.08</v>
          </cell>
          <cell r="F668">
            <v>44100</v>
          </cell>
          <cell r="G668" t="str">
            <v>R1</v>
          </cell>
          <cell r="H668" t="str">
            <v>LPI-1606</v>
          </cell>
          <cell r="I668" t="str">
            <v>DR</v>
          </cell>
          <cell r="J668">
            <v>1.8</v>
          </cell>
        </row>
        <row r="669">
          <cell r="B669" t="str">
            <v>048C065</v>
          </cell>
          <cell r="C669">
            <v>0.21</v>
          </cell>
          <cell r="D669">
            <v>0</v>
          </cell>
          <cell r="E669">
            <v>0.21</v>
          </cell>
          <cell r="F669">
            <v>44166</v>
          </cell>
          <cell r="G669" t="str">
            <v>R1</v>
          </cell>
          <cell r="H669" t="str">
            <v>LPI-1606</v>
          </cell>
          <cell r="I669" t="str">
            <v>DR</v>
          </cell>
          <cell r="J669">
            <v>1.8</v>
          </cell>
        </row>
        <row r="670">
          <cell r="B670" t="str">
            <v>048C067</v>
          </cell>
          <cell r="C670">
            <v>0.62</v>
          </cell>
          <cell r="D670">
            <v>0</v>
          </cell>
          <cell r="E670">
            <v>0.62</v>
          </cell>
          <cell r="F670">
            <v>43721</v>
          </cell>
          <cell r="G670" t="str">
            <v>RPC</v>
          </cell>
          <cell r="H670" t="str">
            <v>LPI-1606</v>
          </cell>
          <cell r="I670" t="str">
            <v>DR</v>
          </cell>
          <cell r="J670">
            <v>1.8</v>
          </cell>
        </row>
        <row r="671">
          <cell r="B671" t="str">
            <v>048C070</v>
          </cell>
          <cell r="C671">
            <v>7.04</v>
          </cell>
          <cell r="D671">
            <v>0</v>
          </cell>
          <cell r="E671">
            <v>7.04</v>
          </cell>
          <cell r="F671">
            <v>44075</v>
          </cell>
          <cell r="G671" t="str">
            <v>R1</v>
          </cell>
          <cell r="H671" t="str">
            <v>LPI-1606</v>
          </cell>
          <cell r="I671" t="str">
            <v>DR</v>
          </cell>
          <cell r="J671">
            <v>1.8</v>
          </cell>
        </row>
        <row r="672">
          <cell r="B672" t="str">
            <v>050C061</v>
          </cell>
          <cell r="C672">
            <v>0.75</v>
          </cell>
          <cell r="D672">
            <v>0</v>
          </cell>
          <cell r="E672">
            <v>0.75</v>
          </cell>
          <cell r="F672">
            <v>44116</v>
          </cell>
          <cell r="G672" t="str">
            <v>R1</v>
          </cell>
          <cell r="H672" t="str">
            <v>LPI-1606</v>
          </cell>
          <cell r="I672" t="str">
            <v>DR</v>
          </cell>
          <cell r="J672">
            <v>1.8</v>
          </cell>
        </row>
        <row r="673">
          <cell r="B673" t="str">
            <v>050C063</v>
          </cell>
          <cell r="C673">
            <v>1.73</v>
          </cell>
          <cell r="D673">
            <v>0</v>
          </cell>
          <cell r="E673">
            <v>1.73</v>
          </cell>
          <cell r="F673">
            <v>44164</v>
          </cell>
          <cell r="G673" t="str">
            <v>R1</v>
          </cell>
          <cell r="H673" t="str">
            <v>LPI-1606</v>
          </cell>
          <cell r="I673" t="str">
            <v>DR</v>
          </cell>
          <cell r="J673">
            <v>1.8</v>
          </cell>
        </row>
        <row r="674">
          <cell r="B674" t="str">
            <v>050C065</v>
          </cell>
          <cell r="C674">
            <v>3.57</v>
          </cell>
          <cell r="D674">
            <v>0</v>
          </cell>
          <cell r="E674">
            <v>3.57</v>
          </cell>
          <cell r="F674">
            <v>44165</v>
          </cell>
          <cell r="G674" t="str">
            <v>R1</v>
          </cell>
          <cell r="H674" t="str">
            <v>LPI-1606</v>
          </cell>
          <cell r="I674" t="str">
            <v>DR</v>
          </cell>
          <cell r="J674">
            <v>1.8</v>
          </cell>
        </row>
        <row r="675">
          <cell r="B675" t="str">
            <v>050C070</v>
          </cell>
          <cell r="C675">
            <v>9.32</v>
          </cell>
          <cell r="D675">
            <v>0</v>
          </cell>
          <cell r="E675">
            <v>9.32</v>
          </cell>
          <cell r="F675">
            <v>44075</v>
          </cell>
          <cell r="G675" t="str">
            <v>R1</v>
          </cell>
          <cell r="H675" t="str">
            <v>LPI-1606</v>
          </cell>
          <cell r="I675" t="str">
            <v>DR</v>
          </cell>
          <cell r="J675">
            <v>1.8</v>
          </cell>
        </row>
        <row r="676">
          <cell r="B676" t="str">
            <v>041C074</v>
          </cell>
          <cell r="C676">
            <v>0.9</v>
          </cell>
          <cell r="D676">
            <v>0</v>
          </cell>
          <cell r="E676">
            <v>0.9</v>
          </cell>
          <cell r="F676">
            <v>44099</v>
          </cell>
          <cell r="G676" t="str">
            <v>R1</v>
          </cell>
          <cell r="H676" t="str">
            <v>LPI-1603</v>
          </cell>
          <cell r="I676" t="str">
            <v>DR</v>
          </cell>
          <cell r="J676">
            <v>1.8</v>
          </cell>
        </row>
        <row r="677">
          <cell r="B677" t="str">
            <v>042C073</v>
          </cell>
          <cell r="C677">
            <v>3.84</v>
          </cell>
          <cell r="D677">
            <v>0</v>
          </cell>
          <cell r="E677">
            <v>3.84</v>
          </cell>
          <cell r="F677">
            <v>44098</v>
          </cell>
          <cell r="G677" t="str">
            <v>R1</v>
          </cell>
          <cell r="H677" t="str">
            <v>LPI-1603</v>
          </cell>
          <cell r="I677" t="str">
            <v>DR</v>
          </cell>
          <cell r="J677">
            <v>1.8</v>
          </cell>
        </row>
        <row r="678">
          <cell r="B678" t="str">
            <v>042C076</v>
          </cell>
          <cell r="C678">
            <v>4.1500000000000004</v>
          </cell>
          <cell r="D678">
            <v>0</v>
          </cell>
          <cell r="E678">
            <v>4.1500000000000004</v>
          </cell>
          <cell r="F678">
            <v>44099</v>
          </cell>
          <cell r="G678" t="str">
            <v>R1</v>
          </cell>
          <cell r="H678" t="str">
            <v>LPI-1603</v>
          </cell>
          <cell r="I678" t="str">
            <v>DR</v>
          </cell>
          <cell r="J678">
            <v>1.8</v>
          </cell>
        </row>
        <row r="679">
          <cell r="B679" t="str">
            <v>044C074</v>
          </cell>
          <cell r="C679">
            <v>1.02</v>
          </cell>
          <cell r="D679">
            <v>0</v>
          </cell>
          <cell r="E679">
            <v>1.02</v>
          </cell>
          <cell r="F679">
            <v>44169</v>
          </cell>
          <cell r="G679" t="str">
            <v>R1</v>
          </cell>
          <cell r="H679" t="str">
            <v>LPI-1603</v>
          </cell>
          <cell r="I679" t="str">
            <v>SRP</v>
          </cell>
          <cell r="J679">
            <v>1.8</v>
          </cell>
        </row>
        <row r="680">
          <cell r="B680" t="str">
            <v>044C075</v>
          </cell>
          <cell r="C680">
            <v>0.6</v>
          </cell>
          <cell r="D680">
            <v>0</v>
          </cell>
          <cell r="E680">
            <v>0.6</v>
          </cell>
          <cell r="F680">
            <v>44201</v>
          </cell>
          <cell r="G680" t="str">
            <v>R1</v>
          </cell>
          <cell r="H680" t="str">
            <v>LPI-1603</v>
          </cell>
          <cell r="I680" t="str">
            <v>SRP</v>
          </cell>
          <cell r="J680">
            <v>1.8</v>
          </cell>
        </row>
        <row r="681">
          <cell r="B681" t="str">
            <v>044C076</v>
          </cell>
          <cell r="C681">
            <v>0.85</v>
          </cell>
          <cell r="D681">
            <v>0</v>
          </cell>
          <cell r="E681">
            <v>0.85</v>
          </cell>
          <cell r="F681">
            <v>44198</v>
          </cell>
          <cell r="G681" t="str">
            <v>R1</v>
          </cell>
          <cell r="H681" t="str">
            <v>LPI-1603</v>
          </cell>
          <cell r="I681" t="str">
            <v>SRP</v>
          </cell>
          <cell r="J681">
            <v>1.8</v>
          </cell>
        </row>
        <row r="682">
          <cell r="B682" t="str">
            <v>044C078</v>
          </cell>
          <cell r="C682">
            <v>2.17</v>
          </cell>
          <cell r="D682">
            <v>0</v>
          </cell>
          <cell r="E682">
            <v>2.17</v>
          </cell>
          <cell r="F682">
            <v>44101</v>
          </cell>
          <cell r="G682" t="str">
            <v>R1</v>
          </cell>
          <cell r="H682" t="str">
            <v>LPI-1603</v>
          </cell>
          <cell r="I682" t="str">
            <v>DR</v>
          </cell>
          <cell r="J682">
            <v>1.8</v>
          </cell>
        </row>
        <row r="683">
          <cell r="B683" t="str">
            <v>044C080</v>
          </cell>
          <cell r="C683">
            <v>2.16</v>
          </cell>
          <cell r="D683">
            <v>0</v>
          </cell>
          <cell r="E683">
            <v>2.16</v>
          </cell>
          <cell r="F683">
            <v>44101</v>
          </cell>
          <cell r="G683" t="str">
            <v>R1</v>
          </cell>
          <cell r="H683" t="str">
            <v>LPI-1603</v>
          </cell>
          <cell r="I683" t="str">
            <v>DR</v>
          </cell>
          <cell r="J683">
            <v>1.8</v>
          </cell>
        </row>
        <row r="684">
          <cell r="B684" t="str">
            <v>045C072</v>
          </cell>
          <cell r="C684">
            <v>1.08</v>
          </cell>
          <cell r="D684">
            <v>0</v>
          </cell>
          <cell r="E684">
            <v>1.08</v>
          </cell>
          <cell r="F684">
            <v>44167</v>
          </cell>
          <cell r="G684" t="str">
            <v>R1</v>
          </cell>
          <cell r="H684" t="str">
            <v>LPI-1603</v>
          </cell>
          <cell r="I684" t="str">
            <v>DR</v>
          </cell>
          <cell r="J684">
            <v>1.8</v>
          </cell>
        </row>
        <row r="685">
          <cell r="B685" t="str">
            <v>045C073</v>
          </cell>
          <cell r="C685">
            <v>1</v>
          </cell>
          <cell r="D685">
            <v>0</v>
          </cell>
          <cell r="E685">
            <v>1</v>
          </cell>
          <cell r="F685">
            <v>44097</v>
          </cell>
          <cell r="G685" t="str">
            <v>R1</v>
          </cell>
          <cell r="H685" t="str">
            <v>LPI-1603</v>
          </cell>
          <cell r="I685" t="str">
            <v>DR</v>
          </cell>
          <cell r="J685">
            <v>1.8</v>
          </cell>
        </row>
        <row r="686">
          <cell r="B686" t="str">
            <v>045C074</v>
          </cell>
          <cell r="C686">
            <v>1.42</v>
          </cell>
          <cell r="D686">
            <v>0</v>
          </cell>
          <cell r="E686">
            <v>1.42</v>
          </cell>
          <cell r="F686">
            <v>44100</v>
          </cell>
          <cell r="G686" t="str">
            <v>R1</v>
          </cell>
          <cell r="H686" t="str">
            <v>LPI-1603</v>
          </cell>
          <cell r="I686" t="str">
            <v>DR</v>
          </cell>
          <cell r="J686">
            <v>1.8</v>
          </cell>
        </row>
        <row r="687">
          <cell r="B687" t="str">
            <v>045C075</v>
          </cell>
          <cell r="C687">
            <v>4.17</v>
          </cell>
          <cell r="D687">
            <v>0</v>
          </cell>
          <cell r="E687">
            <v>4.17</v>
          </cell>
          <cell r="F687">
            <v>44109</v>
          </cell>
          <cell r="G687" t="str">
            <v>R1</v>
          </cell>
          <cell r="H687" t="str">
            <v>LPI-1603</v>
          </cell>
          <cell r="I687" t="str">
            <v>DR</v>
          </cell>
          <cell r="J687">
            <v>1.8</v>
          </cell>
        </row>
        <row r="688">
          <cell r="B688" t="str">
            <v>046C075</v>
          </cell>
          <cell r="C688">
            <v>3.45</v>
          </cell>
          <cell r="D688">
            <v>0</v>
          </cell>
          <cell r="E688">
            <v>3.45</v>
          </cell>
          <cell r="F688">
            <v>44096</v>
          </cell>
          <cell r="G688" t="str">
            <v>R1</v>
          </cell>
          <cell r="H688" t="str">
            <v>LPI-1603</v>
          </cell>
          <cell r="I688" t="str">
            <v>DR</v>
          </cell>
          <cell r="J688">
            <v>1.8</v>
          </cell>
        </row>
        <row r="689">
          <cell r="B689" t="str">
            <v>046C076</v>
          </cell>
          <cell r="C689">
            <v>2.71</v>
          </cell>
          <cell r="D689">
            <v>0</v>
          </cell>
          <cell r="E689">
            <v>2.71</v>
          </cell>
          <cell r="F689">
            <v>44096</v>
          </cell>
          <cell r="G689" t="str">
            <v>R1</v>
          </cell>
          <cell r="H689" t="str">
            <v>LPI-1603</v>
          </cell>
          <cell r="I689" t="str">
            <v>DR</v>
          </cell>
          <cell r="J689">
            <v>1.8</v>
          </cell>
        </row>
        <row r="690">
          <cell r="B690" t="str">
            <v>046C080</v>
          </cell>
          <cell r="C690">
            <v>5.51</v>
          </cell>
          <cell r="D690">
            <v>0</v>
          </cell>
          <cell r="E690">
            <v>5.51</v>
          </cell>
          <cell r="F690">
            <v>44105</v>
          </cell>
          <cell r="G690" t="str">
            <v>R1</v>
          </cell>
          <cell r="H690" t="str">
            <v>LPI-1603</v>
          </cell>
          <cell r="I690" t="str">
            <v>DR</v>
          </cell>
          <cell r="J690">
            <v>1.8</v>
          </cell>
        </row>
        <row r="691">
          <cell r="B691" t="str">
            <v>047C074</v>
          </cell>
          <cell r="C691">
            <v>6.04</v>
          </cell>
          <cell r="D691">
            <v>0</v>
          </cell>
          <cell r="E691">
            <v>6.04</v>
          </cell>
          <cell r="F691">
            <v>44093</v>
          </cell>
          <cell r="G691" t="str">
            <v>R1</v>
          </cell>
          <cell r="H691" t="str">
            <v>LPI-1603</v>
          </cell>
          <cell r="I691" t="str">
            <v>DR</v>
          </cell>
          <cell r="J691">
            <v>1.8</v>
          </cell>
        </row>
        <row r="692">
          <cell r="B692" t="str">
            <v>047C075</v>
          </cell>
          <cell r="C692">
            <v>1.54</v>
          </cell>
          <cell r="D692">
            <v>0</v>
          </cell>
          <cell r="E692">
            <v>1.54</v>
          </cell>
          <cell r="F692">
            <v>44109</v>
          </cell>
          <cell r="G692" t="str">
            <v>R1</v>
          </cell>
          <cell r="H692" t="str">
            <v>LPI-1603</v>
          </cell>
          <cell r="I692" t="str">
            <v>SRP</v>
          </cell>
          <cell r="J692">
            <v>1.8</v>
          </cell>
        </row>
        <row r="693">
          <cell r="B693" t="str">
            <v>048C076</v>
          </cell>
          <cell r="C693">
            <v>3.35</v>
          </cell>
          <cell r="D693">
            <v>0</v>
          </cell>
          <cell r="E693">
            <v>3.35</v>
          </cell>
          <cell r="F693">
            <v>44099</v>
          </cell>
          <cell r="G693" t="str">
            <v>R1</v>
          </cell>
          <cell r="H693" t="str">
            <v>LPI-1603</v>
          </cell>
          <cell r="I693" t="str">
            <v>DR</v>
          </cell>
          <cell r="J693">
            <v>1.8</v>
          </cell>
        </row>
        <row r="694">
          <cell r="B694" t="str">
            <v>048C078</v>
          </cell>
          <cell r="C694">
            <v>0.52</v>
          </cell>
          <cell r="D694">
            <v>0</v>
          </cell>
          <cell r="E694">
            <v>0.52</v>
          </cell>
          <cell r="F694">
            <v>44102</v>
          </cell>
          <cell r="G694" t="str">
            <v>R1</v>
          </cell>
          <cell r="H694" t="str">
            <v>LPI-1603</v>
          </cell>
          <cell r="I694" t="str">
            <v>DR</v>
          </cell>
          <cell r="J694">
            <v>1.8</v>
          </cell>
        </row>
        <row r="695">
          <cell r="B695" t="str">
            <v>048C080</v>
          </cell>
          <cell r="C695">
            <v>3.19</v>
          </cell>
          <cell r="D695">
            <v>0</v>
          </cell>
          <cell r="E695">
            <v>3.19</v>
          </cell>
          <cell r="F695">
            <v>44097</v>
          </cell>
          <cell r="G695" t="str">
            <v>R1</v>
          </cell>
          <cell r="H695" t="str">
            <v>LPI-1603</v>
          </cell>
          <cell r="I695" t="str">
            <v>DR</v>
          </cell>
          <cell r="J695">
            <v>1.8</v>
          </cell>
        </row>
        <row r="696">
          <cell r="B696" t="str">
            <v>049C072</v>
          </cell>
          <cell r="C696">
            <v>0.99</v>
          </cell>
          <cell r="D696">
            <v>0</v>
          </cell>
          <cell r="E696">
            <v>0.99</v>
          </cell>
          <cell r="F696">
            <v>44096</v>
          </cell>
          <cell r="G696" t="str">
            <v>R1</v>
          </cell>
          <cell r="H696" t="str">
            <v>LPI-1603</v>
          </cell>
          <cell r="I696" t="str">
            <v>DR</v>
          </cell>
          <cell r="J696">
            <v>1.8</v>
          </cell>
        </row>
        <row r="697">
          <cell r="B697" t="str">
            <v>049C080</v>
          </cell>
          <cell r="C697">
            <v>0.1</v>
          </cell>
          <cell r="D697">
            <v>0</v>
          </cell>
          <cell r="E697">
            <v>0.1</v>
          </cell>
          <cell r="F697">
            <v>43839</v>
          </cell>
          <cell r="G697" t="str">
            <v>RPC</v>
          </cell>
          <cell r="H697" t="str">
            <v>LPI-1603</v>
          </cell>
          <cell r="I697" t="str">
            <v>DR</v>
          </cell>
          <cell r="J697">
            <v>1.8</v>
          </cell>
        </row>
        <row r="698">
          <cell r="B698" t="str">
            <v>050C075</v>
          </cell>
          <cell r="C698">
            <v>7.15</v>
          </cell>
          <cell r="D698">
            <v>0</v>
          </cell>
          <cell r="E698">
            <v>7.15</v>
          </cell>
          <cell r="F698">
            <v>44098</v>
          </cell>
          <cell r="G698" t="str">
            <v>R1</v>
          </cell>
          <cell r="H698" t="str">
            <v>LPI-1603</v>
          </cell>
          <cell r="I698" t="str">
            <v>DR</v>
          </cell>
          <cell r="J698">
            <v>1.8</v>
          </cell>
        </row>
        <row r="699">
          <cell r="B699" t="str">
            <v>050C079</v>
          </cell>
          <cell r="C699">
            <v>4.32</v>
          </cell>
          <cell r="D699">
            <v>0</v>
          </cell>
          <cell r="E699">
            <v>4.32</v>
          </cell>
          <cell r="F699">
            <v>44099</v>
          </cell>
          <cell r="G699" t="str">
            <v>R1</v>
          </cell>
          <cell r="H699" t="str">
            <v>LPI-1603</v>
          </cell>
          <cell r="I699" t="str">
            <v>DR</v>
          </cell>
          <cell r="J699">
            <v>1.8</v>
          </cell>
        </row>
        <row r="700">
          <cell r="B700" t="str">
            <v>050C080</v>
          </cell>
          <cell r="C700">
            <v>2.94</v>
          </cell>
          <cell r="D700">
            <v>0</v>
          </cell>
          <cell r="E700">
            <v>2.94</v>
          </cell>
          <cell r="F700">
            <v>44102</v>
          </cell>
          <cell r="G700" t="str">
            <v>R1</v>
          </cell>
          <cell r="H700" t="str">
            <v>LPI-1603</v>
          </cell>
          <cell r="I700" t="str">
            <v>SRP</v>
          </cell>
          <cell r="J700">
            <v>1.8</v>
          </cell>
        </row>
        <row r="701">
          <cell r="B701" t="str">
            <v>041C083</v>
          </cell>
          <cell r="C701">
            <v>2.13</v>
          </cell>
          <cell r="D701">
            <v>0</v>
          </cell>
          <cell r="E701">
            <v>2.13</v>
          </cell>
          <cell r="F701">
            <v>43961</v>
          </cell>
          <cell r="G701" t="str">
            <v>R2</v>
          </cell>
          <cell r="H701" t="str">
            <v>LPI-1607</v>
          </cell>
          <cell r="I701" t="str">
            <v>DR</v>
          </cell>
          <cell r="J701">
            <v>1.8</v>
          </cell>
        </row>
        <row r="702">
          <cell r="B702" t="str">
            <v>042C081</v>
          </cell>
          <cell r="C702">
            <v>0.61</v>
          </cell>
          <cell r="D702">
            <v>0</v>
          </cell>
          <cell r="E702">
            <v>0.61</v>
          </cell>
          <cell r="F702">
            <v>43961</v>
          </cell>
          <cell r="G702" t="str">
            <v>R2</v>
          </cell>
          <cell r="H702" t="str">
            <v>LPI-1607</v>
          </cell>
          <cell r="I702" t="str">
            <v>DR</v>
          </cell>
          <cell r="J702">
            <v>1.8</v>
          </cell>
        </row>
        <row r="703">
          <cell r="B703" t="str">
            <v>042C084</v>
          </cell>
          <cell r="C703">
            <v>1.39</v>
          </cell>
          <cell r="D703">
            <v>0</v>
          </cell>
          <cell r="E703">
            <v>1.39</v>
          </cell>
          <cell r="F703">
            <v>43961</v>
          </cell>
          <cell r="G703" t="str">
            <v>R2</v>
          </cell>
          <cell r="H703" t="str">
            <v>LPI-1607</v>
          </cell>
          <cell r="I703" t="str">
            <v>DR</v>
          </cell>
          <cell r="J703">
            <v>1.8</v>
          </cell>
        </row>
        <row r="704">
          <cell r="B704" t="str">
            <v>044C084</v>
          </cell>
          <cell r="C704">
            <v>5.36</v>
          </cell>
          <cell r="D704">
            <v>0</v>
          </cell>
          <cell r="E704">
            <v>5.36</v>
          </cell>
          <cell r="F704">
            <v>43961</v>
          </cell>
          <cell r="G704" t="str">
            <v>R2</v>
          </cell>
          <cell r="H704" t="str">
            <v>LPI-1607</v>
          </cell>
          <cell r="I704" t="str">
            <v>DR</v>
          </cell>
          <cell r="J704">
            <v>1.8</v>
          </cell>
        </row>
        <row r="705">
          <cell r="B705" t="str">
            <v>044C085</v>
          </cell>
          <cell r="C705">
            <v>0</v>
          </cell>
          <cell r="D705">
            <v>0</v>
          </cell>
          <cell r="E705">
            <v>2.17</v>
          </cell>
          <cell r="G705" t="str">
            <v>LP RPC</v>
          </cell>
        </row>
        <row r="706">
          <cell r="B706" t="str">
            <v>045C083</v>
          </cell>
          <cell r="C706">
            <v>1.63</v>
          </cell>
          <cell r="D706">
            <v>0</v>
          </cell>
          <cell r="E706">
            <v>1.63</v>
          </cell>
          <cell r="F706">
            <v>43961</v>
          </cell>
          <cell r="G706" t="str">
            <v>R2</v>
          </cell>
          <cell r="H706" t="str">
            <v>LPI-1607</v>
          </cell>
          <cell r="I706" t="str">
            <v>DR</v>
          </cell>
          <cell r="J706">
            <v>1.8</v>
          </cell>
        </row>
        <row r="707">
          <cell r="B707" t="str">
            <v>046C083</v>
          </cell>
          <cell r="C707">
            <v>1.31</v>
          </cell>
          <cell r="D707">
            <v>0</v>
          </cell>
          <cell r="E707">
            <v>1.31</v>
          </cell>
          <cell r="F707">
            <v>43961</v>
          </cell>
          <cell r="G707" t="str">
            <v>R2</v>
          </cell>
          <cell r="H707" t="str">
            <v>LPI-1607</v>
          </cell>
          <cell r="I707" t="str">
            <v>DR</v>
          </cell>
          <cell r="J707">
            <v>1.8</v>
          </cell>
        </row>
        <row r="708">
          <cell r="B708" t="str">
            <v>046C085</v>
          </cell>
          <cell r="C708">
            <v>0</v>
          </cell>
          <cell r="D708">
            <v>0</v>
          </cell>
          <cell r="E708">
            <v>4.5199999999999996</v>
          </cell>
          <cell r="G708" t="str">
            <v>LP RPC</v>
          </cell>
        </row>
        <row r="709">
          <cell r="B709" t="str">
            <v>048C083</v>
          </cell>
          <cell r="C709">
            <v>5.51</v>
          </cell>
          <cell r="D709">
            <v>0</v>
          </cell>
          <cell r="E709">
            <v>5.51</v>
          </cell>
          <cell r="F709">
            <v>43959</v>
          </cell>
          <cell r="G709" t="str">
            <v>R2</v>
          </cell>
          <cell r="H709" t="str">
            <v>LPI-1607</v>
          </cell>
          <cell r="I709" t="str">
            <v>SRP</v>
          </cell>
          <cell r="J709">
            <v>1.8</v>
          </cell>
        </row>
        <row r="710">
          <cell r="B710" t="str">
            <v>048C085</v>
          </cell>
          <cell r="C710">
            <v>0</v>
          </cell>
          <cell r="D710">
            <v>0</v>
          </cell>
          <cell r="E710">
            <v>3.42</v>
          </cell>
          <cell r="G710" t="str">
            <v>LP RPC</v>
          </cell>
        </row>
        <row r="711">
          <cell r="B711" t="str">
            <v>048C086</v>
          </cell>
          <cell r="C711">
            <v>0</v>
          </cell>
          <cell r="D711">
            <v>0</v>
          </cell>
          <cell r="E711">
            <v>3.17</v>
          </cell>
          <cell r="G711" t="str">
            <v>LP RPC</v>
          </cell>
        </row>
        <row r="712">
          <cell r="B712" t="str">
            <v>050C083</v>
          </cell>
          <cell r="C712">
            <v>2.63</v>
          </cell>
          <cell r="D712">
            <v>0</v>
          </cell>
          <cell r="E712">
            <v>2.63</v>
          </cell>
          <cell r="F712">
            <v>43961</v>
          </cell>
          <cell r="G712" t="str">
            <v>R2</v>
          </cell>
          <cell r="H712" t="str">
            <v>LPI-1607</v>
          </cell>
          <cell r="I712" t="str">
            <v>SRP</v>
          </cell>
          <cell r="J712">
            <v>1.8</v>
          </cell>
        </row>
        <row r="713">
          <cell r="B713" t="str">
            <v>050C084</v>
          </cell>
          <cell r="C713">
            <v>1.68</v>
          </cell>
          <cell r="D713">
            <v>0</v>
          </cell>
          <cell r="E713">
            <v>1.68</v>
          </cell>
          <cell r="F713">
            <v>43960</v>
          </cell>
          <cell r="G713" t="str">
            <v>R2</v>
          </cell>
          <cell r="H713" t="str">
            <v>LPI-1607</v>
          </cell>
          <cell r="I713" t="str">
            <v>SRP</v>
          </cell>
          <cell r="J713">
            <v>1.8</v>
          </cell>
        </row>
        <row r="714">
          <cell r="B714" t="str">
            <v>050C085</v>
          </cell>
          <cell r="C714">
            <v>0</v>
          </cell>
          <cell r="D714">
            <v>0</v>
          </cell>
          <cell r="E714">
            <v>1.3</v>
          </cell>
          <cell r="G714" t="str">
            <v>LP RPC</v>
          </cell>
        </row>
        <row r="715">
          <cell r="B715" t="str">
            <v>050C087</v>
          </cell>
          <cell r="C715">
            <v>0</v>
          </cell>
          <cell r="D715">
            <v>0</v>
          </cell>
          <cell r="E715">
            <v>3.28</v>
          </cell>
          <cell r="G715" t="str">
            <v>LP RPC</v>
          </cell>
        </row>
        <row r="716">
          <cell r="B716" t="str">
            <v>046C114</v>
          </cell>
          <cell r="C716">
            <v>0.82</v>
          </cell>
          <cell r="D716">
            <v>0</v>
          </cell>
          <cell r="E716">
            <v>0.82</v>
          </cell>
          <cell r="F716">
            <v>44026</v>
          </cell>
          <cell r="G716" t="str">
            <v>RN</v>
          </cell>
          <cell r="H716" t="str">
            <v>GP 99-8009</v>
          </cell>
          <cell r="I716" t="str">
            <v>SR</v>
          </cell>
          <cell r="J716">
            <v>1.5</v>
          </cell>
        </row>
        <row r="717">
          <cell r="B717" t="str">
            <v>046C117</v>
          </cell>
          <cell r="C717">
            <v>1.88</v>
          </cell>
          <cell r="D717">
            <v>0</v>
          </cell>
          <cell r="E717">
            <v>1.88</v>
          </cell>
          <cell r="F717">
            <v>44035</v>
          </cell>
          <cell r="G717" t="str">
            <v>RN</v>
          </cell>
          <cell r="H717" t="str">
            <v>GP 99-8009</v>
          </cell>
          <cell r="I717" t="str">
            <v>SR</v>
          </cell>
          <cell r="J717">
            <v>1.5</v>
          </cell>
        </row>
        <row r="718">
          <cell r="B718" t="str">
            <v>048C113</v>
          </cell>
          <cell r="C718">
            <v>1.9</v>
          </cell>
          <cell r="D718">
            <v>0</v>
          </cell>
          <cell r="E718">
            <v>1.9</v>
          </cell>
          <cell r="F718">
            <v>44022</v>
          </cell>
          <cell r="G718" t="str">
            <v>RN</v>
          </cell>
          <cell r="H718" t="str">
            <v>GP 99-8009</v>
          </cell>
          <cell r="I718" t="str">
            <v>SR</v>
          </cell>
          <cell r="J718">
            <v>1.5</v>
          </cell>
        </row>
        <row r="719">
          <cell r="B719" t="str">
            <v>048C115</v>
          </cell>
          <cell r="C719">
            <v>1.02</v>
          </cell>
          <cell r="D719">
            <v>0</v>
          </cell>
          <cell r="E719">
            <v>1.02</v>
          </cell>
          <cell r="F719">
            <v>44037</v>
          </cell>
          <cell r="G719" t="str">
            <v>RN</v>
          </cell>
          <cell r="H719" t="str">
            <v>GP 99-8009</v>
          </cell>
          <cell r="I719" t="str">
            <v>SR</v>
          </cell>
          <cell r="J719">
            <v>1.5</v>
          </cell>
        </row>
        <row r="720">
          <cell r="B720" t="str">
            <v>048C117</v>
          </cell>
          <cell r="C720">
            <v>5.51</v>
          </cell>
          <cell r="D720">
            <v>0</v>
          </cell>
          <cell r="E720">
            <v>5.51</v>
          </cell>
          <cell r="F720">
            <v>44021</v>
          </cell>
          <cell r="G720" t="str">
            <v>RN</v>
          </cell>
          <cell r="H720" t="str">
            <v>GP 99-8009</v>
          </cell>
          <cell r="I720" t="str">
            <v>SR</v>
          </cell>
          <cell r="J720">
            <v>1.5</v>
          </cell>
        </row>
        <row r="721">
          <cell r="B721" t="str">
            <v>049C115</v>
          </cell>
          <cell r="C721">
            <v>0.98</v>
          </cell>
          <cell r="D721">
            <v>0</v>
          </cell>
          <cell r="E721">
            <v>0.98</v>
          </cell>
          <cell r="F721">
            <v>44022</v>
          </cell>
          <cell r="G721" t="str">
            <v>RN</v>
          </cell>
          <cell r="H721" t="str">
            <v>GP 99-8009</v>
          </cell>
          <cell r="I721" t="str">
            <v>SR</v>
          </cell>
          <cell r="J721">
            <v>1.5</v>
          </cell>
        </row>
        <row r="722">
          <cell r="B722" t="str">
            <v>050C115</v>
          </cell>
          <cell r="C722">
            <v>1.32</v>
          </cell>
          <cell r="D722">
            <v>0</v>
          </cell>
          <cell r="E722">
            <v>1.32</v>
          </cell>
          <cell r="F722">
            <v>44014</v>
          </cell>
          <cell r="G722" t="str">
            <v>RN</v>
          </cell>
          <cell r="H722" t="str">
            <v>GP 99-8009</v>
          </cell>
          <cell r="I722" t="str">
            <v>SR</v>
          </cell>
          <cell r="J722">
            <v>1.5</v>
          </cell>
        </row>
        <row r="723">
          <cell r="B723" t="str">
            <v>050C116</v>
          </cell>
          <cell r="C723">
            <v>1.18</v>
          </cell>
          <cell r="D723">
            <v>0</v>
          </cell>
          <cell r="E723">
            <v>1.18</v>
          </cell>
          <cell r="F723">
            <v>44014</v>
          </cell>
          <cell r="G723" t="str">
            <v>RN</v>
          </cell>
          <cell r="H723" t="str">
            <v>GP 99-8009</v>
          </cell>
          <cell r="I723" t="str">
            <v>SR</v>
          </cell>
          <cell r="J723">
            <v>1.5</v>
          </cell>
        </row>
        <row r="724">
          <cell r="B724" t="str">
            <v>050C118</v>
          </cell>
          <cell r="C724">
            <v>2.5</v>
          </cell>
          <cell r="D724">
            <v>0</v>
          </cell>
          <cell r="E724">
            <v>2.5</v>
          </cell>
          <cell r="F724">
            <v>44014</v>
          </cell>
          <cell r="G724" t="str">
            <v>RN</v>
          </cell>
          <cell r="H724" t="str">
            <v>GP 99-8009</v>
          </cell>
          <cell r="I724" t="str">
            <v>SR</v>
          </cell>
          <cell r="J724">
            <v>1.5</v>
          </cell>
        </row>
        <row r="725">
          <cell r="B725" t="str">
            <v>051C045</v>
          </cell>
          <cell r="C725">
            <v>0.91</v>
          </cell>
          <cell r="D725">
            <v>0</v>
          </cell>
          <cell r="E725">
            <v>0.91</v>
          </cell>
          <cell r="F725">
            <v>44184</v>
          </cell>
          <cell r="G725" t="str">
            <v>R1</v>
          </cell>
          <cell r="H725" t="str">
            <v>GP 99-8009</v>
          </cell>
          <cell r="I725" t="str">
            <v>DR</v>
          </cell>
          <cell r="J725">
            <v>1.8</v>
          </cell>
        </row>
        <row r="726">
          <cell r="B726" t="str">
            <v>051C047</v>
          </cell>
          <cell r="C726">
            <v>0.87</v>
          </cell>
          <cell r="D726">
            <v>0</v>
          </cell>
          <cell r="E726">
            <v>0.87</v>
          </cell>
          <cell r="F726">
            <v>44059</v>
          </cell>
          <cell r="G726" t="str">
            <v>R1</v>
          </cell>
          <cell r="H726" t="str">
            <v>GP 99-8009</v>
          </cell>
          <cell r="I726" t="str">
            <v>DR</v>
          </cell>
          <cell r="J726">
            <v>1.8</v>
          </cell>
        </row>
        <row r="727">
          <cell r="B727" t="str">
            <v>051C050</v>
          </cell>
          <cell r="C727">
            <v>2.7</v>
          </cell>
          <cell r="D727">
            <v>0</v>
          </cell>
          <cell r="E727">
            <v>2.7</v>
          </cell>
          <cell r="F727">
            <v>44165</v>
          </cell>
          <cell r="G727" t="str">
            <v>R1</v>
          </cell>
          <cell r="H727" t="str">
            <v>GP 99-8009</v>
          </cell>
          <cell r="I727" t="str">
            <v>DR</v>
          </cell>
          <cell r="J727">
            <v>1.8</v>
          </cell>
        </row>
        <row r="728">
          <cell r="B728" t="str">
            <v>052C043</v>
          </cell>
          <cell r="C728">
            <v>2.5299999999999998</v>
          </cell>
          <cell r="D728">
            <v>0</v>
          </cell>
          <cell r="E728">
            <v>2.5299999999999998</v>
          </cell>
          <cell r="F728">
            <v>44176</v>
          </cell>
          <cell r="G728" t="str">
            <v>R1</v>
          </cell>
          <cell r="H728" t="str">
            <v>GP 99-8009</v>
          </cell>
          <cell r="I728" t="str">
            <v>DR</v>
          </cell>
          <cell r="J728">
            <v>1.8</v>
          </cell>
        </row>
        <row r="729">
          <cell r="B729" t="str">
            <v>053C043</v>
          </cell>
          <cell r="C729">
            <v>1.82</v>
          </cell>
          <cell r="D729">
            <v>0</v>
          </cell>
          <cell r="E729">
            <v>1.82</v>
          </cell>
          <cell r="F729">
            <v>44167</v>
          </cell>
          <cell r="G729" t="str">
            <v>R1</v>
          </cell>
          <cell r="H729" t="str">
            <v>GP 99-8009</v>
          </cell>
          <cell r="I729" t="str">
            <v>DR</v>
          </cell>
          <cell r="J729">
            <v>1.8</v>
          </cell>
        </row>
        <row r="730">
          <cell r="B730" t="str">
            <v>054C043</v>
          </cell>
          <cell r="C730">
            <v>1.64</v>
          </cell>
          <cell r="D730">
            <v>0</v>
          </cell>
          <cell r="E730">
            <v>1.64</v>
          </cell>
          <cell r="F730">
            <v>44167</v>
          </cell>
          <cell r="G730" t="str">
            <v>R1</v>
          </cell>
          <cell r="H730" t="str">
            <v>GP 99-8009</v>
          </cell>
          <cell r="I730" t="str">
            <v>DR</v>
          </cell>
          <cell r="J730">
            <v>1.8</v>
          </cell>
        </row>
        <row r="731">
          <cell r="B731" t="str">
            <v>054C045</v>
          </cell>
          <cell r="C731">
            <v>2.52</v>
          </cell>
          <cell r="D731">
            <v>0</v>
          </cell>
          <cell r="E731">
            <v>2.52</v>
          </cell>
          <cell r="F731">
            <v>44176</v>
          </cell>
          <cell r="G731" t="str">
            <v>R1</v>
          </cell>
          <cell r="H731" t="str">
            <v>GP 99-8009</v>
          </cell>
          <cell r="I731" t="str">
            <v>DR</v>
          </cell>
          <cell r="J731">
            <v>1.8</v>
          </cell>
        </row>
        <row r="732">
          <cell r="B732" t="str">
            <v>054C047</v>
          </cell>
          <cell r="C732">
            <v>1.92</v>
          </cell>
          <cell r="D732">
            <v>0</v>
          </cell>
          <cell r="E732">
            <v>1.92</v>
          </cell>
          <cell r="F732">
            <v>44114</v>
          </cell>
          <cell r="G732" t="str">
            <v>R1</v>
          </cell>
          <cell r="H732" t="str">
            <v>GP 99-8009</v>
          </cell>
          <cell r="I732" t="str">
            <v>DR</v>
          </cell>
          <cell r="J732">
            <v>1.8</v>
          </cell>
        </row>
        <row r="733">
          <cell r="B733" t="str">
            <v>056C045</v>
          </cell>
          <cell r="C733">
            <v>1.62</v>
          </cell>
          <cell r="D733">
            <v>0</v>
          </cell>
          <cell r="E733">
            <v>1.62</v>
          </cell>
          <cell r="F733">
            <v>44172</v>
          </cell>
          <cell r="G733" t="str">
            <v>R1</v>
          </cell>
          <cell r="H733" t="str">
            <v>GP 99-8009</v>
          </cell>
          <cell r="I733" t="str">
            <v>DR</v>
          </cell>
          <cell r="J733">
            <v>1.8</v>
          </cell>
        </row>
        <row r="734">
          <cell r="B734" t="str">
            <v>056C047</v>
          </cell>
          <cell r="C734">
            <v>2.09</v>
          </cell>
          <cell r="D734">
            <v>0</v>
          </cell>
          <cell r="E734">
            <v>2.09</v>
          </cell>
          <cell r="F734">
            <v>44114</v>
          </cell>
          <cell r="G734" t="str">
            <v>R1</v>
          </cell>
          <cell r="H734" t="str">
            <v>GP 99-8009</v>
          </cell>
          <cell r="I734" t="str">
            <v>DR</v>
          </cell>
          <cell r="J734">
            <v>1.8</v>
          </cell>
        </row>
        <row r="735">
          <cell r="B735" t="str">
            <v>056C048</v>
          </cell>
          <cell r="C735">
            <v>1.04</v>
          </cell>
          <cell r="D735">
            <v>0</v>
          </cell>
          <cell r="E735">
            <v>1.04</v>
          </cell>
          <cell r="F735">
            <v>44169</v>
          </cell>
          <cell r="G735" t="str">
            <v>R1</v>
          </cell>
          <cell r="H735" t="str">
            <v>GP 99-8009</v>
          </cell>
          <cell r="I735" t="str">
            <v>DR</v>
          </cell>
          <cell r="J735">
            <v>1.8</v>
          </cell>
        </row>
        <row r="736">
          <cell r="B736" t="str">
            <v>056C049</v>
          </cell>
          <cell r="C736">
            <v>2.2400000000000002</v>
          </cell>
          <cell r="D736">
            <v>0</v>
          </cell>
          <cell r="E736">
            <v>2.2400000000000002</v>
          </cell>
          <cell r="F736">
            <v>44165</v>
          </cell>
          <cell r="G736" t="str">
            <v>R1</v>
          </cell>
          <cell r="H736" t="str">
            <v>GP 99-8009</v>
          </cell>
          <cell r="I736" t="str">
            <v>DR</v>
          </cell>
          <cell r="J736">
            <v>1.8</v>
          </cell>
        </row>
        <row r="737">
          <cell r="B737" t="str">
            <v>056C050</v>
          </cell>
          <cell r="C737">
            <v>1.49</v>
          </cell>
          <cell r="D737">
            <v>0</v>
          </cell>
          <cell r="E737">
            <v>1.49</v>
          </cell>
          <cell r="F737">
            <v>44131</v>
          </cell>
          <cell r="G737" t="str">
            <v>R1</v>
          </cell>
          <cell r="H737" t="str">
            <v>GP 99-8009</v>
          </cell>
          <cell r="I737" t="str">
            <v>DR</v>
          </cell>
          <cell r="J737">
            <v>1.8</v>
          </cell>
        </row>
        <row r="738">
          <cell r="B738" t="str">
            <v>058C047</v>
          </cell>
          <cell r="C738">
            <v>3.88</v>
          </cell>
          <cell r="D738">
            <v>0</v>
          </cell>
          <cell r="E738">
            <v>3.88</v>
          </cell>
          <cell r="F738">
            <v>44176</v>
          </cell>
          <cell r="G738" t="str">
            <v>R1</v>
          </cell>
          <cell r="H738" t="str">
            <v>GP 99-8009</v>
          </cell>
          <cell r="I738" t="str">
            <v>DR</v>
          </cell>
          <cell r="J738">
            <v>1.8</v>
          </cell>
        </row>
        <row r="739">
          <cell r="B739" t="str">
            <v>058C048</v>
          </cell>
          <cell r="C739">
            <v>1.92</v>
          </cell>
          <cell r="D739">
            <v>0</v>
          </cell>
          <cell r="E739">
            <v>1.92</v>
          </cell>
          <cell r="F739">
            <v>44164</v>
          </cell>
          <cell r="G739" t="str">
            <v>R1</v>
          </cell>
          <cell r="H739" t="str">
            <v>GP 99-8009</v>
          </cell>
          <cell r="I739" t="str">
            <v>DR</v>
          </cell>
          <cell r="J739">
            <v>1.8</v>
          </cell>
        </row>
        <row r="740">
          <cell r="B740" t="str">
            <v>058C050</v>
          </cell>
          <cell r="C740">
            <v>2.21</v>
          </cell>
          <cell r="D740">
            <v>0</v>
          </cell>
          <cell r="E740">
            <v>2.21</v>
          </cell>
          <cell r="F740">
            <v>44164</v>
          </cell>
          <cell r="G740" t="str">
            <v>R1</v>
          </cell>
          <cell r="H740" t="str">
            <v>GP 99-8009</v>
          </cell>
          <cell r="I740" t="str">
            <v>DR</v>
          </cell>
          <cell r="J740">
            <v>1.8</v>
          </cell>
        </row>
        <row r="741">
          <cell r="B741" t="str">
            <v>059C045</v>
          </cell>
          <cell r="C741">
            <v>2.17</v>
          </cell>
          <cell r="D741">
            <v>0</v>
          </cell>
          <cell r="E741">
            <v>2.17</v>
          </cell>
          <cell r="F741">
            <v>44084</v>
          </cell>
          <cell r="G741" t="str">
            <v>R1</v>
          </cell>
          <cell r="H741" t="str">
            <v>GP 99-8009</v>
          </cell>
          <cell r="I741" t="str">
            <v>DR</v>
          </cell>
          <cell r="J741">
            <v>1.8</v>
          </cell>
        </row>
        <row r="742">
          <cell r="B742" t="str">
            <v>060C050</v>
          </cell>
          <cell r="C742">
            <v>8.7200000000000006</v>
          </cell>
          <cell r="D742">
            <v>0</v>
          </cell>
          <cell r="E742">
            <v>8.7200000000000006</v>
          </cell>
          <cell r="F742">
            <v>44196</v>
          </cell>
          <cell r="G742" t="str">
            <v>R1</v>
          </cell>
          <cell r="H742" t="str">
            <v>GP 99-8009</v>
          </cell>
          <cell r="I742" t="str">
            <v>DR</v>
          </cell>
          <cell r="J742">
            <v>1.8</v>
          </cell>
        </row>
        <row r="743">
          <cell r="B743" t="str">
            <v>054C049</v>
          </cell>
          <cell r="C743">
            <v>3.26</v>
          </cell>
          <cell r="D743">
            <v>0</v>
          </cell>
          <cell r="E743">
            <v>3.26</v>
          </cell>
          <cell r="F743">
            <v>44051</v>
          </cell>
          <cell r="G743" t="str">
            <v>R1</v>
          </cell>
          <cell r="H743" t="str">
            <v>GP 99-8009</v>
          </cell>
          <cell r="I743" t="str">
            <v>DR</v>
          </cell>
          <cell r="J743">
            <v>1.8</v>
          </cell>
        </row>
        <row r="744">
          <cell r="B744" t="str">
            <v>054C050</v>
          </cell>
          <cell r="C744">
            <v>2.1</v>
          </cell>
          <cell r="D744">
            <v>0</v>
          </cell>
          <cell r="E744">
            <v>2.1</v>
          </cell>
          <cell r="F744">
            <v>44055</v>
          </cell>
          <cell r="G744" t="str">
            <v>R1</v>
          </cell>
          <cell r="H744" t="str">
            <v>GP 99-8009</v>
          </cell>
          <cell r="I744" t="str">
            <v>DR</v>
          </cell>
          <cell r="J744">
            <v>1.8</v>
          </cell>
        </row>
        <row r="745">
          <cell r="B745" t="str">
            <v>051C051</v>
          </cell>
          <cell r="C745">
            <v>0.11</v>
          </cell>
          <cell r="D745">
            <v>0</v>
          </cell>
          <cell r="E745">
            <v>0.11</v>
          </cell>
          <cell r="F745">
            <v>44132</v>
          </cell>
          <cell r="G745" t="str">
            <v>RPC</v>
          </cell>
          <cell r="H745" t="str">
            <v>LPI-1604</v>
          </cell>
          <cell r="I745" t="str">
            <v>SR</v>
          </cell>
          <cell r="J745">
            <v>1.35</v>
          </cell>
        </row>
        <row r="746">
          <cell r="B746" t="str">
            <v>051C053</v>
          </cell>
          <cell r="C746">
            <v>0.65</v>
          </cell>
          <cell r="D746">
            <v>0</v>
          </cell>
          <cell r="E746">
            <v>0.65</v>
          </cell>
          <cell r="F746">
            <v>44106</v>
          </cell>
          <cell r="G746" t="str">
            <v>RPC</v>
          </cell>
          <cell r="H746" t="str">
            <v>LPI-1604</v>
          </cell>
          <cell r="I746" t="str">
            <v>SR</v>
          </cell>
          <cell r="J746">
            <v>1.35</v>
          </cell>
        </row>
        <row r="747">
          <cell r="B747" t="str">
            <v>051C055</v>
          </cell>
          <cell r="C747">
            <v>1.9</v>
          </cell>
          <cell r="D747">
            <v>0</v>
          </cell>
          <cell r="E747">
            <v>1.9</v>
          </cell>
          <cell r="F747">
            <v>44107</v>
          </cell>
          <cell r="G747" t="str">
            <v>RPC</v>
          </cell>
          <cell r="H747" t="str">
            <v>LPI-1604</v>
          </cell>
          <cell r="I747" t="str">
            <v>SR</v>
          </cell>
          <cell r="J747">
            <v>1.35</v>
          </cell>
        </row>
        <row r="748">
          <cell r="B748" t="str">
            <v>052C052</v>
          </cell>
          <cell r="C748">
            <v>0.44</v>
          </cell>
          <cell r="D748">
            <v>0</v>
          </cell>
          <cell r="E748">
            <v>0.44</v>
          </cell>
          <cell r="F748">
            <v>44096</v>
          </cell>
          <cell r="G748" t="str">
            <v>RPC</v>
          </cell>
          <cell r="H748" t="str">
            <v>LPI-1604</v>
          </cell>
          <cell r="I748" t="str">
            <v>SR</v>
          </cell>
          <cell r="J748">
            <v>1.35</v>
          </cell>
        </row>
        <row r="749">
          <cell r="B749" t="str">
            <v>052C053</v>
          </cell>
          <cell r="C749">
            <v>1.1200000000000001</v>
          </cell>
          <cell r="D749">
            <v>0</v>
          </cell>
          <cell r="E749">
            <v>1.1200000000000001</v>
          </cell>
          <cell r="F749">
            <v>44096</v>
          </cell>
          <cell r="G749" t="str">
            <v>RPC</v>
          </cell>
          <cell r="H749" t="str">
            <v>LPI-1604</v>
          </cell>
          <cell r="I749" t="str">
            <v>SR</v>
          </cell>
          <cell r="J749">
            <v>1.35</v>
          </cell>
        </row>
        <row r="750">
          <cell r="B750" t="str">
            <v>052C054</v>
          </cell>
          <cell r="C750">
            <v>0.64</v>
          </cell>
          <cell r="D750">
            <v>0</v>
          </cell>
          <cell r="E750">
            <v>0.64</v>
          </cell>
          <cell r="F750">
            <v>44104</v>
          </cell>
          <cell r="G750" t="str">
            <v>RPC</v>
          </cell>
          <cell r="H750" t="str">
            <v>LPI-1604</v>
          </cell>
          <cell r="I750" t="str">
            <v>SR</v>
          </cell>
          <cell r="J750">
            <v>1.35</v>
          </cell>
        </row>
        <row r="751">
          <cell r="B751" t="str">
            <v>052C058</v>
          </cell>
          <cell r="C751">
            <v>2.62</v>
          </cell>
          <cell r="D751">
            <v>0</v>
          </cell>
          <cell r="E751">
            <v>2.62</v>
          </cell>
          <cell r="F751">
            <v>44103</v>
          </cell>
          <cell r="G751" t="str">
            <v>RPC</v>
          </cell>
          <cell r="H751" t="str">
            <v>LPI-1604</v>
          </cell>
          <cell r="I751" t="str">
            <v>SR</v>
          </cell>
          <cell r="J751">
            <v>1.35</v>
          </cell>
        </row>
        <row r="752">
          <cell r="B752" t="str">
            <v>052C059</v>
          </cell>
          <cell r="C752">
            <v>3.47</v>
          </cell>
          <cell r="D752">
            <v>0</v>
          </cell>
          <cell r="E752">
            <v>3.47</v>
          </cell>
          <cell r="F752">
            <v>44103</v>
          </cell>
          <cell r="G752" t="str">
            <v>RPC</v>
          </cell>
          <cell r="H752" t="str">
            <v>LPI-1604</v>
          </cell>
          <cell r="I752" t="str">
            <v>SR</v>
          </cell>
          <cell r="J752">
            <v>1.35</v>
          </cell>
        </row>
        <row r="753">
          <cell r="B753" t="str">
            <v>052C060</v>
          </cell>
          <cell r="C753">
            <v>1.0900000000000001</v>
          </cell>
          <cell r="D753">
            <v>0</v>
          </cell>
          <cell r="E753">
            <v>1.0900000000000001</v>
          </cell>
          <cell r="F753">
            <v>44103</v>
          </cell>
          <cell r="G753" t="str">
            <v>RPC</v>
          </cell>
          <cell r="H753" t="str">
            <v>LPI-1604</v>
          </cell>
          <cell r="I753" t="str">
            <v>SR</v>
          </cell>
          <cell r="J753">
            <v>1.35</v>
          </cell>
        </row>
        <row r="754">
          <cell r="B754" t="str">
            <v>053C052</v>
          </cell>
          <cell r="C754">
            <v>0.97</v>
          </cell>
          <cell r="D754">
            <v>0</v>
          </cell>
          <cell r="E754">
            <v>0.97</v>
          </cell>
          <cell r="F754">
            <v>44096</v>
          </cell>
          <cell r="G754" t="str">
            <v>RPC</v>
          </cell>
          <cell r="H754" t="str">
            <v>LPI-1604</v>
          </cell>
          <cell r="I754" t="str">
            <v>SR</v>
          </cell>
          <cell r="J754">
            <v>1.35</v>
          </cell>
        </row>
        <row r="755">
          <cell r="B755" t="str">
            <v>053C057</v>
          </cell>
          <cell r="C755">
            <v>2.38</v>
          </cell>
          <cell r="D755">
            <v>0</v>
          </cell>
          <cell r="E755">
            <v>2.38</v>
          </cell>
          <cell r="F755">
            <v>44106</v>
          </cell>
          <cell r="G755" t="str">
            <v>RPC</v>
          </cell>
          <cell r="H755" t="str">
            <v>LPI-1604</v>
          </cell>
          <cell r="I755" t="str">
            <v>SR</v>
          </cell>
          <cell r="J755">
            <v>1.35</v>
          </cell>
        </row>
        <row r="756">
          <cell r="B756" t="str">
            <v>053C059</v>
          </cell>
          <cell r="C756">
            <v>0.62</v>
          </cell>
          <cell r="D756">
            <v>0</v>
          </cell>
          <cell r="E756">
            <v>0.62</v>
          </cell>
          <cell r="F756">
            <v>44100</v>
          </cell>
          <cell r="G756" t="str">
            <v>RPC</v>
          </cell>
          <cell r="H756" t="str">
            <v>LPI-1604</v>
          </cell>
          <cell r="I756" t="str">
            <v>SR</v>
          </cell>
          <cell r="J756">
            <v>1.35</v>
          </cell>
        </row>
        <row r="757">
          <cell r="B757" t="str">
            <v>054C052</v>
          </cell>
          <cell r="C757">
            <v>1.3</v>
          </cell>
          <cell r="D757">
            <v>0</v>
          </cell>
          <cell r="E757">
            <v>1.3</v>
          </cell>
          <cell r="F757">
            <v>44089</v>
          </cell>
          <cell r="G757" t="str">
            <v>RPC</v>
          </cell>
          <cell r="H757" t="str">
            <v>LPI-1604</v>
          </cell>
          <cell r="I757" t="str">
            <v>SR</v>
          </cell>
          <cell r="J757">
            <v>1.35</v>
          </cell>
        </row>
        <row r="758">
          <cell r="B758" t="str">
            <v>054C053</v>
          </cell>
          <cell r="C758">
            <v>2.15</v>
          </cell>
          <cell r="D758">
            <v>0</v>
          </cell>
          <cell r="E758">
            <v>2.15</v>
          </cell>
          <cell r="F758">
            <v>44092</v>
          </cell>
          <cell r="G758" t="str">
            <v>RPC</v>
          </cell>
          <cell r="H758" t="str">
            <v>LPI-1604</v>
          </cell>
          <cell r="I758" t="str">
            <v>SR</v>
          </cell>
          <cell r="J758">
            <v>1.35</v>
          </cell>
        </row>
        <row r="759">
          <cell r="B759" t="str">
            <v>054C054</v>
          </cell>
          <cell r="C759">
            <v>2.0299999999999998</v>
          </cell>
          <cell r="D759">
            <v>0</v>
          </cell>
          <cell r="E759">
            <v>2.0299999999999998</v>
          </cell>
          <cell r="F759">
            <v>44094</v>
          </cell>
          <cell r="G759" t="str">
            <v>RPC</v>
          </cell>
          <cell r="H759" t="str">
            <v>LPI-1604</v>
          </cell>
          <cell r="I759" t="str">
            <v>SR</v>
          </cell>
          <cell r="J759">
            <v>1.35</v>
          </cell>
        </row>
        <row r="760">
          <cell r="B760" t="str">
            <v>054C055</v>
          </cell>
          <cell r="C760">
            <v>1.78</v>
          </cell>
          <cell r="D760">
            <v>0</v>
          </cell>
          <cell r="E760">
            <v>1.78</v>
          </cell>
          <cell r="F760">
            <v>44094</v>
          </cell>
          <cell r="G760" t="str">
            <v>RPC</v>
          </cell>
          <cell r="H760" t="str">
            <v>LPI-1604</v>
          </cell>
          <cell r="I760" t="str">
            <v>SR</v>
          </cell>
          <cell r="J760">
            <v>1.35</v>
          </cell>
        </row>
        <row r="761">
          <cell r="B761" t="str">
            <v>054C057</v>
          </cell>
          <cell r="C761">
            <v>2.0099999999999998</v>
          </cell>
          <cell r="D761">
            <v>0</v>
          </cell>
          <cell r="E761">
            <v>2.0099999999999998</v>
          </cell>
          <cell r="F761">
            <v>44104</v>
          </cell>
          <cell r="G761" t="str">
            <v>RPC</v>
          </cell>
          <cell r="H761" t="str">
            <v>LPI-1604</v>
          </cell>
          <cell r="I761" t="str">
            <v>SR</v>
          </cell>
          <cell r="J761">
            <v>1.35</v>
          </cell>
        </row>
        <row r="762">
          <cell r="B762" t="str">
            <v>054C058</v>
          </cell>
          <cell r="C762">
            <v>0.48</v>
          </cell>
          <cell r="D762">
            <v>0</v>
          </cell>
          <cell r="E762">
            <v>0.48</v>
          </cell>
          <cell r="F762">
            <v>44101</v>
          </cell>
          <cell r="G762" t="str">
            <v>RPC</v>
          </cell>
          <cell r="H762" t="str">
            <v>LPI-1604</v>
          </cell>
          <cell r="I762" t="str">
            <v>SR</v>
          </cell>
          <cell r="J762">
            <v>1.35</v>
          </cell>
        </row>
        <row r="763">
          <cell r="B763" t="str">
            <v>054C059</v>
          </cell>
          <cell r="C763">
            <v>0.75</v>
          </cell>
          <cell r="D763">
            <v>0</v>
          </cell>
          <cell r="E763">
            <v>0.75</v>
          </cell>
          <cell r="F763">
            <v>44100</v>
          </cell>
          <cell r="G763" t="str">
            <v>RPC</v>
          </cell>
          <cell r="H763" t="str">
            <v>LPI-1604</v>
          </cell>
          <cell r="I763" t="str">
            <v>SR</v>
          </cell>
          <cell r="J763">
            <v>1.35</v>
          </cell>
        </row>
        <row r="764">
          <cell r="B764" t="str">
            <v>054C060</v>
          </cell>
          <cell r="C764">
            <v>0.64</v>
          </cell>
          <cell r="D764">
            <v>0</v>
          </cell>
          <cell r="E764">
            <v>0.64</v>
          </cell>
          <cell r="F764">
            <v>44100</v>
          </cell>
          <cell r="G764" t="str">
            <v>RPC</v>
          </cell>
          <cell r="H764" t="str">
            <v>LPI-1604</v>
          </cell>
          <cell r="I764" t="str">
            <v>SR</v>
          </cell>
          <cell r="J764">
            <v>1.35</v>
          </cell>
        </row>
        <row r="765">
          <cell r="B765" t="str">
            <v>055C055</v>
          </cell>
          <cell r="C765">
            <v>1.18</v>
          </cell>
          <cell r="D765">
            <v>0</v>
          </cell>
          <cell r="E765">
            <v>1.18</v>
          </cell>
          <cell r="F765">
            <v>44100</v>
          </cell>
          <cell r="G765" t="str">
            <v>RPC</v>
          </cell>
          <cell r="H765" t="str">
            <v>LPI-1604</v>
          </cell>
          <cell r="I765" t="str">
            <v>SR</v>
          </cell>
          <cell r="J765">
            <v>1.35</v>
          </cell>
        </row>
        <row r="766">
          <cell r="B766" t="str">
            <v>055C056</v>
          </cell>
          <cell r="C766">
            <v>1.01</v>
          </cell>
          <cell r="D766">
            <v>0</v>
          </cell>
          <cell r="E766">
            <v>1.01</v>
          </cell>
          <cell r="F766">
            <v>44100</v>
          </cell>
          <cell r="G766" t="str">
            <v>RPC</v>
          </cell>
          <cell r="H766" t="str">
            <v>LPI-1604</v>
          </cell>
          <cell r="I766" t="str">
            <v>SR</v>
          </cell>
          <cell r="J766">
            <v>1.35</v>
          </cell>
        </row>
        <row r="767">
          <cell r="B767" t="str">
            <v>055C059</v>
          </cell>
          <cell r="C767">
            <v>0.94</v>
          </cell>
          <cell r="D767">
            <v>0</v>
          </cell>
          <cell r="E767">
            <v>0.94</v>
          </cell>
          <cell r="F767">
            <v>44100</v>
          </cell>
          <cell r="G767" t="str">
            <v>RPC</v>
          </cell>
          <cell r="H767" t="str">
            <v>LPI-1604</v>
          </cell>
          <cell r="I767" t="str">
            <v>SR</v>
          </cell>
          <cell r="J767">
            <v>1.35</v>
          </cell>
        </row>
        <row r="768">
          <cell r="B768" t="str">
            <v>056C053</v>
          </cell>
          <cell r="C768">
            <v>5.33</v>
          </cell>
          <cell r="D768">
            <v>0</v>
          </cell>
          <cell r="E768">
            <v>5.33</v>
          </cell>
          <cell r="F768">
            <v>44091</v>
          </cell>
          <cell r="G768" t="str">
            <v>RPC</v>
          </cell>
          <cell r="H768" t="str">
            <v>LPI-1604</v>
          </cell>
          <cell r="I768" t="str">
            <v>SR</v>
          </cell>
          <cell r="J768">
            <v>1.35</v>
          </cell>
        </row>
        <row r="769">
          <cell r="B769" t="str">
            <v>056C054</v>
          </cell>
          <cell r="C769">
            <v>1.1399999999999999</v>
          </cell>
          <cell r="D769">
            <v>0</v>
          </cell>
          <cell r="E769">
            <v>1.1399999999999999</v>
          </cell>
          <cell r="F769">
            <v>44105</v>
          </cell>
          <cell r="G769" t="str">
            <v>RPC</v>
          </cell>
          <cell r="H769" t="str">
            <v>LPI-1604</v>
          </cell>
          <cell r="I769" t="str">
            <v>SR</v>
          </cell>
          <cell r="J769">
            <v>1.35</v>
          </cell>
        </row>
        <row r="770">
          <cell r="B770" t="str">
            <v>056C055</v>
          </cell>
          <cell r="C770">
            <v>0.17</v>
          </cell>
          <cell r="D770">
            <v>0</v>
          </cell>
          <cell r="E770">
            <v>0.17</v>
          </cell>
          <cell r="F770">
            <v>44132</v>
          </cell>
          <cell r="G770" t="str">
            <v>RPC</v>
          </cell>
          <cell r="H770" t="str">
            <v>LPI-1604</v>
          </cell>
          <cell r="I770" t="str">
            <v>SR</v>
          </cell>
          <cell r="J770">
            <v>1.35</v>
          </cell>
        </row>
        <row r="771">
          <cell r="B771" t="str">
            <v>056C056</v>
          </cell>
          <cell r="C771">
            <v>0.95</v>
          </cell>
          <cell r="D771">
            <v>0</v>
          </cell>
          <cell r="E771">
            <v>0.95</v>
          </cell>
          <cell r="F771">
            <v>44101</v>
          </cell>
          <cell r="G771" t="str">
            <v>RPC</v>
          </cell>
          <cell r="H771" t="str">
            <v>LPI-1604</v>
          </cell>
          <cell r="I771" t="str">
            <v>SR</v>
          </cell>
          <cell r="J771">
            <v>1.35</v>
          </cell>
        </row>
        <row r="772">
          <cell r="B772" t="str">
            <v>056C057</v>
          </cell>
          <cell r="C772">
            <v>1.19</v>
          </cell>
          <cell r="D772">
            <v>0</v>
          </cell>
          <cell r="E772">
            <v>1.19</v>
          </cell>
          <cell r="F772">
            <v>44101</v>
          </cell>
          <cell r="G772" t="str">
            <v>RPC</v>
          </cell>
          <cell r="H772" t="str">
            <v>LPI-1604</v>
          </cell>
          <cell r="I772" t="str">
            <v>SR</v>
          </cell>
          <cell r="J772">
            <v>1.35</v>
          </cell>
        </row>
        <row r="773">
          <cell r="B773" t="str">
            <v>056C058</v>
          </cell>
          <cell r="C773">
            <v>0.75</v>
          </cell>
          <cell r="D773">
            <v>0</v>
          </cell>
          <cell r="E773">
            <v>0.75</v>
          </cell>
          <cell r="F773">
            <v>44101</v>
          </cell>
          <cell r="G773" t="str">
            <v>RPC</v>
          </cell>
          <cell r="H773" t="str">
            <v>LPI-1604</v>
          </cell>
          <cell r="I773" t="str">
            <v>SR</v>
          </cell>
          <cell r="J773">
            <v>1.35</v>
          </cell>
        </row>
        <row r="774">
          <cell r="B774" t="str">
            <v>056C059</v>
          </cell>
          <cell r="C774">
            <v>0.62</v>
          </cell>
          <cell r="D774">
            <v>0</v>
          </cell>
          <cell r="E774">
            <v>0.62</v>
          </cell>
          <cell r="F774">
            <v>44100</v>
          </cell>
          <cell r="G774" t="str">
            <v>RPC</v>
          </cell>
          <cell r="H774" t="str">
            <v>LPI-1604</v>
          </cell>
          <cell r="I774" t="str">
            <v>SR</v>
          </cell>
          <cell r="J774">
            <v>1.35</v>
          </cell>
        </row>
        <row r="775">
          <cell r="B775" t="str">
            <v>056C060</v>
          </cell>
          <cell r="C775">
            <v>1.39</v>
          </cell>
          <cell r="D775">
            <v>0</v>
          </cell>
          <cell r="E775">
            <v>1.39</v>
          </cell>
          <cell r="F775">
            <v>44100</v>
          </cell>
          <cell r="G775" t="str">
            <v>RPC</v>
          </cell>
          <cell r="H775" t="str">
            <v>LPI-1604</v>
          </cell>
          <cell r="I775" t="str">
            <v>SR</v>
          </cell>
          <cell r="J775">
            <v>1.35</v>
          </cell>
        </row>
        <row r="776">
          <cell r="B776" t="str">
            <v>057C054</v>
          </cell>
          <cell r="C776">
            <v>0.13</v>
          </cell>
          <cell r="D776">
            <v>0</v>
          </cell>
          <cell r="E776">
            <v>0.13</v>
          </cell>
          <cell r="F776">
            <v>44105</v>
          </cell>
          <cell r="G776" t="str">
            <v>RPC</v>
          </cell>
          <cell r="H776" t="str">
            <v>LPI-1604</v>
          </cell>
          <cell r="I776" t="str">
            <v>SR</v>
          </cell>
          <cell r="J776">
            <v>1.35</v>
          </cell>
        </row>
        <row r="777">
          <cell r="B777" t="str">
            <v>057C055</v>
          </cell>
          <cell r="C777">
            <v>0.28999999999999998</v>
          </cell>
          <cell r="D777">
            <v>0</v>
          </cell>
          <cell r="E777">
            <v>0.28999999999999998</v>
          </cell>
          <cell r="F777">
            <v>44101</v>
          </cell>
          <cell r="G777" t="str">
            <v>RPC</v>
          </cell>
          <cell r="H777" t="str">
            <v>LPI-1604</v>
          </cell>
          <cell r="I777" t="str">
            <v>SR</v>
          </cell>
          <cell r="J777">
            <v>1.35</v>
          </cell>
        </row>
        <row r="778">
          <cell r="B778" t="str">
            <v>058C052</v>
          </cell>
          <cell r="C778">
            <v>2.19</v>
          </cell>
          <cell r="D778">
            <v>0</v>
          </cell>
          <cell r="E778">
            <v>2.19</v>
          </cell>
          <cell r="F778">
            <v>44095</v>
          </cell>
          <cell r="G778" t="str">
            <v>RPC</v>
          </cell>
          <cell r="H778" t="str">
            <v>LPI-1604</v>
          </cell>
          <cell r="I778" t="str">
            <v>SR</v>
          </cell>
          <cell r="J778">
            <v>1.35</v>
          </cell>
        </row>
        <row r="779">
          <cell r="B779" t="str">
            <v>058C053</v>
          </cell>
          <cell r="C779">
            <v>2.83</v>
          </cell>
          <cell r="D779">
            <v>0</v>
          </cell>
          <cell r="E779">
            <v>2.83</v>
          </cell>
          <cell r="F779">
            <v>44095</v>
          </cell>
          <cell r="G779" t="str">
            <v>RPC</v>
          </cell>
          <cell r="H779" t="str">
            <v>LPI-1604</v>
          </cell>
          <cell r="I779" t="str">
            <v>SR</v>
          </cell>
          <cell r="J779">
            <v>1.35</v>
          </cell>
        </row>
        <row r="780">
          <cell r="B780" t="str">
            <v>058C054</v>
          </cell>
          <cell r="C780">
            <v>1.03</v>
          </cell>
          <cell r="D780">
            <v>0</v>
          </cell>
          <cell r="E780">
            <v>1.03</v>
          </cell>
          <cell r="F780">
            <v>44105</v>
          </cell>
          <cell r="G780" t="str">
            <v>RPC</v>
          </cell>
          <cell r="H780" t="str">
            <v>LPI-1604</v>
          </cell>
          <cell r="I780" t="str">
            <v>SR</v>
          </cell>
          <cell r="J780">
            <v>1.35</v>
          </cell>
        </row>
        <row r="781">
          <cell r="B781" t="str">
            <v>058C055</v>
          </cell>
          <cell r="C781">
            <v>1.3</v>
          </cell>
          <cell r="D781">
            <v>0</v>
          </cell>
          <cell r="E781">
            <v>1.3</v>
          </cell>
          <cell r="F781">
            <v>44099</v>
          </cell>
          <cell r="G781" t="str">
            <v>RPC</v>
          </cell>
          <cell r="H781" t="str">
            <v>GTO-612</v>
          </cell>
          <cell r="I781" t="str">
            <v>SR</v>
          </cell>
          <cell r="J781">
            <v>1.35</v>
          </cell>
        </row>
        <row r="782">
          <cell r="B782" t="str">
            <v>058C057</v>
          </cell>
          <cell r="C782">
            <v>2.65</v>
          </cell>
          <cell r="D782">
            <v>0</v>
          </cell>
          <cell r="E782">
            <v>2.65</v>
          </cell>
          <cell r="F782">
            <v>44100</v>
          </cell>
          <cell r="G782" t="str">
            <v>RPC</v>
          </cell>
          <cell r="H782" t="str">
            <v>LPI-1604</v>
          </cell>
          <cell r="I782" t="str">
            <v>SR</v>
          </cell>
          <cell r="J782">
            <v>1.35</v>
          </cell>
        </row>
        <row r="783">
          <cell r="B783" t="str">
            <v>058C059</v>
          </cell>
          <cell r="C783">
            <v>4.0199999999999996</v>
          </cell>
          <cell r="D783">
            <v>0</v>
          </cell>
          <cell r="E783">
            <v>4.0199999999999996</v>
          </cell>
          <cell r="F783">
            <v>44100</v>
          </cell>
          <cell r="G783" t="str">
            <v>RPC</v>
          </cell>
          <cell r="H783" t="str">
            <v>LPI-1604</v>
          </cell>
          <cell r="I783" t="str">
            <v>SR</v>
          </cell>
          <cell r="J783">
            <v>1.35</v>
          </cell>
        </row>
        <row r="784">
          <cell r="B784" t="str">
            <v>058C060</v>
          </cell>
          <cell r="C784">
            <v>2.0299999999999998</v>
          </cell>
          <cell r="D784">
            <v>0</v>
          </cell>
          <cell r="E784">
            <v>2.0299999999999998</v>
          </cell>
          <cell r="F784">
            <v>44101</v>
          </cell>
          <cell r="G784" t="str">
            <v>RPC</v>
          </cell>
          <cell r="H784" t="str">
            <v>LPI-1604</v>
          </cell>
          <cell r="I784" t="str">
            <v>SR</v>
          </cell>
          <cell r="J784">
            <v>1.35</v>
          </cell>
        </row>
        <row r="785">
          <cell r="B785" t="str">
            <v>059C053</v>
          </cell>
          <cell r="C785">
            <v>0.79</v>
          </cell>
          <cell r="D785">
            <v>0</v>
          </cell>
          <cell r="E785">
            <v>0.79</v>
          </cell>
          <cell r="F785">
            <v>44100</v>
          </cell>
          <cell r="G785" t="str">
            <v>RPC</v>
          </cell>
          <cell r="H785" t="str">
            <v>LPI-1604</v>
          </cell>
          <cell r="I785" t="str">
            <v>SR</v>
          </cell>
          <cell r="J785">
            <v>1.35</v>
          </cell>
        </row>
        <row r="786">
          <cell r="B786" t="str">
            <v>059C054</v>
          </cell>
          <cell r="C786">
            <v>0.81</v>
          </cell>
          <cell r="D786">
            <v>0</v>
          </cell>
          <cell r="E786">
            <v>0.81</v>
          </cell>
          <cell r="F786">
            <v>44100</v>
          </cell>
          <cell r="G786" t="str">
            <v>RPC</v>
          </cell>
          <cell r="H786" t="str">
            <v>LPI-1604</v>
          </cell>
          <cell r="I786" t="str">
            <v>SR</v>
          </cell>
          <cell r="J786">
            <v>1.35</v>
          </cell>
        </row>
        <row r="787">
          <cell r="B787" t="str">
            <v>060C052</v>
          </cell>
          <cell r="C787">
            <v>1.78</v>
          </cell>
          <cell r="D787">
            <v>0</v>
          </cell>
          <cell r="E787">
            <v>1.78</v>
          </cell>
          <cell r="F787">
            <v>44099</v>
          </cell>
          <cell r="G787" t="str">
            <v>RPC</v>
          </cell>
          <cell r="H787" t="str">
            <v>LPI-1604</v>
          </cell>
          <cell r="I787" t="str">
            <v>SR</v>
          </cell>
          <cell r="J787">
            <v>1.35</v>
          </cell>
        </row>
        <row r="788">
          <cell r="B788" t="str">
            <v>060C055</v>
          </cell>
          <cell r="C788">
            <v>2.79</v>
          </cell>
          <cell r="D788">
            <v>0</v>
          </cell>
          <cell r="E788">
            <v>2.79</v>
          </cell>
          <cell r="F788">
            <v>44098</v>
          </cell>
          <cell r="G788" t="str">
            <v>RPC</v>
          </cell>
          <cell r="H788" t="str">
            <v>LPI-1604</v>
          </cell>
          <cell r="I788" t="str">
            <v>SR</v>
          </cell>
          <cell r="J788">
            <v>1.35</v>
          </cell>
        </row>
        <row r="789">
          <cell r="B789" t="str">
            <v>060C057</v>
          </cell>
          <cell r="C789">
            <v>2.54</v>
          </cell>
          <cell r="D789">
            <v>0</v>
          </cell>
          <cell r="E789">
            <v>2.54</v>
          </cell>
          <cell r="F789">
            <v>44098</v>
          </cell>
          <cell r="G789" t="str">
            <v>RPC</v>
          </cell>
          <cell r="H789" t="str">
            <v>LPI-1604</v>
          </cell>
          <cell r="I789" t="str">
            <v>SR</v>
          </cell>
          <cell r="J789">
            <v>1.35</v>
          </cell>
        </row>
        <row r="790">
          <cell r="B790" t="str">
            <v>060C059</v>
          </cell>
          <cell r="C790">
            <v>2.95</v>
          </cell>
          <cell r="D790">
            <v>0</v>
          </cell>
          <cell r="E790">
            <v>2.95</v>
          </cell>
          <cell r="F790">
            <v>44098</v>
          </cell>
          <cell r="G790" t="str">
            <v>RPC</v>
          </cell>
          <cell r="H790" t="str">
            <v>LPI-1604</v>
          </cell>
          <cell r="I790" t="str">
            <v>SR</v>
          </cell>
          <cell r="J790">
            <v>1.35</v>
          </cell>
        </row>
        <row r="791">
          <cell r="B791" t="str">
            <v>060C060</v>
          </cell>
          <cell r="C791">
            <v>1.52</v>
          </cell>
          <cell r="D791">
            <v>0</v>
          </cell>
          <cell r="E791">
            <v>1.52</v>
          </cell>
          <cell r="F791">
            <v>44104</v>
          </cell>
          <cell r="G791" t="str">
            <v>RPC</v>
          </cell>
          <cell r="H791" t="str">
            <v>LPI-1604</v>
          </cell>
          <cell r="I791" t="str">
            <v>SR</v>
          </cell>
          <cell r="J791">
            <v>1.35</v>
          </cell>
        </row>
        <row r="792">
          <cell r="B792" t="str">
            <v>052C062</v>
          </cell>
          <cell r="C792">
            <v>1.91</v>
          </cell>
          <cell r="D792">
            <v>0</v>
          </cell>
          <cell r="E792">
            <v>1.91</v>
          </cell>
          <cell r="F792">
            <v>44116</v>
          </cell>
          <cell r="G792" t="str">
            <v>R2</v>
          </cell>
          <cell r="H792" t="str">
            <v>LPI-1601</v>
          </cell>
          <cell r="I792" t="str">
            <v>DR</v>
          </cell>
          <cell r="J792">
            <v>1.8</v>
          </cell>
        </row>
        <row r="793">
          <cell r="B793" t="str">
            <v>052C065</v>
          </cell>
          <cell r="C793">
            <v>4.03</v>
          </cell>
          <cell r="D793">
            <v>0</v>
          </cell>
          <cell r="E793">
            <v>4.03</v>
          </cell>
          <cell r="F793">
            <v>44101</v>
          </cell>
          <cell r="G793" t="str">
            <v>R2</v>
          </cell>
          <cell r="H793" t="str">
            <v>LPI-1606</v>
          </cell>
          <cell r="I793" t="str">
            <v>DR</v>
          </cell>
          <cell r="J793">
            <v>1.8</v>
          </cell>
        </row>
        <row r="794">
          <cell r="B794" t="str">
            <v>052C068</v>
          </cell>
          <cell r="C794">
            <v>2.78</v>
          </cell>
          <cell r="D794">
            <v>0</v>
          </cell>
          <cell r="E794">
            <v>2.78</v>
          </cell>
          <cell r="F794">
            <v>44072</v>
          </cell>
          <cell r="G794" t="str">
            <v>R2</v>
          </cell>
          <cell r="H794" t="str">
            <v>LPI-1607</v>
          </cell>
          <cell r="I794" t="str">
            <v>DR</v>
          </cell>
          <cell r="J794">
            <v>1.8</v>
          </cell>
        </row>
        <row r="795">
          <cell r="B795" t="str">
            <v>052C069</v>
          </cell>
          <cell r="C795">
            <v>3.83</v>
          </cell>
          <cell r="D795">
            <v>0</v>
          </cell>
          <cell r="E795">
            <v>3.83</v>
          </cell>
          <cell r="F795">
            <v>44101</v>
          </cell>
          <cell r="G795" t="str">
            <v>R2</v>
          </cell>
          <cell r="H795" t="str">
            <v>LPI-1606</v>
          </cell>
          <cell r="I795" t="str">
            <v>DR</v>
          </cell>
          <cell r="J795">
            <v>1.8</v>
          </cell>
        </row>
        <row r="796">
          <cell r="B796" t="str">
            <v>053C070</v>
          </cell>
          <cell r="C796">
            <v>1.67</v>
          </cell>
          <cell r="D796">
            <v>0</v>
          </cell>
          <cell r="E796">
            <v>1.67</v>
          </cell>
          <cell r="F796">
            <v>44176</v>
          </cell>
          <cell r="G796" t="str">
            <v>R1</v>
          </cell>
          <cell r="H796" t="str">
            <v>GP-00687</v>
          </cell>
          <cell r="I796" t="str">
            <v>DR</v>
          </cell>
          <cell r="J796">
            <v>1.8</v>
          </cell>
        </row>
        <row r="797">
          <cell r="B797" t="str">
            <v>054C062</v>
          </cell>
          <cell r="C797">
            <v>3.1</v>
          </cell>
          <cell r="D797">
            <v>0</v>
          </cell>
          <cell r="E797">
            <v>3.1</v>
          </cell>
          <cell r="F797">
            <v>44125</v>
          </cell>
          <cell r="G797" t="str">
            <v>R2</v>
          </cell>
          <cell r="H797" t="str">
            <v>LPI-1601</v>
          </cell>
          <cell r="I797" t="str">
            <v>DR</v>
          </cell>
          <cell r="J797">
            <v>1.8</v>
          </cell>
        </row>
        <row r="798">
          <cell r="B798" t="str">
            <v>054C065</v>
          </cell>
          <cell r="C798">
            <v>4.4800000000000004</v>
          </cell>
          <cell r="D798">
            <v>0</v>
          </cell>
          <cell r="E798">
            <v>4.4800000000000004</v>
          </cell>
          <cell r="F798">
            <v>44133</v>
          </cell>
          <cell r="G798" t="str">
            <v>R2</v>
          </cell>
          <cell r="H798" t="str">
            <v>LPI-1605</v>
          </cell>
          <cell r="I798" t="str">
            <v>DR</v>
          </cell>
          <cell r="J798">
            <v>1.8</v>
          </cell>
        </row>
        <row r="799">
          <cell r="B799" t="str">
            <v>054C070</v>
          </cell>
          <cell r="C799">
            <v>2.5</v>
          </cell>
          <cell r="D799">
            <v>0</v>
          </cell>
          <cell r="E799">
            <v>2.5</v>
          </cell>
          <cell r="F799">
            <v>44121</v>
          </cell>
          <cell r="G799" t="str">
            <v>R1</v>
          </cell>
          <cell r="H799" t="str">
            <v>GP-00687</v>
          </cell>
          <cell r="I799" t="str">
            <v>DR</v>
          </cell>
          <cell r="J799">
            <v>1.8</v>
          </cell>
        </row>
        <row r="800">
          <cell r="B800" t="str">
            <v>055C065</v>
          </cell>
          <cell r="C800">
            <v>2.11</v>
          </cell>
          <cell r="D800">
            <v>0</v>
          </cell>
          <cell r="E800">
            <v>2.11</v>
          </cell>
          <cell r="F800">
            <v>44125</v>
          </cell>
          <cell r="G800" t="str">
            <v>R2</v>
          </cell>
          <cell r="H800" t="str">
            <v>LPI-1606</v>
          </cell>
          <cell r="I800" t="str">
            <v>DR</v>
          </cell>
          <cell r="J800">
            <v>1.8</v>
          </cell>
        </row>
        <row r="801">
          <cell r="B801" t="str">
            <v>056C062</v>
          </cell>
          <cell r="C801">
            <v>3.18</v>
          </cell>
          <cell r="D801">
            <v>0</v>
          </cell>
          <cell r="E801">
            <v>3.18</v>
          </cell>
          <cell r="F801">
            <v>44128</v>
          </cell>
          <cell r="G801" t="str">
            <v>R2</v>
          </cell>
          <cell r="H801" t="str">
            <v>LPI-1606</v>
          </cell>
          <cell r="I801" t="str">
            <v>DR</v>
          </cell>
          <cell r="J801">
            <v>1.8</v>
          </cell>
        </row>
        <row r="802">
          <cell r="B802" t="str">
            <v>056C064</v>
          </cell>
          <cell r="C802">
            <v>2.2999999999999998</v>
          </cell>
          <cell r="D802">
            <v>0</v>
          </cell>
          <cell r="E802">
            <v>2.2999999999999998</v>
          </cell>
          <cell r="F802">
            <v>44130</v>
          </cell>
          <cell r="G802" t="str">
            <v>R2</v>
          </cell>
          <cell r="H802" t="str">
            <v>LPI-1606</v>
          </cell>
          <cell r="I802" t="str">
            <v>DR</v>
          </cell>
          <cell r="J802">
            <v>1.8</v>
          </cell>
        </row>
        <row r="803">
          <cell r="B803" t="str">
            <v>056C070</v>
          </cell>
          <cell r="C803">
            <v>7.31</v>
          </cell>
          <cell r="D803">
            <v>0</v>
          </cell>
          <cell r="E803">
            <v>7.31</v>
          </cell>
          <cell r="F803">
            <v>44075</v>
          </cell>
          <cell r="G803" t="str">
            <v>R2</v>
          </cell>
          <cell r="H803" t="str">
            <v>LPI-1606</v>
          </cell>
          <cell r="I803" t="str">
            <v>DR</v>
          </cell>
          <cell r="J803">
            <v>1.8</v>
          </cell>
        </row>
        <row r="804">
          <cell r="B804" t="str">
            <v>058C064</v>
          </cell>
          <cell r="C804">
            <v>7.21</v>
          </cell>
          <cell r="D804">
            <v>0</v>
          </cell>
          <cell r="E804">
            <v>7.21</v>
          </cell>
          <cell r="F804">
            <v>44123</v>
          </cell>
          <cell r="G804" t="str">
            <v>R2</v>
          </cell>
          <cell r="H804" t="str">
            <v>LPI-1604</v>
          </cell>
          <cell r="I804" t="str">
            <v>DR</v>
          </cell>
          <cell r="J804">
            <v>1.8</v>
          </cell>
        </row>
        <row r="805">
          <cell r="B805" t="str">
            <v>058C070</v>
          </cell>
          <cell r="C805">
            <v>5.69</v>
          </cell>
          <cell r="D805">
            <v>0</v>
          </cell>
          <cell r="E805">
            <v>5.69</v>
          </cell>
          <cell r="F805">
            <v>44132</v>
          </cell>
          <cell r="G805" t="str">
            <v>R2</v>
          </cell>
          <cell r="H805" t="str">
            <v>LPI-1606</v>
          </cell>
          <cell r="I805" t="str">
            <v>DR</v>
          </cell>
          <cell r="J805">
            <v>1.8</v>
          </cell>
        </row>
        <row r="806">
          <cell r="B806" t="str">
            <v>059C064</v>
          </cell>
          <cell r="C806">
            <v>1.21</v>
          </cell>
          <cell r="D806">
            <v>0</v>
          </cell>
          <cell r="E806">
            <v>1.21</v>
          </cell>
          <cell r="F806">
            <v>44118</v>
          </cell>
          <cell r="G806" t="str">
            <v>R2</v>
          </cell>
          <cell r="H806" t="str">
            <v>LPI-1606</v>
          </cell>
          <cell r="I806" t="str">
            <v>DR</v>
          </cell>
          <cell r="J806">
            <v>1.8</v>
          </cell>
        </row>
        <row r="807">
          <cell r="B807" t="str">
            <v>060C062</v>
          </cell>
          <cell r="C807">
            <v>2.35</v>
          </cell>
          <cell r="D807">
            <v>0</v>
          </cell>
          <cell r="E807">
            <v>2.35</v>
          </cell>
          <cell r="F807">
            <v>44120</v>
          </cell>
          <cell r="G807" t="str">
            <v>R2</v>
          </cell>
          <cell r="H807" t="str">
            <v>GP 99-8009</v>
          </cell>
          <cell r="I807" t="str">
            <v>DR</v>
          </cell>
          <cell r="J807">
            <v>1.8</v>
          </cell>
        </row>
        <row r="808">
          <cell r="B808" t="str">
            <v>060C064</v>
          </cell>
          <cell r="C808">
            <v>2.72</v>
          </cell>
          <cell r="D808">
            <v>0</v>
          </cell>
          <cell r="E808">
            <v>2.72</v>
          </cell>
          <cell r="F808">
            <v>44119</v>
          </cell>
          <cell r="G808" t="str">
            <v>R2</v>
          </cell>
          <cell r="H808" t="str">
            <v>LPI-1606</v>
          </cell>
          <cell r="I808" t="str">
            <v>DR</v>
          </cell>
          <cell r="J808">
            <v>1.8</v>
          </cell>
        </row>
        <row r="809">
          <cell r="B809" t="str">
            <v>060C065</v>
          </cell>
          <cell r="C809">
            <v>1.84</v>
          </cell>
          <cell r="D809">
            <v>0</v>
          </cell>
          <cell r="E809">
            <v>1.84</v>
          </cell>
          <cell r="F809">
            <v>44121</v>
          </cell>
          <cell r="G809" t="str">
            <v>R2</v>
          </cell>
          <cell r="H809" t="str">
            <v>LPI-1606</v>
          </cell>
          <cell r="I809" t="str">
            <v>DR</v>
          </cell>
          <cell r="J809">
            <v>1.8</v>
          </cell>
        </row>
        <row r="810">
          <cell r="B810" t="str">
            <v>060C070</v>
          </cell>
          <cell r="C810">
            <v>9.4600000000000009</v>
          </cell>
          <cell r="D810">
            <v>0</v>
          </cell>
          <cell r="E810">
            <v>9.4600000000000009</v>
          </cell>
          <cell r="F810">
            <v>44125</v>
          </cell>
          <cell r="G810" t="str">
            <v>R2</v>
          </cell>
          <cell r="H810" t="str">
            <v>LPI-1606</v>
          </cell>
          <cell r="I810" t="str">
            <v>DR</v>
          </cell>
          <cell r="J810">
            <v>1.8</v>
          </cell>
        </row>
        <row r="811">
          <cell r="B811" t="str">
            <v>054C067</v>
          </cell>
          <cell r="C811">
            <v>4.25</v>
          </cell>
          <cell r="D811">
            <v>0</v>
          </cell>
          <cell r="E811">
            <v>4.25</v>
          </cell>
          <cell r="F811">
            <v>44034</v>
          </cell>
          <cell r="G811" t="str">
            <v>R2</v>
          </cell>
          <cell r="H811" t="str">
            <v>LPI-1604</v>
          </cell>
          <cell r="I811" t="str">
            <v>DR</v>
          </cell>
          <cell r="J811">
            <v>1.8</v>
          </cell>
        </row>
        <row r="812">
          <cell r="B812" t="str">
            <v>051C079</v>
          </cell>
          <cell r="C812">
            <v>1.27</v>
          </cell>
          <cell r="D812">
            <v>0</v>
          </cell>
          <cell r="E812">
            <v>1.27</v>
          </cell>
          <cell r="F812">
            <v>44078</v>
          </cell>
          <cell r="G812" t="str">
            <v>RPC</v>
          </cell>
          <cell r="H812" t="str">
            <v>TC-09</v>
          </cell>
          <cell r="I812" t="str">
            <v>SR</v>
          </cell>
          <cell r="J812">
            <v>1.35</v>
          </cell>
        </row>
        <row r="813">
          <cell r="B813" t="str">
            <v>052C071</v>
          </cell>
          <cell r="C813">
            <v>1.79</v>
          </cell>
          <cell r="D813">
            <v>0</v>
          </cell>
          <cell r="E813">
            <v>1.79</v>
          </cell>
          <cell r="F813">
            <v>44089</v>
          </cell>
          <cell r="G813" t="str">
            <v>RPC</v>
          </cell>
          <cell r="H813" t="str">
            <v>TC-09</v>
          </cell>
          <cell r="I813" t="str">
            <v>SR</v>
          </cell>
          <cell r="J813">
            <v>1.35</v>
          </cell>
        </row>
        <row r="814">
          <cell r="B814" t="str">
            <v>052C072</v>
          </cell>
          <cell r="C814">
            <v>1.06</v>
          </cell>
          <cell r="D814">
            <v>0</v>
          </cell>
          <cell r="E814">
            <v>1.06</v>
          </cell>
          <cell r="F814">
            <v>44087</v>
          </cell>
          <cell r="G814" t="str">
            <v>RPC</v>
          </cell>
          <cell r="H814" t="str">
            <v>TC-09</v>
          </cell>
          <cell r="I814" t="str">
            <v>SR</v>
          </cell>
          <cell r="J814">
            <v>1.35</v>
          </cell>
        </row>
        <row r="815">
          <cell r="B815" t="str">
            <v>052C074</v>
          </cell>
          <cell r="C815">
            <v>4.6399999999999997</v>
          </cell>
          <cell r="D815">
            <v>0</v>
          </cell>
          <cell r="E815">
            <v>4.6399999999999997</v>
          </cell>
          <cell r="F815">
            <v>44102</v>
          </cell>
          <cell r="G815" t="str">
            <v>RPC</v>
          </cell>
          <cell r="H815" t="str">
            <v>TC-09</v>
          </cell>
          <cell r="I815" t="str">
            <v>SR</v>
          </cell>
          <cell r="J815">
            <v>1.35</v>
          </cell>
        </row>
        <row r="816">
          <cell r="B816" t="str">
            <v>052C075</v>
          </cell>
          <cell r="C816">
            <v>0.18</v>
          </cell>
          <cell r="D816">
            <v>0</v>
          </cell>
          <cell r="E816">
            <v>0.18</v>
          </cell>
          <cell r="F816">
            <v>44076</v>
          </cell>
          <cell r="G816" t="str">
            <v>RPC</v>
          </cell>
          <cell r="H816" t="str">
            <v>TC-09</v>
          </cell>
          <cell r="I816" t="str">
            <v>SR</v>
          </cell>
          <cell r="J816">
            <v>1.35</v>
          </cell>
        </row>
        <row r="817">
          <cell r="B817" t="str">
            <v>052C077</v>
          </cell>
          <cell r="C817">
            <v>3.89</v>
          </cell>
          <cell r="D817">
            <v>0</v>
          </cell>
          <cell r="E817">
            <v>3.89</v>
          </cell>
          <cell r="F817">
            <v>44074</v>
          </cell>
          <cell r="G817" t="str">
            <v>RPC</v>
          </cell>
          <cell r="H817" t="str">
            <v>TC-09</v>
          </cell>
          <cell r="I817" t="str">
            <v>SR</v>
          </cell>
          <cell r="J817">
            <v>1.35</v>
          </cell>
        </row>
        <row r="818">
          <cell r="B818" t="str">
            <v>052C078</v>
          </cell>
          <cell r="C818">
            <v>1.21</v>
          </cell>
          <cell r="D818">
            <v>0</v>
          </cell>
          <cell r="E818">
            <v>1.21</v>
          </cell>
          <cell r="F818">
            <v>44077</v>
          </cell>
          <cell r="G818" t="str">
            <v>RPC</v>
          </cell>
          <cell r="H818" t="str">
            <v>TC-09</v>
          </cell>
          <cell r="I818" t="str">
            <v>SR</v>
          </cell>
          <cell r="J818">
            <v>1.35</v>
          </cell>
        </row>
        <row r="819">
          <cell r="B819" t="str">
            <v>052C080</v>
          </cell>
          <cell r="C819">
            <v>1.27</v>
          </cell>
          <cell r="D819">
            <v>0</v>
          </cell>
          <cell r="E819">
            <v>1.27</v>
          </cell>
          <cell r="F819">
            <v>44096</v>
          </cell>
          <cell r="G819" t="str">
            <v>RPC</v>
          </cell>
          <cell r="H819" t="str">
            <v>TC-09</v>
          </cell>
          <cell r="I819" t="str">
            <v>SR</v>
          </cell>
          <cell r="J819">
            <v>1.35</v>
          </cell>
        </row>
        <row r="820">
          <cell r="B820" t="str">
            <v>053C074</v>
          </cell>
          <cell r="C820">
            <v>1.1399999999999999</v>
          </cell>
          <cell r="D820">
            <v>0</v>
          </cell>
          <cell r="E820">
            <v>1.1399999999999999</v>
          </cell>
          <cell r="F820">
            <v>44076</v>
          </cell>
          <cell r="G820" t="str">
            <v>RPC</v>
          </cell>
          <cell r="H820" t="str">
            <v>TC-09</v>
          </cell>
          <cell r="I820" t="str">
            <v>SR</v>
          </cell>
          <cell r="J820">
            <v>1.35</v>
          </cell>
        </row>
        <row r="821">
          <cell r="B821" t="str">
            <v>053C078</v>
          </cell>
          <cell r="C821">
            <v>0.42</v>
          </cell>
          <cell r="D821">
            <v>0</v>
          </cell>
          <cell r="E821">
            <v>0.42</v>
          </cell>
          <cell r="F821">
            <v>44079</v>
          </cell>
          <cell r="G821" t="str">
            <v>RPC</v>
          </cell>
          <cell r="H821" t="str">
            <v>TC-09</v>
          </cell>
          <cell r="I821" t="str">
            <v>SR</v>
          </cell>
          <cell r="J821">
            <v>1.35</v>
          </cell>
        </row>
        <row r="822">
          <cell r="B822" t="str">
            <v>053C080</v>
          </cell>
          <cell r="C822">
            <v>0.66</v>
          </cell>
          <cell r="D822">
            <v>0</v>
          </cell>
          <cell r="E822">
            <v>0.66</v>
          </cell>
          <cell r="F822">
            <v>44099</v>
          </cell>
          <cell r="G822" t="str">
            <v>RPC</v>
          </cell>
          <cell r="H822" t="str">
            <v>TC-09</v>
          </cell>
          <cell r="I822" t="str">
            <v>SR</v>
          </cell>
          <cell r="J822">
            <v>1.35</v>
          </cell>
        </row>
        <row r="823">
          <cell r="B823" t="str">
            <v>054C073</v>
          </cell>
          <cell r="C823">
            <v>5.55</v>
          </cell>
          <cell r="D823">
            <v>0</v>
          </cell>
          <cell r="E823">
            <v>5.55</v>
          </cell>
          <cell r="F823">
            <v>44073</v>
          </cell>
          <cell r="G823" t="str">
            <v>RPC</v>
          </cell>
          <cell r="H823" t="str">
            <v>TC-09</v>
          </cell>
          <cell r="I823" t="str">
            <v>SR</v>
          </cell>
          <cell r="J823">
            <v>1.35</v>
          </cell>
        </row>
        <row r="824">
          <cell r="B824" t="str">
            <v>054C075</v>
          </cell>
          <cell r="C824">
            <v>0.76</v>
          </cell>
          <cell r="D824">
            <v>0</v>
          </cell>
          <cell r="E824">
            <v>0.76</v>
          </cell>
          <cell r="F824">
            <v>44075</v>
          </cell>
          <cell r="G824" t="str">
            <v>RPC</v>
          </cell>
          <cell r="H824" t="str">
            <v>TC-09</v>
          </cell>
          <cell r="I824" t="str">
            <v>SR</v>
          </cell>
          <cell r="J824">
            <v>1.35</v>
          </cell>
        </row>
        <row r="825">
          <cell r="B825" t="str">
            <v>054C077</v>
          </cell>
          <cell r="C825">
            <v>3.3</v>
          </cell>
          <cell r="D825">
            <v>0</v>
          </cell>
          <cell r="E825">
            <v>3.3</v>
          </cell>
          <cell r="F825">
            <v>44075</v>
          </cell>
          <cell r="G825" t="str">
            <v>RPC</v>
          </cell>
          <cell r="H825" t="str">
            <v>TC-09</v>
          </cell>
          <cell r="I825" t="str">
            <v>SR</v>
          </cell>
          <cell r="J825">
            <v>1.35</v>
          </cell>
        </row>
        <row r="826">
          <cell r="B826" t="str">
            <v>054C079</v>
          </cell>
          <cell r="C826">
            <v>2.5299999999999998</v>
          </cell>
          <cell r="D826">
            <v>0</v>
          </cell>
          <cell r="E826">
            <v>2.5299999999999998</v>
          </cell>
          <cell r="F826">
            <v>44081</v>
          </cell>
          <cell r="G826" t="str">
            <v>RPC</v>
          </cell>
          <cell r="H826" t="str">
            <v>TC-09</v>
          </cell>
          <cell r="I826" t="str">
            <v>SR</v>
          </cell>
          <cell r="J826">
            <v>1.35</v>
          </cell>
        </row>
        <row r="827">
          <cell r="B827" t="str">
            <v>055C080</v>
          </cell>
          <cell r="C827">
            <v>0.15</v>
          </cell>
          <cell r="D827">
            <v>0</v>
          </cell>
          <cell r="E827">
            <v>0.15</v>
          </cell>
          <cell r="F827">
            <v>44097</v>
          </cell>
          <cell r="G827" t="str">
            <v>RPC</v>
          </cell>
          <cell r="H827" t="str">
            <v>TC-09</v>
          </cell>
          <cell r="I827" t="str">
            <v>SR</v>
          </cell>
          <cell r="J827">
            <v>1.35</v>
          </cell>
        </row>
        <row r="828">
          <cell r="B828" t="str">
            <v>056C071</v>
          </cell>
          <cell r="C828">
            <v>2.96</v>
          </cell>
          <cell r="D828">
            <v>0</v>
          </cell>
          <cell r="E828">
            <v>2.96</v>
          </cell>
          <cell r="F828">
            <v>44097</v>
          </cell>
          <cell r="G828" t="str">
            <v>RPC</v>
          </cell>
          <cell r="H828" t="str">
            <v>TC-09</v>
          </cell>
          <cell r="I828" t="str">
            <v>SR</v>
          </cell>
          <cell r="J828">
            <v>1.35</v>
          </cell>
        </row>
        <row r="829">
          <cell r="B829" t="str">
            <v>056C072</v>
          </cell>
          <cell r="C829">
            <v>1.25</v>
          </cell>
          <cell r="D829">
            <v>0</v>
          </cell>
          <cell r="E829">
            <v>1.25</v>
          </cell>
          <cell r="F829">
            <v>44093</v>
          </cell>
          <cell r="G829" t="str">
            <v>RPC</v>
          </cell>
          <cell r="H829" t="str">
            <v>TC-09</v>
          </cell>
          <cell r="I829" t="str">
            <v>SR</v>
          </cell>
          <cell r="J829">
            <v>1.35</v>
          </cell>
        </row>
        <row r="830">
          <cell r="B830" t="str">
            <v>056C073</v>
          </cell>
          <cell r="C830">
            <v>0.81</v>
          </cell>
          <cell r="D830">
            <v>0</v>
          </cell>
          <cell r="E830">
            <v>0.81</v>
          </cell>
          <cell r="F830">
            <v>44093</v>
          </cell>
          <cell r="G830" t="str">
            <v>RPC</v>
          </cell>
          <cell r="H830" t="str">
            <v>TC-09</v>
          </cell>
          <cell r="I830" t="str">
            <v>SR</v>
          </cell>
          <cell r="J830">
            <v>1.35</v>
          </cell>
        </row>
        <row r="831">
          <cell r="B831" t="str">
            <v>056C075</v>
          </cell>
          <cell r="C831">
            <v>1.89</v>
          </cell>
          <cell r="D831">
            <v>0</v>
          </cell>
          <cell r="E831">
            <v>1.89</v>
          </cell>
          <cell r="F831">
            <v>44076</v>
          </cell>
          <cell r="G831" t="str">
            <v>RPC</v>
          </cell>
          <cell r="H831" t="str">
            <v>TC-09</v>
          </cell>
          <cell r="I831" t="str">
            <v>SR</v>
          </cell>
          <cell r="J831">
            <v>1.35</v>
          </cell>
        </row>
        <row r="832">
          <cell r="B832" t="str">
            <v>056C077</v>
          </cell>
          <cell r="C832">
            <v>4.6399999999999997</v>
          </cell>
          <cell r="D832">
            <v>0</v>
          </cell>
          <cell r="E832">
            <v>4.6399999999999997</v>
          </cell>
          <cell r="F832">
            <v>44087</v>
          </cell>
          <cell r="G832" t="str">
            <v>RPC</v>
          </cell>
          <cell r="H832" t="str">
            <v>TC-09</v>
          </cell>
          <cell r="I832" t="str">
            <v>SR</v>
          </cell>
          <cell r="J832">
            <v>1.35</v>
          </cell>
        </row>
        <row r="833">
          <cell r="B833" t="str">
            <v>056C079</v>
          </cell>
          <cell r="C833">
            <v>3.04</v>
          </cell>
          <cell r="D833">
            <v>0</v>
          </cell>
          <cell r="E833">
            <v>3.04</v>
          </cell>
          <cell r="F833">
            <v>44083</v>
          </cell>
          <cell r="G833" t="str">
            <v>RPC</v>
          </cell>
          <cell r="H833" t="str">
            <v>TC-09</v>
          </cell>
          <cell r="I833" t="str">
            <v>SR</v>
          </cell>
          <cell r="J833">
            <v>1.35</v>
          </cell>
        </row>
        <row r="834">
          <cell r="B834" t="str">
            <v>057C075</v>
          </cell>
          <cell r="C834">
            <v>0.23</v>
          </cell>
          <cell r="D834">
            <v>0</v>
          </cell>
          <cell r="E834">
            <v>0.23</v>
          </cell>
          <cell r="F834">
            <v>44097</v>
          </cell>
          <cell r="G834" t="str">
            <v>RPC</v>
          </cell>
          <cell r="H834" t="str">
            <v>TC-09</v>
          </cell>
          <cell r="I834" t="str">
            <v>SR</v>
          </cell>
          <cell r="J834">
            <v>1.35</v>
          </cell>
        </row>
        <row r="835">
          <cell r="B835" t="str">
            <v>058C071</v>
          </cell>
          <cell r="C835">
            <v>0.71</v>
          </cell>
          <cell r="D835">
            <v>0</v>
          </cell>
          <cell r="E835">
            <v>0.71</v>
          </cell>
          <cell r="F835">
            <v>44095</v>
          </cell>
          <cell r="G835" t="str">
            <v>RPC</v>
          </cell>
          <cell r="H835" t="str">
            <v>TC-09</v>
          </cell>
          <cell r="I835" t="str">
            <v>SR</v>
          </cell>
          <cell r="J835">
            <v>1.35</v>
          </cell>
        </row>
        <row r="836">
          <cell r="B836" t="str">
            <v>058C073</v>
          </cell>
          <cell r="C836">
            <v>2.69</v>
          </cell>
          <cell r="D836">
            <v>0</v>
          </cell>
          <cell r="E836">
            <v>2.69</v>
          </cell>
          <cell r="F836">
            <v>44102</v>
          </cell>
          <cell r="G836" t="str">
            <v>RPC</v>
          </cell>
          <cell r="H836" t="str">
            <v>TC-09</v>
          </cell>
          <cell r="I836" t="str">
            <v>SR</v>
          </cell>
          <cell r="J836">
            <v>1.35</v>
          </cell>
        </row>
        <row r="837">
          <cell r="B837" t="str">
            <v>058C075</v>
          </cell>
          <cell r="C837">
            <v>3.23</v>
          </cell>
          <cell r="D837">
            <v>0</v>
          </cell>
          <cell r="E837">
            <v>3.23</v>
          </cell>
          <cell r="F837">
            <v>44097</v>
          </cell>
          <cell r="G837" t="str">
            <v>RPC</v>
          </cell>
          <cell r="H837" t="str">
            <v>TC-09</v>
          </cell>
          <cell r="I837" t="str">
            <v>SR</v>
          </cell>
          <cell r="J837">
            <v>1.35</v>
          </cell>
        </row>
        <row r="838">
          <cell r="B838" t="str">
            <v>058C078</v>
          </cell>
          <cell r="C838">
            <v>3.65</v>
          </cell>
          <cell r="D838">
            <v>0</v>
          </cell>
          <cell r="E838">
            <v>3.65</v>
          </cell>
          <cell r="F838">
            <v>44093</v>
          </cell>
          <cell r="G838" t="str">
            <v>RPC</v>
          </cell>
          <cell r="H838" t="str">
            <v>TC-09</v>
          </cell>
          <cell r="I838" t="str">
            <v>SR</v>
          </cell>
          <cell r="J838">
            <v>1.35</v>
          </cell>
        </row>
        <row r="839">
          <cell r="B839" t="str">
            <v>058C080</v>
          </cell>
          <cell r="C839">
            <v>1.0900000000000001</v>
          </cell>
          <cell r="D839">
            <v>0</v>
          </cell>
          <cell r="E839">
            <v>1.0900000000000001</v>
          </cell>
          <cell r="F839">
            <v>44087</v>
          </cell>
          <cell r="G839" t="str">
            <v>RPC</v>
          </cell>
          <cell r="H839" t="str">
            <v>TC-09</v>
          </cell>
          <cell r="I839" t="str">
            <v>SR</v>
          </cell>
          <cell r="J839">
            <v>1.35</v>
          </cell>
        </row>
        <row r="840">
          <cell r="B840" t="str">
            <v>058C081</v>
          </cell>
          <cell r="C840">
            <v>3.6</v>
          </cell>
          <cell r="D840">
            <v>0</v>
          </cell>
          <cell r="E840">
            <v>3.6</v>
          </cell>
          <cell r="F840">
            <v>44087</v>
          </cell>
          <cell r="G840" t="str">
            <v>RPC</v>
          </cell>
          <cell r="H840" t="str">
            <v>TC-09</v>
          </cell>
          <cell r="I840" t="str">
            <v>SR</v>
          </cell>
          <cell r="J840">
            <v>1.35</v>
          </cell>
        </row>
        <row r="841">
          <cell r="B841" t="str">
            <v>059C071</v>
          </cell>
          <cell r="C841">
            <v>0.35</v>
          </cell>
          <cell r="D841">
            <v>0</v>
          </cell>
          <cell r="E841">
            <v>0.35</v>
          </cell>
          <cell r="F841">
            <v>44098</v>
          </cell>
          <cell r="G841" t="str">
            <v>RPC</v>
          </cell>
          <cell r="H841" t="str">
            <v>TC-09</v>
          </cell>
          <cell r="I841" t="str">
            <v>SR</v>
          </cell>
          <cell r="J841">
            <v>1.35</v>
          </cell>
        </row>
        <row r="842">
          <cell r="B842" t="str">
            <v>060C071</v>
          </cell>
          <cell r="C842">
            <v>0.15</v>
          </cell>
          <cell r="D842">
            <v>0</v>
          </cell>
          <cell r="E842">
            <v>0.15</v>
          </cell>
          <cell r="F842">
            <v>44097</v>
          </cell>
          <cell r="G842" t="str">
            <v>RPC</v>
          </cell>
          <cell r="H842" t="str">
            <v>TC-09</v>
          </cell>
          <cell r="I842" t="str">
            <v>SR</v>
          </cell>
          <cell r="J842">
            <v>1.35</v>
          </cell>
        </row>
        <row r="843">
          <cell r="B843" t="str">
            <v>060C072</v>
          </cell>
          <cell r="C843">
            <v>1.74</v>
          </cell>
          <cell r="D843">
            <v>0</v>
          </cell>
          <cell r="E843">
            <v>1.74</v>
          </cell>
          <cell r="F843">
            <v>44096</v>
          </cell>
          <cell r="G843" t="str">
            <v>RPC</v>
          </cell>
          <cell r="H843" t="str">
            <v>TC-09</v>
          </cell>
          <cell r="I843" t="str">
            <v>SR</v>
          </cell>
          <cell r="J843">
            <v>1.35</v>
          </cell>
        </row>
        <row r="844">
          <cell r="B844" t="str">
            <v>060C073</v>
          </cell>
          <cell r="C844">
            <v>3.14</v>
          </cell>
          <cell r="D844">
            <v>0</v>
          </cell>
          <cell r="E844">
            <v>3.14</v>
          </cell>
          <cell r="F844">
            <v>44095</v>
          </cell>
          <cell r="G844" t="str">
            <v>RPC</v>
          </cell>
          <cell r="H844" t="str">
            <v>TC-09</v>
          </cell>
          <cell r="I844" t="str">
            <v>SR</v>
          </cell>
          <cell r="J844">
            <v>1.35</v>
          </cell>
        </row>
        <row r="845">
          <cell r="B845" t="str">
            <v>060C075</v>
          </cell>
          <cell r="C845">
            <v>2.27</v>
          </cell>
          <cell r="D845">
            <v>0</v>
          </cell>
          <cell r="E845">
            <v>2.27</v>
          </cell>
          <cell r="F845">
            <v>44093</v>
          </cell>
          <cell r="G845" t="str">
            <v>RPC</v>
          </cell>
          <cell r="H845" t="str">
            <v>TC-09</v>
          </cell>
          <cell r="I845" t="str">
            <v>SR</v>
          </cell>
          <cell r="J845">
            <v>1.35</v>
          </cell>
        </row>
        <row r="846">
          <cell r="B846" t="str">
            <v>060C076</v>
          </cell>
          <cell r="C846">
            <v>1.17</v>
          </cell>
          <cell r="D846">
            <v>0</v>
          </cell>
          <cell r="E846">
            <v>1.17</v>
          </cell>
          <cell r="F846">
            <v>44095</v>
          </cell>
          <cell r="G846" t="str">
            <v>RPC</v>
          </cell>
          <cell r="H846" t="str">
            <v>TC-09</v>
          </cell>
          <cell r="I846" t="str">
            <v>SR</v>
          </cell>
          <cell r="J846">
            <v>1.35</v>
          </cell>
        </row>
        <row r="847">
          <cell r="B847" t="str">
            <v>060C077</v>
          </cell>
          <cell r="C847">
            <v>1.64</v>
          </cell>
          <cell r="D847">
            <v>0</v>
          </cell>
          <cell r="E847">
            <v>1.64</v>
          </cell>
          <cell r="F847">
            <v>44091</v>
          </cell>
          <cell r="G847" t="str">
            <v>RPC</v>
          </cell>
          <cell r="H847" t="str">
            <v>TC-09</v>
          </cell>
          <cell r="I847" t="str">
            <v>SR</v>
          </cell>
          <cell r="J847">
            <v>1.35</v>
          </cell>
        </row>
        <row r="848">
          <cell r="B848" t="str">
            <v>060C078</v>
          </cell>
          <cell r="C848">
            <v>1.8</v>
          </cell>
          <cell r="D848">
            <v>0</v>
          </cell>
          <cell r="E848">
            <v>1.8</v>
          </cell>
          <cell r="F848">
            <v>44092</v>
          </cell>
          <cell r="G848" t="str">
            <v>RPC</v>
          </cell>
          <cell r="H848" t="str">
            <v>TC-09</v>
          </cell>
          <cell r="I848" t="str">
            <v>SR</v>
          </cell>
          <cell r="J848">
            <v>1.35</v>
          </cell>
        </row>
        <row r="849">
          <cell r="B849" t="str">
            <v>060C079</v>
          </cell>
          <cell r="C849">
            <v>0.54</v>
          </cell>
          <cell r="D849">
            <v>0</v>
          </cell>
          <cell r="E849">
            <v>0.54</v>
          </cell>
          <cell r="F849">
            <v>44091</v>
          </cell>
          <cell r="G849" t="str">
            <v>RPC</v>
          </cell>
          <cell r="H849" t="str">
            <v>TC-09</v>
          </cell>
          <cell r="I849" t="str">
            <v>SR</v>
          </cell>
          <cell r="J849">
            <v>1.35</v>
          </cell>
        </row>
        <row r="850">
          <cell r="B850" t="str">
            <v>060C080</v>
          </cell>
          <cell r="C850">
            <v>1.26</v>
          </cell>
          <cell r="D850">
            <v>0</v>
          </cell>
          <cell r="E850">
            <v>1.26</v>
          </cell>
          <cell r="F850">
            <v>44091</v>
          </cell>
          <cell r="G850" t="str">
            <v>RPC</v>
          </cell>
          <cell r="H850" t="str">
            <v>TC-09</v>
          </cell>
          <cell r="I850" t="str">
            <v>SR</v>
          </cell>
          <cell r="J850">
            <v>1.35</v>
          </cell>
        </row>
        <row r="851">
          <cell r="B851" t="str">
            <v>060C081</v>
          </cell>
          <cell r="C851">
            <v>1.06</v>
          </cell>
          <cell r="D851">
            <v>0</v>
          </cell>
          <cell r="E851">
            <v>1.06</v>
          </cell>
          <cell r="F851">
            <v>44091</v>
          </cell>
          <cell r="G851" t="str">
            <v>RPC</v>
          </cell>
          <cell r="H851" t="str">
            <v>TC-09</v>
          </cell>
          <cell r="I851" t="str">
            <v>SR</v>
          </cell>
          <cell r="J851">
            <v>1.35</v>
          </cell>
        </row>
        <row r="852">
          <cell r="B852" t="str">
            <v>053C082</v>
          </cell>
          <cell r="C852">
            <v>7.04</v>
          </cell>
          <cell r="D852">
            <v>0</v>
          </cell>
          <cell r="E852">
            <v>7.04</v>
          </cell>
          <cell r="F852">
            <v>44129</v>
          </cell>
          <cell r="G852" t="str">
            <v>R2</v>
          </cell>
          <cell r="H852" t="str">
            <v>COLEKSI</v>
          </cell>
          <cell r="I852" t="str">
            <v>SR</v>
          </cell>
          <cell r="J852">
            <v>1.5</v>
          </cell>
        </row>
        <row r="853">
          <cell r="B853" t="str">
            <v>054C083</v>
          </cell>
          <cell r="C853">
            <v>7.79</v>
          </cell>
          <cell r="D853">
            <v>0</v>
          </cell>
          <cell r="E853">
            <v>7.79</v>
          </cell>
          <cell r="F853">
            <v>44176</v>
          </cell>
          <cell r="G853" t="str">
            <v>R3</v>
          </cell>
          <cell r="H853" t="str">
            <v>COLEKSI</v>
          </cell>
          <cell r="I853" t="str">
            <v>SR</v>
          </cell>
          <cell r="J853">
            <v>1.5</v>
          </cell>
        </row>
        <row r="854">
          <cell r="B854" t="str">
            <v>055C086</v>
          </cell>
          <cell r="C854">
            <v>3.11</v>
          </cell>
          <cell r="D854">
            <v>0</v>
          </cell>
          <cell r="E854">
            <v>3.11</v>
          </cell>
          <cell r="F854">
            <v>44157</v>
          </cell>
          <cell r="G854" t="str">
            <v>R3</v>
          </cell>
          <cell r="H854" t="str">
            <v>GP-00687</v>
          </cell>
          <cell r="I854" t="str">
            <v>SR</v>
          </cell>
          <cell r="J854">
            <v>1.5</v>
          </cell>
        </row>
        <row r="855">
          <cell r="B855" t="str">
            <v>057C082</v>
          </cell>
          <cell r="C855">
            <v>4.2300000000000004</v>
          </cell>
          <cell r="D855">
            <v>0</v>
          </cell>
          <cell r="E855">
            <v>4.2300000000000004</v>
          </cell>
          <cell r="F855">
            <v>44129</v>
          </cell>
          <cell r="G855" t="str">
            <v>R2</v>
          </cell>
          <cell r="H855" t="str">
            <v>A-815</v>
          </cell>
          <cell r="I855" t="str">
            <v>SRP</v>
          </cell>
          <cell r="J855">
            <v>1.5</v>
          </cell>
        </row>
        <row r="856">
          <cell r="B856" t="str">
            <v>057C087</v>
          </cell>
          <cell r="C856">
            <v>0.97</v>
          </cell>
          <cell r="D856">
            <v>0</v>
          </cell>
          <cell r="E856">
            <v>0.97</v>
          </cell>
          <cell r="F856">
            <v>44101</v>
          </cell>
          <cell r="G856" t="str">
            <v>R3</v>
          </cell>
          <cell r="H856" t="str">
            <v>LPI-1602</v>
          </cell>
          <cell r="I856" t="str">
            <v>SR</v>
          </cell>
          <cell r="J856">
            <v>1.5</v>
          </cell>
        </row>
        <row r="857">
          <cell r="B857" t="str">
            <v>060C082</v>
          </cell>
          <cell r="C857">
            <v>0.42</v>
          </cell>
          <cell r="D857">
            <v>0</v>
          </cell>
          <cell r="E857">
            <v>0.42</v>
          </cell>
          <cell r="F857">
            <v>43746</v>
          </cell>
          <cell r="G857" t="str">
            <v>R1</v>
          </cell>
          <cell r="H857" t="str">
            <v>LPI-1604</v>
          </cell>
          <cell r="I857" t="str">
            <v>DR</v>
          </cell>
          <cell r="J857">
            <v>1.8</v>
          </cell>
        </row>
        <row r="858">
          <cell r="B858" t="str">
            <v>060C088</v>
          </cell>
          <cell r="C858">
            <v>8.24</v>
          </cell>
          <cell r="D858">
            <v>0</v>
          </cell>
          <cell r="E858">
            <v>8.24</v>
          </cell>
          <cell r="F858">
            <v>44169</v>
          </cell>
          <cell r="G858" t="str">
            <v>R3</v>
          </cell>
          <cell r="H858" t="str">
            <v>COLEKSI</v>
          </cell>
          <cell r="I858" t="str">
            <v>SRP</v>
          </cell>
          <cell r="J858">
            <v>1.5</v>
          </cell>
        </row>
        <row r="859">
          <cell r="B859" t="str">
            <v>051C083</v>
          </cell>
          <cell r="C859">
            <v>0.24</v>
          </cell>
          <cell r="D859">
            <v>0</v>
          </cell>
          <cell r="E859">
            <v>0.24</v>
          </cell>
          <cell r="F859">
            <v>43958</v>
          </cell>
          <cell r="G859" t="str">
            <v>R2</v>
          </cell>
          <cell r="H859" t="str">
            <v>BW-04</v>
          </cell>
          <cell r="I859" t="str">
            <v>SR</v>
          </cell>
          <cell r="J859">
            <v>1.5</v>
          </cell>
        </row>
        <row r="860">
          <cell r="B860" t="str">
            <v>051C086</v>
          </cell>
          <cell r="C860">
            <v>0</v>
          </cell>
          <cell r="D860">
            <v>0</v>
          </cell>
          <cell r="E860">
            <v>1.1599999999999999</v>
          </cell>
          <cell r="G860" t="str">
            <v>LP RPC</v>
          </cell>
        </row>
        <row r="861">
          <cell r="B861" t="str">
            <v>055C087</v>
          </cell>
          <cell r="C861">
            <v>4.42</v>
          </cell>
          <cell r="D861">
            <v>0</v>
          </cell>
          <cell r="E861">
            <v>4.42</v>
          </cell>
          <cell r="F861">
            <v>43963</v>
          </cell>
          <cell r="G861" t="str">
            <v>R2</v>
          </cell>
          <cell r="H861" t="str">
            <v>COLEKSI</v>
          </cell>
          <cell r="I861" t="str">
            <v>SRP</v>
          </cell>
          <cell r="J861">
            <v>1.5</v>
          </cell>
        </row>
        <row r="862">
          <cell r="B862" t="str">
            <v>058C090</v>
          </cell>
          <cell r="C862">
            <v>2.2400000000000002</v>
          </cell>
          <cell r="D862">
            <v>0</v>
          </cell>
          <cell r="E862">
            <v>2.2400000000000002</v>
          </cell>
          <cell r="F862">
            <v>43963</v>
          </cell>
          <cell r="G862" t="str">
            <v>R2</v>
          </cell>
          <cell r="H862" t="str">
            <v>LPI-1607</v>
          </cell>
          <cell r="I862" t="str">
            <v>SRP</v>
          </cell>
          <cell r="J862">
            <v>1.8</v>
          </cell>
        </row>
        <row r="863">
          <cell r="B863" t="str">
            <v>060C090</v>
          </cell>
          <cell r="C863">
            <v>1.85</v>
          </cell>
          <cell r="D863">
            <v>0</v>
          </cell>
          <cell r="E863">
            <v>1.85</v>
          </cell>
          <cell r="F863">
            <v>43966</v>
          </cell>
          <cell r="G863" t="str">
            <v>R2</v>
          </cell>
          <cell r="H863" t="str">
            <v>LPI-1607</v>
          </cell>
          <cell r="I863" t="str">
            <v>SRP</v>
          </cell>
          <cell r="J863">
            <v>1.8</v>
          </cell>
        </row>
        <row r="864">
          <cell r="B864" t="str">
            <v>055C096</v>
          </cell>
          <cell r="C864">
            <v>0.21</v>
          </cell>
          <cell r="D864">
            <v>0</v>
          </cell>
          <cell r="E864">
            <v>0.21</v>
          </cell>
          <cell r="F864">
            <v>44127</v>
          </cell>
          <cell r="G864" t="str">
            <v>RPC</v>
          </cell>
          <cell r="H864" t="str">
            <v>LPI-1604</v>
          </cell>
          <cell r="I864" t="str">
            <v>SR</v>
          </cell>
          <cell r="J864">
            <v>1.35</v>
          </cell>
        </row>
        <row r="865">
          <cell r="B865" t="str">
            <v>056C091</v>
          </cell>
          <cell r="C865">
            <v>0.38</v>
          </cell>
          <cell r="D865">
            <v>0</v>
          </cell>
          <cell r="E865">
            <v>0.38</v>
          </cell>
          <cell r="F865">
            <v>44120</v>
          </cell>
          <cell r="G865" t="str">
            <v>RPC</v>
          </cell>
          <cell r="H865" t="str">
            <v>LPI-1604</v>
          </cell>
          <cell r="I865" t="str">
            <v>SR</v>
          </cell>
          <cell r="J865">
            <v>1.35</v>
          </cell>
        </row>
        <row r="866">
          <cell r="B866" t="str">
            <v>056C093</v>
          </cell>
          <cell r="C866">
            <v>2.29</v>
          </cell>
          <cell r="D866">
            <v>0</v>
          </cell>
          <cell r="E866">
            <v>2.29</v>
          </cell>
          <cell r="F866">
            <v>44120</v>
          </cell>
          <cell r="G866" t="str">
            <v>RPC</v>
          </cell>
          <cell r="H866" t="str">
            <v>LPI-1604</v>
          </cell>
          <cell r="I866" t="str">
            <v>SR</v>
          </cell>
          <cell r="J866">
            <v>1.35</v>
          </cell>
        </row>
        <row r="867">
          <cell r="B867" t="str">
            <v>056C098</v>
          </cell>
          <cell r="C867">
            <v>3.47</v>
          </cell>
          <cell r="D867">
            <v>0</v>
          </cell>
          <cell r="E867">
            <v>3.47</v>
          </cell>
          <cell r="F867">
            <v>44129</v>
          </cell>
          <cell r="G867" t="str">
            <v>RPC</v>
          </cell>
          <cell r="H867" t="str">
            <v>LPI-1604</v>
          </cell>
          <cell r="I867" t="str">
            <v>SR</v>
          </cell>
          <cell r="J867">
            <v>1.35</v>
          </cell>
        </row>
        <row r="868">
          <cell r="B868" t="str">
            <v>056C100</v>
          </cell>
          <cell r="C868">
            <v>2.06</v>
          </cell>
          <cell r="D868">
            <v>0</v>
          </cell>
          <cell r="E868">
            <v>2.06</v>
          </cell>
          <cell r="F868">
            <v>44127</v>
          </cell>
          <cell r="G868" t="str">
            <v>RPC</v>
          </cell>
          <cell r="H868" t="str">
            <v>TC-09</v>
          </cell>
          <cell r="I868" t="str">
            <v>SR</v>
          </cell>
          <cell r="J868">
            <v>1.35</v>
          </cell>
        </row>
        <row r="869">
          <cell r="B869" t="str">
            <v>057C094</v>
          </cell>
          <cell r="C869">
            <v>2.52</v>
          </cell>
          <cell r="D869">
            <v>0</v>
          </cell>
          <cell r="E869">
            <v>2.52</v>
          </cell>
          <cell r="F869">
            <v>44120</v>
          </cell>
          <cell r="G869" t="str">
            <v>RPC</v>
          </cell>
          <cell r="H869" t="str">
            <v>LPI-1604</v>
          </cell>
          <cell r="I869" t="str">
            <v>SR</v>
          </cell>
          <cell r="J869">
            <v>1.35</v>
          </cell>
        </row>
        <row r="870">
          <cell r="B870" t="str">
            <v>058C092</v>
          </cell>
          <cell r="C870">
            <v>6.18</v>
          </cell>
          <cell r="D870">
            <v>0</v>
          </cell>
          <cell r="E870">
            <v>6.18</v>
          </cell>
          <cell r="F870">
            <v>44119</v>
          </cell>
          <cell r="G870" t="str">
            <v>RPC</v>
          </cell>
          <cell r="H870" t="str">
            <v>GP-95287</v>
          </cell>
          <cell r="I870" t="str">
            <v>SRP</v>
          </cell>
          <cell r="J870">
            <v>1.35</v>
          </cell>
        </row>
        <row r="871">
          <cell r="B871" t="str">
            <v>058C094</v>
          </cell>
          <cell r="C871">
            <v>0.44</v>
          </cell>
          <cell r="D871">
            <v>0</v>
          </cell>
          <cell r="E871">
            <v>0.44</v>
          </cell>
          <cell r="F871">
            <v>44126</v>
          </cell>
          <cell r="G871" t="str">
            <v>RPC</v>
          </cell>
          <cell r="H871" t="str">
            <v>LPI-1604</v>
          </cell>
          <cell r="I871" t="str">
            <v>SR</v>
          </cell>
          <cell r="J871">
            <v>1.35</v>
          </cell>
        </row>
        <row r="872">
          <cell r="B872" t="str">
            <v>058C098</v>
          </cell>
          <cell r="C872">
            <v>3.88</v>
          </cell>
          <cell r="D872">
            <v>0</v>
          </cell>
          <cell r="E872">
            <v>3.88</v>
          </cell>
          <cell r="F872">
            <v>44122</v>
          </cell>
          <cell r="G872" t="str">
            <v>RPC</v>
          </cell>
          <cell r="H872" t="str">
            <v>LPI-1604</v>
          </cell>
          <cell r="I872" t="str">
            <v>SR</v>
          </cell>
          <cell r="J872">
            <v>1.35</v>
          </cell>
        </row>
        <row r="873">
          <cell r="B873" t="str">
            <v>058C100</v>
          </cell>
          <cell r="C873">
            <v>2.76</v>
          </cell>
          <cell r="D873">
            <v>0</v>
          </cell>
          <cell r="E873">
            <v>2.76</v>
          </cell>
          <cell r="F873">
            <v>44124</v>
          </cell>
          <cell r="G873" t="str">
            <v>RPC</v>
          </cell>
          <cell r="H873" t="str">
            <v>TC-09</v>
          </cell>
          <cell r="I873" t="str">
            <v>SR</v>
          </cell>
          <cell r="J873">
            <v>1.35</v>
          </cell>
        </row>
        <row r="874">
          <cell r="B874" t="str">
            <v>059C094</v>
          </cell>
          <cell r="C874">
            <v>1.1599999999999999</v>
          </cell>
          <cell r="D874">
            <v>0</v>
          </cell>
          <cell r="E874">
            <v>1.1599999999999999</v>
          </cell>
          <cell r="F874">
            <v>44080</v>
          </cell>
          <cell r="G874" t="str">
            <v>RN</v>
          </cell>
          <cell r="H874" t="str">
            <v>LPI-1603</v>
          </cell>
          <cell r="I874" t="str">
            <v>SR</v>
          </cell>
          <cell r="J874">
            <v>1.8</v>
          </cell>
        </row>
        <row r="875">
          <cell r="B875" t="str">
            <v>059C098</v>
          </cell>
          <cell r="C875">
            <v>2.09</v>
          </cell>
          <cell r="D875">
            <v>0</v>
          </cell>
          <cell r="E875">
            <v>2.09</v>
          </cell>
          <cell r="F875">
            <v>44126</v>
          </cell>
          <cell r="G875" t="str">
            <v>RPC</v>
          </cell>
          <cell r="H875" t="str">
            <v>LPI-1604</v>
          </cell>
          <cell r="I875" t="str">
            <v>SR</v>
          </cell>
          <cell r="J875">
            <v>1.35</v>
          </cell>
        </row>
        <row r="876">
          <cell r="B876" t="str">
            <v>060C092</v>
          </cell>
          <cell r="C876">
            <v>6.47</v>
          </cell>
          <cell r="D876">
            <v>0</v>
          </cell>
          <cell r="E876">
            <v>6.47</v>
          </cell>
          <cell r="F876">
            <v>44149</v>
          </cell>
          <cell r="G876" t="str">
            <v>RPC</v>
          </cell>
          <cell r="H876" t="str">
            <v>GP-95287</v>
          </cell>
          <cell r="I876" t="str">
            <v>SR</v>
          </cell>
          <cell r="J876">
            <v>1.35</v>
          </cell>
        </row>
        <row r="877">
          <cell r="B877" t="str">
            <v>060C094</v>
          </cell>
          <cell r="C877">
            <v>1.07</v>
          </cell>
          <cell r="D877">
            <v>0</v>
          </cell>
          <cell r="E877">
            <v>1.07</v>
          </cell>
          <cell r="F877">
            <v>44080</v>
          </cell>
          <cell r="G877" t="str">
            <v>RN</v>
          </cell>
          <cell r="H877" t="str">
            <v>LPI-1603</v>
          </cell>
          <cell r="I877" t="str">
            <v>SR</v>
          </cell>
          <cell r="J877">
            <v>1.8</v>
          </cell>
        </row>
        <row r="878">
          <cell r="B878" t="str">
            <v>060C098</v>
          </cell>
          <cell r="C878">
            <v>2.74</v>
          </cell>
          <cell r="D878">
            <v>0</v>
          </cell>
          <cell r="E878">
            <v>2.74</v>
          </cell>
          <cell r="F878">
            <v>44122</v>
          </cell>
          <cell r="G878" t="str">
            <v>RPC</v>
          </cell>
          <cell r="H878" t="str">
            <v>TC-09</v>
          </cell>
          <cell r="I878" t="str">
            <v>SR</v>
          </cell>
          <cell r="J878">
            <v>1.35</v>
          </cell>
        </row>
        <row r="879">
          <cell r="B879" t="str">
            <v>060C100</v>
          </cell>
          <cell r="C879">
            <v>2.29</v>
          </cell>
          <cell r="D879">
            <v>0</v>
          </cell>
          <cell r="E879">
            <v>2.29</v>
          </cell>
          <cell r="F879">
            <v>44120</v>
          </cell>
          <cell r="G879" t="str">
            <v>RPC</v>
          </cell>
          <cell r="H879" t="str">
            <v>TC-09</v>
          </cell>
          <cell r="I879" t="str">
            <v>SR</v>
          </cell>
          <cell r="J879">
            <v>1.35</v>
          </cell>
        </row>
        <row r="880">
          <cell r="B880" t="str">
            <v>060C103</v>
          </cell>
          <cell r="C880">
            <v>4.97</v>
          </cell>
          <cell r="D880">
            <v>0</v>
          </cell>
          <cell r="E880">
            <v>4.97</v>
          </cell>
          <cell r="F880">
            <v>43993</v>
          </cell>
          <cell r="G880" t="str">
            <v>R3</v>
          </cell>
          <cell r="H880" t="str">
            <v>LPI-1607</v>
          </cell>
          <cell r="I880" t="str">
            <v>SR</v>
          </cell>
          <cell r="J880">
            <v>1.8</v>
          </cell>
        </row>
        <row r="881">
          <cell r="B881" t="str">
            <v>060C104</v>
          </cell>
          <cell r="C881">
            <v>0.2</v>
          </cell>
          <cell r="D881">
            <v>0</v>
          </cell>
          <cell r="E881">
            <v>0.2</v>
          </cell>
          <cell r="F881">
            <v>43991</v>
          </cell>
          <cell r="G881" t="str">
            <v>R3</v>
          </cell>
          <cell r="H881" t="str">
            <v>LPI-1607</v>
          </cell>
          <cell r="I881" t="str">
            <v>SR</v>
          </cell>
          <cell r="J881">
            <v>1.8</v>
          </cell>
        </row>
        <row r="882">
          <cell r="B882" t="str">
            <v>054C103</v>
          </cell>
          <cell r="C882">
            <v>1.63</v>
          </cell>
          <cell r="D882">
            <v>0</v>
          </cell>
          <cell r="E882">
            <v>1.63</v>
          </cell>
          <cell r="F882">
            <v>43993</v>
          </cell>
          <cell r="G882" t="str">
            <v>R3</v>
          </cell>
          <cell r="H882" t="str">
            <v>LPI-1607</v>
          </cell>
          <cell r="I882" t="str">
            <v>SR</v>
          </cell>
          <cell r="J882">
            <v>1.8</v>
          </cell>
        </row>
        <row r="883">
          <cell r="B883" t="str">
            <v>054C105</v>
          </cell>
          <cell r="C883">
            <v>0.47</v>
          </cell>
          <cell r="D883">
            <v>0</v>
          </cell>
          <cell r="E883">
            <v>0.47</v>
          </cell>
          <cell r="F883">
            <v>43992</v>
          </cell>
          <cell r="G883" t="str">
            <v>R3</v>
          </cell>
          <cell r="H883" t="str">
            <v>LPI-1607</v>
          </cell>
          <cell r="I883" t="str">
            <v>SR</v>
          </cell>
          <cell r="J883">
            <v>1.8</v>
          </cell>
        </row>
        <row r="884">
          <cell r="B884" t="str">
            <v>055C102</v>
          </cell>
          <cell r="C884">
            <v>2.46</v>
          </cell>
          <cell r="D884">
            <v>0</v>
          </cell>
          <cell r="E884">
            <v>2.46</v>
          </cell>
          <cell r="F884">
            <v>43992</v>
          </cell>
          <cell r="G884" t="str">
            <v>R3</v>
          </cell>
          <cell r="H884" t="str">
            <v>LPI-1607</v>
          </cell>
          <cell r="I884" t="str">
            <v>SR</v>
          </cell>
          <cell r="J884">
            <v>1.8</v>
          </cell>
        </row>
        <row r="885">
          <cell r="B885" t="str">
            <v>056C102</v>
          </cell>
          <cell r="C885">
            <v>0.99</v>
          </cell>
          <cell r="D885">
            <v>0</v>
          </cell>
          <cell r="E885">
            <v>0.99</v>
          </cell>
          <cell r="F885">
            <v>43991</v>
          </cell>
          <cell r="G885" t="str">
            <v>R3</v>
          </cell>
          <cell r="H885" t="str">
            <v>LPI-1607</v>
          </cell>
          <cell r="I885" t="str">
            <v>SR</v>
          </cell>
          <cell r="J885">
            <v>1.8</v>
          </cell>
        </row>
        <row r="886">
          <cell r="B886" t="str">
            <v>056C104</v>
          </cell>
          <cell r="C886">
            <v>2.74</v>
          </cell>
          <cell r="D886">
            <v>0</v>
          </cell>
          <cell r="E886">
            <v>2.74</v>
          </cell>
          <cell r="F886">
            <v>43992</v>
          </cell>
          <cell r="G886" t="str">
            <v>R3</v>
          </cell>
          <cell r="H886" t="str">
            <v>LPI-1607</v>
          </cell>
          <cell r="I886" t="str">
            <v>SR</v>
          </cell>
          <cell r="J886">
            <v>1.8</v>
          </cell>
        </row>
        <row r="887">
          <cell r="B887" t="str">
            <v>056C105</v>
          </cell>
          <cell r="C887">
            <v>2.2599999999999998</v>
          </cell>
          <cell r="D887">
            <v>0</v>
          </cell>
          <cell r="E887">
            <v>2.2599999999999998</v>
          </cell>
          <cell r="F887">
            <v>43993</v>
          </cell>
          <cell r="G887" t="str">
            <v>R3</v>
          </cell>
          <cell r="H887" t="str">
            <v>LPI-1607</v>
          </cell>
          <cell r="I887" t="str">
            <v>SR</v>
          </cell>
          <cell r="J887">
            <v>1.8</v>
          </cell>
        </row>
        <row r="888">
          <cell r="B888" t="str">
            <v>056C109</v>
          </cell>
          <cell r="C888">
            <v>4.45</v>
          </cell>
          <cell r="D888">
            <v>0</v>
          </cell>
          <cell r="E888">
            <v>4.45</v>
          </cell>
          <cell r="F888">
            <v>43993</v>
          </cell>
          <cell r="G888" t="str">
            <v>R3</v>
          </cell>
          <cell r="H888" t="str">
            <v>PSJT 941</v>
          </cell>
          <cell r="I888" t="str">
            <v>SR</v>
          </cell>
          <cell r="J888">
            <v>1.8</v>
          </cell>
        </row>
        <row r="889">
          <cell r="B889" t="str">
            <v>057C104</v>
          </cell>
          <cell r="C889">
            <v>0.36</v>
          </cell>
          <cell r="D889">
            <v>0</v>
          </cell>
          <cell r="E889">
            <v>0.36</v>
          </cell>
          <cell r="F889">
            <v>43992</v>
          </cell>
          <cell r="G889" t="str">
            <v>R3</v>
          </cell>
          <cell r="H889" t="str">
            <v>LPI-1607</v>
          </cell>
          <cell r="I889" t="str">
            <v>SR</v>
          </cell>
          <cell r="J889">
            <v>1.8</v>
          </cell>
        </row>
        <row r="890">
          <cell r="B890" t="str">
            <v>058C101</v>
          </cell>
          <cell r="C890">
            <v>2.4700000000000002</v>
          </cell>
          <cell r="D890">
            <v>0</v>
          </cell>
          <cell r="E890">
            <v>2.4700000000000002</v>
          </cell>
          <cell r="F890">
            <v>43993</v>
          </cell>
          <cell r="G890" t="str">
            <v>R3</v>
          </cell>
          <cell r="H890" t="str">
            <v>LPI-1607</v>
          </cell>
          <cell r="I890" t="str">
            <v>SR</v>
          </cell>
          <cell r="J890">
            <v>1.8</v>
          </cell>
        </row>
        <row r="891">
          <cell r="B891" t="str">
            <v>058C103</v>
          </cell>
          <cell r="C891">
            <v>1.95</v>
          </cell>
          <cell r="D891">
            <v>0</v>
          </cell>
          <cell r="E891">
            <v>1.95</v>
          </cell>
          <cell r="F891">
            <v>43991</v>
          </cell>
          <cell r="G891" t="str">
            <v>R3</v>
          </cell>
          <cell r="H891" t="str">
            <v>LPI-1607</v>
          </cell>
          <cell r="I891" t="str">
            <v>SR</v>
          </cell>
          <cell r="J891">
            <v>1.8</v>
          </cell>
        </row>
        <row r="892">
          <cell r="B892" t="str">
            <v>058C105</v>
          </cell>
          <cell r="C892">
            <v>1.27</v>
          </cell>
          <cell r="D892">
            <v>0</v>
          </cell>
          <cell r="E892">
            <v>1.27</v>
          </cell>
          <cell r="F892">
            <v>43990</v>
          </cell>
          <cell r="G892" t="str">
            <v>R3</v>
          </cell>
          <cell r="H892" t="str">
            <v>LPI-1607</v>
          </cell>
          <cell r="I892" t="str">
            <v>SR</v>
          </cell>
          <cell r="J892">
            <v>1.8</v>
          </cell>
        </row>
        <row r="893">
          <cell r="B893" t="str">
            <v>058C110</v>
          </cell>
          <cell r="C893">
            <v>0.53</v>
          </cell>
          <cell r="D893">
            <v>0</v>
          </cell>
          <cell r="E893">
            <v>0.53</v>
          </cell>
          <cell r="F893">
            <v>43990</v>
          </cell>
          <cell r="G893" t="str">
            <v>R3</v>
          </cell>
          <cell r="H893" t="str">
            <v>PSJT 941</v>
          </cell>
          <cell r="I893" t="str">
            <v>SR</v>
          </cell>
          <cell r="J893">
            <v>1.8</v>
          </cell>
        </row>
        <row r="894">
          <cell r="B894" t="str">
            <v>059C105</v>
          </cell>
          <cell r="C894">
            <v>1.55</v>
          </cell>
          <cell r="D894">
            <v>0</v>
          </cell>
          <cell r="E894">
            <v>1.55</v>
          </cell>
          <cell r="F894">
            <v>43991</v>
          </cell>
          <cell r="G894" t="str">
            <v>R3</v>
          </cell>
          <cell r="H894" t="str">
            <v>LPI-1607</v>
          </cell>
          <cell r="I894" t="str">
            <v>SR</v>
          </cell>
          <cell r="J894">
            <v>1.8</v>
          </cell>
        </row>
        <row r="895">
          <cell r="B895" t="str">
            <v>059C106</v>
          </cell>
          <cell r="C895">
            <v>0.28999999999999998</v>
          </cell>
          <cell r="D895">
            <v>0</v>
          </cell>
          <cell r="E895">
            <v>0.28999999999999998</v>
          </cell>
          <cell r="F895">
            <v>43989</v>
          </cell>
          <cell r="G895" t="str">
            <v>R3</v>
          </cell>
          <cell r="H895" t="str">
            <v>PSJT 941</v>
          </cell>
          <cell r="I895" t="str">
            <v>SR</v>
          </cell>
          <cell r="J895">
            <v>1.8</v>
          </cell>
        </row>
        <row r="896">
          <cell r="B896" t="str">
            <v>059C108</v>
          </cell>
          <cell r="C896">
            <v>7.39</v>
          </cell>
          <cell r="D896">
            <v>0</v>
          </cell>
          <cell r="E896">
            <v>7.39</v>
          </cell>
          <cell r="F896">
            <v>43991</v>
          </cell>
          <cell r="G896" t="str">
            <v>R3</v>
          </cell>
          <cell r="H896" t="str">
            <v>PSJT 941</v>
          </cell>
          <cell r="I896" t="str">
            <v>SR</v>
          </cell>
          <cell r="J896">
            <v>1.8</v>
          </cell>
        </row>
        <row r="897">
          <cell r="B897" t="str">
            <v>060C106</v>
          </cell>
          <cell r="C897">
            <v>0.33</v>
          </cell>
          <cell r="D897">
            <v>0</v>
          </cell>
          <cell r="E897">
            <v>0.33</v>
          </cell>
          <cell r="F897">
            <v>43989</v>
          </cell>
          <cell r="G897" t="str">
            <v>R3</v>
          </cell>
          <cell r="H897" t="str">
            <v>PSJT 941</v>
          </cell>
          <cell r="I897" t="str">
            <v>SR</v>
          </cell>
          <cell r="J897">
            <v>1.8</v>
          </cell>
        </row>
        <row r="898">
          <cell r="B898" t="str">
            <v>060C107</v>
          </cell>
          <cell r="C898">
            <v>5.25</v>
          </cell>
          <cell r="D898">
            <v>0</v>
          </cell>
          <cell r="E898">
            <v>5.25</v>
          </cell>
          <cell r="F898">
            <v>43991</v>
          </cell>
          <cell r="G898" t="str">
            <v>R3</v>
          </cell>
          <cell r="H898" t="str">
            <v>PSJT 941</v>
          </cell>
          <cell r="I898" t="str">
            <v>SR</v>
          </cell>
          <cell r="J898">
            <v>1.8</v>
          </cell>
        </row>
        <row r="899">
          <cell r="B899" t="str">
            <v>060C110</v>
          </cell>
          <cell r="C899">
            <v>2.2999999999999998</v>
          </cell>
          <cell r="D899">
            <v>0</v>
          </cell>
          <cell r="E899">
            <v>2.2999999999999998</v>
          </cell>
          <cell r="F899">
            <v>43990</v>
          </cell>
          <cell r="G899" t="str">
            <v>R3</v>
          </cell>
          <cell r="H899" t="str">
            <v>PSJT 941</v>
          </cell>
          <cell r="I899" t="str">
            <v>SR</v>
          </cell>
          <cell r="J899">
            <v>1.8</v>
          </cell>
        </row>
        <row r="900">
          <cell r="B900" t="str">
            <v>055C116</v>
          </cell>
          <cell r="C900">
            <v>0.63</v>
          </cell>
          <cell r="D900">
            <v>0</v>
          </cell>
          <cell r="E900">
            <v>0.63</v>
          </cell>
          <cell r="F900">
            <v>44194</v>
          </cell>
          <cell r="G900" t="str">
            <v>R3</v>
          </cell>
          <cell r="H900" t="str">
            <v>LPI-1606</v>
          </cell>
          <cell r="I900" t="str">
            <v>SRP</v>
          </cell>
          <cell r="J900">
            <v>1.8</v>
          </cell>
        </row>
        <row r="901">
          <cell r="B901" t="str">
            <v>052C113</v>
          </cell>
          <cell r="C901">
            <v>2.02</v>
          </cell>
          <cell r="D901">
            <v>0</v>
          </cell>
          <cell r="E901">
            <v>2.02</v>
          </cell>
          <cell r="F901">
            <v>44013</v>
          </cell>
          <cell r="G901" t="str">
            <v>R2</v>
          </cell>
          <cell r="H901" t="str">
            <v>LPI-1606</v>
          </cell>
          <cell r="I901" t="str">
            <v>SRP</v>
          </cell>
          <cell r="J901">
            <v>1.8</v>
          </cell>
        </row>
        <row r="902">
          <cell r="B902" t="str">
            <v>052C115</v>
          </cell>
          <cell r="C902">
            <v>4.6500000000000004</v>
          </cell>
          <cell r="D902">
            <v>0</v>
          </cell>
          <cell r="E902">
            <v>4.6500000000000004</v>
          </cell>
          <cell r="F902">
            <v>44014</v>
          </cell>
          <cell r="G902" t="str">
            <v>R2</v>
          </cell>
          <cell r="H902" t="str">
            <v>LPI-1606</v>
          </cell>
          <cell r="I902" t="str">
            <v>SRP</v>
          </cell>
          <cell r="J902">
            <v>1.8</v>
          </cell>
        </row>
        <row r="903">
          <cell r="B903" t="str">
            <v>052C117</v>
          </cell>
          <cell r="C903">
            <v>3.69</v>
          </cell>
          <cell r="D903">
            <v>0</v>
          </cell>
          <cell r="E903">
            <v>3.69</v>
          </cell>
          <cell r="F903">
            <v>44014</v>
          </cell>
          <cell r="G903" t="str">
            <v>R2</v>
          </cell>
          <cell r="H903" t="str">
            <v>LPI-1606</v>
          </cell>
          <cell r="I903" t="str">
            <v>SRP</v>
          </cell>
          <cell r="J903">
            <v>1.8</v>
          </cell>
        </row>
        <row r="904">
          <cell r="B904" t="str">
            <v>054C115</v>
          </cell>
          <cell r="C904">
            <v>5.16</v>
          </cell>
          <cell r="D904">
            <v>0</v>
          </cell>
          <cell r="E904">
            <v>5.16</v>
          </cell>
          <cell r="F904">
            <v>43966</v>
          </cell>
          <cell r="G904" t="str">
            <v>R2</v>
          </cell>
          <cell r="H904" t="str">
            <v>LPI-1606</v>
          </cell>
          <cell r="I904" t="str">
            <v>SRP</v>
          </cell>
          <cell r="J904">
            <v>1.8</v>
          </cell>
        </row>
        <row r="905">
          <cell r="B905" t="str">
            <v>054C117</v>
          </cell>
          <cell r="C905">
            <v>2.99</v>
          </cell>
          <cell r="D905">
            <v>0</v>
          </cell>
          <cell r="E905">
            <v>2.99</v>
          </cell>
          <cell r="F905">
            <v>43965</v>
          </cell>
          <cell r="G905" t="str">
            <v>R2</v>
          </cell>
          <cell r="H905" t="str">
            <v>LPI-1606</v>
          </cell>
          <cell r="I905" t="str">
            <v>SRP</v>
          </cell>
          <cell r="J905">
            <v>1.8</v>
          </cell>
        </row>
        <row r="906">
          <cell r="B906" t="str">
            <v>055C115</v>
          </cell>
          <cell r="C906">
            <v>1.4</v>
          </cell>
          <cell r="D906">
            <v>0</v>
          </cell>
          <cell r="E906">
            <v>1.4</v>
          </cell>
          <cell r="F906">
            <v>43966</v>
          </cell>
          <cell r="G906" t="str">
            <v>R2</v>
          </cell>
          <cell r="H906" t="str">
            <v>LPI-1606</v>
          </cell>
          <cell r="I906" t="str">
            <v>SRP</v>
          </cell>
          <cell r="J906">
            <v>1.8</v>
          </cell>
        </row>
        <row r="907">
          <cell r="B907" t="str">
            <v>058C115</v>
          </cell>
          <cell r="C907">
            <v>6.08</v>
          </cell>
          <cell r="D907">
            <v>0</v>
          </cell>
          <cell r="E907">
            <v>6.08</v>
          </cell>
          <cell r="F907">
            <v>43991</v>
          </cell>
          <cell r="G907" t="str">
            <v>R2</v>
          </cell>
          <cell r="H907" t="str">
            <v>LPI-1606</v>
          </cell>
          <cell r="I907" t="str">
            <v>SRP</v>
          </cell>
          <cell r="J907">
            <v>1.8</v>
          </cell>
        </row>
        <row r="908">
          <cell r="B908" t="str">
            <v>058C117</v>
          </cell>
          <cell r="C908">
            <v>5.71</v>
          </cell>
          <cell r="D908">
            <v>0</v>
          </cell>
          <cell r="E908">
            <v>5.71</v>
          </cell>
          <cell r="F908">
            <v>43965</v>
          </cell>
          <cell r="G908" t="str">
            <v>R2</v>
          </cell>
          <cell r="H908" t="str">
            <v>LPI-1606</v>
          </cell>
          <cell r="I908" t="str">
            <v>SRP</v>
          </cell>
          <cell r="J908">
            <v>1.8</v>
          </cell>
        </row>
        <row r="909">
          <cell r="B909" t="str">
            <v>058C120</v>
          </cell>
          <cell r="C909">
            <v>3.27</v>
          </cell>
          <cell r="D909">
            <v>0</v>
          </cell>
          <cell r="E909">
            <v>3.27</v>
          </cell>
          <cell r="F909">
            <v>44010</v>
          </cell>
          <cell r="G909" t="str">
            <v>R2</v>
          </cell>
          <cell r="H909" t="str">
            <v>LPI-1606</v>
          </cell>
          <cell r="I909" t="str">
            <v>SRP</v>
          </cell>
          <cell r="J909">
            <v>1.8</v>
          </cell>
        </row>
        <row r="910">
          <cell r="B910" t="str">
            <v>060C115</v>
          </cell>
          <cell r="C910">
            <v>9.4499999999999993</v>
          </cell>
          <cell r="D910">
            <v>0</v>
          </cell>
          <cell r="E910">
            <v>9.4499999999999993</v>
          </cell>
          <cell r="F910">
            <v>43991</v>
          </cell>
          <cell r="G910" t="str">
            <v>R2</v>
          </cell>
          <cell r="H910" t="str">
            <v>LPI-1606</v>
          </cell>
          <cell r="I910" t="str">
            <v>DR</v>
          </cell>
          <cell r="J910">
            <v>1.8</v>
          </cell>
        </row>
        <row r="911">
          <cell r="B911" t="str">
            <v>060C117</v>
          </cell>
          <cell r="C911">
            <v>4.3600000000000003</v>
          </cell>
          <cell r="D911">
            <v>0</v>
          </cell>
          <cell r="E911">
            <v>4.3600000000000003</v>
          </cell>
          <cell r="F911">
            <v>43965</v>
          </cell>
          <cell r="G911" t="str">
            <v>R2</v>
          </cell>
          <cell r="H911" t="str">
            <v>LPI-1606</v>
          </cell>
          <cell r="I911" t="str">
            <v>SRP</v>
          </cell>
          <cell r="J911">
            <v>1.8</v>
          </cell>
        </row>
        <row r="912">
          <cell r="B912" t="str">
            <v>060C120</v>
          </cell>
          <cell r="C912">
            <v>3.28</v>
          </cell>
          <cell r="D912">
            <v>0</v>
          </cell>
          <cell r="E912">
            <v>3.28</v>
          </cell>
          <cell r="F912">
            <v>43998</v>
          </cell>
          <cell r="G912" t="str">
            <v>R2</v>
          </cell>
          <cell r="H912" t="str">
            <v>LPI-1606</v>
          </cell>
          <cell r="I912" t="str">
            <v>SRP</v>
          </cell>
          <cell r="J912">
            <v>1.8</v>
          </cell>
        </row>
        <row r="913">
          <cell r="B913" t="str">
            <v>060C123</v>
          </cell>
          <cell r="C913">
            <v>8.27</v>
          </cell>
          <cell r="D913">
            <v>0</v>
          </cell>
          <cell r="E913">
            <v>8.27</v>
          </cell>
          <cell r="F913">
            <v>44073</v>
          </cell>
          <cell r="G913" t="str">
            <v>R3</v>
          </cell>
          <cell r="H913" t="str">
            <v>LPI-1607</v>
          </cell>
          <cell r="I913" t="str">
            <v>SRP</v>
          </cell>
          <cell r="J913">
            <v>1.8</v>
          </cell>
        </row>
        <row r="914">
          <cell r="B914" t="str">
            <v>066C030</v>
          </cell>
          <cell r="C914">
            <v>2.34</v>
          </cell>
          <cell r="D914">
            <v>0</v>
          </cell>
          <cell r="E914">
            <v>2.34</v>
          </cell>
          <cell r="F914">
            <v>44176</v>
          </cell>
          <cell r="G914" t="str">
            <v>R2</v>
          </cell>
          <cell r="H914" t="str">
            <v>LPI-1604</v>
          </cell>
          <cell r="I914" t="str">
            <v>DR</v>
          </cell>
          <cell r="J914">
            <v>1.8</v>
          </cell>
        </row>
        <row r="915">
          <cell r="B915" t="str">
            <v>068C030</v>
          </cell>
          <cell r="C915">
            <v>6.34</v>
          </cell>
          <cell r="D915">
            <v>0</v>
          </cell>
          <cell r="E915">
            <v>6.34</v>
          </cell>
          <cell r="F915">
            <v>44121</v>
          </cell>
          <cell r="G915" t="str">
            <v>R2</v>
          </cell>
          <cell r="H915" t="str">
            <v>LPI-1604</v>
          </cell>
          <cell r="I915" t="str">
            <v>DR</v>
          </cell>
          <cell r="J915">
            <v>1.8</v>
          </cell>
        </row>
        <row r="916">
          <cell r="B916" t="str">
            <v>070C030</v>
          </cell>
          <cell r="C916">
            <v>5.92</v>
          </cell>
          <cell r="D916">
            <v>0</v>
          </cell>
          <cell r="E916">
            <v>5.92</v>
          </cell>
          <cell r="F916">
            <v>44121</v>
          </cell>
          <cell r="G916" t="str">
            <v>R2</v>
          </cell>
          <cell r="H916" t="str">
            <v>LPI-1604</v>
          </cell>
          <cell r="I916" t="str">
            <v>DR</v>
          </cell>
          <cell r="J916">
            <v>1.8</v>
          </cell>
        </row>
        <row r="917">
          <cell r="B917" t="str">
            <v>070C032</v>
          </cell>
          <cell r="C917">
            <v>2.87</v>
          </cell>
          <cell r="D917">
            <v>0</v>
          </cell>
          <cell r="E917">
            <v>2.87</v>
          </cell>
          <cell r="F917">
            <v>44120</v>
          </cell>
          <cell r="G917" t="str">
            <v>R2</v>
          </cell>
          <cell r="H917" t="str">
            <v>LPI-1604</v>
          </cell>
          <cell r="I917" t="str">
            <v>DR</v>
          </cell>
          <cell r="J917">
            <v>1.8</v>
          </cell>
        </row>
        <row r="918">
          <cell r="B918" t="str">
            <v>070C035</v>
          </cell>
          <cell r="C918">
            <v>5.8</v>
          </cell>
          <cell r="D918">
            <v>0</v>
          </cell>
          <cell r="E918">
            <v>5.8</v>
          </cell>
          <cell r="F918">
            <v>43747</v>
          </cell>
          <cell r="G918" t="str">
            <v>R1</v>
          </cell>
          <cell r="H918" t="str">
            <v>LPI-1604</v>
          </cell>
          <cell r="I918" t="str">
            <v>DR</v>
          </cell>
          <cell r="J918">
            <v>1.8</v>
          </cell>
        </row>
        <row r="919">
          <cell r="B919" t="str">
            <v>070C036</v>
          </cell>
          <cell r="C919">
            <v>2.68</v>
          </cell>
          <cell r="D919">
            <v>0</v>
          </cell>
          <cell r="E919">
            <v>2.68</v>
          </cell>
          <cell r="F919">
            <v>44081</v>
          </cell>
          <cell r="G919" t="str">
            <v>R2</v>
          </cell>
          <cell r="H919" t="str">
            <v>LPI-1604</v>
          </cell>
          <cell r="I919" t="str">
            <v>DR</v>
          </cell>
          <cell r="J919">
            <v>1.8</v>
          </cell>
        </row>
        <row r="920">
          <cell r="B920" t="str">
            <v>062C043</v>
          </cell>
          <cell r="C920">
            <v>1.32</v>
          </cell>
          <cell r="D920">
            <v>0</v>
          </cell>
          <cell r="E920">
            <v>1.32</v>
          </cell>
          <cell r="F920">
            <v>44168</v>
          </cell>
          <cell r="G920" t="str">
            <v>R2</v>
          </cell>
          <cell r="H920" t="str">
            <v>LPI-1603</v>
          </cell>
          <cell r="I920" t="str">
            <v>SRP</v>
          </cell>
          <cell r="J920">
            <v>1.8</v>
          </cell>
        </row>
        <row r="921">
          <cell r="B921" t="str">
            <v>062C044</v>
          </cell>
          <cell r="C921">
            <v>3.32</v>
          </cell>
          <cell r="D921">
            <v>0</v>
          </cell>
          <cell r="E921">
            <v>3.32</v>
          </cell>
          <cell r="F921">
            <v>44083</v>
          </cell>
          <cell r="G921" t="str">
            <v>R2</v>
          </cell>
          <cell r="H921" t="str">
            <v>LPI-1603</v>
          </cell>
          <cell r="I921" t="str">
            <v>SRP</v>
          </cell>
          <cell r="J921">
            <v>1.8</v>
          </cell>
        </row>
        <row r="922">
          <cell r="B922" t="str">
            <v>062C045</v>
          </cell>
          <cell r="C922">
            <v>0.71</v>
          </cell>
          <cell r="D922">
            <v>0</v>
          </cell>
          <cell r="E922">
            <v>0.71</v>
          </cell>
          <cell r="F922">
            <v>44083</v>
          </cell>
          <cell r="G922" t="str">
            <v>R2</v>
          </cell>
          <cell r="H922" t="str">
            <v>LPI-1603</v>
          </cell>
          <cell r="I922" t="str">
            <v>SRP</v>
          </cell>
          <cell r="J922">
            <v>1.8</v>
          </cell>
        </row>
        <row r="923">
          <cell r="B923" t="str">
            <v>062C047</v>
          </cell>
          <cell r="C923">
            <v>2.02</v>
          </cell>
          <cell r="D923">
            <v>0</v>
          </cell>
          <cell r="E923">
            <v>2.02</v>
          </cell>
          <cell r="F923">
            <v>44084</v>
          </cell>
          <cell r="G923" t="str">
            <v>R2</v>
          </cell>
          <cell r="H923" t="str">
            <v>LPI-1603</v>
          </cell>
          <cell r="I923" t="str">
            <v>SRP</v>
          </cell>
          <cell r="J923">
            <v>1.8</v>
          </cell>
        </row>
        <row r="924">
          <cell r="B924" t="str">
            <v>063C043</v>
          </cell>
          <cell r="C924">
            <v>0.15</v>
          </cell>
          <cell r="D924">
            <v>0</v>
          </cell>
          <cell r="E924">
            <v>0.15</v>
          </cell>
          <cell r="F924">
            <v>44083</v>
          </cell>
          <cell r="G924" t="str">
            <v>R2</v>
          </cell>
          <cell r="H924" t="str">
            <v>LPI-1603</v>
          </cell>
          <cell r="I924" t="str">
            <v>SRP</v>
          </cell>
          <cell r="J924">
            <v>1.8</v>
          </cell>
        </row>
        <row r="925">
          <cell r="B925" t="str">
            <v>063C046</v>
          </cell>
          <cell r="C925">
            <v>0.81</v>
          </cell>
          <cell r="D925">
            <v>0</v>
          </cell>
          <cell r="E925">
            <v>0.81</v>
          </cell>
          <cell r="F925">
            <v>44083</v>
          </cell>
          <cell r="G925" t="str">
            <v>R2</v>
          </cell>
          <cell r="H925" t="str">
            <v>LPI-1603</v>
          </cell>
          <cell r="I925" t="str">
            <v>SRP</v>
          </cell>
          <cell r="J925">
            <v>1.8</v>
          </cell>
        </row>
        <row r="926">
          <cell r="B926" t="str">
            <v>064C043</v>
          </cell>
          <cell r="C926">
            <v>1.86</v>
          </cell>
          <cell r="D926">
            <v>0</v>
          </cell>
          <cell r="E926">
            <v>1.86</v>
          </cell>
          <cell r="F926">
            <v>44168</v>
          </cell>
          <cell r="G926" t="str">
            <v>R2</v>
          </cell>
          <cell r="H926" t="str">
            <v>LPI-1603</v>
          </cell>
          <cell r="I926" t="str">
            <v>SRP</v>
          </cell>
          <cell r="J926">
            <v>1.8</v>
          </cell>
        </row>
        <row r="927">
          <cell r="B927" t="str">
            <v>069C046</v>
          </cell>
          <cell r="C927">
            <v>2.41</v>
          </cell>
          <cell r="D927">
            <v>0</v>
          </cell>
          <cell r="E927">
            <v>2.41</v>
          </cell>
          <cell r="F927">
            <v>44173</v>
          </cell>
          <cell r="G927" t="str">
            <v>R2</v>
          </cell>
          <cell r="H927" t="str">
            <v>LPI-1603</v>
          </cell>
          <cell r="I927" t="str">
            <v>SRP</v>
          </cell>
          <cell r="J927">
            <v>1.8</v>
          </cell>
        </row>
        <row r="928">
          <cell r="B928" t="str">
            <v>069C047</v>
          </cell>
          <cell r="C928">
            <v>3.52</v>
          </cell>
          <cell r="D928">
            <v>0</v>
          </cell>
          <cell r="E928">
            <v>3.52</v>
          </cell>
          <cell r="F928">
            <v>44173</v>
          </cell>
          <cell r="G928" t="str">
            <v>R2</v>
          </cell>
          <cell r="H928" t="str">
            <v>LPI-1603</v>
          </cell>
          <cell r="I928" t="str">
            <v>SRP</v>
          </cell>
          <cell r="J928">
            <v>1.8</v>
          </cell>
        </row>
        <row r="929">
          <cell r="B929" t="str">
            <v>069C048</v>
          </cell>
          <cell r="C929">
            <v>0.51</v>
          </cell>
          <cell r="D929">
            <v>0</v>
          </cell>
          <cell r="E929">
            <v>0.51</v>
          </cell>
          <cell r="F929">
            <v>44163</v>
          </cell>
          <cell r="G929" t="str">
            <v>R2</v>
          </cell>
          <cell r="H929" t="str">
            <v>LPI-1603</v>
          </cell>
          <cell r="I929" t="str">
            <v>SRP</v>
          </cell>
          <cell r="J929">
            <v>1.8</v>
          </cell>
        </row>
        <row r="930">
          <cell r="B930" t="str">
            <v>069C050</v>
          </cell>
          <cell r="C930">
            <v>1.64</v>
          </cell>
          <cell r="D930">
            <v>1.64</v>
          </cell>
          <cell r="E930">
            <v>1.64</v>
          </cell>
          <cell r="F930">
            <v>44261</v>
          </cell>
          <cell r="G930" t="str">
            <v>PC</v>
          </cell>
          <cell r="H930" t="str">
            <v>LPI-612</v>
          </cell>
          <cell r="I930" t="str">
            <v>SR</v>
          </cell>
          <cell r="J930">
            <v>1.35</v>
          </cell>
        </row>
        <row r="931">
          <cell r="B931" t="str">
            <v>070C048</v>
          </cell>
          <cell r="C931">
            <v>0.56000000000000005</v>
          </cell>
          <cell r="D931">
            <v>0</v>
          </cell>
          <cell r="E931">
            <v>0.56000000000000005</v>
          </cell>
          <cell r="F931">
            <v>44208</v>
          </cell>
          <cell r="G931" t="str">
            <v>R2</v>
          </cell>
          <cell r="H931" t="str">
            <v>LPI-1603</v>
          </cell>
          <cell r="I931" t="str">
            <v>SRP</v>
          </cell>
          <cell r="J931">
            <v>1.8</v>
          </cell>
        </row>
        <row r="932">
          <cell r="B932" t="str">
            <v>070C050</v>
          </cell>
          <cell r="C932">
            <v>3.89</v>
          </cell>
          <cell r="D932">
            <v>0</v>
          </cell>
          <cell r="E932">
            <v>3.89</v>
          </cell>
          <cell r="F932">
            <v>44157</v>
          </cell>
          <cell r="G932" t="str">
            <v>R2</v>
          </cell>
          <cell r="H932" t="str">
            <v>LPI-1603</v>
          </cell>
          <cell r="I932" t="str">
            <v>SRP</v>
          </cell>
          <cell r="J932">
            <v>1.8</v>
          </cell>
        </row>
        <row r="933">
          <cell r="B933" t="str">
            <v>071C048</v>
          </cell>
          <cell r="C933">
            <v>5.25</v>
          </cell>
          <cell r="D933">
            <v>0</v>
          </cell>
          <cell r="E933">
            <v>5.25</v>
          </cell>
          <cell r="F933">
            <v>44111</v>
          </cell>
          <cell r="G933" t="str">
            <v>R2</v>
          </cell>
          <cell r="H933" t="str">
            <v>LPI-1603</v>
          </cell>
          <cell r="I933" t="str">
            <v>SRP</v>
          </cell>
          <cell r="J933">
            <v>1.8</v>
          </cell>
        </row>
        <row r="934">
          <cell r="B934" t="str">
            <v>071C050</v>
          </cell>
          <cell r="C934">
            <v>1.8</v>
          </cell>
          <cell r="D934">
            <v>0</v>
          </cell>
          <cell r="E934">
            <v>1.8</v>
          </cell>
          <cell r="F934">
            <v>44169</v>
          </cell>
          <cell r="G934" t="str">
            <v>R2</v>
          </cell>
          <cell r="H934" t="str">
            <v>LPI-1603</v>
          </cell>
          <cell r="I934" t="str">
            <v>SRP</v>
          </cell>
          <cell r="J934">
            <v>1.8</v>
          </cell>
        </row>
        <row r="935">
          <cell r="B935" t="str">
            <v>061C052</v>
          </cell>
          <cell r="C935">
            <v>0.75</v>
          </cell>
          <cell r="D935">
            <v>0</v>
          </cell>
          <cell r="E935">
            <v>0.75</v>
          </cell>
          <cell r="F935">
            <v>44111</v>
          </cell>
          <cell r="G935" t="str">
            <v>R1</v>
          </cell>
          <cell r="H935" t="str">
            <v>LPI-1606</v>
          </cell>
          <cell r="I935" t="str">
            <v>DR</v>
          </cell>
          <cell r="J935">
            <v>1.8</v>
          </cell>
        </row>
        <row r="936">
          <cell r="B936" t="str">
            <v>062C053</v>
          </cell>
          <cell r="C936">
            <v>3.17</v>
          </cell>
          <cell r="D936">
            <v>0</v>
          </cell>
          <cell r="E936">
            <v>3.17</v>
          </cell>
          <cell r="F936">
            <v>44091</v>
          </cell>
          <cell r="G936" t="str">
            <v>R1</v>
          </cell>
          <cell r="H936" t="str">
            <v>LPI-1606</v>
          </cell>
          <cell r="I936" t="str">
            <v>DR</v>
          </cell>
          <cell r="J936">
            <v>1.8</v>
          </cell>
        </row>
        <row r="937">
          <cell r="B937" t="str">
            <v>062C055</v>
          </cell>
          <cell r="C937">
            <v>3.06</v>
          </cell>
          <cell r="D937">
            <v>0</v>
          </cell>
          <cell r="E937">
            <v>3.06</v>
          </cell>
          <cell r="F937">
            <v>44114</v>
          </cell>
          <cell r="G937" t="str">
            <v>R1</v>
          </cell>
          <cell r="H937" t="str">
            <v>LPI-1606</v>
          </cell>
          <cell r="I937" t="str">
            <v>DR</v>
          </cell>
          <cell r="J937">
            <v>1.8</v>
          </cell>
        </row>
        <row r="938">
          <cell r="B938" t="str">
            <v>062C057</v>
          </cell>
          <cell r="C938">
            <v>2.85</v>
          </cell>
          <cell r="D938">
            <v>0</v>
          </cell>
          <cell r="E938">
            <v>2.85</v>
          </cell>
          <cell r="F938">
            <v>44091</v>
          </cell>
          <cell r="G938" t="str">
            <v>R1</v>
          </cell>
          <cell r="H938" t="str">
            <v>LPI-1606</v>
          </cell>
          <cell r="I938" t="str">
            <v>DR</v>
          </cell>
          <cell r="J938">
            <v>1.8</v>
          </cell>
        </row>
        <row r="939">
          <cell r="B939" t="str">
            <v>062C059</v>
          </cell>
          <cell r="C939">
            <v>3.4</v>
          </cell>
          <cell r="D939">
            <v>0</v>
          </cell>
          <cell r="E939">
            <v>3.4</v>
          </cell>
          <cell r="F939">
            <v>44117</v>
          </cell>
          <cell r="G939" t="str">
            <v>R1</v>
          </cell>
          <cell r="H939" t="str">
            <v>LPI-1606</v>
          </cell>
          <cell r="I939" t="str">
            <v>DR</v>
          </cell>
          <cell r="J939">
            <v>1.8</v>
          </cell>
        </row>
        <row r="940">
          <cell r="B940" t="str">
            <v>062C060</v>
          </cell>
          <cell r="C940">
            <v>1.49</v>
          </cell>
          <cell r="D940">
            <v>0</v>
          </cell>
          <cell r="E940">
            <v>1.49</v>
          </cell>
          <cell r="F940">
            <v>44116</v>
          </cell>
          <cell r="G940" t="str">
            <v>R1</v>
          </cell>
          <cell r="H940" t="str">
            <v>LPI-1606</v>
          </cell>
          <cell r="I940" t="str">
            <v>DR</v>
          </cell>
          <cell r="J940">
            <v>1.8</v>
          </cell>
        </row>
        <row r="941">
          <cell r="B941" t="str">
            <v>064C053</v>
          </cell>
          <cell r="C941">
            <v>4.3600000000000003</v>
          </cell>
          <cell r="D941">
            <v>0</v>
          </cell>
          <cell r="E941">
            <v>4.3600000000000003</v>
          </cell>
          <cell r="F941">
            <v>44112</v>
          </cell>
          <cell r="G941" t="str">
            <v>R1</v>
          </cell>
          <cell r="H941" t="str">
            <v>LPI-1606</v>
          </cell>
          <cell r="I941" t="str">
            <v>DR</v>
          </cell>
          <cell r="J941">
            <v>1.8</v>
          </cell>
        </row>
        <row r="942">
          <cell r="B942" t="str">
            <v>064C054</v>
          </cell>
          <cell r="C942">
            <v>2.71</v>
          </cell>
          <cell r="D942">
            <v>0</v>
          </cell>
          <cell r="E942">
            <v>2.71</v>
          </cell>
          <cell r="F942">
            <v>44112</v>
          </cell>
          <cell r="G942" t="str">
            <v>R1</v>
          </cell>
          <cell r="H942" t="str">
            <v>LPI-1606</v>
          </cell>
          <cell r="I942" t="str">
            <v>DR</v>
          </cell>
          <cell r="J942">
            <v>1.8</v>
          </cell>
        </row>
        <row r="943">
          <cell r="B943" t="str">
            <v>065C054</v>
          </cell>
          <cell r="C943">
            <v>1.54</v>
          </cell>
          <cell r="D943">
            <v>0</v>
          </cell>
          <cell r="E943">
            <v>1.54</v>
          </cell>
          <cell r="F943">
            <v>44113</v>
          </cell>
          <cell r="G943" t="str">
            <v>R1</v>
          </cell>
          <cell r="H943" t="str">
            <v>LPI-1606</v>
          </cell>
          <cell r="I943" t="str">
            <v>DR</v>
          </cell>
          <cell r="J943">
            <v>1.8</v>
          </cell>
        </row>
        <row r="944">
          <cell r="B944" t="str">
            <v>065C055</v>
          </cell>
          <cell r="C944">
            <v>1.49</v>
          </cell>
          <cell r="D944">
            <v>0</v>
          </cell>
          <cell r="E944">
            <v>1.49</v>
          </cell>
          <cell r="F944">
            <v>44112</v>
          </cell>
          <cell r="G944" t="str">
            <v>R1</v>
          </cell>
          <cell r="H944" t="str">
            <v>LPI-1606</v>
          </cell>
          <cell r="I944" t="str">
            <v>DR</v>
          </cell>
          <cell r="J944">
            <v>1.8</v>
          </cell>
        </row>
        <row r="945">
          <cell r="B945" t="str">
            <v>065C056</v>
          </cell>
          <cell r="C945">
            <v>3</v>
          </cell>
          <cell r="D945">
            <v>0</v>
          </cell>
          <cell r="E945">
            <v>3</v>
          </cell>
          <cell r="F945">
            <v>44113</v>
          </cell>
          <cell r="G945" t="str">
            <v>R1</v>
          </cell>
          <cell r="H945" t="str">
            <v>LPI-1606</v>
          </cell>
          <cell r="I945" t="str">
            <v>DR</v>
          </cell>
          <cell r="J945">
            <v>1.8</v>
          </cell>
        </row>
        <row r="946">
          <cell r="B946" t="str">
            <v>065C057</v>
          </cell>
          <cell r="C946">
            <v>1.7</v>
          </cell>
          <cell r="D946">
            <v>0</v>
          </cell>
          <cell r="E946">
            <v>1.7</v>
          </cell>
          <cell r="F946">
            <v>44117</v>
          </cell>
          <cell r="G946" t="str">
            <v>R1</v>
          </cell>
          <cell r="H946" t="str">
            <v>LPI-1606</v>
          </cell>
          <cell r="I946" t="str">
            <v>DR</v>
          </cell>
          <cell r="J946">
            <v>1.8</v>
          </cell>
        </row>
        <row r="947">
          <cell r="B947" t="str">
            <v>065C059</v>
          </cell>
          <cell r="C947">
            <v>3.04</v>
          </cell>
          <cell r="D947">
            <v>0</v>
          </cell>
          <cell r="E947">
            <v>3.04</v>
          </cell>
          <cell r="F947">
            <v>44118</v>
          </cell>
          <cell r="G947" t="str">
            <v>R1</v>
          </cell>
          <cell r="H947" t="str">
            <v>LPI-1606</v>
          </cell>
          <cell r="I947" t="str">
            <v>DR</v>
          </cell>
          <cell r="J947">
            <v>1.8</v>
          </cell>
        </row>
        <row r="948">
          <cell r="B948" t="str">
            <v>067C053</v>
          </cell>
          <cell r="C948">
            <v>6.61</v>
          </cell>
          <cell r="D948">
            <v>0</v>
          </cell>
          <cell r="E948">
            <v>6.61</v>
          </cell>
          <cell r="F948">
            <v>44111</v>
          </cell>
          <cell r="G948" t="str">
            <v>R1</v>
          </cell>
          <cell r="H948" t="str">
            <v>LPI-1606</v>
          </cell>
          <cell r="I948" t="str">
            <v>DR</v>
          </cell>
          <cell r="J948">
            <v>1.8</v>
          </cell>
        </row>
        <row r="949">
          <cell r="B949" t="str">
            <v>067C054</v>
          </cell>
          <cell r="C949">
            <v>1.34</v>
          </cell>
          <cell r="D949">
            <v>0</v>
          </cell>
          <cell r="E949">
            <v>1.34</v>
          </cell>
          <cell r="F949">
            <v>43836</v>
          </cell>
          <cell r="G949" t="str">
            <v>RPC</v>
          </cell>
          <cell r="H949" t="str">
            <v>LPI-1606</v>
          </cell>
          <cell r="I949" t="str">
            <v>DR</v>
          </cell>
          <cell r="J949">
            <v>1.8</v>
          </cell>
        </row>
        <row r="950">
          <cell r="B950" t="str">
            <v>068C052</v>
          </cell>
          <cell r="C950">
            <v>2.39</v>
          </cell>
          <cell r="D950">
            <v>0</v>
          </cell>
          <cell r="E950">
            <v>2.39</v>
          </cell>
          <cell r="F950">
            <v>44111</v>
          </cell>
          <cell r="G950" t="str">
            <v>R1</v>
          </cell>
          <cell r="H950" t="str">
            <v>LPI-1606</v>
          </cell>
          <cell r="I950" t="str">
            <v>DR</v>
          </cell>
          <cell r="J950">
            <v>1.8</v>
          </cell>
        </row>
        <row r="951">
          <cell r="B951" t="str">
            <v>061C065</v>
          </cell>
          <cell r="C951">
            <v>2.57</v>
          </cell>
          <cell r="D951">
            <v>0</v>
          </cell>
          <cell r="E951">
            <v>2.57</v>
          </cell>
          <cell r="F951">
            <v>44121</v>
          </cell>
          <cell r="G951" t="str">
            <v>R1</v>
          </cell>
          <cell r="H951" t="str">
            <v>LPI-1606</v>
          </cell>
          <cell r="I951" t="str">
            <v>DR</v>
          </cell>
          <cell r="J951">
            <v>1.8</v>
          </cell>
        </row>
        <row r="952">
          <cell r="B952" t="str">
            <v>061C067</v>
          </cell>
          <cell r="C952">
            <v>2.23</v>
          </cell>
          <cell r="D952">
            <v>0</v>
          </cell>
          <cell r="E952">
            <v>2.23</v>
          </cell>
          <cell r="F952">
            <v>44119</v>
          </cell>
          <cell r="G952" t="str">
            <v>R1</v>
          </cell>
          <cell r="H952" t="str">
            <v>LPI-1606</v>
          </cell>
          <cell r="I952" t="str">
            <v>DR</v>
          </cell>
          <cell r="J952">
            <v>1.8</v>
          </cell>
        </row>
        <row r="953">
          <cell r="B953" t="str">
            <v>061C070</v>
          </cell>
          <cell r="C953">
            <v>0.39</v>
          </cell>
          <cell r="D953">
            <v>0</v>
          </cell>
          <cell r="E953">
            <v>0.39</v>
          </cell>
          <cell r="F953">
            <v>44118</v>
          </cell>
          <cell r="G953" t="str">
            <v>R1</v>
          </cell>
          <cell r="H953" t="str">
            <v>LPI-1606</v>
          </cell>
          <cell r="I953" t="str">
            <v>DR</v>
          </cell>
          <cell r="J953">
            <v>1.8</v>
          </cell>
        </row>
        <row r="954">
          <cell r="B954" t="str">
            <v>062C062</v>
          </cell>
          <cell r="C954">
            <v>5.31</v>
          </cell>
          <cell r="D954">
            <v>0</v>
          </cell>
          <cell r="E954">
            <v>5.31</v>
          </cell>
          <cell r="F954">
            <v>44116</v>
          </cell>
          <cell r="G954" t="str">
            <v>R1</v>
          </cell>
          <cell r="H954" t="str">
            <v>LPI-1606</v>
          </cell>
          <cell r="I954" t="str">
            <v>DR</v>
          </cell>
          <cell r="J954">
            <v>1.8</v>
          </cell>
        </row>
        <row r="955">
          <cell r="B955" t="str">
            <v>064C065</v>
          </cell>
          <cell r="C955">
            <v>4.3499999999999996</v>
          </cell>
          <cell r="D955">
            <v>0</v>
          </cell>
          <cell r="E955">
            <v>4.3499999999999996</v>
          </cell>
          <cell r="F955">
            <v>44118</v>
          </cell>
          <cell r="G955" t="str">
            <v>R1</v>
          </cell>
          <cell r="H955" t="str">
            <v>LPI-1606</v>
          </cell>
          <cell r="I955" t="str">
            <v>DR</v>
          </cell>
          <cell r="J955">
            <v>1.8</v>
          </cell>
        </row>
        <row r="956">
          <cell r="B956" t="str">
            <v>065C067</v>
          </cell>
          <cell r="C956">
            <v>3.41</v>
          </cell>
          <cell r="D956">
            <v>0</v>
          </cell>
          <cell r="E956">
            <v>3.41</v>
          </cell>
          <cell r="F956">
            <v>44119</v>
          </cell>
          <cell r="G956" t="str">
            <v>R1</v>
          </cell>
          <cell r="H956" t="str">
            <v>LPI-1606</v>
          </cell>
          <cell r="I956" t="str">
            <v>DR</v>
          </cell>
          <cell r="J956">
            <v>1.8</v>
          </cell>
        </row>
        <row r="957">
          <cell r="B957" t="str">
            <v>066C065</v>
          </cell>
          <cell r="C957">
            <v>2.69</v>
          </cell>
          <cell r="D957">
            <v>0</v>
          </cell>
          <cell r="E957">
            <v>2.69</v>
          </cell>
          <cell r="F957">
            <v>44119</v>
          </cell>
          <cell r="G957" t="str">
            <v>R1</v>
          </cell>
          <cell r="H957" t="str">
            <v>LPI-1606</v>
          </cell>
          <cell r="I957" t="str">
            <v>DR</v>
          </cell>
          <cell r="J957">
            <v>1.8</v>
          </cell>
        </row>
        <row r="958">
          <cell r="B958" t="str">
            <v>066C067</v>
          </cell>
          <cell r="C958">
            <v>1.55</v>
          </cell>
          <cell r="D958">
            <v>0</v>
          </cell>
          <cell r="E958">
            <v>1.55</v>
          </cell>
          <cell r="F958">
            <v>44121</v>
          </cell>
          <cell r="G958" t="str">
            <v>R1</v>
          </cell>
          <cell r="H958" t="str">
            <v>LPI-1606</v>
          </cell>
          <cell r="I958" t="str">
            <v>DR</v>
          </cell>
          <cell r="J958">
            <v>1.8</v>
          </cell>
        </row>
        <row r="959">
          <cell r="B959" t="str">
            <v>069C067</v>
          </cell>
          <cell r="C959">
            <v>2.2200000000000002</v>
          </cell>
          <cell r="D959">
            <v>0</v>
          </cell>
          <cell r="E959">
            <v>2.2200000000000002</v>
          </cell>
          <cell r="F959">
            <v>44151</v>
          </cell>
          <cell r="G959" t="str">
            <v>R1</v>
          </cell>
          <cell r="H959" t="str">
            <v>LPI-1606</v>
          </cell>
          <cell r="I959" t="str">
            <v>DR</v>
          </cell>
          <cell r="J959">
            <v>1.8</v>
          </cell>
        </row>
        <row r="960">
          <cell r="B960" t="str">
            <v>071C065</v>
          </cell>
          <cell r="C960">
            <v>6.01</v>
          </cell>
          <cell r="D960">
            <v>0</v>
          </cell>
          <cell r="E960">
            <v>6.01</v>
          </cell>
          <cell r="F960">
            <v>44169</v>
          </cell>
          <cell r="G960" t="str">
            <v>R1</v>
          </cell>
          <cell r="H960" t="str">
            <v>LPI-1606</v>
          </cell>
          <cell r="I960" t="str">
            <v>DR</v>
          </cell>
          <cell r="J960">
            <v>1.8</v>
          </cell>
        </row>
        <row r="961">
          <cell r="B961" t="str">
            <v>061C074</v>
          </cell>
          <cell r="C961">
            <v>2.06</v>
          </cell>
          <cell r="D961">
            <v>0</v>
          </cell>
          <cell r="E961">
            <v>2.06</v>
          </cell>
          <cell r="F961">
            <v>44007</v>
          </cell>
          <cell r="G961" t="str">
            <v>RN</v>
          </cell>
          <cell r="H961" t="str">
            <v>PSJT 941</v>
          </cell>
          <cell r="I961" t="str">
            <v>SR</v>
          </cell>
          <cell r="J961">
            <v>1.5</v>
          </cell>
        </row>
        <row r="962">
          <cell r="B962" t="str">
            <v>061C072</v>
          </cell>
          <cell r="C962">
            <v>4.34</v>
          </cell>
          <cell r="D962">
            <v>0</v>
          </cell>
          <cell r="E962">
            <v>4.34</v>
          </cell>
          <cell r="F962">
            <v>44129</v>
          </cell>
          <cell r="G962" t="str">
            <v>RN</v>
          </cell>
          <cell r="H962" t="str">
            <v>PSJT 941</v>
          </cell>
          <cell r="I962" t="str">
            <v>SR</v>
          </cell>
          <cell r="J962">
            <v>1.5</v>
          </cell>
        </row>
        <row r="963">
          <cell r="B963" t="str">
            <v>061C077</v>
          </cell>
          <cell r="C963">
            <v>0.13</v>
          </cell>
          <cell r="D963">
            <v>0</v>
          </cell>
          <cell r="E963">
            <v>0.13</v>
          </cell>
          <cell r="F963">
            <v>44176</v>
          </cell>
          <cell r="G963" t="str">
            <v>RN</v>
          </cell>
          <cell r="H963" t="str">
            <v>PSJT 941</v>
          </cell>
          <cell r="I963" t="str">
            <v>SR</v>
          </cell>
          <cell r="J963">
            <v>1.8</v>
          </cell>
        </row>
        <row r="964">
          <cell r="B964" t="str">
            <v>061C078</v>
          </cell>
          <cell r="C964">
            <v>1.7</v>
          </cell>
          <cell r="D964">
            <v>0</v>
          </cell>
          <cell r="E964">
            <v>1.7</v>
          </cell>
          <cell r="F964">
            <v>44176</v>
          </cell>
          <cell r="G964" t="str">
            <v>RN</v>
          </cell>
          <cell r="H964" t="str">
            <v>PSJT 941</v>
          </cell>
          <cell r="I964" t="str">
            <v>SR</v>
          </cell>
          <cell r="J964">
            <v>1.8</v>
          </cell>
        </row>
        <row r="965">
          <cell r="B965" t="str">
            <v>061C076</v>
          </cell>
          <cell r="C965">
            <v>3.14</v>
          </cell>
          <cell r="D965">
            <v>0</v>
          </cell>
          <cell r="E965">
            <v>3.14</v>
          </cell>
          <cell r="F965">
            <v>44008</v>
          </cell>
          <cell r="G965" t="str">
            <v>RN</v>
          </cell>
          <cell r="H965" t="str">
            <v>PSJT 941</v>
          </cell>
          <cell r="I965" t="str">
            <v>SR</v>
          </cell>
          <cell r="J965">
            <v>1.5</v>
          </cell>
        </row>
        <row r="966">
          <cell r="B966" t="str">
            <v>063C076</v>
          </cell>
          <cell r="C966">
            <v>5.55</v>
          </cell>
          <cell r="D966">
            <v>0</v>
          </cell>
          <cell r="E966">
            <v>5.55</v>
          </cell>
          <cell r="F966">
            <v>44008</v>
          </cell>
          <cell r="G966" t="str">
            <v>RN</v>
          </cell>
          <cell r="H966" t="str">
            <v>PSJT 941</v>
          </cell>
          <cell r="I966" t="str">
            <v>SR</v>
          </cell>
          <cell r="J966">
            <v>1.5</v>
          </cell>
        </row>
        <row r="967">
          <cell r="B967" t="str">
            <v>063C088</v>
          </cell>
          <cell r="C967">
            <v>6.12</v>
          </cell>
          <cell r="D967">
            <v>0</v>
          </cell>
          <cell r="E967">
            <v>6.12</v>
          </cell>
          <cell r="F967">
            <v>44162</v>
          </cell>
          <cell r="G967" t="str">
            <v>R3</v>
          </cell>
          <cell r="H967" t="str">
            <v>LPI-1604</v>
          </cell>
          <cell r="I967" t="str">
            <v>SR</v>
          </cell>
          <cell r="J967">
            <v>1.8</v>
          </cell>
        </row>
        <row r="968">
          <cell r="B968" t="str">
            <v>063C090</v>
          </cell>
          <cell r="C968">
            <v>2.2999999999999998</v>
          </cell>
          <cell r="D968">
            <v>0</v>
          </cell>
          <cell r="E968">
            <v>2.2999999999999998</v>
          </cell>
          <cell r="F968">
            <v>44101</v>
          </cell>
          <cell r="G968" t="str">
            <v>R3</v>
          </cell>
          <cell r="H968" t="str">
            <v>LPI-1607</v>
          </cell>
          <cell r="I968" t="str">
            <v>SR</v>
          </cell>
          <cell r="J968">
            <v>1.8</v>
          </cell>
        </row>
        <row r="969">
          <cell r="B969" t="str">
            <v>065C090</v>
          </cell>
          <cell r="C969">
            <v>4.1900000000000004</v>
          </cell>
          <cell r="D969">
            <v>0</v>
          </cell>
          <cell r="E969">
            <v>4.1900000000000004</v>
          </cell>
          <cell r="F969">
            <v>44214</v>
          </cell>
          <cell r="G969" t="str">
            <v>R3</v>
          </cell>
          <cell r="H969" t="str">
            <v>LPI-1604</v>
          </cell>
          <cell r="I969" t="str">
            <v>SR</v>
          </cell>
          <cell r="J969">
            <v>1.8</v>
          </cell>
        </row>
        <row r="970">
          <cell r="B970" t="str">
            <v>066C090</v>
          </cell>
          <cell r="C970">
            <v>2.4300000000000002</v>
          </cell>
          <cell r="D970">
            <v>0</v>
          </cell>
          <cell r="E970">
            <v>2.4300000000000002</v>
          </cell>
          <cell r="F970">
            <v>44167</v>
          </cell>
          <cell r="G970" t="str">
            <v>R3</v>
          </cell>
          <cell r="H970" t="str">
            <v>LPI-1604</v>
          </cell>
          <cell r="I970" t="str">
            <v>SR</v>
          </cell>
          <cell r="J970">
            <v>1.8</v>
          </cell>
        </row>
        <row r="971">
          <cell r="B971" t="str">
            <v>067C083</v>
          </cell>
          <cell r="C971">
            <v>1.84</v>
          </cell>
          <cell r="D971">
            <v>0</v>
          </cell>
          <cell r="E971">
            <v>1.84</v>
          </cell>
          <cell r="F971">
            <v>44162</v>
          </cell>
          <cell r="G971" t="str">
            <v>R3</v>
          </cell>
          <cell r="H971" t="str">
            <v>LPI-1601</v>
          </cell>
          <cell r="I971" t="str">
            <v>SR</v>
          </cell>
          <cell r="J971">
            <v>1.8</v>
          </cell>
        </row>
        <row r="972">
          <cell r="B972" t="str">
            <v>068C087</v>
          </cell>
          <cell r="C972">
            <v>2.93</v>
          </cell>
          <cell r="D972">
            <v>0</v>
          </cell>
          <cell r="E972">
            <v>2.93</v>
          </cell>
          <cell r="F972">
            <v>44103</v>
          </cell>
          <cell r="G972" t="str">
            <v>R3</v>
          </cell>
          <cell r="H972" t="str">
            <v>LPI-1601</v>
          </cell>
          <cell r="I972" t="str">
            <v>SR</v>
          </cell>
          <cell r="J972">
            <v>1.8</v>
          </cell>
        </row>
        <row r="973">
          <cell r="B973" t="str">
            <v>068C090</v>
          </cell>
          <cell r="C973">
            <v>6.39</v>
          </cell>
          <cell r="D973">
            <v>0</v>
          </cell>
          <cell r="E973">
            <v>6.39</v>
          </cell>
          <cell r="F973">
            <v>44102</v>
          </cell>
          <cell r="G973" t="str">
            <v>R3</v>
          </cell>
          <cell r="H973" t="str">
            <v>LPI-1601</v>
          </cell>
          <cell r="I973" t="str">
            <v>SR</v>
          </cell>
          <cell r="J973">
            <v>1.8</v>
          </cell>
        </row>
        <row r="974">
          <cell r="B974" t="str">
            <v>070C083</v>
          </cell>
          <cell r="C974">
            <v>8.57</v>
          </cell>
          <cell r="D974">
            <v>0</v>
          </cell>
          <cell r="E974">
            <v>8.57</v>
          </cell>
          <cell r="F974">
            <v>44132</v>
          </cell>
          <cell r="G974" t="str">
            <v>R3</v>
          </cell>
          <cell r="H974" t="str">
            <v>LPI-1601</v>
          </cell>
          <cell r="I974" t="str">
            <v>SR</v>
          </cell>
          <cell r="J974">
            <v>1.8</v>
          </cell>
        </row>
        <row r="975">
          <cell r="B975" t="str">
            <v>070C086</v>
          </cell>
          <cell r="C975">
            <v>1.87</v>
          </cell>
          <cell r="D975">
            <v>0</v>
          </cell>
          <cell r="E975">
            <v>1.87</v>
          </cell>
          <cell r="F975">
            <v>44133</v>
          </cell>
          <cell r="G975" t="str">
            <v>R3</v>
          </cell>
          <cell r="H975" t="str">
            <v>LPI-1601</v>
          </cell>
          <cell r="I975" t="str">
            <v>SR</v>
          </cell>
          <cell r="J975">
            <v>1.8</v>
          </cell>
        </row>
        <row r="976">
          <cell r="B976" t="str">
            <v>070C088</v>
          </cell>
          <cell r="C976">
            <v>5.2</v>
          </cell>
          <cell r="D976">
            <v>0</v>
          </cell>
          <cell r="E976">
            <v>5.2</v>
          </cell>
          <cell r="F976">
            <v>44102</v>
          </cell>
          <cell r="G976" t="str">
            <v>R3</v>
          </cell>
          <cell r="H976" t="str">
            <v>LPI-1601</v>
          </cell>
          <cell r="I976" t="str">
            <v>SR</v>
          </cell>
          <cell r="J976">
            <v>1.8</v>
          </cell>
        </row>
        <row r="977">
          <cell r="B977" t="str">
            <v>070C090</v>
          </cell>
          <cell r="C977">
            <v>1.96</v>
          </cell>
          <cell r="D977">
            <v>0</v>
          </cell>
          <cell r="E977">
            <v>1.96</v>
          </cell>
          <cell r="F977">
            <v>44102</v>
          </cell>
          <cell r="G977" t="str">
            <v>R3</v>
          </cell>
          <cell r="H977" t="str">
            <v>LPI-1601</v>
          </cell>
          <cell r="I977" t="str">
            <v>SR</v>
          </cell>
          <cell r="J977">
            <v>1.8</v>
          </cell>
        </row>
        <row r="978">
          <cell r="B978" t="str">
            <v>061C094</v>
          </cell>
          <cell r="C978">
            <v>0.16</v>
          </cell>
          <cell r="D978">
            <v>0</v>
          </cell>
          <cell r="E978">
            <v>0.16</v>
          </cell>
          <cell r="F978">
            <v>43991</v>
          </cell>
          <cell r="G978" t="str">
            <v>RN</v>
          </cell>
          <cell r="H978" t="str">
            <v>GP 99-8009</v>
          </cell>
          <cell r="I978" t="str">
            <v>SR</v>
          </cell>
          <cell r="J978">
            <v>1.5</v>
          </cell>
        </row>
        <row r="979">
          <cell r="B979" t="str">
            <v>063C092</v>
          </cell>
          <cell r="C979">
            <v>0.36</v>
          </cell>
          <cell r="D979">
            <v>0</v>
          </cell>
          <cell r="E979">
            <v>0.36</v>
          </cell>
          <cell r="F979">
            <v>43998</v>
          </cell>
          <cell r="G979" t="str">
            <v>RN</v>
          </cell>
          <cell r="H979" t="str">
            <v>GP 99-8009</v>
          </cell>
          <cell r="I979" t="str">
            <v>SR</v>
          </cell>
          <cell r="J979">
            <v>1.5</v>
          </cell>
        </row>
        <row r="980">
          <cell r="B980" t="str">
            <v>069C097</v>
          </cell>
          <cell r="C980">
            <v>1.2</v>
          </cell>
          <cell r="D980">
            <v>0</v>
          </cell>
          <cell r="E980">
            <v>1.2</v>
          </cell>
          <cell r="F980">
            <v>43991</v>
          </cell>
          <cell r="G980" t="str">
            <v>RN</v>
          </cell>
          <cell r="H980" t="str">
            <v>GP 99-8009</v>
          </cell>
          <cell r="I980" t="str">
            <v>SR</v>
          </cell>
          <cell r="J980">
            <v>1.5</v>
          </cell>
        </row>
        <row r="981">
          <cell r="B981" t="str">
            <v>070C097</v>
          </cell>
          <cell r="C981">
            <v>1.02</v>
          </cell>
          <cell r="D981">
            <v>0</v>
          </cell>
          <cell r="E981">
            <v>1.02</v>
          </cell>
          <cell r="F981">
            <v>43993</v>
          </cell>
          <cell r="G981" t="str">
            <v>RN</v>
          </cell>
          <cell r="H981" t="str">
            <v>GP 99-8009</v>
          </cell>
          <cell r="I981" t="str">
            <v>SR</v>
          </cell>
          <cell r="J981">
            <v>1.5</v>
          </cell>
        </row>
        <row r="982">
          <cell r="B982" t="str">
            <v>070C100</v>
          </cell>
          <cell r="C982">
            <v>4.43</v>
          </cell>
          <cell r="D982">
            <v>0</v>
          </cell>
          <cell r="E982">
            <v>4.43</v>
          </cell>
          <cell r="F982">
            <v>44000</v>
          </cell>
          <cell r="G982" t="str">
            <v>RN</v>
          </cell>
          <cell r="H982" t="str">
            <v>GP 99-8009</v>
          </cell>
          <cell r="I982" t="str">
            <v>SR</v>
          </cell>
          <cell r="J982">
            <v>1.5</v>
          </cell>
        </row>
        <row r="983">
          <cell r="B983" t="str">
            <v>064C092</v>
          </cell>
          <cell r="C983">
            <v>0.28000000000000003</v>
          </cell>
          <cell r="D983">
            <v>0</v>
          </cell>
          <cell r="E983">
            <v>0.28000000000000003</v>
          </cell>
          <cell r="F983">
            <v>44161</v>
          </cell>
          <cell r="G983" t="str">
            <v>RN</v>
          </cell>
          <cell r="H983" t="str">
            <v>PSJT 941</v>
          </cell>
          <cell r="I983" t="str">
            <v>SR</v>
          </cell>
          <cell r="J983">
            <v>1.8</v>
          </cell>
        </row>
        <row r="984">
          <cell r="B984" t="str">
            <v>066C093</v>
          </cell>
          <cell r="C984">
            <v>1.71</v>
          </cell>
          <cell r="D984">
            <v>0</v>
          </cell>
          <cell r="E984">
            <v>1.71</v>
          </cell>
          <cell r="F984">
            <v>44160</v>
          </cell>
          <cell r="G984" t="str">
            <v>RN</v>
          </cell>
          <cell r="H984" t="str">
            <v>PSJT 941</v>
          </cell>
          <cell r="I984" t="str">
            <v>SR</v>
          </cell>
          <cell r="J984">
            <v>1.5</v>
          </cell>
        </row>
        <row r="985">
          <cell r="B985" t="str">
            <v>067C091</v>
          </cell>
          <cell r="C985">
            <v>0.56000000000000005</v>
          </cell>
          <cell r="D985">
            <v>0</v>
          </cell>
          <cell r="E985">
            <v>0.56000000000000005</v>
          </cell>
          <cell r="F985">
            <v>44111</v>
          </cell>
          <cell r="G985" t="str">
            <v>RN</v>
          </cell>
          <cell r="H985" t="str">
            <v>PSJT 941</v>
          </cell>
          <cell r="I985" t="str">
            <v>SR</v>
          </cell>
          <cell r="J985">
            <v>1.5</v>
          </cell>
        </row>
        <row r="986">
          <cell r="B986" t="str">
            <v>062C092</v>
          </cell>
          <cell r="C986">
            <v>2.92</v>
          </cell>
          <cell r="D986">
            <v>0</v>
          </cell>
          <cell r="E986">
            <v>2.92</v>
          </cell>
          <cell r="F986">
            <v>44010</v>
          </cell>
          <cell r="G986" t="str">
            <v>RN</v>
          </cell>
          <cell r="H986" t="str">
            <v>GP 99-8009</v>
          </cell>
          <cell r="I986" t="str">
            <v>SR</v>
          </cell>
          <cell r="J986">
            <v>1.5</v>
          </cell>
        </row>
        <row r="987">
          <cell r="B987" t="str">
            <v>062C094</v>
          </cell>
          <cell r="C987">
            <v>5.21</v>
          </cell>
          <cell r="D987">
            <v>0</v>
          </cell>
          <cell r="E987">
            <v>5.21</v>
          </cell>
          <cell r="F987">
            <v>44010</v>
          </cell>
          <cell r="G987" t="str">
            <v>RN</v>
          </cell>
          <cell r="H987" t="str">
            <v>GP 99-8009</v>
          </cell>
          <cell r="I987" t="str">
            <v>SR</v>
          </cell>
          <cell r="J987">
            <v>1.5</v>
          </cell>
        </row>
        <row r="988">
          <cell r="B988" t="str">
            <v>062C097</v>
          </cell>
          <cell r="C988">
            <v>4.26</v>
          </cell>
          <cell r="D988">
            <v>0</v>
          </cell>
          <cell r="E988">
            <v>4.26</v>
          </cell>
          <cell r="F988">
            <v>43991</v>
          </cell>
          <cell r="G988" t="str">
            <v>RN</v>
          </cell>
          <cell r="H988" t="str">
            <v>GP 99-8009</v>
          </cell>
          <cell r="I988" t="str">
            <v>SR</v>
          </cell>
          <cell r="J988">
            <v>1.8</v>
          </cell>
        </row>
        <row r="989">
          <cell r="B989" t="str">
            <v>062C100</v>
          </cell>
          <cell r="C989">
            <v>4.79</v>
          </cell>
          <cell r="D989">
            <v>0</v>
          </cell>
          <cell r="E989">
            <v>4.79</v>
          </cell>
          <cell r="F989">
            <v>44011</v>
          </cell>
          <cell r="G989" t="str">
            <v>RN</v>
          </cell>
          <cell r="H989" t="str">
            <v>GP 99-8009</v>
          </cell>
          <cell r="I989" t="str">
            <v>SR</v>
          </cell>
          <cell r="J989">
            <v>1.5</v>
          </cell>
        </row>
        <row r="990">
          <cell r="B990" t="str">
            <v>063C093</v>
          </cell>
          <cell r="C990">
            <v>1.18</v>
          </cell>
          <cell r="D990">
            <v>0</v>
          </cell>
          <cell r="E990">
            <v>1.18</v>
          </cell>
          <cell r="F990">
            <v>44016</v>
          </cell>
          <cell r="G990" t="str">
            <v>RN</v>
          </cell>
          <cell r="H990" t="str">
            <v>GP 99-8009</v>
          </cell>
          <cell r="I990" t="str">
            <v>SR</v>
          </cell>
          <cell r="J990">
            <v>1.5</v>
          </cell>
        </row>
        <row r="991">
          <cell r="B991" t="str">
            <v>063C097</v>
          </cell>
          <cell r="C991">
            <v>0.6</v>
          </cell>
          <cell r="D991">
            <v>0</v>
          </cell>
          <cell r="E991">
            <v>0.6</v>
          </cell>
          <cell r="F991">
            <v>44011</v>
          </cell>
          <cell r="G991" t="str">
            <v>RN</v>
          </cell>
          <cell r="H991" t="str">
            <v>GP 99-8009</v>
          </cell>
          <cell r="I991" t="str">
            <v>SR</v>
          </cell>
          <cell r="J991">
            <v>1.5</v>
          </cell>
        </row>
        <row r="992">
          <cell r="B992" t="str">
            <v>063C100</v>
          </cell>
          <cell r="C992">
            <v>2.39</v>
          </cell>
          <cell r="D992">
            <v>0</v>
          </cell>
          <cell r="E992">
            <v>2.39</v>
          </cell>
          <cell r="F992">
            <v>44011</v>
          </cell>
          <cell r="G992" t="str">
            <v>RN</v>
          </cell>
          <cell r="H992" t="str">
            <v>GP 99-8009</v>
          </cell>
          <cell r="I992" t="str">
            <v>SR</v>
          </cell>
          <cell r="J992">
            <v>1.5</v>
          </cell>
        </row>
        <row r="993">
          <cell r="B993" t="str">
            <v>066C099</v>
          </cell>
          <cell r="C993">
            <v>5.64</v>
          </cell>
          <cell r="D993">
            <v>0</v>
          </cell>
          <cell r="E993">
            <v>5.64</v>
          </cell>
          <cell r="F993">
            <v>43999</v>
          </cell>
          <cell r="G993" t="str">
            <v>RN</v>
          </cell>
          <cell r="H993" t="str">
            <v>PSJT 941</v>
          </cell>
          <cell r="I993" t="str">
            <v>SR</v>
          </cell>
          <cell r="J993">
            <v>1.5</v>
          </cell>
        </row>
        <row r="994">
          <cell r="B994" t="str">
            <v>067C092</v>
          </cell>
          <cell r="C994">
            <v>4.1500000000000004</v>
          </cell>
          <cell r="D994">
            <v>0</v>
          </cell>
          <cell r="E994">
            <v>4.1500000000000004</v>
          </cell>
          <cell r="F994">
            <v>44011</v>
          </cell>
          <cell r="G994" t="str">
            <v>RN</v>
          </cell>
          <cell r="H994" t="str">
            <v>PSJT 941</v>
          </cell>
          <cell r="I994" t="str">
            <v>SR</v>
          </cell>
          <cell r="J994">
            <v>1.5</v>
          </cell>
        </row>
        <row r="995">
          <cell r="B995" t="str">
            <v>067C093</v>
          </cell>
          <cell r="C995">
            <v>1.46</v>
          </cell>
          <cell r="D995">
            <v>0</v>
          </cell>
          <cell r="E995">
            <v>1.46</v>
          </cell>
          <cell r="F995">
            <v>44007</v>
          </cell>
          <cell r="G995" t="str">
            <v>RN</v>
          </cell>
          <cell r="H995" t="str">
            <v>PSJT 941</v>
          </cell>
          <cell r="I995" t="str">
            <v>SR</v>
          </cell>
          <cell r="J995">
            <v>1.5</v>
          </cell>
        </row>
        <row r="996">
          <cell r="B996" t="str">
            <v>068C097</v>
          </cell>
          <cell r="C996">
            <v>1.41</v>
          </cell>
          <cell r="D996">
            <v>0</v>
          </cell>
          <cell r="E996">
            <v>1.41</v>
          </cell>
          <cell r="F996">
            <v>44011</v>
          </cell>
          <cell r="G996" t="str">
            <v>RN</v>
          </cell>
          <cell r="H996" t="str">
            <v>GP 99-8009</v>
          </cell>
          <cell r="I996" t="str">
            <v>SR</v>
          </cell>
          <cell r="J996">
            <v>1.5</v>
          </cell>
        </row>
        <row r="997">
          <cell r="B997" t="str">
            <v>068C098</v>
          </cell>
          <cell r="C997">
            <v>3.27</v>
          </cell>
          <cell r="D997">
            <v>0</v>
          </cell>
          <cell r="E997">
            <v>3.27</v>
          </cell>
          <cell r="F997">
            <v>44016</v>
          </cell>
          <cell r="G997" t="str">
            <v>RN</v>
          </cell>
          <cell r="H997" t="str">
            <v>GP 99-8009</v>
          </cell>
          <cell r="I997" t="str">
            <v>SR</v>
          </cell>
          <cell r="J997">
            <v>1.5</v>
          </cell>
        </row>
        <row r="998">
          <cell r="B998" t="str">
            <v>068C100</v>
          </cell>
          <cell r="C998">
            <v>1.86</v>
          </cell>
          <cell r="D998">
            <v>0</v>
          </cell>
          <cell r="E998">
            <v>1.86</v>
          </cell>
          <cell r="F998">
            <v>43991</v>
          </cell>
          <cell r="G998" t="str">
            <v>RN</v>
          </cell>
          <cell r="H998" t="str">
            <v>GP 99-8009</v>
          </cell>
          <cell r="I998" t="str">
            <v>SR</v>
          </cell>
          <cell r="J998">
            <v>1.5</v>
          </cell>
        </row>
        <row r="999">
          <cell r="B999" t="str">
            <v>070C092</v>
          </cell>
          <cell r="C999">
            <v>2.99</v>
          </cell>
          <cell r="D999">
            <v>0</v>
          </cell>
          <cell r="E999">
            <v>2.99</v>
          </cell>
          <cell r="F999">
            <v>44007</v>
          </cell>
          <cell r="G999" t="str">
            <v>RN</v>
          </cell>
          <cell r="H999" t="str">
            <v>PSJT 941</v>
          </cell>
          <cell r="I999" t="str">
            <v>SR</v>
          </cell>
          <cell r="J999">
            <v>1.5</v>
          </cell>
        </row>
        <row r="1000">
          <cell r="B1000" t="str">
            <v>064C097</v>
          </cell>
          <cell r="C1000">
            <v>0</v>
          </cell>
          <cell r="E1000">
            <v>0.35</v>
          </cell>
          <cell r="G1000" t="str">
            <v>LP PC</v>
          </cell>
        </row>
        <row r="1001">
          <cell r="B1001" t="str">
            <v>066C097</v>
          </cell>
          <cell r="C1001">
            <v>0</v>
          </cell>
          <cell r="E1001">
            <v>0.64</v>
          </cell>
          <cell r="G1001" t="str">
            <v>LP PC</v>
          </cell>
        </row>
        <row r="1002">
          <cell r="B1002" t="str">
            <v>070C093</v>
          </cell>
          <cell r="C1002">
            <v>0</v>
          </cell>
          <cell r="E1002">
            <v>0.63</v>
          </cell>
          <cell r="G1002" t="str">
            <v>LP PC</v>
          </cell>
        </row>
        <row r="1003">
          <cell r="B1003" t="str">
            <v>061C102</v>
          </cell>
          <cell r="C1003">
            <v>1.6</v>
          </cell>
          <cell r="D1003">
            <v>0</v>
          </cell>
          <cell r="E1003">
            <v>1.6</v>
          </cell>
          <cell r="F1003">
            <v>44013</v>
          </cell>
          <cell r="G1003" t="str">
            <v>R2</v>
          </cell>
          <cell r="H1003" t="str">
            <v>LPI-1601</v>
          </cell>
          <cell r="I1003" t="str">
            <v>DR</v>
          </cell>
          <cell r="J1003">
            <v>1.8</v>
          </cell>
        </row>
        <row r="1004">
          <cell r="B1004" t="str">
            <v>061C105</v>
          </cell>
          <cell r="C1004">
            <v>1.45</v>
          </cell>
          <cell r="D1004">
            <v>0</v>
          </cell>
          <cell r="E1004">
            <v>1.45</v>
          </cell>
          <cell r="F1004">
            <v>44012</v>
          </cell>
          <cell r="G1004" t="str">
            <v>R2</v>
          </cell>
          <cell r="H1004" t="str">
            <v>LPI-1601</v>
          </cell>
          <cell r="I1004" t="str">
            <v>DR</v>
          </cell>
          <cell r="J1004">
            <v>1.8</v>
          </cell>
        </row>
        <row r="1005">
          <cell r="B1005" t="str">
            <v>062C105</v>
          </cell>
          <cell r="C1005">
            <v>2.42</v>
          </cell>
          <cell r="D1005">
            <v>0</v>
          </cell>
          <cell r="E1005">
            <v>2.42</v>
          </cell>
          <cell r="F1005">
            <v>44012</v>
          </cell>
          <cell r="G1005" t="str">
            <v>R2</v>
          </cell>
          <cell r="H1005" t="str">
            <v>LPI-1601</v>
          </cell>
          <cell r="I1005" t="str">
            <v>DR</v>
          </cell>
          <cell r="J1005">
            <v>1.8</v>
          </cell>
        </row>
        <row r="1006">
          <cell r="B1006" t="str">
            <v>068C101</v>
          </cell>
          <cell r="C1006">
            <v>1.96</v>
          </cell>
          <cell r="D1006">
            <v>0</v>
          </cell>
          <cell r="E1006">
            <v>1.96</v>
          </cell>
          <cell r="F1006">
            <v>44013</v>
          </cell>
          <cell r="G1006" t="str">
            <v>R2</v>
          </cell>
          <cell r="H1006" t="str">
            <v>LPI-1601</v>
          </cell>
          <cell r="I1006" t="str">
            <v>DR</v>
          </cell>
          <cell r="J1006">
            <v>1.8</v>
          </cell>
        </row>
        <row r="1007">
          <cell r="B1007" t="str">
            <v>068C102</v>
          </cell>
          <cell r="C1007">
            <v>1.94</v>
          </cell>
          <cell r="D1007">
            <v>0</v>
          </cell>
          <cell r="E1007">
            <v>1.94</v>
          </cell>
          <cell r="F1007">
            <v>44045</v>
          </cell>
          <cell r="G1007" t="str">
            <v>R2</v>
          </cell>
          <cell r="H1007" t="str">
            <v>LPI-1601</v>
          </cell>
          <cell r="I1007" t="str">
            <v>DR</v>
          </cell>
          <cell r="J1007">
            <v>1.8</v>
          </cell>
        </row>
        <row r="1008">
          <cell r="B1008" t="str">
            <v>069C110</v>
          </cell>
          <cell r="C1008">
            <v>1.1000000000000001</v>
          </cell>
          <cell r="D1008">
            <v>0</v>
          </cell>
          <cell r="E1008">
            <v>1.1000000000000001</v>
          </cell>
          <cell r="F1008">
            <v>44010</v>
          </cell>
          <cell r="G1008" t="str">
            <v>R2</v>
          </cell>
          <cell r="H1008" t="str">
            <v>LPI-1601</v>
          </cell>
          <cell r="I1008" t="str">
            <v>SRP</v>
          </cell>
          <cell r="J1008">
            <v>1.8</v>
          </cell>
        </row>
        <row r="1009">
          <cell r="B1009" t="str">
            <v>062C110</v>
          </cell>
          <cell r="C1009">
            <v>9.4499999999999993</v>
          </cell>
          <cell r="D1009">
            <v>0</v>
          </cell>
          <cell r="E1009">
            <v>9.4499999999999993</v>
          </cell>
          <cell r="F1009">
            <v>44012</v>
          </cell>
          <cell r="G1009" t="str">
            <v>R2</v>
          </cell>
          <cell r="H1009" t="str">
            <v>LPI-1601</v>
          </cell>
          <cell r="I1009" t="str">
            <v>SRP</v>
          </cell>
          <cell r="J1009">
            <v>1.8</v>
          </cell>
        </row>
        <row r="1010">
          <cell r="B1010" t="str">
            <v>064C105</v>
          </cell>
          <cell r="C1010">
            <v>9.2100000000000009</v>
          </cell>
          <cell r="D1010">
            <v>0</v>
          </cell>
          <cell r="E1010">
            <v>9.2100000000000009</v>
          </cell>
          <cell r="F1010">
            <v>44004</v>
          </cell>
          <cell r="G1010" t="str">
            <v>R2</v>
          </cell>
          <cell r="H1010" t="str">
            <v>LPI-1601</v>
          </cell>
          <cell r="I1010" t="str">
            <v>DR</v>
          </cell>
          <cell r="J1010">
            <v>1.8</v>
          </cell>
        </row>
        <row r="1011">
          <cell r="B1011" t="str">
            <v>064C107</v>
          </cell>
          <cell r="C1011">
            <v>3.15</v>
          </cell>
          <cell r="D1011">
            <v>0</v>
          </cell>
          <cell r="E1011">
            <v>3.15</v>
          </cell>
          <cell r="F1011">
            <v>44012</v>
          </cell>
          <cell r="G1011" t="str">
            <v>R2</v>
          </cell>
          <cell r="H1011" t="str">
            <v>LPI-1601</v>
          </cell>
          <cell r="I1011" t="str">
            <v>SRP</v>
          </cell>
          <cell r="J1011">
            <v>1.8</v>
          </cell>
        </row>
        <row r="1012">
          <cell r="B1012" t="str">
            <v>064C110</v>
          </cell>
          <cell r="C1012">
            <v>5.85</v>
          </cell>
          <cell r="D1012">
            <v>0</v>
          </cell>
          <cell r="E1012">
            <v>5.85</v>
          </cell>
          <cell r="F1012">
            <v>43982</v>
          </cell>
          <cell r="G1012" t="str">
            <v>R2</v>
          </cell>
          <cell r="H1012" t="str">
            <v>LPI-1601</v>
          </cell>
          <cell r="I1012" t="str">
            <v>SRP</v>
          </cell>
          <cell r="J1012">
            <v>1.8</v>
          </cell>
        </row>
        <row r="1013">
          <cell r="B1013" t="str">
            <v>065C103</v>
          </cell>
          <cell r="C1013">
            <v>2.4900000000000002</v>
          </cell>
          <cell r="D1013">
            <v>0</v>
          </cell>
          <cell r="E1013">
            <v>2.4900000000000002</v>
          </cell>
          <cell r="F1013">
            <v>44013</v>
          </cell>
          <cell r="G1013" t="str">
            <v>R2</v>
          </cell>
          <cell r="H1013" t="str">
            <v>LPI-1601</v>
          </cell>
          <cell r="I1013" t="str">
            <v>DR</v>
          </cell>
          <cell r="J1013">
            <v>1.8</v>
          </cell>
        </row>
        <row r="1014">
          <cell r="B1014" t="str">
            <v>066C105</v>
          </cell>
          <cell r="C1014">
            <v>2.58</v>
          </cell>
          <cell r="D1014">
            <v>0</v>
          </cell>
          <cell r="E1014">
            <v>2.58</v>
          </cell>
          <cell r="F1014">
            <v>44012</v>
          </cell>
          <cell r="G1014" t="str">
            <v>R2</v>
          </cell>
          <cell r="H1014" t="str">
            <v>LPI-1601</v>
          </cell>
          <cell r="I1014" t="str">
            <v>SRP</v>
          </cell>
          <cell r="J1014">
            <v>1.8</v>
          </cell>
        </row>
        <row r="1015">
          <cell r="B1015" t="str">
            <v>066C108</v>
          </cell>
          <cell r="C1015">
            <v>3.03</v>
          </cell>
          <cell r="D1015">
            <v>0</v>
          </cell>
          <cell r="E1015">
            <v>3.03</v>
          </cell>
          <cell r="F1015">
            <v>44011</v>
          </cell>
          <cell r="G1015" t="str">
            <v>R2</v>
          </cell>
          <cell r="H1015" t="str">
            <v>LPI-1601</v>
          </cell>
          <cell r="I1015" t="str">
            <v>SRP</v>
          </cell>
          <cell r="J1015">
            <v>1.8</v>
          </cell>
        </row>
        <row r="1016">
          <cell r="B1016" t="str">
            <v>066C110</v>
          </cell>
          <cell r="C1016">
            <v>3.42</v>
          </cell>
          <cell r="D1016">
            <v>0</v>
          </cell>
          <cell r="E1016">
            <v>3.42</v>
          </cell>
          <cell r="F1016">
            <v>44013</v>
          </cell>
          <cell r="G1016" t="str">
            <v>R2</v>
          </cell>
          <cell r="H1016" t="str">
            <v>LPI-1601</v>
          </cell>
          <cell r="I1016" t="str">
            <v>SRP</v>
          </cell>
          <cell r="J1016">
            <v>1.8</v>
          </cell>
        </row>
        <row r="1017">
          <cell r="B1017" t="str">
            <v>068C107</v>
          </cell>
          <cell r="C1017">
            <v>3</v>
          </cell>
          <cell r="D1017">
            <v>0</v>
          </cell>
          <cell r="E1017">
            <v>3</v>
          </cell>
          <cell r="F1017">
            <v>44011</v>
          </cell>
          <cell r="G1017" t="str">
            <v>R2</v>
          </cell>
          <cell r="H1017" t="str">
            <v>LPI-1601</v>
          </cell>
          <cell r="I1017" t="str">
            <v>SRP</v>
          </cell>
          <cell r="J1017">
            <v>1.8</v>
          </cell>
        </row>
        <row r="1018">
          <cell r="B1018" t="str">
            <v>068C110</v>
          </cell>
          <cell r="C1018">
            <v>5.58</v>
          </cell>
          <cell r="D1018">
            <v>0</v>
          </cell>
          <cell r="E1018">
            <v>5.58</v>
          </cell>
          <cell r="F1018">
            <v>44010</v>
          </cell>
          <cell r="G1018" t="str">
            <v>R2</v>
          </cell>
          <cell r="H1018" t="str">
            <v>LPI-1601</v>
          </cell>
          <cell r="I1018" t="str">
            <v>SRP</v>
          </cell>
          <cell r="J1018">
            <v>1.8</v>
          </cell>
        </row>
        <row r="1019">
          <cell r="B1019" t="str">
            <v>069C105</v>
          </cell>
          <cell r="C1019">
            <v>3.68</v>
          </cell>
          <cell r="D1019">
            <v>0</v>
          </cell>
          <cell r="E1019">
            <v>3.68</v>
          </cell>
          <cell r="F1019">
            <v>44011</v>
          </cell>
          <cell r="G1019" t="str">
            <v>R2</v>
          </cell>
          <cell r="H1019" t="str">
            <v>LPI-1601</v>
          </cell>
          <cell r="I1019" t="str">
            <v>SRP</v>
          </cell>
          <cell r="J1019">
            <v>1.8</v>
          </cell>
        </row>
        <row r="1020">
          <cell r="B1020" t="str">
            <v>070C103</v>
          </cell>
          <cell r="C1020">
            <v>6.5</v>
          </cell>
          <cell r="D1020">
            <v>0</v>
          </cell>
          <cell r="E1020">
            <v>6.5</v>
          </cell>
          <cell r="F1020">
            <v>44045</v>
          </cell>
          <cell r="G1020" t="str">
            <v>R2</v>
          </cell>
          <cell r="H1020" t="str">
            <v>LPI-1601</v>
          </cell>
          <cell r="I1020" t="str">
            <v>DR</v>
          </cell>
          <cell r="J1020">
            <v>1.8</v>
          </cell>
        </row>
        <row r="1021">
          <cell r="B1021" t="str">
            <v>070C105</v>
          </cell>
          <cell r="C1021">
            <v>1.38</v>
          </cell>
          <cell r="D1021">
            <v>0</v>
          </cell>
          <cell r="E1021">
            <v>1.38</v>
          </cell>
          <cell r="F1021">
            <v>44010</v>
          </cell>
          <cell r="G1021" t="str">
            <v>R2</v>
          </cell>
          <cell r="H1021" t="str">
            <v>LPI-1601</v>
          </cell>
          <cell r="I1021" t="str">
            <v>SRP</v>
          </cell>
          <cell r="J1021">
            <v>1.8</v>
          </cell>
        </row>
        <row r="1022">
          <cell r="B1022" t="str">
            <v>070C107</v>
          </cell>
          <cell r="C1022">
            <v>2.73</v>
          </cell>
          <cell r="D1022">
            <v>0</v>
          </cell>
          <cell r="E1022">
            <v>2.73</v>
          </cell>
          <cell r="F1022">
            <v>44010</v>
          </cell>
          <cell r="G1022" t="str">
            <v>R2</v>
          </cell>
          <cell r="H1022" t="str">
            <v>LPI-1601</v>
          </cell>
          <cell r="I1022" t="str">
            <v>SRP</v>
          </cell>
          <cell r="J1022">
            <v>1.8</v>
          </cell>
        </row>
        <row r="1023">
          <cell r="B1023" t="str">
            <v>070C109</v>
          </cell>
          <cell r="C1023">
            <v>3.75</v>
          </cell>
          <cell r="D1023">
            <v>0</v>
          </cell>
          <cell r="E1023">
            <v>3.75</v>
          </cell>
          <cell r="F1023">
            <v>44010</v>
          </cell>
          <cell r="G1023" t="str">
            <v>R2</v>
          </cell>
          <cell r="H1023" t="str">
            <v>LPI-1601</v>
          </cell>
          <cell r="I1023" t="str">
            <v>SRP</v>
          </cell>
          <cell r="J1023">
            <v>1.8</v>
          </cell>
        </row>
        <row r="1024">
          <cell r="B1024" t="str">
            <v>061C116</v>
          </cell>
          <cell r="C1024">
            <v>0.66</v>
          </cell>
          <cell r="D1024">
            <v>0</v>
          </cell>
          <cell r="E1024">
            <v>0.66</v>
          </cell>
          <cell r="F1024">
            <v>44008</v>
          </cell>
          <cell r="G1024" t="str">
            <v>R2</v>
          </cell>
          <cell r="H1024" t="str">
            <v>PSJT 941</v>
          </cell>
          <cell r="I1024" t="str">
            <v>SRP</v>
          </cell>
          <cell r="J1024">
            <v>1.8</v>
          </cell>
        </row>
        <row r="1025">
          <cell r="B1025" t="str">
            <v>063C112</v>
          </cell>
          <cell r="C1025">
            <v>1.6</v>
          </cell>
          <cell r="D1025">
            <v>0</v>
          </cell>
          <cell r="E1025">
            <v>1.6</v>
          </cell>
          <cell r="F1025">
            <v>44009</v>
          </cell>
          <cell r="G1025" t="str">
            <v>R2</v>
          </cell>
          <cell r="H1025" t="str">
            <v>PSJT 941</v>
          </cell>
          <cell r="I1025" t="str">
            <v>SRP</v>
          </cell>
          <cell r="J1025">
            <v>1.8</v>
          </cell>
        </row>
        <row r="1026">
          <cell r="B1026" t="str">
            <v>062C115</v>
          </cell>
          <cell r="C1026">
            <v>9.1999999999999993</v>
          </cell>
          <cell r="D1026">
            <v>0</v>
          </cell>
          <cell r="E1026">
            <v>9.1999999999999993</v>
          </cell>
          <cell r="F1026">
            <v>43999</v>
          </cell>
          <cell r="G1026" t="str">
            <v>R2</v>
          </cell>
          <cell r="H1026" t="str">
            <v>PSJT 941</v>
          </cell>
          <cell r="I1026" t="str">
            <v>SRP</v>
          </cell>
          <cell r="J1026">
            <v>1.8</v>
          </cell>
        </row>
        <row r="1027">
          <cell r="B1027" t="str">
            <v>063C115</v>
          </cell>
          <cell r="C1027">
            <v>4.1100000000000003</v>
          </cell>
          <cell r="D1027">
            <v>0</v>
          </cell>
          <cell r="E1027">
            <v>4.1100000000000003</v>
          </cell>
          <cell r="F1027">
            <v>44009</v>
          </cell>
          <cell r="G1027" t="str">
            <v>R2</v>
          </cell>
          <cell r="H1027" t="str">
            <v>PSJT 941</v>
          </cell>
          <cell r="I1027" t="str">
            <v>SRP</v>
          </cell>
          <cell r="J1027">
            <v>1.8</v>
          </cell>
        </row>
        <row r="1028">
          <cell r="B1028" t="str">
            <v>063C116</v>
          </cell>
          <cell r="C1028">
            <v>0.14000000000000001</v>
          </cell>
          <cell r="D1028">
            <v>0</v>
          </cell>
          <cell r="E1028">
            <v>0.14000000000000001</v>
          </cell>
          <cell r="F1028">
            <v>44008</v>
          </cell>
          <cell r="G1028" t="str">
            <v>R2</v>
          </cell>
          <cell r="H1028" t="str">
            <v>PSJT 941</v>
          </cell>
          <cell r="I1028" t="str">
            <v>SRP</v>
          </cell>
          <cell r="J1028">
            <v>1.8</v>
          </cell>
        </row>
        <row r="1029">
          <cell r="B1029" t="str">
            <v>066C113</v>
          </cell>
          <cell r="C1029">
            <v>7.65</v>
          </cell>
          <cell r="D1029">
            <v>0</v>
          </cell>
          <cell r="E1029">
            <v>7.65</v>
          </cell>
          <cell r="F1029">
            <v>44010</v>
          </cell>
          <cell r="G1029" t="str">
            <v>R2</v>
          </cell>
          <cell r="H1029" t="str">
            <v>PSJT 941</v>
          </cell>
          <cell r="I1029" t="str">
            <v>DR</v>
          </cell>
          <cell r="J1029">
            <v>1.8</v>
          </cell>
        </row>
        <row r="1030">
          <cell r="B1030" t="str">
            <v>066C117</v>
          </cell>
          <cell r="C1030">
            <v>2.89</v>
          </cell>
          <cell r="D1030">
            <v>0</v>
          </cell>
          <cell r="E1030">
            <v>2.89</v>
          </cell>
          <cell r="F1030">
            <v>44014</v>
          </cell>
          <cell r="G1030" t="str">
            <v>R2</v>
          </cell>
          <cell r="H1030" t="str">
            <v>PSJT 941</v>
          </cell>
          <cell r="I1030" t="str">
            <v>DR</v>
          </cell>
          <cell r="J1030">
            <v>1.8</v>
          </cell>
        </row>
        <row r="1031">
          <cell r="B1031" t="str">
            <v>068C114</v>
          </cell>
          <cell r="C1031">
            <v>6.66</v>
          </cell>
          <cell r="D1031">
            <v>0</v>
          </cell>
          <cell r="E1031">
            <v>6.66</v>
          </cell>
          <cell r="F1031">
            <v>44009</v>
          </cell>
          <cell r="G1031" t="str">
            <v>R2</v>
          </cell>
          <cell r="H1031" t="str">
            <v>PSJT 941</v>
          </cell>
          <cell r="I1031" t="str">
            <v>DR</v>
          </cell>
          <cell r="J1031">
            <v>1.8</v>
          </cell>
        </row>
        <row r="1032">
          <cell r="B1032" t="str">
            <v>068C115</v>
          </cell>
          <cell r="C1032">
            <v>4.47</v>
          </cell>
          <cell r="D1032">
            <v>0</v>
          </cell>
          <cell r="E1032">
            <v>4.47</v>
          </cell>
          <cell r="F1032">
            <v>44001</v>
          </cell>
          <cell r="G1032" t="str">
            <v>R2</v>
          </cell>
          <cell r="H1032" t="str">
            <v>PSJT 941</v>
          </cell>
          <cell r="I1032" t="str">
            <v>SRP</v>
          </cell>
          <cell r="J1032">
            <v>1.8</v>
          </cell>
        </row>
        <row r="1033">
          <cell r="B1033" t="str">
            <v>068C120</v>
          </cell>
          <cell r="C1033">
            <v>8.51</v>
          </cell>
          <cell r="D1033">
            <v>0</v>
          </cell>
          <cell r="E1033">
            <v>8.51</v>
          </cell>
          <cell r="F1033">
            <v>44007</v>
          </cell>
          <cell r="G1033" t="str">
            <v>R2</v>
          </cell>
          <cell r="H1033" t="str">
            <v>PSJT 941</v>
          </cell>
          <cell r="I1033" t="str">
            <v>DR</v>
          </cell>
          <cell r="J1033">
            <v>1.8</v>
          </cell>
        </row>
        <row r="1034">
          <cell r="B1034" t="str">
            <v>070C115</v>
          </cell>
          <cell r="C1034">
            <v>8.56</v>
          </cell>
          <cell r="D1034">
            <v>0</v>
          </cell>
          <cell r="E1034">
            <v>8.56</v>
          </cell>
          <cell r="F1034">
            <v>44001</v>
          </cell>
          <cell r="G1034" t="str">
            <v>R2</v>
          </cell>
          <cell r="H1034" t="str">
            <v>PSJT 941</v>
          </cell>
          <cell r="I1034" t="str">
            <v>DR</v>
          </cell>
          <cell r="J1034">
            <v>1.8</v>
          </cell>
        </row>
        <row r="1035">
          <cell r="B1035" t="str">
            <v>070C120</v>
          </cell>
          <cell r="C1035">
            <v>9.4499999999999993</v>
          </cell>
          <cell r="D1035">
            <v>0</v>
          </cell>
          <cell r="E1035">
            <v>9.4499999999999993</v>
          </cell>
          <cell r="F1035">
            <v>44005</v>
          </cell>
          <cell r="G1035" t="str">
            <v>R2</v>
          </cell>
          <cell r="H1035" t="str">
            <v>PSJT 941</v>
          </cell>
          <cell r="I1035" t="str">
            <v>DR</v>
          </cell>
          <cell r="J1035">
            <v>1.8</v>
          </cell>
        </row>
        <row r="1036">
          <cell r="B1036" t="str">
            <v>061C123</v>
          </cell>
          <cell r="C1036">
            <v>2.2200000000000002</v>
          </cell>
          <cell r="D1036">
            <v>0</v>
          </cell>
          <cell r="E1036">
            <v>2.2200000000000002</v>
          </cell>
          <cell r="F1036">
            <v>44074</v>
          </cell>
          <cell r="G1036" t="str">
            <v>R2</v>
          </cell>
          <cell r="H1036" t="str">
            <v>LPI-1607</v>
          </cell>
          <cell r="I1036" t="str">
            <v>SRP</v>
          </cell>
          <cell r="J1036">
            <v>1.8</v>
          </cell>
        </row>
        <row r="1037">
          <cell r="B1037" t="str">
            <v>070C123</v>
          </cell>
          <cell r="C1037">
            <v>5.53</v>
          </cell>
          <cell r="D1037">
            <v>0</v>
          </cell>
          <cell r="E1037">
            <v>5.53</v>
          </cell>
          <cell r="F1037">
            <v>44073</v>
          </cell>
          <cell r="G1037" t="str">
            <v>R2</v>
          </cell>
          <cell r="H1037" t="str">
            <v>LPI-1607</v>
          </cell>
          <cell r="I1037" t="str">
            <v>DR</v>
          </cell>
          <cell r="J1037">
            <v>1.8</v>
          </cell>
        </row>
        <row r="1038">
          <cell r="B1038" t="str">
            <v>072C028</v>
          </cell>
          <cell r="C1038">
            <v>3.6</v>
          </cell>
          <cell r="D1038">
            <v>0</v>
          </cell>
          <cell r="E1038">
            <v>3.6</v>
          </cell>
          <cell r="F1038">
            <v>44157</v>
          </cell>
          <cell r="G1038" t="str">
            <v>R2</v>
          </cell>
          <cell r="H1038" t="str">
            <v>LPI-1603</v>
          </cell>
          <cell r="I1038" t="str">
            <v>DR</v>
          </cell>
          <cell r="J1038">
            <v>1.8</v>
          </cell>
        </row>
        <row r="1039">
          <cell r="B1039" t="str">
            <v>074C028</v>
          </cell>
          <cell r="C1039">
            <v>3.16</v>
          </cell>
          <cell r="D1039">
            <v>0</v>
          </cell>
          <cell r="E1039">
            <v>3.16</v>
          </cell>
          <cell r="F1039">
            <v>44201</v>
          </cell>
          <cell r="G1039" t="str">
            <v>R2</v>
          </cell>
          <cell r="H1039" t="str">
            <v>LPI-1603</v>
          </cell>
          <cell r="I1039" t="str">
            <v>DR</v>
          </cell>
          <cell r="J1039">
            <v>1.8</v>
          </cell>
        </row>
        <row r="1040">
          <cell r="B1040" t="str">
            <v>074C030</v>
          </cell>
          <cell r="C1040">
            <v>3.4</v>
          </cell>
          <cell r="D1040">
            <v>0</v>
          </cell>
          <cell r="E1040">
            <v>3.4</v>
          </cell>
          <cell r="F1040">
            <v>44119</v>
          </cell>
          <cell r="G1040" t="str">
            <v>R2</v>
          </cell>
          <cell r="H1040" t="str">
            <v>LPI-1603</v>
          </cell>
          <cell r="I1040" t="str">
            <v>DR</v>
          </cell>
          <cell r="J1040">
            <v>1.8</v>
          </cell>
        </row>
        <row r="1041">
          <cell r="B1041" t="str">
            <v>077C028</v>
          </cell>
          <cell r="C1041">
            <v>3.48</v>
          </cell>
          <cell r="D1041">
            <v>0</v>
          </cell>
          <cell r="E1041">
            <v>3.48</v>
          </cell>
          <cell r="F1041">
            <v>44157</v>
          </cell>
          <cell r="G1041" t="str">
            <v>R2</v>
          </cell>
          <cell r="H1041" t="str">
            <v>LPI-1603</v>
          </cell>
          <cell r="I1041" t="str">
            <v>DR</v>
          </cell>
          <cell r="J1041">
            <v>1.8</v>
          </cell>
        </row>
        <row r="1042">
          <cell r="B1042" t="str">
            <v>077C030</v>
          </cell>
          <cell r="C1042">
            <v>4.33</v>
          </cell>
          <cell r="D1042">
            <v>0</v>
          </cell>
          <cell r="E1042">
            <v>4.33</v>
          </cell>
          <cell r="F1042">
            <v>44169</v>
          </cell>
          <cell r="G1042" t="str">
            <v>R2</v>
          </cell>
          <cell r="H1042" t="str">
            <v>LPI-1603</v>
          </cell>
          <cell r="I1042" t="str">
            <v>DR</v>
          </cell>
          <cell r="J1042">
            <v>1.8</v>
          </cell>
        </row>
        <row r="1043">
          <cell r="B1043" t="str">
            <v>078C030</v>
          </cell>
          <cell r="C1043">
            <v>2.08</v>
          </cell>
          <cell r="D1043">
            <v>0</v>
          </cell>
          <cell r="E1043">
            <v>2.08</v>
          </cell>
          <cell r="F1043">
            <v>43720</v>
          </cell>
          <cell r="G1043" t="str">
            <v>R1</v>
          </cell>
          <cell r="H1043" t="str">
            <v>LPI-1603</v>
          </cell>
          <cell r="I1043" t="str">
            <v>DR</v>
          </cell>
          <cell r="J1043">
            <v>1.8</v>
          </cell>
        </row>
        <row r="1044">
          <cell r="B1044" t="str">
            <v>081C030</v>
          </cell>
          <cell r="C1044">
            <v>6.85</v>
          </cell>
          <cell r="D1044">
            <v>0</v>
          </cell>
          <cell r="E1044">
            <v>6.85</v>
          </cell>
          <cell r="F1044">
            <v>43724</v>
          </cell>
          <cell r="G1044" t="str">
            <v>R1</v>
          </cell>
          <cell r="H1044" t="str">
            <v>LPI-1603</v>
          </cell>
          <cell r="I1044" t="str">
            <v>DR</v>
          </cell>
          <cell r="J1044">
            <v>1.8</v>
          </cell>
        </row>
        <row r="1045">
          <cell r="B1045" t="str">
            <v>072C036</v>
          </cell>
          <cell r="C1045">
            <v>6.19</v>
          </cell>
          <cell r="D1045">
            <v>0</v>
          </cell>
          <cell r="E1045">
            <v>6.19</v>
          </cell>
          <cell r="F1045">
            <v>44105</v>
          </cell>
          <cell r="G1045" t="str">
            <v>R2</v>
          </cell>
          <cell r="H1045" t="str">
            <v>LPI-1603</v>
          </cell>
          <cell r="I1045" t="str">
            <v>DR</v>
          </cell>
          <cell r="J1045">
            <v>1.8</v>
          </cell>
        </row>
        <row r="1046">
          <cell r="B1046" t="str">
            <v>074C032</v>
          </cell>
          <cell r="C1046">
            <v>6.37</v>
          </cell>
          <cell r="D1046">
            <v>0</v>
          </cell>
          <cell r="E1046">
            <v>6.37</v>
          </cell>
          <cell r="F1046">
            <v>44119</v>
          </cell>
          <cell r="G1046" t="str">
            <v>R2</v>
          </cell>
          <cell r="H1046" t="str">
            <v>LPI-1603</v>
          </cell>
          <cell r="I1046" t="str">
            <v>DR</v>
          </cell>
          <cell r="J1046">
            <v>1.8</v>
          </cell>
        </row>
        <row r="1047">
          <cell r="B1047" t="str">
            <v>074C035</v>
          </cell>
          <cell r="C1047">
            <v>5.08</v>
          </cell>
          <cell r="D1047">
            <v>0</v>
          </cell>
          <cell r="E1047">
            <v>5.08</v>
          </cell>
          <cell r="F1047">
            <v>44123</v>
          </cell>
          <cell r="G1047" t="str">
            <v>R2</v>
          </cell>
          <cell r="H1047" t="str">
            <v>LPI-1603</v>
          </cell>
          <cell r="I1047" t="str">
            <v>DR</v>
          </cell>
          <cell r="J1047">
            <v>1.8</v>
          </cell>
        </row>
        <row r="1048">
          <cell r="B1048" t="str">
            <v>074C037</v>
          </cell>
          <cell r="C1048">
            <v>7.92</v>
          </cell>
          <cell r="D1048">
            <v>0</v>
          </cell>
          <cell r="E1048">
            <v>7.92</v>
          </cell>
          <cell r="F1048">
            <v>44080</v>
          </cell>
          <cell r="G1048" t="str">
            <v>R2</v>
          </cell>
          <cell r="H1048" t="str">
            <v>LPI-1603</v>
          </cell>
          <cell r="I1048" t="str">
            <v>DR</v>
          </cell>
          <cell r="J1048">
            <v>1.8</v>
          </cell>
        </row>
        <row r="1049">
          <cell r="B1049" t="str">
            <v>074C039</v>
          </cell>
          <cell r="C1049">
            <v>3.23</v>
          </cell>
          <cell r="D1049">
            <v>0</v>
          </cell>
          <cell r="E1049">
            <v>3.23</v>
          </cell>
          <cell r="F1049">
            <v>44157</v>
          </cell>
          <cell r="G1049" t="str">
            <v>R2</v>
          </cell>
          <cell r="H1049" t="str">
            <v>LPI-1603</v>
          </cell>
          <cell r="I1049" t="str">
            <v>DR</v>
          </cell>
          <cell r="J1049">
            <v>1.8</v>
          </cell>
        </row>
        <row r="1050">
          <cell r="B1050" t="str">
            <v>074C040</v>
          </cell>
          <cell r="C1050">
            <v>1.37</v>
          </cell>
          <cell r="D1050">
            <v>0</v>
          </cell>
          <cell r="E1050">
            <v>1.37</v>
          </cell>
          <cell r="F1050">
            <v>44157</v>
          </cell>
          <cell r="G1050" t="str">
            <v>R2</v>
          </cell>
          <cell r="H1050" t="str">
            <v>LPI-1603</v>
          </cell>
          <cell r="I1050" t="str">
            <v>SRP</v>
          </cell>
          <cell r="J1050">
            <v>1.8</v>
          </cell>
        </row>
        <row r="1051">
          <cell r="B1051" t="str">
            <v>076C033</v>
          </cell>
          <cell r="C1051">
            <v>5.49</v>
          </cell>
          <cell r="D1051">
            <v>0</v>
          </cell>
          <cell r="E1051">
            <v>5.49</v>
          </cell>
          <cell r="F1051">
            <v>44119</v>
          </cell>
          <cell r="G1051" t="str">
            <v>R2</v>
          </cell>
          <cell r="H1051" t="str">
            <v>LPI-1603</v>
          </cell>
          <cell r="I1051" t="str">
            <v>DR</v>
          </cell>
          <cell r="J1051">
            <v>1.8</v>
          </cell>
        </row>
        <row r="1052">
          <cell r="B1052" t="str">
            <v>076C035</v>
          </cell>
          <cell r="C1052">
            <v>2.5099999999999998</v>
          </cell>
          <cell r="D1052">
            <v>0</v>
          </cell>
          <cell r="E1052">
            <v>2.5099999999999998</v>
          </cell>
          <cell r="F1052">
            <v>44081</v>
          </cell>
          <cell r="G1052" t="str">
            <v>R2</v>
          </cell>
          <cell r="H1052" t="str">
            <v>LPI-1603</v>
          </cell>
          <cell r="I1052" t="str">
            <v>DR</v>
          </cell>
          <cell r="J1052">
            <v>1.8</v>
          </cell>
        </row>
        <row r="1053">
          <cell r="B1053" t="str">
            <v>076C039</v>
          </cell>
          <cell r="C1053">
            <v>5.82</v>
          </cell>
          <cell r="D1053">
            <v>0</v>
          </cell>
          <cell r="E1053">
            <v>5.82</v>
          </cell>
          <cell r="F1053">
            <v>44077</v>
          </cell>
          <cell r="G1053" t="str">
            <v>R2</v>
          </cell>
          <cell r="H1053" t="str">
            <v>LPI-1603</v>
          </cell>
          <cell r="I1053" t="str">
            <v>DR</v>
          </cell>
          <cell r="J1053">
            <v>1.8</v>
          </cell>
        </row>
        <row r="1054">
          <cell r="B1054" t="str">
            <v>077C038</v>
          </cell>
          <cell r="C1054">
            <v>10.36</v>
          </cell>
          <cell r="D1054">
            <v>0</v>
          </cell>
          <cell r="E1054">
            <v>10.36</v>
          </cell>
          <cell r="F1054">
            <v>44083</v>
          </cell>
          <cell r="G1054" t="str">
            <v>R2</v>
          </cell>
          <cell r="H1054" t="str">
            <v>LPI-1603</v>
          </cell>
          <cell r="I1054" t="str">
            <v>DR</v>
          </cell>
          <cell r="J1054">
            <v>1.8</v>
          </cell>
        </row>
        <row r="1055">
          <cell r="B1055" t="str">
            <v>078C038</v>
          </cell>
          <cell r="C1055">
            <v>5.19</v>
          </cell>
          <cell r="D1055">
            <v>0</v>
          </cell>
          <cell r="E1055">
            <v>5.19</v>
          </cell>
          <cell r="F1055">
            <v>43745</v>
          </cell>
          <cell r="G1055" t="str">
            <v>R1</v>
          </cell>
          <cell r="H1055" t="str">
            <v>LPI-1603</v>
          </cell>
          <cell r="I1055" t="str">
            <v>SRP</v>
          </cell>
          <cell r="J1055">
            <v>1.8</v>
          </cell>
        </row>
        <row r="1056">
          <cell r="B1056" t="str">
            <v>080C033</v>
          </cell>
          <cell r="C1056">
            <v>3.02</v>
          </cell>
          <cell r="D1056">
            <v>0</v>
          </cell>
          <cell r="E1056">
            <v>3.02</v>
          </cell>
          <cell r="F1056">
            <v>44176</v>
          </cell>
          <cell r="G1056" t="str">
            <v>R2</v>
          </cell>
          <cell r="H1056" t="str">
            <v>LPI-1603</v>
          </cell>
          <cell r="I1056" t="str">
            <v>DR</v>
          </cell>
          <cell r="J1056">
            <v>1.8</v>
          </cell>
        </row>
        <row r="1057">
          <cell r="B1057" t="str">
            <v>080C035</v>
          </cell>
          <cell r="C1057">
            <v>3.28</v>
          </cell>
          <cell r="D1057">
            <v>0</v>
          </cell>
          <cell r="E1057">
            <v>3.28</v>
          </cell>
          <cell r="F1057">
            <v>44176</v>
          </cell>
          <cell r="G1057" t="str">
            <v>R2</v>
          </cell>
          <cell r="H1057" t="str">
            <v>LPI-1603</v>
          </cell>
          <cell r="I1057" t="str">
            <v>DR</v>
          </cell>
          <cell r="J1057">
            <v>1.8</v>
          </cell>
        </row>
        <row r="1058">
          <cell r="B1058" t="str">
            <v>080C038</v>
          </cell>
          <cell r="C1058">
            <v>4.9800000000000004</v>
          </cell>
          <cell r="D1058">
            <v>0</v>
          </cell>
          <cell r="E1058">
            <v>4.9800000000000004</v>
          </cell>
          <cell r="F1058">
            <v>43745</v>
          </cell>
          <cell r="G1058" t="str">
            <v>R1</v>
          </cell>
          <cell r="H1058" t="str">
            <v>LPI-1603</v>
          </cell>
          <cell r="I1058" t="str">
            <v>DR</v>
          </cell>
          <cell r="J1058">
            <v>1.8</v>
          </cell>
        </row>
        <row r="1059">
          <cell r="B1059" t="str">
            <v>080C040</v>
          </cell>
          <cell r="C1059">
            <v>6.22</v>
          </cell>
          <cell r="D1059">
            <v>0</v>
          </cell>
          <cell r="E1059">
            <v>6.22</v>
          </cell>
          <cell r="F1059">
            <v>44176</v>
          </cell>
          <cell r="G1059" t="str">
            <v>R2</v>
          </cell>
          <cell r="H1059" t="str">
            <v>LPI-1603</v>
          </cell>
          <cell r="I1059" t="str">
            <v>DR</v>
          </cell>
          <cell r="J1059">
            <v>1.8</v>
          </cell>
        </row>
        <row r="1060">
          <cell r="B1060" t="str">
            <v>071C046</v>
          </cell>
          <cell r="C1060">
            <v>2.4300000000000002</v>
          </cell>
          <cell r="D1060">
            <v>0</v>
          </cell>
          <cell r="E1060">
            <v>2.4300000000000002</v>
          </cell>
          <cell r="F1060">
            <v>44157</v>
          </cell>
          <cell r="G1060" t="str">
            <v>R2</v>
          </cell>
          <cell r="H1060" t="str">
            <v>LPI-1603</v>
          </cell>
          <cell r="I1060" t="str">
            <v>SRP</v>
          </cell>
          <cell r="J1060">
            <v>1.8</v>
          </cell>
        </row>
        <row r="1061">
          <cell r="B1061" t="str">
            <v>072C046</v>
          </cell>
          <cell r="C1061">
            <v>1.18</v>
          </cell>
          <cell r="D1061">
            <v>0</v>
          </cell>
          <cell r="E1061">
            <v>1.18</v>
          </cell>
          <cell r="F1061">
            <v>44111</v>
          </cell>
          <cell r="G1061" t="str">
            <v>R2</v>
          </cell>
          <cell r="H1061" t="str">
            <v>LPI-1603</v>
          </cell>
          <cell r="I1061" t="str">
            <v>SRP</v>
          </cell>
          <cell r="J1061">
            <v>1.8</v>
          </cell>
        </row>
        <row r="1062">
          <cell r="B1062" t="str">
            <v>072C050</v>
          </cell>
          <cell r="C1062">
            <v>5.83</v>
          </cell>
          <cell r="D1062">
            <v>0</v>
          </cell>
          <cell r="E1062">
            <v>5.83</v>
          </cell>
          <cell r="F1062">
            <v>44157</v>
          </cell>
          <cell r="G1062" t="str">
            <v>R2</v>
          </cell>
          <cell r="H1062" t="str">
            <v>LPI-1603</v>
          </cell>
          <cell r="I1062" t="str">
            <v>SRP</v>
          </cell>
          <cell r="J1062">
            <v>1.8</v>
          </cell>
        </row>
        <row r="1063">
          <cell r="B1063" t="str">
            <v>074C043</v>
          </cell>
          <cell r="C1063">
            <v>6</v>
          </cell>
          <cell r="D1063">
            <v>0</v>
          </cell>
          <cell r="E1063">
            <v>6</v>
          </cell>
          <cell r="F1063">
            <v>44113</v>
          </cell>
          <cell r="G1063" t="str">
            <v>R2</v>
          </cell>
          <cell r="H1063" t="str">
            <v>LPI-1603</v>
          </cell>
          <cell r="I1063" t="str">
            <v>SRP</v>
          </cell>
          <cell r="J1063">
            <v>1.8</v>
          </cell>
        </row>
        <row r="1064">
          <cell r="B1064" t="str">
            <v>074C044</v>
          </cell>
          <cell r="C1064">
            <v>2.84</v>
          </cell>
          <cell r="D1064">
            <v>0</v>
          </cell>
          <cell r="E1064">
            <v>2.84</v>
          </cell>
          <cell r="F1064">
            <v>44113</v>
          </cell>
          <cell r="G1064" t="str">
            <v>R2</v>
          </cell>
          <cell r="H1064" t="str">
            <v>LPI-1603</v>
          </cell>
          <cell r="I1064" t="str">
            <v>SRP</v>
          </cell>
          <cell r="J1064">
            <v>1.8</v>
          </cell>
        </row>
        <row r="1065">
          <cell r="B1065" t="str">
            <v>076C048</v>
          </cell>
          <cell r="C1065">
            <v>8.92</v>
          </cell>
          <cell r="D1065">
            <v>0</v>
          </cell>
          <cell r="E1065">
            <v>8.92</v>
          </cell>
          <cell r="F1065">
            <v>44112</v>
          </cell>
          <cell r="G1065" t="str">
            <v>R2</v>
          </cell>
          <cell r="H1065" t="str">
            <v>LPI-1603</v>
          </cell>
          <cell r="I1065" t="str">
            <v>SRP</v>
          </cell>
          <cell r="J1065">
            <v>1.8</v>
          </cell>
        </row>
        <row r="1066">
          <cell r="B1066" t="str">
            <v>080C046</v>
          </cell>
          <cell r="C1066">
            <v>2.36</v>
          </cell>
          <cell r="D1066">
            <v>0</v>
          </cell>
          <cell r="E1066">
            <v>2.36</v>
          </cell>
          <cell r="F1066">
            <v>43741</v>
          </cell>
          <cell r="G1066" t="str">
            <v>R1</v>
          </cell>
          <cell r="H1066" t="str">
            <v>LPI-1603</v>
          </cell>
          <cell r="I1066" t="str">
            <v>SRP</v>
          </cell>
          <cell r="J1066">
            <v>1.8</v>
          </cell>
        </row>
        <row r="1067">
          <cell r="B1067" t="str">
            <v>080C043</v>
          </cell>
          <cell r="C1067">
            <v>13.41</v>
          </cell>
          <cell r="D1067">
            <v>0</v>
          </cell>
          <cell r="E1067">
            <v>13.41</v>
          </cell>
          <cell r="F1067">
            <v>43999</v>
          </cell>
          <cell r="G1067" t="str">
            <v>R2</v>
          </cell>
          <cell r="H1067" t="str">
            <v>LPI-1603</v>
          </cell>
          <cell r="I1067" t="str">
            <v>DR</v>
          </cell>
          <cell r="J1067">
            <v>1.8</v>
          </cell>
        </row>
        <row r="1068">
          <cell r="B1068" t="str">
            <v>069C051</v>
          </cell>
          <cell r="C1068">
            <v>0.61</v>
          </cell>
          <cell r="D1068">
            <v>0</v>
          </cell>
          <cell r="E1068">
            <v>0.61</v>
          </cell>
          <cell r="F1068">
            <v>44111</v>
          </cell>
          <cell r="G1068" t="str">
            <v>R1</v>
          </cell>
          <cell r="H1068" t="str">
            <v>LPI-1601</v>
          </cell>
          <cell r="I1068" t="str">
            <v>DR</v>
          </cell>
          <cell r="J1068">
            <v>1.8</v>
          </cell>
        </row>
        <row r="1069">
          <cell r="B1069" t="str">
            <v>071C051</v>
          </cell>
          <cell r="C1069">
            <v>0.64</v>
          </cell>
          <cell r="D1069">
            <v>0</v>
          </cell>
          <cell r="E1069">
            <v>0.64</v>
          </cell>
          <cell r="F1069">
            <v>44169</v>
          </cell>
          <cell r="G1069" t="str">
            <v>R2</v>
          </cell>
          <cell r="H1069" t="str">
            <v>LPI-1604</v>
          </cell>
          <cell r="I1069" t="str">
            <v>SRP</v>
          </cell>
          <cell r="J1069">
            <v>1.8</v>
          </cell>
        </row>
        <row r="1070">
          <cell r="B1070" t="str">
            <v>074C060</v>
          </cell>
          <cell r="C1070">
            <v>1.79</v>
          </cell>
          <cell r="D1070">
            <v>0</v>
          </cell>
          <cell r="E1070">
            <v>1.79</v>
          </cell>
          <cell r="F1070">
            <v>44126</v>
          </cell>
          <cell r="G1070" t="str">
            <v>R1</v>
          </cell>
          <cell r="H1070" t="str">
            <v>LPI-1601</v>
          </cell>
          <cell r="I1070" t="str">
            <v>DR</v>
          </cell>
          <cell r="J1070">
            <v>1.8</v>
          </cell>
        </row>
        <row r="1071">
          <cell r="B1071" t="str">
            <v>077C056</v>
          </cell>
          <cell r="C1071">
            <v>2.72</v>
          </cell>
          <cell r="D1071">
            <v>0</v>
          </cell>
          <cell r="E1071">
            <v>2.72</v>
          </cell>
          <cell r="F1071">
            <v>44176</v>
          </cell>
          <cell r="G1071" t="str">
            <v>R2</v>
          </cell>
          <cell r="H1071" t="str">
            <v>LPI-1603</v>
          </cell>
          <cell r="I1071" t="str">
            <v>SRP</v>
          </cell>
          <cell r="J1071">
            <v>1.8</v>
          </cell>
        </row>
        <row r="1072">
          <cell r="B1072" t="str">
            <v>077C058</v>
          </cell>
          <cell r="C1072">
            <v>8.74</v>
          </cell>
          <cell r="D1072">
            <v>0</v>
          </cell>
          <cell r="E1072">
            <v>8.74</v>
          </cell>
          <cell r="F1072">
            <v>44169</v>
          </cell>
          <cell r="G1072" t="str">
            <v>R2</v>
          </cell>
          <cell r="H1072" t="str">
            <v>LPI-1604</v>
          </cell>
          <cell r="I1072" t="str">
            <v>SRP</v>
          </cell>
          <cell r="J1072">
            <v>1.8</v>
          </cell>
        </row>
        <row r="1073">
          <cell r="B1073" t="str">
            <v>077C060</v>
          </cell>
          <cell r="C1073">
            <v>1.97</v>
          </cell>
          <cell r="D1073">
            <v>0</v>
          </cell>
          <cell r="E1073">
            <v>1.97</v>
          </cell>
          <cell r="F1073">
            <v>44126</v>
          </cell>
          <cell r="G1073" t="str">
            <v>R1</v>
          </cell>
          <cell r="H1073" t="str">
            <v>LPI-1601</v>
          </cell>
          <cell r="I1073" t="str">
            <v>DR</v>
          </cell>
          <cell r="J1073">
            <v>1.8</v>
          </cell>
        </row>
        <row r="1074">
          <cell r="B1074" t="str">
            <v>078C060</v>
          </cell>
          <cell r="C1074">
            <v>0.55000000000000004</v>
          </cell>
          <cell r="D1074">
            <v>0</v>
          </cell>
          <cell r="E1074">
            <v>0.55000000000000004</v>
          </cell>
          <cell r="F1074">
            <v>44125</v>
          </cell>
          <cell r="G1074" t="str">
            <v>R1</v>
          </cell>
          <cell r="H1074" t="str">
            <v>LPI-1601</v>
          </cell>
          <cell r="I1074" t="str">
            <v>DR</v>
          </cell>
          <cell r="J1074">
            <v>1.8</v>
          </cell>
        </row>
        <row r="1075">
          <cell r="B1075" t="str">
            <v>080C053</v>
          </cell>
          <cell r="C1075">
            <v>4.25</v>
          </cell>
          <cell r="D1075">
            <v>0</v>
          </cell>
          <cell r="E1075">
            <v>4.25</v>
          </cell>
          <cell r="F1075">
            <v>43746</v>
          </cell>
          <cell r="G1075" t="str">
            <v>R1</v>
          </cell>
          <cell r="H1075" t="str">
            <v>LPI-1604</v>
          </cell>
          <cell r="I1075" t="str">
            <v>SRP</v>
          </cell>
          <cell r="J1075">
            <v>1.8</v>
          </cell>
        </row>
        <row r="1076">
          <cell r="B1076" t="str">
            <v>080C054</v>
          </cell>
          <cell r="C1076">
            <v>1.53</v>
          </cell>
          <cell r="D1076">
            <v>0</v>
          </cell>
          <cell r="E1076">
            <v>1.53</v>
          </cell>
          <cell r="F1076">
            <v>44170</v>
          </cell>
          <cell r="G1076" t="str">
            <v>R2</v>
          </cell>
          <cell r="H1076" t="str">
            <v>LPI-1604</v>
          </cell>
          <cell r="I1076" t="str">
            <v>SRP</v>
          </cell>
          <cell r="J1076">
            <v>1.8</v>
          </cell>
        </row>
        <row r="1077">
          <cell r="B1077" t="str">
            <v>071C061</v>
          </cell>
          <cell r="C1077">
            <v>1.38</v>
          </cell>
          <cell r="D1077">
            <v>0</v>
          </cell>
          <cell r="E1077">
            <v>1.38</v>
          </cell>
          <cell r="F1077">
            <v>44200</v>
          </cell>
          <cell r="G1077" t="str">
            <v>R1</v>
          </cell>
          <cell r="H1077" t="str">
            <v>GP 99-8009</v>
          </cell>
          <cell r="I1077" t="str">
            <v>DR</v>
          </cell>
          <cell r="J1077">
            <v>1.8</v>
          </cell>
        </row>
        <row r="1078">
          <cell r="B1078" t="str">
            <v>074C062</v>
          </cell>
          <cell r="C1078">
            <v>3.12</v>
          </cell>
          <cell r="D1078">
            <v>0</v>
          </cell>
          <cell r="E1078">
            <v>3.12</v>
          </cell>
          <cell r="F1078">
            <v>44169</v>
          </cell>
          <cell r="G1078" t="str">
            <v>R1</v>
          </cell>
          <cell r="H1078" t="str">
            <v>GP 99-8009</v>
          </cell>
          <cell r="I1078" t="str">
            <v>DR</v>
          </cell>
          <cell r="J1078">
            <v>1.8</v>
          </cell>
        </row>
        <row r="1079">
          <cell r="B1079" t="str">
            <v>074C063</v>
          </cell>
          <cell r="C1079">
            <v>1.57</v>
          </cell>
          <cell r="D1079">
            <v>0</v>
          </cell>
          <cell r="E1079">
            <v>1.57</v>
          </cell>
          <cell r="F1079">
            <v>44162</v>
          </cell>
          <cell r="G1079" t="str">
            <v>R1</v>
          </cell>
          <cell r="H1079" t="str">
            <v>GP 99-8009</v>
          </cell>
          <cell r="I1079" t="str">
            <v>DR</v>
          </cell>
          <cell r="J1079">
            <v>1.8</v>
          </cell>
        </row>
        <row r="1080">
          <cell r="B1080" t="str">
            <v>077C062</v>
          </cell>
          <cell r="C1080">
            <v>3.09</v>
          </cell>
          <cell r="D1080">
            <v>0</v>
          </cell>
          <cell r="E1080">
            <v>3.09</v>
          </cell>
          <cell r="F1080">
            <v>44163</v>
          </cell>
          <cell r="G1080" t="str">
            <v>R1</v>
          </cell>
          <cell r="H1080" t="str">
            <v>GP 99-8009</v>
          </cell>
          <cell r="I1080" t="str">
            <v>DR</v>
          </cell>
          <cell r="J1080">
            <v>1.8</v>
          </cell>
        </row>
        <row r="1081">
          <cell r="B1081" t="str">
            <v>077C065</v>
          </cell>
          <cell r="C1081">
            <v>2.5099999999999998</v>
          </cell>
          <cell r="D1081">
            <v>0</v>
          </cell>
          <cell r="E1081">
            <v>2.5099999999999998</v>
          </cell>
          <cell r="F1081">
            <v>44169</v>
          </cell>
          <cell r="G1081" t="str">
            <v>R1</v>
          </cell>
          <cell r="H1081" t="str">
            <v>GP 99-8009</v>
          </cell>
          <cell r="I1081" t="str">
            <v>DR</v>
          </cell>
          <cell r="J1081">
            <v>1.8</v>
          </cell>
        </row>
        <row r="1082">
          <cell r="B1082" t="str">
            <v>078C062</v>
          </cell>
          <cell r="C1082">
            <v>1.6</v>
          </cell>
          <cell r="D1082">
            <v>0</v>
          </cell>
          <cell r="E1082">
            <v>1.6</v>
          </cell>
          <cell r="F1082">
            <v>44126</v>
          </cell>
          <cell r="G1082" t="str">
            <v>R1</v>
          </cell>
          <cell r="H1082" t="str">
            <v>GP 99-8009</v>
          </cell>
          <cell r="I1082" t="str">
            <v>DR</v>
          </cell>
          <cell r="J1082">
            <v>1.8</v>
          </cell>
        </row>
        <row r="1083">
          <cell r="B1083" t="str">
            <v>071C079</v>
          </cell>
          <cell r="C1083">
            <v>0.38</v>
          </cell>
          <cell r="D1083">
            <v>0</v>
          </cell>
          <cell r="E1083">
            <v>0.38</v>
          </cell>
          <cell r="F1083">
            <v>44150</v>
          </cell>
          <cell r="G1083" t="str">
            <v>R3</v>
          </cell>
          <cell r="H1083" t="str">
            <v>LPI-1605</v>
          </cell>
          <cell r="I1083" t="str">
            <v>SR</v>
          </cell>
          <cell r="J1083">
            <v>1.8</v>
          </cell>
        </row>
        <row r="1084">
          <cell r="B1084" t="str">
            <v>071C080</v>
          </cell>
          <cell r="C1084">
            <v>0.23</v>
          </cell>
          <cell r="D1084">
            <v>0</v>
          </cell>
          <cell r="E1084">
            <v>0.23</v>
          </cell>
          <cell r="F1084">
            <v>44186</v>
          </cell>
          <cell r="G1084" t="str">
            <v>RN</v>
          </cell>
          <cell r="H1084" t="str">
            <v>LPI-1605</v>
          </cell>
          <cell r="I1084" t="str">
            <v>SR</v>
          </cell>
          <cell r="J1084">
            <v>1.8</v>
          </cell>
        </row>
        <row r="1085">
          <cell r="B1085" t="str">
            <v>076C080</v>
          </cell>
          <cell r="C1085">
            <v>4.38</v>
          </cell>
          <cell r="D1085">
            <v>0</v>
          </cell>
          <cell r="E1085">
            <v>4.38</v>
          </cell>
          <cell r="F1085">
            <v>44196</v>
          </cell>
          <cell r="G1085" t="str">
            <v>R3</v>
          </cell>
          <cell r="H1085" t="str">
            <v>LPI-1605</v>
          </cell>
          <cell r="I1085" t="str">
            <v>SR</v>
          </cell>
          <cell r="J1085">
            <v>1.8</v>
          </cell>
        </row>
        <row r="1086">
          <cell r="B1086" t="str">
            <v>078C080</v>
          </cell>
          <cell r="C1086">
            <v>2.2400000000000002</v>
          </cell>
          <cell r="D1086">
            <v>0</v>
          </cell>
          <cell r="E1086">
            <v>2.2400000000000002</v>
          </cell>
          <cell r="F1086">
            <v>44151</v>
          </cell>
          <cell r="G1086" t="str">
            <v>R3</v>
          </cell>
          <cell r="H1086" t="str">
            <v>LPI-1605</v>
          </cell>
          <cell r="I1086" t="str">
            <v>SR</v>
          </cell>
          <cell r="J1086">
            <v>1.8</v>
          </cell>
        </row>
        <row r="1087">
          <cell r="B1087" t="str">
            <v>079C080</v>
          </cell>
          <cell r="C1087">
            <v>0.27</v>
          </cell>
          <cell r="D1087">
            <v>0</v>
          </cell>
          <cell r="E1087">
            <v>0.27</v>
          </cell>
          <cell r="F1087">
            <v>44150</v>
          </cell>
          <cell r="G1087" t="str">
            <v>R3</v>
          </cell>
          <cell r="H1087" t="str">
            <v>LPI-1605</v>
          </cell>
          <cell r="I1087" t="str">
            <v>SR</v>
          </cell>
          <cell r="J1087">
            <v>1.8</v>
          </cell>
        </row>
        <row r="1088">
          <cell r="B1088" t="str">
            <v>080C080</v>
          </cell>
          <cell r="C1088">
            <v>0.87</v>
          </cell>
          <cell r="D1088">
            <v>0</v>
          </cell>
          <cell r="E1088">
            <v>0.87</v>
          </cell>
          <cell r="F1088">
            <v>44184</v>
          </cell>
          <cell r="G1088" t="str">
            <v>RN</v>
          </cell>
          <cell r="H1088" t="str">
            <v>LPI-1605</v>
          </cell>
          <cell r="I1088" t="str">
            <v>SR</v>
          </cell>
          <cell r="J1088">
            <v>1.8</v>
          </cell>
        </row>
        <row r="1089">
          <cell r="B1089" t="str">
            <v>073C079</v>
          </cell>
          <cell r="C1089">
            <v>1.24</v>
          </cell>
          <cell r="D1089">
            <v>0</v>
          </cell>
          <cell r="E1089">
            <v>1.24</v>
          </cell>
          <cell r="F1089">
            <v>44030</v>
          </cell>
          <cell r="G1089" t="str">
            <v>R3</v>
          </cell>
          <cell r="H1089" t="str">
            <v>LPI-1605</v>
          </cell>
          <cell r="I1089" t="str">
            <v>SR</v>
          </cell>
          <cell r="J1089">
            <v>1.8</v>
          </cell>
        </row>
        <row r="1090">
          <cell r="B1090" t="str">
            <v>074C080</v>
          </cell>
          <cell r="C1090">
            <v>1.17</v>
          </cell>
          <cell r="D1090">
            <v>0</v>
          </cell>
          <cell r="E1090">
            <v>1.17</v>
          </cell>
          <cell r="F1090">
            <v>43970</v>
          </cell>
          <cell r="G1090" t="str">
            <v>R3</v>
          </cell>
          <cell r="H1090" t="str">
            <v>LPI-1605</v>
          </cell>
          <cell r="I1090" t="str">
            <v>SR</v>
          </cell>
          <cell r="J1090">
            <v>1.8</v>
          </cell>
        </row>
        <row r="1091">
          <cell r="B1091" t="str">
            <v>072C087</v>
          </cell>
          <cell r="C1091">
            <v>0.23</v>
          </cell>
          <cell r="D1091">
            <v>0</v>
          </cell>
          <cell r="E1091">
            <v>0.23</v>
          </cell>
          <cell r="F1091">
            <v>44046</v>
          </cell>
          <cell r="G1091" t="str">
            <v>RPC</v>
          </cell>
          <cell r="H1091" t="str">
            <v>LPI-1607</v>
          </cell>
          <cell r="I1091" t="str">
            <v>SRP</v>
          </cell>
          <cell r="J1091">
            <v>1.35</v>
          </cell>
        </row>
        <row r="1092">
          <cell r="B1092" t="str">
            <v>079C088</v>
          </cell>
          <cell r="C1092">
            <v>0.69</v>
          </cell>
          <cell r="D1092">
            <v>0</v>
          </cell>
          <cell r="E1092">
            <v>0.69</v>
          </cell>
          <cell r="F1092">
            <v>44053</v>
          </cell>
          <cell r="G1092" t="str">
            <v>RPC</v>
          </cell>
          <cell r="H1092" t="str">
            <v>LPI-1607</v>
          </cell>
          <cell r="I1092" t="str">
            <v>SRP</v>
          </cell>
          <cell r="J1092">
            <v>1.35</v>
          </cell>
        </row>
        <row r="1093">
          <cell r="B1093" t="str">
            <v>072C082</v>
          </cell>
          <cell r="C1093">
            <v>5.55</v>
          </cell>
          <cell r="D1093">
            <v>0</v>
          </cell>
          <cell r="E1093">
            <v>5.55</v>
          </cell>
          <cell r="F1093">
            <v>44190</v>
          </cell>
          <cell r="G1093" t="str">
            <v>RPC</v>
          </cell>
          <cell r="H1093" t="str">
            <v>LPI-1605</v>
          </cell>
          <cell r="I1093" t="str">
            <v>SR</v>
          </cell>
          <cell r="J1093">
            <v>1.35</v>
          </cell>
        </row>
        <row r="1094">
          <cell r="B1094" t="str">
            <v>072C085</v>
          </cell>
          <cell r="C1094">
            <v>2.68</v>
          </cell>
          <cell r="D1094">
            <v>0</v>
          </cell>
          <cell r="E1094">
            <v>2.68</v>
          </cell>
          <cell r="F1094">
            <v>44190</v>
          </cell>
          <cell r="G1094" t="str">
            <v>RPC</v>
          </cell>
          <cell r="H1094" t="str">
            <v>LPI-1605</v>
          </cell>
          <cell r="I1094" t="str">
            <v>SR</v>
          </cell>
          <cell r="J1094">
            <v>1.35</v>
          </cell>
        </row>
        <row r="1095">
          <cell r="B1095" t="str">
            <v>072C086</v>
          </cell>
          <cell r="C1095">
            <v>1.92</v>
          </cell>
          <cell r="D1095">
            <v>0</v>
          </cell>
          <cell r="E1095">
            <v>1.92</v>
          </cell>
          <cell r="F1095">
            <v>44183</v>
          </cell>
          <cell r="G1095" t="str">
            <v>RPC</v>
          </cell>
          <cell r="H1095" t="str">
            <v>LPI-1605</v>
          </cell>
          <cell r="I1095" t="str">
            <v>SR</v>
          </cell>
          <cell r="J1095">
            <v>1.35</v>
          </cell>
        </row>
        <row r="1096">
          <cell r="B1096" t="str">
            <v>074C082</v>
          </cell>
          <cell r="C1096">
            <v>6.54</v>
          </cell>
          <cell r="D1096">
            <v>0</v>
          </cell>
          <cell r="E1096">
            <v>6.54</v>
          </cell>
          <cell r="F1096">
            <v>44185</v>
          </cell>
          <cell r="G1096" t="str">
            <v>RPC</v>
          </cell>
          <cell r="H1096" t="str">
            <v>LPI-1605</v>
          </cell>
          <cell r="I1096" t="str">
            <v>SR</v>
          </cell>
          <cell r="J1096">
            <v>1.35</v>
          </cell>
        </row>
        <row r="1097">
          <cell r="B1097" t="str">
            <v>074C085</v>
          </cell>
          <cell r="C1097">
            <v>2.39</v>
          </cell>
          <cell r="D1097">
            <v>0</v>
          </cell>
          <cell r="E1097">
            <v>2.39</v>
          </cell>
          <cell r="F1097">
            <v>44185</v>
          </cell>
          <cell r="G1097" t="str">
            <v>RPC</v>
          </cell>
          <cell r="H1097" t="str">
            <v>LPI-1605</v>
          </cell>
          <cell r="I1097" t="str">
            <v>SR</v>
          </cell>
          <cell r="J1097">
            <v>1.35</v>
          </cell>
        </row>
        <row r="1098">
          <cell r="B1098" t="str">
            <v>074C086</v>
          </cell>
          <cell r="C1098">
            <v>1.24</v>
          </cell>
          <cell r="D1098">
            <v>0</v>
          </cell>
          <cell r="E1098">
            <v>1.24</v>
          </cell>
          <cell r="F1098">
            <v>44186</v>
          </cell>
          <cell r="G1098" t="str">
            <v>RPC</v>
          </cell>
          <cell r="H1098" t="str">
            <v>LPI-1605</v>
          </cell>
          <cell r="I1098" t="str">
            <v>SR</v>
          </cell>
          <cell r="J1098">
            <v>1.35</v>
          </cell>
        </row>
        <row r="1099">
          <cell r="B1099" t="str">
            <v>074C087</v>
          </cell>
          <cell r="C1099">
            <v>0.82</v>
          </cell>
          <cell r="D1099">
            <v>0</v>
          </cell>
          <cell r="E1099">
            <v>0.82</v>
          </cell>
          <cell r="F1099">
            <v>44186</v>
          </cell>
          <cell r="G1099" t="str">
            <v>RPC</v>
          </cell>
          <cell r="H1099" t="str">
            <v>LPI-1605</v>
          </cell>
          <cell r="I1099" t="str">
            <v>SR</v>
          </cell>
          <cell r="J1099">
            <v>1.35</v>
          </cell>
        </row>
        <row r="1100">
          <cell r="B1100" t="str">
            <v>075C085</v>
          </cell>
          <cell r="C1100">
            <v>2.82</v>
          </cell>
          <cell r="D1100">
            <v>0</v>
          </cell>
          <cell r="E1100">
            <v>2.82</v>
          </cell>
          <cell r="F1100">
            <v>44188</v>
          </cell>
          <cell r="G1100" t="str">
            <v>RPC</v>
          </cell>
          <cell r="H1100" t="str">
            <v>LPI-1605</v>
          </cell>
          <cell r="I1100" t="str">
            <v>SR</v>
          </cell>
          <cell r="J1100">
            <v>1.35</v>
          </cell>
        </row>
        <row r="1101">
          <cell r="B1101" t="str">
            <v>076C085</v>
          </cell>
          <cell r="C1101">
            <v>4.9000000000000004</v>
          </cell>
          <cell r="D1101">
            <v>0</v>
          </cell>
          <cell r="E1101">
            <v>4.9000000000000004</v>
          </cell>
          <cell r="F1101">
            <v>44187</v>
          </cell>
          <cell r="G1101" t="str">
            <v>RPC</v>
          </cell>
          <cell r="H1101" t="str">
            <v>LPI-1605</v>
          </cell>
          <cell r="I1101" t="str">
            <v>SR</v>
          </cell>
          <cell r="J1101">
            <v>1.35</v>
          </cell>
        </row>
        <row r="1102">
          <cell r="B1102" t="str">
            <v>076C086</v>
          </cell>
          <cell r="C1102">
            <v>3.1</v>
          </cell>
          <cell r="D1102">
            <v>0</v>
          </cell>
          <cell r="E1102">
            <v>3.1</v>
          </cell>
          <cell r="F1102">
            <v>44179</v>
          </cell>
          <cell r="G1102" t="str">
            <v>RPC</v>
          </cell>
          <cell r="H1102" t="str">
            <v>LPI-1605</v>
          </cell>
          <cell r="I1102" t="str">
            <v>SR</v>
          </cell>
          <cell r="J1102">
            <v>1.35</v>
          </cell>
        </row>
        <row r="1103">
          <cell r="B1103" t="str">
            <v>078C082</v>
          </cell>
          <cell r="C1103">
            <v>4.68</v>
          </cell>
          <cell r="D1103">
            <v>0</v>
          </cell>
          <cell r="E1103">
            <v>4.68</v>
          </cell>
          <cell r="F1103">
            <v>44193</v>
          </cell>
          <cell r="G1103" t="str">
            <v>RPC</v>
          </cell>
          <cell r="H1103" t="str">
            <v>LPI-1606</v>
          </cell>
          <cell r="I1103" t="str">
            <v>SR</v>
          </cell>
          <cell r="J1103">
            <v>1.35</v>
          </cell>
        </row>
        <row r="1104">
          <cell r="B1104" t="str">
            <v>078C085</v>
          </cell>
          <cell r="C1104">
            <v>4.74</v>
          </cell>
          <cell r="D1104">
            <v>0</v>
          </cell>
          <cell r="E1104">
            <v>4.74</v>
          </cell>
          <cell r="F1104">
            <v>44193</v>
          </cell>
          <cell r="G1104" t="str">
            <v>RPC</v>
          </cell>
          <cell r="H1104" t="str">
            <v>LPI-1606</v>
          </cell>
          <cell r="I1104" t="str">
            <v>SR</v>
          </cell>
          <cell r="J1104">
            <v>1.35</v>
          </cell>
        </row>
        <row r="1105">
          <cell r="B1105" t="str">
            <v>078C086</v>
          </cell>
          <cell r="C1105">
            <v>3.25</v>
          </cell>
          <cell r="D1105">
            <v>0</v>
          </cell>
          <cell r="E1105">
            <v>3.25</v>
          </cell>
          <cell r="F1105">
            <v>44193</v>
          </cell>
          <cell r="G1105" t="str">
            <v>RPC</v>
          </cell>
          <cell r="H1105" t="str">
            <v>LPI-1605</v>
          </cell>
          <cell r="I1105" t="str">
            <v>SR</v>
          </cell>
          <cell r="J1105">
            <v>1.35</v>
          </cell>
        </row>
        <row r="1106">
          <cell r="B1106" t="str">
            <v>078C087</v>
          </cell>
          <cell r="C1106">
            <v>0.23</v>
          </cell>
          <cell r="D1106">
            <v>0</v>
          </cell>
          <cell r="E1106">
            <v>0.23</v>
          </cell>
          <cell r="F1106">
            <v>44193</v>
          </cell>
          <cell r="G1106" t="str">
            <v>RPC</v>
          </cell>
          <cell r="H1106" t="str">
            <v>LPI-1605</v>
          </cell>
          <cell r="I1106" t="str">
            <v>SR</v>
          </cell>
          <cell r="J1106">
            <v>1.35</v>
          </cell>
        </row>
        <row r="1107">
          <cell r="B1107" t="str">
            <v>078C088</v>
          </cell>
          <cell r="C1107">
            <v>0.83</v>
          </cell>
          <cell r="D1107">
            <v>0</v>
          </cell>
          <cell r="E1107">
            <v>0.83</v>
          </cell>
          <cell r="F1107">
            <v>44193</v>
          </cell>
          <cell r="G1107" t="str">
            <v>RPC</v>
          </cell>
          <cell r="H1107" t="str">
            <v>LPI-1605</v>
          </cell>
          <cell r="I1107" t="str">
            <v>SR</v>
          </cell>
          <cell r="J1107">
            <v>1.35</v>
          </cell>
        </row>
        <row r="1108">
          <cell r="B1108" t="str">
            <v>080C085</v>
          </cell>
          <cell r="C1108">
            <v>9.4499999999999993</v>
          </cell>
          <cell r="D1108">
            <v>0</v>
          </cell>
          <cell r="E1108">
            <v>9.4499999999999993</v>
          </cell>
          <cell r="F1108">
            <v>44192</v>
          </cell>
          <cell r="G1108" t="str">
            <v>RPC</v>
          </cell>
          <cell r="H1108" t="str">
            <v>LPI-1605</v>
          </cell>
          <cell r="I1108" t="str">
            <v>SR</v>
          </cell>
          <cell r="J1108">
            <v>1.35</v>
          </cell>
        </row>
        <row r="1109">
          <cell r="B1109" t="str">
            <v>080C086</v>
          </cell>
          <cell r="C1109">
            <v>3.62</v>
          </cell>
          <cell r="D1109">
            <v>0</v>
          </cell>
          <cell r="E1109">
            <v>3.62</v>
          </cell>
          <cell r="F1109">
            <v>44193</v>
          </cell>
          <cell r="G1109" t="str">
            <v>RPC</v>
          </cell>
          <cell r="H1109" t="str">
            <v>LPI-1605</v>
          </cell>
          <cell r="I1109" t="str">
            <v>SR</v>
          </cell>
          <cell r="J1109">
            <v>1.35</v>
          </cell>
        </row>
        <row r="1110">
          <cell r="B1110" t="str">
            <v>080C087</v>
          </cell>
          <cell r="C1110">
            <v>0.62</v>
          </cell>
          <cell r="D1110">
            <v>0</v>
          </cell>
          <cell r="E1110">
            <v>0.62</v>
          </cell>
          <cell r="F1110">
            <v>44186</v>
          </cell>
          <cell r="G1110" t="str">
            <v>RPC</v>
          </cell>
          <cell r="H1110" t="str">
            <v>LPI-1605</v>
          </cell>
          <cell r="I1110" t="str">
            <v>SR</v>
          </cell>
          <cell r="J1110">
            <v>1.35</v>
          </cell>
        </row>
        <row r="1111">
          <cell r="B1111" t="str">
            <v>080C088</v>
          </cell>
          <cell r="C1111">
            <v>0.5</v>
          </cell>
          <cell r="D1111">
            <v>0</v>
          </cell>
          <cell r="E1111">
            <v>0.5</v>
          </cell>
          <cell r="F1111">
            <v>44186</v>
          </cell>
          <cell r="G1111" t="str">
            <v>RPC</v>
          </cell>
          <cell r="H1111" t="str">
            <v>LPI-1605</v>
          </cell>
          <cell r="I1111" t="str">
            <v>SR</v>
          </cell>
          <cell r="J1111">
            <v>1.35</v>
          </cell>
        </row>
        <row r="1112">
          <cell r="B1112" t="str">
            <v>080C090</v>
          </cell>
          <cell r="C1112">
            <v>0.7</v>
          </cell>
          <cell r="D1112">
            <v>0</v>
          </cell>
          <cell r="E1112">
            <v>0.7</v>
          </cell>
          <cell r="F1112">
            <v>44186</v>
          </cell>
          <cell r="G1112" t="str">
            <v>RPC</v>
          </cell>
          <cell r="H1112" t="str">
            <v>LPI-1605</v>
          </cell>
          <cell r="I1112" t="str">
            <v>SR</v>
          </cell>
          <cell r="J1112">
            <v>1.35</v>
          </cell>
        </row>
        <row r="1113">
          <cell r="B1113" t="str">
            <v>072C090</v>
          </cell>
          <cell r="C1113">
            <v>4.66</v>
          </cell>
          <cell r="D1113">
            <v>0</v>
          </cell>
          <cell r="E1113">
            <v>4.66</v>
          </cell>
          <cell r="F1113">
            <v>44049</v>
          </cell>
          <cell r="G1113" t="str">
            <v>RPC</v>
          </cell>
          <cell r="H1113" t="str">
            <v>LPI-1607</v>
          </cell>
          <cell r="I1113" t="str">
            <v>SRP</v>
          </cell>
          <cell r="J1113">
            <v>1.35</v>
          </cell>
        </row>
        <row r="1114">
          <cell r="B1114" t="str">
            <v>074C089</v>
          </cell>
          <cell r="C1114">
            <v>3.69</v>
          </cell>
          <cell r="D1114">
            <v>0</v>
          </cell>
          <cell r="E1114">
            <v>3.69</v>
          </cell>
          <cell r="F1114">
            <v>44042</v>
          </cell>
          <cell r="G1114" t="str">
            <v>RPC</v>
          </cell>
          <cell r="H1114" t="str">
            <v>LPI-1607</v>
          </cell>
          <cell r="I1114" t="str">
            <v>SRP</v>
          </cell>
          <cell r="J1114">
            <v>1.35</v>
          </cell>
        </row>
        <row r="1115">
          <cell r="B1115" t="str">
            <v>074C090</v>
          </cell>
          <cell r="C1115">
            <v>1.52</v>
          </cell>
          <cell r="D1115">
            <v>0</v>
          </cell>
          <cell r="E1115">
            <v>1.52</v>
          </cell>
          <cell r="F1115">
            <v>44044</v>
          </cell>
          <cell r="G1115" t="str">
            <v>RPC</v>
          </cell>
          <cell r="H1115" t="str">
            <v>LPI-1607</v>
          </cell>
          <cell r="I1115" t="str">
            <v>SRP</v>
          </cell>
          <cell r="J1115">
            <v>1.35</v>
          </cell>
        </row>
        <row r="1116">
          <cell r="B1116" t="str">
            <v>076C090</v>
          </cell>
          <cell r="C1116">
            <v>5.71</v>
          </cell>
          <cell r="D1116">
            <v>0</v>
          </cell>
          <cell r="E1116">
            <v>5.71</v>
          </cell>
          <cell r="F1116">
            <v>44041</v>
          </cell>
          <cell r="G1116" t="str">
            <v>RPC</v>
          </cell>
          <cell r="H1116" t="str">
            <v>LPI-1607</v>
          </cell>
          <cell r="I1116" t="str">
            <v>SRP</v>
          </cell>
          <cell r="J1116">
            <v>1.35</v>
          </cell>
        </row>
        <row r="1117">
          <cell r="B1117" t="str">
            <v>078C090</v>
          </cell>
          <cell r="C1117">
            <v>4.66</v>
          </cell>
          <cell r="D1117">
            <v>0</v>
          </cell>
          <cell r="E1117">
            <v>4.66</v>
          </cell>
          <cell r="F1117">
            <v>44051</v>
          </cell>
          <cell r="G1117" t="str">
            <v>RPC</v>
          </cell>
          <cell r="H1117" t="str">
            <v>LPI-1607</v>
          </cell>
          <cell r="I1117" t="str">
            <v>SRP</v>
          </cell>
          <cell r="J1117">
            <v>1.35</v>
          </cell>
        </row>
        <row r="1118">
          <cell r="B1118" t="str">
            <v>080C097</v>
          </cell>
          <cell r="C1118">
            <v>2.38</v>
          </cell>
          <cell r="D1118">
            <v>0</v>
          </cell>
          <cell r="E1118">
            <v>2.38</v>
          </cell>
          <cell r="F1118">
            <v>44039</v>
          </cell>
          <cell r="G1118" t="str">
            <v>R1</v>
          </cell>
          <cell r="H1118" t="str">
            <v>LPI-1604</v>
          </cell>
          <cell r="I1118" t="str">
            <v>DR</v>
          </cell>
          <cell r="J1118">
            <v>1.8</v>
          </cell>
        </row>
        <row r="1119">
          <cell r="B1119" t="str">
            <v>072C093</v>
          </cell>
          <cell r="C1119">
            <v>4.97</v>
          </cell>
          <cell r="D1119">
            <v>0</v>
          </cell>
          <cell r="E1119">
            <v>4.97</v>
          </cell>
          <cell r="F1119">
            <v>44118</v>
          </cell>
          <cell r="G1119" t="str">
            <v>R1</v>
          </cell>
          <cell r="H1119" t="str">
            <v>LPI-1604</v>
          </cell>
          <cell r="I1119" t="str">
            <v>DR</v>
          </cell>
          <cell r="J1119">
            <v>1.8</v>
          </cell>
        </row>
        <row r="1120">
          <cell r="B1120" t="str">
            <v>072C095</v>
          </cell>
          <cell r="C1120">
            <v>5.09</v>
          </cell>
          <cell r="D1120">
            <v>0</v>
          </cell>
          <cell r="E1120">
            <v>5.09</v>
          </cell>
          <cell r="F1120">
            <v>44133</v>
          </cell>
          <cell r="G1120" t="str">
            <v>R1</v>
          </cell>
          <cell r="H1120" t="str">
            <v>LPI-1604</v>
          </cell>
          <cell r="I1120" t="str">
            <v>DR</v>
          </cell>
          <cell r="J1120">
            <v>1.8</v>
          </cell>
        </row>
        <row r="1121">
          <cell r="B1121" t="str">
            <v>072C098</v>
          </cell>
          <cell r="C1121">
            <v>2.23</v>
          </cell>
          <cell r="D1121">
            <v>0</v>
          </cell>
          <cell r="E1121">
            <v>2.23</v>
          </cell>
          <cell r="F1121">
            <v>44105</v>
          </cell>
          <cell r="G1121" t="str">
            <v>R1</v>
          </cell>
          <cell r="H1121" t="str">
            <v>TC-09</v>
          </cell>
          <cell r="I1121" t="str">
            <v>SR</v>
          </cell>
          <cell r="J1121">
            <v>1.35</v>
          </cell>
        </row>
        <row r="1122">
          <cell r="B1122" t="str">
            <v>072C100</v>
          </cell>
          <cell r="C1122">
            <v>6.2</v>
          </cell>
          <cell r="D1122">
            <v>0</v>
          </cell>
          <cell r="E1122">
            <v>6.2</v>
          </cell>
          <cell r="F1122">
            <v>44092</v>
          </cell>
          <cell r="G1122" t="str">
            <v>R1</v>
          </cell>
          <cell r="H1122" t="str">
            <v>TC-09</v>
          </cell>
          <cell r="I1122" t="str">
            <v>SR</v>
          </cell>
          <cell r="J1122">
            <v>1.35</v>
          </cell>
        </row>
        <row r="1123">
          <cell r="B1123" t="str">
            <v>074C091</v>
          </cell>
          <cell r="C1123">
            <v>1.1100000000000001</v>
          </cell>
          <cell r="D1123">
            <v>0</v>
          </cell>
          <cell r="E1123">
            <v>1.1100000000000001</v>
          </cell>
          <cell r="F1123">
            <v>44071</v>
          </cell>
          <cell r="G1123" t="str">
            <v>R1</v>
          </cell>
          <cell r="H1123" t="str">
            <v>LPI-1605</v>
          </cell>
          <cell r="I1123" t="str">
            <v>DR</v>
          </cell>
          <cell r="J1123">
            <v>1.8</v>
          </cell>
        </row>
        <row r="1124">
          <cell r="B1124" t="str">
            <v>074C095</v>
          </cell>
          <cell r="C1124">
            <v>4.12</v>
          </cell>
          <cell r="D1124">
            <v>0</v>
          </cell>
          <cell r="E1124">
            <v>4.12</v>
          </cell>
          <cell r="F1124">
            <v>44113</v>
          </cell>
          <cell r="G1124" t="str">
            <v>R1</v>
          </cell>
          <cell r="H1124" t="str">
            <v>LPI-1605</v>
          </cell>
          <cell r="I1124" t="str">
            <v>DR</v>
          </cell>
          <cell r="J1124">
            <v>1.8</v>
          </cell>
        </row>
        <row r="1125">
          <cell r="B1125" t="str">
            <v>074C098</v>
          </cell>
          <cell r="C1125">
            <v>5.31</v>
          </cell>
          <cell r="D1125">
            <v>0</v>
          </cell>
          <cell r="E1125">
            <v>5.31</v>
          </cell>
          <cell r="F1125">
            <v>44154</v>
          </cell>
          <cell r="G1125" t="str">
            <v>R1</v>
          </cell>
          <cell r="H1125" t="str">
            <v>TC-09</v>
          </cell>
          <cell r="I1125" t="str">
            <v>SR</v>
          </cell>
          <cell r="J1125">
            <v>1.35</v>
          </cell>
        </row>
        <row r="1126">
          <cell r="B1126" t="str">
            <v>074C100</v>
          </cell>
          <cell r="C1126">
            <v>2.65</v>
          </cell>
          <cell r="D1126">
            <v>0</v>
          </cell>
          <cell r="E1126">
            <v>2.65</v>
          </cell>
          <cell r="F1126">
            <v>44092</v>
          </cell>
          <cell r="G1126" t="str">
            <v>R1</v>
          </cell>
          <cell r="H1126" t="str">
            <v>TC-09</v>
          </cell>
          <cell r="I1126" t="str">
            <v>SR</v>
          </cell>
          <cell r="J1126">
            <v>1.35</v>
          </cell>
        </row>
        <row r="1127">
          <cell r="B1127" t="str">
            <v>075C095</v>
          </cell>
          <cell r="C1127">
            <v>3.82</v>
          </cell>
          <cell r="D1127">
            <v>0</v>
          </cell>
          <cell r="E1127">
            <v>3.82</v>
          </cell>
          <cell r="F1127">
            <v>44104</v>
          </cell>
          <cell r="G1127" t="str">
            <v>R1</v>
          </cell>
          <cell r="H1127" t="str">
            <v>LPI-1604</v>
          </cell>
          <cell r="I1127" t="str">
            <v>DR</v>
          </cell>
          <cell r="J1127">
            <v>1.8</v>
          </cell>
        </row>
        <row r="1128">
          <cell r="B1128" t="str">
            <v>077C098</v>
          </cell>
          <cell r="C1128">
            <v>6.57</v>
          </cell>
          <cell r="D1128">
            <v>0</v>
          </cell>
          <cell r="E1128">
            <v>6.57</v>
          </cell>
          <cell r="F1128">
            <v>44157</v>
          </cell>
          <cell r="G1128" t="str">
            <v>R1</v>
          </cell>
          <cell r="H1128" t="str">
            <v>LPI-1603</v>
          </cell>
          <cell r="I1128" t="str">
            <v>DR</v>
          </cell>
          <cell r="J1128">
            <v>1.8</v>
          </cell>
        </row>
        <row r="1129">
          <cell r="B1129" t="str">
            <v>077C100</v>
          </cell>
          <cell r="C1129">
            <v>1.94</v>
          </cell>
          <cell r="D1129">
            <v>0</v>
          </cell>
          <cell r="E1129">
            <v>1.94</v>
          </cell>
          <cell r="F1129">
            <v>44092</v>
          </cell>
          <cell r="G1129" t="str">
            <v>R1</v>
          </cell>
          <cell r="H1129" t="str">
            <v>TC-09</v>
          </cell>
          <cell r="I1129" t="str">
            <v>SR</v>
          </cell>
          <cell r="J1129">
            <v>1.35</v>
          </cell>
        </row>
        <row r="1130">
          <cell r="B1130" t="str">
            <v>078C091</v>
          </cell>
          <cell r="C1130">
            <v>4.8600000000000003</v>
          </cell>
          <cell r="D1130">
            <v>0</v>
          </cell>
          <cell r="E1130">
            <v>4.8600000000000003</v>
          </cell>
          <cell r="F1130">
            <v>44065</v>
          </cell>
          <cell r="G1130" t="str">
            <v>R1</v>
          </cell>
          <cell r="H1130" t="str">
            <v>LPI-1605</v>
          </cell>
          <cell r="I1130" t="str">
            <v>DR</v>
          </cell>
          <cell r="J1130">
            <v>1.8</v>
          </cell>
        </row>
        <row r="1131">
          <cell r="B1131" t="str">
            <v>079C097</v>
          </cell>
          <cell r="C1131">
            <v>4.8899999999999997</v>
          </cell>
          <cell r="D1131">
            <v>0</v>
          </cell>
          <cell r="E1131">
            <v>4.8899999999999997</v>
          </cell>
          <cell r="F1131">
            <v>44162</v>
          </cell>
          <cell r="G1131" t="str">
            <v>R1</v>
          </cell>
          <cell r="H1131" t="str">
            <v>LPI-1605</v>
          </cell>
          <cell r="I1131" t="str">
            <v>DR</v>
          </cell>
          <cell r="J1131">
            <v>1.8</v>
          </cell>
        </row>
        <row r="1132">
          <cell r="B1132" t="str">
            <v>079C098</v>
          </cell>
          <cell r="C1132">
            <v>1.65</v>
          </cell>
          <cell r="D1132">
            <v>0</v>
          </cell>
          <cell r="E1132">
            <v>1.65</v>
          </cell>
          <cell r="F1132">
            <v>44126</v>
          </cell>
          <cell r="G1132" t="str">
            <v>R1</v>
          </cell>
          <cell r="H1132" t="str">
            <v>LPI-1604</v>
          </cell>
          <cell r="I1132" t="str">
            <v>DR</v>
          </cell>
          <cell r="J1132">
            <v>1.8</v>
          </cell>
        </row>
        <row r="1133">
          <cell r="B1133" t="str">
            <v>080C092</v>
          </cell>
          <cell r="C1133">
            <v>4.13</v>
          </cell>
          <cell r="D1133">
            <v>0</v>
          </cell>
          <cell r="E1133">
            <v>4.13</v>
          </cell>
          <cell r="F1133">
            <v>44138</v>
          </cell>
          <cell r="G1133" t="str">
            <v>R1</v>
          </cell>
          <cell r="H1133" t="str">
            <v>LPI-1602</v>
          </cell>
          <cell r="I1133" t="str">
            <v>DR</v>
          </cell>
          <cell r="J1133">
            <v>1.8</v>
          </cell>
        </row>
        <row r="1134">
          <cell r="B1134" t="str">
            <v>080C095</v>
          </cell>
          <cell r="C1134">
            <v>5.51</v>
          </cell>
          <cell r="D1134">
            <v>0</v>
          </cell>
          <cell r="E1134">
            <v>5.51</v>
          </cell>
          <cell r="F1134">
            <v>44139</v>
          </cell>
          <cell r="G1134" t="str">
            <v>R1</v>
          </cell>
          <cell r="H1134" t="str">
            <v>LPI-1602</v>
          </cell>
          <cell r="I1134" t="str">
            <v>DR</v>
          </cell>
          <cell r="J1134">
            <v>1.8</v>
          </cell>
        </row>
        <row r="1135">
          <cell r="B1135" t="str">
            <v>080C100</v>
          </cell>
          <cell r="C1135">
            <v>3.24</v>
          </cell>
          <cell r="D1135">
            <v>0</v>
          </cell>
          <cell r="E1135">
            <v>3.24</v>
          </cell>
          <cell r="F1135">
            <v>44135</v>
          </cell>
          <cell r="G1135" t="str">
            <v>R1</v>
          </cell>
          <cell r="H1135" t="str">
            <v>LPI-1602</v>
          </cell>
          <cell r="I1135" t="str">
            <v>DR</v>
          </cell>
          <cell r="J1135">
            <v>1.8</v>
          </cell>
        </row>
        <row r="1136">
          <cell r="B1136" t="str">
            <v>081C098</v>
          </cell>
          <cell r="C1136">
            <v>1.08</v>
          </cell>
          <cell r="D1136">
            <v>0</v>
          </cell>
          <cell r="E1136">
            <v>1.08</v>
          </cell>
          <cell r="F1136">
            <v>44136</v>
          </cell>
          <cell r="G1136" t="str">
            <v>R1</v>
          </cell>
          <cell r="H1136" t="str">
            <v>LPI-1606</v>
          </cell>
          <cell r="I1136" t="str">
            <v>DR</v>
          </cell>
          <cell r="J1136">
            <v>1.8</v>
          </cell>
        </row>
        <row r="1137">
          <cell r="B1137" t="str">
            <v>078C095</v>
          </cell>
          <cell r="C1137">
            <v>2.5</v>
          </cell>
          <cell r="D1137">
            <v>0</v>
          </cell>
          <cell r="E1137">
            <v>2.5</v>
          </cell>
          <cell r="F1137">
            <v>44045</v>
          </cell>
          <cell r="G1137" t="str">
            <v>R1</v>
          </cell>
          <cell r="H1137" t="str">
            <v>LPI-1604</v>
          </cell>
          <cell r="I1137" t="str">
            <v>DR</v>
          </cell>
          <cell r="J1137">
            <v>1.8</v>
          </cell>
        </row>
        <row r="1138">
          <cell r="B1138" t="str">
            <v>079C095</v>
          </cell>
          <cell r="C1138">
            <v>1.64</v>
          </cell>
          <cell r="D1138">
            <v>0</v>
          </cell>
          <cell r="E1138">
            <v>1.64</v>
          </cell>
          <cell r="F1138">
            <v>44038</v>
          </cell>
          <cell r="G1138" t="str">
            <v>R1</v>
          </cell>
          <cell r="H1138" t="str">
            <v>LPI-1604</v>
          </cell>
          <cell r="I1138" t="str">
            <v>DR</v>
          </cell>
          <cell r="J1138">
            <v>1.8</v>
          </cell>
        </row>
        <row r="1139">
          <cell r="B1139" t="str">
            <v>075C107</v>
          </cell>
          <cell r="C1139">
            <v>1.1399999999999999</v>
          </cell>
          <cell r="D1139">
            <v>0</v>
          </cell>
          <cell r="E1139">
            <v>1.1399999999999999</v>
          </cell>
          <cell r="F1139">
            <v>43997</v>
          </cell>
          <cell r="G1139" t="str">
            <v>R3</v>
          </cell>
          <cell r="H1139" t="str">
            <v>PSJT 941</v>
          </cell>
          <cell r="I1139" t="str">
            <v>SR</v>
          </cell>
          <cell r="J1139">
            <v>1.8</v>
          </cell>
        </row>
        <row r="1140">
          <cell r="B1140" t="str">
            <v>076C107</v>
          </cell>
          <cell r="C1140">
            <v>2.15</v>
          </cell>
          <cell r="D1140">
            <v>0</v>
          </cell>
          <cell r="E1140">
            <v>2.15</v>
          </cell>
          <cell r="F1140">
            <v>43997</v>
          </cell>
          <cell r="G1140" t="str">
            <v>R3</v>
          </cell>
          <cell r="H1140" t="str">
            <v>PSJT 941</v>
          </cell>
          <cell r="I1140" t="str">
            <v>SR</v>
          </cell>
          <cell r="J1140">
            <v>1.8</v>
          </cell>
        </row>
        <row r="1141">
          <cell r="B1141" t="str">
            <v>071C108</v>
          </cell>
          <cell r="C1141">
            <v>2.04</v>
          </cell>
          <cell r="D1141">
            <v>0</v>
          </cell>
          <cell r="E1141">
            <v>2.04</v>
          </cell>
          <cell r="F1141">
            <v>43998</v>
          </cell>
          <cell r="G1141" t="str">
            <v>R3</v>
          </cell>
          <cell r="H1141" t="str">
            <v>PSJT 941</v>
          </cell>
          <cell r="I1141" t="str">
            <v>SR</v>
          </cell>
          <cell r="J1141">
            <v>1.8</v>
          </cell>
        </row>
        <row r="1142">
          <cell r="B1142" t="str">
            <v>072C105</v>
          </cell>
          <cell r="C1142">
            <v>6.15</v>
          </cell>
          <cell r="D1142">
            <v>0</v>
          </cell>
          <cell r="E1142">
            <v>6.15</v>
          </cell>
          <cell r="F1142">
            <v>44000</v>
          </cell>
          <cell r="G1142" t="str">
            <v>R3</v>
          </cell>
          <cell r="H1142" t="str">
            <v>PSJT 941</v>
          </cell>
          <cell r="I1142" t="str">
            <v>SR</v>
          </cell>
          <cell r="J1142">
            <v>1.8</v>
          </cell>
        </row>
        <row r="1143">
          <cell r="B1143" t="str">
            <v>072C110</v>
          </cell>
          <cell r="C1143">
            <v>4.2300000000000004</v>
          </cell>
          <cell r="D1143">
            <v>0</v>
          </cell>
          <cell r="E1143">
            <v>4.2300000000000004</v>
          </cell>
          <cell r="F1143">
            <v>43998</v>
          </cell>
          <cell r="G1143" t="str">
            <v>R3</v>
          </cell>
          <cell r="H1143" t="str">
            <v>PSJT 941</v>
          </cell>
          <cell r="I1143" t="str">
            <v>SR</v>
          </cell>
          <cell r="J1143">
            <v>1.8</v>
          </cell>
        </row>
        <row r="1144">
          <cell r="B1144" t="str">
            <v>074C103</v>
          </cell>
          <cell r="C1144">
            <v>7.06</v>
          </cell>
          <cell r="D1144">
            <v>0</v>
          </cell>
          <cell r="E1144">
            <v>7.06</v>
          </cell>
          <cell r="F1144">
            <v>43997</v>
          </cell>
          <cell r="G1144" t="str">
            <v>R3</v>
          </cell>
          <cell r="H1144" t="str">
            <v>PSJT 941</v>
          </cell>
          <cell r="I1144" t="str">
            <v>SR</v>
          </cell>
          <cell r="J1144">
            <v>1.8</v>
          </cell>
        </row>
        <row r="1145">
          <cell r="B1145" t="str">
            <v>074C107</v>
          </cell>
          <cell r="C1145">
            <v>3.3</v>
          </cell>
          <cell r="D1145">
            <v>0</v>
          </cell>
          <cell r="E1145">
            <v>3.3</v>
          </cell>
          <cell r="F1145">
            <v>43998</v>
          </cell>
          <cell r="G1145" t="str">
            <v>R3</v>
          </cell>
          <cell r="H1145" t="str">
            <v>PSJT 941</v>
          </cell>
          <cell r="I1145" t="str">
            <v>SR</v>
          </cell>
          <cell r="J1145">
            <v>1.8</v>
          </cell>
        </row>
        <row r="1146">
          <cell r="B1146" t="str">
            <v>074C110</v>
          </cell>
          <cell r="C1146">
            <v>6.23</v>
          </cell>
          <cell r="D1146">
            <v>0</v>
          </cell>
          <cell r="E1146">
            <v>6.23</v>
          </cell>
          <cell r="F1146">
            <v>43997</v>
          </cell>
          <cell r="G1146" t="str">
            <v>R3</v>
          </cell>
          <cell r="H1146" t="str">
            <v>PSJT 941</v>
          </cell>
          <cell r="I1146" t="str">
            <v>SR</v>
          </cell>
          <cell r="J1146">
            <v>1.8</v>
          </cell>
        </row>
        <row r="1147">
          <cell r="B1147" t="str">
            <v>075C110</v>
          </cell>
          <cell r="C1147">
            <v>1.62</v>
          </cell>
          <cell r="D1147">
            <v>0</v>
          </cell>
          <cell r="E1147">
            <v>1.62</v>
          </cell>
          <cell r="F1147">
            <v>43997</v>
          </cell>
          <cell r="G1147" t="str">
            <v>R3</v>
          </cell>
          <cell r="H1147" t="str">
            <v>PSJT 941</v>
          </cell>
          <cell r="I1147" t="str">
            <v>SR</v>
          </cell>
          <cell r="J1147">
            <v>1.8</v>
          </cell>
        </row>
        <row r="1148">
          <cell r="B1148" t="str">
            <v>076C105</v>
          </cell>
          <cell r="C1148">
            <v>9.7799999999999994</v>
          </cell>
          <cell r="D1148">
            <v>0</v>
          </cell>
          <cell r="E1148">
            <v>9.7799999999999994</v>
          </cell>
          <cell r="F1148">
            <v>43997</v>
          </cell>
          <cell r="G1148" t="str">
            <v>R3</v>
          </cell>
          <cell r="H1148" t="str">
            <v>PSJT 941</v>
          </cell>
          <cell r="I1148" t="str">
            <v>SR</v>
          </cell>
          <cell r="J1148">
            <v>1.8</v>
          </cell>
        </row>
        <row r="1149">
          <cell r="B1149" t="str">
            <v>078C105</v>
          </cell>
          <cell r="C1149">
            <v>6.44</v>
          </cell>
          <cell r="D1149">
            <v>0</v>
          </cell>
          <cell r="E1149">
            <v>6.44</v>
          </cell>
          <cell r="F1149">
            <v>44024</v>
          </cell>
          <cell r="G1149" t="str">
            <v>R3</v>
          </cell>
          <cell r="H1149" t="str">
            <v>PSJT 941</v>
          </cell>
          <cell r="I1149" t="str">
            <v>SR</v>
          </cell>
          <cell r="J1149">
            <v>1.8</v>
          </cell>
        </row>
        <row r="1150">
          <cell r="B1150" t="str">
            <v>078C110</v>
          </cell>
          <cell r="C1150">
            <v>6.04</v>
          </cell>
          <cell r="D1150">
            <v>0</v>
          </cell>
          <cell r="E1150">
            <v>6.04</v>
          </cell>
          <cell r="F1150">
            <v>44001</v>
          </cell>
          <cell r="G1150" t="str">
            <v>R3</v>
          </cell>
          <cell r="H1150" t="str">
            <v>PSJT 941</v>
          </cell>
          <cell r="I1150" t="str">
            <v>SR</v>
          </cell>
          <cell r="J1150">
            <v>1.8</v>
          </cell>
        </row>
        <row r="1151">
          <cell r="B1151" t="str">
            <v>079C107</v>
          </cell>
          <cell r="C1151">
            <v>4.12</v>
          </cell>
          <cell r="D1151">
            <v>0</v>
          </cell>
          <cell r="E1151">
            <v>4.12</v>
          </cell>
          <cell r="F1151">
            <v>43996</v>
          </cell>
          <cell r="G1151" t="str">
            <v>R3</v>
          </cell>
          <cell r="H1151" t="str">
            <v>PSJT 941</v>
          </cell>
          <cell r="I1151" t="str">
            <v>SR</v>
          </cell>
          <cell r="J1151">
            <v>1.8</v>
          </cell>
        </row>
        <row r="1152">
          <cell r="B1152" t="str">
            <v>080C105</v>
          </cell>
          <cell r="C1152">
            <v>9.34</v>
          </cell>
          <cell r="D1152">
            <v>0</v>
          </cell>
          <cell r="E1152">
            <v>9.34</v>
          </cell>
          <cell r="F1152">
            <v>43996</v>
          </cell>
          <cell r="G1152" t="str">
            <v>R3</v>
          </cell>
          <cell r="H1152" t="str">
            <v>PSJT 941</v>
          </cell>
          <cell r="I1152" t="str">
            <v>SR</v>
          </cell>
          <cell r="J1152">
            <v>1.8</v>
          </cell>
        </row>
        <row r="1153">
          <cell r="B1153" t="str">
            <v>080C107</v>
          </cell>
          <cell r="C1153">
            <v>1.27</v>
          </cell>
          <cell r="D1153">
            <v>0</v>
          </cell>
          <cell r="E1153">
            <v>1.27</v>
          </cell>
          <cell r="F1153">
            <v>44028</v>
          </cell>
          <cell r="G1153" t="str">
            <v>R3</v>
          </cell>
          <cell r="H1153" t="str">
            <v>PSJT 941</v>
          </cell>
          <cell r="I1153" t="str">
            <v>SR</v>
          </cell>
          <cell r="J1153">
            <v>1.8</v>
          </cell>
        </row>
        <row r="1154">
          <cell r="B1154" t="str">
            <v>080C110</v>
          </cell>
          <cell r="C1154">
            <v>3.03</v>
          </cell>
          <cell r="D1154">
            <v>0</v>
          </cell>
          <cell r="E1154">
            <v>3.03</v>
          </cell>
          <cell r="F1154">
            <v>43998</v>
          </cell>
          <cell r="G1154" t="str">
            <v>R3</v>
          </cell>
          <cell r="H1154" t="str">
            <v>PSJT 941</v>
          </cell>
          <cell r="I1154" t="str">
            <v>SR</v>
          </cell>
          <cell r="J1154">
            <v>1.8</v>
          </cell>
        </row>
        <row r="1155">
          <cell r="B1155" t="str">
            <v>074C120</v>
          </cell>
          <cell r="C1155">
            <v>3.1</v>
          </cell>
          <cell r="D1155">
            <v>0</v>
          </cell>
          <cell r="E1155">
            <v>3.1</v>
          </cell>
          <cell r="F1155">
            <v>44021</v>
          </cell>
          <cell r="G1155" t="str">
            <v>R2</v>
          </cell>
          <cell r="H1155" t="str">
            <v>LPI-1607</v>
          </cell>
          <cell r="I1155" t="str">
            <v>DR</v>
          </cell>
          <cell r="J1155">
            <v>1.8</v>
          </cell>
        </row>
        <row r="1156">
          <cell r="B1156" t="str">
            <v>075C116</v>
          </cell>
          <cell r="C1156">
            <v>0.45</v>
          </cell>
          <cell r="D1156">
            <v>0</v>
          </cell>
          <cell r="E1156">
            <v>0.45</v>
          </cell>
          <cell r="F1156">
            <v>44027</v>
          </cell>
          <cell r="G1156" t="str">
            <v>R2</v>
          </cell>
          <cell r="H1156" t="str">
            <v>LPI-1607</v>
          </cell>
          <cell r="I1156" t="str">
            <v>DR</v>
          </cell>
          <cell r="J1156">
            <v>1.8</v>
          </cell>
        </row>
        <row r="1157">
          <cell r="B1157" t="str">
            <v>078C120</v>
          </cell>
          <cell r="C1157">
            <v>3.72</v>
          </cell>
          <cell r="D1157">
            <v>0</v>
          </cell>
          <cell r="E1157">
            <v>3.72</v>
          </cell>
          <cell r="F1157">
            <v>44021</v>
          </cell>
          <cell r="G1157" t="str">
            <v>R2</v>
          </cell>
          <cell r="H1157" t="str">
            <v>LPI-1607</v>
          </cell>
          <cell r="I1157" t="str">
            <v>DR</v>
          </cell>
          <cell r="J1157">
            <v>1.8</v>
          </cell>
        </row>
        <row r="1158">
          <cell r="B1158" t="str">
            <v>071C118</v>
          </cell>
          <cell r="C1158">
            <v>6.01</v>
          </cell>
          <cell r="D1158">
            <v>0</v>
          </cell>
          <cell r="E1158">
            <v>6.01</v>
          </cell>
          <cell r="F1158">
            <v>44021</v>
          </cell>
          <cell r="G1158" t="str">
            <v>R2</v>
          </cell>
          <cell r="H1158" t="str">
            <v>LPI-1607</v>
          </cell>
          <cell r="I1158" t="str">
            <v>DR</v>
          </cell>
          <cell r="J1158">
            <v>1.8</v>
          </cell>
        </row>
        <row r="1159">
          <cell r="B1159" t="str">
            <v>071C120</v>
          </cell>
          <cell r="C1159">
            <v>1.92</v>
          </cell>
          <cell r="D1159">
            <v>0</v>
          </cell>
          <cell r="E1159">
            <v>1.92</v>
          </cell>
          <cell r="F1159">
            <v>44018</v>
          </cell>
          <cell r="G1159" t="str">
            <v>R2</v>
          </cell>
          <cell r="H1159" t="str">
            <v>LPI-1607</v>
          </cell>
          <cell r="I1159" t="str">
            <v>DR</v>
          </cell>
          <cell r="J1159">
            <v>1.8</v>
          </cell>
        </row>
        <row r="1160">
          <cell r="B1160" t="str">
            <v>072C113</v>
          </cell>
          <cell r="C1160">
            <v>3.88</v>
          </cell>
          <cell r="D1160">
            <v>0</v>
          </cell>
          <cell r="E1160">
            <v>3.88</v>
          </cell>
          <cell r="F1160">
            <v>44023</v>
          </cell>
          <cell r="G1160" t="str">
            <v>R2</v>
          </cell>
          <cell r="H1160" t="str">
            <v>LPI-1607</v>
          </cell>
          <cell r="I1160" t="str">
            <v>SRP</v>
          </cell>
          <cell r="J1160">
            <v>1.8</v>
          </cell>
        </row>
        <row r="1161">
          <cell r="B1161" t="str">
            <v>072C115</v>
          </cell>
          <cell r="C1161">
            <v>3.26</v>
          </cell>
          <cell r="D1161">
            <v>0</v>
          </cell>
          <cell r="E1161">
            <v>3.26</v>
          </cell>
          <cell r="F1161">
            <v>44024</v>
          </cell>
          <cell r="G1161" t="str">
            <v>R2</v>
          </cell>
          <cell r="H1161" t="str">
            <v>LPI-1607</v>
          </cell>
          <cell r="I1161" t="str">
            <v>SRP</v>
          </cell>
          <cell r="J1161">
            <v>1.8</v>
          </cell>
        </row>
        <row r="1162">
          <cell r="B1162" t="str">
            <v>074C115</v>
          </cell>
          <cell r="C1162">
            <v>9.61</v>
          </cell>
          <cell r="D1162">
            <v>0</v>
          </cell>
          <cell r="E1162">
            <v>9.61</v>
          </cell>
          <cell r="F1162">
            <v>44023</v>
          </cell>
          <cell r="G1162" t="str">
            <v>R2</v>
          </cell>
          <cell r="H1162" t="str">
            <v>LPI-1607</v>
          </cell>
          <cell r="I1162" t="str">
            <v>SRP</v>
          </cell>
          <cell r="J1162">
            <v>1.8</v>
          </cell>
        </row>
        <row r="1163">
          <cell r="B1163" t="str">
            <v>074C118</v>
          </cell>
          <cell r="C1163">
            <v>4.0599999999999996</v>
          </cell>
          <cell r="D1163">
            <v>0</v>
          </cell>
          <cell r="E1163">
            <v>4.0599999999999996</v>
          </cell>
          <cell r="F1163">
            <v>44020</v>
          </cell>
          <cell r="G1163" t="str">
            <v>R2</v>
          </cell>
          <cell r="H1163" t="str">
            <v>LPI-1607</v>
          </cell>
          <cell r="I1163" t="str">
            <v>DR</v>
          </cell>
          <cell r="J1163">
            <v>1.8</v>
          </cell>
        </row>
        <row r="1164">
          <cell r="B1164" t="str">
            <v>075C115</v>
          </cell>
          <cell r="C1164">
            <v>4.33</v>
          </cell>
          <cell r="D1164">
            <v>0</v>
          </cell>
          <cell r="E1164">
            <v>4.33</v>
          </cell>
          <cell r="F1164">
            <v>44023</v>
          </cell>
          <cell r="G1164" t="str">
            <v>R2</v>
          </cell>
          <cell r="H1164" t="str">
            <v>LPI-1607</v>
          </cell>
          <cell r="I1164" t="str">
            <v>SRP</v>
          </cell>
          <cell r="J1164">
            <v>1.8</v>
          </cell>
        </row>
        <row r="1165">
          <cell r="B1165" t="str">
            <v>076C117</v>
          </cell>
          <cell r="C1165">
            <v>2.06</v>
          </cell>
          <cell r="D1165">
            <v>0</v>
          </cell>
          <cell r="E1165">
            <v>2.06</v>
          </cell>
          <cell r="F1165">
            <v>44021</v>
          </cell>
          <cell r="G1165" t="str">
            <v>R2</v>
          </cell>
          <cell r="H1165" t="str">
            <v>LPI-1607</v>
          </cell>
          <cell r="I1165" t="str">
            <v>DR</v>
          </cell>
          <cell r="J1165">
            <v>1.8</v>
          </cell>
        </row>
        <row r="1166">
          <cell r="B1166" t="str">
            <v>076C120</v>
          </cell>
          <cell r="C1166">
            <v>6</v>
          </cell>
          <cell r="D1166">
            <v>0</v>
          </cell>
          <cell r="E1166">
            <v>6</v>
          </cell>
          <cell r="F1166">
            <v>44021</v>
          </cell>
          <cell r="G1166" t="str">
            <v>R2</v>
          </cell>
          <cell r="H1166" t="str">
            <v>LPI-1607</v>
          </cell>
          <cell r="I1166" t="str">
            <v>DR</v>
          </cell>
          <cell r="J1166">
            <v>1.8</v>
          </cell>
        </row>
        <row r="1167">
          <cell r="B1167" t="str">
            <v>078C112</v>
          </cell>
          <cell r="C1167">
            <v>2.2400000000000002</v>
          </cell>
          <cell r="D1167">
            <v>0</v>
          </cell>
          <cell r="E1167">
            <v>2.2400000000000002</v>
          </cell>
          <cell r="F1167">
            <v>44024</v>
          </cell>
          <cell r="G1167" t="str">
            <v>R2</v>
          </cell>
          <cell r="H1167" t="str">
            <v>LPI-1607</v>
          </cell>
          <cell r="I1167" t="str">
            <v>DR</v>
          </cell>
          <cell r="J1167">
            <v>1.8</v>
          </cell>
        </row>
        <row r="1168">
          <cell r="B1168" t="str">
            <v>078C115</v>
          </cell>
          <cell r="C1168">
            <v>6.07</v>
          </cell>
          <cell r="D1168">
            <v>0</v>
          </cell>
          <cell r="E1168">
            <v>6.07</v>
          </cell>
          <cell r="F1168">
            <v>44039</v>
          </cell>
          <cell r="G1168" t="str">
            <v>R2</v>
          </cell>
          <cell r="H1168" t="str">
            <v>LPI-1607</v>
          </cell>
          <cell r="I1168" t="str">
            <v>SRP</v>
          </cell>
          <cell r="J1168">
            <v>1.8</v>
          </cell>
        </row>
        <row r="1169">
          <cell r="B1169" t="str">
            <v>078C117</v>
          </cell>
          <cell r="C1169">
            <v>2.8</v>
          </cell>
          <cell r="D1169">
            <v>0</v>
          </cell>
          <cell r="E1169">
            <v>2.8</v>
          </cell>
          <cell r="F1169">
            <v>44021</v>
          </cell>
          <cell r="G1169" t="str">
            <v>R2</v>
          </cell>
          <cell r="H1169" t="str">
            <v>LPI-1607</v>
          </cell>
          <cell r="I1169" t="str">
            <v>DR</v>
          </cell>
          <cell r="J1169">
            <v>1.8</v>
          </cell>
        </row>
        <row r="1170">
          <cell r="B1170" t="str">
            <v>078C118</v>
          </cell>
          <cell r="C1170">
            <v>2.2000000000000002</v>
          </cell>
          <cell r="D1170">
            <v>0</v>
          </cell>
          <cell r="E1170">
            <v>2.2000000000000002</v>
          </cell>
          <cell r="F1170">
            <v>43971</v>
          </cell>
          <cell r="G1170" t="str">
            <v>R2</v>
          </cell>
          <cell r="H1170" t="str">
            <v>LPI-1607</v>
          </cell>
          <cell r="I1170" t="str">
            <v>DR</v>
          </cell>
          <cell r="J1170">
            <v>1.8</v>
          </cell>
        </row>
        <row r="1171">
          <cell r="B1171" t="str">
            <v>079C118</v>
          </cell>
          <cell r="C1171">
            <v>4.38</v>
          </cell>
          <cell r="D1171">
            <v>0</v>
          </cell>
          <cell r="E1171">
            <v>4.38</v>
          </cell>
          <cell r="F1171">
            <v>44033</v>
          </cell>
          <cell r="G1171" t="str">
            <v>R2</v>
          </cell>
          <cell r="H1171" t="str">
            <v>LPI-1607</v>
          </cell>
          <cell r="I1171" t="str">
            <v>DR</v>
          </cell>
          <cell r="J1171">
            <v>1.8</v>
          </cell>
        </row>
        <row r="1172">
          <cell r="B1172" t="str">
            <v>079C120</v>
          </cell>
          <cell r="C1172">
            <v>2.48</v>
          </cell>
          <cell r="D1172">
            <v>0</v>
          </cell>
          <cell r="E1172">
            <v>2.48</v>
          </cell>
          <cell r="F1172">
            <v>44020</v>
          </cell>
          <cell r="G1172" t="str">
            <v>R2</v>
          </cell>
          <cell r="H1172" t="str">
            <v>LPI-1607</v>
          </cell>
          <cell r="I1172" t="str">
            <v>DR</v>
          </cell>
          <cell r="J1172">
            <v>1.8</v>
          </cell>
        </row>
        <row r="1173">
          <cell r="B1173" t="str">
            <v>080C113</v>
          </cell>
          <cell r="C1173">
            <v>4.01</v>
          </cell>
          <cell r="D1173">
            <v>0</v>
          </cell>
          <cell r="E1173">
            <v>4.01</v>
          </cell>
          <cell r="F1173">
            <v>44038</v>
          </cell>
          <cell r="G1173" t="str">
            <v>R2</v>
          </cell>
          <cell r="H1173" t="str">
            <v>LPI-1607</v>
          </cell>
          <cell r="I1173" t="str">
            <v>DR</v>
          </cell>
          <cell r="J1173">
            <v>1.8</v>
          </cell>
        </row>
        <row r="1174">
          <cell r="B1174" t="str">
            <v>080C115</v>
          </cell>
          <cell r="C1174">
            <v>3.45</v>
          </cell>
          <cell r="D1174">
            <v>0</v>
          </cell>
          <cell r="E1174">
            <v>3.45</v>
          </cell>
          <cell r="F1174">
            <v>44039</v>
          </cell>
          <cell r="G1174" t="str">
            <v>R2</v>
          </cell>
          <cell r="H1174" t="str">
            <v>LPI-1607</v>
          </cell>
          <cell r="I1174" t="str">
            <v>DR</v>
          </cell>
          <cell r="J1174">
            <v>1.8</v>
          </cell>
        </row>
        <row r="1175">
          <cell r="B1175" t="str">
            <v>072C122</v>
          </cell>
          <cell r="C1175">
            <v>3.17</v>
          </cell>
          <cell r="D1175">
            <v>0</v>
          </cell>
          <cell r="E1175">
            <v>3.17</v>
          </cell>
          <cell r="F1175">
            <v>44074</v>
          </cell>
          <cell r="G1175" t="str">
            <v>R2</v>
          </cell>
          <cell r="H1175" t="str">
            <v>LPI-1607</v>
          </cell>
          <cell r="I1175" t="str">
            <v>DR</v>
          </cell>
          <cell r="J1175">
            <v>1.8</v>
          </cell>
        </row>
        <row r="1176">
          <cell r="B1176" t="str">
            <v>082C028</v>
          </cell>
          <cell r="C1176">
            <v>3.23</v>
          </cell>
          <cell r="D1176">
            <v>0</v>
          </cell>
          <cell r="E1176">
            <v>3.23</v>
          </cell>
          <cell r="F1176">
            <v>43723</v>
          </cell>
          <cell r="G1176" t="str">
            <v>R1</v>
          </cell>
          <cell r="H1176" t="str">
            <v>LPI-1603</v>
          </cell>
          <cell r="I1176" t="str">
            <v>DR</v>
          </cell>
          <cell r="J1176">
            <v>1.8</v>
          </cell>
        </row>
        <row r="1177">
          <cell r="B1177" t="str">
            <v>082C030</v>
          </cell>
          <cell r="C1177">
            <v>2.06</v>
          </cell>
          <cell r="D1177">
            <v>0</v>
          </cell>
          <cell r="E1177">
            <v>2.06</v>
          </cell>
          <cell r="F1177">
            <v>43719</v>
          </cell>
          <cell r="G1177" t="str">
            <v>R1</v>
          </cell>
          <cell r="H1177" t="str">
            <v>LPI-1603</v>
          </cell>
          <cell r="I1177" t="str">
            <v>DR</v>
          </cell>
          <cell r="J1177">
            <v>1.8</v>
          </cell>
        </row>
        <row r="1178">
          <cell r="B1178" t="str">
            <v>084C030</v>
          </cell>
          <cell r="C1178">
            <v>3.2</v>
          </cell>
          <cell r="D1178">
            <v>0</v>
          </cell>
          <cell r="E1178">
            <v>3.2</v>
          </cell>
          <cell r="F1178">
            <v>43723</v>
          </cell>
          <cell r="G1178" t="str">
            <v>R1</v>
          </cell>
          <cell r="H1178" t="str">
            <v>LPI-1603</v>
          </cell>
          <cell r="I1178" t="str">
            <v>DR</v>
          </cell>
          <cell r="J1178">
            <v>1.8</v>
          </cell>
        </row>
        <row r="1179">
          <cell r="B1179" t="str">
            <v>086C030</v>
          </cell>
          <cell r="C1179">
            <v>4.67</v>
          </cell>
          <cell r="D1179">
            <v>0</v>
          </cell>
          <cell r="E1179">
            <v>4.67</v>
          </cell>
          <cell r="F1179">
            <v>43719</v>
          </cell>
          <cell r="G1179" t="str">
            <v>R1</v>
          </cell>
          <cell r="H1179" t="str">
            <v>LPI-1603</v>
          </cell>
          <cell r="I1179" t="str">
            <v>DR</v>
          </cell>
          <cell r="J1179">
            <v>1.8</v>
          </cell>
        </row>
        <row r="1180">
          <cell r="B1180" t="str">
            <v>088C028</v>
          </cell>
          <cell r="C1180">
            <v>1.88</v>
          </cell>
          <cell r="D1180">
            <v>0</v>
          </cell>
          <cell r="E1180">
            <v>1.88</v>
          </cell>
          <cell r="F1180">
            <v>43747</v>
          </cell>
          <cell r="G1180" t="str">
            <v>R1</v>
          </cell>
          <cell r="H1180" t="str">
            <v>LPI-1603</v>
          </cell>
          <cell r="I1180" t="str">
            <v>DR</v>
          </cell>
          <cell r="J1180">
            <v>1.8</v>
          </cell>
        </row>
        <row r="1181">
          <cell r="B1181" t="str">
            <v>088C030</v>
          </cell>
          <cell r="C1181">
            <v>0.81</v>
          </cell>
          <cell r="D1181">
            <v>0</v>
          </cell>
          <cell r="E1181">
            <v>0.81</v>
          </cell>
          <cell r="F1181">
            <v>44170</v>
          </cell>
          <cell r="G1181" t="str">
            <v>R2</v>
          </cell>
          <cell r="H1181" t="str">
            <v>LPI-1603</v>
          </cell>
          <cell r="I1181" t="str">
            <v>DR</v>
          </cell>
          <cell r="J1181">
            <v>1.8</v>
          </cell>
        </row>
        <row r="1182">
          <cell r="B1182" t="str">
            <v>082C035</v>
          </cell>
          <cell r="C1182">
            <v>4.8899999999999997</v>
          </cell>
          <cell r="D1182">
            <v>0</v>
          </cell>
          <cell r="E1182">
            <v>4.8899999999999997</v>
          </cell>
          <cell r="F1182">
            <v>44176</v>
          </cell>
          <cell r="G1182" t="str">
            <v>R3</v>
          </cell>
          <cell r="H1182" t="str">
            <v>LPI-1602</v>
          </cell>
          <cell r="I1182" t="str">
            <v>SR</v>
          </cell>
          <cell r="J1182">
            <v>1.8</v>
          </cell>
        </row>
        <row r="1183">
          <cell r="B1183" t="str">
            <v>082C038</v>
          </cell>
          <cell r="C1183">
            <v>1.71</v>
          </cell>
          <cell r="D1183">
            <v>0</v>
          </cell>
          <cell r="E1183">
            <v>1.71</v>
          </cell>
          <cell r="F1183">
            <v>44287</v>
          </cell>
          <cell r="G1183" t="str">
            <v>R3</v>
          </cell>
          <cell r="H1183" t="str">
            <v>LPI-1604</v>
          </cell>
          <cell r="I1183" t="str">
            <v>SR</v>
          </cell>
          <cell r="J1183">
            <v>1.8</v>
          </cell>
        </row>
        <row r="1184">
          <cell r="B1184" t="str">
            <v>082C040</v>
          </cell>
          <cell r="C1184">
            <v>4.12</v>
          </cell>
          <cell r="D1184">
            <v>0</v>
          </cell>
          <cell r="E1184">
            <v>4.12</v>
          </cell>
          <cell r="F1184">
            <v>44285</v>
          </cell>
          <cell r="G1184" t="str">
            <v>R3</v>
          </cell>
          <cell r="H1184" t="str">
            <v>LPI-1604</v>
          </cell>
          <cell r="I1184" t="str">
            <v>SR</v>
          </cell>
          <cell r="J1184">
            <v>1.8</v>
          </cell>
        </row>
        <row r="1185">
          <cell r="B1185" t="str">
            <v>083C040</v>
          </cell>
          <cell r="C1185">
            <v>6.69</v>
          </cell>
          <cell r="D1185">
            <v>0</v>
          </cell>
          <cell r="E1185">
            <v>6.69</v>
          </cell>
          <cell r="F1185">
            <v>44286</v>
          </cell>
          <cell r="G1185" t="str">
            <v>R3</v>
          </cell>
          <cell r="H1185" t="str">
            <v>LPI-1602</v>
          </cell>
          <cell r="I1185" t="str">
            <v>SR</v>
          </cell>
          <cell r="J1185">
            <v>1.8</v>
          </cell>
        </row>
        <row r="1186">
          <cell r="B1186" t="str">
            <v>084C033</v>
          </cell>
          <cell r="C1186">
            <v>3.76</v>
          </cell>
          <cell r="D1186">
            <v>0</v>
          </cell>
          <cell r="E1186">
            <v>3.76</v>
          </cell>
          <cell r="F1186">
            <v>44171</v>
          </cell>
          <cell r="G1186" t="str">
            <v>R3</v>
          </cell>
          <cell r="H1186" t="str">
            <v>LPI-1604</v>
          </cell>
          <cell r="I1186" t="str">
            <v>SR</v>
          </cell>
          <cell r="J1186">
            <v>1.8</v>
          </cell>
        </row>
        <row r="1187">
          <cell r="B1187" t="str">
            <v>085C033</v>
          </cell>
          <cell r="C1187">
            <v>3.63</v>
          </cell>
          <cell r="D1187">
            <v>0</v>
          </cell>
          <cell r="E1187">
            <v>3.63</v>
          </cell>
          <cell r="F1187">
            <v>44176</v>
          </cell>
          <cell r="G1187" t="str">
            <v>R3</v>
          </cell>
          <cell r="H1187" t="str">
            <v>LPI-1604</v>
          </cell>
          <cell r="I1187" t="str">
            <v>SR</v>
          </cell>
          <cell r="J1187">
            <v>1.8</v>
          </cell>
        </row>
        <row r="1188">
          <cell r="B1188" t="str">
            <v>085C035</v>
          </cell>
          <cell r="C1188">
            <v>2.48</v>
          </cell>
          <cell r="D1188">
            <v>0</v>
          </cell>
          <cell r="E1188">
            <v>2.48</v>
          </cell>
          <cell r="F1188">
            <v>43743</v>
          </cell>
          <cell r="G1188" t="str">
            <v>R2</v>
          </cell>
          <cell r="H1188" t="str">
            <v>LPI-1602</v>
          </cell>
          <cell r="I1188" t="str">
            <v>SR</v>
          </cell>
          <cell r="J1188">
            <v>1.8</v>
          </cell>
        </row>
        <row r="1189">
          <cell r="B1189" t="str">
            <v>086C035</v>
          </cell>
          <cell r="C1189">
            <v>5.09</v>
          </cell>
          <cell r="D1189">
            <v>0</v>
          </cell>
          <cell r="E1189">
            <v>5.09</v>
          </cell>
          <cell r="F1189">
            <v>43744</v>
          </cell>
          <cell r="G1189" t="str">
            <v>R1</v>
          </cell>
          <cell r="H1189" t="str">
            <v>LPI-1604</v>
          </cell>
          <cell r="I1189" t="str">
            <v>DR</v>
          </cell>
          <cell r="J1189">
            <v>1.8</v>
          </cell>
        </row>
        <row r="1190">
          <cell r="B1190" t="str">
            <v>086C037</v>
          </cell>
          <cell r="C1190">
            <v>1.32</v>
          </cell>
          <cell r="D1190">
            <v>0</v>
          </cell>
          <cell r="E1190">
            <v>1.32</v>
          </cell>
          <cell r="F1190">
            <v>43744</v>
          </cell>
          <cell r="G1190" t="str">
            <v>R2</v>
          </cell>
          <cell r="H1190" t="str">
            <v>LPI-1604</v>
          </cell>
          <cell r="I1190" t="str">
            <v>SR</v>
          </cell>
          <cell r="J1190">
            <v>1.8</v>
          </cell>
        </row>
        <row r="1191">
          <cell r="B1191" t="str">
            <v>086C039</v>
          </cell>
          <cell r="C1191">
            <v>5.08</v>
          </cell>
          <cell r="D1191">
            <v>0</v>
          </cell>
          <cell r="E1191">
            <v>5.08</v>
          </cell>
          <cell r="F1191">
            <v>43743</v>
          </cell>
          <cell r="G1191" t="str">
            <v>R2</v>
          </cell>
          <cell r="H1191" t="str">
            <v>LPI-1604</v>
          </cell>
          <cell r="I1191" t="str">
            <v>SR</v>
          </cell>
          <cell r="J1191">
            <v>1.8</v>
          </cell>
        </row>
        <row r="1192">
          <cell r="B1192" t="str">
            <v>088C033</v>
          </cell>
          <cell r="C1192">
            <v>4.62</v>
          </cell>
          <cell r="D1192">
            <v>0</v>
          </cell>
          <cell r="E1192">
            <v>4.62</v>
          </cell>
          <cell r="F1192">
            <v>44176</v>
          </cell>
          <cell r="G1192" t="str">
            <v>R2</v>
          </cell>
          <cell r="H1192" t="str">
            <v>LPI-1604</v>
          </cell>
          <cell r="I1192" t="str">
            <v>DR</v>
          </cell>
          <cell r="J1192">
            <v>1.8</v>
          </cell>
        </row>
        <row r="1193">
          <cell r="B1193" t="str">
            <v>088C038</v>
          </cell>
          <cell r="C1193">
            <v>5.67</v>
          </cell>
          <cell r="D1193">
            <v>0</v>
          </cell>
          <cell r="E1193">
            <v>5.67</v>
          </cell>
          <cell r="F1193">
            <v>43747</v>
          </cell>
          <cell r="G1193" t="str">
            <v>R1</v>
          </cell>
          <cell r="H1193" t="str">
            <v>LPI-1604</v>
          </cell>
          <cell r="I1193" t="str">
            <v>DR</v>
          </cell>
          <cell r="J1193">
            <v>1.8</v>
          </cell>
        </row>
        <row r="1194">
          <cell r="B1194" t="str">
            <v>089C040</v>
          </cell>
          <cell r="C1194">
            <v>2.23</v>
          </cell>
          <cell r="D1194">
            <v>0</v>
          </cell>
          <cell r="E1194">
            <v>2.23</v>
          </cell>
          <cell r="F1194">
            <v>43743</v>
          </cell>
          <cell r="G1194" t="str">
            <v>R1</v>
          </cell>
          <cell r="H1194" t="str">
            <v>LPI-1604</v>
          </cell>
          <cell r="I1194" t="str">
            <v>DR</v>
          </cell>
          <cell r="J1194">
            <v>1.8</v>
          </cell>
        </row>
        <row r="1195">
          <cell r="B1195" t="str">
            <v>082C045</v>
          </cell>
          <cell r="C1195">
            <v>4.74</v>
          </cell>
          <cell r="D1195">
            <v>0</v>
          </cell>
          <cell r="E1195">
            <v>4.74</v>
          </cell>
          <cell r="F1195">
            <v>43740</v>
          </cell>
          <cell r="G1195" t="str">
            <v>R1</v>
          </cell>
          <cell r="H1195" t="str">
            <v>LPI-1602</v>
          </cell>
          <cell r="I1195" t="str">
            <v>SRP</v>
          </cell>
          <cell r="J1195">
            <v>1.8</v>
          </cell>
        </row>
        <row r="1196">
          <cell r="B1196" t="str">
            <v>082C048</v>
          </cell>
          <cell r="C1196">
            <v>8.32</v>
          </cell>
          <cell r="D1196">
            <v>0</v>
          </cell>
          <cell r="E1196">
            <v>8.32</v>
          </cell>
          <cell r="F1196">
            <v>43742</v>
          </cell>
          <cell r="G1196" t="str">
            <v>R1</v>
          </cell>
          <cell r="H1196" t="str">
            <v>LPI-1602</v>
          </cell>
          <cell r="I1196" t="str">
            <v>SRP</v>
          </cell>
          <cell r="J1196">
            <v>1.8</v>
          </cell>
        </row>
        <row r="1197">
          <cell r="B1197" t="str">
            <v>083C046</v>
          </cell>
          <cell r="C1197">
            <v>1.34</v>
          </cell>
          <cell r="D1197">
            <v>0</v>
          </cell>
          <cell r="E1197">
            <v>1.34</v>
          </cell>
          <cell r="F1197">
            <v>43747</v>
          </cell>
          <cell r="G1197" t="str">
            <v>R1</v>
          </cell>
          <cell r="H1197" t="str">
            <v>LPI-1602</v>
          </cell>
          <cell r="I1197" t="str">
            <v>SRP</v>
          </cell>
          <cell r="J1197">
            <v>1.8</v>
          </cell>
        </row>
        <row r="1198">
          <cell r="B1198" t="str">
            <v>084C045</v>
          </cell>
          <cell r="C1198">
            <v>6.13</v>
          </cell>
          <cell r="D1198">
            <v>0</v>
          </cell>
          <cell r="E1198">
            <v>6.13</v>
          </cell>
          <cell r="F1198">
            <v>43740</v>
          </cell>
          <cell r="G1198" t="str">
            <v>R1</v>
          </cell>
          <cell r="H1198" t="str">
            <v>LPI-1602</v>
          </cell>
          <cell r="I1198" t="str">
            <v>SRP</v>
          </cell>
          <cell r="J1198">
            <v>1.8</v>
          </cell>
        </row>
        <row r="1199">
          <cell r="B1199" t="str">
            <v>084C049</v>
          </cell>
          <cell r="C1199">
            <v>3.79</v>
          </cell>
          <cell r="D1199">
            <v>0</v>
          </cell>
          <cell r="E1199">
            <v>3.79</v>
          </cell>
          <cell r="F1199">
            <v>43742</v>
          </cell>
          <cell r="G1199" t="str">
            <v>R1</v>
          </cell>
          <cell r="H1199" t="str">
            <v>LPI-1602</v>
          </cell>
          <cell r="I1199" t="str">
            <v>DR</v>
          </cell>
          <cell r="J1199">
            <v>1.8</v>
          </cell>
        </row>
        <row r="1200">
          <cell r="B1200" t="str">
            <v>087C047</v>
          </cell>
          <cell r="C1200">
            <v>8.23</v>
          </cell>
          <cell r="D1200">
            <v>0</v>
          </cell>
          <cell r="E1200">
            <v>8.23</v>
          </cell>
          <cell r="F1200">
            <v>43741</v>
          </cell>
          <cell r="G1200" t="str">
            <v>R1</v>
          </cell>
          <cell r="H1200" t="str">
            <v>LPI-1602</v>
          </cell>
          <cell r="I1200" t="str">
            <v>SRP</v>
          </cell>
          <cell r="J1200">
            <v>1.8</v>
          </cell>
        </row>
        <row r="1201">
          <cell r="B1201" t="str">
            <v>089C043</v>
          </cell>
          <cell r="C1201">
            <v>8.41</v>
          </cell>
          <cell r="D1201">
            <v>0</v>
          </cell>
          <cell r="E1201">
            <v>8.41</v>
          </cell>
          <cell r="F1201">
            <v>43743</v>
          </cell>
          <cell r="G1201" t="str">
            <v>R1</v>
          </cell>
          <cell r="H1201" t="str">
            <v>LPI-1602</v>
          </cell>
          <cell r="I1201" t="str">
            <v>DR</v>
          </cell>
          <cell r="J1201">
            <v>1.8</v>
          </cell>
        </row>
        <row r="1202">
          <cell r="B1202" t="str">
            <v>089C048</v>
          </cell>
          <cell r="C1202">
            <v>6.43</v>
          </cell>
          <cell r="D1202">
            <v>0</v>
          </cell>
          <cell r="E1202">
            <v>6.43</v>
          </cell>
          <cell r="F1202">
            <v>43747</v>
          </cell>
          <cell r="G1202" t="str">
            <v>R1</v>
          </cell>
          <cell r="H1202" t="str">
            <v>LPI-1602</v>
          </cell>
          <cell r="I1202" t="str">
            <v>DR</v>
          </cell>
          <cell r="J1202">
            <v>1.8</v>
          </cell>
        </row>
        <row r="1203">
          <cell r="B1203" t="str">
            <v>083C042</v>
          </cell>
          <cell r="C1203">
            <v>3.82</v>
          </cell>
          <cell r="D1203">
            <v>0</v>
          </cell>
          <cell r="E1203">
            <v>3.82</v>
          </cell>
          <cell r="F1203">
            <v>43999</v>
          </cell>
          <cell r="G1203" t="str">
            <v>R2</v>
          </cell>
          <cell r="H1203" t="str">
            <v>LPI-1602</v>
          </cell>
          <cell r="I1203" t="str">
            <v>DR</v>
          </cell>
          <cell r="J1203">
            <v>1.8</v>
          </cell>
        </row>
        <row r="1204">
          <cell r="B1204" t="str">
            <v>081C058</v>
          </cell>
          <cell r="C1204">
            <v>4.3099999999999996</v>
          </cell>
          <cell r="D1204">
            <v>0</v>
          </cell>
          <cell r="E1204">
            <v>4.3099999999999996</v>
          </cell>
          <cell r="F1204">
            <v>44176</v>
          </cell>
          <cell r="G1204" t="str">
            <v>R2</v>
          </cell>
          <cell r="H1204" t="str">
            <v>LPI-1604</v>
          </cell>
          <cell r="I1204" t="str">
            <v>SRP</v>
          </cell>
          <cell r="J1204">
            <v>1.8</v>
          </cell>
        </row>
        <row r="1205">
          <cell r="B1205" t="str">
            <v>081C059</v>
          </cell>
          <cell r="C1205">
            <v>0.59</v>
          </cell>
          <cell r="D1205">
            <v>0</v>
          </cell>
          <cell r="E1205">
            <v>0.59</v>
          </cell>
          <cell r="F1205">
            <v>44163</v>
          </cell>
          <cell r="G1205" t="str">
            <v>R2</v>
          </cell>
          <cell r="H1205" t="str">
            <v>LPI-1604</v>
          </cell>
          <cell r="I1205" t="str">
            <v>SRP</v>
          </cell>
          <cell r="J1205">
            <v>1.8</v>
          </cell>
        </row>
        <row r="1206">
          <cell r="B1206" t="str">
            <v>082C056</v>
          </cell>
          <cell r="C1206">
            <v>4.8</v>
          </cell>
          <cell r="D1206">
            <v>0</v>
          </cell>
          <cell r="E1206">
            <v>4.8</v>
          </cell>
          <cell r="F1206">
            <v>44176</v>
          </cell>
          <cell r="G1206" t="str">
            <v>R2</v>
          </cell>
          <cell r="H1206" t="str">
            <v>LPI-1604</v>
          </cell>
          <cell r="I1206" t="str">
            <v>SRP</v>
          </cell>
          <cell r="J1206">
            <v>1.8</v>
          </cell>
        </row>
        <row r="1207">
          <cell r="B1207" t="str">
            <v>082C058</v>
          </cell>
          <cell r="C1207">
            <v>2.7</v>
          </cell>
          <cell r="D1207">
            <v>0</v>
          </cell>
          <cell r="E1207">
            <v>2.7</v>
          </cell>
          <cell r="F1207">
            <v>44176</v>
          </cell>
          <cell r="G1207" t="str">
            <v>R2</v>
          </cell>
          <cell r="H1207" t="str">
            <v>LPI-1604</v>
          </cell>
          <cell r="I1207" t="str">
            <v>SRP</v>
          </cell>
          <cell r="J1207">
            <v>1.8</v>
          </cell>
        </row>
        <row r="1208">
          <cell r="B1208" t="str">
            <v>084C055</v>
          </cell>
          <cell r="C1208">
            <v>3.86</v>
          </cell>
          <cell r="D1208">
            <v>0</v>
          </cell>
          <cell r="E1208">
            <v>3.86</v>
          </cell>
          <cell r="F1208">
            <v>44174</v>
          </cell>
          <cell r="G1208" t="str">
            <v>R2</v>
          </cell>
          <cell r="H1208" t="str">
            <v>LPI-1604</v>
          </cell>
          <cell r="I1208" t="str">
            <v>SRP</v>
          </cell>
          <cell r="J1208">
            <v>1.8</v>
          </cell>
        </row>
        <row r="1209">
          <cell r="B1209" t="str">
            <v>084C058</v>
          </cell>
          <cell r="C1209">
            <v>3.26</v>
          </cell>
          <cell r="D1209">
            <v>0</v>
          </cell>
          <cell r="E1209">
            <v>3.26</v>
          </cell>
          <cell r="F1209">
            <v>44174</v>
          </cell>
          <cell r="G1209" t="str">
            <v>R2</v>
          </cell>
          <cell r="H1209" t="str">
            <v>LPI-1604</v>
          </cell>
          <cell r="I1209" t="str">
            <v>SRP</v>
          </cell>
          <cell r="J1209">
            <v>1.8</v>
          </cell>
        </row>
        <row r="1210">
          <cell r="B1210" t="str">
            <v>086C055</v>
          </cell>
          <cell r="C1210">
            <v>6.48</v>
          </cell>
          <cell r="D1210">
            <v>0</v>
          </cell>
          <cell r="E1210">
            <v>6.48</v>
          </cell>
          <cell r="F1210">
            <v>43746</v>
          </cell>
          <cell r="G1210" t="str">
            <v>R1</v>
          </cell>
          <cell r="H1210" t="str">
            <v>LPI-1604</v>
          </cell>
          <cell r="I1210" t="str">
            <v>SRP</v>
          </cell>
          <cell r="J1210">
            <v>1.8</v>
          </cell>
        </row>
        <row r="1211">
          <cell r="B1211" t="str">
            <v>086C058</v>
          </cell>
          <cell r="C1211">
            <v>3.82</v>
          </cell>
          <cell r="D1211">
            <v>0</v>
          </cell>
          <cell r="E1211">
            <v>3.82</v>
          </cell>
          <cell r="F1211">
            <v>43746</v>
          </cell>
          <cell r="G1211" t="str">
            <v>R1</v>
          </cell>
          <cell r="H1211" t="str">
            <v>LPI-1604</v>
          </cell>
          <cell r="I1211" t="str">
            <v>SRP</v>
          </cell>
          <cell r="J1211">
            <v>1.8</v>
          </cell>
        </row>
        <row r="1212">
          <cell r="B1212" t="str">
            <v>087C051</v>
          </cell>
          <cell r="C1212">
            <v>1.76</v>
          </cell>
          <cell r="D1212">
            <v>0</v>
          </cell>
          <cell r="E1212">
            <v>1.76</v>
          </cell>
          <cell r="F1212">
            <v>43742</v>
          </cell>
          <cell r="G1212" t="str">
            <v>R1</v>
          </cell>
          <cell r="H1212" t="str">
            <v>LPI-1604</v>
          </cell>
          <cell r="I1212" t="str">
            <v>SRP</v>
          </cell>
          <cell r="J1212">
            <v>1.8</v>
          </cell>
        </row>
        <row r="1213">
          <cell r="B1213" t="str">
            <v>087C057</v>
          </cell>
          <cell r="C1213">
            <v>4.95</v>
          </cell>
          <cell r="D1213">
            <v>0</v>
          </cell>
          <cell r="E1213">
            <v>4.95</v>
          </cell>
          <cell r="F1213">
            <v>43746</v>
          </cell>
          <cell r="G1213" t="str">
            <v>R1</v>
          </cell>
          <cell r="H1213" t="str">
            <v>LPI-1604</v>
          </cell>
          <cell r="I1213" t="str">
            <v>SRP</v>
          </cell>
          <cell r="J1213">
            <v>1.8</v>
          </cell>
        </row>
        <row r="1214">
          <cell r="B1214" t="str">
            <v>089C051</v>
          </cell>
          <cell r="C1214">
            <v>3.41</v>
          </cell>
          <cell r="D1214">
            <v>0</v>
          </cell>
          <cell r="E1214">
            <v>3.41</v>
          </cell>
          <cell r="F1214">
            <v>43742</v>
          </cell>
          <cell r="G1214" t="str">
            <v>R1</v>
          </cell>
          <cell r="H1214" t="str">
            <v>LPI-1604</v>
          </cell>
          <cell r="I1214" t="str">
            <v>SRP</v>
          </cell>
          <cell r="J1214">
            <v>1.8</v>
          </cell>
        </row>
        <row r="1215">
          <cell r="B1215" t="str">
            <v>083C064</v>
          </cell>
          <cell r="C1215">
            <v>0.92</v>
          </cell>
          <cell r="D1215">
            <v>0</v>
          </cell>
          <cell r="E1215">
            <v>0.92</v>
          </cell>
          <cell r="F1215">
            <v>44161</v>
          </cell>
          <cell r="G1215" t="str">
            <v>R2</v>
          </cell>
          <cell r="H1215" t="str">
            <v>LPI-1602</v>
          </cell>
          <cell r="I1215" t="str">
            <v>SRP</v>
          </cell>
          <cell r="J1215">
            <v>1.8</v>
          </cell>
        </row>
        <row r="1216">
          <cell r="B1216" t="str">
            <v>084C063</v>
          </cell>
          <cell r="C1216">
            <v>3.67</v>
          </cell>
          <cell r="D1216">
            <v>0</v>
          </cell>
          <cell r="E1216">
            <v>3.67</v>
          </cell>
          <cell r="F1216">
            <v>44174</v>
          </cell>
          <cell r="G1216" t="str">
            <v>R2</v>
          </cell>
          <cell r="H1216" t="str">
            <v>LPI-1602</v>
          </cell>
          <cell r="I1216" t="str">
            <v>SRP</v>
          </cell>
          <cell r="J1216">
            <v>1.8</v>
          </cell>
        </row>
        <row r="1217">
          <cell r="B1217" t="str">
            <v>081C079</v>
          </cell>
          <cell r="C1217">
            <v>1.52</v>
          </cell>
          <cell r="D1217">
            <v>0</v>
          </cell>
          <cell r="E1217">
            <v>1.52</v>
          </cell>
          <cell r="F1217">
            <v>44169</v>
          </cell>
          <cell r="G1217" t="str">
            <v>R3</v>
          </cell>
          <cell r="H1217" t="str">
            <v>LPI-1605</v>
          </cell>
          <cell r="I1217" t="str">
            <v>SR</v>
          </cell>
          <cell r="J1217">
            <v>1.8</v>
          </cell>
        </row>
        <row r="1218">
          <cell r="B1218" t="str">
            <v>082C080</v>
          </cell>
          <cell r="C1218">
            <v>0.33</v>
          </cell>
          <cell r="D1218">
            <v>0</v>
          </cell>
          <cell r="E1218">
            <v>0.33</v>
          </cell>
          <cell r="F1218">
            <v>44169</v>
          </cell>
          <cell r="G1218" t="str">
            <v>R3</v>
          </cell>
          <cell r="H1218" t="str">
            <v>LPI-1605</v>
          </cell>
          <cell r="I1218" t="str">
            <v>SR</v>
          </cell>
          <cell r="J1218">
            <v>1.8</v>
          </cell>
        </row>
        <row r="1219">
          <cell r="B1219" t="str">
            <v>084C078</v>
          </cell>
          <cell r="C1219">
            <v>3.44</v>
          </cell>
          <cell r="D1219">
            <v>0</v>
          </cell>
          <cell r="E1219">
            <v>3.44</v>
          </cell>
          <cell r="F1219">
            <v>44161</v>
          </cell>
          <cell r="G1219" t="str">
            <v>R3</v>
          </cell>
          <cell r="H1219" t="str">
            <v>LPI-1605</v>
          </cell>
          <cell r="I1219" t="str">
            <v>SR</v>
          </cell>
          <cell r="J1219">
            <v>1.8</v>
          </cell>
        </row>
        <row r="1220">
          <cell r="B1220" t="str">
            <v>084C080</v>
          </cell>
          <cell r="C1220">
            <v>1.51</v>
          </cell>
          <cell r="D1220">
            <v>0</v>
          </cell>
          <cell r="E1220">
            <v>1.51</v>
          </cell>
          <cell r="F1220">
            <v>44164</v>
          </cell>
          <cell r="G1220" t="str">
            <v>R3</v>
          </cell>
          <cell r="H1220" t="str">
            <v>LPI-1605</v>
          </cell>
          <cell r="I1220" t="str">
            <v>SR</v>
          </cell>
          <cell r="J1220">
            <v>1.8</v>
          </cell>
        </row>
        <row r="1221">
          <cell r="B1221" t="str">
            <v>081C082</v>
          </cell>
          <cell r="C1221">
            <v>1.08</v>
          </cell>
          <cell r="D1221">
            <v>0</v>
          </cell>
          <cell r="E1221">
            <v>1.08</v>
          </cell>
          <cell r="F1221">
            <v>44164</v>
          </cell>
          <cell r="G1221" t="str">
            <v>R3</v>
          </cell>
          <cell r="H1221" t="str">
            <v>LPI-1606</v>
          </cell>
          <cell r="I1221" t="str">
            <v>SR</v>
          </cell>
          <cell r="J1221">
            <v>1.8</v>
          </cell>
        </row>
        <row r="1222">
          <cell r="B1222" t="str">
            <v>081C086</v>
          </cell>
          <cell r="C1222">
            <v>3.28</v>
          </cell>
          <cell r="D1222">
            <v>0</v>
          </cell>
          <cell r="E1222">
            <v>3.28</v>
          </cell>
          <cell r="F1222">
            <v>44153</v>
          </cell>
          <cell r="G1222" t="str">
            <v>R3</v>
          </cell>
          <cell r="H1222" t="str">
            <v>LPI-1606</v>
          </cell>
          <cell r="I1222" t="str">
            <v>SR</v>
          </cell>
          <cell r="J1222">
            <v>1.8</v>
          </cell>
        </row>
        <row r="1223">
          <cell r="B1223" t="str">
            <v>082C090</v>
          </cell>
          <cell r="C1223">
            <v>6.67</v>
          </cell>
          <cell r="D1223">
            <v>0</v>
          </cell>
          <cell r="E1223">
            <v>6.67</v>
          </cell>
          <cell r="F1223">
            <v>44105</v>
          </cell>
          <cell r="G1223" t="str">
            <v>R3</v>
          </cell>
          <cell r="H1223" t="str">
            <v>LPI-1606</v>
          </cell>
          <cell r="I1223" t="str">
            <v>SR</v>
          </cell>
          <cell r="J1223">
            <v>1.8</v>
          </cell>
        </row>
        <row r="1224">
          <cell r="B1224" t="str">
            <v>083C090</v>
          </cell>
          <cell r="C1224">
            <v>2.52</v>
          </cell>
          <cell r="D1224">
            <v>0</v>
          </cell>
          <cell r="E1224">
            <v>2.52</v>
          </cell>
          <cell r="F1224">
            <v>44106</v>
          </cell>
          <cell r="G1224" t="str">
            <v>R3</v>
          </cell>
          <cell r="H1224" t="str">
            <v>LPI-1606</v>
          </cell>
          <cell r="I1224" t="str">
            <v>SR</v>
          </cell>
          <cell r="J1224">
            <v>1.8</v>
          </cell>
        </row>
        <row r="1225">
          <cell r="B1225" t="str">
            <v>084C083</v>
          </cell>
          <cell r="C1225">
            <v>6.02</v>
          </cell>
          <cell r="D1225">
            <v>0</v>
          </cell>
          <cell r="E1225">
            <v>6.02</v>
          </cell>
          <cell r="F1225">
            <v>44176</v>
          </cell>
          <cell r="G1225" t="str">
            <v>R3</v>
          </cell>
          <cell r="H1225" t="str">
            <v>LPI-1605</v>
          </cell>
          <cell r="I1225" t="str">
            <v>SR</v>
          </cell>
          <cell r="J1225">
            <v>1.8</v>
          </cell>
        </row>
        <row r="1226">
          <cell r="B1226" t="str">
            <v>081C097</v>
          </cell>
          <cell r="C1226">
            <v>0.39</v>
          </cell>
          <cell r="D1226">
            <v>0</v>
          </cell>
          <cell r="E1226">
            <v>0.39</v>
          </cell>
          <cell r="F1226">
            <v>44134</v>
          </cell>
          <cell r="G1226" t="str">
            <v>R1</v>
          </cell>
          <cell r="H1226" t="str">
            <v>LPI-1603</v>
          </cell>
          <cell r="I1226" t="str">
            <v>DR</v>
          </cell>
          <cell r="J1226">
            <v>1.8</v>
          </cell>
        </row>
        <row r="1227">
          <cell r="B1227" t="str">
            <v>082C093</v>
          </cell>
          <cell r="C1227">
            <v>3.76</v>
          </cell>
          <cell r="D1227">
            <v>0</v>
          </cell>
          <cell r="E1227">
            <v>3.76</v>
          </cell>
          <cell r="F1227">
            <v>44146</v>
          </cell>
          <cell r="G1227" t="str">
            <v>R1</v>
          </cell>
          <cell r="H1227" t="str">
            <v>LPI-1606</v>
          </cell>
          <cell r="I1227" t="str">
            <v>DR</v>
          </cell>
          <cell r="J1227">
            <v>1.8</v>
          </cell>
        </row>
        <row r="1228">
          <cell r="B1228" t="str">
            <v>082C096</v>
          </cell>
          <cell r="C1228">
            <v>5.35</v>
          </cell>
          <cell r="D1228">
            <v>0</v>
          </cell>
          <cell r="E1228">
            <v>5.35</v>
          </cell>
          <cell r="F1228">
            <v>44158</v>
          </cell>
          <cell r="G1228" t="str">
            <v>R1</v>
          </cell>
          <cell r="H1228" t="str">
            <v>LPI-1603</v>
          </cell>
          <cell r="I1228" t="str">
            <v>DR</v>
          </cell>
          <cell r="J1228">
            <v>1.8</v>
          </cell>
        </row>
        <row r="1229">
          <cell r="B1229" t="str">
            <v>082C098</v>
          </cell>
          <cell r="C1229">
            <v>2.56</v>
          </cell>
          <cell r="D1229">
            <v>0</v>
          </cell>
          <cell r="E1229">
            <v>2.56</v>
          </cell>
          <cell r="F1229">
            <v>44138</v>
          </cell>
          <cell r="G1229" t="str">
            <v>R1</v>
          </cell>
          <cell r="H1229" t="str">
            <v>LPI-1603</v>
          </cell>
          <cell r="I1229" t="str">
            <v>DR</v>
          </cell>
          <cell r="J1229">
            <v>1.8</v>
          </cell>
        </row>
        <row r="1230">
          <cell r="B1230" t="str">
            <v>082C100</v>
          </cell>
          <cell r="C1230">
            <v>2.27</v>
          </cell>
          <cell r="D1230">
            <v>0</v>
          </cell>
          <cell r="E1230">
            <v>2.27</v>
          </cell>
          <cell r="F1230">
            <v>44138</v>
          </cell>
          <cell r="G1230" t="str">
            <v>R1</v>
          </cell>
          <cell r="H1230" t="str">
            <v>LPI-1603</v>
          </cell>
          <cell r="I1230" t="str">
            <v>DR</v>
          </cell>
          <cell r="J1230">
            <v>1.8</v>
          </cell>
        </row>
        <row r="1231">
          <cell r="B1231" t="str">
            <v>083C092</v>
          </cell>
          <cell r="C1231">
            <v>0.85</v>
          </cell>
          <cell r="D1231">
            <v>0</v>
          </cell>
          <cell r="E1231">
            <v>0.85</v>
          </cell>
          <cell r="F1231">
            <v>44150</v>
          </cell>
          <cell r="G1231" t="str">
            <v>R1</v>
          </cell>
          <cell r="H1231" t="str">
            <v>LPI-1606</v>
          </cell>
          <cell r="I1231" t="str">
            <v>DR</v>
          </cell>
          <cell r="J1231">
            <v>1.8</v>
          </cell>
        </row>
        <row r="1232">
          <cell r="B1232" t="str">
            <v>083C093</v>
          </cell>
          <cell r="C1232">
            <v>2.13</v>
          </cell>
          <cell r="D1232">
            <v>0</v>
          </cell>
          <cell r="E1232">
            <v>2.13</v>
          </cell>
          <cell r="F1232">
            <v>44154</v>
          </cell>
          <cell r="G1232" t="str">
            <v>R1</v>
          </cell>
          <cell r="H1232" t="str">
            <v>LPI-1603</v>
          </cell>
          <cell r="I1232" t="str">
            <v>DR</v>
          </cell>
          <cell r="J1232">
            <v>1.8</v>
          </cell>
        </row>
        <row r="1233">
          <cell r="B1233" t="str">
            <v>083C094</v>
          </cell>
          <cell r="C1233">
            <v>0.77</v>
          </cell>
          <cell r="D1233">
            <v>0</v>
          </cell>
          <cell r="E1233">
            <v>0.77</v>
          </cell>
          <cell r="F1233">
            <v>44152</v>
          </cell>
          <cell r="G1233" t="str">
            <v>R1</v>
          </cell>
          <cell r="H1233" t="str">
            <v>LPI-1603</v>
          </cell>
          <cell r="I1233" t="str">
            <v>DR</v>
          </cell>
          <cell r="J1233">
            <v>1.8</v>
          </cell>
        </row>
        <row r="1234">
          <cell r="B1234" t="str">
            <v>083C098</v>
          </cell>
          <cell r="C1234">
            <v>2.61</v>
          </cell>
          <cell r="D1234">
            <v>0</v>
          </cell>
          <cell r="E1234">
            <v>2.61</v>
          </cell>
          <cell r="F1234">
            <v>44136</v>
          </cell>
          <cell r="G1234" t="str">
            <v>R1</v>
          </cell>
          <cell r="H1234" t="str">
            <v>LPI-1603</v>
          </cell>
          <cell r="I1234" t="str">
            <v>DR</v>
          </cell>
          <cell r="J1234">
            <v>1.8</v>
          </cell>
        </row>
        <row r="1235">
          <cell r="B1235" t="str">
            <v>083C100</v>
          </cell>
          <cell r="C1235">
            <v>2.3199999999999998</v>
          </cell>
          <cell r="D1235">
            <v>0</v>
          </cell>
          <cell r="E1235">
            <v>2.3199999999999998</v>
          </cell>
          <cell r="F1235">
            <v>44136</v>
          </cell>
          <cell r="G1235" t="str">
            <v>R1</v>
          </cell>
          <cell r="H1235" t="str">
            <v>LPI-1603</v>
          </cell>
          <cell r="I1235" t="str">
            <v>DR</v>
          </cell>
          <cell r="J1235">
            <v>1.8</v>
          </cell>
        </row>
        <row r="1236">
          <cell r="B1236" t="str">
            <v>084C092</v>
          </cell>
          <cell r="C1236">
            <v>0.9</v>
          </cell>
          <cell r="D1236">
            <v>0</v>
          </cell>
          <cell r="E1236">
            <v>0.9</v>
          </cell>
          <cell r="F1236">
            <v>44152</v>
          </cell>
          <cell r="G1236" t="str">
            <v>R1</v>
          </cell>
          <cell r="H1236" t="str">
            <v>LPI-1603</v>
          </cell>
          <cell r="I1236" t="str">
            <v>DR</v>
          </cell>
          <cell r="J1236">
            <v>1.8</v>
          </cell>
        </row>
        <row r="1237">
          <cell r="B1237" t="str">
            <v>084C095</v>
          </cell>
          <cell r="C1237">
            <v>1.64</v>
          </cell>
          <cell r="D1237">
            <v>0</v>
          </cell>
          <cell r="E1237">
            <v>1.64</v>
          </cell>
          <cell r="F1237">
            <v>44154</v>
          </cell>
          <cell r="G1237" t="str">
            <v>R1</v>
          </cell>
          <cell r="H1237" t="str">
            <v>LPI-1607</v>
          </cell>
          <cell r="I1237" t="str">
            <v>DR</v>
          </cell>
          <cell r="J1237">
            <v>1.8</v>
          </cell>
        </row>
        <row r="1238">
          <cell r="B1238" t="str">
            <v>084C097</v>
          </cell>
          <cell r="C1238">
            <v>0.86</v>
          </cell>
          <cell r="D1238">
            <v>0</v>
          </cell>
          <cell r="E1238">
            <v>0.86</v>
          </cell>
          <cell r="F1238">
            <v>44147</v>
          </cell>
          <cell r="G1238" t="str">
            <v>R1</v>
          </cell>
          <cell r="H1238" t="str">
            <v>LPI-1607</v>
          </cell>
          <cell r="I1238" t="str">
            <v>DR</v>
          </cell>
          <cell r="J1238">
            <v>1.8</v>
          </cell>
        </row>
        <row r="1239">
          <cell r="B1239" t="str">
            <v>086C095</v>
          </cell>
          <cell r="C1239">
            <v>7.55</v>
          </cell>
          <cell r="D1239">
            <v>0</v>
          </cell>
          <cell r="E1239">
            <v>7.55</v>
          </cell>
          <cell r="F1239">
            <v>44142</v>
          </cell>
          <cell r="G1239" t="str">
            <v>R1</v>
          </cell>
          <cell r="H1239" t="str">
            <v>LPI-1607</v>
          </cell>
          <cell r="I1239" t="str">
            <v>DR</v>
          </cell>
          <cell r="J1239">
            <v>1.8</v>
          </cell>
        </row>
        <row r="1240">
          <cell r="B1240" t="str">
            <v>086C097</v>
          </cell>
          <cell r="C1240">
            <v>4.4000000000000004</v>
          </cell>
          <cell r="D1240">
            <v>0</v>
          </cell>
          <cell r="E1240">
            <v>4.4000000000000004</v>
          </cell>
          <cell r="F1240">
            <v>44159</v>
          </cell>
          <cell r="G1240" t="str">
            <v>R1</v>
          </cell>
          <cell r="H1240" t="str">
            <v>LPI-1606</v>
          </cell>
          <cell r="I1240" t="str">
            <v>DR</v>
          </cell>
          <cell r="J1240">
            <v>1.8</v>
          </cell>
        </row>
        <row r="1241">
          <cell r="B1241" t="str">
            <v>086C100</v>
          </cell>
          <cell r="C1241">
            <v>4.75</v>
          </cell>
          <cell r="D1241">
            <v>0</v>
          </cell>
          <cell r="E1241">
            <v>4.75</v>
          </cell>
          <cell r="F1241">
            <v>44144</v>
          </cell>
          <cell r="G1241" t="str">
            <v>R1</v>
          </cell>
          <cell r="H1241" t="str">
            <v>LPI-1606</v>
          </cell>
          <cell r="I1241" t="str">
            <v>DR</v>
          </cell>
          <cell r="J1241">
            <v>1.8</v>
          </cell>
        </row>
        <row r="1242">
          <cell r="B1242" t="str">
            <v>087C095</v>
          </cell>
          <cell r="C1242">
            <v>2.23</v>
          </cell>
          <cell r="D1242">
            <v>0</v>
          </cell>
          <cell r="E1242">
            <v>2.23</v>
          </cell>
          <cell r="F1242">
            <v>44151</v>
          </cell>
          <cell r="G1242" t="str">
            <v>R1</v>
          </cell>
          <cell r="H1242" t="str">
            <v>LPI-1607</v>
          </cell>
          <cell r="I1242" t="str">
            <v>DR</v>
          </cell>
          <cell r="J1242">
            <v>1.8</v>
          </cell>
        </row>
        <row r="1243">
          <cell r="B1243" t="str">
            <v>087C099</v>
          </cell>
          <cell r="C1243">
            <v>1.78</v>
          </cell>
          <cell r="D1243">
            <v>0</v>
          </cell>
          <cell r="E1243">
            <v>1.78</v>
          </cell>
          <cell r="F1243">
            <v>44144</v>
          </cell>
          <cell r="G1243" t="str">
            <v>R1</v>
          </cell>
          <cell r="H1243" t="str">
            <v>LPI-1607</v>
          </cell>
          <cell r="I1243" t="str">
            <v>DR</v>
          </cell>
          <cell r="J1243">
            <v>1.8</v>
          </cell>
        </row>
        <row r="1244">
          <cell r="B1244" t="str">
            <v>088C094</v>
          </cell>
          <cell r="C1244">
            <v>2.23</v>
          </cell>
          <cell r="D1244">
            <v>0</v>
          </cell>
          <cell r="E1244">
            <v>2.23</v>
          </cell>
          <cell r="F1244">
            <v>44154</v>
          </cell>
          <cell r="G1244" t="str">
            <v>R1</v>
          </cell>
          <cell r="H1244" t="str">
            <v>LPI-1607</v>
          </cell>
          <cell r="I1244" t="str">
            <v>DR</v>
          </cell>
          <cell r="J1244">
            <v>1.8</v>
          </cell>
        </row>
        <row r="1245">
          <cell r="B1245" t="str">
            <v>088C095</v>
          </cell>
          <cell r="C1245">
            <v>0.7</v>
          </cell>
          <cell r="D1245">
            <v>0</v>
          </cell>
          <cell r="E1245">
            <v>0.7</v>
          </cell>
          <cell r="F1245">
            <v>44154</v>
          </cell>
          <cell r="G1245" t="str">
            <v>R1</v>
          </cell>
          <cell r="H1245" t="str">
            <v>LPI-1606</v>
          </cell>
          <cell r="I1245" t="str">
            <v>DR</v>
          </cell>
          <cell r="J1245">
            <v>1.8</v>
          </cell>
        </row>
        <row r="1246">
          <cell r="B1246" t="str">
            <v>088C098</v>
          </cell>
          <cell r="C1246">
            <v>3.49</v>
          </cell>
          <cell r="D1246">
            <v>0</v>
          </cell>
          <cell r="E1246">
            <v>3.49</v>
          </cell>
          <cell r="F1246">
            <v>44156</v>
          </cell>
          <cell r="G1246" t="str">
            <v>R1</v>
          </cell>
          <cell r="H1246" t="str">
            <v>LPI-1606</v>
          </cell>
          <cell r="I1246" t="str">
            <v>DR</v>
          </cell>
          <cell r="J1246">
            <v>1.8</v>
          </cell>
        </row>
        <row r="1247">
          <cell r="B1247" t="str">
            <v>088C100</v>
          </cell>
          <cell r="C1247">
            <v>0.74</v>
          </cell>
          <cell r="D1247">
            <v>0</v>
          </cell>
          <cell r="E1247">
            <v>0.74</v>
          </cell>
          <cell r="F1247">
            <v>44142</v>
          </cell>
          <cell r="G1247" t="str">
            <v>R1</v>
          </cell>
          <cell r="H1247" t="str">
            <v>LPI-1606</v>
          </cell>
          <cell r="I1247" t="str">
            <v>DR</v>
          </cell>
          <cell r="J1247">
            <v>1.8</v>
          </cell>
        </row>
        <row r="1248">
          <cell r="B1248" t="str">
            <v>089C100</v>
          </cell>
          <cell r="C1248">
            <v>0.68</v>
          </cell>
          <cell r="D1248">
            <v>0</v>
          </cell>
          <cell r="E1248">
            <v>0.68</v>
          </cell>
          <cell r="F1248">
            <v>44142</v>
          </cell>
          <cell r="G1248" t="str">
            <v>R1</v>
          </cell>
          <cell r="H1248" t="str">
            <v>LPI-1603</v>
          </cell>
          <cell r="I1248" t="str">
            <v>DR</v>
          </cell>
          <cell r="J1248">
            <v>1.8</v>
          </cell>
        </row>
        <row r="1249">
          <cell r="B1249" t="str">
            <v>090C095</v>
          </cell>
          <cell r="C1249">
            <v>6.85</v>
          </cell>
          <cell r="D1249">
            <v>0</v>
          </cell>
          <cell r="E1249">
            <v>6.85</v>
          </cell>
          <cell r="F1249">
            <v>44074</v>
          </cell>
          <cell r="G1249" t="str">
            <v>R1</v>
          </cell>
          <cell r="H1249" t="str">
            <v>LPI-1607</v>
          </cell>
          <cell r="I1249" t="str">
            <v>DR</v>
          </cell>
          <cell r="J1249">
            <v>1.8</v>
          </cell>
        </row>
        <row r="1250">
          <cell r="B1250" t="str">
            <v>090C098</v>
          </cell>
          <cell r="C1250">
            <v>5.36</v>
          </cell>
          <cell r="D1250">
            <v>0</v>
          </cell>
          <cell r="E1250">
            <v>5.36</v>
          </cell>
          <cell r="F1250">
            <v>44158</v>
          </cell>
          <cell r="G1250" t="str">
            <v>R1</v>
          </cell>
          <cell r="H1250" t="str">
            <v>LPI-1606</v>
          </cell>
          <cell r="I1250" t="str">
            <v>DR</v>
          </cell>
          <cell r="J1250">
            <v>1.8</v>
          </cell>
        </row>
        <row r="1251">
          <cell r="B1251" t="str">
            <v>090C100</v>
          </cell>
          <cell r="C1251">
            <v>1.0900000000000001</v>
          </cell>
          <cell r="D1251">
            <v>0</v>
          </cell>
          <cell r="E1251">
            <v>1.0900000000000001</v>
          </cell>
          <cell r="F1251">
            <v>44142</v>
          </cell>
          <cell r="G1251" t="str">
            <v>R1</v>
          </cell>
          <cell r="H1251" t="str">
            <v>LPI-1606</v>
          </cell>
          <cell r="I1251" t="str">
            <v>DR</v>
          </cell>
          <cell r="J1251">
            <v>1.8</v>
          </cell>
        </row>
        <row r="1252">
          <cell r="B1252" t="str">
            <v>089C104</v>
          </cell>
          <cell r="C1252">
            <v>1.29</v>
          </cell>
          <cell r="D1252">
            <v>0</v>
          </cell>
          <cell r="E1252">
            <v>1.29</v>
          </cell>
          <cell r="F1252">
            <v>43995</v>
          </cell>
          <cell r="G1252" t="str">
            <v>R3</v>
          </cell>
          <cell r="H1252" t="str">
            <v>GP 99-8009</v>
          </cell>
          <cell r="I1252" t="str">
            <v>SR</v>
          </cell>
          <cell r="J1252">
            <v>1.8</v>
          </cell>
        </row>
        <row r="1253">
          <cell r="B1253" t="str">
            <v>089C110</v>
          </cell>
          <cell r="C1253">
            <v>2.2000000000000002</v>
          </cell>
          <cell r="D1253">
            <v>0</v>
          </cell>
          <cell r="E1253">
            <v>2.2000000000000002</v>
          </cell>
          <cell r="F1253">
            <v>43993</v>
          </cell>
          <cell r="G1253" t="str">
            <v>R3</v>
          </cell>
          <cell r="H1253" t="str">
            <v>GP 99-8009</v>
          </cell>
          <cell r="I1253" t="str">
            <v>SR</v>
          </cell>
          <cell r="J1253">
            <v>1.8</v>
          </cell>
        </row>
        <row r="1254">
          <cell r="B1254" t="str">
            <v>090C102</v>
          </cell>
          <cell r="C1254">
            <v>4.13</v>
          </cell>
          <cell r="D1254">
            <v>0</v>
          </cell>
          <cell r="E1254">
            <v>4.13</v>
          </cell>
          <cell r="F1254">
            <v>44027</v>
          </cell>
          <cell r="G1254" t="str">
            <v>R3</v>
          </cell>
          <cell r="H1254" t="str">
            <v>GP 99-8009</v>
          </cell>
          <cell r="I1254" t="str">
            <v>SR</v>
          </cell>
          <cell r="J1254">
            <v>1.8</v>
          </cell>
        </row>
        <row r="1255">
          <cell r="B1255" t="str">
            <v>090C104</v>
          </cell>
          <cell r="C1255">
            <v>1.32</v>
          </cell>
          <cell r="D1255">
            <v>0</v>
          </cell>
          <cell r="E1255">
            <v>1.32</v>
          </cell>
          <cell r="F1255">
            <v>43996</v>
          </cell>
          <cell r="G1255" t="str">
            <v>R3</v>
          </cell>
          <cell r="H1255" t="str">
            <v>GP 99-8009</v>
          </cell>
          <cell r="I1255" t="str">
            <v>SR</v>
          </cell>
          <cell r="J1255">
            <v>1.8</v>
          </cell>
        </row>
        <row r="1256">
          <cell r="B1256" t="str">
            <v>082C105</v>
          </cell>
          <cell r="C1256">
            <v>7.82</v>
          </cell>
          <cell r="D1256">
            <v>0</v>
          </cell>
          <cell r="E1256">
            <v>7.82</v>
          </cell>
          <cell r="F1256">
            <v>43996</v>
          </cell>
          <cell r="G1256" t="str">
            <v>R3</v>
          </cell>
          <cell r="H1256" t="str">
            <v>GP 99-8009</v>
          </cell>
          <cell r="I1256" t="str">
            <v>SR</v>
          </cell>
          <cell r="J1256">
            <v>1.8</v>
          </cell>
        </row>
        <row r="1257">
          <cell r="B1257" t="str">
            <v>082C107</v>
          </cell>
          <cell r="C1257">
            <v>2.04</v>
          </cell>
          <cell r="D1257">
            <v>0</v>
          </cell>
          <cell r="E1257">
            <v>2.04</v>
          </cell>
          <cell r="F1257">
            <v>43996</v>
          </cell>
          <cell r="G1257" t="str">
            <v>R3</v>
          </cell>
          <cell r="H1257" t="str">
            <v>GP 99-8009</v>
          </cell>
          <cell r="I1257" t="str">
            <v>SR</v>
          </cell>
          <cell r="J1257">
            <v>1.8</v>
          </cell>
        </row>
        <row r="1258">
          <cell r="B1258" t="str">
            <v>082C110</v>
          </cell>
          <cell r="C1258">
            <v>4.8600000000000003</v>
          </cell>
          <cell r="D1258">
            <v>0</v>
          </cell>
          <cell r="E1258">
            <v>4.8600000000000003</v>
          </cell>
          <cell r="F1258">
            <v>43994</v>
          </cell>
          <cell r="G1258" t="str">
            <v>R3</v>
          </cell>
          <cell r="H1258" t="str">
            <v>GP 99-8009</v>
          </cell>
          <cell r="I1258" t="str">
            <v>SR</v>
          </cell>
          <cell r="J1258">
            <v>1.8</v>
          </cell>
        </row>
        <row r="1259">
          <cell r="B1259" t="str">
            <v>084C110</v>
          </cell>
          <cell r="C1259">
            <v>7.11</v>
          </cell>
          <cell r="D1259">
            <v>0</v>
          </cell>
          <cell r="E1259">
            <v>7.11</v>
          </cell>
          <cell r="F1259">
            <v>43992</v>
          </cell>
          <cell r="G1259" t="str">
            <v>R3</v>
          </cell>
          <cell r="H1259" t="str">
            <v>GP 99-8009</v>
          </cell>
          <cell r="I1259" t="str">
            <v>SR</v>
          </cell>
          <cell r="J1259">
            <v>1.8</v>
          </cell>
        </row>
        <row r="1260">
          <cell r="B1260" t="str">
            <v>085C101</v>
          </cell>
          <cell r="C1260">
            <v>2.83</v>
          </cell>
          <cell r="D1260">
            <v>0</v>
          </cell>
          <cell r="E1260">
            <v>2.83</v>
          </cell>
          <cell r="F1260">
            <v>43995</v>
          </cell>
          <cell r="G1260" t="str">
            <v>R3</v>
          </cell>
          <cell r="H1260" t="str">
            <v>GP 99-8009</v>
          </cell>
          <cell r="I1260" t="str">
            <v>SRP</v>
          </cell>
          <cell r="J1260">
            <v>1.8</v>
          </cell>
        </row>
        <row r="1261">
          <cell r="B1261" t="str">
            <v>085C103</v>
          </cell>
          <cell r="C1261">
            <v>3.64</v>
          </cell>
          <cell r="D1261">
            <v>0</v>
          </cell>
          <cell r="E1261">
            <v>3.64</v>
          </cell>
          <cell r="F1261">
            <v>44027</v>
          </cell>
          <cell r="G1261" t="str">
            <v>R3</v>
          </cell>
          <cell r="H1261" t="str">
            <v>GP 99-8009</v>
          </cell>
          <cell r="I1261" t="str">
            <v>SRP</v>
          </cell>
          <cell r="J1261">
            <v>1.8</v>
          </cell>
        </row>
        <row r="1262">
          <cell r="B1262" t="str">
            <v>085C105</v>
          </cell>
          <cell r="C1262">
            <v>4.87</v>
          </cell>
          <cell r="D1262">
            <v>0</v>
          </cell>
          <cell r="E1262">
            <v>4.87</v>
          </cell>
          <cell r="F1262">
            <v>43995</v>
          </cell>
          <cell r="G1262" t="str">
            <v>R3</v>
          </cell>
          <cell r="H1262" t="str">
            <v>GP 99-8009</v>
          </cell>
          <cell r="I1262" t="str">
            <v>SRP</v>
          </cell>
          <cell r="J1262">
            <v>1.8</v>
          </cell>
        </row>
        <row r="1263">
          <cell r="B1263" t="str">
            <v>086C105</v>
          </cell>
          <cell r="C1263">
            <v>3.82</v>
          </cell>
          <cell r="D1263">
            <v>0</v>
          </cell>
          <cell r="E1263">
            <v>3.82</v>
          </cell>
          <cell r="F1263">
            <v>43995</v>
          </cell>
          <cell r="G1263" t="str">
            <v>R3</v>
          </cell>
          <cell r="H1263" t="str">
            <v>GP 99-8009</v>
          </cell>
          <cell r="I1263" t="str">
            <v>SR</v>
          </cell>
          <cell r="J1263">
            <v>1.8</v>
          </cell>
        </row>
        <row r="1264">
          <cell r="B1264" t="str">
            <v>086C110</v>
          </cell>
          <cell r="C1264">
            <v>8.39</v>
          </cell>
          <cell r="D1264">
            <v>0</v>
          </cell>
          <cell r="E1264">
            <v>8.39</v>
          </cell>
          <cell r="F1264">
            <v>43994</v>
          </cell>
          <cell r="G1264" t="str">
            <v>R3</v>
          </cell>
          <cell r="H1264" t="str">
            <v>GP 99-8009</v>
          </cell>
          <cell r="I1264" t="str">
            <v>SRP</v>
          </cell>
          <cell r="J1264">
            <v>1.8</v>
          </cell>
        </row>
        <row r="1265">
          <cell r="B1265" t="str">
            <v>087C110</v>
          </cell>
          <cell r="C1265">
            <v>3.97</v>
          </cell>
          <cell r="D1265">
            <v>0</v>
          </cell>
          <cell r="E1265">
            <v>3.97</v>
          </cell>
          <cell r="F1265">
            <v>43994</v>
          </cell>
          <cell r="G1265" t="str">
            <v>R3</v>
          </cell>
          <cell r="H1265" t="str">
            <v>GP 99-8009</v>
          </cell>
          <cell r="I1265" t="str">
            <v>SR</v>
          </cell>
          <cell r="J1265">
            <v>1.8</v>
          </cell>
        </row>
        <row r="1266">
          <cell r="B1266" t="str">
            <v>088C107</v>
          </cell>
          <cell r="C1266">
            <v>9.99</v>
          </cell>
          <cell r="D1266">
            <v>0</v>
          </cell>
          <cell r="E1266">
            <v>9.99</v>
          </cell>
          <cell r="F1266">
            <v>44027</v>
          </cell>
          <cell r="G1266" t="str">
            <v>R3</v>
          </cell>
          <cell r="H1266" t="str">
            <v>GP 99-8009</v>
          </cell>
          <cell r="I1266" t="str">
            <v>SR</v>
          </cell>
          <cell r="J1266">
            <v>1.8</v>
          </cell>
        </row>
        <row r="1267">
          <cell r="B1267" t="str">
            <v>090C110</v>
          </cell>
          <cell r="C1267">
            <v>6.09</v>
          </cell>
          <cell r="D1267">
            <v>0</v>
          </cell>
          <cell r="E1267">
            <v>6.09</v>
          </cell>
          <cell r="F1267">
            <v>43996</v>
          </cell>
          <cell r="G1267" t="str">
            <v>R3</v>
          </cell>
          <cell r="H1267" t="str">
            <v>GP 99-8009</v>
          </cell>
          <cell r="I1267" t="str">
            <v>SR</v>
          </cell>
          <cell r="J1267">
            <v>1.8</v>
          </cell>
        </row>
        <row r="1268">
          <cell r="B1268" t="str">
            <v>081C115</v>
          </cell>
          <cell r="C1268">
            <v>1.53</v>
          </cell>
          <cell r="D1268">
            <v>0</v>
          </cell>
          <cell r="E1268">
            <v>1.53</v>
          </cell>
          <cell r="F1268">
            <v>44081</v>
          </cell>
          <cell r="G1268" t="str">
            <v>RPC</v>
          </cell>
          <cell r="H1268" t="str">
            <v>LPI-1607</v>
          </cell>
          <cell r="I1268" t="str">
            <v>SRP</v>
          </cell>
          <cell r="J1268">
            <v>1.35</v>
          </cell>
        </row>
        <row r="1269">
          <cell r="B1269" t="str">
            <v>081C116</v>
          </cell>
          <cell r="C1269">
            <v>2.2000000000000002</v>
          </cell>
          <cell r="D1269">
            <v>0</v>
          </cell>
          <cell r="E1269">
            <v>2.2000000000000002</v>
          </cell>
          <cell r="F1269">
            <v>44084</v>
          </cell>
          <cell r="G1269" t="str">
            <v>RPC</v>
          </cell>
          <cell r="H1269" t="str">
            <v>LPI-1607</v>
          </cell>
          <cell r="I1269" t="str">
            <v>SRP</v>
          </cell>
          <cell r="J1269">
            <v>1.35</v>
          </cell>
        </row>
        <row r="1270">
          <cell r="B1270" t="str">
            <v>081C118</v>
          </cell>
          <cell r="C1270">
            <v>1.92</v>
          </cell>
          <cell r="D1270">
            <v>0</v>
          </cell>
          <cell r="E1270">
            <v>1.92</v>
          </cell>
          <cell r="F1270">
            <v>44084</v>
          </cell>
          <cell r="G1270" t="str">
            <v>RPC</v>
          </cell>
          <cell r="H1270" t="str">
            <v>LPI-1607</v>
          </cell>
          <cell r="I1270" t="str">
            <v>SRP</v>
          </cell>
          <cell r="J1270">
            <v>1.35</v>
          </cell>
        </row>
        <row r="1271">
          <cell r="B1271" t="str">
            <v>082C111</v>
          </cell>
          <cell r="C1271">
            <v>0.24</v>
          </cell>
          <cell r="D1271">
            <v>0</v>
          </cell>
          <cell r="E1271">
            <v>0.24</v>
          </cell>
          <cell r="F1271">
            <v>44072</v>
          </cell>
          <cell r="G1271" t="str">
            <v>RPC</v>
          </cell>
          <cell r="H1271" t="str">
            <v>LPI-1607</v>
          </cell>
          <cell r="I1271" t="str">
            <v>SRP</v>
          </cell>
          <cell r="J1271">
            <v>1.35</v>
          </cell>
        </row>
        <row r="1272">
          <cell r="B1272" t="str">
            <v>082C112</v>
          </cell>
          <cell r="C1272">
            <v>2.5499999999999998</v>
          </cell>
          <cell r="D1272">
            <v>0</v>
          </cell>
          <cell r="E1272">
            <v>2.5499999999999998</v>
          </cell>
          <cell r="F1272">
            <v>44072</v>
          </cell>
          <cell r="G1272" t="str">
            <v>RPC</v>
          </cell>
          <cell r="H1272" t="str">
            <v>LPI-1607</v>
          </cell>
          <cell r="I1272" t="str">
            <v>SRP</v>
          </cell>
          <cell r="J1272">
            <v>1.35</v>
          </cell>
        </row>
        <row r="1273">
          <cell r="B1273" t="str">
            <v>082C113</v>
          </cell>
          <cell r="C1273">
            <v>1.44</v>
          </cell>
          <cell r="D1273">
            <v>0</v>
          </cell>
          <cell r="E1273">
            <v>1.44</v>
          </cell>
          <cell r="F1273">
            <v>44076</v>
          </cell>
          <cell r="G1273" t="str">
            <v>RPC</v>
          </cell>
          <cell r="H1273" t="str">
            <v>LPI-1607</v>
          </cell>
          <cell r="I1273" t="str">
            <v>SRP</v>
          </cell>
          <cell r="J1273">
            <v>1.35</v>
          </cell>
        </row>
        <row r="1274">
          <cell r="B1274" t="str">
            <v>082C114</v>
          </cell>
          <cell r="C1274">
            <v>1.48</v>
          </cell>
          <cell r="D1274">
            <v>0</v>
          </cell>
          <cell r="E1274">
            <v>1.48</v>
          </cell>
          <cell r="F1274">
            <v>44076</v>
          </cell>
          <cell r="G1274" t="str">
            <v>RPC</v>
          </cell>
          <cell r="H1274" t="str">
            <v>LPI-1607</v>
          </cell>
          <cell r="I1274" t="str">
            <v>SRP</v>
          </cell>
          <cell r="J1274">
            <v>1.35</v>
          </cell>
        </row>
        <row r="1275">
          <cell r="B1275" t="str">
            <v>082C117</v>
          </cell>
          <cell r="C1275">
            <v>0.21</v>
          </cell>
          <cell r="D1275">
            <v>0</v>
          </cell>
          <cell r="E1275">
            <v>0.21</v>
          </cell>
          <cell r="F1275">
            <v>44105</v>
          </cell>
          <cell r="G1275" t="str">
            <v>RPC</v>
          </cell>
          <cell r="H1275" t="str">
            <v>LPI-1607</v>
          </cell>
          <cell r="I1275" t="str">
            <v>SRP</v>
          </cell>
          <cell r="J1275">
            <v>1.35</v>
          </cell>
        </row>
        <row r="1276">
          <cell r="B1276" t="str">
            <v>082C120</v>
          </cell>
          <cell r="C1276">
            <v>2.72</v>
          </cell>
          <cell r="D1276">
            <v>0</v>
          </cell>
          <cell r="E1276">
            <v>2.72</v>
          </cell>
          <cell r="F1276">
            <v>44105</v>
          </cell>
          <cell r="G1276" t="str">
            <v>RPC</v>
          </cell>
          <cell r="H1276" t="str">
            <v>LPI-1607</v>
          </cell>
          <cell r="I1276" t="str">
            <v>SRP</v>
          </cell>
          <cell r="J1276">
            <v>1.35</v>
          </cell>
        </row>
        <row r="1277">
          <cell r="B1277" t="str">
            <v>083C119</v>
          </cell>
          <cell r="C1277">
            <v>2.86</v>
          </cell>
          <cell r="D1277">
            <v>0</v>
          </cell>
          <cell r="E1277">
            <v>2.86</v>
          </cell>
          <cell r="F1277">
            <v>44117</v>
          </cell>
          <cell r="G1277" t="str">
            <v>RPC</v>
          </cell>
          <cell r="H1277" t="str">
            <v>LPI-1607</v>
          </cell>
          <cell r="I1277" t="str">
            <v>SRP</v>
          </cell>
          <cell r="J1277">
            <v>1.35</v>
          </cell>
        </row>
        <row r="1278">
          <cell r="B1278" t="str">
            <v>083C120</v>
          </cell>
          <cell r="C1278">
            <v>3.23</v>
          </cell>
          <cell r="D1278">
            <v>0</v>
          </cell>
          <cell r="E1278">
            <v>3.23</v>
          </cell>
          <cell r="F1278">
            <v>44117</v>
          </cell>
          <cell r="G1278" t="str">
            <v>RPC</v>
          </cell>
          <cell r="H1278" t="str">
            <v>LPI-1607</v>
          </cell>
          <cell r="I1278" t="str">
            <v>SRP</v>
          </cell>
          <cell r="J1278">
            <v>1.35</v>
          </cell>
        </row>
        <row r="1279">
          <cell r="B1279" t="str">
            <v>084C113</v>
          </cell>
          <cell r="C1279">
            <v>5.46</v>
          </cell>
          <cell r="D1279">
            <v>0</v>
          </cell>
          <cell r="E1279">
            <v>5.46</v>
          </cell>
          <cell r="F1279">
            <v>44072</v>
          </cell>
          <cell r="G1279" t="str">
            <v>RPC</v>
          </cell>
          <cell r="H1279" t="str">
            <v>LPI-1607</v>
          </cell>
          <cell r="I1279" t="str">
            <v>SRP</v>
          </cell>
          <cell r="J1279">
            <v>1.35</v>
          </cell>
        </row>
        <row r="1280">
          <cell r="B1280" t="str">
            <v>084C115</v>
          </cell>
          <cell r="C1280">
            <v>2.06</v>
          </cell>
          <cell r="D1280">
            <v>0</v>
          </cell>
          <cell r="E1280">
            <v>2.06</v>
          </cell>
          <cell r="F1280">
            <v>44086</v>
          </cell>
          <cell r="G1280" t="str">
            <v>RPC</v>
          </cell>
          <cell r="H1280" t="str">
            <v>LPI-1607</v>
          </cell>
          <cell r="I1280" t="str">
            <v>SRP</v>
          </cell>
          <cell r="J1280">
            <v>1.35</v>
          </cell>
        </row>
        <row r="1281">
          <cell r="B1281" t="str">
            <v>084C116</v>
          </cell>
          <cell r="C1281">
            <v>1.25</v>
          </cell>
          <cell r="D1281">
            <v>0</v>
          </cell>
          <cell r="E1281">
            <v>1.25</v>
          </cell>
          <cell r="F1281">
            <v>44086</v>
          </cell>
          <cell r="G1281" t="str">
            <v>RPC</v>
          </cell>
          <cell r="H1281" t="str">
            <v>LPI-1607</v>
          </cell>
          <cell r="I1281" t="str">
            <v>SRP</v>
          </cell>
          <cell r="J1281">
            <v>1.35</v>
          </cell>
        </row>
        <row r="1282">
          <cell r="B1282" t="str">
            <v>084C120</v>
          </cell>
          <cell r="C1282">
            <v>1.42</v>
          </cell>
          <cell r="D1282">
            <v>0</v>
          </cell>
          <cell r="E1282">
            <v>1.42</v>
          </cell>
          <cell r="F1282">
            <v>44103</v>
          </cell>
          <cell r="G1282" t="str">
            <v>RPC</v>
          </cell>
          <cell r="H1282" t="str">
            <v>LPI-1607</v>
          </cell>
          <cell r="I1282" t="str">
            <v>SRP</v>
          </cell>
          <cell r="J1282">
            <v>1.35</v>
          </cell>
        </row>
        <row r="1283">
          <cell r="B1283" t="str">
            <v>085C119</v>
          </cell>
          <cell r="C1283">
            <v>1.51</v>
          </cell>
          <cell r="D1283">
            <v>0</v>
          </cell>
          <cell r="E1283">
            <v>1.51</v>
          </cell>
          <cell r="F1283">
            <v>44099</v>
          </cell>
          <cell r="G1283" t="str">
            <v>RPC</v>
          </cell>
          <cell r="H1283" t="str">
            <v>LPI-1607</v>
          </cell>
          <cell r="I1283" t="str">
            <v>SRP</v>
          </cell>
          <cell r="J1283">
            <v>1.35</v>
          </cell>
        </row>
        <row r="1284">
          <cell r="B1284" t="str">
            <v>085C120</v>
          </cell>
          <cell r="C1284">
            <v>1.94</v>
          </cell>
          <cell r="D1284">
            <v>0</v>
          </cell>
          <cell r="E1284">
            <v>1.94</v>
          </cell>
          <cell r="F1284">
            <v>44099</v>
          </cell>
          <cell r="G1284" t="str">
            <v>RPC</v>
          </cell>
          <cell r="H1284" t="str">
            <v>LPI-1607</v>
          </cell>
          <cell r="I1284" t="str">
            <v>SRP</v>
          </cell>
          <cell r="J1284">
            <v>1.35</v>
          </cell>
        </row>
        <row r="1285">
          <cell r="B1285" t="str">
            <v>086C115</v>
          </cell>
          <cell r="C1285">
            <v>9.66</v>
          </cell>
          <cell r="D1285">
            <v>0</v>
          </cell>
          <cell r="E1285">
            <v>9.66</v>
          </cell>
          <cell r="F1285">
            <v>44069</v>
          </cell>
          <cell r="G1285" t="str">
            <v>RPC</v>
          </cell>
          <cell r="H1285" t="str">
            <v>LPI-1607</v>
          </cell>
          <cell r="I1285" t="str">
            <v>SRP</v>
          </cell>
          <cell r="J1285">
            <v>1.35</v>
          </cell>
        </row>
        <row r="1286">
          <cell r="B1286" t="str">
            <v>086C117</v>
          </cell>
          <cell r="C1286">
            <v>2.4900000000000002</v>
          </cell>
          <cell r="D1286">
            <v>0</v>
          </cell>
          <cell r="E1286">
            <v>2.4900000000000002</v>
          </cell>
          <cell r="F1286">
            <v>44102</v>
          </cell>
          <cell r="G1286" t="str">
            <v>RPC</v>
          </cell>
          <cell r="H1286" t="str">
            <v>LPI-1607</v>
          </cell>
          <cell r="I1286" t="str">
            <v>SRP</v>
          </cell>
          <cell r="J1286">
            <v>1.35</v>
          </cell>
        </row>
        <row r="1287">
          <cell r="B1287" t="str">
            <v>086C120</v>
          </cell>
          <cell r="C1287">
            <v>1.58</v>
          </cell>
          <cell r="D1287">
            <v>0</v>
          </cell>
          <cell r="E1287">
            <v>1.58</v>
          </cell>
          <cell r="F1287">
            <v>44104</v>
          </cell>
          <cell r="G1287" t="str">
            <v>RPC</v>
          </cell>
          <cell r="H1287" t="str">
            <v>LPI-1607</v>
          </cell>
          <cell r="I1287" t="str">
            <v>SR</v>
          </cell>
          <cell r="J1287">
            <v>1.35</v>
          </cell>
        </row>
        <row r="1288">
          <cell r="B1288" t="str">
            <v>087C117</v>
          </cell>
          <cell r="C1288">
            <v>1.7</v>
          </cell>
          <cell r="D1288">
            <v>0</v>
          </cell>
          <cell r="E1288">
            <v>1.7</v>
          </cell>
          <cell r="F1288">
            <v>44109</v>
          </cell>
          <cell r="G1288" t="str">
            <v>RPC</v>
          </cell>
          <cell r="H1288" t="str">
            <v>LPI-1607</v>
          </cell>
          <cell r="I1288" t="str">
            <v>SR</v>
          </cell>
          <cell r="J1288">
            <v>1.35</v>
          </cell>
        </row>
        <row r="1289">
          <cell r="B1289" t="str">
            <v>087C120</v>
          </cell>
          <cell r="C1289">
            <v>4.1100000000000003</v>
          </cell>
          <cell r="D1289">
            <v>0</v>
          </cell>
          <cell r="E1289">
            <v>4.1100000000000003</v>
          </cell>
          <cell r="F1289">
            <v>44106</v>
          </cell>
          <cell r="G1289" t="str">
            <v>RPC</v>
          </cell>
          <cell r="H1289" t="str">
            <v>LPI-1607</v>
          </cell>
          <cell r="I1289" t="str">
            <v>SR</v>
          </cell>
          <cell r="J1289">
            <v>1.35</v>
          </cell>
        </row>
        <row r="1290">
          <cell r="B1290" t="str">
            <v>088C113</v>
          </cell>
          <cell r="C1290">
            <v>6.69</v>
          </cell>
          <cell r="D1290">
            <v>0</v>
          </cell>
          <cell r="E1290">
            <v>6.69</v>
          </cell>
          <cell r="F1290">
            <v>44068</v>
          </cell>
          <cell r="G1290" t="str">
            <v>RPC</v>
          </cell>
          <cell r="H1290" t="str">
            <v>LPI-1607</v>
          </cell>
          <cell r="I1290" t="str">
            <v>SRP</v>
          </cell>
          <cell r="J1290">
            <v>1.35</v>
          </cell>
        </row>
        <row r="1291">
          <cell r="B1291" t="str">
            <v>088C114</v>
          </cell>
          <cell r="C1291">
            <v>0.81</v>
          </cell>
          <cell r="D1291">
            <v>0</v>
          </cell>
          <cell r="E1291">
            <v>0.81</v>
          </cell>
          <cell r="F1291">
            <v>44097</v>
          </cell>
          <cell r="G1291" t="str">
            <v>RPC</v>
          </cell>
          <cell r="H1291" t="str">
            <v>LPI-1607</v>
          </cell>
          <cell r="I1291" t="str">
            <v>SRP</v>
          </cell>
          <cell r="J1291">
            <v>1.35</v>
          </cell>
        </row>
        <row r="1292">
          <cell r="B1292" t="str">
            <v>088C115</v>
          </cell>
          <cell r="C1292">
            <v>1.91</v>
          </cell>
          <cell r="D1292">
            <v>0</v>
          </cell>
          <cell r="E1292">
            <v>1.91</v>
          </cell>
          <cell r="F1292">
            <v>44097</v>
          </cell>
          <cell r="G1292" t="str">
            <v>RPC</v>
          </cell>
          <cell r="H1292" t="str">
            <v>LPI-1607</v>
          </cell>
          <cell r="I1292" t="str">
            <v>SRP</v>
          </cell>
          <cell r="J1292">
            <v>1.35</v>
          </cell>
        </row>
        <row r="1293">
          <cell r="B1293" t="str">
            <v>088C116</v>
          </cell>
          <cell r="C1293">
            <v>0.23</v>
          </cell>
          <cell r="D1293">
            <v>0</v>
          </cell>
          <cell r="E1293">
            <v>0.23</v>
          </cell>
          <cell r="F1293">
            <v>44108</v>
          </cell>
          <cell r="G1293" t="str">
            <v>RPC</v>
          </cell>
          <cell r="H1293" t="str">
            <v>LPI-1607</v>
          </cell>
          <cell r="I1293" t="str">
            <v>SRP</v>
          </cell>
          <cell r="J1293">
            <v>1.35</v>
          </cell>
        </row>
        <row r="1294">
          <cell r="B1294" t="str">
            <v>090C113</v>
          </cell>
          <cell r="C1294">
            <v>5.57</v>
          </cell>
          <cell r="D1294">
            <v>0</v>
          </cell>
          <cell r="E1294">
            <v>5.57</v>
          </cell>
          <cell r="F1294">
            <v>44108</v>
          </cell>
          <cell r="G1294" t="str">
            <v>RPC</v>
          </cell>
          <cell r="H1294" t="str">
            <v>LPI-1607</v>
          </cell>
          <cell r="I1294" t="str">
            <v>SRP</v>
          </cell>
          <cell r="J1294">
            <v>1.35</v>
          </cell>
        </row>
        <row r="1295">
          <cell r="B1295" t="str">
            <v>090C114</v>
          </cell>
          <cell r="C1295">
            <v>0.33</v>
          </cell>
          <cell r="D1295">
            <v>0</v>
          </cell>
          <cell r="E1295">
            <v>0.33</v>
          </cell>
          <cell r="F1295">
            <v>44115</v>
          </cell>
          <cell r="G1295" t="str">
            <v>RPC</v>
          </cell>
          <cell r="H1295" t="str">
            <v>LPI-1607</v>
          </cell>
          <cell r="I1295" t="str">
            <v>SR</v>
          </cell>
          <cell r="J1295">
            <v>1.35</v>
          </cell>
        </row>
        <row r="1296">
          <cell r="B1296" t="str">
            <v>090C115</v>
          </cell>
          <cell r="C1296">
            <v>2.86</v>
          </cell>
          <cell r="D1296">
            <v>0</v>
          </cell>
          <cell r="E1296">
            <v>2.86</v>
          </cell>
          <cell r="F1296">
            <v>44115</v>
          </cell>
          <cell r="G1296" t="str">
            <v>RPC</v>
          </cell>
          <cell r="H1296" t="str">
            <v>LPI-1607</v>
          </cell>
          <cell r="I1296" t="str">
            <v>SR</v>
          </cell>
          <cell r="J1296">
            <v>1.35</v>
          </cell>
        </row>
        <row r="1297">
          <cell r="B1297" t="str">
            <v>090C116</v>
          </cell>
          <cell r="C1297">
            <v>0.74</v>
          </cell>
          <cell r="D1297">
            <v>0</v>
          </cell>
          <cell r="E1297">
            <v>0.74</v>
          </cell>
          <cell r="F1297">
            <v>44105</v>
          </cell>
          <cell r="G1297" t="str">
            <v>RPC</v>
          </cell>
          <cell r="H1297" t="str">
            <v>LPI-1607</v>
          </cell>
          <cell r="I1297" t="str">
            <v>SR</v>
          </cell>
          <cell r="J1297">
            <v>1.35</v>
          </cell>
        </row>
        <row r="1298">
          <cell r="B1298" t="str">
            <v>090C117</v>
          </cell>
          <cell r="C1298">
            <v>1.84</v>
          </cell>
          <cell r="D1298">
            <v>0</v>
          </cell>
          <cell r="E1298">
            <v>1.84</v>
          </cell>
          <cell r="F1298">
            <v>44105</v>
          </cell>
          <cell r="G1298" t="str">
            <v>RPC</v>
          </cell>
          <cell r="H1298" t="str">
            <v>LPI-1607</v>
          </cell>
          <cell r="I1298" t="str">
            <v>SR</v>
          </cell>
          <cell r="J1298">
            <v>1.35</v>
          </cell>
        </row>
        <row r="1299">
          <cell r="B1299" t="str">
            <v>090C118</v>
          </cell>
          <cell r="C1299">
            <v>1.67</v>
          </cell>
          <cell r="D1299">
            <v>0</v>
          </cell>
          <cell r="E1299">
            <v>1.67</v>
          </cell>
          <cell r="F1299">
            <v>44107</v>
          </cell>
          <cell r="G1299" t="str">
            <v>RPC</v>
          </cell>
          <cell r="H1299" t="str">
            <v>LPI-1607</v>
          </cell>
          <cell r="I1299" t="str">
            <v>SR</v>
          </cell>
          <cell r="J1299">
            <v>1.35</v>
          </cell>
        </row>
        <row r="1300">
          <cell r="B1300" t="str">
            <v>090C119</v>
          </cell>
          <cell r="C1300">
            <v>2.0099999999999998</v>
          </cell>
          <cell r="D1300">
            <v>0</v>
          </cell>
          <cell r="E1300">
            <v>2.0099999999999998</v>
          </cell>
          <cell r="F1300">
            <v>44107</v>
          </cell>
          <cell r="G1300" t="str">
            <v>RPC</v>
          </cell>
          <cell r="H1300" t="str">
            <v>LPI-1607</v>
          </cell>
          <cell r="I1300" t="str">
            <v>SR</v>
          </cell>
          <cell r="J1300">
            <v>1.35</v>
          </cell>
        </row>
        <row r="1301">
          <cell r="B1301" t="str">
            <v>090C120</v>
          </cell>
          <cell r="C1301">
            <v>2.1</v>
          </cell>
          <cell r="D1301">
            <v>0</v>
          </cell>
          <cell r="E1301">
            <v>2.1</v>
          </cell>
          <cell r="F1301">
            <v>44104</v>
          </cell>
          <cell r="G1301" t="str">
            <v>RPC</v>
          </cell>
          <cell r="H1301" t="str">
            <v>LPI-1607</v>
          </cell>
          <cell r="I1301" t="str">
            <v>SR</v>
          </cell>
          <cell r="J1301">
            <v>1.35</v>
          </cell>
        </row>
        <row r="1302">
          <cell r="B1302" t="str">
            <v>085C122</v>
          </cell>
          <cell r="C1302">
            <v>0.95</v>
          </cell>
          <cell r="D1302">
            <v>0</v>
          </cell>
          <cell r="E1302">
            <v>0.95</v>
          </cell>
          <cell r="F1302">
            <v>44016</v>
          </cell>
          <cell r="G1302" t="str">
            <v>RN</v>
          </cell>
          <cell r="H1302" t="str">
            <v>GP 99-8009</v>
          </cell>
          <cell r="I1302" t="str">
            <v>SR</v>
          </cell>
          <cell r="J1302">
            <v>1.8</v>
          </cell>
        </row>
        <row r="1303">
          <cell r="B1303" t="str">
            <v>088C125</v>
          </cell>
          <cell r="C1303">
            <v>1.01</v>
          </cell>
          <cell r="D1303">
            <v>0</v>
          </cell>
          <cell r="E1303">
            <v>1.01</v>
          </cell>
          <cell r="F1303">
            <v>43989</v>
          </cell>
          <cell r="G1303" t="str">
            <v>R3</v>
          </cell>
          <cell r="H1303" t="str">
            <v>GP 99-8009</v>
          </cell>
          <cell r="I1303" t="str">
            <v>SR</v>
          </cell>
          <cell r="J1303">
            <v>1.8</v>
          </cell>
        </row>
        <row r="1304">
          <cell r="B1304" t="str">
            <v>083C122</v>
          </cell>
          <cell r="C1304">
            <v>0.79</v>
          </cell>
          <cell r="D1304">
            <v>0</v>
          </cell>
          <cell r="E1304">
            <v>0.79</v>
          </cell>
          <cell r="F1304">
            <v>44076</v>
          </cell>
          <cell r="G1304" t="str">
            <v>RN</v>
          </cell>
          <cell r="H1304" t="str">
            <v>GP 99-8009</v>
          </cell>
          <cell r="I1304" t="str">
            <v>SR</v>
          </cell>
          <cell r="J1304">
            <v>1.8</v>
          </cell>
        </row>
        <row r="1305">
          <cell r="B1305" t="str">
            <v>084C122</v>
          </cell>
          <cell r="C1305">
            <v>1.58</v>
          </cell>
          <cell r="D1305">
            <v>0</v>
          </cell>
          <cell r="E1305">
            <v>1.58</v>
          </cell>
          <cell r="F1305">
            <v>44076</v>
          </cell>
          <cell r="G1305" t="str">
            <v>RN</v>
          </cell>
          <cell r="H1305" t="str">
            <v>GP 99-8009</v>
          </cell>
          <cell r="I1305" t="str">
            <v>SR</v>
          </cell>
          <cell r="J1305">
            <v>1.8</v>
          </cell>
        </row>
        <row r="1306">
          <cell r="B1306" t="str">
            <v>086C122</v>
          </cell>
          <cell r="C1306">
            <v>0.37</v>
          </cell>
          <cell r="D1306">
            <v>0</v>
          </cell>
          <cell r="E1306">
            <v>0.37</v>
          </cell>
          <cell r="F1306">
            <v>44075</v>
          </cell>
          <cell r="G1306" t="str">
            <v>RN</v>
          </cell>
          <cell r="H1306" t="str">
            <v>GP 99-8009</v>
          </cell>
          <cell r="I1306" t="str">
            <v>SR</v>
          </cell>
          <cell r="J1306">
            <v>1.8</v>
          </cell>
        </row>
        <row r="1307">
          <cell r="B1307" t="str">
            <v>086C130</v>
          </cell>
          <cell r="C1307">
            <v>0.83</v>
          </cell>
          <cell r="D1307">
            <v>0</v>
          </cell>
          <cell r="E1307">
            <v>0.83</v>
          </cell>
          <cell r="F1307">
            <v>44091</v>
          </cell>
          <cell r="G1307" t="str">
            <v>RN</v>
          </cell>
          <cell r="H1307" t="str">
            <v>GP 99-8009</v>
          </cell>
          <cell r="I1307" t="str">
            <v>SR</v>
          </cell>
          <cell r="J1307">
            <v>1.8</v>
          </cell>
        </row>
        <row r="1308">
          <cell r="B1308" t="str">
            <v>084C124</v>
          </cell>
          <cell r="C1308">
            <v>2.06</v>
          </cell>
          <cell r="D1308">
            <v>0</v>
          </cell>
          <cell r="E1308">
            <v>2.06</v>
          </cell>
          <cell r="F1308">
            <v>44035</v>
          </cell>
          <cell r="G1308" t="str">
            <v>RN</v>
          </cell>
          <cell r="H1308" t="str">
            <v>GP 99-8009</v>
          </cell>
          <cell r="I1308" t="str">
            <v>SR</v>
          </cell>
          <cell r="J1308">
            <v>1.8</v>
          </cell>
        </row>
        <row r="1309">
          <cell r="B1309" t="str">
            <v>088C123</v>
          </cell>
          <cell r="C1309">
            <v>2.8</v>
          </cell>
          <cell r="D1309">
            <v>0</v>
          </cell>
          <cell r="E1309">
            <v>2.8</v>
          </cell>
          <cell r="F1309">
            <v>44091</v>
          </cell>
          <cell r="G1309" t="str">
            <v>RN</v>
          </cell>
          <cell r="H1309" t="str">
            <v>GP 99-8009</v>
          </cell>
          <cell r="I1309" t="str">
            <v>SR</v>
          </cell>
          <cell r="J1309">
            <v>1.8</v>
          </cell>
        </row>
        <row r="1310">
          <cell r="B1310" t="str">
            <v>086C125</v>
          </cell>
          <cell r="C1310">
            <v>5.91</v>
          </cell>
          <cell r="D1310">
            <v>0</v>
          </cell>
          <cell r="E1310">
            <v>5.91</v>
          </cell>
          <cell r="F1310">
            <v>43989</v>
          </cell>
          <cell r="G1310" t="str">
            <v>R3</v>
          </cell>
          <cell r="H1310" t="str">
            <v>GP 99-8009</v>
          </cell>
          <cell r="I1310" t="str">
            <v>SRP</v>
          </cell>
          <cell r="J1310">
            <v>1.8</v>
          </cell>
        </row>
        <row r="1311">
          <cell r="B1311" t="str">
            <v>086C128</v>
          </cell>
          <cell r="C1311">
            <v>5.62</v>
          </cell>
          <cell r="D1311">
            <v>0</v>
          </cell>
          <cell r="E1311">
            <v>5.62</v>
          </cell>
          <cell r="F1311">
            <v>44008</v>
          </cell>
          <cell r="G1311" t="str">
            <v>R3</v>
          </cell>
          <cell r="H1311" t="str">
            <v>GP 99-8009</v>
          </cell>
          <cell r="I1311" t="str">
            <v>SRP</v>
          </cell>
          <cell r="J1311">
            <v>1.8</v>
          </cell>
        </row>
        <row r="1312">
          <cell r="B1312" t="str">
            <v>089C130</v>
          </cell>
          <cell r="C1312">
            <v>2.98</v>
          </cell>
          <cell r="D1312">
            <v>0</v>
          </cell>
          <cell r="E1312">
            <v>2.98</v>
          </cell>
          <cell r="F1312">
            <v>44092</v>
          </cell>
          <cell r="G1312" t="str">
            <v>RN</v>
          </cell>
          <cell r="H1312" t="str">
            <v>GP 99-8009</v>
          </cell>
          <cell r="I1312" t="str">
            <v>SR</v>
          </cell>
          <cell r="J1312">
            <v>1.8</v>
          </cell>
        </row>
        <row r="1313">
          <cell r="B1313" t="str">
            <v>090C122</v>
          </cell>
          <cell r="C1313">
            <v>2.1800000000000002</v>
          </cell>
          <cell r="D1313">
            <v>0</v>
          </cell>
          <cell r="E1313">
            <v>2.1800000000000002</v>
          </cell>
          <cell r="F1313">
            <v>44088</v>
          </cell>
          <cell r="G1313" t="str">
            <v>RN</v>
          </cell>
          <cell r="H1313" t="str">
            <v>GP 99-8009</v>
          </cell>
          <cell r="I1313" t="str">
            <v>SR</v>
          </cell>
          <cell r="J1313">
            <v>1.8</v>
          </cell>
        </row>
        <row r="1314">
          <cell r="B1314" t="str">
            <v>087C125</v>
          </cell>
          <cell r="C1314">
            <v>3.32</v>
          </cell>
          <cell r="D1314">
            <v>0</v>
          </cell>
          <cell r="E1314">
            <v>3.32</v>
          </cell>
          <cell r="F1314">
            <v>43989</v>
          </cell>
          <cell r="G1314" t="str">
            <v>R3</v>
          </cell>
          <cell r="H1314" t="str">
            <v>GP 99-8009</v>
          </cell>
          <cell r="I1314" t="str">
            <v>SR</v>
          </cell>
          <cell r="J1314">
            <v>1.8</v>
          </cell>
        </row>
        <row r="1315">
          <cell r="B1315" t="str">
            <v>090C125</v>
          </cell>
          <cell r="C1315">
            <v>5.3</v>
          </cell>
          <cell r="D1315">
            <v>0</v>
          </cell>
          <cell r="E1315">
            <v>5.3</v>
          </cell>
          <cell r="F1315">
            <v>44091</v>
          </cell>
          <cell r="G1315" t="str">
            <v>RN</v>
          </cell>
          <cell r="H1315" t="str">
            <v>GP 99-8009</v>
          </cell>
          <cell r="I1315" t="str">
            <v>SR</v>
          </cell>
          <cell r="J1315">
            <v>1.8</v>
          </cell>
        </row>
        <row r="1316">
          <cell r="B1316" t="str">
            <v>090C127</v>
          </cell>
          <cell r="C1316">
            <v>2.63</v>
          </cell>
          <cell r="D1316">
            <v>0</v>
          </cell>
          <cell r="E1316">
            <v>2.63</v>
          </cell>
          <cell r="F1316">
            <v>44091</v>
          </cell>
          <cell r="G1316" t="str">
            <v>RN</v>
          </cell>
          <cell r="H1316" t="str">
            <v>GP 99-8009</v>
          </cell>
          <cell r="I1316" t="str">
            <v>SR</v>
          </cell>
          <cell r="J1316">
            <v>1.8</v>
          </cell>
        </row>
        <row r="1317">
          <cell r="B1317" t="str">
            <v>090C130</v>
          </cell>
          <cell r="C1317">
            <v>4.2</v>
          </cell>
          <cell r="D1317">
            <v>0</v>
          </cell>
          <cell r="E1317">
            <v>4.2</v>
          </cell>
          <cell r="F1317">
            <v>44092</v>
          </cell>
          <cell r="G1317" t="str">
            <v>RN</v>
          </cell>
          <cell r="H1317" t="str">
            <v>GP 99-8009</v>
          </cell>
          <cell r="I1317" t="str">
            <v>SR</v>
          </cell>
          <cell r="J1317">
            <v>1.8</v>
          </cell>
        </row>
        <row r="1318">
          <cell r="B1318" t="str">
            <v>089C128</v>
          </cell>
          <cell r="C1318">
            <v>6.37</v>
          </cell>
          <cell r="D1318">
            <v>0</v>
          </cell>
          <cell r="E1318">
            <v>6.37</v>
          </cell>
          <cell r="F1318">
            <v>43953</v>
          </cell>
          <cell r="G1318" t="str">
            <v>R3</v>
          </cell>
          <cell r="H1318" t="str">
            <v>GP 99-8009</v>
          </cell>
          <cell r="I1318" t="str">
            <v>SR</v>
          </cell>
          <cell r="J1318">
            <v>1.8</v>
          </cell>
        </row>
        <row r="1319">
          <cell r="B1319" t="str">
            <v>090C124</v>
          </cell>
          <cell r="C1319">
            <v>0.6</v>
          </cell>
          <cell r="D1319">
            <v>0</v>
          </cell>
          <cell r="E1319">
            <v>0.6</v>
          </cell>
          <cell r="F1319">
            <v>43988</v>
          </cell>
          <cell r="G1319" t="str">
            <v>R3</v>
          </cell>
          <cell r="H1319" t="str">
            <v>GP 99-8009</v>
          </cell>
          <cell r="I1319" t="str">
            <v>SR</v>
          </cell>
          <cell r="J1319">
            <v>1.8</v>
          </cell>
        </row>
        <row r="1320">
          <cell r="B1320" t="str">
            <v>084C135</v>
          </cell>
          <cell r="C1320">
            <v>1.66</v>
          </cell>
          <cell r="D1320">
            <v>0</v>
          </cell>
          <cell r="E1320">
            <v>1.66</v>
          </cell>
          <cell r="F1320">
            <v>44108</v>
          </cell>
          <cell r="G1320" t="str">
            <v>RN</v>
          </cell>
          <cell r="H1320" t="str">
            <v>GP 99-8009</v>
          </cell>
          <cell r="I1320" t="str">
            <v>SR</v>
          </cell>
          <cell r="J1320">
            <v>1.8</v>
          </cell>
        </row>
        <row r="1321">
          <cell r="B1321" t="str">
            <v>084C137</v>
          </cell>
          <cell r="C1321">
            <v>2.62</v>
          </cell>
          <cell r="D1321">
            <v>0</v>
          </cell>
          <cell r="E1321">
            <v>2.62</v>
          </cell>
          <cell r="F1321">
            <v>44108</v>
          </cell>
          <cell r="G1321" t="str">
            <v>RN</v>
          </cell>
          <cell r="H1321" t="str">
            <v>GP 99-8009</v>
          </cell>
          <cell r="I1321" t="str">
            <v>SR</v>
          </cell>
          <cell r="J1321">
            <v>1.8</v>
          </cell>
        </row>
        <row r="1322">
          <cell r="B1322" t="str">
            <v>085C133</v>
          </cell>
          <cell r="C1322">
            <v>3.33</v>
          </cell>
          <cell r="D1322">
            <v>0</v>
          </cell>
          <cell r="E1322">
            <v>3.33</v>
          </cell>
          <cell r="F1322">
            <v>43989</v>
          </cell>
          <cell r="G1322" t="str">
            <v>R3</v>
          </cell>
          <cell r="H1322" t="str">
            <v>GP 99-8009</v>
          </cell>
          <cell r="I1322" t="str">
            <v>SR</v>
          </cell>
          <cell r="J1322">
            <v>1.8</v>
          </cell>
        </row>
        <row r="1323">
          <cell r="B1323" t="str">
            <v>086C135</v>
          </cell>
          <cell r="C1323">
            <v>5.62</v>
          </cell>
          <cell r="D1323">
            <v>0</v>
          </cell>
          <cell r="E1323">
            <v>5.62</v>
          </cell>
          <cell r="F1323">
            <v>44053</v>
          </cell>
          <cell r="G1323" t="str">
            <v>RN</v>
          </cell>
          <cell r="H1323" t="str">
            <v>GP 99-8009</v>
          </cell>
          <cell r="I1323" t="str">
            <v>SR</v>
          </cell>
          <cell r="J1323">
            <v>1.8</v>
          </cell>
        </row>
        <row r="1324">
          <cell r="B1324" t="str">
            <v>088C132</v>
          </cell>
          <cell r="C1324">
            <v>3.8</v>
          </cell>
          <cell r="D1324">
            <v>0</v>
          </cell>
          <cell r="E1324">
            <v>3.8</v>
          </cell>
          <cell r="F1324">
            <v>44092</v>
          </cell>
          <cell r="G1324" t="str">
            <v>RN</v>
          </cell>
          <cell r="H1324" t="str">
            <v>GP 99-8009</v>
          </cell>
          <cell r="I1324" t="str">
            <v>SR</v>
          </cell>
          <cell r="J1324">
            <v>1.8</v>
          </cell>
        </row>
        <row r="1325">
          <cell r="B1325" t="str">
            <v>090C132</v>
          </cell>
          <cell r="C1325">
            <v>3.26</v>
          </cell>
          <cell r="D1325">
            <v>0</v>
          </cell>
          <cell r="E1325">
            <v>3.26</v>
          </cell>
          <cell r="F1325">
            <v>44093</v>
          </cell>
          <cell r="G1325" t="str">
            <v>RN</v>
          </cell>
          <cell r="H1325" t="str">
            <v>GP 99-8009</v>
          </cell>
          <cell r="I1325" t="str">
            <v>SR</v>
          </cell>
          <cell r="J1325">
            <v>1.8</v>
          </cell>
        </row>
        <row r="1326">
          <cell r="B1326" t="str">
            <v>086C138</v>
          </cell>
          <cell r="C1326">
            <v>5.99</v>
          </cell>
          <cell r="D1326">
            <v>0</v>
          </cell>
          <cell r="E1326">
            <v>5.99</v>
          </cell>
          <cell r="F1326">
            <v>44053</v>
          </cell>
          <cell r="G1326" t="str">
            <v>RN</v>
          </cell>
          <cell r="H1326" t="str">
            <v>GP 99-8009</v>
          </cell>
          <cell r="I1326" t="str">
            <v>SRP</v>
          </cell>
          <cell r="J1326">
            <v>1.8</v>
          </cell>
        </row>
        <row r="1327">
          <cell r="B1327" t="str">
            <v>090C136</v>
          </cell>
          <cell r="C1327">
            <v>1.97</v>
          </cell>
          <cell r="D1327">
            <v>0</v>
          </cell>
          <cell r="E1327">
            <v>1.97</v>
          </cell>
          <cell r="F1327">
            <v>44092</v>
          </cell>
          <cell r="G1327" t="str">
            <v>RN</v>
          </cell>
          <cell r="H1327" t="str">
            <v>GP 99-8009</v>
          </cell>
          <cell r="I1327" t="str">
            <v>SR</v>
          </cell>
          <cell r="J1327">
            <v>1.8</v>
          </cell>
        </row>
        <row r="1328">
          <cell r="B1328" t="str">
            <v>087C137</v>
          </cell>
          <cell r="C1328">
            <v>5.47</v>
          </cell>
          <cell r="D1328">
            <v>0</v>
          </cell>
          <cell r="E1328">
            <v>5.47</v>
          </cell>
          <cell r="F1328">
            <v>44007</v>
          </cell>
          <cell r="G1328" t="str">
            <v>R3</v>
          </cell>
          <cell r="H1328" t="str">
            <v>GP 99-8009</v>
          </cell>
          <cell r="I1328" t="str">
            <v>SR</v>
          </cell>
          <cell r="J1328">
            <v>1.8</v>
          </cell>
        </row>
        <row r="1329">
          <cell r="B1329" t="str">
            <v>090C134</v>
          </cell>
          <cell r="C1329">
            <v>6.76</v>
          </cell>
          <cell r="D1329">
            <v>0</v>
          </cell>
          <cell r="E1329">
            <v>6.76</v>
          </cell>
          <cell r="F1329">
            <v>43989</v>
          </cell>
          <cell r="G1329" t="str">
            <v>R3</v>
          </cell>
          <cell r="H1329" t="str">
            <v>GP 99-8009</v>
          </cell>
          <cell r="I1329" t="str">
            <v>SR</v>
          </cell>
          <cell r="J1329">
            <v>1.8</v>
          </cell>
        </row>
        <row r="1330">
          <cell r="B1330" t="str">
            <v>092C095</v>
          </cell>
          <cell r="C1330">
            <v>5.72</v>
          </cell>
          <cell r="D1330">
            <v>0</v>
          </cell>
          <cell r="E1330">
            <v>5.72</v>
          </cell>
          <cell r="F1330">
            <v>44093</v>
          </cell>
          <cell r="G1330" t="str">
            <v>R2</v>
          </cell>
          <cell r="H1330" t="str">
            <v>LPI-1604</v>
          </cell>
          <cell r="I1330" t="str">
            <v>DR</v>
          </cell>
          <cell r="J1330">
            <v>1.8</v>
          </cell>
        </row>
        <row r="1331">
          <cell r="B1331" t="str">
            <v>092C100</v>
          </cell>
          <cell r="C1331">
            <v>8.34</v>
          </cell>
          <cell r="D1331">
            <v>0</v>
          </cell>
          <cell r="E1331">
            <v>8.34</v>
          </cell>
          <cell r="F1331">
            <v>44089</v>
          </cell>
          <cell r="G1331" t="str">
            <v>R2</v>
          </cell>
          <cell r="H1331" t="str">
            <v>LPI-1604</v>
          </cell>
          <cell r="I1331" t="str">
            <v>DR</v>
          </cell>
          <cell r="J1331">
            <v>1.8</v>
          </cell>
        </row>
        <row r="1332">
          <cell r="B1332" t="str">
            <v>094C092</v>
          </cell>
          <cell r="C1332">
            <v>2.12</v>
          </cell>
          <cell r="D1332">
            <v>0</v>
          </cell>
          <cell r="E1332">
            <v>2.12</v>
          </cell>
          <cell r="F1332">
            <v>44093</v>
          </cell>
          <cell r="G1332" t="str">
            <v>R2</v>
          </cell>
          <cell r="H1332" t="str">
            <v>LPI-1604</v>
          </cell>
          <cell r="I1332" t="str">
            <v>DR</v>
          </cell>
          <cell r="J1332">
            <v>1.8</v>
          </cell>
        </row>
        <row r="1333">
          <cell r="B1333" t="str">
            <v>094C095</v>
          </cell>
          <cell r="C1333">
            <v>3.19</v>
          </cell>
          <cell r="D1333">
            <v>0</v>
          </cell>
          <cell r="E1333">
            <v>3.19</v>
          </cell>
          <cell r="F1333">
            <v>44095</v>
          </cell>
          <cell r="G1333" t="str">
            <v>R2</v>
          </cell>
          <cell r="H1333" t="str">
            <v>LPI-1604</v>
          </cell>
          <cell r="I1333" t="str">
            <v>DR</v>
          </cell>
          <cell r="J1333">
            <v>1.8</v>
          </cell>
        </row>
        <row r="1334">
          <cell r="B1334" t="str">
            <v>094C097</v>
          </cell>
          <cell r="C1334">
            <v>2.52</v>
          </cell>
          <cell r="D1334">
            <v>0</v>
          </cell>
          <cell r="E1334">
            <v>2.52</v>
          </cell>
          <cell r="F1334">
            <v>44094</v>
          </cell>
          <cell r="G1334" t="str">
            <v>R2</v>
          </cell>
          <cell r="H1334" t="str">
            <v>LPI-1604</v>
          </cell>
          <cell r="I1334" t="str">
            <v>DR</v>
          </cell>
          <cell r="J1334">
            <v>1.8</v>
          </cell>
        </row>
        <row r="1335">
          <cell r="B1335" t="str">
            <v>094C099</v>
          </cell>
          <cell r="C1335">
            <v>5.82</v>
          </cell>
          <cell r="D1335">
            <v>0</v>
          </cell>
          <cell r="E1335">
            <v>5.82</v>
          </cell>
          <cell r="F1335">
            <v>44094</v>
          </cell>
          <cell r="G1335" t="str">
            <v>R2</v>
          </cell>
          <cell r="H1335" t="str">
            <v>LPI-1604</v>
          </cell>
          <cell r="I1335" t="str">
            <v>DR</v>
          </cell>
          <cell r="J1335">
            <v>1.8</v>
          </cell>
        </row>
        <row r="1336">
          <cell r="B1336" t="str">
            <v>094C100</v>
          </cell>
          <cell r="C1336">
            <v>1.55</v>
          </cell>
          <cell r="D1336">
            <v>0</v>
          </cell>
          <cell r="E1336">
            <v>1.55</v>
          </cell>
          <cell r="F1336">
            <v>44088</v>
          </cell>
          <cell r="G1336" t="str">
            <v>R2</v>
          </cell>
          <cell r="H1336" t="str">
            <v>LPI-1604</v>
          </cell>
          <cell r="I1336" t="str">
            <v>DR</v>
          </cell>
          <cell r="J1336">
            <v>1.8</v>
          </cell>
        </row>
        <row r="1337">
          <cell r="B1337" t="str">
            <v>096C094</v>
          </cell>
          <cell r="C1337">
            <v>1.86</v>
          </cell>
          <cell r="D1337">
            <v>0</v>
          </cell>
          <cell r="E1337">
            <v>1.86</v>
          </cell>
          <cell r="F1337">
            <v>44095</v>
          </cell>
          <cell r="G1337" t="str">
            <v>R2</v>
          </cell>
          <cell r="H1337" t="str">
            <v>LPI-1604</v>
          </cell>
          <cell r="I1337" t="str">
            <v>DR</v>
          </cell>
          <cell r="J1337">
            <v>1.8</v>
          </cell>
        </row>
        <row r="1338">
          <cell r="B1338" t="str">
            <v>092C102</v>
          </cell>
          <cell r="C1338">
            <v>3.48</v>
          </cell>
          <cell r="D1338">
            <v>0</v>
          </cell>
          <cell r="E1338">
            <v>3.48</v>
          </cell>
          <cell r="F1338">
            <v>44087</v>
          </cell>
          <cell r="G1338" t="str">
            <v>R1</v>
          </cell>
          <cell r="H1338" t="str">
            <v>LPI-1606</v>
          </cell>
          <cell r="I1338" t="str">
            <v>DR</v>
          </cell>
          <cell r="J1338">
            <v>1.5</v>
          </cell>
        </row>
        <row r="1339">
          <cell r="B1339" t="str">
            <v>092C103</v>
          </cell>
          <cell r="C1339">
            <v>2.56</v>
          </cell>
          <cell r="D1339">
            <v>0</v>
          </cell>
          <cell r="E1339">
            <v>2.56</v>
          </cell>
          <cell r="F1339">
            <v>44089</v>
          </cell>
          <cell r="G1339" t="str">
            <v>R1</v>
          </cell>
          <cell r="H1339" t="str">
            <v>LPI-1606</v>
          </cell>
          <cell r="I1339" t="str">
            <v>DR</v>
          </cell>
          <cell r="J1339">
            <v>1.5</v>
          </cell>
        </row>
        <row r="1340">
          <cell r="B1340" t="str">
            <v>092C105</v>
          </cell>
          <cell r="C1340">
            <v>1.84</v>
          </cell>
          <cell r="D1340">
            <v>0</v>
          </cell>
          <cell r="E1340">
            <v>1.84</v>
          </cell>
          <cell r="F1340">
            <v>44085</v>
          </cell>
          <cell r="G1340" t="str">
            <v>R1</v>
          </cell>
          <cell r="H1340" t="str">
            <v>LPI-1606</v>
          </cell>
          <cell r="I1340" t="str">
            <v>DR</v>
          </cell>
          <cell r="J1340">
            <v>1.5</v>
          </cell>
        </row>
        <row r="1341">
          <cell r="B1341" t="str">
            <v>093C108</v>
          </cell>
          <cell r="C1341">
            <v>4.08</v>
          </cell>
          <cell r="D1341">
            <v>0</v>
          </cell>
          <cell r="E1341">
            <v>4.08</v>
          </cell>
          <cell r="F1341">
            <v>44085</v>
          </cell>
          <cell r="G1341" t="str">
            <v>R1</v>
          </cell>
          <cell r="H1341" t="str">
            <v>LPI-1606</v>
          </cell>
          <cell r="I1341" t="str">
            <v>DR</v>
          </cell>
          <cell r="J1341">
            <v>1.5</v>
          </cell>
        </row>
        <row r="1342">
          <cell r="B1342" t="str">
            <v>093C110</v>
          </cell>
          <cell r="C1342">
            <v>0.92</v>
          </cell>
          <cell r="D1342">
            <v>0</v>
          </cell>
          <cell r="E1342">
            <v>0.92</v>
          </cell>
          <cell r="F1342">
            <v>44072</v>
          </cell>
          <cell r="G1342" t="str">
            <v>R1</v>
          </cell>
          <cell r="H1342" t="str">
            <v>LPI-1606</v>
          </cell>
          <cell r="I1342" t="str">
            <v>DR</v>
          </cell>
          <cell r="J1342">
            <v>1.5</v>
          </cell>
        </row>
        <row r="1343">
          <cell r="B1343" t="str">
            <v>094C102</v>
          </cell>
          <cell r="C1343">
            <v>1.9</v>
          </cell>
          <cell r="D1343">
            <v>0</v>
          </cell>
          <cell r="E1343">
            <v>1.9</v>
          </cell>
          <cell r="F1343">
            <v>44154</v>
          </cell>
          <cell r="G1343" t="str">
            <v>R2</v>
          </cell>
          <cell r="H1343" t="str">
            <v>LPI-1606</v>
          </cell>
          <cell r="I1343" t="str">
            <v>DR</v>
          </cell>
          <cell r="J1343">
            <v>1.5</v>
          </cell>
        </row>
        <row r="1344">
          <cell r="B1344" t="str">
            <v>094C103</v>
          </cell>
          <cell r="C1344">
            <v>3.72</v>
          </cell>
          <cell r="D1344">
            <v>0</v>
          </cell>
          <cell r="E1344">
            <v>3.72</v>
          </cell>
          <cell r="F1344">
            <v>44087</v>
          </cell>
          <cell r="G1344" t="str">
            <v>R1</v>
          </cell>
          <cell r="H1344" t="str">
            <v>LPI-1606</v>
          </cell>
          <cell r="I1344" t="str">
            <v>DR</v>
          </cell>
          <cell r="J1344">
            <v>1.5</v>
          </cell>
        </row>
        <row r="1345">
          <cell r="B1345" t="str">
            <v>094C105</v>
          </cell>
          <cell r="C1345">
            <v>1.88</v>
          </cell>
          <cell r="D1345">
            <v>0</v>
          </cell>
          <cell r="E1345">
            <v>1.88</v>
          </cell>
          <cell r="F1345">
            <v>44086</v>
          </cell>
          <cell r="G1345" t="str">
            <v>R1</v>
          </cell>
          <cell r="H1345" t="str">
            <v>LPI-1606</v>
          </cell>
          <cell r="I1345" t="str">
            <v>DR</v>
          </cell>
          <cell r="J1345">
            <v>1.5</v>
          </cell>
        </row>
        <row r="1346">
          <cell r="B1346" t="str">
            <v>095C101</v>
          </cell>
          <cell r="C1346">
            <v>0.39</v>
          </cell>
          <cell r="D1346">
            <v>0</v>
          </cell>
          <cell r="E1346">
            <v>0.39</v>
          </cell>
          <cell r="F1346">
            <v>44086</v>
          </cell>
          <cell r="G1346" t="str">
            <v>RN</v>
          </cell>
          <cell r="H1346" t="str">
            <v>GP 99-8009</v>
          </cell>
          <cell r="I1346" t="str">
            <v>SR</v>
          </cell>
          <cell r="J1346">
            <v>1.5</v>
          </cell>
        </row>
        <row r="1347">
          <cell r="B1347" t="str">
            <v>096C107</v>
          </cell>
          <cell r="C1347">
            <v>2.96</v>
          </cell>
          <cell r="D1347">
            <v>0</v>
          </cell>
          <cell r="E1347">
            <v>2.96</v>
          </cell>
          <cell r="F1347">
            <v>44069</v>
          </cell>
          <cell r="G1347" t="str">
            <v>R1</v>
          </cell>
          <cell r="H1347" t="str">
            <v>LPI-1606</v>
          </cell>
          <cell r="I1347" t="str">
            <v>DR</v>
          </cell>
          <cell r="J1347">
            <v>1.5</v>
          </cell>
        </row>
        <row r="1348">
          <cell r="B1348" t="str">
            <v>096C108</v>
          </cell>
          <cell r="C1348">
            <v>4.29</v>
          </cell>
          <cell r="D1348">
            <v>0</v>
          </cell>
          <cell r="E1348">
            <v>4.29</v>
          </cell>
          <cell r="F1348">
            <v>44084</v>
          </cell>
          <cell r="G1348" t="str">
            <v>R1</v>
          </cell>
          <cell r="H1348" t="str">
            <v>LPI-1606</v>
          </cell>
          <cell r="I1348" t="str">
            <v>DR</v>
          </cell>
          <cell r="J1348">
            <v>1.5</v>
          </cell>
        </row>
        <row r="1349">
          <cell r="B1349" t="str">
            <v>092C110</v>
          </cell>
          <cell r="C1349">
            <v>2.52</v>
          </cell>
          <cell r="D1349">
            <v>0</v>
          </cell>
          <cell r="E1349">
            <v>2.52</v>
          </cell>
          <cell r="F1349">
            <v>44044</v>
          </cell>
          <cell r="G1349" t="str">
            <v>R1</v>
          </cell>
          <cell r="H1349" t="str">
            <v>LPI-1606</v>
          </cell>
          <cell r="I1349" t="str">
            <v>DR</v>
          </cell>
          <cell r="J1349">
            <v>1.5</v>
          </cell>
        </row>
        <row r="1350">
          <cell r="B1350" t="str">
            <v>096C102</v>
          </cell>
          <cell r="C1350">
            <v>1.96</v>
          </cell>
          <cell r="D1350">
            <v>0</v>
          </cell>
          <cell r="E1350">
            <v>1.96</v>
          </cell>
          <cell r="F1350">
            <v>43966</v>
          </cell>
          <cell r="G1350" t="str">
            <v>RN</v>
          </cell>
          <cell r="H1350" t="str">
            <v>TC-09</v>
          </cell>
          <cell r="I1350" t="str">
            <v>SR</v>
          </cell>
          <cell r="J1350">
            <v>1.5</v>
          </cell>
        </row>
        <row r="1351">
          <cell r="B1351" t="str">
            <v>092C117</v>
          </cell>
          <cell r="C1351">
            <v>3.63</v>
          </cell>
          <cell r="D1351">
            <v>0</v>
          </cell>
          <cell r="E1351">
            <v>3.63</v>
          </cell>
          <cell r="F1351">
            <v>44013</v>
          </cell>
          <cell r="G1351" t="str">
            <v>R3</v>
          </cell>
          <cell r="H1351" t="str">
            <v>GP 99-8009</v>
          </cell>
          <cell r="I1351" t="str">
            <v>SR</v>
          </cell>
          <cell r="J1351">
            <v>1.8</v>
          </cell>
        </row>
        <row r="1352">
          <cell r="B1352" t="str">
            <v>091C116</v>
          </cell>
          <cell r="C1352">
            <v>0.66</v>
          </cell>
          <cell r="D1352">
            <v>0</v>
          </cell>
          <cell r="E1352">
            <v>0.66</v>
          </cell>
          <cell r="F1352">
            <v>44117</v>
          </cell>
          <cell r="G1352" t="str">
            <v>RPC</v>
          </cell>
          <cell r="H1352" t="str">
            <v>LPI-1607</v>
          </cell>
          <cell r="I1352" t="str">
            <v>SR</v>
          </cell>
          <cell r="J1352">
            <v>1.35</v>
          </cell>
        </row>
        <row r="1353">
          <cell r="B1353" t="str">
            <v>092C112</v>
          </cell>
          <cell r="C1353">
            <v>2.9</v>
          </cell>
          <cell r="D1353">
            <v>0</v>
          </cell>
          <cell r="E1353">
            <v>2.9</v>
          </cell>
          <cell r="F1353">
            <v>44110</v>
          </cell>
          <cell r="G1353" t="str">
            <v>RPC</v>
          </cell>
          <cell r="H1353" t="str">
            <v>LPI-1605</v>
          </cell>
          <cell r="I1353" t="str">
            <v>SR</v>
          </cell>
          <cell r="J1353">
            <v>1.35</v>
          </cell>
        </row>
        <row r="1354">
          <cell r="B1354" t="str">
            <v>092C114</v>
          </cell>
          <cell r="C1354">
            <v>1.47</v>
          </cell>
          <cell r="D1354">
            <v>0</v>
          </cell>
          <cell r="E1354">
            <v>1.47</v>
          </cell>
          <cell r="F1354">
            <v>44110</v>
          </cell>
          <cell r="G1354" t="str">
            <v>RPC</v>
          </cell>
          <cell r="H1354" t="str">
            <v>LPI-1605</v>
          </cell>
          <cell r="I1354" t="str">
            <v>SR</v>
          </cell>
          <cell r="J1354">
            <v>1.35</v>
          </cell>
        </row>
        <row r="1355">
          <cell r="B1355" t="str">
            <v>092C118</v>
          </cell>
          <cell r="C1355">
            <v>2.19</v>
          </cell>
          <cell r="D1355">
            <v>0</v>
          </cell>
          <cell r="E1355">
            <v>2.19</v>
          </cell>
          <cell r="F1355">
            <v>44115</v>
          </cell>
          <cell r="G1355" t="str">
            <v>RPC</v>
          </cell>
          <cell r="H1355" t="str">
            <v>LPI-1605</v>
          </cell>
          <cell r="I1355" t="str">
            <v>SR</v>
          </cell>
          <cell r="J1355">
            <v>1.35</v>
          </cell>
        </row>
        <row r="1356">
          <cell r="B1356" t="str">
            <v>092C120</v>
          </cell>
          <cell r="C1356">
            <v>1.86</v>
          </cell>
          <cell r="D1356">
            <v>0</v>
          </cell>
          <cell r="E1356">
            <v>1.86</v>
          </cell>
          <cell r="F1356">
            <v>44115</v>
          </cell>
          <cell r="G1356" t="str">
            <v>RPC</v>
          </cell>
          <cell r="H1356" t="str">
            <v>LPI-1605</v>
          </cell>
          <cell r="I1356" t="str">
            <v>SR</v>
          </cell>
          <cell r="J1356">
            <v>1.35</v>
          </cell>
        </row>
        <row r="1357">
          <cell r="B1357" t="str">
            <v>093C114</v>
          </cell>
          <cell r="C1357">
            <v>1.02</v>
          </cell>
          <cell r="D1357">
            <v>0</v>
          </cell>
          <cell r="E1357">
            <v>1.02</v>
          </cell>
          <cell r="F1357">
            <v>44110</v>
          </cell>
          <cell r="G1357" t="str">
            <v>RPC</v>
          </cell>
          <cell r="H1357" t="str">
            <v>LPI-1605</v>
          </cell>
          <cell r="I1357" t="str">
            <v>SR</v>
          </cell>
          <cell r="J1357">
            <v>1.35</v>
          </cell>
        </row>
        <row r="1358">
          <cell r="B1358" t="str">
            <v>093C115</v>
          </cell>
          <cell r="C1358">
            <v>0.3</v>
          </cell>
          <cell r="D1358">
            <v>0</v>
          </cell>
          <cell r="E1358">
            <v>0.3</v>
          </cell>
          <cell r="F1358">
            <v>44118</v>
          </cell>
          <cell r="G1358" t="str">
            <v>RPC</v>
          </cell>
          <cell r="H1358" t="str">
            <v>LPI-1605</v>
          </cell>
          <cell r="I1358" t="str">
            <v>SR</v>
          </cell>
          <cell r="J1358">
            <v>1.35</v>
          </cell>
        </row>
        <row r="1359">
          <cell r="B1359" t="str">
            <v>094C112</v>
          </cell>
          <cell r="C1359">
            <v>1.79</v>
          </cell>
          <cell r="D1359">
            <v>0</v>
          </cell>
          <cell r="E1359">
            <v>1.79</v>
          </cell>
          <cell r="F1359">
            <v>44110</v>
          </cell>
          <cell r="G1359" t="str">
            <v>RPC</v>
          </cell>
          <cell r="H1359" t="str">
            <v>LPI-1605</v>
          </cell>
          <cell r="I1359" t="str">
            <v>SR</v>
          </cell>
          <cell r="J1359">
            <v>1.35</v>
          </cell>
        </row>
        <row r="1360">
          <cell r="B1360" t="str">
            <v>094C116</v>
          </cell>
          <cell r="C1360">
            <v>2.19</v>
          </cell>
          <cell r="D1360">
            <v>0</v>
          </cell>
          <cell r="E1360">
            <v>2.19</v>
          </cell>
          <cell r="F1360">
            <v>44118</v>
          </cell>
          <cell r="G1360" t="str">
            <v>RPC</v>
          </cell>
          <cell r="H1360" t="str">
            <v>LPI-1605</v>
          </cell>
          <cell r="I1360" t="str">
            <v>SR</v>
          </cell>
          <cell r="J1360">
            <v>1.35</v>
          </cell>
        </row>
        <row r="1361">
          <cell r="B1361" t="str">
            <v>094C117</v>
          </cell>
          <cell r="C1361">
            <v>1.81</v>
          </cell>
          <cell r="D1361">
            <v>0</v>
          </cell>
          <cell r="E1361">
            <v>1.81</v>
          </cell>
          <cell r="F1361">
            <v>44118</v>
          </cell>
          <cell r="G1361" t="str">
            <v>RPC</v>
          </cell>
          <cell r="H1361" t="str">
            <v>LPI-1605</v>
          </cell>
          <cell r="I1361" t="str">
            <v>SR</v>
          </cell>
          <cell r="J1361">
            <v>1.35</v>
          </cell>
        </row>
        <row r="1362">
          <cell r="B1362" t="str">
            <v>095C112</v>
          </cell>
          <cell r="C1362">
            <v>1.62</v>
          </cell>
          <cell r="D1362">
            <v>0</v>
          </cell>
          <cell r="E1362">
            <v>1.62</v>
          </cell>
          <cell r="F1362">
            <v>44110</v>
          </cell>
          <cell r="G1362" t="str">
            <v>RPC</v>
          </cell>
          <cell r="H1362" t="str">
            <v>LPI-1605</v>
          </cell>
          <cell r="I1362" t="str">
            <v>SR</v>
          </cell>
          <cell r="J1362">
            <v>1.35</v>
          </cell>
        </row>
        <row r="1363">
          <cell r="B1363" t="str">
            <v>093C120</v>
          </cell>
          <cell r="C1363">
            <v>3.52</v>
          </cell>
          <cell r="D1363">
            <v>0</v>
          </cell>
          <cell r="E1363">
            <v>3.52</v>
          </cell>
          <cell r="F1363">
            <v>44038</v>
          </cell>
          <cell r="G1363" t="str">
            <v>R3</v>
          </cell>
          <cell r="H1363" t="str">
            <v>GP 99-8009</v>
          </cell>
          <cell r="I1363" t="str">
            <v>SR</v>
          </cell>
          <cell r="J1363">
            <v>1.8</v>
          </cell>
        </row>
        <row r="1364">
          <cell r="B1364" t="str">
            <v>096C117</v>
          </cell>
          <cell r="C1364">
            <v>2.4900000000000002</v>
          </cell>
          <cell r="D1364">
            <v>0</v>
          </cell>
          <cell r="E1364">
            <v>2.4900000000000002</v>
          </cell>
          <cell r="F1364">
            <v>44116</v>
          </cell>
          <cell r="G1364" t="str">
            <v>RPC</v>
          </cell>
          <cell r="H1364" t="str">
            <v>LPI-1605</v>
          </cell>
          <cell r="I1364" t="str">
            <v>SR</v>
          </cell>
          <cell r="J1364">
            <v>1.35</v>
          </cell>
        </row>
        <row r="1365">
          <cell r="B1365" t="str">
            <v>096C118</v>
          </cell>
          <cell r="C1365">
            <v>2.89</v>
          </cell>
          <cell r="D1365">
            <v>0</v>
          </cell>
          <cell r="E1365">
            <v>2.89</v>
          </cell>
          <cell r="F1365">
            <v>44116</v>
          </cell>
          <cell r="G1365" t="str">
            <v>RPC</v>
          </cell>
          <cell r="H1365" t="str">
            <v>LPI-1605</v>
          </cell>
          <cell r="I1365" t="str">
            <v>SR</v>
          </cell>
          <cell r="J1365">
            <v>1.35</v>
          </cell>
        </row>
        <row r="1366">
          <cell r="B1366" t="str">
            <v>096C120</v>
          </cell>
          <cell r="C1366">
            <v>2.29</v>
          </cell>
          <cell r="D1366">
            <v>0</v>
          </cell>
          <cell r="E1366">
            <v>2.29</v>
          </cell>
          <cell r="F1366">
            <v>44112</v>
          </cell>
          <cell r="G1366" t="str">
            <v>RPC</v>
          </cell>
          <cell r="H1366" t="str">
            <v>LPI-1605</v>
          </cell>
          <cell r="I1366" t="str">
            <v>SR</v>
          </cell>
          <cell r="J1366">
            <v>1.35</v>
          </cell>
        </row>
        <row r="1367">
          <cell r="B1367" t="str">
            <v>098C118</v>
          </cell>
          <cell r="C1367">
            <v>3.12</v>
          </cell>
          <cell r="D1367">
            <v>0</v>
          </cell>
          <cell r="E1367">
            <v>3.12</v>
          </cell>
          <cell r="F1367">
            <v>44119</v>
          </cell>
          <cell r="G1367" t="str">
            <v>RPC</v>
          </cell>
          <cell r="H1367" t="str">
            <v>LPI-1605</v>
          </cell>
          <cell r="I1367" t="str">
            <v>SR</v>
          </cell>
          <cell r="J1367">
            <v>1.35</v>
          </cell>
        </row>
        <row r="1368">
          <cell r="B1368" t="str">
            <v>098C119</v>
          </cell>
          <cell r="C1368">
            <v>1.03</v>
          </cell>
          <cell r="D1368">
            <v>0</v>
          </cell>
          <cell r="E1368">
            <v>1.03</v>
          </cell>
          <cell r="F1368">
            <v>44114</v>
          </cell>
          <cell r="G1368" t="str">
            <v>RPC</v>
          </cell>
          <cell r="H1368" t="str">
            <v>LPI-1605</v>
          </cell>
          <cell r="I1368" t="str">
            <v>SR</v>
          </cell>
          <cell r="J1368">
            <v>1.35</v>
          </cell>
        </row>
        <row r="1369">
          <cell r="B1369" t="str">
            <v>098C120</v>
          </cell>
          <cell r="C1369">
            <v>2.86</v>
          </cell>
          <cell r="D1369">
            <v>0</v>
          </cell>
          <cell r="E1369">
            <v>2.86</v>
          </cell>
          <cell r="F1369">
            <v>44114</v>
          </cell>
          <cell r="G1369" t="str">
            <v>RPC</v>
          </cell>
          <cell r="H1369" t="str">
            <v>LPI-1605</v>
          </cell>
          <cell r="I1369" t="str">
            <v>SR</v>
          </cell>
          <cell r="J1369">
            <v>1.35</v>
          </cell>
        </row>
        <row r="1370">
          <cell r="B1370" t="str">
            <v>099C118</v>
          </cell>
          <cell r="C1370">
            <v>0.57999999999999996</v>
          </cell>
          <cell r="D1370">
            <v>0</v>
          </cell>
          <cell r="E1370">
            <v>0.57999999999999996</v>
          </cell>
          <cell r="F1370">
            <v>44115</v>
          </cell>
          <cell r="G1370" t="str">
            <v>RPC</v>
          </cell>
          <cell r="H1370" t="str">
            <v>LPI-1605</v>
          </cell>
          <cell r="I1370" t="str">
            <v>SR</v>
          </cell>
          <cell r="J1370">
            <v>1.35</v>
          </cell>
        </row>
        <row r="1371">
          <cell r="B1371" t="str">
            <v>099C120</v>
          </cell>
          <cell r="C1371">
            <v>2.11</v>
          </cell>
          <cell r="D1371">
            <v>0</v>
          </cell>
          <cell r="E1371">
            <v>2.11</v>
          </cell>
          <cell r="F1371">
            <v>44115</v>
          </cell>
          <cell r="G1371" t="str">
            <v>RPC</v>
          </cell>
          <cell r="H1371" t="str">
            <v>LPI-1605</v>
          </cell>
          <cell r="I1371" t="str">
            <v>SR</v>
          </cell>
          <cell r="J1371">
            <v>1.35</v>
          </cell>
        </row>
        <row r="1372">
          <cell r="B1372" t="str">
            <v>100C120</v>
          </cell>
          <cell r="C1372">
            <v>0.61</v>
          </cell>
          <cell r="D1372">
            <v>0</v>
          </cell>
          <cell r="E1372">
            <v>0.61</v>
          </cell>
          <cell r="F1372">
            <v>44115</v>
          </cell>
          <cell r="G1372" t="str">
            <v>RPC</v>
          </cell>
          <cell r="H1372" t="str">
            <v>LPI-1605</v>
          </cell>
          <cell r="I1372" t="str">
            <v>SR</v>
          </cell>
          <cell r="J1372">
            <v>1.35</v>
          </cell>
        </row>
        <row r="1373">
          <cell r="B1373" t="str">
            <v>095C114</v>
          </cell>
          <cell r="C1373">
            <v>2.46</v>
          </cell>
          <cell r="D1373">
            <v>0</v>
          </cell>
          <cell r="E1373">
            <v>2.46</v>
          </cell>
          <cell r="F1373">
            <v>43990</v>
          </cell>
          <cell r="G1373" t="str">
            <v>R3</v>
          </cell>
          <cell r="H1373" t="str">
            <v>GP 99-8009</v>
          </cell>
          <cell r="I1373" t="str">
            <v>SR</v>
          </cell>
          <cell r="J1373">
            <v>1.8</v>
          </cell>
        </row>
        <row r="1374">
          <cell r="B1374" t="str">
            <v>092C130</v>
          </cell>
          <cell r="C1374">
            <v>2.5299999999999998</v>
          </cell>
          <cell r="D1374">
            <v>0</v>
          </cell>
          <cell r="E1374">
            <v>2.5299999999999998</v>
          </cell>
          <cell r="F1374">
            <v>44008</v>
          </cell>
          <cell r="G1374" t="str">
            <v>R3</v>
          </cell>
          <cell r="H1374" t="str">
            <v>GP 99-8009</v>
          </cell>
          <cell r="I1374" t="str">
            <v>SR</v>
          </cell>
          <cell r="J1374">
            <v>1.8</v>
          </cell>
        </row>
        <row r="1375">
          <cell r="B1375" t="str">
            <v>092C122</v>
          </cell>
          <cell r="C1375">
            <v>2.92</v>
          </cell>
          <cell r="D1375">
            <v>0</v>
          </cell>
          <cell r="E1375">
            <v>2.92</v>
          </cell>
          <cell r="F1375">
            <v>44088</v>
          </cell>
          <cell r="G1375" t="str">
            <v>R3</v>
          </cell>
          <cell r="H1375" t="str">
            <v>GP 99-8009</v>
          </cell>
          <cell r="I1375" t="str">
            <v>SR</v>
          </cell>
          <cell r="J1375">
            <v>1.8</v>
          </cell>
        </row>
        <row r="1376">
          <cell r="B1376" t="str">
            <v>092C124</v>
          </cell>
          <cell r="C1376">
            <v>2.4</v>
          </cell>
          <cell r="D1376">
            <v>0</v>
          </cell>
          <cell r="E1376">
            <v>2.4</v>
          </cell>
          <cell r="F1376">
            <v>44089</v>
          </cell>
          <cell r="G1376" t="str">
            <v>R3</v>
          </cell>
          <cell r="H1376" t="str">
            <v>GP 99-8009</v>
          </cell>
          <cell r="I1376" t="str">
            <v>SR</v>
          </cell>
          <cell r="J1376">
            <v>1.8</v>
          </cell>
        </row>
        <row r="1377">
          <cell r="B1377" t="str">
            <v>092C125</v>
          </cell>
          <cell r="C1377">
            <v>2.2999999999999998</v>
          </cell>
          <cell r="D1377">
            <v>0</v>
          </cell>
          <cell r="E1377">
            <v>2.2999999999999998</v>
          </cell>
          <cell r="F1377">
            <v>44090</v>
          </cell>
          <cell r="G1377" t="str">
            <v>R3</v>
          </cell>
          <cell r="H1377" t="str">
            <v>GP 99-8009</v>
          </cell>
          <cell r="I1377" t="str">
            <v>SR</v>
          </cell>
          <cell r="J1377">
            <v>1.8</v>
          </cell>
        </row>
        <row r="1378">
          <cell r="B1378" t="str">
            <v>093C126</v>
          </cell>
          <cell r="C1378">
            <v>3.44</v>
          </cell>
          <cell r="D1378">
            <v>0</v>
          </cell>
          <cell r="E1378">
            <v>3.44</v>
          </cell>
          <cell r="F1378">
            <v>44091</v>
          </cell>
          <cell r="G1378" t="str">
            <v>R3</v>
          </cell>
          <cell r="H1378" t="str">
            <v>GP 99-8009</v>
          </cell>
          <cell r="I1378" t="str">
            <v>SR</v>
          </cell>
          <cell r="J1378">
            <v>1.8</v>
          </cell>
        </row>
        <row r="1379">
          <cell r="B1379" t="str">
            <v>093C129</v>
          </cell>
          <cell r="C1379">
            <v>0.69</v>
          </cell>
          <cell r="D1379">
            <v>0</v>
          </cell>
          <cell r="E1379">
            <v>0.69</v>
          </cell>
          <cell r="F1379">
            <v>44156</v>
          </cell>
          <cell r="G1379" t="str">
            <v>RPC</v>
          </cell>
          <cell r="H1379" t="str">
            <v>LPI-1606</v>
          </cell>
          <cell r="I1379" t="str">
            <v>SR</v>
          </cell>
          <cell r="J1379">
            <v>1.35</v>
          </cell>
        </row>
        <row r="1380">
          <cell r="B1380" t="str">
            <v>093C130</v>
          </cell>
          <cell r="C1380">
            <v>0.54</v>
          </cell>
          <cell r="D1380">
            <v>0</v>
          </cell>
          <cell r="E1380">
            <v>0.54</v>
          </cell>
          <cell r="F1380">
            <v>44156</v>
          </cell>
          <cell r="G1380" t="str">
            <v>RPC</v>
          </cell>
          <cell r="H1380" t="str">
            <v>LPI-1606</v>
          </cell>
          <cell r="I1380" t="str">
            <v>SR</v>
          </cell>
          <cell r="J1380">
            <v>1.35</v>
          </cell>
        </row>
        <row r="1381">
          <cell r="B1381" t="str">
            <v>094C123</v>
          </cell>
          <cell r="C1381">
            <v>4.28</v>
          </cell>
          <cell r="D1381">
            <v>0</v>
          </cell>
          <cell r="E1381">
            <v>4.28</v>
          </cell>
          <cell r="F1381">
            <v>44089</v>
          </cell>
          <cell r="G1381" t="str">
            <v>R3</v>
          </cell>
          <cell r="H1381" t="str">
            <v>GP 99-8009</v>
          </cell>
          <cell r="I1381" t="str">
            <v>SR</v>
          </cell>
          <cell r="J1381">
            <v>1.8</v>
          </cell>
        </row>
        <row r="1382">
          <cell r="B1382" t="str">
            <v>094C125</v>
          </cell>
          <cell r="C1382">
            <v>2.68</v>
          </cell>
          <cell r="D1382">
            <v>0</v>
          </cell>
          <cell r="E1382">
            <v>2.68</v>
          </cell>
          <cell r="F1382">
            <v>44090</v>
          </cell>
          <cell r="G1382" t="str">
            <v>R3</v>
          </cell>
          <cell r="H1382" t="str">
            <v>GP 99-8009</v>
          </cell>
          <cell r="I1382" t="str">
            <v>SR</v>
          </cell>
          <cell r="J1382">
            <v>1.8</v>
          </cell>
        </row>
        <row r="1383">
          <cell r="B1383" t="str">
            <v>094C126</v>
          </cell>
          <cell r="C1383">
            <v>0.53</v>
          </cell>
          <cell r="D1383">
            <v>0</v>
          </cell>
          <cell r="E1383">
            <v>0.53</v>
          </cell>
          <cell r="F1383">
            <v>44193</v>
          </cell>
          <cell r="G1383" t="str">
            <v>RPC</v>
          </cell>
          <cell r="H1383" t="str">
            <v>LPI-1606</v>
          </cell>
          <cell r="I1383" t="str">
            <v>SR</v>
          </cell>
          <cell r="J1383">
            <v>1.35</v>
          </cell>
        </row>
        <row r="1384">
          <cell r="B1384" t="str">
            <v>094C127</v>
          </cell>
          <cell r="C1384">
            <v>2.1800000000000002</v>
          </cell>
          <cell r="D1384">
            <v>0</v>
          </cell>
          <cell r="E1384">
            <v>2.1800000000000002</v>
          </cell>
          <cell r="F1384">
            <v>44157</v>
          </cell>
          <cell r="G1384" t="str">
            <v>RPC</v>
          </cell>
          <cell r="H1384" t="str">
            <v>LPI-1606</v>
          </cell>
          <cell r="I1384" t="str">
            <v>SR</v>
          </cell>
          <cell r="J1384">
            <v>1.35</v>
          </cell>
        </row>
        <row r="1385">
          <cell r="B1385" t="str">
            <v>094C128</v>
          </cell>
          <cell r="C1385">
            <v>4.2300000000000004</v>
          </cell>
          <cell r="D1385">
            <v>0</v>
          </cell>
          <cell r="E1385">
            <v>4.2300000000000004</v>
          </cell>
          <cell r="F1385">
            <v>44160</v>
          </cell>
          <cell r="G1385" t="str">
            <v>RPC</v>
          </cell>
          <cell r="H1385" t="str">
            <v>LPI-1606</v>
          </cell>
          <cell r="I1385" t="str">
            <v>SR</v>
          </cell>
          <cell r="J1385">
            <v>1.35</v>
          </cell>
        </row>
        <row r="1386">
          <cell r="B1386" t="str">
            <v>094C130</v>
          </cell>
          <cell r="C1386">
            <v>0.8</v>
          </cell>
          <cell r="D1386">
            <v>0</v>
          </cell>
          <cell r="E1386">
            <v>0.8</v>
          </cell>
          <cell r="F1386">
            <v>44156</v>
          </cell>
          <cell r="G1386" t="str">
            <v>RPC</v>
          </cell>
          <cell r="H1386" t="str">
            <v>LPI-1606</v>
          </cell>
          <cell r="I1386" t="str">
            <v>SR</v>
          </cell>
          <cell r="J1386">
            <v>1.35</v>
          </cell>
        </row>
        <row r="1387">
          <cell r="B1387" t="str">
            <v>095C123</v>
          </cell>
          <cell r="C1387">
            <v>0.56000000000000005</v>
          </cell>
          <cell r="D1387">
            <v>0</v>
          </cell>
          <cell r="E1387">
            <v>0.56000000000000005</v>
          </cell>
          <cell r="F1387">
            <v>44089</v>
          </cell>
          <cell r="G1387" t="str">
            <v>R3</v>
          </cell>
          <cell r="H1387" t="str">
            <v>GP 99-8009</v>
          </cell>
          <cell r="I1387" t="str">
            <v>SR</v>
          </cell>
          <cell r="J1387">
            <v>1.8</v>
          </cell>
        </row>
        <row r="1388">
          <cell r="B1388" t="str">
            <v>095C125</v>
          </cell>
          <cell r="C1388">
            <v>2.63</v>
          </cell>
          <cell r="D1388">
            <v>0</v>
          </cell>
          <cell r="E1388">
            <v>2.63</v>
          </cell>
          <cell r="F1388">
            <v>44090</v>
          </cell>
          <cell r="G1388" t="str">
            <v>R3</v>
          </cell>
          <cell r="H1388" t="str">
            <v>GP 99-8009</v>
          </cell>
          <cell r="I1388" t="str">
            <v>SR</v>
          </cell>
          <cell r="J1388">
            <v>1.8</v>
          </cell>
        </row>
        <row r="1389">
          <cell r="B1389" t="str">
            <v>096C124</v>
          </cell>
          <cell r="C1389">
            <v>0.2</v>
          </cell>
          <cell r="D1389">
            <v>0</v>
          </cell>
          <cell r="E1389">
            <v>0.2</v>
          </cell>
          <cell r="F1389">
            <v>44164</v>
          </cell>
          <cell r="G1389" t="str">
            <v>RPC</v>
          </cell>
          <cell r="H1389" t="str">
            <v>LPI-1606</v>
          </cell>
          <cell r="I1389" t="str">
            <v>SR</v>
          </cell>
          <cell r="J1389">
            <v>1.35</v>
          </cell>
        </row>
        <row r="1390">
          <cell r="B1390" t="str">
            <v>096C126</v>
          </cell>
          <cell r="C1390">
            <v>0.2</v>
          </cell>
          <cell r="D1390">
            <v>0</v>
          </cell>
          <cell r="E1390">
            <v>0.2</v>
          </cell>
          <cell r="F1390">
            <v>44193</v>
          </cell>
          <cell r="G1390" t="str">
            <v>RPC</v>
          </cell>
          <cell r="H1390" t="str">
            <v>LPI-1606</v>
          </cell>
          <cell r="I1390" t="str">
            <v>SR</v>
          </cell>
          <cell r="J1390">
            <v>1.35</v>
          </cell>
        </row>
        <row r="1391">
          <cell r="B1391" t="str">
            <v>096C130</v>
          </cell>
          <cell r="C1391">
            <v>8.8800000000000008</v>
          </cell>
          <cell r="D1391">
            <v>0</v>
          </cell>
          <cell r="E1391">
            <v>8.8800000000000008</v>
          </cell>
          <cell r="F1391">
            <v>44155</v>
          </cell>
          <cell r="G1391" t="str">
            <v>RPC</v>
          </cell>
          <cell r="H1391" t="str">
            <v>LPI-1606</v>
          </cell>
          <cell r="I1391" t="str">
            <v>SR</v>
          </cell>
          <cell r="J1391">
            <v>1.35</v>
          </cell>
        </row>
        <row r="1392">
          <cell r="B1392" t="str">
            <v>097C123</v>
          </cell>
          <cell r="C1392">
            <v>3.88</v>
          </cell>
          <cell r="D1392">
            <v>0</v>
          </cell>
          <cell r="E1392">
            <v>3.88</v>
          </cell>
          <cell r="F1392">
            <v>44089</v>
          </cell>
          <cell r="G1392" t="str">
            <v>R3</v>
          </cell>
          <cell r="H1392" t="str">
            <v>GP 99-8009</v>
          </cell>
          <cell r="I1392" t="str">
            <v>SR</v>
          </cell>
          <cell r="J1392">
            <v>1.8</v>
          </cell>
        </row>
        <row r="1393">
          <cell r="B1393" t="str">
            <v>097C127</v>
          </cell>
          <cell r="C1393">
            <v>3.11</v>
          </cell>
          <cell r="D1393">
            <v>0</v>
          </cell>
          <cell r="E1393">
            <v>3.11</v>
          </cell>
          <cell r="F1393">
            <v>44170</v>
          </cell>
          <cell r="G1393" t="str">
            <v>RPC</v>
          </cell>
          <cell r="H1393" t="str">
            <v>LPI-1606</v>
          </cell>
          <cell r="I1393" t="str">
            <v>SR</v>
          </cell>
          <cell r="J1393">
            <v>1.35</v>
          </cell>
        </row>
        <row r="1394">
          <cell r="B1394" t="str">
            <v>097C128</v>
          </cell>
          <cell r="C1394">
            <v>1.05</v>
          </cell>
          <cell r="D1394">
            <v>0</v>
          </cell>
          <cell r="E1394">
            <v>1.05</v>
          </cell>
          <cell r="F1394">
            <v>44167</v>
          </cell>
          <cell r="G1394" t="str">
            <v>RPC</v>
          </cell>
          <cell r="H1394" t="str">
            <v>LPI-1606</v>
          </cell>
          <cell r="I1394" t="str">
            <v>SR</v>
          </cell>
          <cell r="J1394">
            <v>1.35</v>
          </cell>
        </row>
        <row r="1395">
          <cell r="B1395" t="str">
            <v>097C129</v>
          </cell>
          <cell r="C1395">
            <v>1.83</v>
          </cell>
          <cell r="D1395">
            <v>0</v>
          </cell>
          <cell r="E1395">
            <v>1.83</v>
          </cell>
          <cell r="F1395">
            <v>44171</v>
          </cell>
          <cell r="G1395" t="str">
            <v>RPC</v>
          </cell>
          <cell r="H1395" t="str">
            <v>LPI-1606</v>
          </cell>
          <cell r="I1395" t="str">
            <v>SR</v>
          </cell>
          <cell r="J1395">
            <v>1.35</v>
          </cell>
        </row>
        <row r="1396">
          <cell r="B1396" t="str">
            <v>097C130</v>
          </cell>
          <cell r="C1396">
            <v>0.48</v>
          </cell>
          <cell r="D1396">
            <v>0</v>
          </cell>
          <cell r="E1396">
            <v>0.48</v>
          </cell>
          <cell r="F1396">
            <v>44172</v>
          </cell>
          <cell r="G1396" t="str">
            <v>RPC</v>
          </cell>
          <cell r="H1396" t="str">
            <v>LPI-1606</v>
          </cell>
          <cell r="I1396" t="str">
            <v>SR</v>
          </cell>
          <cell r="J1396">
            <v>1.35</v>
          </cell>
        </row>
        <row r="1397">
          <cell r="B1397" t="str">
            <v>097C131</v>
          </cell>
          <cell r="C1397">
            <v>0.53</v>
          </cell>
          <cell r="D1397">
            <v>0</v>
          </cell>
          <cell r="E1397">
            <v>0.53</v>
          </cell>
          <cell r="F1397">
            <v>44172</v>
          </cell>
          <cell r="G1397" t="str">
            <v>RPC</v>
          </cell>
          <cell r="H1397" t="str">
            <v>LPI-1606</v>
          </cell>
          <cell r="I1397" t="str">
            <v>SR</v>
          </cell>
          <cell r="J1397">
            <v>1.35</v>
          </cell>
        </row>
        <row r="1398">
          <cell r="B1398" t="str">
            <v>098C121</v>
          </cell>
          <cell r="C1398">
            <v>0.89</v>
          </cell>
          <cell r="D1398">
            <v>0</v>
          </cell>
          <cell r="E1398">
            <v>0.89</v>
          </cell>
          <cell r="F1398">
            <v>44173</v>
          </cell>
          <cell r="G1398" t="str">
            <v>RPC</v>
          </cell>
          <cell r="H1398" t="str">
            <v>LPI-1606</v>
          </cell>
          <cell r="I1398" t="str">
            <v>SR</v>
          </cell>
          <cell r="J1398">
            <v>1.35</v>
          </cell>
        </row>
        <row r="1399">
          <cell r="B1399" t="str">
            <v>098C122</v>
          </cell>
          <cell r="C1399">
            <v>0.18</v>
          </cell>
          <cell r="D1399">
            <v>0</v>
          </cell>
          <cell r="E1399">
            <v>0.18</v>
          </cell>
          <cell r="F1399">
            <v>44175</v>
          </cell>
          <cell r="G1399" t="str">
            <v>RPC</v>
          </cell>
          <cell r="H1399" t="str">
            <v>LPI-1606</v>
          </cell>
          <cell r="I1399" t="str">
            <v>SR</v>
          </cell>
          <cell r="J1399">
            <v>1.35</v>
          </cell>
        </row>
        <row r="1400">
          <cell r="B1400" t="str">
            <v>098C123</v>
          </cell>
          <cell r="C1400">
            <v>0.41</v>
          </cell>
          <cell r="D1400">
            <v>0</v>
          </cell>
          <cell r="E1400">
            <v>0.41</v>
          </cell>
          <cell r="F1400">
            <v>44175</v>
          </cell>
          <cell r="G1400" t="str">
            <v>RPC</v>
          </cell>
          <cell r="H1400" t="str">
            <v>LPI-1606</v>
          </cell>
          <cell r="I1400" t="str">
            <v>SR</v>
          </cell>
          <cell r="J1400">
            <v>1.35</v>
          </cell>
        </row>
        <row r="1401">
          <cell r="B1401" t="str">
            <v>099C124</v>
          </cell>
          <cell r="C1401">
            <v>1.32</v>
          </cell>
          <cell r="D1401">
            <v>0</v>
          </cell>
          <cell r="E1401">
            <v>1.32</v>
          </cell>
          <cell r="F1401">
            <v>44162</v>
          </cell>
          <cell r="G1401" t="str">
            <v>RPC</v>
          </cell>
          <cell r="H1401" t="str">
            <v>LPI-1606</v>
          </cell>
          <cell r="I1401" t="str">
            <v>SR</v>
          </cell>
          <cell r="J1401">
            <v>1.35</v>
          </cell>
        </row>
        <row r="1402">
          <cell r="B1402" t="str">
            <v>099C125</v>
          </cell>
          <cell r="C1402">
            <v>1.95</v>
          </cell>
          <cell r="D1402">
            <v>0</v>
          </cell>
          <cell r="E1402">
            <v>1.95</v>
          </cell>
          <cell r="F1402">
            <v>44164</v>
          </cell>
          <cell r="G1402" t="str">
            <v>RPC</v>
          </cell>
          <cell r="H1402" t="str">
            <v>LPI-1606</v>
          </cell>
          <cell r="I1402" t="str">
            <v>SR</v>
          </cell>
          <cell r="J1402">
            <v>1.35</v>
          </cell>
        </row>
        <row r="1403">
          <cell r="B1403" t="str">
            <v>099C126</v>
          </cell>
          <cell r="C1403">
            <v>0.73</v>
          </cell>
          <cell r="D1403">
            <v>0</v>
          </cell>
          <cell r="E1403">
            <v>0.73</v>
          </cell>
          <cell r="F1403">
            <v>44165</v>
          </cell>
          <cell r="G1403" t="str">
            <v>RPC</v>
          </cell>
          <cell r="H1403" t="str">
            <v>LPI-1606</v>
          </cell>
          <cell r="I1403" t="str">
            <v>SR</v>
          </cell>
          <cell r="J1403">
            <v>1.35</v>
          </cell>
        </row>
        <row r="1404">
          <cell r="B1404" t="str">
            <v>099C127</v>
          </cell>
          <cell r="C1404">
            <v>0.75</v>
          </cell>
          <cell r="D1404">
            <v>0</v>
          </cell>
          <cell r="E1404">
            <v>0.75</v>
          </cell>
          <cell r="F1404">
            <v>44165</v>
          </cell>
          <cell r="G1404" t="str">
            <v>RPC</v>
          </cell>
          <cell r="H1404" t="str">
            <v>LPI-1606</v>
          </cell>
          <cell r="I1404" t="str">
            <v>SR</v>
          </cell>
          <cell r="J1404">
            <v>1.35</v>
          </cell>
        </row>
        <row r="1405">
          <cell r="B1405" t="str">
            <v>099C128</v>
          </cell>
          <cell r="C1405">
            <v>1.29</v>
          </cell>
          <cell r="D1405">
            <v>0</v>
          </cell>
          <cell r="E1405">
            <v>1.29</v>
          </cell>
          <cell r="F1405">
            <v>44167</v>
          </cell>
          <cell r="G1405" t="str">
            <v>RPC</v>
          </cell>
          <cell r="H1405" t="str">
            <v>LPI-1606</v>
          </cell>
          <cell r="I1405" t="str">
            <v>SR</v>
          </cell>
          <cell r="J1405">
            <v>1.35</v>
          </cell>
        </row>
        <row r="1406">
          <cell r="B1406" t="str">
            <v>101C123</v>
          </cell>
          <cell r="C1406">
            <v>1.77</v>
          </cell>
          <cell r="D1406">
            <v>0</v>
          </cell>
          <cell r="E1406">
            <v>1.77</v>
          </cell>
          <cell r="F1406">
            <v>44176</v>
          </cell>
          <cell r="G1406" t="str">
            <v>RPC</v>
          </cell>
          <cell r="H1406" t="str">
            <v>LPI-1606</v>
          </cell>
          <cell r="I1406" t="str">
            <v>SR</v>
          </cell>
          <cell r="J1406">
            <v>1.35</v>
          </cell>
        </row>
        <row r="1407">
          <cell r="B1407" t="str">
            <v>092C135</v>
          </cell>
          <cell r="C1407">
            <v>7.86</v>
          </cell>
          <cell r="D1407">
            <v>0</v>
          </cell>
          <cell r="E1407">
            <v>7.86</v>
          </cell>
          <cell r="F1407">
            <v>44008</v>
          </cell>
          <cell r="G1407" t="str">
            <v>R3</v>
          </cell>
          <cell r="H1407" t="str">
            <v>GP 99-8009</v>
          </cell>
          <cell r="I1407" t="str">
            <v>SRP</v>
          </cell>
          <cell r="J1407">
            <v>1.8</v>
          </cell>
        </row>
        <row r="1408">
          <cell r="B1408" t="str">
            <v>095C132</v>
          </cell>
          <cell r="C1408">
            <v>6.25</v>
          </cell>
          <cell r="D1408">
            <v>0</v>
          </cell>
          <cell r="E1408">
            <v>6.25</v>
          </cell>
          <cell r="F1408">
            <v>44010</v>
          </cell>
          <cell r="G1408" t="str">
            <v>R3</v>
          </cell>
          <cell r="H1408" t="str">
            <v>GP 99-8009</v>
          </cell>
          <cell r="I1408" t="str">
            <v>SR</v>
          </cell>
          <cell r="J1408">
            <v>1.8</v>
          </cell>
        </row>
        <row r="1409">
          <cell r="B1409" t="str">
            <v>095C134</v>
          </cell>
          <cell r="C1409">
            <v>1.95</v>
          </cell>
          <cell r="D1409">
            <v>0</v>
          </cell>
          <cell r="E1409">
            <v>1.95</v>
          </cell>
          <cell r="F1409">
            <v>44170</v>
          </cell>
          <cell r="G1409" t="str">
            <v>RPC</v>
          </cell>
          <cell r="H1409" t="str">
            <v>LPI-1606</v>
          </cell>
          <cell r="I1409" t="str">
            <v>SR</v>
          </cell>
          <cell r="J1409">
            <v>1.35</v>
          </cell>
        </row>
        <row r="1410">
          <cell r="B1410" t="str">
            <v>096C133</v>
          </cell>
          <cell r="C1410">
            <v>0.98</v>
          </cell>
          <cell r="D1410">
            <v>0</v>
          </cell>
          <cell r="E1410">
            <v>0.98</v>
          </cell>
          <cell r="F1410">
            <v>44161</v>
          </cell>
          <cell r="G1410" t="str">
            <v>RPC</v>
          </cell>
          <cell r="H1410" t="str">
            <v>LPI-1606</v>
          </cell>
          <cell r="I1410" t="str">
            <v>SR</v>
          </cell>
          <cell r="J1410">
            <v>1.35</v>
          </cell>
        </row>
        <row r="1411">
          <cell r="B1411" t="str">
            <v>097C133</v>
          </cell>
          <cell r="C1411">
            <v>0.84</v>
          </cell>
          <cell r="D1411">
            <v>0</v>
          </cell>
          <cell r="E1411">
            <v>0.84</v>
          </cell>
          <cell r="F1411">
            <v>44160</v>
          </cell>
          <cell r="G1411" t="str">
            <v>RPC</v>
          </cell>
          <cell r="H1411" t="str">
            <v>LPI-1606</v>
          </cell>
          <cell r="I1411" t="str">
            <v>SR</v>
          </cell>
          <cell r="J1411">
            <v>1.35</v>
          </cell>
        </row>
        <row r="1412">
          <cell r="B1412" t="str">
            <v>099C133</v>
          </cell>
          <cell r="C1412">
            <v>0.78</v>
          </cell>
          <cell r="D1412">
            <v>0</v>
          </cell>
          <cell r="E1412">
            <v>0.78</v>
          </cell>
          <cell r="F1412">
            <v>44172</v>
          </cell>
          <cell r="G1412" t="str">
            <v>RPC</v>
          </cell>
          <cell r="H1412" t="str">
            <v>LPI-1606</v>
          </cell>
          <cell r="I1412" t="str">
            <v>SR</v>
          </cell>
          <cell r="J1412">
            <v>1.35</v>
          </cell>
        </row>
        <row r="1413">
          <cell r="B1413" t="str">
            <v>101C119</v>
          </cell>
          <cell r="C1413">
            <v>1.1000000000000001</v>
          </cell>
          <cell r="D1413">
            <v>0</v>
          </cell>
          <cell r="E1413">
            <v>1.1000000000000001</v>
          </cell>
          <cell r="F1413">
            <v>44177</v>
          </cell>
          <cell r="G1413" t="str">
            <v>RPC</v>
          </cell>
          <cell r="H1413" t="str">
            <v>LPI-1606</v>
          </cell>
          <cell r="I1413" t="str">
            <v>SR</v>
          </cell>
          <cell r="J1413">
            <v>1.35</v>
          </cell>
        </row>
        <row r="1414">
          <cell r="B1414" t="str">
            <v>101C120</v>
          </cell>
          <cell r="C1414">
            <v>0.83</v>
          </cell>
          <cell r="D1414">
            <v>0</v>
          </cell>
          <cell r="E1414">
            <v>0.83</v>
          </cell>
          <cell r="F1414">
            <v>44193</v>
          </cell>
          <cell r="G1414" t="str">
            <v>RPC</v>
          </cell>
          <cell r="H1414" t="str">
            <v>LPI-1606</v>
          </cell>
          <cell r="I1414" t="str">
            <v>SR</v>
          </cell>
          <cell r="J1414">
            <v>1.35</v>
          </cell>
        </row>
        <row r="1415">
          <cell r="B1415" t="str">
            <v>101C121</v>
          </cell>
          <cell r="C1415">
            <v>0.22</v>
          </cell>
          <cell r="D1415">
            <v>0</v>
          </cell>
          <cell r="E1415">
            <v>0.22</v>
          </cell>
          <cell r="F1415">
            <v>44193</v>
          </cell>
          <cell r="G1415" t="str">
            <v>RPC</v>
          </cell>
          <cell r="H1415" t="str">
            <v>LPI-1606</v>
          </cell>
          <cell r="I1415" t="str">
            <v>SR</v>
          </cell>
          <cell r="J1415">
            <v>1.35</v>
          </cell>
        </row>
        <row r="1416">
          <cell r="B1416" t="str">
            <v>101C122</v>
          </cell>
          <cell r="C1416">
            <v>0.69</v>
          </cell>
          <cell r="D1416">
            <v>0</v>
          </cell>
          <cell r="E1416">
            <v>0.69</v>
          </cell>
          <cell r="F1416">
            <v>44178</v>
          </cell>
          <cell r="G1416" t="str">
            <v>RPC</v>
          </cell>
          <cell r="H1416" t="str">
            <v>LPI-1606</v>
          </cell>
          <cell r="I1416" t="str">
            <v>SR</v>
          </cell>
          <cell r="J1416">
            <v>1.35</v>
          </cell>
        </row>
        <row r="1417">
          <cell r="B1417" t="str">
            <v>101C130</v>
          </cell>
          <cell r="C1417">
            <v>2.21</v>
          </cell>
          <cell r="D1417">
            <v>0</v>
          </cell>
          <cell r="E1417">
            <v>2.21</v>
          </cell>
          <cell r="F1417">
            <v>44174</v>
          </cell>
          <cell r="G1417" t="str">
            <v>RPC</v>
          </cell>
          <cell r="H1417" t="str">
            <v>LPI-1606</v>
          </cell>
          <cell r="I1417" t="str">
            <v>SR</v>
          </cell>
          <cell r="J1417">
            <v>1.35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t"/>
      <sheetName val="Mst2"/>
      <sheetName val="LHK"/>
      <sheetName val="SUM"/>
      <sheetName val="act"/>
      <sheetName val="All Kode"/>
      <sheetName val="Block"/>
      <sheetName val="Petak kebakaran"/>
      <sheetName val="Tergenang"/>
      <sheetName val="Revisi Lama"/>
      <sheetName val="Revisi Baru"/>
      <sheetName val="Sheet1"/>
      <sheetName val="Sheet2"/>
      <sheetName val="Sheet3"/>
      <sheetName val="Sheet4"/>
    </sheetNames>
    <sheetDataSet>
      <sheetData sheetId="0" refreshError="1">
        <row r="3">
          <cell r="C3">
            <v>1</v>
          </cell>
          <cell r="D3">
            <v>2</v>
          </cell>
          <cell r="E3">
            <v>3</v>
          </cell>
          <cell r="F3">
            <v>4</v>
          </cell>
          <cell r="G3">
            <v>5</v>
          </cell>
          <cell r="H3">
            <v>6</v>
          </cell>
          <cell r="I3">
            <v>7</v>
          </cell>
          <cell r="J3">
            <v>8</v>
          </cell>
          <cell r="K3">
            <v>9</v>
          </cell>
        </row>
        <row r="4">
          <cell r="C4" t="str">
            <v>Petak</v>
          </cell>
          <cell r="D4" t="str">
            <v>Luas Tanam</v>
          </cell>
          <cell r="E4" t="str">
            <v>Luas Ready</v>
          </cell>
          <cell r="F4" t="str">
            <v>Total</v>
          </cell>
          <cell r="G4" t="str">
            <v>Date Plant</v>
          </cell>
          <cell r="H4" t="str">
            <v>Phase</v>
          </cell>
          <cell r="I4" t="str">
            <v>Varietas</v>
          </cell>
          <cell r="J4" t="str">
            <v>Sistem Tanam</v>
          </cell>
          <cell r="K4" t="str">
            <v>Jarak Tanam</v>
          </cell>
        </row>
        <row r="6">
          <cell r="C6" t="str">
            <v>005B056</v>
          </cell>
          <cell r="F6">
            <v>0.26</v>
          </cell>
          <cell r="H6" t="str">
            <v>LP RPC</v>
          </cell>
        </row>
        <row r="7">
          <cell r="C7" t="str">
            <v>001B053</v>
          </cell>
          <cell r="D7">
            <v>2.09</v>
          </cell>
          <cell r="F7">
            <v>2.09</v>
          </cell>
          <cell r="G7">
            <v>44707</v>
          </cell>
          <cell r="H7" t="str">
            <v>RPC</v>
          </cell>
          <cell r="I7" t="str">
            <v>LPI-1603</v>
          </cell>
          <cell r="J7" t="str">
            <v>SR</v>
          </cell>
          <cell r="K7">
            <v>1.35</v>
          </cell>
        </row>
        <row r="8">
          <cell r="C8" t="str">
            <v>001B058</v>
          </cell>
          <cell r="F8">
            <v>2.2999999999999998</v>
          </cell>
          <cell r="H8" t="str">
            <v>LP RPC</v>
          </cell>
        </row>
        <row r="9">
          <cell r="C9" t="str">
            <v>002B053</v>
          </cell>
          <cell r="D9">
            <v>1.43</v>
          </cell>
          <cell r="F9">
            <v>1.43</v>
          </cell>
          <cell r="G9">
            <v>44702</v>
          </cell>
          <cell r="H9" t="str">
            <v>RPC</v>
          </cell>
          <cell r="I9" t="str">
            <v>LPI-1603</v>
          </cell>
          <cell r="J9" t="str">
            <v>SR</v>
          </cell>
          <cell r="K9">
            <v>1.35</v>
          </cell>
        </row>
        <row r="10">
          <cell r="C10" t="str">
            <v>002B055</v>
          </cell>
          <cell r="D10">
            <v>4.58</v>
          </cell>
          <cell r="F10">
            <v>4.58</v>
          </cell>
          <cell r="G10">
            <v>44707</v>
          </cell>
          <cell r="H10" t="str">
            <v>RPC</v>
          </cell>
          <cell r="I10" t="str">
            <v>LPI-1603</v>
          </cell>
          <cell r="J10" t="str">
            <v>SR</v>
          </cell>
          <cell r="K10">
            <v>1.35</v>
          </cell>
        </row>
        <row r="11">
          <cell r="C11" t="str">
            <v>002B059</v>
          </cell>
          <cell r="F11">
            <v>6.29</v>
          </cell>
          <cell r="H11" t="str">
            <v>LP RPC</v>
          </cell>
        </row>
        <row r="12">
          <cell r="C12" t="str">
            <v>003B055</v>
          </cell>
          <cell r="F12">
            <v>3.45</v>
          </cell>
          <cell r="H12" t="str">
            <v>LP RPC</v>
          </cell>
        </row>
        <row r="13">
          <cell r="C13" t="str">
            <v>004B054</v>
          </cell>
          <cell r="D13">
            <v>5.3</v>
          </cell>
          <cell r="F13">
            <v>5.3</v>
          </cell>
          <cell r="G13">
            <v>44704</v>
          </cell>
          <cell r="H13" t="str">
            <v>RPC</v>
          </cell>
          <cell r="I13" t="str">
            <v>LPI-1603</v>
          </cell>
          <cell r="J13" t="str">
            <v>SR</v>
          </cell>
          <cell r="K13">
            <v>1.35</v>
          </cell>
        </row>
        <row r="14">
          <cell r="C14" t="str">
            <v>005B057</v>
          </cell>
          <cell r="F14">
            <v>0.45</v>
          </cell>
          <cell r="H14" t="str">
            <v>LP RPC</v>
          </cell>
        </row>
        <row r="15">
          <cell r="C15" t="str">
            <v>005B060</v>
          </cell>
          <cell r="F15">
            <v>8.89</v>
          </cell>
          <cell r="H15" t="str">
            <v>LP RPC</v>
          </cell>
        </row>
        <row r="16">
          <cell r="C16" t="str">
            <v>006B055</v>
          </cell>
          <cell r="F16">
            <v>2.39</v>
          </cell>
          <cell r="H16" t="str">
            <v>LP RPC</v>
          </cell>
        </row>
        <row r="17">
          <cell r="C17" t="str">
            <v>006B052</v>
          </cell>
          <cell r="F17">
            <v>6.99</v>
          </cell>
          <cell r="H17" t="str">
            <v>LP RPC</v>
          </cell>
        </row>
        <row r="18">
          <cell r="C18" t="str">
            <v>006B056</v>
          </cell>
          <cell r="F18">
            <v>2.88</v>
          </cell>
          <cell r="H18" t="str">
            <v>LP RPC</v>
          </cell>
        </row>
        <row r="19">
          <cell r="C19" t="str">
            <v>006B060</v>
          </cell>
          <cell r="F19">
            <v>3.99</v>
          </cell>
          <cell r="H19" t="str">
            <v>LP RPC</v>
          </cell>
        </row>
        <row r="20">
          <cell r="C20" t="str">
            <v>007B051</v>
          </cell>
          <cell r="F20">
            <v>0.27</v>
          </cell>
          <cell r="H20" t="str">
            <v>LP RPC</v>
          </cell>
        </row>
        <row r="21">
          <cell r="C21" t="str">
            <v>007B055</v>
          </cell>
          <cell r="F21">
            <v>0.18</v>
          </cell>
          <cell r="H21" t="str">
            <v>LP RPC</v>
          </cell>
        </row>
        <row r="22">
          <cell r="C22" t="str">
            <v>008B054</v>
          </cell>
          <cell r="F22">
            <v>7.03</v>
          </cell>
          <cell r="H22" t="str">
            <v>LP RPC</v>
          </cell>
        </row>
        <row r="23">
          <cell r="C23" t="str">
            <v>008B055</v>
          </cell>
          <cell r="F23">
            <v>0.71</v>
          </cell>
          <cell r="H23" t="str">
            <v>LP RPC</v>
          </cell>
        </row>
        <row r="24">
          <cell r="C24" t="str">
            <v>008b056</v>
          </cell>
          <cell r="F24">
            <v>2.5</v>
          </cell>
          <cell r="H24" t="str">
            <v>LP RPC</v>
          </cell>
        </row>
        <row r="25">
          <cell r="C25" t="str">
            <v>008B058</v>
          </cell>
          <cell r="F25">
            <v>5.37</v>
          </cell>
          <cell r="H25" t="str">
            <v>LP RPC</v>
          </cell>
        </row>
        <row r="26">
          <cell r="C26" t="str">
            <v>008B060</v>
          </cell>
          <cell r="F26">
            <v>0.41</v>
          </cell>
          <cell r="H26" t="str">
            <v>LP RPC</v>
          </cell>
        </row>
        <row r="27">
          <cell r="C27" t="str">
            <v>010B053</v>
          </cell>
          <cell r="F27">
            <v>5.74</v>
          </cell>
          <cell r="H27" t="str">
            <v>LP RPC</v>
          </cell>
        </row>
        <row r="28">
          <cell r="C28" t="str">
            <v>010B054</v>
          </cell>
          <cell r="F28">
            <v>1.99</v>
          </cell>
          <cell r="H28" t="str">
            <v>LP RPC</v>
          </cell>
        </row>
        <row r="29">
          <cell r="C29" t="str">
            <v>010B057</v>
          </cell>
          <cell r="F29">
            <v>3.17</v>
          </cell>
          <cell r="H29" t="str">
            <v>LP RPC</v>
          </cell>
        </row>
        <row r="30">
          <cell r="C30" t="str">
            <v>010B059</v>
          </cell>
          <cell r="F30">
            <v>5.71</v>
          </cell>
          <cell r="H30" t="str">
            <v>LP RPC</v>
          </cell>
        </row>
        <row r="31">
          <cell r="C31" t="str">
            <v>002b066</v>
          </cell>
          <cell r="D31">
            <v>0.95</v>
          </cell>
          <cell r="F31">
            <v>0.95</v>
          </cell>
          <cell r="G31">
            <v>44410</v>
          </cell>
          <cell r="H31" t="str">
            <v>RPC</v>
          </cell>
          <cell r="I31" t="str">
            <v>LPI-1605</v>
          </cell>
          <cell r="J31" t="str">
            <v>SR</v>
          </cell>
          <cell r="K31">
            <v>1.35</v>
          </cell>
        </row>
        <row r="32">
          <cell r="C32" t="str">
            <v>002B067</v>
          </cell>
          <cell r="D32">
            <v>2.82</v>
          </cell>
          <cell r="F32">
            <v>2.82</v>
          </cell>
          <cell r="G32">
            <v>44411</v>
          </cell>
          <cell r="H32" t="str">
            <v>RPC</v>
          </cell>
          <cell r="I32" t="str">
            <v>LPI-1605</v>
          </cell>
          <cell r="J32" t="str">
            <v>SR</v>
          </cell>
          <cell r="K32">
            <v>1.35</v>
          </cell>
        </row>
        <row r="33">
          <cell r="C33" t="str">
            <v>002B070</v>
          </cell>
          <cell r="D33">
            <v>1.68</v>
          </cell>
          <cell r="F33">
            <v>1.68</v>
          </cell>
          <cell r="G33">
            <v>44406</v>
          </cell>
          <cell r="H33" t="str">
            <v>RPC</v>
          </cell>
          <cell r="I33" t="str">
            <v>LPI-1603</v>
          </cell>
          <cell r="J33" t="str">
            <v>SR</v>
          </cell>
          <cell r="K33">
            <v>1.35</v>
          </cell>
        </row>
        <row r="34">
          <cell r="C34" t="str">
            <v>004B062</v>
          </cell>
          <cell r="D34">
            <v>1.44</v>
          </cell>
          <cell r="F34">
            <v>1.44</v>
          </cell>
          <cell r="G34">
            <v>44407</v>
          </cell>
          <cell r="H34" t="str">
            <v>RPC</v>
          </cell>
          <cell r="I34" t="str">
            <v>LPI-1603</v>
          </cell>
          <cell r="J34" t="str">
            <v>SR</v>
          </cell>
          <cell r="K34">
            <v>1.35</v>
          </cell>
        </row>
        <row r="35">
          <cell r="C35" t="str">
            <v>004B063</v>
          </cell>
          <cell r="D35">
            <v>3.1</v>
          </cell>
          <cell r="F35">
            <v>3.1</v>
          </cell>
          <cell r="G35">
            <v>44408</v>
          </cell>
          <cell r="H35" t="str">
            <v>RPC</v>
          </cell>
          <cell r="I35" t="str">
            <v>LPI-1603</v>
          </cell>
          <cell r="J35" t="str">
            <v>SR</v>
          </cell>
          <cell r="K35">
            <v>1.35</v>
          </cell>
        </row>
        <row r="36">
          <cell r="C36" t="str">
            <v>004B064</v>
          </cell>
          <cell r="D36">
            <v>1.19</v>
          </cell>
          <cell r="F36">
            <v>1.19</v>
          </cell>
          <cell r="G36">
            <v>44408</v>
          </cell>
          <cell r="H36" t="str">
            <v>RPC</v>
          </cell>
          <cell r="I36" t="str">
            <v>LPI-1603</v>
          </cell>
          <cell r="J36" t="str">
            <v>SR</v>
          </cell>
          <cell r="K36">
            <v>1.35</v>
          </cell>
        </row>
        <row r="37">
          <cell r="C37" t="str">
            <v>004B066</v>
          </cell>
          <cell r="D37">
            <v>0.75</v>
          </cell>
          <cell r="F37">
            <v>0.75</v>
          </cell>
          <cell r="G37">
            <v>44409</v>
          </cell>
          <cell r="H37" t="str">
            <v>RPC</v>
          </cell>
          <cell r="I37" t="str">
            <v>LPI-1605</v>
          </cell>
          <cell r="J37" t="str">
            <v>SR</v>
          </cell>
          <cell r="K37">
            <v>1.35</v>
          </cell>
        </row>
        <row r="38">
          <cell r="C38" t="str">
            <v>004B067</v>
          </cell>
          <cell r="D38">
            <v>1.56</v>
          </cell>
          <cell r="F38">
            <v>1.56</v>
          </cell>
          <cell r="G38">
            <v>44409</v>
          </cell>
          <cell r="H38" t="str">
            <v>RPC</v>
          </cell>
          <cell r="I38" t="str">
            <v>LPI-1605</v>
          </cell>
          <cell r="J38" t="str">
            <v>SR</v>
          </cell>
          <cell r="K38">
            <v>1.35</v>
          </cell>
        </row>
        <row r="39">
          <cell r="C39" t="str">
            <v>006B062</v>
          </cell>
          <cell r="D39">
            <v>2.81</v>
          </cell>
          <cell r="F39">
            <v>2.81</v>
          </cell>
          <cell r="G39">
            <v>44408</v>
          </cell>
          <cell r="H39" t="str">
            <v>RPC</v>
          </cell>
          <cell r="I39" t="str">
            <v>LPI-1603</v>
          </cell>
          <cell r="J39" t="str">
            <v>SR</v>
          </cell>
          <cell r="K39">
            <v>1.35</v>
          </cell>
        </row>
        <row r="40">
          <cell r="C40" t="str">
            <v>006B063</v>
          </cell>
          <cell r="D40">
            <v>3.05</v>
          </cell>
          <cell r="F40">
            <v>3.05</v>
          </cell>
          <cell r="G40">
            <v>44409</v>
          </cell>
          <cell r="H40" t="str">
            <v>RPC</v>
          </cell>
          <cell r="I40" t="str">
            <v>LPI-1605</v>
          </cell>
          <cell r="J40" t="str">
            <v>SR</v>
          </cell>
          <cell r="K40">
            <v>1.35</v>
          </cell>
        </row>
        <row r="41">
          <cell r="C41" t="str">
            <v>006B066</v>
          </cell>
          <cell r="D41">
            <v>2.62</v>
          </cell>
          <cell r="F41">
            <v>2.62</v>
          </cell>
          <cell r="G41">
            <v>44408</v>
          </cell>
          <cell r="H41" t="str">
            <v>RPC</v>
          </cell>
          <cell r="I41" t="str">
            <v>LPI-1603</v>
          </cell>
          <cell r="J41" t="str">
            <v>SR</v>
          </cell>
          <cell r="K41">
            <v>1.35</v>
          </cell>
        </row>
        <row r="42">
          <cell r="C42" t="str">
            <v>006B067</v>
          </cell>
          <cell r="D42">
            <v>0.63</v>
          </cell>
          <cell r="F42">
            <v>0.63</v>
          </cell>
          <cell r="G42">
            <v>44410</v>
          </cell>
          <cell r="H42" t="str">
            <v>RPC</v>
          </cell>
          <cell r="I42" t="str">
            <v>LPI-1605</v>
          </cell>
          <cell r="J42" t="str">
            <v>SR</v>
          </cell>
          <cell r="K42">
            <v>1.35</v>
          </cell>
        </row>
        <row r="43">
          <cell r="C43" t="str">
            <v>006B069</v>
          </cell>
          <cell r="D43">
            <v>1.0900000000000001</v>
          </cell>
          <cell r="E43" t="str">
            <v>Bibit</v>
          </cell>
          <cell r="F43">
            <v>1.0900000000000001</v>
          </cell>
          <cell r="G43">
            <v>44500</v>
          </cell>
          <cell r="H43" t="str">
            <v>R1</v>
          </cell>
          <cell r="I43" t="str">
            <v>LPI-1605</v>
          </cell>
          <cell r="J43" t="str">
            <v>SR</v>
          </cell>
          <cell r="K43">
            <v>1.35</v>
          </cell>
        </row>
        <row r="44">
          <cell r="C44" t="str">
            <v>007B069</v>
          </cell>
          <cell r="D44">
            <v>1.07</v>
          </cell>
          <cell r="E44" t="str">
            <v>Bibit</v>
          </cell>
          <cell r="F44">
            <v>1.07</v>
          </cell>
          <cell r="G44">
            <v>44500</v>
          </cell>
          <cell r="H44" t="str">
            <v>R1</v>
          </cell>
          <cell r="I44" t="str">
            <v>LPI-1605</v>
          </cell>
          <cell r="J44" t="str">
            <v>SR</v>
          </cell>
          <cell r="K44">
            <v>1.35</v>
          </cell>
        </row>
        <row r="45">
          <cell r="C45" t="str">
            <v>007B070</v>
          </cell>
          <cell r="D45">
            <v>0.44</v>
          </cell>
          <cell r="E45" t="str">
            <v>fix</v>
          </cell>
          <cell r="F45">
            <v>0.44</v>
          </cell>
          <cell r="G45">
            <v>44483</v>
          </cell>
          <cell r="H45" t="str">
            <v>RPC</v>
          </cell>
          <cell r="I45" t="str">
            <v>LPI-1604</v>
          </cell>
          <cell r="J45" t="str">
            <v>SRP</v>
          </cell>
          <cell r="K45">
            <v>1.35</v>
          </cell>
        </row>
        <row r="46">
          <cell r="C46" t="str">
            <v>008B062</v>
          </cell>
          <cell r="D46">
            <v>5.0999999999999996</v>
          </cell>
          <cell r="E46" t="str">
            <v>Waterlodge</v>
          </cell>
          <cell r="F46">
            <v>5.0999999999999996</v>
          </cell>
          <cell r="G46">
            <v>44412</v>
          </cell>
          <cell r="H46" t="str">
            <v>RPC</v>
          </cell>
          <cell r="I46" t="str">
            <v>LPI-1605</v>
          </cell>
          <cell r="J46" t="str">
            <v>SR</v>
          </cell>
          <cell r="K46">
            <v>1.35</v>
          </cell>
        </row>
        <row r="47">
          <cell r="C47" t="str">
            <v>008B065</v>
          </cell>
          <cell r="D47">
            <v>1.71</v>
          </cell>
          <cell r="F47">
            <v>1.71</v>
          </cell>
          <cell r="G47">
            <v>44410</v>
          </cell>
          <cell r="H47" t="str">
            <v>RPC</v>
          </cell>
          <cell r="I47" t="str">
            <v>LPI-1605</v>
          </cell>
          <cell r="J47" t="str">
            <v>SR</v>
          </cell>
          <cell r="K47">
            <v>1.35</v>
          </cell>
        </row>
        <row r="48">
          <cell r="C48" t="str">
            <v>008B063</v>
          </cell>
          <cell r="D48">
            <v>1.1399999999999999</v>
          </cell>
          <cell r="F48">
            <v>1.1399999999999999</v>
          </cell>
          <cell r="G48">
            <v>44410</v>
          </cell>
          <cell r="H48" t="str">
            <v>RPC</v>
          </cell>
          <cell r="I48" t="str">
            <v>LPI-1605</v>
          </cell>
          <cell r="J48" t="str">
            <v>SR</v>
          </cell>
          <cell r="K48">
            <v>1.35</v>
          </cell>
        </row>
        <row r="49">
          <cell r="C49" t="str">
            <v>008B064</v>
          </cell>
          <cell r="D49">
            <v>0.3</v>
          </cell>
          <cell r="F49">
            <v>0.3</v>
          </cell>
          <cell r="G49">
            <v>44427</v>
          </cell>
          <cell r="H49" t="str">
            <v>RPC</v>
          </cell>
          <cell r="I49" t="str">
            <v>LPI-1603</v>
          </cell>
          <cell r="J49" t="str">
            <v>SR</v>
          </cell>
          <cell r="K49">
            <v>1.35</v>
          </cell>
        </row>
        <row r="50">
          <cell r="C50" t="str">
            <v>010B061</v>
          </cell>
          <cell r="D50">
            <v>0.26</v>
          </cell>
          <cell r="F50">
            <v>0.26</v>
          </cell>
          <cell r="G50">
            <v>44522</v>
          </cell>
          <cell r="H50" t="str">
            <v>RPC</v>
          </cell>
          <cell r="I50" t="str">
            <v>LPI-1604</v>
          </cell>
          <cell r="J50" t="str">
            <v>SR</v>
          </cell>
          <cell r="K50">
            <v>1.35</v>
          </cell>
        </row>
        <row r="51">
          <cell r="C51" t="str">
            <v>010B062</v>
          </cell>
          <cell r="D51">
            <v>1.32</v>
          </cell>
          <cell r="F51">
            <v>1.32</v>
          </cell>
          <cell r="G51">
            <v>44412</v>
          </cell>
          <cell r="H51" t="str">
            <v>RPC</v>
          </cell>
          <cell r="I51" t="str">
            <v>LPI-1605</v>
          </cell>
          <cell r="J51" t="str">
            <v>SR</v>
          </cell>
          <cell r="K51">
            <v>1.35</v>
          </cell>
        </row>
        <row r="52">
          <cell r="C52" t="str">
            <v>010B064</v>
          </cell>
          <cell r="D52">
            <v>2.9</v>
          </cell>
          <cell r="F52">
            <v>2.9</v>
          </cell>
          <cell r="G52">
            <v>44413</v>
          </cell>
          <cell r="H52" t="str">
            <v>RPC</v>
          </cell>
          <cell r="I52" t="str">
            <v>LPI-1605</v>
          </cell>
          <cell r="J52" t="str">
            <v>SR</v>
          </cell>
          <cell r="K52">
            <v>1.35</v>
          </cell>
        </row>
        <row r="53">
          <cell r="C53" t="str">
            <v>010B065</v>
          </cell>
          <cell r="D53">
            <v>4.1399999999999997</v>
          </cell>
          <cell r="F53">
            <v>4.1399999999999997</v>
          </cell>
          <cell r="G53">
            <v>44414</v>
          </cell>
          <cell r="H53" t="str">
            <v>RPC</v>
          </cell>
          <cell r="I53" t="str">
            <v>LPI-1605</v>
          </cell>
          <cell r="J53" t="str">
            <v>SR</v>
          </cell>
          <cell r="K53">
            <v>1.35</v>
          </cell>
        </row>
        <row r="54">
          <cell r="C54" t="str">
            <v>001B062</v>
          </cell>
          <cell r="D54">
            <v>2.82</v>
          </cell>
          <cell r="F54">
            <v>2.82</v>
          </cell>
          <cell r="G54">
            <v>44405</v>
          </cell>
          <cell r="H54" t="str">
            <v>RPC</v>
          </cell>
          <cell r="I54" t="str">
            <v>LPI-1603</v>
          </cell>
          <cell r="J54" t="str">
            <v>SR</v>
          </cell>
          <cell r="K54">
            <v>1.35</v>
          </cell>
        </row>
        <row r="55">
          <cell r="C55" t="str">
            <v>001B065</v>
          </cell>
          <cell r="D55">
            <v>3.83</v>
          </cell>
          <cell r="F55">
            <v>3.83</v>
          </cell>
          <cell r="G55">
            <v>44405</v>
          </cell>
          <cell r="H55" t="str">
            <v>RPC</v>
          </cell>
          <cell r="I55" t="str">
            <v>LPI-1603</v>
          </cell>
          <cell r="J55" t="str">
            <v>SR</v>
          </cell>
          <cell r="K55">
            <v>1.35</v>
          </cell>
        </row>
        <row r="56">
          <cell r="C56" t="str">
            <v>001B069</v>
          </cell>
          <cell r="D56">
            <v>0.44</v>
          </cell>
          <cell r="F56">
            <v>0.44</v>
          </cell>
          <cell r="G56">
            <v>44416</v>
          </cell>
          <cell r="H56" t="str">
            <v>RPC</v>
          </cell>
          <cell r="I56" t="str">
            <v>LPI-1603</v>
          </cell>
          <cell r="J56" t="str">
            <v>SR</v>
          </cell>
          <cell r="K56">
            <v>1.35</v>
          </cell>
        </row>
        <row r="57">
          <cell r="C57" t="str">
            <v>002B068</v>
          </cell>
          <cell r="D57">
            <v>1.97</v>
          </cell>
          <cell r="F57">
            <v>1.97</v>
          </cell>
          <cell r="G57">
            <v>44412</v>
          </cell>
          <cell r="H57" t="str">
            <v>RPC</v>
          </cell>
          <cell r="I57" t="str">
            <v>LPI-1605</v>
          </cell>
          <cell r="J57" t="str">
            <v>SR</v>
          </cell>
          <cell r="K57">
            <v>1.35</v>
          </cell>
        </row>
        <row r="58">
          <cell r="C58" t="str">
            <v>002B069</v>
          </cell>
          <cell r="D58">
            <v>1.71</v>
          </cell>
          <cell r="F58">
            <v>1.71</v>
          </cell>
          <cell r="G58">
            <v>44416</v>
          </cell>
          <cell r="H58" t="str">
            <v>RPC</v>
          </cell>
          <cell r="I58" t="str">
            <v>LPI-1605</v>
          </cell>
          <cell r="J58" t="str">
            <v>SR</v>
          </cell>
          <cell r="K58">
            <v>1.35</v>
          </cell>
        </row>
        <row r="59">
          <cell r="C59" t="str">
            <v>004B068</v>
          </cell>
          <cell r="D59">
            <v>1.69</v>
          </cell>
          <cell r="F59">
            <v>1.69</v>
          </cell>
          <cell r="G59">
            <v>44414</v>
          </cell>
          <cell r="H59" t="str">
            <v>RPC</v>
          </cell>
          <cell r="I59" t="str">
            <v>LPI-1605</v>
          </cell>
          <cell r="J59" t="str">
            <v>SR</v>
          </cell>
          <cell r="K59">
            <v>1.35</v>
          </cell>
        </row>
        <row r="60">
          <cell r="C60" t="str">
            <v>004B070</v>
          </cell>
          <cell r="D60">
            <v>3.23</v>
          </cell>
          <cell r="F60">
            <v>3.23</v>
          </cell>
          <cell r="G60">
            <v>44406</v>
          </cell>
          <cell r="H60" t="str">
            <v>RPC</v>
          </cell>
          <cell r="I60" t="str">
            <v>LPI-1603</v>
          </cell>
          <cell r="J60" t="str">
            <v>SR</v>
          </cell>
          <cell r="K60">
            <v>1.35</v>
          </cell>
        </row>
        <row r="61">
          <cell r="C61" t="str">
            <v>006B068</v>
          </cell>
          <cell r="D61">
            <v>1.07</v>
          </cell>
          <cell r="F61">
            <v>1.07</v>
          </cell>
          <cell r="G61">
            <v>44413</v>
          </cell>
          <cell r="H61" t="str">
            <v>RPC</v>
          </cell>
          <cell r="I61" t="str">
            <v>LPI-1605</v>
          </cell>
          <cell r="J61" t="str">
            <v>SR</v>
          </cell>
          <cell r="K61">
            <v>1.35</v>
          </cell>
        </row>
        <row r="62">
          <cell r="C62" t="str">
            <v>006B070</v>
          </cell>
          <cell r="D62">
            <v>2.46</v>
          </cell>
          <cell r="F62">
            <v>2.46</v>
          </cell>
          <cell r="G62">
            <v>44413</v>
          </cell>
          <cell r="H62" t="str">
            <v>RPC</v>
          </cell>
          <cell r="I62" t="str">
            <v>LPI-1605</v>
          </cell>
          <cell r="J62" t="str">
            <v>SR</v>
          </cell>
          <cell r="K62">
            <v>1.35</v>
          </cell>
        </row>
        <row r="63">
          <cell r="C63" t="str">
            <v>008B070</v>
          </cell>
          <cell r="D63">
            <v>7.17</v>
          </cell>
          <cell r="E63" t="str">
            <v>Bibit</v>
          </cell>
          <cell r="F63">
            <v>7.17</v>
          </cell>
          <cell r="G63">
            <v>44358</v>
          </cell>
          <cell r="H63" t="str">
            <v>R1</v>
          </cell>
          <cell r="I63" t="str">
            <v>LPI-1605</v>
          </cell>
          <cell r="J63" t="str">
            <v>SR</v>
          </cell>
          <cell r="K63">
            <v>1.35</v>
          </cell>
        </row>
        <row r="64">
          <cell r="C64" t="str">
            <v>010B066</v>
          </cell>
          <cell r="D64">
            <v>4.21</v>
          </cell>
          <cell r="F64">
            <v>4.21</v>
          </cell>
          <cell r="G64">
            <v>44415</v>
          </cell>
          <cell r="H64" t="str">
            <v>RPC</v>
          </cell>
          <cell r="I64" t="str">
            <v>LPI-1605</v>
          </cell>
          <cell r="J64" t="str">
            <v>SR</v>
          </cell>
          <cell r="K64">
            <v>1.35</v>
          </cell>
        </row>
        <row r="65">
          <cell r="C65" t="str">
            <v>010B070</v>
          </cell>
          <cell r="D65">
            <v>5.1100000000000003</v>
          </cell>
          <cell r="F65">
            <v>5.1100000000000003</v>
          </cell>
          <cell r="G65">
            <v>44416</v>
          </cell>
          <cell r="H65" t="str">
            <v>RPC</v>
          </cell>
          <cell r="I65" t="str">
            <v>LPI-1605</v>
          </cell>
          <cell r="J65" t="str">
            <v>SR</v>
          </cell>
          <cell r="K65">
            <v>1.35</v>
          </cell>
        </row>
        <row r="66">
          <cell r="C66" t="str">
            <v>001B080</v>
          </cell>
          <cell r="D66">
            <v>0.61</v>
          </cell>
          <cell r="E66" t="str">
            <v>fix</v>
          </cell>
          <cell r="F66">
            <v>0.61</v>
          </cell>
          <cell r="G66">
            <v>44510</v>
          </cell>
          <cell r="H66" t="str">
            <v>RPC</v>
          </cell>
          <cell r="I66" t="str">
            <v>LPI-612</v>
          </cell>
          <cell r="J66" t="str">
            <v>SR</v>
          </cell>
          <cell r="K66">
            <v>1.35</v>
          </cell>
        </row>
        <row r="67">
          <cell r="C67" t="str">
            <v>002B071</v>
          </cell>
          <cell r="D67">
            <v>1.88</v>
          </cell>
          <cell r="F67">
            <v>1.88</v>
          </cell>
          <cell r="G67">
            <v>44462</v>
          </cell>
          <cell r="H67" t="str">
            <v>RPC</v>
          </cell>
          <cell r="I67" t="str">
            <v>LPI-1605</v>
          </cell>
          <cell r="J67" t="str">
            <v>SR</v>
          </cell>
          <cell r="K67">
            <v>1.35</v>
          </cell>
        </row>
        <row r="68">
          <cell r="C68" t="str">
            <v>002B072</v>
          </cell>
          <cell r="D68">
            <v>1.68</v>
          </cell>
          <cell r="F68">
            <v>1.68</v>
          </cell>
          <cell r="G68">
            <v>44462</v>
          </cell>
          <cell r="H68" t="str">
            <v>RPC</v>
          </cell>
          <cell r="I68" t="str">
            <v>LPI-1605</v>
          </cell>
          <cell r="J68" t="str">
            <v>SR</v>
          </cell>
          <cell r="K68">
            <v>1.35</v>
          </cell>
        </row>
        <row r="69">
          <cell r="C69" t="str">
            <v>002B073</v>
          </cell>
          <cell r="D69">
            <v>1.52</v>
          </cell>
          <cell r="F69">
            <v>1.52</v>
          </cell>
          <cell r="G69">
            <v>44462</v>
          </cell>
          <cell r="H69" t="str">
            <v>RPC</v>
          </cell>
          <cell r="I69" t="str">
            <v>LPI-1605</v>
          </cell>
          <cell r="J69" t="str">
            <v>SR</v>
          </cell>
          <cell r="K69">
            <v>1.35</v>
          </cell>
        </row>
        <row r="70">
          <cell r="C70" t="str">
            <v>002B074</v>
          </cell>
          <cell r="D70">
            <v>1</v>
          </cell>
          <cell r="F70">
            <v>1</v>
          </cell>
          <cell r="G70">
            <v>44462</v>
          </cell>
          <cell r="H70" t="str">
            <v>RPC</v>
          </cell>
          <cell r="I70" t="str">
            <v>LPI-1605</v>
          </cell>
          <cell r="J70" t="str">
            <v>SR</v>
          </cell>
          <cell r="K70">
            <v>1.35</v>
          </cell>
        </row>
        <row r="71">
          <cell r="C71" t="str">
            <v>002B075</v>
          </cell>
          <cell r="D71">
            <v>1.21</v>
          </cell>
          <cell r="F71">
            <v>1.21</v>
          </cell>
          <cell r="G71">
            <v>44488</v>
          </cell>
          <cell r="H71" t="str">
            <v>R3</v>
          </cell>
          <cell r="I71" t="str">
            <v>GP 99-8009</v>
          </cell>
          <cell r="J71" t="str">
            <v>SRP</v>
          </cell>
          <cell r="K71">
            <v>1.8</v>
          </cell>
        </row>
        <row r="72">
          <cell r="C72" t="str">
            <v>004B072</v>
          </cell>
          <cell r="D72">
            <v>2.23</v>
          </cell>
          <cell r="F72">
            <v>2.23</v>
          </cell>
          <cell r="G72">
            <v>44463</v>
          </cell>
          <cell r="H72" t="str">
            <v>RPC</v>
          </cell>
          <cell r="I72" t="str">
            <v>LPI-1605</v>
          </cell>
          <cell r="J72" t="str">
            <v>SR</v>
          </cell>
          <cell r="K72">
            <v>1.35</v>
          </cell>
        </row>
        <row r="73">
          <cell r="C73" t="str">
            <v>004B073</v>
          </cell>
          <cell r="D73">
            <v>1.1499999999999999</v>
          </cell>
          <cell r="F73">
            <v>1.1499999999999999</v>
          </cell>
          <cell r="G73">
            <v>44463</v>
          </cell>
          <cell r="H73" t="str">
            <v>RPC</v>
          </cell>
          <cell r="I73" t="str">
            <v>LPI-1605</v>
          </cell>
          <cell r="J73" t="str">
            <v>SR</v>
          </cell>
          <cell r="K73">
            <v>1.35</v>
          </cell>
        </row>
        <row r="74">
          <cell r="C74" t="str">
            <v>004B075</v>
          </cell>
          <cell r="D74">
            <v>6.22</v>
          </cell>
          <cell r="F74">
            <v>6.22</v>
          </cell>
          <cell r="G74">
            <v>44490</v>
          </cell>
          <cell r="H74" t="str">
            <v>R3</v>
          </cell>
          <cell r="I74" t="str">
            <v>GP 99-8009</v>
          </cell>
          <cell r="J74" t="str">
            <v>SRP</v>
          </cell>
          <cell r="K74">
            <v>1.8</v>
          </cell>
        </row>
        <row r="75">
          <cell r="C75" t="str">
            <v>004B076</v>
          </cell>
          <cell r="D75">
            <v>4.0599999999999996</v>
          </cell>
          <cell r="E75" t="str">
            <v>fix</v>
          </cell>
          <cell r="F75">
            <v>4.0599999999999996</v>
          </cell>
          <cell r="G75">
            <v>44466</v>
          </cell>
          <cell r="H75" t="str">
            <v>RPC</v>
          </cell>
          <cell r="I75" t="str">
            <v>LPI-1605</v>
          </cell>
          <cell r="J75" t="str">
            <v>SR</v>
          </cell>
          <cell r="K75">
            <v>1.35</v>
          </cell>
        </row>
        <row r="76">
          <cell r="C76" t="str">
            <v>004B077</v>
          </cell>
          <cell r="D76">
            <v>3.39</v>
          </cell>
          <cell r="E76" t="str">
            <v>fix</v>
          </cell>
          <cell r="F76">
            <v>3.39</v>
          </cell>
          <cell r="G76">
            <v>44466</v>
          </cell>
          <cell r="H76" t="str">
            <v>RPC</v>
          </cell>
          <cell r="I76" t="str">
            <v>LPI-1605</v>
          </cell>
          <cell r="J76" t="str">
            <v>SR</v>
          </cell>
          <cell r="K76">
            <v>1.35</v>
          </cell>
        </row>
        <row r="77">
          <cell r="C77" t="str">
            <v>004B078</v>
          </cell>
          <cell r="D77">
            <v>0.87</v>
          </cell>
          <cell r="E77" t="str">
            <v>fix</v>
          </cell>
          <cell r="F77">
            <v>0.87</v>
          </cell>
          <cell r="G77">
            <v>44466</v>
          </cell>
          <cell r="H77" t="str">
            <v>RPC</v>
          </cell>
          <cell r="I77" t="str">
            <v>LPI-1605</v>
          </cell>
          <cell r="J77" t="str">
            <v>SR</v>
          </cell>
          <cell r="K77">
            <v>1.35</v>
          </cell>
        </row>
        <row r="78">
          <cell r="C78" t="str">
            <v>004B080</v>
          </cell>
          <cell r="D78">
            <v>0.83</v>
          </cell>
          <cell r="E78" t="str">
            <v>fix</v>
          </cell>
          <cell r="F78">
            <v>0.83</v>
          </cell>
          <cell r="G78">
            <v>44466</v>
          </cell>
          <cell r="H78" t="str">
            <v>RPC</v>
          </cell>
          <cell r="I78" t="str">
            <v>LPI-1605</v>
          </cell>
          <cell r="J78" t="str">
            <v>SR</v>
          </cell>
          <cell r="K78">
            <v>1.35</v>
          </cell>
        </row>
        <row r="79">
          <cell r="C79" t="str">
            <v>006B075</v>
          </cell>
          <cell r="D79">
            <v>7.85</v>
          </cell>
          <cell r="F79">
            <v>7.85</v>
          </cell>
          <cell r="G79">
            <v>44489</v>
          </cell>
          <cell r="H79" t="str">
            <v>R3</v>
          </cell>
          <cell r="I79" t="str">
            <v>GP 99-8009</v>
          </cell>
          <cell r="J79" t="str">
            <v>SRP</v>
          </cell>
          <cell r="K79">
            <v>1.8</v>
          </cell>
        </row>
        <row r="80">
          <cell r="C80" t="str">
            <v>006B076</v>
          </cell>
          <cell r="D80">
            <v>1.46</v>
          </cell>
          <cell r="E80" t="str">
            <v>fix</v>
          </cell>
          <cell r="F80">
            <v>1.46</v>
          </cell>
          <cell r="G80">
            <v>44487</v>
          </cell>
          <cell r="H80" t="str">
            <v>RPC</v>
          </cell>
          <cell r="I80" t="str">
            <v>LPI-1605</v>
          </cell>
          <cell r="J80" t="str">
            <v>SR</v>
          </cell>
          <cell r="K80">
            <v>1.35</v>
          </cell>
        </row>
        <row r="81">
          <cell r="C81" t="str">
            <v>006B078</v>
          </cell>
          <cell r="D81">
            <v>3.73</v>
          </cell>
          <cell r="E81" t="str">
            <v>fix</v>
          </cell>
          <cell r="F81">
            <v>3.73</v>
          </cell>
          <cell r="G81">
            <v>44486</v>
          </cell>
          <cell r="H81" t="str">
            <v>RPC</v>
          </cell>
          <cell r="I81" t="str">
            <v>LPI-1605</v>
          </cell>
          <cell r="J81" t="str">
            <v>SR</v>
          </cell>
          <cell r="K81">
            <v>1.35</v>
          </cell>
        </row>
        <row r="82">
          <cell r="C82" t="str">
            <v>006B080</v>
          </cell>
          <cell r="D82">
            <v>3.26</v>
          </cell>
          <cell r="E82" t="str">
            <v>fix</v>
          </cell>
          <cell r="F82">
            <v>3.26</v>
          </cell>
          <cell r="G82">
            <v>44484</v>
          </cell>
          <cell r="H82" t="str">
            <v>RPC</v>
          </cell>
          <cell r="I82" t="str">
            <v>LPI-1605</v>
          </cell>
          <cell r="J82" t="str">
            <v>SR</v>
          </cell>
          <cell r="K82">
            <v>1.35</v>
          </cell>
        </row>
        <row r="83">
          <cell r="C83" t="str">
            <v>008B074</v>
          </cell>
          <cell r="D83">
            <v>6.71</v>
          </cell>
          <cell r="F83">
            <v>6.71</v>
          </cell>
          <cell r="G83">
            <v>44488</v>
          </cell>
          <cell r="H83" t="str">
            <v>R3</v>
          </cell>
          <cell r="I83" t="str">
            <v>GP 99-8009</v>
          </cell>
          <cell r="J83" t="str">
            <v>SRP</v>
          </cell>
          <cell r="K83">
            <v>1.8</v>
          </cell>
        </row>
        <row r="84">
          <cell r="C84" t="str">
            <v>009B072</v>
          </cell>
          <cell r="D84">
            <v>0.32</v>
          </cell>
          <cell r="E84" t="str">
            <v>Bibit</v>
          </cell>
          <cell r="F84">
            <v>0.32</v>
          </cell>
          <cell r="G84">
            <v>44500</v>
          </cell>
          <cell r="H84" t="str">
            <v>R1</v>
          </cell>
          <cell r="I84" t="str">
            <v>LPI-1605</v>
          </cell>
          <cell r="J84" t="str">
            <v>SR</v>
          </cell>
          <cell r="K84">
            <v>1.35</v>
          </cell>
        </row>
        <row r="85">
          <cell r="C85" t="str">
            <v>009B073</v>
          </cell>
          <cell r="D85">
            <v>0.89</v>
          </cell>
          <cell r="E85" t="str">
            <v>Bibit</v>
          </cell>
          <cell r="F85">
            <v>0.89</v>
          </cell>
          <cell r="G85">
            <v>44500</v>
          </cell>
          <cell r="H85" t="str">
            <v>R1</v>
          </cell>
          <cell r="I85" t="str">
            <v>LPI-1605</v>
          </cell>
          <cell r="J85" t="str">
            <v>SR</v>
          </cell>
          <cell r="K85">
            <v>1.35</v>
          </cell>
        </row>
        <row r="86">
          <cell r="C86" t="str">
            <v>002B077</v>
          </cell>
          <cell r="D86">
            <v>2.89</v>
          </cell>
          <cell r="F86">
            <v>2.89</v>
          </cell>
          <cell r="G86">
            <v>44643</v>
          </cell>
          <cell r="H86" t="str">
            <v>RN</v>
          </cell>
          <cell r="I86" t="str">
            <v>LPI-1603</v>
          </cell>
          <cell r="J86" t="str">
            <v>SRP</v>
          </cell>
          <cell r="K86">
            <v>1.8</v>
          </cell>
        </row>
        <row r="87">
          <cell r="C87" t="str">
            <v>002B080</v>
          </cell>
          <cell r="D87">
            <v>5.17</v>
          </cell>
          <cell r="F87">
            <v>5.17</v>
          </cell>
          <cell r="G87">
            <v>44416</v>
          </cell>
          <cell r="H87" t="str">
            <v>RPC</v>
          </cell>
          <cell r="I87" t="str">
            <v>LPI-1605</v>
          </cell>
          <cell r="J87" t="str">
            <v>SR</v>
          </cell>
          <cell r="K87">
            <v>1.35</v>
          </cell>
        </row>
        <row r="88">
          <cell r="C88" t="str">
            <v>008B075</v>
          </cell>
          <cell r="F88">
            <v>0.96</v>
          </cell>
          <cell r="H88" t="str">
            <v>LP RPC</v>
          </cell>
        </row>
        <row r="89">
          <cell r="C89" t="str">
            <v>008B080</v>
          </cell>
          <cell r="D89">
            <v>9.11</v>
          </cell>
          <cell r="F89">
            <v>9.11</v>
          </cell>
          <cell r="G89">
            <v>44643</v>
          </cell>
          <cell r="H89" t="str">
            <v>RN</v>
          </cell>
          <cell r="I89" t="str">
            <v>LPI-1603</v>
          </cell>
          <cell r="J89" t="str">
            <v>SRP</v>
          </cell>
          <cell r="K89">
            <v>1.8</v>
          </cell>
        </row>
        <row r="90">
          <cell r="C90" t="str">
            <v>010B071</v>
          </cell>
          <cell r="D90">
            <v>1.51</v>
          </cell>
          <cell r="F90">
            <v>1.51</v>
          </cell>
          <cell r="G90">
            <v>44352</v>
          </cell>
          <cell r="H90" t="str">
            <v>R3</v>
          </cell>
          <cell r="I90" t="str">
            <v>GP 99-8009</v>
          </cell>
          <cell r="J90" t="str">
            <v>DR</v>
          </cell>
          <cell r="K90">
            <v>1.8</v>
          </cell>
        </row>
        <row r="91">
          <cell r="C91" t="str">
            <v>010B075</v>
          </cell>
          <cell r="F91">
            <v>4.4800000000000004</v>
          </cell>
          <cell r="H91" t="str">
            <v>LP RPC</v>
          </cell>
        </row>
        <row r="92">
          <cell r="C92" t="str">
            <v>010B078</v>
          </cell>
          <cell r="D92">
            <v>6.3</v>
          </cell>
          <cell r="F92">
            <v>6.3</v>
          </cell>
          <cell r="G92">
            <v>44643</v>
          </cell>
          <cell r="H92" t="str">
            <v>RN</v>
          </cell>
          <cell r="I92" t="str">
            <v>GP 99-8009</v>
          </cell>
          <cell r="J92" t="str">
            <v>DR</v>
          </cell>
          <cell r="K92">
            <v>1.8</v>
          </cell>
        </row>
        <row r="93">
          <cell r="C93" t="str">
            <v>010B080</v>
          </cell>
          <cell r="F93">
            <v>2.96</v>
          </cell>
          <cell r="H93" t="str">
            <v>LP RPC</v>
          </cell>
        </row>
        <row r="94">
          <cell r="C94" t="str">
            <v>006B085</v>
          </cell>
          <cell r="F94">
            <v>6.62</v>
          </cell>
          <cell r="H94" t="str">
            <v>LP RPC</v>
          </cell>
        </row>
        <row r="95">
          <cell r="C95" t="str">
            <v>007B085</v>
          </cell>
          <cell r="F95">
            <v>5.5</v>
          </cell>
          <cell r="H95" t="str">
            <v>LP RPC</v>
          </cell>
        </row>
        <row r="96">
          <cell r="C96" t="str">
            <v>008B082</v>
          </cell>
          <cell r="F96">
            <v>2.06</v>
          </cell>
          <cell r="H96" t="str">
            <v>LP RPC</v>
          </cell>
        </row>
        <row r="97">
          <cell r="C97" t="str">
            <v>010B082</v>
          </cell>
          <cell r="F97">
            <v>2.92</v>
          </cell>
          <cell r="H97" t="str">
            <v>LP RPC</v>
          </cell>
        </row>
        <row r="98">
          <cell r="C98" t="str">
            <v>002B083</v>
          </cell>
          <cell r="F98">
            <v>1.84</v>
          </cell>
          <cell r="H98" t="str">
            <v>LP RPC</v>
          </cell>
        </row>
        <row r="99">
          <cell r="C99" t="str">
            <v>002B085</v>
          </cell>
          <cell r="F99">
            <v>5.96</v>
          </cell>
          <cell r="H99" t="str">
            <v>LP RPC</v>
          </cell>
        </row>
        <row r="100">
          <cell r="C100" t="str">
            <v>002B090</v>
          </cell>
          <cell r="D100">
            <v>8.19</v>
          </cell>
          <cell r="F100">
            <v>8.19</v>
          </cell>
          <cell r="G100">
            <v>44349</v>
          </cell>
          <cell r="H100" t="str">
            <v>R3</v>
          </cell>
          <cell r="I100" t="str">
            <v>PSJT 941</v>
          </cell>
          <cell r="J100" t="str">
            <v>SR</v>
          </cell>
          <cell r="K100">
            <v>1.5</v>
          </cell>
        </row>
        <row r="101">
          <cell r="C101" t="str">
            <v>004B085</v>
          </cell>
          <cell r="F101">
            <v>6.26</v>
          </cell>
          <cell r="H101" t="str">
            <v>LP RPC</v>
          </cell>
        </row>
        <row r="102">
          <cell r="C102" t="str">
            <v>004B090</v>
          </cell>
          <cell r="F102">
            <v>9.57</v>
          </cell>
          <cell r="H102" t="str">
            <v>LP RPC</v>
          </cell>
        </row>
        <row r="103">
          <cell r="C103" t="str">
            <v>006B082</v>
          </cell>
          <cell r="F103">
            <v>2.4700000000000002</v>
          </cell>
          <cell r="H103" t="str">
            <v>LP RPC</v>
          </cell>
        </row>
        <row r="104">
          <cell r="C104" t="str">
            <v>006B090</v>
          </cell>
          <cell r="F104">
            <v>9.2899999999999991</v>
          </cell>
          <cell r="H104" t="str">
            <v>LP RPC</v>
          </cell>
        </row>
        <row r="105">
          <cell r="C105" t="str">
            <v>007B088</v>
          </cell>
          <cell r="D105">
            <v>3.3</v>
          </cell>
          <cell r="F105">
            <v>3.3</v>
          </cell>
          <cell r="G105">
            <v>44347</v>
          </cell>
          <cell r="H105" t="str">
            <v>R3</v>
          </cell>
          <cell r="I105" t="str">
            <v>PSJT 941</v>
          </cell>
          <cell r="J105" t="str">
            <v>DR</v>
          </cell>
          <cell r="K105">
            <v>1.8</v>
          </cell>
        </row>
        <row r="106">
          <cell r="C106" t="str">
            <v>008B090</v>
          </cell>
          <cell r="F106">
            <v>4.03</v>
          </cell>
          <cell r="H106" t="str">
            <v>LP RPC</v>
          </cell>
        </row>
        <row r="107">
          <cell r="C107" t="str">
            <v>010B085</v>
          </cell>
          <cell r="F107">
            <v>3.59</v>
          </cell>
          <cell r="H107" t="str">
            <v>LP RPC</v>
          </cell>
        </row>
        <row r="108">
          <cell r="C108" t="str">
            <v>010B090</v>
          </cell>
          <cell r="F108">
            <v>8.67</v>
          </cell>
          <cell r="H108" t="str">
            <v>LP RPC</v>
          </cell>
        </row>
        <row r="109">
          <cell r="C109" t="str">
            <v>006B093</v>
          </cell>
          <cell r="F109">
            <v>3.51</v>
          </cell>
          <cell r="H109" t="str">
            <v>LP RPC</v>
          </cell>
        </row>
        <row r="110">
          <cell r="C110" t="str">
            <v>010B094</v>
          </cell>
          <cell r="F110">
            <v>1.01</v>
          </cell>
          <cell r="H110" t="str">
            <v>LP RPC</v>
          </cell>
        </row>
        <row r="111">
          <cell r="C111" t="str">
            <v>004B094</v>
          </cell>
          <cell r="F111">
            <v>8.18</v>
          </cell>
          <cell r="H111" t="str">
            <v>LP RPC</v>
          </cell>
        </row>
        <row r="112">
          <cell r="C112" t="str">
            <v>008B093</v>
          </cell>
          <cell r="F112">
            <v>6.27</v>
          </cell>
          <cell r="H112" t="str">
            <v>LP RPC</v>
          </cell>
        </row>
        <row r="113">
          <cell r="C113" t="str">
            <v>010B093</v>
          </cell>
          <cell r="F113">
            <v>5.08</v>
          </cell>
          <cell r="H113" t="str">
            <v>LP RPC</v>
          </cell>
        </row>
        <row r="114">
          <cell r="C114" t="str">
            <v>011B054</v>
          </cell>
          <cell r="D114">
            <v>0.65</v>
          </cell>
          <cell r="F114">
            <v>0.65</v>
          </cell>
          <cell r="G114">
            <v>44693</v>
          </cell>
          <cell r="H114" t="str">
            <v>R2</v>
          </cell>
          <cell r="I114" t="str">
            <v>LPI-1605</v>
          </cell>
          <cell r="J114" t="str">
            <v>SR</v>
          </cell>
          <cell r="K114">
            <v>1.35</v>
          </cell>
        </row>
        <row r="115">
          <cell r="C115" t="str">
            <v>011B055</v>
          </cell>
          <cell r="D115">
            <v>0.49</v>
          </cell>
          <cell r="F115">
            <v>0.49</v>
          </cell>
          <cell r="G115">
            <v>44696</v>
          </cell>
          <cell r="H115" t="str">
            <v>R2</v>
          </cell>
          <cell r="I115" t="str">
            <v>LPI-1605</v>
          </cell>
          <cell r="J115" t="str">
            <v>SR</v>
          </cell>
          <cell r="K115">
            <v>1.35</v>
          </cell>
        </row>
        <row r="116">
          <cell r="C116" t="str">
            <v>012B053</v>
          </cell>
          <cell r="D116">
            <v>5.08</v>
          </cell>
          <cell r="F116">
            <v>5.08</v>
          </cell>
          <cell r="G116">
            <v>44693</v>
          </cell>
          <cell r="H116" t="str">
            <v>R2</v>
          </cell>
          <cell r="I116" t="str">
            <v>LPI-1605</v>
          </cell>
          <cell r="J116" t="str">
            <v>SR</v>
          </cell>
          <cell r="K116">
            <v>1.35</v>
          </cell>
        </row>
        <row r="117">
          <cell r="C117" t="str">
            <v>012B055</v>
          </cell>
          <cell r="D117">
            <v>1.77</v>
          </cell>
          <cell r="F117">
            <v>1.77</v>
          </cell>
          <cell r="G117">
            <v>44693</v>
          </cell>
          <cell r="H117" t="str">
            <v>R2</v>
          </cell>
          <cell r="I117" t="str">
            <v>LPI-1605</v>
          </cell>
          <cell r="J117" t="str">
            <v>SR</v>
          </cell>
          <cell r="K117">
            <v>1.35</v>
          </cell>
        </row>
        <row r="118">
          <cell r="C118" t="str">
            <v>013B057</v>
          </cell>
          <cell r="D118">
            <v>0.28000000000000003</v>
          </cell>
          <cell r="F118">
            <v>0.28000000000000003</v>
          </cell>
          <cell r="G118">
            <v>44696</v>
          </cell>
          <cell r="H118" t="str">
            <v>R2</v>
          </cell>
          <cell r="I118" t="str">
            <v>LPI-1605</v>
          </cell>
          <cell r="J118" t="str">
            <v>SR</v>
          </cell>
          <cell r="K118">
            <v>1.35</v>
          </cell>
        </row>
        <row r="119">
          <cell r="C119" t="str">
            <v>013B058</v>
          </cell>
          <cell r="D119">
            <v>1.5</v>
          </cell>
          <cell r="F119">
            <v>1.5</v>
          </cell>
          <cell r="G119">
            <v>44696</v>
          </cell>
          <cell r="H119" t="str">
            <v>R2</v>
          </cell>
          <cell r="I119" t="str">
            <v>LPI-1605</v>
          </cell>
          <cell r="J119" t="str">
            <v>SR</v>
          </cell>
          <cell r="K119">
            <v>1.35</v>
          </cell>
        </row>
        <row r="120">
          <cell r="C120" t="str">
            <v>014B051</v>
          </cell>
          <cell r="D120">
            <v>0.41</v>
          </cell>
          <cell r="F120">
            <v>0.41</v>
          </cell>
          <cell r="G120">
            <v>44695</v>
          </cell>
          <cell r="H120" t="str">
            <v>R2</v>
          </cell>
          <cell r="I120" t="str">
            <v>LPI-1605</v>
          </cell>
          <cell r="J120" t="str">
            <v>SR</v>
          </cell>
          <cell r="K120">
            <v>1.35</v>
          </cell>
        </row>
        <row r="121">
          <cell r="C121" t="str">
            <v>014B053</v>
          </cell>
          <cell r="D121">
            <v>4.17</v>
          </cell>
          <cell r="F121">
            <v>4.17</v>
          </cell>
          <cell r="G121">
            <v>44694</v>
          </cell>
          <cell r="H121" t="str">
            <v>R2</v>
          </cell>
          <cell r="I121" t="str">
            <v>LPI-1605</v>
          </cell>
          <cell r="J121" t="str">
            <v>SR</v>
          </cell>
          <cell r="K121">
            <v>1.35</v>
          </cell>
        </row>
        <row r="122">
          <cell r="C122" t="str">
            <v>014B055</v>
          </cell>
          <cell r="D122">
            <v>3.66</v>
          </cell>
          <cell r="F122">
            <v>3.66</v>
          </cell>
          <cell r="G122">
            <v>44695</v>
          </cell>
          <cell r="H122" t="str">
            <v>R2</v>
          </cell>
          <cell r="I122" t="str">
            <v>LPI-1605</v>
          </cell>
          <cell r="J122" t="str">
            <v>SR</v>
          </cell>
          <cell r="K122">
            <v>1.35</v>
          </cell>
        </row>
        <row r="123">
          <cell r="C123" t="str">
            <v>015B051</v>
          </cell>
          <cell r="D123">
            <v>0.04</v>
          </cell>
          <cell r="F123">
            <v>0.04</v>
          </cell>
          <cell r="G123">
            <v>44698</v>
          </cell>
          <cell r="H123" t="str">
            <v>R2</v>
          </cell>
          <cell r="I123" t="str">
            <v>LPI-1605</v>
          </cell>
          <cell r="J123" t="str">
            <v>SR</v>
          </cell>
          <cell r="K123">
            <v>1.35</v>
          </cell>
        </row>
        <row r="124">
          <cell r="C124" t="str">
            <v>015B058</v>
          </cell>
          <cell r="D124">
            <v>4.68</v>
          </cell>
          <cell r="F124">
            <v>4.68</v>
          </cell>
          <cell r="G124">
            <v>44694</v>
          </cell>
          <cell r="H124" t="str">
            <v>R2</v>
          </cell>
          <cell r="I124" t="str">
            <v>LPI-1605</v>
          </cell>
          <cell r="J124" t="str">
            <v>SR</v>
          </cell>
          <cell r="K124">
            <v>1.35</v>
          </cell>
        </row>
        <row r="125">
          <cell r="C125" t="str">
            <v>015B060</v>
          </cell>
          <cell r="D125">
            <v>0.08</v>
          </cell>
          <cell r="F125">
            <v>0.08</v>
          </cell>
          <cell r="G125">
            <v>44697</v>
          </cell>
          <cell r="H125" t="str">
            <v>R2</v>
          </cell>
          <cell r="I125" t="str">
            <v>LPI-1605</v>
          </cell>
          <cell r="J125" t="str">
            <v>SR</v>
          </cell>
          <cell r="K125">
            <v>1.35</v>
          </cell>
        </row>
        <row r="126">
          <cell r="C126" t="str">
            <v>016B051</v>
          </cell>
          <cell r="D126">
            <v>0.1</v>
          </cell>
          <cell r="E126" t="str">
            <v>Bibit</v>
          </cell>
          <cell r="F126">
            <v>0.1</v>
          </cell>
          <cell r="G126">
            <v>44500</v>
          </cell>
          <cell r="H126" t="str">
            <v>R1</v>
          </cell>
          <cell r="I126" t="str">
            <v>LPI-1605</v>
          </cell>
          <cell r="J126" t="str">
            <v>SR</v>
          </cell>
          <cell r="K126">
            <v>1.35</v>
          </cell>
        </row>
        <row r="127">
          <cell r="C127" t="str">
            <v>016B052</v>
          </cell>
          <cell r="D127">
            <v>0.16</v>
          </cell>
          <cell r="F127">
            <v>0.16</v>
          </cell>
          <cell r="G127">
            <v>44695</v>
          </cell>
          <cell r="H127" t="str">
            <v>R2</v>
          </cell>
          <cell r="I127" t="str">
            <v>LPI-1605</v>
          </cell>
          <cell r="J127" t="str">
            <v>SR</v>
          </cell>
          <cell r="K127">
            <v>1.35</v>
          </cell>
        </row>
        <row r="128">
          <cell r="C128" t="str">
            <v>016B055</v>
          </cell>
          <cell r="D128">
            <v>8.26</v>
          </cell>
          <cell r="F128">
            <v>8.26</v>
          </cell>
          <cell r="G128">
            <v>44351</v>
          </cell>
          <cell r="H128" t="str">
            <v>R1</v>
          </cell>
          <cell r="I128" t="str">
            <v>LPI-1605</v>
          </cell>
          <cell r="J128" t="str">
            <v>SR</v>
          </cell>
          <cell r="K128">
            <v>1.35</v>
          </cell>
        </row>
        <row r="129">
          <cell r="C129" t="str">
            <v>017B051</v>
          </cell>
          <cell r="D129">
            <v>0.14000000000000001</v>
          </cell>
          <cell r="F129">
            <v>0.14000000000000001</v>
          </cell>
          <cell r="G129">
            <v>44695</v>
          </cell>
          <cell r="H129" t="str">
            <v>R2</v>
          </cell>
          <cell r="I129" t="str">
            <v>LPI-1605</v>
          </cell>
          <cell r="J129" t="str">
            <v>SR</v>
          </cell>
          <cell r="K129">
            <v>1.35</v>
          </cell>
        </row>
        <row r="130">
          <cell r="C130" t="str">
            <v>017B053</v>
          </cell>
          <cell r="D130">
            <v>0.19</v>
          </cell>
          <cell r="F130">
            <v>0.19</v>
          </cell>
          <cell r="G130">
            <v>44694</v>
          </cell>
          <cell r="H130" t="str">
            <v>R2</v>
          </cell>
          <cell r="I130" t="str">
            <v>LPI-1605</v>
          </cell>
          <cell r="J130" t="str">
            <v>SR</v>
          </cell>
          <cell r="K130">
            <v>1.35</v>
          </cell>
        </row>
        <row r="131">
          <cell r="C131" t="str">
            <v>017B057</v>
          </cell>
          <cell r="D131">
            <v>1.69</v>
          </cell>
          <cell r="F131">
            <v>1.69</v>
          </cell>
          <cell r="G131">
            <v>44695</v>
          </cell>
          <cell r="H131" t="str">
            <v>R2</v>
          </cell>
          <cell r="I131" t="str">
            <v>LPI-1605</v>
          </cell>
          <cell r="J131" t="str">
            <v>SR</v>
          </cell>
          <cell r="K131">
            <v>1.35</v>
          </cell>
        </row>
        <row r="132">
          <cell r="C132" t="str">
            <v>018B055</v>
          </cell>
          <cell r="D132">
            <v>2.79</v>
          </cell>
          <cell r="F132">
            <v>2.79</v>
          </cell>
          <cell r="G132">
            <v>44699</v>
          </cell>
          <cell r="H132" t="str">
            <v>R2</v>
          </cell>
          <cell r="I132" t="str">
            <v>LPI-1605</v>
          </cell>
          <cell r="J132" t="str">
            <v>SR</v>
          </cell>
          <cell r="K132">
            <v>1.35</v>
          </cell>
        </row>
        <row r="133">
          <cell r="C133" t="str">
            <v>018B057</v>
          </cell>
          <cell r="D133">
            <v>2.76</v>
          </cell>
          <cell r="F133">
            <v>2.76</v>
          </cell>
          <cell r="G133">
            <v>44696</v>
          </cell>
          <cell r="H133" t="str">
            <v>R2</v>
          </cell>
          <cell r="I133" t="str">
            <v>LPI-1605</v>
          </cell>
          <cell r="J133" t="str">
            <v>SR</v>
          </cell>
          <cell r="K133">
            <v>1.35</v>
          </cell>
        </row>
        <row r="134">
          <cell r="C134" t="str">
            <v>019B053</v>
          </cell>
          <cell r="D134">
            <v>2.33</v>
          </cell>
          <cell r="F134">
            <v>2.33</v>
          </cell>
          <cell r="G134">
            <v>44697</v>
          </cell>
          <cell r="H134" t="str">
            <v>R2</v>
          </cell>
          <cell r="I134" t="str">
            <v>LPI-1605</v>
          </cell>
          <cell r="J134" t="str">
            <v>SR</v>
          </cell>
          <cell r="K134">
            <v>1.35</v>
          </cell>
        </row>
        <row r="135">
          <cell r="C135" t="str">
            <v>019B054</v>
          </cell>
          <cell r="D135">
            <v>0.53</v>
          </cell>
          <cell r="F135">
            <v>0.53</v>
          </cell>
          <cell r="G135">
            <v>44697</v>
          </cell>
          <cell r="H135" t="str">
            <v>R2</v>
          </cell>
          <cell r="I135" t="str">
            <v>LPI-1605</v>
          </cell>
          <cell r="J135" t="str">
            <v>SR</v>
          </cell>
          <cell r="K135">
            <v>1.35</v>
          </cell>
        </row>
        <row r="136">
          <cell r="C136" t="str">
            <v>012B057</v>
          </cell>
          <cell r="D136">
            <v>3.11</v>
          </cell>
          <cell r="F136">
            <v>3.11</v>
          </cell>
          <cell r="G136">
            <v>44696</v>
          </cell>
          <cell r="H136" t="str">
            <v>R2</v>
          </cell>
          <cell r="I136" t="str">
            <v>LPI-1605</v>
          </cell>
          <cell r="J136" t="str">
            <v>SR</v>
          </cell>
          <cell r="K136">
            <v>1.35</v>
          </cell>
        </row>
        <row r="137">
          <cell r="C137" t="str">
            <v>012B058</v>
          </cell>
          <cell r="D137">
            <v>3.77</v>
          </cell>
          <cell r="F137">
            <v>3.77</v>
          </cell>
          <cell r="G137">
            <v>44696</v>
          </cell>
          <cell r="H137" t="str">
            <v>R2</v>
          </cell>
          <cell r="I137" t="str">
            <v>LPI-1605</v>
          </cell>
          <cell r="J137" t="str">
            <v>SR</v>
          </cell>
          <cell r="K137">
            <v>1.35</v>
          </cell>
        </row>
        <row r="138">
          <cell r="C138" t="str">
            <v>012B060</v>
          </cell>
          <cell r="D138">
            <v>1.45</v>
          </cell>
          <cell r="F138">
            <v>1.45</v>
          </cell>
          <cell r="G138">
            <v>44696</v>
          </cell>
          <cell r="H138" t="str">
            <v>R2</v>
          </cell>
          <cell r="I138" t="str">
            <v>LPI-1605</v>
          </cell>
          <cell r="J138" t="str">
            <v>SR</v>
          </cell>
          <cell r="K138">
            <v>1.35</v>
          </cell>
        </row>
        <row r="139">
          <cell r="C139" t="str">
            <v>014B060</v>
          </cell>
          <cell r="D139">
            <v>2.35</v>
          </cell>
          <cell r="F139">
            <v>2.35</v>
          </cell>
          <cell r="G139">
            <v>44696</v>
          </cell>
          <cell r="H139" t="str">
            <v>R2</v>
          </cell>
          <cell r="I139" t="str">
            <v>LPI-1605</v>
          </cell>
          <cell r="J139" t="str">
            <v>SR</v>
          </cell>
          <cell r="K139">
            <v>1.35</v>
          </cell>
        </row>
        <row r="140">
          <cell r="C140" t="str">
            <v>016B059</v>
          </cell>
          <cell r="F140">
            <v>4.9800000000000004</v>
          </cell>
          <cell r="H140" t="str">
            <v>LP RPC</v>
          </cell>
        </row>
        <row r="141">
          <cell r="C141" t="str">
            <v>018B060</v>
          </cell>
          <cell r="F141">
            <v>3.21</v>
          </cell>
          <cell r="H141" t="str">
            <v>LP RPC</v>
          </cell>
        </row>
        <row r="142">
          <cell r="C142" t="str">
            <v>020B057</v>
          </cell>
          <cell r="F142">
            <v>4.99</v>
          </cell>
          <cell r="H142" t="str">
            <v>LP RPC</v>
          </cell>
        </row>
        <row r="143">
          <cell r="C143" t="str">
            <v>020B060</v>
          </cell>
          <cell r="F143">
            <v>4.0199999999999996</v>
          </cell>
          <cell r="H143" t="str">
            <v>LP RPC</v>
          </cell>
        </row>
        <row r="144">
          <cell r="C144" t="str">
            <v>015B063</v>
          </cell>
          <cell r="D144">
            <v>1.96</v>
          </cell>
          <cell r="F144">
            <v>1.96</v>
          </cell>
          <cell r="G144">
            <v>44698</v>
          </cell>
          <cell r="H144" t="str">
            <v>R2</v>
          </cell>
          <cell r="I144" t="str">
            <v>LPI-1605</v>
          </cell>
          <cell r="J144" t="str">
            <v>SR</v>
          </cell>
          <cell r="K144">
            <v>1.35</v>
          </cell>
        </row>
        <row r="145">
          <cell r="C145" t="str">
            <v>016B061</v>
          </cell>
          <cell r="D145">
            <v>0.25</v>
          </cell>
          <cell r="F145">
            <v>0.25</v>
          </cell>
          <cell r="G145">
            <v>44699</v>
          </cell>
          <cell r="H145" t="str">
            <v>R2</v>
          </cell>
          <cell r="I145" t="str">
            <v>LPI-1605</v>
          </cell>
          <cell r="J145" t="str">
            <v>SR</v>
          </cell>
          <cell r="K145">
            <v>1.35</v>
          </cell>
        </row>
        <row r="146">
          <cell r="C146" t="str">
            <v>016B063</v>
          </cell>
          <cell r="D146">
            <v>0.85</v>
          </cell>
          <cell r="F146">
            <v>0.85</v>
          </cell>
          <cell r="G146">
            <v>44699</v>
          </cell>
          <cell r="H146" t="str">
            <v>R2</v>
          </cell>
          <cell r="I146" t="str">
            <v>LPI-1605</v>
          </cell>
          <cell r="J146" t="str">
            <v>SR</v>
          </cell>
          <cell r="K146">
            <v>1.35</v>
          </cell>
        </row>
        <row r="147">
          <cell r="C147" t="str">
            <v>018B063</v>
          </cell>
          <cell r="D147">
            <v>4</v>
          </cell>
          <cell r="F147">
            <v>4</v>
          </cell>
          <cell r="G147">
            <v>44699</v>
          </cell>
          <cell r="H147" t="str">
            <v>R2</v>
          </cell>
          <cell r="I147" t="str">
            <v>LPI-1605</v>
          </cell>
          <cell r="J147" t="str">
            <v>SR</v>
          </cell>
          <cell r="K147">
            <v>1.35</v>
          </cell>
        </row>
        <row r="148">
          <cell r="C148" t="str">
            <v>020B062</v>
          </cell>
          <cell r="D148">
            <v>1.64</v>
          </cell>
          <cell r="F148">
            <v>1.64</v>
          </cell>
          <cell r="G148">
            <v>44700</v>
          </cell>
          <cell r="H148" t="str">
            <v>R2</v>
          </cell>
          <cell r="I148" t="str">
            <v>LPI-1605</v>
          </cell>
          <cell r="J148" t="str">
            <v>SR</v>
          </cell>
          <cell r="K148">
            <v>1.35</v>
          </cell>
        </row>
        <row r="149">
          <cell r="C149" t="str">
            <v>011B070</v>
          </cell>
          <cell r="D149">
            <v>2.83</v>
          </cell>
          <cell r="F149">
            <v>2.83</v>
          </cell>
          <cell r="G149">
            <v>44699</v>
          </cell>
          <cell r="H149" t="str">
            <v>R2</v>
          </cell>
          <cell r="I149" t="str">
            <v>LPI-1605</v>
          </cell>
          <cell r="J149" t="str">
            <v>SR</v>
          </cell>
          <cell r="K149">
            <v>1.35</v>
          </cell>
        </row>
        <row r="150">
          <cell r="C150" t="str">
            <v>012B062</v>
          </cell>
          <cell r="D150">
            <v>4.4000000000000004</v>
          </cell>
          <cell r="F150">
            <v>4.4000000000000004</v>
          </cell>
          <cell r="G150">
            <v>44698</v>
          </cell>
          <cell r="H150" t="str">
            <v>R2</v>
          </cell>
          <cell r="I150" t="str">
            <v>LPI-1605</v>
          </cell>
          <cell r="J150" t="str">
            <v>SR</v>
          </cell>
          <cell r="K150">
            <v>1.35</v>
          </cell>
        </row>
        <row r="151">
          <cell r="C151" t="str">
            <v>012B065</v>
          </cell>
          <cell r="D151">
            <v>4.66</v>
          </cell>
          <cell r="F151">
            <v>4.66</v>
          </cell>
          <cell r="G151">
            <v>44698</v>
          </cell>
          <cell r="H151" t="str">
            <v>R2</v>
          </cell>
          <cell r="I151" t="str">
            <v>LPI-1605</v>
          </cell>
          <cell r="J151" t="str">
            <v>SR</v>
          </cell>
          <cell r="K151">
            <v>1.35</v>
          </cell>
        </row>
        <row r="152">
          <cell r="C152" t="str">
            <v>012B067</v>
          </cell>
          <cell r="D152">
            <v>3.46</v>
          </cell>
          <cell r="F152">
            <v>3.46</v>
          </cell>
          <cell r="G152">
            <v>44699</v>
          </cell>
          <cell r="H152" t="str">
            <v>R2</v>
          </cell>
          <cell r="I152" t="str">
            <v>LPI-1605</v>
          </cell>
          <cell r="J152" t="str">
            <v>SR</v>
          </cell>
          <cell r="K152">
            <v>1.35</v>
          </cell>
        </row>
        <row r="153">
          <cell r="C153" t="str">
            <v>012B068</v>
          </cell>
          <cell r="D153">
            <v>1.17</v>
          </cell>
          <cell r="F153">
            <v>1.17</v>
          </cell>
          <cell r="G153">
            <v>44699</v>
          </cell>
          <cell r="H153" t="str">
            <v>R2</v>
          </cell>
          <cell r="I153" t="str">
            <v>LPI-1605</v>
          </cell>
          <cell r="J153" t="str">
            <v>SR</v>
          </cell>
          <cell r="K153">
            <v>1.35</v>
          </cell>
        </row>
        <row r="154">
          <cell r="C154" t="str">
            <v>014B063</v>
          </cell>
          <cell r="D154">
            <v>4.8899999999999997</v>
          </cell>
          <cell r="F154">
            <v>4.8899999999999997</v>
          </cell>
          <cell r="G154">
            <v>44699</v>
          </cell>
          <cell r="H154" t="str">
            <v>R2</v>
          </cell>
          <cell r="I154" t="str">
            <v>LPI-1605</v>
          </cell>
          <cell r="J154" t="str">
            <v>SR</v>
          </cell>
          <cell r="K154">
            <v>1.35</v>
          </cell>
        </row>
        <row r="155">
          <cell r="C155" t="str">
            <v>020B063</v>
          </cell>
          <cell r="D155">
            <v>0.33</v>
          </cell>
          <cell r="E155" t="str">
            <v>x</v>
          </cell>
          <cell r="F155">
            <v>0.33</v>
          </cell>
          <cell r="G155">
            <v>44531</v>
          </cell>
          <cell r="H155" t="str">
            <v>PC</v>
          </cell>
          <cell r="I155" t="str">
            <v>LPI-1604</v>
          </cell>
          <cell r="J155" t="str">
            <v>SR</v>
          </cell>
          <cell r="K155">
            <v>1.35</v>
          </cell>
        </row>
        <row r="156">
          <cell r="C156" t="str">
            <v>011B071</v>
          </cell>
          <cell r="D156">
            <v>2.12</v>
          </cell>
          <cell r="F156">
            <v>2.12</v>
          </cell>
          <cell r="G156">
            <v>44489</v>
          </cell>
          <cell r="H156" t="str">
            <v>R1</v>
          </cell>
          <cell r="I156" t="str">
            <v>LPI-1606</v>
          </cell>
          <cell r="J156" t="str">
            <v>SR</v>
          </cell>
          <cell r="K156">
            <v>1.35</v>
          </cell>
        </row>
        <row r="157">
          <cell r="C157" t="str">
            <v>012B072</v>
          </cell>
          <cell r="D157">
            <v>1.1200000000000001</v>
          </cell>
          <cell r="F157">
            <v>1.1200000000000001</v>
          </cell>
          <cell r="G157">
            <v>44417</v>
          </cell>
          <cell r="H157" t="str">
            <v>RPC</v>
          </cell>
          <cell r="I157" t="str">
            <v>LPI-1603</v>
          </cell>
          <cell r="J157" t="str">
            <v>SR</v>
          </cell>
          <cell r="K157">
            <v>1.35</v>
          </cell>
        </row>
        <row r="158">
          <cell r="C158" t="str">
            <v>012B073</v>
          </cell>
          <cell r="D158">
            <v>0.79</v>
          </cell>
          <cell r="F158">
            <v>0.79</v>
          </cell>
          <cell r="G158">
            <v>44490</v>
          </cell>
          <cell r="H158" t="str">
            <v>R1</v>
          </cell>
          <cell r="I158" t="str">
            <v>LPI-1606</v>
          </cell>
          <cell r="J158" t="str">
            <v>SR</v>
          </cell>
          <cell r="K158">
            <v>1.35</v>
          </cell>
        </row>
        <row r="159">
          <cell r="C159" t="str">
            <v>012B074</v>
          </cell>
          <cell r="D159">
            <v>1.44</v>
          </cell>
          <cell r="F159">
            <v>1.44</v>
          </cell>
          <cell r="G159">
            <v>44490</v>
          </cell>
          <cell r="H159" t="str">
            <v>R1</v>
          </cell>
          <cell r="I159" t="str">
            <v>LPI-1606</v>
          </cell>
          <cell r="J159" t="str">
            <v>SR</v>
          </cell>
          <cell r="K159">
            <v>1.35</v>
          </cell>
        </row>
        <row r="160">
          <cell r="C160" t="str">
            <v>012B075</v>
          </cell>
          <cell r="D160">
            <v>2.0299999999999998</v>
          </cell>
          <cell r="E160" t="str">
            <v>Bibit</v>
          </cell>
          <cell r="F160">
            <v>2.0299999999999998</v>
          </cell>
          <cell r="G160">
            <v>44500</v>
          </cell>
          <cell r="H160" t="str">
            <v>R1</v>
          </cell>
          <cell r="I160" t="str">
            <v>LPI-1605</v>
          </cell>
          <cell r="J160" t="str">
            <v>SR</v>
          </cell>
          <cell r="K160">
            <v>1.35</v>
          </cell>
        </row>
        <row r="161">
          <cell r="C161" t="str">
            <v>012B078</v>
          </cell>
          <cell r="D161">
            <v>6.05</v>
          </cell>
          <cell r="F161">
            <v>6.05</v>
          </cell>
          <cell r="G161">
            <v>44490</v>
          </cell>
          <cell r="H161" t="str">
            <v>R1</v>
          </cell>
          <cell r="I161" t="str">
            <v>GP-95316</v>
          </cell>
          <cell r="J161" t="str">
            <v>SR</v>
          </cell>
          <cell r="K161">
            <v>1.35</v>
          </cell>
        </row>
        <row r="162">
          <cell r="C162" t="str">
            <v>012B080</v>
          </cell>
          <cell r="D162">
            <v>2.99</v>
          </cell>
          <cell r="F162">
            <v>2.99</v>
          </cell>
          <cell r="G162">
            <v>44405</v>
          </cell>
          <cell r="H162" t="str">
            <v>R1</v>
          </cell>
          <cell r="I162" t="str">
            <v>GP-95316</v>
          </cell>
          <cell r="J162" t="str">
            <v>SR</v>
          </cell>
          <cell r="K162">
            <v>1.35</v>
          </cell>
        </row>
        <row r="163">
          <cell r="C163" t="str">
            <v>014B080</v>
          </cell>
          <cell r="D163">
            <v>2.39</v>
          </cell>
          <cell r="F163">
            <v>2.39</v>
          </cell>
          <cell r="G163">
            <v>44461</v>
          </cell>
          <cell r="H163" t="str">
            <v>R1</v>
          </cell>
          <cell r="I163" t="str">
            <v>GP-95316</v>
          </cell>
          <cell r="J163" t="str">
            <v>SR</v>
          </cell>
          <cell r="K163">
            <v>1.35</v>
          </cell>
        </row>
        <row r="164">
          <cell r="C164" t="str">
            <v>019B087</v>
          </cell>
          <cell r="F164">
            <v>5.38</v>
          </cell>
          <cell r="H164" t="str">
            <v>LP RPC</v>
          </cell>
        </row>
        <row r="165">
          <cell r="C165" t="str">
            <v>015B085</v>
          </cell>
          <cell r="F165">
            <v>0.86</v>
          </cell>
          <cell r="H165" t="str">
            <v>LP RPC</v>
          </cell>
        </row>
        <row r="166">
          <cell r="C166" t="str">
            <v>018B082</v>
          </cell>
          <cell r="D166">
            <v>5.98</v>
          </cell>
          <cell r="F166">
            <v>5.98</v>
          </cell>
          <cell r="G166">
            <v>44485</v>
          </cell>
          <cell r="H166" t="str">
            <v>R3</v>
          </cell>
          <cell r="I166" t="str">
            <v>LPI-1601</v>
          </cell>
          <cell r="J166" t="str">
            <v>DR</v>
          </cell>
          <cell r="K166">
            <v>1.8</v>
          </cell>
        </row>
        <row r="167">
          <cell r="C167" t="str">
            <v>018B084</v>
          </cell>
          <cell r="D167">
            <v>0.88</v>
          </cell>
          <cell r="F167">
            <v>0.88</v>
          </cell>
          <cell r="G167">
            <v>44418</v>
          </cell>
          <cell r="H167" t="str">
            <v>R2</v>
          </cell>
          <cell r="I167" t="str">
            <v>LPI-1601</v>
          </cell>
          <cell r="J167" t="str">
            <v>DR</v>
          </cell>
          <cell r="K167">
            <v>1.8</v>
          </cell>
        </row>
        <row r="168">
          <cell r="C168" t="str">
            <v>012B082</v>
          </cell>
          <cell r="F168">
            <v>3.32</v>
          </cell>
          <cell r="H168" t="str">
            <v>LP RPC</v>
          </cell>
        </row>
        <row r="169">
          <cell r="C169" t="str">
            <v>012B085</v>
          </cell>
          <cell r="F169">
            <v>2.93</v>
          </cell>
          <cell r="H169" t="str">
            <v>LP RPC</v>
          </cell>
        </row>
        <row r="170">
          <cell r="C170" t="str">
            <v>012B090</v>
          </cell>
          <cell r="F170">
            <v>9.19</v>
          </cell>
          <cell r="H170" t="str">
            <v>LP RPC</v>
          </cell>
        </row>
        <row r="171">
          <cell r="C171" t="str">
            <v>014B085</v>
          </cell>
          <cell r="F171">
            <v>2.44</v>
          </cell>
          <cell r="H171" t="str">
            <v>LP RPC</v>
          </cell>
        </row>
        <row r="172">
          <cell r="C172" t="str">
            <v>014B090</v>
          </cell>
          <cell r="F172">
            <v>9.31</v>
          </cell>
          <cell r="H172" t="str">
            <v>LP RPC</v>
          </cell>
        </row>
        <row r="173">
          <cell r="C173" t="str">
            <v>016B088</v>
          </cell>
          <cell r="F173">
            <v>8.6199999999999992</v>
          </cell>
          <cell r="H173" t="str">
            <v>LP RPC</v>
          </cell>
        </row>
        <row r="174">
          <cell r="C174" t="str">
            <v>011B093</v>
          </cell>
          <cell r="D174">
            <v>0.56999999999999995</v>
          </cell>
          <cell r="F174">
            <v>0.56999999999999995</v>
          </cell>
          <cell r="G174">
            <v>44460</v>
          </cell>
          <cell r="H174" t="str">
            <v>R3</v>
          </cell>
          <cell r="I174" t="str">
            <v>LPI-1601</v>
          </cell>
          <cell r="J174" t="str">
            <v>DR</v>
          </cell>
          <cell r="K174">
            <v>1.8</v>
          </cell>
        </row>
        <row r="175">
          <cell r="C175" t="str">
            <v>012B094</v>
          </cell>
          <cell r="D175">
            <v>2.5099999999999998</v>
          </cell>
          <cell r="F175">
            <v>2.5099999999999998</v>
          </cell>
          <cell r="G175">
            <v>44398</v>
          </cell>
          <cell r="H175" t="str">
            <v>R3</v>
          </cell>
          <cell r="I175" t="str">
            <v>LPI-1601</v>
          </cell>
          <cell r="J175" t="str">
            <v>DR</v>
          </cell>
          <cell r="K175">
            <v>1.8</v>
          </cell>
        </row>
        <row r="176">
          <cell r="C176" t="str">
            <v>013B094</v>
          </cell>
          <cell r="D176">
            <v>1.36</v>
          </cell>
          <cell r="F176">
            <v>1.36</v>
          </cell>
          <cell r="G176">
            <v>44416</v>
          </cell>
          <cell r="H176" t="str">
            <v>R3</v>
          </cell>
          <cell r="I176" t="str">
            <v>LPI-1601</v>
          </cell>
          <cell r="J176" t="str">
            <v>DR</v>
          </cell>
          <cell r="K176">
            <v>1.8</v>
          </cell>
        </row>
        <row r="177">
          <cell r="C177" t="str">
            <v>014B092</v>
          </cell>
          <cell r="D177">
            <v>4.34</v>
          </cell>
          <cell r="F177">
            <v>4.34</v>
          </cell>
          <cell r="G177">
            <v>44478</v>
          </cell>
          <cell r="H177" t="str">
            <v>R3</v>
          </cell>
          <cell r="I177" t="str">
            <v>LPI-1601</v>
          </cell>
          <cell r="J177" t="str">
            <v>DR</v>
          </cell>
          <cell r="K177">
            <v>1.8</v>
          </cell>
        </row>
        <row r="178">
          <cell r="C178" t="str">
            <v>021B057</v>
          </cell>
          <cell r="F178">
            <v>1.36</v>
          </cell>
          <cell r="H178" t="str">
            <v>LP RPC</v>
          </cell>
        </row>
        <row r="179">
          <cell r="C179" t="str">
            <v>021B060</v>
          </cell>
          <cell r="F179">
            <v>4.1900000000000004</v>
          </cell>
          <cell r="H179" t="str">
            <v>LP RPC</v>
          </cell>
        </row>
        <row r="180">
          <cell r="C180" t="str">
            <v>021B061</v>
          </cell>
          <cell r="D180">
            <v>0.37</v>
          </cell>
          <cell r="F180">
            <v>0.37</v>
          </cell>
          <cell r="G180">
            <v>44700</v>
          </cell>
          <cell r="H180" t="str">
            <v>R2</v>
          </cell>
          <cell r="I180" t="str">
            <v>LPI-1605</v>
          </cell>
          <cell r="J180" t="str">
            <v>SR</v>
          </cell>
          <cell r="K180">
            <v>1.35</v>
          </cell>
        </row>
        <row r="181">
          <cell r="C181" t="str">
            <v>022B061</v>
          </cell>
          <cell r="D181">
            <v>0.41</v>
          </cell>
          <cell r="F181">
            <v>0.41</v>
          </cell>
          <cell r="G181">
            <v>44700</v>
          </cell>
          <cell r="H181" t="str">
            <v>R2</v>
          </cell>
          <cell r="I181" t="str">
            <v>LPI-1605</v>
          </cell>
          <cell r="J181" t="str">
            <v>SR</v>
          </cell>
          <cell r="K181">
            <v>1.35</v>
          </cell>
        </row>
        <row r="182">
          <cell r="C182" t="str">
            <v>021B062</v>
          </cell>
          <cell r="D182">
            <v>0.5</v>
          </cell>
          <cell r="E182" t="str">
            <v>x</v>
          </cell>
          <cell r="F182">
            <v>0.5</v>
          </cell>
          <cell r="G182">
            <v>44531</v>
          </cell>
          <cell r="H182" t="str">
            <v>PC</v>
          </cell>
          <cell r="I182" t="str">
            <v>LPI-1604</v>
          </cell>
          <cell r="J182" t="str">
            <v>SR</v>
          </cell>
          <cell r="K182">
            <v>1.35</v>
          </cell>
        </row>
        <row r="183">
          <cell r="C183" t="str">
            <v>001C063</v>
          </cell>
          <cell r="D183">
            <v>0.05</v>
          </cell>
          <cell r="F183">
            <v>0.05</v>
          </cell>
          <cell r="G183">
            <v>44392</v>
          </cell>
          <cell r="H183" t="str">
            <v>R1</v>
          </cell>
          <cell r="I183" t="str">
            <v>TC-09</v>
          </cell>
          <cell r="J183" t="str">
            <v>SR</v>
          </cell>
          <cell r="K183">
            <v>1.35</v>
          </cell>
        </row>
        <row r="184">
          <cell r="C184" t="str">
            <v>002C054</v>
          </cell>
          <cell r="D184">
            <v>3.67</v>
          </cell>
          <cell r="F184">
            <v>3.67</v>
          </cell>
          <cell r="G184">
            <v>44643</v>
          </cell>
          <cell r="H184" t="str">
            <v>R2</v>
          </cell>
          <cell r="I184" t="str">
            <v>TC-09</v>
          </cell>
          <cell r="J184" t="str">
            <v>SR</v>
          </cell>
          <cell r="K184">
            <v>1.35</v>
          </cell>
        </row>
        <row r="185">
          <cell r="C185" t="str">
            <v>002C056</v>
          </cell>
          <cell r="D185">
            <v>1.26</v>
          </cell>
          <cell r="F185">
            <v>1.26</v>
          </cell>
          <cell r="G185">
            <v>44642</v>
          </cell>
          <cell r="H185" t="str">
            <v>R2</v>
          </cell>
          <cell r="I185" t="str">
            <v>TC-09</v>
          </cell>
          <cell r="J185" t="str">
            <v>SR</v>
          </cell>
          <cell r="K185">
            <v>1.35</v>
          </cell>
        </row>
        <row r="186">
          <cell r="C186" t="str">
            <v>002C061</v>
          </cell>
          <cell r="D186">
            <v>0.1</v>
          </cell>
          <cell r="F186">
            <v>0.1</v>
          </cell>
          <cell r="G186">
            <v>44392</v>
          </cell>
          <cell r="H186" t="str">
            <v>R1</v>
          </cell>
          <cell r="I186" t="str">
            <v>TC-09</v>
          </cell>
          <cell r="J186" t="str">
            <v>SR</v>
          </cell>
          <cell r="K186">
            <v>1.35</v>
          </cell>
        </row>
        <row r="187">
          <cell r="C187" t="str">
            <v>003C055</v>
          </cell>
          <cell r="D187">
            <v>0.38</v>
          </cell>
          <cell r="F187">
            <v>0.38</v>
          </cell>
          <cell r="G187">
            <v>44642</v>
          </cell>
          <cell r="H187" t="str">
            <v>R2</v>
          </cell>
          <cell r="I187" t="str">
            <v>TC-09</v>
          </cell>
          <cell r="J187" t="str">
            <v>SR</v>
          </cell>
          <cell r="K187">
            <v>1.35</v>
          </cell>
        </row>
        <row r="188">
          <cell r="C188" t="str">
            <v>003C060</v>
          </cell>
          <cell r="D188">
            <v>0.06</v>
          </cell>
          <cell r="F188">
            <v>0.06</v>
          </cell>
          <cell r="G188">
            <v>44392</v>
          </cell>
          <cell r="H188" t="str">
            <v>R1</v>
          </cell>
          <cell r="I188" t="str">
            <v>TC-09</v>
          </cell>
          <cell r="J188" t="str">
            <v>SR</v>
          </cell>
          <cell r="K188">
            <v>1.35</v>
          </cell>
        </row>
        <row r="189">
          <cell r="C189" t="str">
            <v>004C058</v>
          </cell>
          <cell r="D189">
            <v>7.89</v>
          </cell>
          <cell r="F189">
            <v>7.89</v>
          </cell>
          <cell r="G189">
            <v>44361</v>
          </cell>
          <cell r="H189" t="str">
            <v>R1</v>
          </cell>
          <cell r="I189" t="str">
            <v>LPI-1605</v>
          </cell>
          <cell r="J189" t="str">
            <v>SR</v>
          </cell>
          <cell r="K189">
            <v>1.35</v>
          </cell>
        </row>
        <row r="190">
          <cell r="C190" t="str">
            <v>006C053</v>
          </cell>
          <cell r="D190">
            <v>1.64</v>
          </cell>
          <cell r="F190">
            <v>1.64</v>
          </cell>
          <cell r="G190">
            <v>44663</v>
          </cell>
          <cell r="H190" t="str">
            <v>R2</v>
          </cell>
          <cell r="I190" t="str">
            <v>TC-09</v>
          </cell>
          <cell r="J190" t="str">
            <v>SR</v>
          </cell>
          <cell r="K190">
            <v>1.35</v>
          </cell>
        </row>
        <row r="191">
          <cell r="C191" t="str">
            <v>006C055</v>
          </cell>
          <cell r="D191">
            <v>2.59</v>
          </cell>
          <cell r="F191">
            <v>2.59</v>
          </cell>
          <cell r="G191">
            <v>44662</v>
          </cell>
          <cell r="H191" t="str">
            <v>R2</v>
          </cell>
          <cell r="I191" t="str">
            <v>LPI-1605</v>
          </cell>
          <cell r="J191" t="str">
            <v>SR</v>
          </cell>
          <cell r="K191">
            <v>1.35</v>
          </cell>
        </row>
        <row r="192">
          <cell r="C192" t="str">
            <v>006C057</v>
          </cell>
          <cell r="D192">
            <v>2.4300000000000002</v>
          </cell>
          <cell r="F192">
            <v>2.4300000000000002</v>
          </cell>
          <cell r="G192">
            <v>44663</v>
          </cell>
          <cell r="H192" t="str">
            <v>R2</v>
          </cell>
          <cell r="I192" t="str">
            <v>TC-09</v>
          </cell>
          <cell r="J192" t="str">
            <v>SR</v>
          </cell>
          <cell r="K192">
            <v>1.35</v>
          </cell>
        </row>
        <row r="193">
          <cell r="C193" t="str">
            <v>007C057</v>
          </cell>
          <cell r="D193">
            <v>1.69</v>
          </cell>
          <cell r="F193">
            <v>1.69</v>
          </cell>
          <cell r="G193">
            <v>44662</v>
          </cell>
          <cell r="H193" t="str">
            <v>R2</v>
          </cell>
          <cell r="I193" t="str">
            <v>TC-09</v>
          </cell>
          <cell r="J193" t="str">
            <v>SR</v>
          </cell>
          <cell r="K193">
            <v>1.35</v>
          </cell>
        </row>
        <row r="194">
          <cell r="C194" t="str">
            <v>007C058</v>
          </cell>
          <cell r="D194">
            <v>0.32</v>
          </cell>
          <cell r="F194">
            <v>0.32</v>
          </cell>
          <cell r="G194">
            <v>44664</v>
          </cell>
          <cell r="H194" t="str">
            <v>R2</v>
          </cell>
          <cell r="I194" t="str">
            <v>TC-09</v>
          </cell>
          <cell r="J194" t="str">
            <v>SR</v>
          </cell>
          <cell r="K194">
            <v>1.35</v>
          </cell>
        </row>
        <row r="195">
          <cell r="C195" t="str">
            <v>007C060</v>
          </cell>
          <cell r="D195">
            <v>1.1000000000000001</v>
          </cell>
          <cell r="F195">
            <v>1.1000000000000001</v>
          </cell>
          <cell r="G195">
            <v>44669</v>
          </cell>
          <cell r="H195" t="str">
            <v>R2</v>
          </cell>
          <cell r="I195" t="str">
            <v>TC-09</v>
          </cell>
          <cell r="J195" t="str">
            <v>SR</v>
          </cell>
          <cell r="K195">
            <v>1.35</v>
          </cell>
        </row>
        <row r="196">
          <cell r="C196" t="str">
            <v>008C055</v>
          </cell>
          <cell r="D196">
            <v>4.46</v>
          </cell>
          <cell r="F196">
            <v>4.46</v>
          </cell>
          <cell r="G196">
            <v>44664</v>
          </cell>
          <cell r="H196" t="str">
            <v>R2</v>
          </cell>
          <cell r="I196" t="str">
            <v>TC-09</v>
          </cell>
          <cell r="J196" t="str">
            <v>SR</v>
          </cell>
          <cell r="K196">
            <v>1.35</v>
          </cell>
        </row>
        <row r="197">
          <cell r="C197" t="str">
            <v>008C057</v>
          </cell>
          <cell r="D197">
            <v>2.4700000000000002</v>
          </cell>
          <cell r="F197">
            <v>2.4700000000000002</v>
          </cell>
          <cell r="G197">
            <v>44669</v>
          </cell>
          <cell r="H197" t="str">
            <v>R2</v>
          </cell>
          <cell r="I197" t="str">
            <v>LPI-1605</v>
          </cell>
          <cell r="J197" t="str">
            <v>SR</v>
          </cell>
          <cell r="K197">
            <v>1.35</v>
          </cell>
        </row>
        <row r="198">
          <cell r="C198" t="str">
            <v>008C058</v>
          </cell>
          <cell r="D198">
            <v>0.28000000000000003</v>
          </cell>
          <cell r="F198">
            <v>0.28000000000000003</v>
          </cell>
          <cell r="G198">
            <v>44664</v>
          </cell>
          <cell r="H198" t="str">
            <v>R2</v>
          </cell>
          <cell r="I198" t="str">
            <v>TC-09</v>
          </cell>
          <cell r="J198" t="str">
            <v>SR</v>
          </cell>
          <cell r="K198">
            <v>1.35</v>
          </cell>
        </row>
        <row r="199">
          <cell r="C199" t="str">
            <v>009C060</v>
          </cell>
          <cell r="D199">
            <v>0.73</v>
          </cell>
          <cell r="F199">
            <v>0.73</v>
          </cell>
          <cell r="G199">
            <v>44665</v>
          </cell>
          <cell r="H199" t="str">
            <v>R2</v>
          </cell>
          <cell r="I199" t="str">
            <v>TC-09</v>
          </cell>
          <cell r="J199" t="str">
            <v>SR</v>
          </cell>
          <cell r="K199">
            <v>1.35</v>
          </cell>
        </row>
        <row r="200">
          <cell r="C200" t="str">
            <v>010C051</v>
          </cell>
          <cell r="D200">
            <v>1.32</v>
          </cell>
          <cell r="F200">
            <v>1.32</v>
          </cell>
          <cell r="G200">
            <v>44663</v>
          </cell>
          <cell r="H200" t="str">
            <v>R2</v>
          </cell>
          <cell r="I200" t="str">
            <v>TC-09</v>
          </cell>
          <cell r="J200" t="str">
            <v>SR</v>
          </cell>
          <cell r="K200">
            <v>1.35</v>
          </cell>
        </row>
        <row r="201">
          <cell r="C201" t="str">
            <v>001C051</v>
          </cell>
          <cell r="D201">
            <v>0.09</v>
          </cell>
          <cell r="F201">
            <v>0.09</v>
          </cell>
          <cell r="G201">
            <v>44642</v>
          </cell>
          <cell r="H201" t="str">
            <v>R2</v>
          </cell>
          <cell r="I201" t="str">
            <v>TC-09</v>
          </cell>
          <cell r="J201" t="str">
            <v>SR</v>
          </cell>
          <cell r="K201">
            <v>1.35</v>
          </cell>
        </row>
        <row r="202">
          <cell r="C202" t="str">
            <v>001C058</v>
          </cell>
          <cell r="D202">
            <v>1.64</v>
          </cell>
          <cell r="F202">
            <v>1.64</v>
          </cell>
          <cell r="G202">
            <v>44665</v>
          </cell>
          <cell r="H202" t="str">
            <v>R2</v>
          </cell>
          <cell r="I202" t="str">
            <v>TC-09</v>
          </cell>
          <cell r="J202" t="str">
            <v>SR</v>
          </cell>
          <cell r="K202">
            <v>1.35</v>
          </cell>
        </row>
        <row r="203">
          <cell r="C203" t="str">
            <v>002C053</v>
          </cell>
          <cell r="D203">
            <v>1.06</v>
          </cell>
          <cell r="F203">
            <v>1.06</v>
          </cell>
          <cell r="G203">
            <v>44642</v>
          </cell>
          <cell r="H203" t="str">
            <v>R2</v>
          </cell>
          <cell r="I203" t="str">
            <v>TC-09</v>
          </cell>
          <cell r="J203" t="str">
            <v>SR</v>
          </cell>
          <cell r="K203">
            <v>1.35</v>
          </cell>
        </row>
        <row r="204">
          <cell r="C204" t="str">
            <v>002C055</v>
          </cell>
          <cell r="D204">
            <v>2.35</v>
          </cell>
          <cell r="F204">
            <v>2.35</v>
          </cell>
          <cell r="G204">
            <v>44643</v>
          </cell>
          <cell r="H204" t="str">
            <v>R2</v>
          </cell>
          <cell r="I204" t="str">
            <v>TC-09</v>
          </cell>
          <cell r="J204" t="str">
            <v>SR</v>
          </cell>
          <cell r="K204">
            <v>1.35</v>
          </cell>
        </row>
        <row r="205">
          <cell r="C205" t="str">
            <v>002C058</v>
          </cell>
          <cell r="D205">
            <v>2.3199999999999998</v>
          </cell>
          <cell r="F205">
            <v>2.3199999999999998</v>
          </cell>
          <cell r="G205">
            <v>44672</v>
          </cell>
          <cell r="H205" t="str">
            <v>R2</v>
          </cell>
          <cell r="I205" t="str">
            <v>LPI-1604</v>
          </cell>
          <cell r="J205" t="str">
            <v>SR</v>
          </cell>
          <cell r="K205">
            <v>1.35</v>
          </cell>
        </row>
        <row r="206">
          <cell r="C206" t="str">
            <v>002C060</v>
          </cell>
          <cell r="D206">
            <v>0.48</v>
          </cell>
          <cell r="F206">
            <v>0.48</v>
          </cell>
          <cell r="G206">
            <v>44669</v>
          </cell>
          <cell r="H206" t="str">
            <v>R2</v>
          </cell>
          <cell r="I206" t="str">
            <v>TC-09</v>
          </cell>
          <cell r="J206" t="str">
            <v>SR</v>
          </cell>
          <cell r="K206">
            <v>1.35</v>
          </cell>
        </row>
        <row r="207">
          <cell r="C207" t="str">
            <v>003C053</v>
          </cell>
          <cell r="D207">
            <v>1.1100000000000001</v>
          </cell>
          <cell r="F207">
            <v>1.1100000000000001</v>
          </cell>
          <cell r="G207">
            <v>44642</v>
          </cell>
          <cell r="H207" t="str">
            <v>R2</v>
          </cell>
          <cell r="I207" t="str">
            <v>TC-09</v>
          </cell>
          <cell r="J207" t="str">
            <v>SR</v>
          </cell>
          <cell r="K207">
            <v>1.35</v>
          </cell>
        </row>
        <row r="208">
          <cell r="C208" t="str">
            <v>004C053</v>
          </cell>
          <cell r="D208">
            <v>2.86</v>
          </cell>
          <cell r="F208">
            <v>2.86</v>
          </cell>
          <cell r="G208">
            <v>44643</v>
          </cell>
          <cell r="H208" t="str">
            <v>R2</v>
          </cell>
          <cell r="I208" t="str">
            <v>TC-09</v>
          </cell>
          <cell r="J208" t="str">
            <v>SR</v>
          </cell>
          <cell r="K208">
            <v>1.35</v>
          </cell>
        </row>
        <row r="209">
          <cell r="C209" t="str">
            <v>004C054</v>
          </cell>
          <cell r="D209">
            <v>4.3600000000000003</v>
          </cell>
          <cell r="F209">
            <v>4.3600000000000003</v>
          </cell>
          <cell r="G209">
            <v>44643</v>
          </cell>
          <cell r="H209" t="str">
            <v>R2</v>
          </cell>
          <cell r="I209" t="str">
            <v>LPI-1604</v>
          </cell>
          <cell r="J209" t="str">
            <v>SR</v>
          </cell>
          <cell r="K209">
            <v>1.35</v>
          </cell>
        </row>
        <row r="210">
          <cell r="C210" t="str">
            <v>006C054</v>
          </cell>
          <cell r="D210">
            <v>1.78</v>
          </cell>
          <cell r="F210">
            <v>1.78</v>
          </cell>
          <cell r="G210">
            <v>44662</v>
          </cell>
          <cell r="H210" t="str">
            <v>R2</v>
          </cell>
          <cell r="I210" t="str">
            <v>TC-09</v>
          </cell>
          <cell r="J210" t="str">
            <v>SR</v>
          </cell>
          <cell r="K210">
            <v>1.35</v>
          </cell>
        </row>
        <row r="211">
          <cell r="C211" t="str">
            <v>006C058</v>
          </cell>
          <cell r="D211">
            <v>4.13</v>
          </cell>
          <cell r="F211">
            <v>4.13</v>
          </cell>
          <cell r="G211">
            <v>44664</v>
          </cell>
          <cell r="H211" t="str">
            <v>R2</v>
          </cell>
          <cell r="I211" t="str">
            <v>TC-09</v>
          </cell>
          <cell r="J211" t="str">
            <v>SR</v>
          </cell>
          <cell r="K211">
            <v>1.35</v>
          </cell>
        </row>
        <row r="212">
          <cell r="C212" t="str">
            <v>006C060</v>
          </cell>
          <cell r="D212">
            <v>1.26</v>
          </cell>
          <cell r="F212">
            <v>1.26</v>
          </cell>
          <cell r="G212">
            <v>44671</v>
          </cell>
          <cell r="H212" t="str">
            <v>R2</v>
          </cell>
          <cell r="I212" t="str">
            <v>TC-09</v>
          </cell>
          <cell r="J212" t="str">
            <v>SR</v>
          </cell>
          <cell r="K212">
            <v>1.35</v>
          </cell>
        </row>
        <row r="213">
          <cell r="C213" t="str">
            <v>007C053</v>
          </cell>
          <cell r="D213">
            <v>2.17</v>
          </cell>
          <cell r="F213">
            <v>2.17</v>
          </cell>
          <cell r="G213">
            <v>44663</v>
          </cell>
          <cell r="H213" t="str">
            <v>R2</v>
          </cell>
          <cell r="I213" t="str">
            <v>TC-09</v>
          </cell>
          <cell r="J213" t="str">
            <v>SR</v>
          </cell>
          <cell r="K213">
            <v>1.35</v>
          </cell>
        </row>
        <row r="214">
          <cell r="C214" t="str">
            <v>008C053</v>
          </cell>
          <cell r="D214">
            <v>3.96</v>
          </cell>
          <cell r="F214">
            <v>3.96</v>
          </cell>
          <cell r="G214">
            <v>44663</v>
          </cell>
          <cell r="H214" t="str">
            <v>R2</v>
          </cell>
          <cell r="I214" t="str">
            <v>TC-09</v>
          </cell>
          <cell r="J214" t="str">
            <v>SR</v>
          </cell>
          <cell r="K214">
            <v>1.35</v>
          </cell>
        </row>
        <row r="215">
          <cell r="C215" t="str">
            <v>010C055</v>
          </cell>
          <cell r="D215">
            <v>4.62</v>
          </cell>
          <cell r="F215">
            <v>4.62</v>
          </cell>
          <cell r="G215">
            <v>44664</v>
          </cell>
          <cell r="H215" t="str">
            <v>R2</v>
          </cell>
          <cell r="I215" t="str">
            <v>LPI-1604</v>
          </cell>
          <cell r="J215" t="str">
            <v>SR</v>
          </cell>
          <cell r="K215">
            <v>1.35</v>
          </cell>
        </row>
        <row r="216">
          <cell r="C216" t="str">
            <v>010C058</v>
          </cell>
          <cell r="D216">
            <v>6.89</v>
          </cell>
          <cell r="F216">
            <v>6.89</v>
          </cell>
          <cell r="G216">
            <v>44672</v>
          </cell>
          <cell r="H216" t="str">
            <v>R2</v>
          </cell>
          <cell r="I216" t="str">
            <v>LPI-1605</v>
          </cell>
          <cell r="J216" t="str">
            <v>SR</v>
          </cell>
          <cell r="K216">
            <v>1.35</v>
          </cell>
        </row>
        <row r="217">
          <cell r="C217" t="str">
            <v>011C053</v>
          </cell>
          <cell r="D217">
            <v>2.4500000000000002</v>
          </cell>
          <cell r="F217">
            <v>2.4500000000000002</v>
          </cell>
          <cell r="G217">
            <v>44665</v>
          </cell>
          <cell r="H217" t="str">
            <v>R2</v>
          </cell>
          <cell r="I217" t="str">
            <v>TC-09</v>
          </cell>
          <cell r="J217" t="str">
            <v>SR</v>
          </cell>
          <cell r="K217">
            <v>1.35</v>
          </cell>
        </row>
        <row r="218">
          <cell r="C218" t="str">
            <v>002C067</v>
          </cell>
          <cell r="D218">
            <v>3.84</v>
          </cell>
          <cell r="F218">
            <v>3.84</v>
          </cell>
          <cell r="G218">
            <v>44665</v>
          </cell>
          <cell r="H218" t="str">
            <v>R2</v>
          </cell>
          <cell r="I218" t="str">
            <v>GP-95287</v>
          </cell>
          <cell r="J218" t="str">
            <v>SR</v>
          </cell>
          <cell r="K218">
            <v>1.35</v>
          </cell>
        </row>
        <row r="219">
          <cell r="C219" t="str">
            <v>002C068</v>
          </cell>
          <cell r="D219">
            <v>1.97</v>
          </cell>
          <cell r="F219">
            <v>1.97</v>
          </cell>
          <cell r="G219">
            <v>44664</v>
          </cell>
          <cell r="H219" t="str">
            <v>R2</v>
          </cell>
          <cell r="I219" t="str">
            <v>GP-95287</v>
          </cell>
          <cell r="J219" t="str">
            <v>SR</v>
          </cell>
          <cell r="K219">
            <v>1.35</v>
          </cell>
        </row>
        <row r="220">
          <cell r="C220" t="str">
            <v>002C070</v>
          </cell>
          <cell r="D220">
            <v>2.46</v>
          </cell>
          <cell r="F220">
            <v>2.46</v>
          </cell>
          <cell r="G220">
            <v>44665</v>
          </cell>
          <cell r="H220" t="str">
            <v>R2</v>
          </cell>
          <cell r="I220" t="str">
            <v>GP-95287</v>
          </cell>
          <cell r="J220" t="str">
            <v>SR</v>
          </cell>
          <cell r="K220">
            <v>1.35</v>
          </cell>
        </row>
        <row r="221">
          <cell r="C221" t="str">
            <v>009C062</v>
          </cell>
          <cell r="D221">
            <v>2.08</v>
          </cell>
          <cell r="F221">
            <v>2.08</v>
          </cell>
          <cell r="G221">
            <v>44661</v>
          </cell>
          <cell r="H221" t="str">
            <v>R2</v>
          </cell>
          <cell r="I221" t="str">
            <v>GP-95287</v>
          </cell>
          <cell r="J221" t="str">
            <v>SRP</v>
          </cell>
          <cell r="K221">
            <v>1.35</v>
          </cell>
        </row>
        <row r="222">
          <cell r="C222" t="str">
            <v>010C066</v>
          </cell>
          <cell r="D222">
            <v>0.56999999999999995</v>
          </cell>
          <cell r="F222">
            <v>0.56999999999999995</v>
          </cell>
          <cell r="G222">
            <v>44665</v>
          </cell>
          <cell r="H222" t="str">
            <v>R2</v>
          </cell>
          <cell r="I222" t="str">
            <v>GP-95287</v>
          </cell>
          <cell r="J222" t="str">
            <v>SR</v>
          </cell>
          <cell r="K222">
            <v>1.35</v>
          </cell>
        </row>
        <row r="223">
          <cell r="C223" t="str">
            <v>002C062</v>
          </cell>
          <cell r="D223">
            <v>0.26</v>
          </cell>
          <cell r="F223">
            <v>0.26</v>
          </cell>
          <cell r="G223">
            <v>44399</v>
          </cell>
          <cell r="H223" t="str">
            <v>R1</v>
          </cell>
          <cell r="I223" t="str">
            <v>LPI-1607</v>
          </cell>
          <cell r="J223" t="str">
            <v>SRP</v>
          </cell>
          <cell r="K223">
            <v>1.35</v>
          </cell>
        </row>
        <row r="224">
          <cell r="C224" t="str">
            <v>002C063</v>
          </cell>
          <cell r="D224">
            <v>2.2599999999999998</v>
          </cell>
          <cell r="E224" t="str">
            <v>Bibit</v>
          </cell>
          <cell r="F224">
            <v>2.2599999999999998</v>
          </cell>
          <cell r="G224">
            <v>44422</v>
          </cell>
          <cell r="H224" t="str">
            <v>R1</v>
          </cell>
          <cell r="I224" t="str">
            <v>AS.I19-19</v>
          </cell>
          <cell r="J224" t="str">
            <v>SR</v>
          </cell>
          <cell r="K224">
            <v>1.35</v>
          </cell>
        </row>
        <row r="225">
          <cell r="C225" t="str">
            <v>002C064</v>
          </cell>
          <cell r="D225">
            <v>3.28</v>
          </cell>
          <cell r="E225" t="str">
            <v>Bibit</v>
          </cell>
          <cell r="F225">
            <v>3.28</v>
          </cell>
          <cell r="G225">
            <v>44371</v>
          </cell>
          <cell r="H225" t="str">
            <v>R1</v>
          </cell>
          <cell r="I225" t="str">
            <v>AS.I19-19</v>
          </cell>
          <cell r="J225" t="str">
            <v>SR</v>
          </cell>
          <cell r="K225">
            <v>1.35</v>
          </cell>
        </row>
        <row r="226">
          <cell r="C226" t="str">
            <v>002C065</v>
          </cell>
          <cell r="D226">
            <v>1.82</v>
          </cell>
          <cell r="E226" t="str">
            <v>Bibit</v>
          </cell>
          <cell r="F226">
            <v>1.82</v>
          </cell>
          <cell r="G226">
            <v>44365</v>
          </cell>
          <cell r="H226" t="str">
            <v>R1</v>
          </cell>
          <cell r="I226" t="str">
            <v>AS.I19-19</v>
          </cell>
          <cell r="J226" t="str">
            <v>SR</v>
          </cell>
          <cell r="K226">
            <v>1.35</v>
          </cell>
        </row>
        <row r="227">
          <cell r="C227" t="str">
            <v>004C062</v>
          </cell>
          <cell r="D227">
            <v>3.9</v>
          </cell>
          <cell r="F227">
            <v>3.9</v>
          </cell>
          <cell r="G227">
            <v>44400</v>
          </cell>
          <cell r="H227" t="str">
            <v>R1</v>
          </cell>
          <cell r="I227" t="str">
            <v>LPI-1605</v>
          </cell>
          <cell r="J227" t="str">
            <v>SRP</v>
          </cell>
          <cell r="K227">
            <v>1.35</v>
          </cell>
        </row>
        <row r="228">
          <cell r="C228" t="str">
            <v>005C063</v>
          </cell>
          <cell r="D228">
            <v>0.6</v>
          </cell>
          <cell r="F228">
            <v>0.6</v>
          </cell>
          <cell r="G228">
            <v>44399</v>
          </cell>
          <cell r="H228" t="str">
            <v>R1</v>
          </cell>
          <cell r="I228" t="str">
            <v>LPI-1607</v>
          </cell>
          <cell r="J228" t="str">
            <v>SRP</v>
          </cell>
          <cell r="K228">
            <v>1.35</v>
          </cell>
        </row>
        <row r="229">
          <cell r="C229" t="str">
            <v>008C063</v>
          </cell>
          <cell r="D229">
            <v>6.73</v>
          </cell>
          <cell r="E229" t="str">
            <v>Bibit</v>
          </cell>
          <cell r="F229">
            <v>6.73</v>
          </cell>
          <cell r="G229">
            <v>44406</v>
          </cell>
          <cell r="H229" t="str">
            <v>R1</v>
          </cell>
          <cell r="I229" t="str">
            <v>LPI-612</v>
          </cell>
          <cell r="J229" t="str">
            <v>SR</v>
          </cell>
          <cell r="K229">
            <v>1.35</v>
          </cell>
        </row>
        <row r="230">
          <cell r="C230" t="str">
            <v>008C064</v>
          </cell>
          <cell r="D230">
            <v>0.3</v>
          </cell>
          <cell r="E230" t="str">
            <v>Bibit</v>
          </cell>
          <cell r="F230">
            <v>0.3</v>
          </cell>
          <cell r="G230">
            <v>44407</v>
          </cell>
          <cell r="H230" t="str">
            <v>R1</v>
          </cell>
          <cell r="I230" t="str">
            <v>LPI-612</v>
          </cell>
          <cell r="J230" t="str">
            <v>SR</v>
          </cell>
          <cell r="K230">
            <v>1.35</v>
          </cell>
        </row>
        <row r="231">
          <cell r="C231" t="str">
            <v>010C070</v>
          </cell>
          <cell r="D231">
            <v>5.16</v>
          </cell>
          <cell r="F231">
            <v>5.16</v>
          </cell>
          <cell r="G231">
            <v>44400</v>
          </cell>
          <cell r="H231" t="str">
            <v>R1</v>
          </cell>
          <cell r="I231" t="str">
            <v>LPI-1605</v>
          </cell>
          <cell r="J231" t="str">
            <v>SR</v>
          </cell>
          <cell r="K231">
            <v>1.35</v>
          </cell>
        </row>
        <row r="232">
          <cell r="C232" t="str">
            <v>004C063</v>
          </cell>
          <cell r="D232">
            <v>2.85</v>
          </cell>
          <cell r="F232">
            <v>2.85</v>
          </cell>
          <cell r="G232">
            <v>44663</v>
          </cell>
          <cell r="H232" t="str">
            <v>R2</v>
          </cell>
          <cell r="I232" t="str">
            <v>GP-95287</v>
          </cell>
          <cell r="J232" t="str">
            <v>SRP</v>
          </cell>
          <cell r="K232">
            <v>1.35</v>
          </cell>
        </row>
        <row r="233">
          <cell r="C233" t="str">
            <v>004C065</v>
          </cell>
          <cell r="D233">
            <v>2.0099999999999998</v>
          </cell>
          <cell r="F233">
            <v>2.0099999999999998</v>
          </cell>
          <cell r="G233">
            <v>44663</v>
          </cell>
          <cell r="H233" t="str">
            <v>R2</v>
          </cell>
          <cell r="I233" t="str">
            <v>GP-95287</v>
          </cell>
          <cell r="J233" t="str">
            <v>SR</v>
          </cell>
          <cell r="K233">
            <v>1.35</v>
          </cell>
        </row>
        <row r="234">
          <cell r="C234" t="str">
            <v>004C067</v>
          </cell>
          <cell r="D234">
            <v>3.71</v>
          </cell>
          <cell r="F234">
            <v>3.71</v>
          </cell>
          <cell r="G234">
            <v>44664</v>
          </cell>
          <cell r="H234" t="str">
            <v>R2</v>
          </cell>
          <cell r="I234" t="str">
            <v>LPI-1604</v>
          </cell>
          <cell r="J234" t="str">
            <v>SR</v>
          </cell>
          <cell r="K234">
            <v>1.35</v>
          </cell>
        </row>
        <row r="235">
          <cell r="C235" t="str">
            <v>004C070</v>
          </cell>
          <cell r="D235">
            <v>5.35</v>
          </cell>
          <cell r="F235">
            <v>5.35</v>
          </cell>
          <cell r="G235">
            <v>44664</v>
          </cell>
          <cell r="H235" t="str">
            <v>R2</v>
          </cell>
          <cell r="I235" t="str">
            <v>LPI-1604</v>
          </cell>
          <cell r="J235" t="str">
            <v>SR</v>
          </cell>
          <cell r="K235">
            <v>1.35</v>
          </cell>
        </row>
        <row r="236">
          <cell r="C236" t="str">
            <v>006C062</v>
          </cell>
          <cell r="D236">
            <v>2.8</v>
          </cell>
          <cell r="F236">
            <v>2.8</v>
          </cell>
          <cell r="G236">
            <v>44662</v>
          </cell>
          <cell r="H236" t="str">
            <v>R2</v>
          </cell>
          <cell r="I236" t="str">
            <v>GP-95287</v>
          </cell>
          <cell r="J236" t="str">
            <v>SR</v>
          </cell>
          <cell r="K236">
            <v>1.35</v>
          </cell>
        </row>
        <row r="237">
          <cell r="C237" t="str">
            <v>006C063</v>
          </cell>
          <cell r="D237">
            <v>1.2</v>
          </cell>
          <cell r="F237">
            <v>1.2</v>
          </cell>
          <cell r="G237">
            <v>44661</v>
          </cell>
          <cell r="H237" t="str">
            <v>R2</v>
          </cell>
          <cell r="I237" t="str">
            <v>GP-95287</v>
          </cell>
          <cell r="J237" t="str">
            <v>SR</v>
          </cell>
          <cell r="K237">
            <v>1.35</v>
          </cell>
        </row>
        <row r="238">
          <cell r="C238" t="str">
            <v>006C065</v>
          </cell>
          <cell r="D238">
            <v>2.74</v>
          </cell>
          <cell r="F238">
            <v>2.74</v>
          </cell>
          <cell r="G238">
            <v>44663</v>
          </cell>
          <cell r="H238" t="str">
            <v>R2</v>
          </cell>
          <cell r="I238" t="str">
            <v>GP-95287</v>
          </cell>
          <cell r="J238" t="str">
            <v>SRP</v>
          </cell>
          <cell r="K238">
            <v>1.35</v>
          </cell>
        </row>
        <row r="239">
          <cell r="C239" t="str">
            <v>006C070</v>
          </cell>
          <cell r="D239">
            <v>9.33</v>
          </cell>
          <cell r="F239">
            <v>9.33</v>
          </cell>
          <cell r="G239">
            <v>44664</v>
          </cell>
          <cell r="H239" t="str">
            <v>R2</v>
          </cell>
          <cell r="I239" t="str">
            <v>GP-95287</v>
          </cell>
          <cell r="J239" t="str">
            <v>SR</v>
          </cell>
          <cell r="K239">
            <v>1.35</v>
          </cell>
        </row>
        <row r="240">
          <cell r="C240" t="str">
            <v>008C065</v>
          </cell>
          <cell r="D240">
            <v>1.76</v>
          </cell>
          <cell r="F240">
            <v>1.76</v>
          </cell>
          <cell r="G240">
            <v>44662</v>
          </cell>
          <cell r="H240" t="str">
            <v>R2</v>
          </cell>
          <cell r="I240" t="str">
            <v>GP-95287</v>
          </cell>
          <cell r="J240" t="str">
            <v>SR</v>
          </cell>
          <cell r="K240">
            <v>1.35</v>
          </cell>
        </row>
        <row r="241">
          <cell r="C241" t="str">
            <v>008C067</v>
          </cell>
          <cell r="D241">
            <v>5.42</v>
          </cell>
          <cell r="F241">
            <v>5.42</v>
          </cell>
          <cell r="G241">
            <v>44662</v>
          </cell>
          <cell r="H241" t="str">
            <v>R2</v>
          </cell>
          <cell r="I241" t="str">
            <v>GP-95287</v>
          </cell>
          <cell r="J241" t="str">
            <v>SRP</v>
          </cell>
          <cell r="K241">
            <v>1.35</v>
          </cell>
        </row>
        <row r="242">
          <cell r="C242" t="str">
            <v>008C070</v>
          </cell>
          <cell r="D242">
            <v>2.23</v>
          </cell>
          <cell r="F242">
            <v>2.23</v>
          </cell>
          <cell r="G242">
            <v>44384</v>
          </cell>
          <cell r="H242" t="str">
            <v>R1</v>
          </cell>
          <cell r="I242" t="str">
            <v>LPI-1607</v>
          </cell>
          <cell r="J242" t="str">
            <v>SRP</v>
          </cell>
          <cell r="K242">
            <v>1.35</v>
          </cell>
        </row>
        <row r="243">
          <cell r="C243" t="str">
            <v>009C064</v>
          </cell>
          <cell r="D243">
            <v>1.85</v>
          </cell>
          <cell r="F243">
            <v>1.85</v>
          </cell>
          <cell r="G243">
            <v>44662</v>
          </cell>
          <cell r="H243" t="str">
            <v>R2</v>
          </cell>
          <cell r="I243" t="str">
            <v>GP-95287</v>
          </cell>
          <cell r="J243" t="str">
            <v>SRP</v>
          </cell>
          <cell r="K243">
            <v>1.35</v>
          </cell>
        </row>
        <row r="244">
          <cell r="C244" t="str">
            <v>009C067</v>
          </cell>
          <cell r="D244">
            <v>1.54</v>
          </cell>
          <cell r="F244">
            <v>1.54</v>
          </cell>
          <cell r="G244">
            <v>44662</v>
          </cell>
          <cell r="H244" t="str">
            <v>R2</v>
          </cell>
          <cell r="I244" t="str">
            <v>GP-95287</v>
          </cell>
          <cell r="J244" t="str">
            <v>SR</v>
          </cell>
          <cell r="K244">
            <v>1.35</v>
          </cell>
        </row>
        <row r="245">
          <cell r="C245" t="str">
            <v>010C064</v>
          </cell>
          <cell r="D245">
            <v>1.05</v>
          </cell>
          <cell r="F245">
            <v>1.05</v>
          </cell>
          <cell r="G245">
            <v>44664</v>
          </cell>
          <cell r="H245" t="str">
            <v>R2</v>
          </cell>
          <cell r="I245" t="str">
            <v>GP-95287</v>
          </cell>
          <cell r="J245" t="str">
            <v>SRP</v>
          </cell>
          <cell r="K245">
            <v>1.35</v>
          </cell>
        </row>
        <row r="246">
          <cell r="C246" t="str">
            <v>010C065</v>
          </cell>
          <cell r="D246">
            <v>2.99</v>
          </cell>
          <cell r="F246">
            <v>2.99</v>
          </cell>
          <cell r="G246">
            <v>44666</v>
          </cell>
          <cell r="H246" t="str">
            <v>R2</v>
          </cell>
          <cell r="I246" t="str">
            <v>GP-95287</v>
          </cell>
          <cell r="J246" t="str">
            <v>SR</v>
          </cell>
          <cell r="K246">
            <v>1.35</v>
          </cell>
        </row>
        <row r="247">
          <cell r="C247" t="str">
            <v>004C078</v>
          </cell>
          <cell r="D247">
            <v>7.47</v>
          </cell>
          <cell r="E247" t="str">
            <v>fix</v>
          </cell>
          <cell r="F247">
            <v>7.47</v>
          </cell>
          <cell r="G247">
            <v>44509</v>
          </cell>
          <cell r="H247" t="str">
            <v>RPC</v>
          </cell>
          <cell r="I247" t="str">
            <v>LPI-1604</v>
          </cell>
          <cell r="J247" t="str">
            <v>SR</v>
          </cell>
          <cell r="K247">
            <v>1.35</v>
          </cell>
        </row>
        <row r="248">
          <cell r="C248" t="str">
            <v>006C073</v>
          </cell>
          <cell r="D248">
            <v>2.35</v>
          </cell>
          <cell r="F248">
            <v>2.35</v>
          </cell>
          <cell r="G248">
            <v>44486</v>
          </cell>
          <cell r="H248" t="str">
            <v>R3</v>
          </cell>
          <cell r="I248" t="str">
            <v>LPI-1601</v>
          </cell>
          <cell r="J248" t="str">
            <v>DR</v>
          </cell>
          <cell r="K248">
            <v>1.8</v>
          </cell>
        </row>
        <row r="249">
          <cell r="C249" t="str">
            <v>006C077</v>
          </cell>
          <cell r="D249">
            <v>3.73</v>
          </cell>
          <cell r="E249" t="str">
            <v>fix</v>
          </cell>
          <cell r="F249">
            <v>3.73</v>
          </cell>
          <cell r="G249">
            <v>44511</v>
          </cell>
          <cell r="H249" t="str">
            <v>RPC</v>
          </cell>
          <cell r="I249" t="str">
            <v>LPI-1604</v>
          </cell>
          <cell r="J249" t="str">
            <v>SR</v>
          </cell>
          <cell r="K249">
            <v>1.35</v>
          </cell>
        </row>
        <row r="250">
          <cell r="C250" t="str">
            <v>006C080</v>
          </cell>
          <cell r="D250">
            <v>3.12</v>
          </cell>
          <cell r="E250" t="str">
            <v>Bibit</v>
          </cell>
          <cell r="F250">
            <v>3.12</v>
          </cell>
          <cell r="G250">
            <v>44451</v>
          </cell>
          <cell r="H250" t="str">
            <v>R3</v>
          </cell>
          <cell r="I250" t="str">
            <v>LPI-1603</v>
          </cell>
          <cell r="J250" t="str">
            <v>SRP</v>
          </cell>
          <cell r="K250">
            <v>1.8</v>
          </cell>
        </row>
        <row r="251">
          <cell r="C251" t="str">
            <v>007C078</v>
          </cell>
          <cell r="D251">
            <v>1.06</v>
          </cell>
          <cell r="E251" t="str">
            <v>Waterlodge</v>
          </cell>
          <cell r="F251">
            <v>1.06</v>
          </cell>
          <cell r="G251">
            <v>44488</v>
          </cell>
          <cell r="H251" t="str">
            <v>R3</v>
          </cell>
          <cell r="I251" t="str">
            <v>LPI-1603</v>
          </cell>
          <cell r="J251" t="str">
            <v>SRP</v>
          </cell>
          <cell r="K251">
            <v>1.8</v>
          </cell>
        </row>
        <row r="252">
          <cell r="C252" t="str">
            <v>008C073</v>
          </cell>
          <cell r="D252">
            <v>2.4900000000000002</v>
          </cell>
          <cell r="E252" t="str">
            <v>fix</v>
          </cell>
          <cell r="F252">
            <v>2.4900000000000002</v>
          </cell>
          <cell r="G252">
            <v>44480</v>
          </cell>
          <cell r="H252" t="str">
            <v>RPC</v>
          </cell>
          <cell r="I252" t="str">
            <v>LPI-1603</v>
          </cell>
          <cell r="J252" t="str">
            <v>SRP</v>
          </cell>
          <cell r="K252">
            <v>1.35</v>
          </cell>
        </row>
        <row r="253">
          <cell r="C253" t="str">
            <v>008C074</v>
          </cell>
          <cell r="D253">
            <v>2.79</v>
          </cell>
          <cell r="E253" t="str">
            <v>fix</v>
          </cell>
          <cell r="F253">
            <v>2.79</v>
          </cell>
          <cell r="G253">
            <v>44480</v>
          </cell>
          <cell r="H253" t="str">
            <v>RPC</v>
          </cell>
          <cell r="I253" t="str">
            <v>LPI-1603</v>
          </cell>
          <cell r="J253" t="str">
            <v>SRP</v>
          </cell>
          <cell r="K253">
            <v>1.35</v>
          </cell>
        </row>
        <row r="254">
          <cell r="C254" t="str">
            <v>007C075</v>
          </cell>
          <cell r="D254">
            <v>1.48</v>
          </cell>
          <cell r="E254" t="str">
            <v>fix</v>
          </cell>
          <cell r="F254">
            <v>1.48</v>
          </cell>
          <cell r="G254">
            <v>44477</v>
          </cell>
          <cell r="H254" t="str">
            <v>RPC</v>
          </cell>
          <cell r="I254" t="str">
            <v>LPI-1603</v>
          </cell>
          <cell r="J254" t="str">
            <v>SRP</v>
          </cell>
          <cell r="K254">
            <v>1.35</v>
          </cell>
        </row>
        <row r="255">
          <cell r="C255" t="str">
            <v>008C075</v>
          </cell>
          <cell r="D255">
            <v>1.55</v>
          </cell>
          <cell r="F255">
            <v>1.55</v>
          </cell>
          <cell r="G255">
            <v>44477</v>
          </cell>
          <cell r="H255" t="str">
            <v>RPC</v>
          </cell>
          <cell r="I255" t="str">
            <v>LPI-1603</v>
          </cell>
          <cell r="J255" t="str">
            <v>SRP</v>
          </cell>
          <cell r="K255">
            <v>1.35</v>
          </cell>
        </row>
        <row r="256">
          <cell r="C256" t="str">
            <v>008C078</v>
          </cell>
          <cell r="D256">
            <v>3.78</v>
          </cell>
          <cell r="F256">
            <v>3.78</v>
          </cell>
          <cell r="G256">
            <v>44512</v>
          </cell>
          <cell r="H256" t="str">
            <v>RPC</v>
          </cell>
          <cell r="I256" t="str">
            <v>LPI-1604</v>
          </cell>
          <cell r="J256" t="str">
            <v>SR</v>
          </cell>
          <cell r="K256">
            <v>1.35</v>
          </cell>
        </row>
        <row r="257">
          <cell r="C257" t="str">
            <v>008C080</v>
          </cell>
          <cell r="D257">
            <v>3.71</v>
          </cell>
          <cell r="E257" t="str">
            <v>Bibit</v>
          </cell>
          <cell r="F257">
            <v>3.71</v>
          </cell>
          <cell r="G257">
            <v>44481</v>
          </cell>
          <cell r="H257" t="str">
            <v>R3</v>
          </cell>
          <cell r="I257" t="str">
            <v>LPI-1603</v>
          </cell>
          <cell r="J257" t="str">
            <v>DR</v>
          </cell>
          <cell r="K257">
            <v>1.8</v>
          </cell>
        </row>
        <row r="258">
          <cell r="C258" t="str">
            <v>009C073</v>
          </cell>
          <cell r="D258">
            <v>1.21</v>
          </cell>
          <cell r="E258" t="str">
            <v>fix</v>
          </cell>
          <cell r="F258">
            <v>1.21</v>
          </cell>
          <cell r="G258">
            <v>44478</v>
          </cell>
          <cell r="H258" t="str">
            <v>RPC</v>
          </cell>
          <cell r="I258" t="str">
            <v>LPI-1603</v>
          </cell>
          <cell r="J258" t="str">
            <v>SRP</v>
          </cell>
          <cell r="K258">
            <v>1.35</v>
          </cell>
        </row>
        <row r="259">
          <cell r="C259" t="str">
            <v>010C071</v>
          </cell>
          <cell r="D259">
            <v>1.58</v>
          </cell>
          <cell r="E259" t="str">
            <v>fix</v>
          </cell>
          <cell r="F259">
            <v>1.58</v>
          </cell>
          <cell r="G259">
            <v>44707</v>
          </cell>
          <cell r="H259" t="str">
            <v>R1</v>
          </cell>
          <cell r="I259" t="str">
            <v>LPI-1603</v>
          </cell>
          <cell r="J259" t="str">
            <v>SRP</v>
          </cell>
          <cell r="K259">
            <v>1.35</v>
          </cell>
        </row>
        <row r="260">
          <cell r="C260" t="str">
            <v>010C074</v>
          </cell>
          <cell r="D260">
            <v>2.0499999999999998</v>
          </cell>
          <cell r="E260" t="str">
            <v>fix</v>
          </cell>
          <cell r="F260">
            <v>2.0499999999999998</v>
          </cell>
          <cell r="G260">
            <v>44476</v>
          </cell>
          <cell r="H260" t="str">
            <v>RPC</v>
          </cell>
          <cell r="I260" t="str">
            <v>LPI-1603</v>
          </cell>
          <cell r="J260" t="str">
            <v>SRP</v>
          </cell>
          <cell r="K260">
            <v>1.35</v>
          </cell>
        </row>
        <row r="261">
          <cell r="C261" t="str">
            <v>010C075</v>
          </cell>
          <cell r="D261">
            <v>3.21</v>
          </cell>
          <cell r="E261" t="str">
            <v>fix</v>
          </cell>
          <cell r="F261">
            <v>3.21</v>
          </cell>
          <cell r="G261">
            <v>44476</v>
          </cell>
          <cell r="H261" t="str">
            <v>RPC</v>
          </cell>
          <cell r="I261" t="str">
            <v>LPI-1603</v>
          </cell>
          <cell r="J261" t="str">
            <v>SRP</v>
          </cell>
          <cell r="K261">
            <v>1.35</v>
          </cell>
        </row>
        <row r="262">
          <cell r="C262" t="str">
            <v>010C076</v>
          </cell>
          <cell r="D262">
            <v>0.85</v>
          </cell>
          <cell r="E262" t="str">
            <v>fix</v>
          </cell>
          <cell r="F262">
            <v>0.85</v>
          </cell>
          <cell r="G262">
            <v>44483</v>
          </cell>
          <cell r="H262" t="str">
            <v>RPC</v>
          </cell>
          <cell r="I262" t="str">
            <v>LPI-1604</v>
          </cell>
          <cell r="J262" t="str">
            <v>SRP</v>
          </cell>
          <cell r="K262">
            <v>1.35</v>
          </cell>
        </row>
        <row r="263">
          <cell r="C263" t="str">
            <v>010C077</v>
          </cell>
          <cell r="D263">
            <v>1.8</v>
          </cell>
          <cell r="E263" t="str">
            <v>fix</v>
          </cell>
          <cell r="F263">
            <v>1.8</v>
          </cell>
          <cell r="G263">
            <v>44483</v>
          </cell>
          <cell r="H263" t="str">
            <v>RPC</v>
          </cell>
          <cell r="I263" t="str">
            <v>LPI-1604</v>
          </cell>
          <cell r="J263" t="str">
            <v>SRP</v>
          </cell>
          <cell r="K263">
            <v>1.35</v>
          </cell>
        </row>
        <row r="264">
          <cell r="C264" t="str">
            <v>010C078</v>
          </cell>
          <cell r="D264">
            <v>0.74</v>
          </cell>
          <cell r="E264" t="str">
            <v>fix</v>
          </cell>
          <cell r="F264">
            <v>0.74</v>
          </cell>
          <cell r="G264">
            <v>44483</v>
          </cell>
          <cell r="H264" t="str">
            <v>RPC</v>
          </cell>
          <cell r="I264" t="str">
            <v>LPI-1604</v>
          </cell>
          <cell r="J264" t="str">
            <v>SRP</v>
          </cell>
          <cell r="K264">
            <v>1.35</v>
          </cell>
        </row>
        <row r="265">
          <cell r="C265" t="str">
            <v>010C080</v>
          </cell>
          <cell r="D265">
            <v>3.65</v>
          </cell>
          <cell r="E265" t="str">
            <v>Bibit</v>
          </cell>
          <cell r="F265">
            <v>3.65</v>
          </cell>
          <cell r="G265">
            <v>44481</v>
          </cell>
          <cell r="H265" t="str">
            <v>R3</v>
          </cell>
          <cell r="I265" t="str">
            <v>LPI-1603</v>
          </cell>
          <cell r="J265" t="str">
            <v>DR</v>
          </cell>
          <cell r="K265">
            <v>1.8</v>
          </cell>
        </row>
        <row r="266">
          <cell r="C266" t="str">
            <v>002C074</v>
          </cell>
          <cell r="F266">
            <v>6.84</v>
          </cell>
          <cell r="H266" t="str">
            <v>LP RPC</v>
          </cell>
        </row>
        <row r="267">
          <cell r="C267" t="str">
            <v>002C075</v>
          </cell>
          <cell r="F267">
            <v>1.88</v>
          </cell>
          <cell r="H267" t="str">
            <v>LP RPC</v>
          </cell>
        </row>
        <row r="268">
          <cell r="C268" t="str">
            <v>002C076</v>
          </cell>
          <cell r="D268">
            <v>2.1800000000000002</v>
          </cell>
          <cell r="E268">
            <v>1</v>
          </cell>
          <cell r="F268">
            <v>2.1800000000000002</v>
          </cell>
          <cell r="G268">
            <v>44473</v>
          </cell>
          <cell r="H268" t="str">
            <v>RPC</v>
          </cell>
          <cell r="I268" t="str">
            <v>LPI-1603</v>
          </cell>
          <cell r="J268" t="str">
            <v>SR</v>
          </cell>
          <cell r="K268">
            <v>1.35</v>
          </cell>
        </row>
        <row r="269">
          <cell r="C269" t="str">
            <v>002C077</v>
          </cell>
          <cell r="D269">
            <v>2.2000000000000002</v>
          </cell>
          <cell r="E269">
            <v>1</v>
          </cell>
          <cell r="F269">
            <v>2.2000000000000002</v>
          </cell>
          <cell r="G269">
            <v>44473</v>
          </cell>
          <cell r="H269" t="str">
            <v>RPC</v>
          </cell>
          <cell r="I269" t="str">
            <v>LPI-1603</v>
          </cell>
          <cell r="J269" t="str">
            <v>SR</v>
          </cell>
          <cell r="K269">
            <v>1.35</v>
          </cell>
        </row>
        <row r="270">
          <cell r="C270" t="str">
            <v>002C079</v>
          </cell>
          <cell r="D270">
            <v>2.48</v>
          </cell>
          <cell r="E270">
            <v>1</v>
          </cell>
          <cell r="F270">
            <v>2.48</v>
          </cell>
          <cell r="G270">
            <v>44473</v>
          </cell>
          <cell r="H270" t="str">
            <v>RPC</v>
          </cell>
          <cell r="I270" t="str">
            <v>LPI-1603</v>
          </cell>
          <cell r="J270" t="str">
            <v>SR</v>
          </cell>
          <cell r="K270">
            <v>1.35</v>
          </cell>
        </row>
        <row r="271">
          <cell r="C271" t="str">
            <v>002C080</v>
          </cell>
          <cell r="D271">
            <v>2.5499999999999998</v>
          </cell>
          <cell r="E271">
            <v>1</v>
          </cell>
          <cell r="F271">
            <v>2.5499999999999998</v>
          </cell>
          <cell r="G271">
            <v>44473</v>
          </cell>
          <cell r="H271" t="str">
            <v>RPC</v>
          </cell>
          <cell r="I271" t="str">
            <v>LPI-1603</v>
          </cell>
          <cell r="J271" t="str">
            <v>SR</v>
          </cell>
          <cell r="K271">
            <v>1.35</v>
          </cell>
        </row>
        <row r="272">
          <cell r="C272" t="str">
            <v>004C080</v>
          </cell>
          <cell r="D272">
            <v>0.4</v>
          </cell>
          <cell r="E272">
            <v>1</v>
          </cell>
          <cell r="F272">
            <v>0.4</v>
          </cell>
          <cell r="G272">
            <v>44473</v>
          </cell>
          <cell r="H272" t="str">
            <v>RPC</v>
          </cell>
          <cell r="I272" t="str">
            <v>LPI-1603</v>
          </cell>
          <cell r="J272" t="str">
            <v>SR</v>
          </cell>
          <cell r="K272">
            <v>1.35</v>
          </cell>
        </row>
        <row r="273">
          <cell r="C273" t="str">
            <v>004C075</v>
          </cell>
          <cell r="F273">
            <v>9.6300000000000008</v>
          </cell>
          <cell r="H273" t="str">
            <v>LP RPC</v>
          </cell>
        </row>
        <row r="274">
          <cell r="C274" t="str">
            <v>005C073</v>
          </cell>
          <cell r="D274">
            <v>2.54</v>
          </cell>
          <cell r="F274">
            <v>2.54</v>
          </cell>
          <cell r="G274">
            <v>44416</v>
          </cell>
          <cell r="H274" t="str">
            <v>R3</v>
          </cell>
          <cell r="I274" t="str">
            <v>LPI-1602</v>
          </cell>
          <cell r="J274" t="str">
            <v>DR</v>
          </cell>
          <cell r="K274">
            <v>1.8</v>
          </cell>
        </row>
        <row r="275">
          <cell r="C275" t="str">
            <v>005C075</v>
          </cell>
          <cell r="D275">
            <v>2.37</v>
          </cell>
          <cell r="F275">
            <v>2.37</v>
          </cell>
          <cell r="G275">
            <v>44444</v>
          </cell>
          <cell r="H275" t="str">
            <v>R3</v>
          </cell>
          <cell r="I275" t="str">
            <v>LPI-1602</v>
          </cell>
          <cell r="J275" t="str">
            <v>DR</v>
          </cell>
          <cell r="K275">
            <v>1.8</v>
          </cell>
        </row>
        <row r="276">
          <cell r="C276" t="str">
            <v>001C085</v>
          </cell>
          <cell r="D276">
            <v>0.52</v>
          </cell>
          <cell r="F276">
            <v>0.52</v>
          </cell>
          <cell r="G276">
            <v>44416</v>
          </cell>
          <cell r="H276" t="str">
            <v>R3</v>
          </cell>
          <cell r="I276" t="str">
            <v>LPI-1603</v>
          </cell>
          <cell r="J276" t="str">
            <v>SRP</v>
          </cell>
          <cell r="K276">
            <v>1.8</v>
          </cell>
        </row>
        <row r="277">
          <cell r="C277" t="str">
            <v>002C081</v>
          </cell>
          <cell r="D277">
            <v>0.64</v>
          </cell>
          <cell r="F277">
            <v>0.64</v>
          </cell>
          <cell r="G277">
            <v>44482</v>
          </cell>
          <cell r="H277" t="str">
            <v>R3</v>
          </cell>
          <cell r="I277" t="str">
            <v>LPI-1603</v>
          </cell>
          <cell r="J277" t="str">
            <v>SRP</v>
          </cell>
          <cell r="K277">
            <v>1.8</v>
          </cell>
        </row>
        <row r="278">
          <cell r="C278" t="str">
            <v>002C085</v>
          </cell>
          <cell r="D278">
            <v>3.99</v>
          </cell>
          <cell r="E278" t="str">
            <v>Bibit</v>
          </cell>
          <cell r="F278">
            <v>3.99</v>
          </cell>
          <cell r="G278">
            <v>44422</v>
          </cell>
          <cell r="H278" t="str">
            <v>R3</v>
          </cell>
          <cell r="I278" t="str">
            <v>LPI-1603</v>
          </cell>
          <cell r="J278" t="str">
            <v>SRP</v>
          </cell>
          <cell r="K278">
            <v>1.8</v>
          </cell>
        </row>
        <row r="279">
          <cell r="C279" t="str">
            <v>002C090</v>
          </cell>
          <cell r="D279">
            <v>5.12</v>
          </cell>
          <cell r="E279" t="str">
            <v>fix</v>
          </cell>
          <cell r="F279">
            <v>5.12</v>
          </cell>
          <cell r="G279">
            <v>44487</v>
          </cell>
          <cell r="H279" t="str">
            <v>RPC</v>
          </cell>
          <cell r="I279" t="str">
            <v>LPI-1604</v>
          </cell>
          <cell r="J279" t="str">
            <v>SR</v>
          </cell>
          <cell r="K279">
            <v>1.35</v>
          </cell>
        </row>
        <row r="280">
          <cell r="C280" t="str">
            <v>003C081</v>
          </cell>
          <cell r="D280">
            <v>1.1399999999999999</v>
          </cell>
          <cell r="E280" t="str">
            <v>Waterlodge</v>
          </cell>
          <cell r="F280">
            <v>1.1399999999999999</v>
          </cell>
          <cell r="G280">
            <v>44484</v>
          </cell>
          <cell r="H280" t="str">
            <v>R3</v>
          </cell>
          <cell r="I280" t="str">
            <v>LPI-1603</v>
          </cell>
          <cell r="J280" t="str">
            <v>SRP</v>
          </cell>
          <cell r="K280">
            <v>1.8</v>
          </cell>
        </row>
        <row r="281">
          <cell r="C281" t="str">
            <v>004C083</v>
          </cell>
          <cell r="D281">
            <v>2.2599999999999998</v>
          </cell>
          <cell r="E281" t="str">
            <v>Bibit</v>
          </cell>
          <cell r="F281">
            <v>2.2599999999999998</v>
          </cell>
          <cell r="G281">
            <v>44438</v>
          </cell>
          <cell r="H281" t="str">
            <v>R3</v>
          </cell>
          <cell r="I281" t="str">
            <v>LPI-1603</v>
          </cell>
          <cell r="J281" t="str">
            <v>SRP</v>
          </cell>
          <cell r="K281">
            <v>1.8</v>
          </cell>
        </row>
        <row r="282">
          <cell r="C282" t="str">
            <v>004C085</v>
          </cell>
          <cell r="D282">
            <v>4.41</v>
          </cell>
          <cell r="E282" t="str">
            <v>Bibit</v>
          </cell>
          <cell r="F282">
            <v>4.41</v>
          </cell>
          <cell r="G282">
            <v>44414</v>
          </cell>
          <cell r="H282" t="str">
            <v>R3</v>
          </cell>
          <cell r="I282" t="str">
            <v>LPI-1603</v>
          </cell>
          <cell r="J282" t="str">
            <v>SRP</v>
          </cell>
          <cell r="K282">
            <v>1.8</v>
          </cell>
        </row>
        <row r="283">
          <cell r="C283" t="str">
            <v>005C085</v>
          </cell>
          <cell r="D283">
            <v>0.15</v>
          </cell>
          <cell r="F283">
            <v>0.15</v>
          </cell>
          <cell r="G283">
            <v>44481</v>
          </cell>
          <cell r="H283" t="str">
            <v>R3</v>
          </cell>
          <cell r="I283" t="str">
            <v>LPI-1603</v>
          </cell>
          <cell r="J283" t="str">
            <v>SRP</v>
          </cell>
          <cell r="K283">
            <v>1.8</v>
          </cell>
        </row>
        <row r="284">
          <cell r="C284" t="str">
            <v>006C081</v>
          </cell>
          <cell r="D284">
            <v>0.42</v>
          </cell>
          <cell r="F284">
            <v>0.42</v>
          </cell>
          <cell r="G284">
            <v>44482</v>
          </cell>
          <cell r="H284" t="str">
            <v>R3</v>
          </cell>
          <cell r="I284" t="str">
            <v>LPI-1603</v>
          </cell>
          <cell r="J284" t="str">
            <v>SRP</v>
          </cell>
          <cell r="K284">
            <v>1.8</v>
          </cell>
        </row>
        <row r="285">
          <cell r="C285" t="str">
            <v>006C083</v>
          </cell>
          <cell r="D285">
            <v>4.2300000000000004</v>
          </cell>
          <cell r="E285" t="str">
            <v>Bibit</v>
          </cell>
          <cell r="F285">
            <v>4.2300000000000004</v>
          </cell>
          <cell r="G285">
            <v>44462</v>
          </cell>
          <cell r="H285" t="str">
            <v>R3</v>
          </cell>
          <cell r="I285" t="str">
            <v>LPI-1603</v>
          </cell>
          <cell r="J285" t="str">
            <v>SRP</v>
          </cell>
          <cell r="K285">
            <v>1.8</v>
          </cell>
        </row>
        <row r="286">
          <cell r="C286" t="str">
            <v>006C085</v>
          </cell>
          <cell r="D286">
            <v>2.8</v>
          </cell>
          <cell r="E286" t="str">
            <v>Bibit</v>
          </cell>
          <cell r="F286">
            <v>2.8</v>
          </cell>
          <cell r="G286">
            <v>44484</v>
          </cell>
          <cell r="H286" t="str">
            <v>R3</v>
          </cell>
          <cell r="I286" t="str">
            <v>LPI-1603</v>
          </cell>
          <cell r="J286" t="str">
            <v>SRP</v>
          </cell>
          <cell r="K286">
            <v>1.8</v>
          </cell>
        </row>
        <row r="287">
          <cell r="C287" t="str">
            <v>008C082</v>
          </cell>
          <cell r="D287">
            <v>2.76</v>
          </cell>
          <cell r="F287">
            <v>2.76</v>
          </cell>
          <cell r="G287">
            <v>44439</v>
          </cell>
          <cell r="H287" t="str">
            <v>R3</v>
          </cell>
          <cell r="I287" t="str">
            <v>LPI-1603</v>
          </cell>
          <cell r="J287" t="str">
            <v>SRP</v>
          </cell>
          <cell r="K287">
            <v>1.8</v>
          </cell>
        </row>
        <row r="288">
          <cell r="C288" t="str">
            <v>010C082</v>
          </cell>
          <cell r="D288">
            <v>4.49</v>
          </cell>
          <cell r="F288">
            <v>4.49</v>
          </cell>
          <cell r="G288">
            <v>44438</v>
          </cell>
          <cell r="H288" t="str">
            <v>R3</v>
          </cell>
          <cell r="I288" t="str">
            <v>LPI-1603</v>
          </cell>
          <cell r="J288" t="str">
            <v>SRP</v>
          </cell>
          <cell r="K288">
            <v>1.8</v>
          </cell>
        </row>
        <row r="289">
          <cell r="C289" t="str">
            <v>010C083</v>
          </cell>
          <cell r="D289">
            <v>0.62</v>
          </cell>
          <cell r="F289">
            <v>0.62</v>
          </cell>
          <cell r="G289">
            <v>44482</v>
          </cell>
          <cell r="H289" t="str">
            <v>R3</v>
          </cell>
          <cell r="I289" t="str">
            <v>LPI-1603</v>
          </cell>
          <cell r="J289" t="str">
            <v>SRP</v>
          </cell>
          <cell r="K289">
            <v>1.8</v>
          </cell>
        </row>
        <row r="290">
          <cell r="C290" t="str">
            <v>010C085</v>
          </cell>
          <cell r="D290">
            <v>7.62</v>
          </cell>
          <cell r="E290" t="str">
            <v>Bibit</v>
          </cell>
          <cell r="F290">
            <v>7.62</v>
          </cell>
          <cell r="G290">
            <v>44499</v>
          </cell>
          <cell r="H290" t="str">
            <v>R3</v>
          </cell>
          <cell r="I290" t="str">
            <v>LPI-1603</v>
          </cell>
          <cell r="J290" t="str">
            <v>SRP</v>
          </cell>
          <cell r="K290">
            <v>1.8</v>
          </cell>
        </row>
        <row r="291">
          <cell r="C291" t="str">
            <v>002C087</v>
          </cell>
          <cell r="D291">
            <v>1.81</v>
          </cell>
          <cell r="E291" t="str">
            <v>Bibit</v>
          </cell>
          <cell r="F291">
            <v>1.81</v>
          </cell>
          <cell r="G291">
            <v>44450</v>
          </cell>
          <cell r="H291" t="str">
            <v>R3</v>
          </cell>
          <cell r="I291" t="str">
            <v>LPI-1603</v>
          </cell>
          <cell r="J291" t="str">
            <v>SRP</v>
          </cell>
          <cell r="K291">
            <v>1.8</v>
          </cell>
        </row>
        <row r="292">
          <cell r="C292" t="str">
            <v>004C090</v>
          </cell>
          <cell r="D292">
            <v>9.1300000000000008</v>
          </cell>
          <cell r="F292">
            <v>9.1300000000000008</v>
          </cell>
          <cell r="G292">
            <v>44450</v>
          </cell>
          <cell r="H292" t="str">
            <v>R3</v>
          </cell>
          <cell r="I292" t="str">
            <v>LPI-1603</v>
          </cell>
          <cell r="J292" t="str">
            <v>SRP</v>
          </cell>
          <cell r="K292">
            <v>1.8</v>
          </cell>
        </row>
        <row r="293">
          <cell r="C293" t="str">
            <v>006C090</v>
          </cell>
          <cell r="D293">
            <v>8.7200000000000006</v>
          </cell>
          <cell r="F293">
            <v>8.7200000000000006</v>
          </cell>
          <cell r="G293">
            <v>44444</v>
          </cell>
          <cell r="H293" t="str">
            <v>R3</v>
          </cell>
          <cell r="I293" t="str">
            <v>LPI-1603</v>
          </cell>
          <cell r="J293" t="str">
            <v>SRP</v>
          </cell>
          <cell r="K293">
            <v>1.8</v>
          </cell>
        </row>
        <row r="294">
          <cell r="C294" t="str">
            <v>008C090</v>
          </cell>
          <cell r="D294">
            <v>9.6300000000000008</v>
          </cell>
          <cell r="F294">
            <v>9.6300000000000008</v>
          </cell>
          <cell r="G294">
            <v>44463</v>
          </cell>
          <cell r="H294" t="str">
            <v>R3</v>
          </cell>
          <cell r="I294" t="str">
            <v>LPI-1603</v>
          </cell>
          <cell r="J294" t="str">
            <v>SRP</v>
          </cell>
          <cell r="K294">
            <v>1.8</v>
          </cell>
        </row>
        <row r="295">
          <cell r="C295" t="str">
            <v>009C090</v>
          </cell>
          <cell r="D295">
            <v>8.98</v>
          </cell>
          <cell r="F295">
            <v>8.98</v>
          </cell>
          <cell r="G295">
            <v>44443</v>
          </cell>
          <cell r="H295" t="str">
            <v>R3</v>
          </cell>
          <cell r="I295" t="str">
            <v>LPI-1603</v>
          </cell>
          <cell r="J295" t="str">
            <v>SRP</v>
          </cell>
          <cell r="K295">
            <v>1.8</v>
          </cell>
        </row>
        <row r="296">
          <cell r="C296" t="str">
            <v>002C094</v>
          </cell>
          <cell r="D296">
            <v>2.89</v>
          </cell>
          <cell r="F296">
            <v>2.89</v>
          </cell>
          <cell r="G296">
            <v>44471</v>
          </cell>
          <cell r="H296" t="str">
            <v>RPC</v>
          </cell>
          <cell r="I296" t="str">
            <v>LPI-1605</v>
          </cell>
          <cell r="J296" t="str">
            <v>SR</v>
          </cell>
          <cell r="K296">
            <v>1.35</v>
          </cell>
        </row>
        <row r="297">
          <cell r="C297" t="str">
            <v>002c093</v>
          </cell>
          <cell r="D297">
            <v>3.51</v>
          </cell>
          <cell r="F297">
            <v>3.51</v>
          </cell>
          <cell r="G297">
            <v>44471</v>
          </cell>
          <cell r="H297" t="str">
            <v>RPC</v>
          </cell>
          <cell r="I297" t="str">
            <v>LPI-1605</v>
          </cell>
          <cell r="J297" t="str">
            <v>SR</v>
          </cell>
          <cell r="K297">
            <v>1.35</v>
          </cell>
        </row>
        <row r="298">
          <cell r="C298" t="str">
            <v>004C093</v>
          </cell>
          <cell r="D298">
            <v>2.9</v>
          </cell>
          <cell r="E298">
            <v>1</v>
          </cell>
          <cell r="F298">
            <v>2.9</v>
          </cell>
          <cell r="G298">
            <v>44473</v>
          </cell>
          <cell r="H298" t="str">
            <v>RPC</v>
          </cell>
          <cell r="I298" t="str">
            <v>LPI-1603</v>
          </cell>
          <cell r="J298" t="str">
            <v>SR</v>
          </cell>
          <cell r="K298">
            <v>1.35</v>
          </cell>
        </row>
        <row r="299">
          <cell r="C299" t="str">
            <v>004c092</v>
          </cell>
          <cell r="D299">
            <v>3.21</v>
          </cell>
          <cell r="E299">
            <v>1</v>
          </cell>
          <cell r="F299">
            <v>3.21</v>
          </cell>
          <cell r="G299">
            <v>44473</v>
          </cell>
          <cell r="H299" t="str">
            <v>RPC</v>
          </cell>
          <cell r="I299" t="str">
            <v>LPI-1603</v>
          </cell>
          <cell r="J299" t="str">
            <v>SR</v>
          </cell>
          <cell r="K299">
            <v>1.35</v>
          </cell>
        </row>
        <row r="300">
          <cell r="C300" t="str">
            <v>006c092</v>
          </cell>
          <cell r="D300">
            <v>1.52</v>
          </cell>
          <cell r="E300">
            <v>1</v>
          </cell>
          <cell r="F300">
            <v>1.52</v>
          </cell>
          <cell r="G300">
            <v>44471</v>
          </cell>
          <cell r="H300" t="str">
            <v>RPC</v>
          </cell>
          <cell r="I300" t="str">
            <v>LPI-1605</v>
          </cell>
          <cell r="J300" t="str">
            <v>SR</v>
          </cell>
          <cell r="K300">
            <v>1.35</v>
          </cell>
        </row>
        <row r="301">
          <cell r="C301" t="str">
            <v>006C093</v>
          </cell>
          <cell r="D301">
            <v>2.66</v>
          </cell>
          <cell r="E301">
            <v>1</v>
          </cell>
          <cell r="F301">
            <v>2.66</v>
          </cell>
          <cell r="G301">
            <v>44471</v>
          </cell>
          <cell r="H301" t="str">
            <v>RPC</v>
          </cell>
          <cell r="I301" t="str">
            <v>LPI-1605</v>
          </cell>
          <cell r="J301" t="str">
            <v>SR</v>
          </cell>
          <cell r="K301">
            <v>1.35</v>
          </cell>
        </row>
        <row r="302">
          <cell r="C302" t="str">
            <v>008c091</v>
          </cell>
          <cell r="D302">
            <v>2.4900000000000002</v>
          </cell>
          <cell r="F302">
            <v>2.4900000000000002</v>
          </cell>
          <cell r="G302">
            <v>44468</v>
          </cell>
          <cell r="H302" t="str">
            <v>RPC</v>
          </cell>
          <cell r="I302" t="str">
            <v>LPI-1605</v>
          </cell>
          <cell r="J302" t="str">
            <v>SR</v>
          </cell>
          <cell r="K302">
            <v>1.35</v>
          </cell>
        </row>
        <row r="303">
          <cell r="C303" t="str">
            <v>009c091</v>
          </cell>
          <cell r="D303">
            <v>1.1399999999999999</v>
          </cell>
          <cell r="F303">
            <v>1.1399999999999999</v>
          </cell>
          <cell r="G303">
            <v>44468</v>
          </cell>
          <cell r="H303" t="str">
            <v>RPC</v>
          </cell>
          <cell r="I303" t="str">
            <v>LPI-1605</v>
          </cell>
          <cell r="J303" t="str">
            <v>SR</v>
          </cell>
          <cell r="K303">
            <v>1.35</v>
          </cell>
        </row>
        <row r="304">
          <cell r="C304" t="str">
            <v>009c092</v>
          </cell>
          <cell r="D304">
            <v>0.93</v>
          </cell>
          <cell r="F304">
            <v>0.93</v>
          </cell>
          <cell r="G304">
            <v>44468</v>
          </cell>
          <cell r="H304" t="str">
            <v>RPC</v>
          </cell>
          <cell r="I304" t="str">
            <v>LPI-1605</v>
          </cell>
          <cell r="J304" t="str">
            <v>SR</v>
          </cell>
          <cell r="K304">
            <v>1.35</v>
          </cell>
        </row>
        <row r="305">
          <cell r="C305" t="str">
            <v>010C091</v>
          </cell>
          <cell r="D305">
            <v>0.18</v>
          </cell>
          <cell r="F305">
            <v>0.18</v>
          </cell>
          <cell r="G305">
            <v>44468</v>
          </cell>
          <cell r="H305" t="str">
            <v>RPC</v>
          </cell>
          <cell r="I305" t="str">
            <v>LPI-1605</v>
          </cell>
          <cell r="J305" t="str">
            <v>SR</v>
          </cell>
          <cell r="K305">
            <v>1.35</v>
          </cell>
        </row>
        <row r="306">
          <cell r="C306" t="str">
            <v>010C093</v>
          </cell>
          <cell r="D306">
            <v>2.5</v>
          </cell>
          <cell r="E306">
            <v>1</v>
          </cell>
          <cell r="F306">
            <v>2.5</v>
          </cell>
          <cell r="G306">
            <v>44470</v>
          </cell>
          <cell r="H306" t="str">
            <v>RPC</v>
          </cell>
          <cell r="I306" t="str">
            <v>LPI-1605</v>
          </cell>
          <cell r="J306" t="str">
            <v>SR</v>
          </cell>
          <cell r="K306">
            <v>1.35</v>
          </cell>
        </row>
        <row r="307">
          <cell r="C307" t="str">
            <v>010C094</v>
          </cell>
          <cell r="D307">
            <v>2.63</v>
          </cell>
          <cell r="E307">
            <v>1</v>
          </cell>
          <cell r="F307">
            <v>2.63</v>
          </cell>
          <cell r="G307">
            <v>44470</v>
          </cell>
          <cell r="H307" t="str">
            <v>RPC</v>
          </cell>
          <cell r="I307" t="str">
            <v>LPI-1605</v>
          </cell>
          <cell r="J307" t="str">
            <v>SR</v>
          </cell>
          <cell r="K307">
            <v>1.35</v>
          </cell>
        </row>
        <row r="308">
          <cell r="C308" t="str">
            <v>013C060</v>
          </cell>
          <cell r="D308">
            <v>1.95</v>
          </cell>
          <cell r="F308">
            <v>1.95</v>
          </cell>
          <cell r="G308">
            <v>44667</v>
          </cell>
          <cell r="H308" t="str">
            <v>R2</v>
          </cell>
          <cell r="I308" t="str">
            <v>GP-95287</v>
          </cell>
          <cell r="J308" t="str">
            <v>SRP</v>
          </cell>
          <cell r="K308">
            <v>1.35</v>
          </cell>
        </row>
        <row r="309">
          <cell r="C309" t="str">
            <v>016C056</v>
          </cell>
          <cell r="D309">
            <v>0.43</v>
          </cell>
          <cell r="F309">
            <v>0.43</v>
          </cell>
          <cell r="G309">
            <v>44392</v>
          </cell>
          <cell r="H309" t="str">
            <v>R1</v>
          </cell>
          <cell r="I309" t="str">
            <v>TC-09</v>
          </cell>
          <cell r="J309" t="str">
            <v>SR</v>
          </cell>
          <cell r="K309">
            <v>1.35</v>
          </cell>
        </row>
        <row r="310">
          <cell r="C310" t="str">
            <v>018C054</v>
          </cell>
          <cell r="D310">
            <v>0.53</v>
          </cell>
          <cell r="F310">
            <v>0.53</v>
          </cell>
          <cell r="G310">
            <v>44660</v>
          </cell>
          <cell r="H310" t="str">
            <v>R2</v>
          </cell>
          <cell r="I310" t="str">
            <v>TC-09</v>
          </cell>
          <cell r="J310" t="str">
            <v>SR</v>
          </cell>
          <cell r="K310">
            <v>1.35</v>
          </cell>
        </row>
        <row r="311">
          <cell r="C311" t="str">
            <v>015C052</v>
          </cell>
          <cell r="D311">
            <v>1.34</v>
          </cell>
          <cell r="F311">
            <v>1.34</v>
          </cell>
          <cell r="G311">
            <v>44403</v>
          </cell>
          <cell r="H311" t="str">
            <v>R1</v>
          </cell>
          <cell r="I311" t="str">
            <v>LPI-1605</v>
          </cell>
          <cell r="J311" t="str">
            <v>SR</v>
          </cell>
          <cell r="K311">
            <v>1.35</v>
          </cell>
        </row>
        <row r="312">
          <cell r="C312" t="str">
            <v>016C051</v>
          </cell>
          <cell r="D312">
            <v>0.09</v>
          </cell>
          <cell r="F312">
            <v>0.09</v>
          </cell>
          <cell r="G312">
            <v>44403</v>
          </cell>
          <cell r="H312" t="str">
            <v>R1</v>
          </cell>
          <cell r="I312" t="str">
            <v>LPI-1605</v>
          </cell>
          <cell r="J312" t="str">
            <v>SRP</v>
          </cell>
          <cell r="K312">
            <v>1.35</v>
          </cell>
        </row>
        <row r="313">
          <cell r="C313" t="str">
            <v>016C053</v>
          </cell>
          <cell r="D313">
            <v>0.37</v>
          </cell>
          <cell r="F313">
            <v>0.37</v>
          </cell>
          <cell r="G313">
            <v>44403</v>
          </cell>
          <cell r="H313" t="str">
            <v>R1</v>
          </cell>
          <cell r="I313" t="str">
            <v>LPI-1605</v>
          </cell>
          <cell r="J313" t="str">
            <v>SRP</v>
          </cell>
          <cell r="K313">
            <v>1.35</v>
          </cell>
        </row>
        <row r="314">
          <cell r="C314" t="str">
            <v>018C053</v>
          </cell>
          <cell r="D314">
            <v>0.39</v>
          </cell>
          <cell r="E314" t="str">
            <v>Bibit</v>
          </cell>
          <cell r="F314">
            <v>0.39</v>
          </cell>
          <cell r="G314">
            <v>44382</v>
          </cell>
          <cell r="H314" t="str">
            <v>R1</v>
          </cell>
          <cell r="I314" t="str">
            <v>LPI-1605</v>
          </cell>
          <cell r="J314" t="str">
            <v>SR</v>
          </cell>
          <cell r="K314">
            <v>1.35</v>
          </cell>
        </row>
        <row r="315">
          <cell r="C315" t="str">
            <v>012C052</v>
          </cell>
          <cell r="D315">
            <v>1.6</v>
          </cell>
          <cell r="F315">
            <v>1.6</v>
          </cell>
          <cell r="G315">
            <v>44660</v>
          </cell>
          <cell r="H315" t="str">
            <v>R2</v>
          </cell>
          <cell r="I315" t="str">
            <v>LPI-1604</v>
          </cell>
          <cell r="J315" t="str">
            <v>SR</v>
          </cell>
          <cell r="K315">
            <v>1.35</v>
          </cell>
        </row>
        <row r="316">
          <cell r="C316" t="str">
            <v>012C053</v>
          </cell>
          <cell r="D316">
            <v>0.88</v>
          </cell>
          <cell r="F316">
            <v>0.88</v>
          </cell>
          <cell r="G316">
            <v>44660</v>
          </cell>
          <cell r="H316" t="str">
            <v>R2</v>
          </cell>
          <cell r="I316" t="str">
            <v>TC-09</v>
          </cell>
          <cell r="J316" t="str">
            <v>SR</v>
          </cell>
          <cell r="K316">
            <v>1.35</v>
          </cell>
        </row>
        <row r="317">
          <cell r="C317" t="str">
            <v>012C054</v>
          </cell>
          <cell r="D317">
            <v>0.95</v>
          </cell>
          <cell r="F317">
            <v>0.95</v>
          </cell>
          <cell r="G317">
            <v>44660</v>
          </cell>
          <cell r="H317" t="str">
            <v>R2</v>
          </cell>
          <cell r="I317" t="str">
            <v>TC-09</v>
          </cell>
          <cell r="J317" t="str">
            <v>SR</v>
          </cell>
          <cell r="K317">
            <v>1.35</v>
          </cell>
        </row>
        <row r="318">
          <cell r="C318" t="str">
            <v>012C055</v>
          </cell>
          <cell r="D318">
            <v>3.62</v>
          </cell>
          <cell r="F318">
            <v>3.62</v>
          </cell>
          <cell r="G318">
            <v>44660</v>
          </cell>
          <cell r="H318" t="str">
            <v>R2</v>
          </cell>
          <cell r="I318" t="str">
            <v>TC-09</v>
          </cell>
          <cell r="J318" t="str">
            <v>SR</v>
          </cell>
          <cell r="K318">
            <v>1.35</v>
          </cell>
        </row>
        <row r="319">
          <cell r="C319" t="str">
            <v>012C058</v>
          </cell>
          <cell r="D319">
            <v>6.19</v>
          </cell>
          <cell r="F319">
            <v>6.19</v>
          </cell>
          <cell r="G319">
            <v>44670</v>
          </cell>
          <cell r="H319" t="str">
            <v>R2</v>
          </cell>
          <cell r="I319" t="str">
            <v>TC-09</v>
          </cell>
          <cell r="J319" t="str">
            <v>SR</v>
          </cell>
          <cell r="K319">
            <v>1.35</v>
          </cell>
        </row>
        <row r="320">
          <cell r="C320" t="str">
            <v>014C053</v>
          </cell>
          <cell r="D320">
            <v>5.95</v>
          </cell>
          <cell r="F320">
            <v>5.95</v>
          </cell>
          <cell r="G320">
            <v>44660</v>
          </cell>
          <cell r="H320" t="str">
            <v>R2</v>
          </cell>
          <cell r="I320" t="str">
            <v>TC-09</v>
          </cell>
          <cell r="J320" t="str">
            <v>SR</v>
          </cell>
          <cell r="K320">
            <v>1.35</v>
          </cell>
        </row>
        <row r="321">
          <cell r="C321" t="str">
            <v>014C055</v>
          </cell>
          <cell r="D321">
            <v>2.2799999999999998</v>
          </cell>
          <cell r="F321">
            <v>2.2799999999999998</v>
          </cell>
          <cell r="G321">
            <v>44661</v>
          </cell>
          <cell r="H321" t="str">
            <v>R2</v>
          </cell>
          <cell r="I321" t="str">
            <v>TC-09</v>
          </cell>
          <cell r="J321" t="str">
            <v>SR</v>
          </cell>
          <cell r="K321">
            <v>1.35</v>
          </cell>
        </row>
        <row r="322">
          <cell r="C322" t="str">
            <v>014C058</v>
          </cell>
          <cell r="D322">
            <v>1.81</v>
          </cell>
          <cell r="F322">
            <v>1.81</v>
          </cell>
          <cell r="G322">
            <v>44667</v>
          </cell>
          <cell r="H322" t="str">
            <v>R2</v>
          </cell>
          <cell r="I322" t="str">
            <v>TC-09</v>
          </cell>
          <cell r="J322" t="str">
            <v>SR</v>
          </cell>
          <cell r="K322">
            <v>1.35</v>
          </cell>
        </row>
        <row r="323">
          <cell r="C323" t="str">
            <v>014C059</v>
          </cell>
          <cell r="D323">
            <v>3.15</v>
          </cell>
          <cell r="F323">
            <v>3.15</v>
          </cell>
          <cell r="G323">
            <v>44660</v>
          </cell>
          <cell r="H323" t="str">
            <v>R2</v>
          </cell>
          <cell r="I323" t="str">
            <v>TC-09</v>
          </cell>
          <cell r="J323" t="str">
            <v>SR</v>
          </cell>
          <cell r="K323">
            <v>1.35</v>
          </cell>
        </row>
        <row r="324">
          <cell r="C324" t="str">
            <v>014C060</v>
          </cell>
          <cell r="D324">
            <v>1.45</v>
          </cell>
          <cell r="F324">
            <v>1.45</v>
          </cell>
          <cell r="G324">
            <v>44661</v>
          </cell>
          <cell r="H324" t="str">
            <v>R2</v>
          </cell>
          <cell r="I324" t="str">
            <v>TC-09</v>
          </cell>
          <cell r="J324" t="str">
            <v>SR</v>
          </cell>
          <cell r="K324">
            <v>1.35</v>
          </cell>
        </row>
        <row r="325">
          <cell r="C325" t="str">
            <v>016C055</v>
          </cell>
          <cell r="D325">
            <v>3.35</v>
          </cell>
          <cell r="F325">
            <v>3.35</v>
          </cell>
          <cell r="G325">
            <v>44660</v>
          </cell>
          <cell r="H325" t="str">
            <v>R2</v>
          </cell>
          <cell r="I325" t="str">
            <v>TC-09</v>
          </cell>
          <cell r="J325" t="str">
            <v>SR</v>
          </cell>
          <cell r="K325">
            <v>1.35</v>
          </cell>
        </row>
        <row r="326">
          <cell r="C326" t="str">
            <v>016C058</v>
          </cell>
          <cell r="D326">
            <v>5.03</v>
          </cell>
          <cell r="F326">
            <v>5.03</v>
          </cell>
          <cell r="G326">
            <v>44661</v>
          </cell>
          <cell r="H326" t="str">
            <v>R2</v>
          </cell>
          <cell r="I326" t="str">
            <v>TC-09</v>
          </cell>
          <cell r="J326" t="str">
            <v>SR</v>
          </cell>
          <cell r="K326">
            <v>1.35</v>
          </cell>
        </row>
        <row r="327">
          <cell r="C327" t="str">
            <v>016C059</v>
          </cell>
          <cell r="D327">
            <v>0.67</v>
          </cell>
          <cell r="F327">
            <v>0.67</v>
          </cell>
          <cell r="G327">
            <v>44660</v>
          </cell>
          <cell r="H327" t="str">
            <v>R2</v>
          </cell>
          <cell r="I327" t="str">
            <v>TC-09</v>
          </cell>
          <cell r="J327" t="str">
            <v>SR</v>
          </cell>
          <cell r="K327">
            <v>1.35</v>
          </cell>
        </row>
        <row r="328">
          <cell r="C328" t="str">
            <v>016C060</v>
          </cell>
          <cell r="D328">
            <v>1.35</v>
          </cell>
          <cell r="F328">
            <v>1.35</v>
          </cell>
          <cell r="G328">
            <v>44661</v>
          </cell>
          <cell r="H328" t="str">
            <v>R2</v>
          </cell>
          <cell r="I328" t="str">
            <v>TC-09</v>
          </cell>
          <cell r="J328" t="str">
            <v>SR</v>
          </cell>
          <cell r="K328">
            <v>1.35</v>
          </cell>
        </row>
        <row r="329">
          <cell r="C329" t="str">
            <v>018C052</v>
          </cell>
          <cell r="D329">
            <v>6.5</v>
          </cell>
          <cell r="F329">
            <v>6.5</v>
          </cell>
          <cell r="G329">
            <v>44660</v>
          </cell>
          <cell r="H329" t="str">
            <v>R2</v>
          </cell>
          <cell r="I329" t="str">
            <v>TC-09</v>
          </cell>
          <cell r="J329" t="str">
            <v>SR</v>
          </cell>
          <cell r="K329">
            <v>1.35</v>
          </cell>
        </row>
        <row r="330">
          <cell r="C330" t="str">
            <v>018C055</v>
          </cell>
          <cell r="D330">
            <v>2.96</v>
          </cell>
          <cell r="F330">
            <v>2.96</v>
          </cell>
          <cell r="G330">
            <v>44660</v>
          </cell>
          <cell r="H330" t="str">
            <v>R2</v>
          </cell>
          <cell r="I330" t="str">
            <v>TC-09</v>
          </cell>
          <cell r="J330" t="str">
            <v>SR</v>
          </cell>
          <cell r="K330">
            <v>1.35</v>
          </cell>
        </row>
        <row r="331">
          <cell r="C331" t="str">
            <v>018C056</v>
          </cell>
          <cell r="D331">
            <v>2.2200000000000002</v>
          </cell>
          <cell r="F331">
            <v>2.2200000000000002</v>
          </cell>
          <cell r="G331">
            <v>44660</v>
          </cell>
          <cell r="H331" t="str">
            <v>R2</v>
          </cell>
          <cell r="I331" t="str">
            <v>LPI-1605</v>
          </cell>
          <cell r="J331" t="str">
            <v>SRP</v>
          </cell>
          <cell r="K331">
            <v>1.35</v>
          </cell>
        </row>
        <row r="332">
          <cell r="C332" t="str">
            <v>018C057</v>
          </cell>
          <cell r="D332">
            <v>1.21</v>
          </cell>
          <cell r="F332">
            <v>1.21</v>
          </cell>
          <cell r="G332">
            <v>44661</v>
          </cell>
          <cell r="H332" t="str">
            <v>R2</v>
          </cell>
          <cell r="I332" t="str">
            <v>LPI-1605</v>
          </cell>
          <cell r="J332" t="str">
            <v>SRP</v>
          </cell>
          <cell r="K332">
            <v>1.35</v>
          </cell>
        </row>
        <row r="333">
          <cell r="C333" t="str">
            <v>018C058</v>
          </cell>
          <cell r="D333">
            <v>1.51</v>
          </cell>
          <cell r="F333">
            <v>1.51</v>
          </cell>
          <cell r="G333">
            <v>44661</v>
          </cell>
          <cell r="H333" t="str">
            <v>R2</v>
          </cell>
          <cell r="I333" t="str">
            <v>LPI-1605</v>
          </cell>
          <cell r="J333" t="str">
            <v>SRP</v>
          </cell>
          <cell r="K333">
            <v>1.35</v>
          </cell>
        </row>
        <row r="334">
          <cell r="C334" t="str">
            <v>018C059</v>
          </cell>
          <cell r="D334">
            <v>3.13</v>
          </cell>
          <cell r="F334">
            <v>3.13</v>
          </cell>
          <cell r="G334">
            <v>44661</v>
          </cell>
          <cell r="H334" t="str">
            <v>R2</v>
          </cell>
          <cell r="I334" t="str">
            <v>LPI-1605</v>
          </cell>
          <cell r="J334" t="str">
            <v>SRP</v>
          </cell>
          <cell r="K334">
            <v>1.35</v>
          </cell>
        </row>
        <row r="335">
          <cell r="C335" t="str">
            <v>020C052</v>
          </cell>
          <cell r="D335">
            <v>1.04</v>
          </cell>
          <cell r="F335">
            <v>1.04</v>
          </cell>
          <cell r="G335">
            <v>44660</v>
          </cell>
          <cell r="H335" t="str">
            <v>R2</v>
          </cell>
          <cell r="I335" t="str">
            <v>LPI-1604</v>
          </cell>
          <cell r="J335" t="str">
            <v>SR</v>
          </cell>
          <cell r="K335">
            <v>1.35</v>
          </cell>
        </row>
        <row r="336">
          <cell r="C336" t="str">
            <v>020C053</v>
          </cell>
          <cell r="D336">
            <v>1.25</v>
          </cell>
          <cell r="F336">
            <v>1.25</v>
          </cell>
          <cell r="G336">
            <v>44661</v>
          </cell>
          <cell r="H336" t="str">
            <v>R2</v>
          </cell>
          <cell r="I336" t="str">
            <v>LPI-1605</v>
          </cell>
          <cell r="J336" t="str">
            <v>SRP</v>
          </cell>
          <cell r="K336">
            <v>1.35</v>
          </cell>
        </row>
        <row r="337">
          <cell r="C337" t="str">
            <v>020C054</v>
          </cell>
          <cell r="D337">
            <v>1.64</v>
          </cell>
          <cell r="F337">
            <v>1.64</v>
          </cell>
          <cell r="G337">
            <v>44660</v>
          </cell>
          <cell r="H337" t="str">
            <v>R2</v>
          </cell>
          <cell r="I337" t="str">
            <v>LPI-1605</v>
          </cell>
          <cell r="J337" t="str">
            <v>SRP</v>
          </cell>
          <cell r="K337">
            <v>1.35</v>
          </cell>
        </row>
        <row r="338">
          <cell r="C338" t="str">
            <v>020C055</v>
          </cell>
          <cell r="D338">
            <v>1.81</v>
          </cell>
          <cell r="F338">
            <v>1.81</v>
          </cell>
          <cell r="G338">
            <v>44661</v>
          </cell>
          <cell r="H338" t="str">
            <v>R2</v>
          </cell>
          <cell r="I338" t="str">
            <v>LPI-1605</v>
          </cell>
          <cell r="J338" t="str">
            <v>SRP</v>
          </cell>
          <cell r="K338">
            <v>1.35</v>
          </cell>
        </row>
        <row r="339">
          <cell r="C339" t="str">
            <v>020C056</v>
          </cell>
          <cell r="D339">
            <v>3.93</v>
          </cell>
          <cell r="F339">
            <v>3.93</v>
          </cell>
          <cell r="G339">
            <v>44661</v>
          </cell>
          <cell r="H339" t="str">
            <v>R2</v>
          </cell>
          <cell r="I339" t="str">
            <v>LPI-1604</v>
          </cell>
          <cell r="J339" t="str">
            <v>SR</v>
          </cell>
          <cell r="K339">
            <v>1.35</v>
          </cell>
        </row>
        <row r="340">
          <cell r="C340" t="str">
            <v>020C057</v>
          </cell>
          <cell r="D340">
            <v>0.56000000000000005</v>
          </cell>
          <cell r="F340">
            <v>0.56000000000000005</v>
          </cell>
          <cell r="G340">
            <v>44660</v>
          </cell>
          <cell r="H340" t="str">
            <v>R2</v>
          </cell>
          <cell r="I340" t="str">
            <v>LPI-1604</v>
          </cell>
          <cell r="J340" t="str">
            <v>SR</v>
          </cell>
          <cell r="K340">
            <v>1.35</v>
          </cell>
        </row>
        <row r="341">
          <cell r="C341" t="str">
            <v>020C059</v>
          </cell>
          <cell r="D341">
            <v>1.89</v>
          </cell>
          <cell r="F341">
            <v>1.89</v>
          </cell>
          <cell r="G341">
            <v>44661</v>
          </cell>
          <cell r="H341" t="str">
            <v>R2</v>
          </cell>
          <cell r="I341" t="str">
            <v>LPI-1604</v>
          </cell>
          <cell r="J341" t="str">
            <v>SR</v>
          </cell>
          <cell r="K341">
            <v>1.35</v>
          </cell>
        </row>
        <row r="342">
          <cell r="C342" t="str">
            <v>020C060</v>
          </cell>
          <cell r="D342">
            <v>0.67</v>
          </cell>
          <cell r="F342">
            <v>0.67</v>
          </cell>
          <cell r="G342">
            <v>44661</v>
          </cell>
          <cell r="H342" t="str">
            <v>R2</v>
          </cell>
          <cell r="I342" t="str">
            <v>LPI-1604</v>
          </cell>
          <cell r="J342" t="str">
            <v>SR</v>
          </cell>
          <cell r="K342">
            <v>1.35</v>
          </cell>
        </row>
        <row r="343">
          <cell r="C343" t="str">
            <v>012C067</v>
          </cell>
          <cell r="D343">
            <v>3.88</v>
          </cell>
          <cell r="F343">
            <v>3.88</v>
          </cell>
          <cell r="G343">
            <v>44658</v>
          </cell>
          <cell r="H343" t="str">
            <v>R2</v>
          </cell>
          <cell r="I343" t="str">
            <v>LPI-1604</v>
          </cell>
          <cell r="J343" t="str">
            <v>SR</v>
          </cell>
          <cell r="K343">
            <v>1.35</v>
          </cell>
        </row>
        <row r="344">
          <cell r="C344" t="str">
            <v>014C062</v>
          </cell>
          <cell r="D344">
            <v>3.02</v>
          </cell>
          <cell r="F344">
            <v>3.02</v>
          </cell>
          <cell r="G344">
            <v>44662</v>
          </cell>
          <cell r="H344" t="str">
            <v>R2</v>
          </cell>
          <cell r="I344" t="str">
            <v>TC-09</v>
          </cell>
          <cell r="J344" t="str">
            <v>SR</v>
          </cell>
          <cell r="K344">
            <v>1.35</v>
          </cell>
        </row>
        <row r="345">
          <cell r="C345" t="str">
            <v>014C063</v>
          </cell>
          <cell r="D345">
            <v>2.69</v>
          </cell>
          <cell r="F345">
            <v>2.69</v>
          </cell>
          <cell r="G345">
            <v>44662</v>
          </cell>
          <cell r="H345" t="str">
            <v>R2</v>
          </cell>
          <cell r="I345" t="str">
            <v>TC-09</v>
          </cell>
          <cell r="J345" t="str">
            <v>SR</v>
          </cell>
          <cell r="K345">
            <v>1.35</v>
          </cell>
        </row>
        <row r="346">
          <cell r="C346" t="str">
            <v>014C070</v>
          </cell>
          <cell r="D346">
            <v>1.48</v>
          </cell>
          <cell r="F346">
            <v>1.48</v>
          </cell>
          <cell r="G346">
            <v>44658</v>
          </cell>
          <cell r="H346" t="str">
            <v>R2</v>
          </cell>
          <cell r="I346" t="str">
            <v>LPI-1604</v>
          </cell>
          <cell r="J346" t="str">
            <v>SR</v>
          </cell>
          <cell r="K346">
            <v>1.35</v>
          </cell>
        </row>
        <row r="347">
          <cell r="C347" t="str">
            <v>015C070</v>
          </cell>
          <cell r="D347">
            <v>1.29</v>
          </cell>
          <cell r="F347">
            <v>1.29</v>
          </cell>
          <cell r="G347">
            <v>44659</v>
          </cell>
          <cell r="H347" t="str">
            <v>R2</v>
          </cell>
          <cell r="I347" t="str">
            <v>LPI-1605</v>
          </cell>
          <cell r="J347" t="str">
            <v>SR</v>
          </cell>
          <cell r="K347">
            <v>1.35</v>
          </cell>
        </row>
        <row r="348">
          <cell r="C348" t="str">
            <v>016C064</v>
          </cell>
          <cell r="D348">
            <v>3.08</v>
          </cell>
          <cell r="F348">
            <v>3.08</v>
          </cell>
          <cell r="G348">
            <v>44657</v>
          </cell>
          <cell r="H348" t="str">
            <v>R2</v>
          </cell>
          <cell r="I348" t="str">
            <v>LPI-1604</v>
          </cell>
          <cell r="J348" t="str">
            <v>SR</v>
          </cell>
          <cell r="K348">
            <v>1.35</v>
          </cell>
        </row>
        <row r="349">
          <cell r="C349" t="str">
            <v>016C070</v>
          </cell>
          <cell r="D349">
            <v>3.22</v>
          </cell>
          <cell r="F349">
            <v>3.22</v>
          </cell>
          <cell r="G349">
            <v>44659</v>
          </cell>
          <cell r="H349" t="str">
            <v>R2</v>
          </cell>
          <cell r="I349" t="str">
            <v>LPI-1604</v>
          </cell>
          <cell r="J349" t="str">
            <v>SR</v>
          </cell>
          <cell r="K349">
            <v>1.35</v>
          </cell>
        </row>
        <row r="350">
          <cell r="C350" t="str">
            <v>017C070</v>
          </cell>
          <cell r="D350">
            <v>0.91</v>
          </cell>
          <cell r="F350">
            <v>0.91</v>
          </cell>
          <cell r="G350">
            <v>44659</v>
          </cell>
          <cell r="H350" t="str">
            <v>R2</v>
          </cell>
          <cell r="I350" t="str">
            <v>LPI-1605</v>
          </cell>
          <cell r="J350" t="str">
            <v>SR</v>
          </cell>
          <cell r="K350">
            <v>1.35</v>
          </cell>
        </row>
        <row r="351">
          <cell r="C351" t="str">
            <v>018C065</v>
          </cell>
          <cell r="D351">
            <v>2.75</v>
          </cell>
          <cell r="F351">
            <v>2.75</v>
          </cell>
          <cell r="G351">
            <v>44657</v>
          </cell>
          <cell r="H351" t="str">
            <v>R2</v>
          </cell>
          <cell r="I351" t="str">
            <v>LPI-1604</v>
          </cell>
          <cell r="J351" t="str">
            <v>SR</v>
          </cell>
          <cell r="K351">
            <v>1.35</v>
          </cell>
        </row>
        <row r="352">
          <cell r="C352" t="str">
            <v>018C070</v>
          </cell>
          <cell r="D352">
            <v>1.04</v>
          </cell>
          <cell r="F352">
            <v>1.04</v>
          </cell>
          <cell r="G352">
            <v>44659</v>
          </cell>
          <cell r="H352" t="str">
            <v>R2</v>
          </cell>
          <cell r="I352" t="str">
            <v>LPI-1604</v>
          </cell>
          <cell r="J352" t="str">
            <v>SR</v>
          </cell>
          <cell r="K352">
            <v>1.35</v>
          </cell>
        </row>
        <row r="353">
          <cell r="C353" t="str">
            <v>019C065</v>
          </cell>
          <cell r="D353">
            <v>1</v>
          </cell>
          <cell r="F353">
            <v>1</v>
          </cell>
          <cell r="G353">
            <v>44657</v>
          </cell>
          <cell r="H353" t="str">
            <v>R2</v>
          </cell>
          <cell r="I353" t="str">
            <v>LPI-1604</v>
          </cell>
          <cell r="J353" t="str">
            <v>SR</v>
          </cell>
          <cell r="K353">
            <v>1.35</v>
          </cell>
        </row>
        <row r="354">
          <cell r="C354" t="str">
            <v>019C067</v>
          </cell>
          <cell r="D354">
            <v>0.87</v>
          </cell>
          <cell r="F354">
            <v>0.87</v>
          </cell>
          <cell r="G354">
            <v>44664</v>
          </cell>
          <cell r="H354" t="str">
            <v>R2</v>
          </cell>
          <cell r="I354" t="str">
            <v>LPI-1604</v>
          </cell>
          <cell r="J354" t="str">
            <v>SR</v>
          </cell>
          <cell r="K354">
            <v>1.35</v>
          </cell>
        </row>
        <row r="355">
          <cell r="C355" t="str">
            <v>019C068</v>
          </cell>
          <cell r="D355">
            <v>0.31</v>
          </cell>
          <cell r="F355">
            <v>0.31</v>
          </cell>
          <cell r="G355">
            <v>44661</v>
          </cell>
          <cell r="H355" t="str">
            <v>R2</v>
          </cell>
          <cell r="I355" t="str">
            <v>LPI-1604</v>
          </cell>
          <cell r="J355" t="str">
            <v>SR</v>
          </cell>
          <cell r="K355">
            <v>1.35</v>
          </cell>
        </row>
        <row r="356">
          <cell r="C356" t="str">
            <v>020C062</v>
          </cell>
          <cell r="D356">
            <v>3.32</v>
          </cell>
          <cell r="F356">
            <v>3.32</v>
          </cell>
          <cell r="G356">
            <v>44657</v>
          </cell>
          <cell r="H356" t="str">
            <v>R2</v>
          </cell>
          <cell r="I356" t="str">
            <v>LPI-1604</v>
          </cell>
          <cell r="J356" t="str">
            <v>SR</v>
          </cell>
          <cell r="K356">
            <v>1.35</v>
          </cell>
        </row>
        <row r="357">
          <cell r="C357" t="str">
            <v>020C067</v>
          </cell>
          <cell r="D357">
            <v>3.21</v>
          </cell>
          <cell r="F357">
            <v>3.21</v>
          </cell>
          <cell r="G357">
            <v>44657</v>
          </cell>
          <cell r="H357" t="str">
            <v>R2</v>
          </cell>
          <cell r="I357" t="str">
            <v>LPI-1604</v>
          </cell>
          <cell r="J357" t="str">
            <v>SR</v>
          </cell>
          <cell r="K357">
            <v>1.35</v>
          </cell>
        </row>
        <row r="358">
          <cell r="C358" t="str">
            <v>020C069</v>
          </cell>
          <cell r="D358">
            <v>2.71</v>
          </cell>
          <cell r="F358">
            <v>2.71</v>
          </cell>
          <cell r="G358">
            <v>44659</v>
          </cell>
          <cell r="H358" t="str">
            <v>R2</v>
          </cell>
          <cell r="I358" t="str">
            <v>LPI-1605</v>
          </cell>
          <cell r="J358" t="str">
            <v>SR</v>
          </cell>
          <cell r="K358">
            <v>1.35</v>
          </cell>
        </row>
        <row r="359">
          <cell r="C359" t="str">
            <v>011C070</v>
          </cell>
          <cell r="D359">
            <v>1.18</v>
          </cell>
          <cell r="F359">
            <v>1.18</v>
          </cell>
          <cell r="G359">
            <v>44658</v>
          </cell>
          <cell r="H359" t="str">
            <v>R2</v>
          </cell>
          <cell r="I359" t="str">
            <v>LPI-1604</v>
          </cell>
          <cell r="J359" t="str">
            <v>SR</v>
          </cell>
          <cell r="K359">
            <v>1.35</v>
          </cell>
        </row>
        <row r="360">
          <cell r="C360" t="str">
            <v>012C069</v>
          </cell>
          <cell r="D360">
            <v>0.9</v>
          </cell>
          <cell r="F360">
            <v>0.9</v>
          </cell>
          <cell r="G360">
            <v>44658</v>
          </cell>
          <cell r="H360" t="str">
            <v>R2</v>
          </cell>
          <cell r="I360" t="str">
            <v>LPI-1607</v>
          </cell>
          <cell r="J360" t="str">
            <v>SR</v>
          </cell>
          <cell r="K360">
            <v>1.35</v>
          </cell>
        </row>
        <row r="361">
          <cell r="C361" t="str">
            <v>012C070</v>
          </cell>
          <cell r="D361">
            <v>0.42</v>
          </cell>
          <cell r="F361">
            <v>0.42</v>
          </cell>
          <cell r="G361">
            <v>44671</v>
          </cell>
          <cell r="H361" t="str">
            <v>R2</v>
          </cell>
          <cell r="I361" t="str">
            <v>LPI-1607</v>
          </cell>
          <cell r="J361" t="str">
            <v>SR</v>
          </cell>
          <cell r="K361">
            <v>1.35</v>
          </cell>
        </row>
        <row r="362">
          <cell r="C362" t="str">
            <v>014C069</v>
          </cell>
          <cell r="D362">
            <v>0.96</v>
          </cell>
          <cell r="F362">
            <v>0.96</v>
          </cell>
          <cell r="G362">
            <v>44659</v>
          </cell>
          <cell r="H362" t="str">
            <v>R2</v>
          </cell>
          <cell r="I362" t="str">
            <v>LPI-1605</v>
          </cell>
          <cell r="J362" t="str">
            <v>SR</v>
          </cell>
          <cell r="K362">
            <v>1.35</v>
          </cell>
        </row>
        <row r="363">
          <cell r="C363" t="str">
            <v>016C069</v>
          </cell>
          <cell r="D363">
            <v>3.86</v>
          </cell>
          <cell r="F363">
            <v>3.86</v>
          </cell>
          <cell r="G363">
            <v>44661</v>
          </cell>
          <cell r="H363" t="str">
            <v>R2</v>
          </cell>
          <cell r="I363" t="str">
            <v>LPI-1605</v>
          </cell>
          <cell r="J363" t="str">
            <v>SR</v>
          </cell>
          <cell r="K363">
            <v>1.35</v>
          </cell>
        </row>
        <row r="364">
          <cell r="C364" t="str">
            <v>012C065</v>
          </cell>
          <cell r="D364">
            <v>7.69</v>
          </cell>
          <cell r="F364">
            <v>7.69</v>
          </cell>
          <cell r="G364">
            <v>44343</v>
          </cell>
          <cell r="H364" t="str">
            <v>RPC</v>
          </cell>
          <cell r="I364" t="str">
            <v>LPI-1604</v>
          </cell>
          <cell r="J364" t="str">
            <v>SR</v>
          </cell>
          <cell r="K364">
            <v>1.35</v>
          </cell>
        </row>
        <row r="365">
          <cell r="C365" t="str">
            <v>013C066</v>
          </cell>
          <cell r="D365">
            <v>2.54</v>
          </cell>
          <cell r="F365">
            <v>2.54</v>
          </cell>
          <cell r="G365">
            <v>44658</v>
          </cell>
          <cell r="H365" t="str">
            <v>R2</v>
          </cell>
          <cell r="I365" t="str">
            <v>LPI-1604</v>
          </cell>
          <cell r="J365" t="str">
            <v>SR</v>
          </cell>
          <cell r="K365">
            <v>1.35</v>
          </cell>
        </row>
        <row r="366">
          <cell r="C366" t="str">
            <v>014C065</v>
          </cell>
          <cell r="D366">
            <v>4.74</v>
          </cell>
          <cell r="F366">
            <v>4.74</v>
          </cell>
          <cell r="G366">
            <v>44349</v>
          </cell>
          <cell r="H366" t="str">
            <v>RPC</v>
          </cell>
          <cell r="I366" t="str">
            <v>LPI-1604</v>
          </cell>
          <cell r="J366" t="str">
            <v>SR</v>
          </cell>
          <cell r="K366">
            <v>1.35</v>
          </cell>
        </row>
        <row r="367">
          <cell r="C367" t="str">
            <v>014C068</v>
          </cell>
          <cell r="D367">
            <v>4.79</v>
          </cell>
          <cell r="F367">
            <v>4.79</v>
          </cell>
          <cell r="G367">
            <v>44658</v>
          </cell>
          <cell r="H367" t="str">
            <v>R2</v>
          </cell>
          <cell r="I367" t="str">
            <v>LPI-1604</v>
          </cell>
          <cell r="J367" t="str">
            <v>SR</v>
          </cell>
          <cell r="K367">
            <v>1.35</v>
          </cell>
        </row>
        <row r="368">
          <cell r="C368" t="str">
            <v>016C063</v>
          </cell>
          <cell r="D368">
            <v>2.19</v>
          </cell>
          <cell r="F368">
            <v>2.19</v>
          </cell>
          <cell r="G368">
            <v>44664</v>
          </cell>
          <cell r="H368" t="str">
            <v>R2</v>
          </cell>
          <cell r="I368" t="str">
            <v>LPI-1604</v>
          </cell>
          <cell r="J368" t="str">
            <v>SR</v>
          </cell>
          <cell r="K368">
            <v>1.35</v>
          </cell>
        </row>
        <row r="369">
          <cell r="C369" t="str">
            <v>016C065</v>
          </cell>
          <cell r="D369">
            <v>2.19</v>
          </cell>
          <cell r="F369">
            <v>2.19</v>
          </cell>
          <cell r="G369">
            <v>44345</v>
          </cell>
          <cell r="H369" t="str">
            <v>RPC</v>
          </cell>
          <cell r="I369" t="str">
            <v>LPI-1604</v>
          </cell>
          <cell r="J369" t="str">
            <v>SR</v>
          </cell>
          <cell r="K369">
            <v>1.35</v>
          </cell>
        </row>
        <row r="370">
          <cell r="C370" t="str">
            <v>018C064</v>
          </cell>
          <cell r="D370">
            <v>2.1800000000000002</v>
          </cell>
          <cell r="F370">
            <v>2.1800000000000002</v>
          </cell>
          <cell r="G370">
            <v>44657</v>
          </cell>
          <cell r="H370" t="str">
            <v>R2</v>
          </cell>
          <cell r="I370" t="str">
            <v>LPI-1604</v>
          </cell>
          <cell r="J370" t="str">
            <v>SR</v>
          </cell>
          <cell r="K370">
            <v>1.35</v>
          </cell>
        </row>
        <row r="371">
          <cell r="C371" t="str">
            <v>018C068</v>
          </cell>
          <cell r="D371">
            <v>4.9400000000000004</v>
          </cell>
          <cell r="F371">
            <v>4.9400000000000004</v>
          </cell>
          <cell r="G371">
            <v>44661</v>
          </cell>
          <cell r="H371" t="str">
            <v>R2</v>
          </cell>
          <cell r="I371" t="str">
            <v>LPI-1604</v>
          </cell>
          <cell r="J371" t="str">
            <v>SR</v>
          </cell>
          <cell r="K371">
            <v>1.35</v>
          </cell>
        </row>
        <row r="372">
          <cell r="C372" t="str">
            <v>019C061</v>
          </cell>
          <cell r="D372">
            <v>1.99</v>
          </cell>
          <cell r="F372">
            <v>1.99</v>
          </cell>
          <cell r="G372">
            <v>44658</v>
          </cell>
          <cell r="H372" t="str">
            <v>R2</v>
          </cell>
          <cell r="I372" t="str">
            <v>LPI-1604</v>
          </cell>
          <cell r="J372" t="str">
            <v>SR</v>
          </cell>
          <cell r="K372">
            <v>1.35</v>
          </cell>
        </row>
        <row r="373">
          <cell r="C373" t="str">
            <v>020C064</v>
          </cell>
          <cell r="D373">
            <v>2.83</v>
          </cell>
          <cell r="F373">
            <v>2.83</v>
          </cell>
          <cell r="G373">
            <v>44658</v>
          </cell>
          <cell r="H373" t="str">
            <v>R2</v>
          </cell>
          <cell r="I373" t="str">
            <v>LPI-1604</v>
          </cell>
          <cell r="J373" t="str">
            <v>SR</v>
          </cell>
          <cell r="K373">
            <v>1.35</v>
          </cell>
        </row>
        <row r="374">
          <cell r="C374" t="str">
            <v>020C065</v>
          </cell>
          <cell r="D374">
            <v>2.38</v>
          </cell>
          <cell r="F374">
            <v>2.38</v>
          </cell>
          <cell r="G374">
            <v>44657</v>
          </cell>
          <cell r="H374" t="str">
            <v>R2</v>
          </cell>
          <cell r="I374" t="str">
            <v>LPI-1604</v>
          </cell>
          <cell r="J374" t="str">
            <v>SR</v>
          </cell>
          <cell r="K374">
            <v>1.35</v>
          </cell>
        </row>
        <row r="375">
          <cell r="C375" t="str">
            <v>020C070</v>
          </cell>
          <cell r="D375">
            <v>1.82</v>
          </cell>
          <cell r="F375">
            <v>1.82</v>
          </cell>
          <cell r="G375">
            <v>44659</v>
          </cell>
          <cell r="H375" t="str">
            <v>R2</v>
          </cell>
          <cell r="I375" t="str">
            <v>LPI-1604</v>
          </cell>
          <cell r="J375" t="str">
            <v>SR</v>
          </cell>
          <cell r="K375">
            <v>1.35</v>
          </cell>
        </row>
        <row r="376">
          <cell r="C376" t="str">
            <v>011C080</v>
          </cell>
          <cell r="F376">
            <v>1.9</v>
          </cell>
          <cell r="H376" t="str">
            <v>LP RPC</v>
          </cell>
        </row>
        <row r="377">
          <cell r="C377" t="str">
            <v>012C075</v>
          </cell>
          <cell r="F377">
            <v>6.49</v>
          </cell>
          <cell r="H377" t="str">
            <v>LP RPC</v>
          </cell>
        </row>
        <row r="378">
          <cell r="C378" t="str">
            <v>013C072</v>
          </cell>
          <cell r="F378">
            <v>1.4</v>
          </cell>
          <cell r="H378" t="str">
            <v>LP RPC</v>
          </cell>
        </row>
        <row r="379">
          <cell r="C379" t="str">
            <v>013C080</v>
          </cell>
          <cell r="F379">
            <v>4.84</v>
          </cell>
          <cell r="H379" t="str">
            <v>LP RPC</v>
          </cell>
        </row>
        <row r="380">
          <cell r="C380" t="str">
            <v>014C075</v>
          </cell>
          <cell r="F380">
            <v>7.98</v>
          </cell>
          <cell r="H380" t="str">
            <v>LP RPC</v>
          </cell>
        </row>
        <row r="381">
          <cell r="C381" t="str">
            <v>015C077</v>
          </cell>
          <cell r="F381">
            <v>6.42</v>
          </cell>
          <cell r="H381" t="str">
            <v>LP RPC</v>
          </cell>
        </row>
        <row r="382">
          <cell r="C382" t="str">
            <v>016C075</v>
          </cell>
          <cell r="F382">
            <v>9.51</v>
          </cell>
          <cell r="H382" t="str">
            <v>LP RPC</v>
          </cell>
        </row>
        <row r="383">
          <cell r="C383" t="str">
            <v>016C080</v>
          </cell>
          <cell r="F383">
            <v>7.01</v>
          </cell>
          <cell r="H383" t="str">
            <v>LP RPC</v>
          </cell>
        </row>
        <row r="384">
          <cell r="C384" t="str">
            <v>017C074</v>
          </cell>
          <cell r="F384">
            <v>5.72</v>
          </cell>
          <cell r="H384" t="str">
            <v>LP RPC</v>
          </cell>
        </row>
        <row r="385">
          <cell r="C385" t="str">
            <v>018C077</v>
          </cell>
          <cell r="F385">
            <v>2.4900000000000002</v>
          </cell>
          <cell r="H385" t="str">
            <v>LP RPC</v>
          </cell>
        </row>
        <row r="386">
          <cell r="C386" t="str">
            <v>018C080</v>
          </cell>
          <cell r="F386">
            <v>6.07</v>
          </cell>
          <cell r="H386" t="str">
            <v>LP RPC</v>
          </cell>
        </row>
        <row r="387">
          <cell r="C387" t="str">
            <v>020C072</v>
          </cell>
          <cell r="F387">
            <v>2.86</v>
          </cell>
          <cell r="H387" t="str">
            <v>LP RPC</v>
          </cell>
        </row>
        <row r="388">
          <cell r="C388" t="str">
            <v>020C075</v>
          </cell>
          <cell r="F388">
            <v>5.74</v>
          </cell>
          <cell r="H388" t="str">
            <v>LP RPC</v>
          </cell>
        </row>
        <row r="389">
          <cell r="C389" t="str">
            <v>020C077</v>
          </cell>
          <cell r="F389">
            <v>3.79</v>
          </cell>
          <cell r="H389" t="str">
            <v>LP RPC</v>
          </cell>
        </row>
        <row r="390">
          <cell r="C390" t="str">
            <v>020C080</v>
          </cell>
          <cell r="F390">
            <v>4.9400000000000004</v>
          </cell>
          <cell r="H390" t="str">
            <v>LP RPC</v>
          </cell>
        </row>
        <row r="391">
          <cell r="C391" t="str">
            <v>011C085</v>
          </cell>
          <cell r="D391">
            <v>0.09</v>
          </cell>
          <cell r="F391">
            <v>0.09</v>
          </cell>
          <cell r="G391">
            <v>44392</v>
          </cell>
          <cell r="H391" t="str">
            <v>RPC</v>
          </cell>
          <cell r="I391" t="str">
            <v>LPI-1606</v>
          </cell>
          <cell r="J391" t="str">
            <v>SR</v>
          </cell>
          <cell r="K391">
            <v>1.35</v>
          </cell>
        </row>
        <row r="392">
          <cell r="C392" t="str">
            <v>012C082</v>
          </cell>
          <cell r="D392">
            <v>2.2400000000000002</v>
          </cell>
          <cell r="F392">
            <v>2.2400000000000002</v>
          </cell>
          <cell r="G392">
            <v>44391</v>
          </cell>
          <cell r="H392" t="str">
            <v>RPC</v>
          </cell>
          <cell r="I392" t="str">
            <v>LPI-1606</v>
          </cell>
          <cell r="J392" t="str">
            <v>SR</v>
          </cell>
          <cell r="K392">
            <v>1.35</v>
          </cell>
        </row>
        <row r="393">
          <cell r="C393" t="str">
            <v>012C081</v>
          </cell>
          <cell r="D393">
            <v>2.65</v>
          </cell>
          <cell r="F393">
            <v>2.65</v>
          </cell>
          <cell r="G393">
            <v>44391</v>
          </cell>
          <cell r="H393" t="str">
            <v>RPC</v>
          </cell>
          <cell r="I393" t="str">
            <v>LPI-1606</v>
          </cell>
          <cell r="J393" t="str">
            <v>SR</v>
          </cell>
          <cell r="K393">
            <v>1.35</v>
          </cell>
        </row>
        <row r="394">
          <cell r="C394" t="str">
            <v>012C085</v>
          </cell>
          <cell r="D394">
            <v>3.12</v>
          </cell>
          <cell r="F394">
            <v>3.12</v>
          </cell>
          <cell r="G394">
            <v>44391</v>
          </cell>
          <cell r="H394" t="str">
            <v>RPC</v>
          </cell>
          <cell r="I394" t="str">
            <v>LPI-1606</v>
          </cell>
          <cell r="J394" t="str">
            <v>SR</v>
          </cell>
          <cell r="K394">
            <v>1.35</v>
          </cell>
        </row>
        <row r="395">
          <cell r="C395" t="str">
            <v>012C086</v>
          </cell>
          <cell r="D395">
            <v>1.27</v>
          </cell>
          <cell r="F395">
            <v>1.27</v>
          </cell>
          <cell r="G395">
            <v>44386</v>
          </cell>
          <cell r="H395" t="str">
            <v>RPC</v>
          </cell>
          <cell r="I395" t="str">
            <v>LPI-1606</v>
          </cell>
          <cell r="J395" t="str">
            <v>SR</v>
          </cell>
          <cell r="K395">
            <v>1.35</v>
          </cell>
        </row>
        <row r="396">
          <cell r="C396" t="str">
            <v>012C087</v>
          </cell>
          <cell r="D396">
            <v>2.29</v>
          </cell>
          <cell r="F396">
            <v>2.29</v>
          </cell>
          <cell r="G396">
            <v>44389</v>
          </cell>
          <cell r="H396" t="str">
            <v>RPC</v>
          </cell>
          <cell r="I396" t="str">
            <v>LPI-1606</v>
          </cell>
          <cell r="J396" t="str">
            <v>SR</v>
          </cell>
          <cell r="K396">
            <v>1.35</v>
          </cell>
        </row>
        <row r="397">
          <cell r="C397" t="str">
            <v>012C088</v>
          </cell>
          <cell r="D397">
            <v>1.81</v>
          </cell>
          <cell r="F397">
            <v>1.81</v>
          </cell>
          <cell r="G397">
            <v>44389</v>
          </cell>
          <cell r="H397" t="str">
            <v>RPC</v>
          </cell>
          <cell r="I397" t="str">
            <v>LPI-1606</v>
          </cell>
          <cell r="J397" t="str">
            <v>SR</v>
          </cell>
          <cell r="K397">
            <v>1.35</v>
          </cell>
        </row>
        <row r="398">
          <cell r="C398" t="str">
            <v>012C090</v>
          </cell>
          <cell r="D398">
            <v>2.46</v>
          </cell>
          <cell r="F398">
            <v>2.46</v>
          </cell>
          <cell r="G398">
            <v>44389</v>
          </cell>
          <cell r="H398" t="str">
            <v>RPC</v>
          </cell>
          <cell r="I398" t="str">
            <v>LPI-1606</v>
          </cell>
          <cell r="J398" t="str">
            <v>SR</v>
          </cell>
          <cell r="K398">
            <v>1.35</v>
          </cell>
        </row>
        <row r="399">
          <cell r="C399" t="str">
            <v>014C082</v>
          </cell>
          <cell r="D399">
            <v>4.18</v>
          </cell>
          <cell r="F399">
            <v>4.18</v>
          </cell>
          <cell r="G399">
            <v>44385</v>
          </cell>
          <cell r="H399" t="str">
            <v>RPC</v>
          </cell>
          <cell r="I399" t="str">
            <v>LPI-1606</v>
          </cell>
          <cell r="J399" t="str">
            <v>SR</v>
          </cell>
          <cell r="K399">
            <v>1.35</v>
          </cell>
        </row>
        <row r="400">
          <cell r="C400" t="str">
            <v>014C083</v>
          </cell>
          <cell r="D400">
            <v>1.01</v>
          </cell>
          <cell r="F400">
            <v>1.01</v>
          </cell>
          <cell r="G400">
            <v>44385</v>
          </cell>
          <cell r="H400" t="str">
            <v>RPC</v>
          </cell>
          <cell r="I400" t="str">
            <v>LPI-1606</v>
          </cell>
          <cell r="J400" t="str">
            <v>SR</v>
          </cell>
          <cell r="K400">
            <v>1.35</v>
          </cell>
        </row>
        <row r="401">
          <cell r="C401" t="str">
            <v>014C084</v>
          </cell>
          <cell r="D401">
            <v>2.38</v>
          </cell>
          <cell r="F401">
            <v>2.38</v>
          </cell>
          <cell r="G401">
            <v>44385</v>
          </cell>
          <cell r="H401" t="str">
            <v>RPC</v>
          </cell>
          <cell r="I401" t="str">
            <v>LPI-1606</v>
          </cell>
          <cell r="J401" t="str">
            <v>SR</v>
          </cell>
          <cell r="K401">
            <v>1.35</v>
          </cell>
        </row>
        <row r="402">
          <cell r="C402" t="str">
            <v>014C085</v>
          </cell>
          <cell r="D402">
            <v>0.59</v>
          </cell>
          <cell r="F402">
            <v>0.59</v>
          </cell>
          <cell r="G402">
            <v>44407</v>
          </cell>
          <cell r="H402" t="str">
            <v>RPC</v>
          </cell>
          <cell r="I402" t="str">
            <v>LPI-1606</v>
          </cell>
          <cell r="J402" t="str">
            <v>SR</v>
          </cell>
          <cell r="K402">
            <v>1.35</v>
          </cell>
        </row>
        <row r="403">
          <cell r="C403" t="str">
            <v>014C086</v>
          </cell>
          <cell r="D403">
            <v>1.77</v>
          </cell>
          <cell r="F403">
            <v>1.77</v>
          </cell>
          <cell r="G403">
            <v>44386</v>
          </cell>
          <cell r="H403" t="str">
            <v>RPC</v>
          </cell>
          <cell r="I403" t="str">
            <v>LPI-1606</v>
          </cell>
          <cell r="J403" t="str">
            <v>SR</v>
          </cell>
          <cell r="K403">
            <v>1.35</v>
          </cell>
        </row>
        <row r="404">
          <cell r="C404" t="str">
            <v>014C087</v>
          </cell>
          <cell r="D404">
            <v>0.79</v>
          </cell>
          <cell r="F404">
            <v>0.79</v>
          </cell>
          <cell r="G404">
            <v>44386</v>
          </cell>
          <cell r="H404" t="str">
            <v>RPC</v>
          </cell>
          <cell r="I404" t="str">
            <v>LPI-1606</v>
          </cell>
          <cell r="J404" t="str">
            <v>SR</v>
          </cell>
          <cell r="K404">
            <v>1.35</v>
          </cell>
        </row>
        <row r="405">
          <cell r="C405" t="str">
            <v>014C088</v>
          </cell>
          <cell r="D405">
            <v>1.81</v>
          </cell>
          <cell r="F405">
            <v>1.81</v>
          </cell>
          <cell r="G405">
            <v>44386</v>
          </cell>
          <cell r="H405" t="str">
            <v>RPC</v>
          </cell>
          <cell r="I405" t="str">
            <v>LPI-1606</v>
          </cell>
          <cell r="J405" t="str">
            <v>SR</v>
          </cell>
          <cell r="K405">
            <v>1.35</v>
          </cell>
        </row>
        <row r="406">
          <cell r="C406" t="str">
            <v>014C089</v>
          </cell>
          <cell r="D406">
            <v>2.5</v>
          </cell>
          <cell r="F406">
            <v>2.5</v>
          </cell>
          <cell r="G406">
            <v>44386</v>
          </cell>
          <cell r="H406" t="str">
            <v>RPC</v>
          </cell>
          <cell r="I406" t="str">
            <v>LPI-1606</v>
          </cell>
          <cell r="J406" t="str">
            <v>SR</v>
          </cell>
          <cell r="K406">
            <v>1.35</v>
          </cell>
        </row>
        <row r="407">
          <cell r="C407" t="str">
            <v>016C082</v>
          </cell>
          <cell r="D407">
            <v>3.68</v>
          </cell>
          <cell r="F407">
            <v>3.68</v>
          </cell>
          <cell r="G407">
            <v>44382</v>
          </cell>
          <cell r="H407" t="str">
            <v>RPC</v>
          </cell>
          <cell r="I407" t="str">
            <v>LPI-1606</v>
          </cell>
          <cell r="J407" t="str">
            <v>SR</v>
          </cell>
          <cell r="K407">
            <v>1.35</v>
          </cell>
        </row>
        <row r="408">
          <cell r="C408" t="str">
            <v>016C083</v>
          </cell>
          <cell r="D408">
            <v>1.1000000000000001</v>
          </cell>
          <cell r="F408">
            <v>1.1000000000000001</v>
          </cell>
          <cell r="G408">
            <v>44382</v>
          </cell>
          <cell r="H408" t="str">
            <v>RPC</v>
          </cell>
          <cell r="I408" t="str">
            <v>LPI-1606</v>
          </cell>
          <cell r="J408" t="str">
            <v>SR</v>
          </cell>
          <cell r="K408">
            <v>1.35</v>
          </cell>
        </row>
        <row r="409">
          <cell r="C409" t="str">
            <v>016C085</v>
          </cell>
          <cell r="D409">
            <v>3.69</v>
          </cell>
          <cell r="F409">
            <v>3.69</v>
          </cell>
          <cell r="G409">
            <v>44382</v>
          </cell>
          <cell r="H409" t="str">
            <v>RPC</v>
          </cell>
          <cell r="I409" t="str">
            <v>LPI-1606</v>
          </cell>
          <cell r="J409" t="str">
            <v>SR</v>
          </cell>
          <cell r="K409">
            <v>1.35</v>
          </cell>
        </row>
        <row r="410">
          <cell r="C410" t="str">
            <v>016C086</v>
          </cell>
          <cell r="D410">
            <v>2.5299999999999998</v>
          </cell>
          <cell r="F410">
            <v>2.5299999999999998</v>
          </cell>
          <cell r="G410">
            <v>44382</v>
          </cell>
          <cell r="H410" t="str">
            <v>RPC</v>
          </cell>
          <cell r="I410" t="str">
            <v>LPI-1606</v>
          </cell>
          <cell r="J410" t="str">
            <v>SR</v>
          </cell>
          <cell r="K410">
            <v>1.35</v>
          </cell>
        </row>
        <row r="411">
          <cell r="C411" t="str">
            <v>016C087</v>
          </cell>
          <cell r="D411">
            <v>1.36</v>
          </cell>
          <cell r="F411">
            <v>1.36</v>
          </cell>
          <cell r="G411">
            <v>44382</v>
          </cell>
          <cell r="H411" t="str">
            <v>RPC</v>
          </cell>
          <cell r="I411" t="str">
            <v>LPI-1606</v>
          </cell>
          <cell r="J411" t="str">
            <v>SR</v>
          </cell>
          <cell r="K411">
            <v>1.35</v>
          </cell>
        </row>
        <row r="412">
          <cell r="C412" t="str">
            <v>016C088</v>
          </cell>
          <cell r="D412">
            <v>1.33</v>
          </cell>
          <cell r="F412">
            <v>1.33</v>
          </cell>
          <cell r="G412">
            <v>44382</v>
          </cell>
          <cell r="H412" t="str">
            <v>RPC</v>
          </cell>
          <cell r="I412" t="str">
            <v>LPI-1606</v>
          </cell>
          <cell r="J412" t="str">
            <v>SR</v>
          </cell>
          <cell r="K412">
            <v>1.35</v>
          </cell>
        </row>
        <row r="413">
          <cell r="C413" t="str">
            <v>016C090</v>
          </cell>
          <cell r="D413">
            <v>2.69</v>
          </cell>
          <cell r="F413">
            <v>2.69</v>
          </cell>
          <cell r="G413">
            <v>44383</v>
          </cell>
          <cell r="H413" t="str">
            <v>RPC</v>
          </cell>
          <cell r="I413" t="str">
            <v>LPI-1606</v>
          </cell>
          <cell r="J413" t="str">
            <v>SR</v>
          </cell>
          <cell r="K413">
            <v>1.35</v>
          </cell>
        </row>
        <row r="414">
          <cell r="C414" t="str">
            <v>014C090</v>
          </cell>
          <cell r="D414">
            <v>0.82</v>
          </cell>
          <cell r="F414">
            <v>0.82</v>
          </cell>
          <cell r="G414">
            <v>44383</v>
          </cell>
          <cell r="H414" t="str">
            <v>RPC</v>
          </cell>
          <cell r="I414" t="str">
            <v>LPI-1606</v>
          </cell>
          <cell r="J414" t="str">
            <v>SR</v>
          </cell>
          <cell r="K414">
            <v>1.35</v>
          </cell>
        </row>
        <row r="415">
          <cell r="C415" t="str">
            <v>017C082</v>
          </cell>
          <cell r="D415">
            <v>5.15</v>
          </cell>
          <cell r="F415">
            <v>5.15</v>
          </cell>
          <cell r="G415">
            <v>44387</v>
          </cell>
          <cell r="H415" t="str">
            <v>RPC</v>
          </cell>
          <cell r="I415" t="str">
            <v>LPI-1606</v>
          </cell>
          <cell r="J415" t="str">
            <v>SR</v>
          </cell>
          <cell r="K415">
            <v>1.35</v>
          </cell>
        </row>
        <row r="416">
          <cell r="C416" t="str">
            <v>017C085</v>
          </cell>
          <cell r="D416">
            <v>0.95</v>
          </cell>
          <cell r="F416">
            <v>0.95</v>
          </cell>
          <cell r="G416">
            <v>44386</v>
          </cell>
          <cell r="H416" t="str">
            <v>RPC</v>
          </cell>
          <cell r="I416" t="str">
            <v>LPI-1606</v>
          </cell>
          <cell r="J416" t="str">
            <v>SR</v>
          </cell>
          <cell r="K416">
            <v>1.35</v>
          </cell>
        </row>
        <row r="417">
          <cell r="C417" t="str">
            <v>018C085</v>
          </cell>
          <cell r="D417">
            <v>1.42</v>
          </cell>
          <cell r="F417">
            <v>1.42</v>
          </cell>
          <cell r="G417">
            <v>44387</v>
          </cell>
          <cell r="H417" t="str">
            <v>RPC</v>
          </cell>
          <cell r="I417" t="str">
            <v>LPI-1606</v>
          </cell>
          <cell r="J417" t="str">
            <v>SR</v>
          </cell>
          <cell r="K417">
            <v>1.35</v>
          </cell>
        </row>
        <row r="418">
          <cell r="C418" t="str">
            <v>018C086</v>
          </cell>
          <cell r="D418">
            <v>1.92</v>
          </cell>
          <cell r="F418">
            <v>1.92</v>
          </cell>
          <cell r="G418">
            <v>44378</v>
          </cell>
          <cell r="H418" t="str">
            <v>RPC</v>
          </cell>
          <cell r="I418" t="str">
            <v>LPI-1606</v>
          </cell>
          <cell r="J418" t="str">
            <v>SR</v>
          </cell>
          <cell r="K418">
            <v>1.35</v>
          </cell>
        </row>
        <row r="419">
          <cell r="C419" t="str">
            <v>018C088</v>
          </cell>
          <cell r="D419">
            <v>3.68</v>
          </cell>
          <cell r="F419">
            <v>3.68</v>
          </cell>
          <cell r="G419">
            <v>44378</v>
          </cell>
          <cell r="H419" t="str">
            <v>RPC</v>
          </cell>
          <cell r="I419" t="str">
            <v>LPI-1606</v>
          </cell>
          <cell r="J419" t="str">
            <v>SR</v>
          </cell>
          <cell r="K419">
            <v>1.35</v>
          </cell>
        </row>
        <row r="420">
          <cell r="C420" t="str">
            <v>018C090</v>
          </cell>
          <cell r="D420">
            <v>3.4</v>
          </cell>
          <cell r="F420">
            <v>3.4</v>
          </cell>
          <cell r="G420">
            <v>44379</v>
          </cell>
          <cell r="H420" t="str">
            <v>RPC</v>
          </cell>
          <cell r="I420" t="str">
            <v>LPI-1606</v>
          </cell>
          <cell r="J420" t="str">
            <v>SR</v>
          </cell>
          <cell r="K420">
            <v>1.35</v>
          </cell>
        </row>
        <row r="421">
          <cell r="C421" t="str">
            <v>019C083</v>
          </cell>
          <cell r="D421">
            <v>0.67</v>
          </cell>
          <cell r="F421">
            <v>0.67</v>
          </cell>
          <cell r="G421">
            <v>44388</v>
          </cell>
          <cell r="H421" t="str">
            <v>RPC</v>
          </cell>
          <cell r="I421" t="str">
            <v>LPI-1606</v>
          </cell>
          <cell r="J421" t="str">
            <v>SR</v>
          </cell>
          <cell r="K421">
            <v>1.35</v>
          </cell>
        </row>
        <row r="422">
          <cell r="C422" t="str">
            <v>019C085</v>
          </cell>
          <cell r="D422">
            <v>4.59</v>
          </cell>
          <cell r="F422">
            <v>4.59</v>
          </cell>
          <cell r="G422">
            <v>44387</v>
          </cell>
          <cell r="H422" t="str">
            <v>RPC</v>
          </cell>
          <cell r="I422" t="str">
            <v>LPI-1606</v>
          </cell>
          <cell r="J422" t="str">
            <v>SR</v>
          </cell>
          <cell r="K422">
            <v>1.35</v>
          </cell>
        </row>
        <row r="423">
          <cell r="C423" t="str">
            <v>019C090</v>
          </cell>
          <cell r="D423">
            <v>0.08</v>
          </cell>
          <cell r="F423">
            <v>0.08</v>
          </cell>
          <cell r="G423">
            <v>44400</v>
          </cell>
          <cell r="H423" t="str">
            <v>RPC</v>
          </cell>
          <cell r="I423" t="str">
            <v>LPI-1606</v>
          </cell>
          <cell r="J423" t="str">
            <v>SRP</v>
          </cell>
          <cell r="K423">
            <v>1.35</v>
          </cell>
        </row>
        <row r="424">
          <cell r="C424" t="str">
            <v>020C082</v>
          </cell>
          <cell r="D424">
            <v>1.1299999999999999</v>
          </cell>
          <cell r="F424">
            <v>1.1299999999999999</v>
          </cell>
          <cell r="G424">
            <v>44385</v>
          </cell>
          <cell r="H424" t="str">
            <v>RPC</v>
          </cell>
          <cell r="I424" t="str">
            <v>LPI-1606</v>
          </cell>
          <cell r="J424" t="str">
            <v>SR</v>
          </cell>
          <cell r="K424">
            <v>1.35</v>
          </cell>
        </row>
        <row r="425">
          <cell r="C425" t="str">
            <v>020C084</v>
          </cell>
          <cell r="D425">
            <v>0.52</v>
          </cell>
          <cell r="F425">
            <v>0.52</v>
          </cell>
          <cell r="G425">
            <v>44386</v>
          </cell>
          <cell r="H425" t="str">
            <v>RPC</v>
          </cell>
          <cell r="I425" t="str">
            <v>LPI-1606</v>
          </cell>
          <cell r="J425" t="str">
            <v>SR</v>
          </cell>
          <cell r="K425">
            <v>1.35</v>
          </cell>
        </row>
        <row r="426">
          <cell r="C426" t="str">
            <v>020C086</v>
          </cell>
          <cell r="D426">
            <v>4.93</v>
          </cell>
          <cell r="F426">
            <v>4.93</v>
          </cell>
          <cell r="G426">
            <v>44380</v>
          </cell>
          <cell r="H426" t="str">
            <v>RPC</v>
          </cell>
          <cell r="I426" t="str">
            <v>LPI-1606</v>
          </cell>
          <cell r="J426" t="str">
            <v>SR</v>
          </cell>
          <cell r="K426">
            <v>1.35</v>
          </cell>
        </row>
        <row r="427">
          <cell r="C427" t="str">
            <v>020C087</v>
          </cell>
          <cell r="D427">
            <v>0.8</v>
          </cell>
          <cell r="F427">
            <v>0.8</v>
          </cell>
          <cell r="G427">
            <v>44380</v>
          </cell>
          <cell r="H427" t="str">
            <v>RPC</v>
          </cell>
          <cell r="I427" t="str">
            <v>LPI-1606</v>
          </cell>
          <cell r="J427" t="str">
            <v>SR</v>
          </cell>
          <cell r="K427">
            <v>1.35</v>
          </cell>
        </row>
        <row r="428">
          <cell r="C428" t="str">
            <v>020C090</v>
          </cell>
          <cell r="D428">
            <v>2.08</v>
          </cell>
          <cell r="F428">
            <v>2.08</v>
          </cell>
          <cell r="G428">
            <v>44389</v>
          </cell>
          <cell r="H428" t="str">
            <v>RPC</v>
          </cell>
          <cell r="I428" t="str">
            <v>LPI-1606</v>
          </cell>
          <cell r="J428" t="str">
            <v>SR</v>
          </cell>
          <cell r="K428">
            <v>1.35</v>
          </cell>
        </row>
        <row r="429">
          <cell r="C429" t="str">
            <v>012C092</v>
          </cell>
          <cell r="D429">
            <v>1.53</v>
          </cell>
          <cell r="E429">
            <v>1</v>
          </cell>
          <cell r="F429">
            <v>1.53</v>
          </cell>
          <cell r="G429">
            <v>44474</v>
          </cell>
          <cell r="H429" t="str">
            <v>RPC</v>
          </cell>
          <cell r="I429" t="str">
            <v>LPI-1603</v>
          </cell>
          <cell r="J429" t="str">
            <v>SR</v>
          </cell>
          <cell r="K429">
            <v>1.35</v>
          </cell>
        </row>
        <row r="430">
          <cell r="C430" t="str">
            <v>012C091</v>
          </cell>
          <cell r="D430">
            <v>1.83</v>
          </cell>
          <cell r="E430">
            <v>1</v>
          </cell>
          <cell r="F430">
            <v>1.83</v>
          </cell>
          <cell r="G430">
            <v>44474</v>
          </cell>
          <cell r="H430" t="str">
            <v>RPC</v>
          </cell>
          <cell r="I430" t="str">
            <v>LPI-1603</v>
          </cell>
          <cell r="J430" t="str">
            <v>SR</v>
          </cell>
          <cell r="K430">
            <v>1.35</v>
          </cell>
        </row>
        <row r="431">
          <cell r="C431" t="str">
            <v>014C091</v>
          </cell>
          <cell r="D431">
            <v>0.88</v>
          </cell>
          <cell r="E431">
            <v>1</v>
          </cell>
          <cell r="F431">
            <v>0.88</v>
          </cell>
          <cell r="G431">
            <v>44476</v>
          </cell>
          <cell r="H431" t="str">
            <v>RPC</v>
          </cell>
          <cell r="I431" t="str">
            <v>LPI-1603</v>
          </cell>
          <cell r="J431" t="str">
            <v>SR</v>
          </cell>
          <cell r="K431">
            <v>1.35</v>
          </cell>
        </row>
        <row r="432">
          <cell r="C432" t="str">
            <v>014C092</v>
          </cell>
          <cell r="D432">
            <v>1.82</v>
          </cell>
          <cell r="E432">
            <v>1</v>
          </cell>
          <cell r="F432">
            <v>1.82</v>
          </cell>
          <cell r="G432">
            <v>44476</v>
          </cell>
          <cell r="H432" t="str">
            <v>RPC</v>
          </cell>
          <cell r="I432" t="str">
            <v>LPI-1603</v>
          </cell>
          <cell r="J432" t="str">
            <v>SR</v>
          </cell>
          <cell r="K432">
            <v>1.35</v>
          </cell>
        </row>
        <row r="433">
          <cell r="C433" t="str">
            <v>014C093</v>
          </cell>
          <cell r="D433">
            <v>2</v>
          </cell>
          <cell r="E433">
            <v>1</v>
          </cell>
          <cell r="F433">
            <v>2</v>
          </cell>
          <cell r="G433">
            <v>44476</v>
          </cell>
          <cell r="H433" t="str">
            <v>RPC</v>
          </cell>
          <cell r="I433" t="str">
            <v>LPI-1603</v>
          </cell>
          <cell r="J433" t="str">
            <v>SR</v>
          </cell>
          <cell r="K433">
            <v>1.35</v>
          </cell>
        </row>
        <row r="434">
          <cell r="C434" t="str">
            <v>014C094</v>
          </cell>
          <cell r="D434">
            <v>2.77</v>
          </cell>
          <cell r="E434" t="str">
            <v>fix</v>
          </cell>
          <cell r="F434">
            <v>2.77</v>
          </cell>
          <cell r="G434">
            <v>44477</v>
          </cell>
          <cell r="H434" t="str">
            <v>RPC</v>
          </cell>
          <cell r="I434" t="str">
            <v>LPI-1603</v>
          </cell>
          <cell r="J434" t="str">
            <v>SR</v>
          </cell>
          <cell r="K434">
            <v>1.35</v>
          </cell>
        </row>
        <row r="435">
          <cell r="C435" t="str">
            <v>014C095</v>
          </cell>
          <cell r="D435">
            <v>0.52</v>
          </cell>
          <cell r="E435" t="str">
            <v>fix</v>
          </cell>
          <cell r="F435">
            <v>0.52</v>
          </cell>
          <cell r="G435">
            <v>44477</v>
          </cell>
          <cell r="H435" t="str">
            <v>RPC</v>
          </cell>
          <cell r="I435" t="str">
            <v>LPI-1603</v>
          </cell>
          <cell r="J435" t="str">
            <v>SR</v>
          </cell>
          <cell r="K435">
            <v>1.35</v>
          </cell>
        </row>
        <row r="436">
          <cell r="C436" t="str">
            <v>015C093</v>
          </cell>
          <cell r="D436">
            <v>2.34</v>
          </cell>
          <cell r="E436">
            <v>1</v>
          </cell>
          <cell r="F436">
            <v>2.34</v>
          </cell>
          <cell r="G436">
            <v>44482</v>
          </cell>
          <cell r="H436" t="str">
            <v>RPC</v>
          </cell>
          <cell r="I436" t="str">
            <v>LPI-1603</v>
          </cell>
          <cell r="J436" t="str">
            <v>SR</v>
          </cell>
          <cell r="K436">
            <v>1.35</v>
          </cell>
        </row>
        <row r="437">
          <cell r="C437" t="str">
            <v>015C092</v>
          </cell>
          <cell r="D437">
            <v>1.04</v>
          </cell>
          <cell r="E437">
            <v>1</v>
          </cell>
          <cell r="F437">
            <v>1.04</v>
          </cell>
          <cell r="G437">
            <v>44482</v>
          </cell>
          <cell r="H437" t="str">
            <v>RPC</v>
          </cell>
          <cell r="I437" t="str">
            <v>LPI-1603</v>
          </cell>
          <cell r="J437" t="str">
            <v>SR</v>
          </cell>
          <cell r="K437">
            <v>1.35</v>
          </cell>
        </row>
        <row r="438">
          <cell r="C438" t="str">
            <v>015C094</v>
          </cell>
          <cell r="D438">
            <v>1.7</v>
          </cell>
          <cell r="E438">
            <v>1</v>
          </cell>
          <cell r="F438">
            <v>1.7</v>
          </cell>
          <cell r="G438">
            <v>44483</v>
          </cell>
          <cell r="H438" t="str">
            <v>RPC</v>
          </cell>
          <cell r="I438" t="str">
            <v>LPI-1603</v>
          </cell>
          <cell r="J438" t="str">
            <v>SR</v>
          </cell>
          <cell r="K438">
            <v>1.35</v>
          </cell>
        </row>
        <row r="439">
          <cell r="C439" t="str">
            <v>015C095</v>
          </cell>
          <cell r="D439">
            <v>1.23</v>
          </cell>
          <cell r="E439">
            <v>1</v>
          </cell>
          <cell r="F439">
            <v>1.23</v>
          </cell>
          <cell r="G439">
            <v>44483</v>
          </cell>
          <cell r="H439" t="str">
            <v>RPC</v>
          </cell>
          <cell r="I439" t="str">
            <v>LPI-1603</v>
          </cell>
          <cell r="J439" t="str">
            <v>SR</v>
          </cell>
          <cell r="K439">
            <v>1.35</v>
          </cell>
        </row>
        <row r="440">
          <cell r="C440" t="str">
            <v>016C093</v>
          </cell>
          <cell r="D440">
            <v>2.0499999999999998</v>
          </cell>
          <cell r="E440">
            <v>1</v>
          </cell>
          <cell r="F440">
            <v>2.0499999999999998</v>
          </cell>
          <cell r="G440">
            <v>44476</v>
          </cell>
          <cell r="H440" t="str">
            <v>RPC</v>
          </cell>
          <cell r="I440" t="str">
            <v>LPI-1603</v>
          </cell>
          <cell r="J440" t="str">
            <v>SR</v>
          </cell>
          <cell r="K440">
            <v>1.35</v>
          </cell>
        </row>
        <row r="441">
          <cell r="C441" t="str">
            <v>016C092</v>
          </cell>
          <cell r="D441">
            <v>2.13</v>
          </cell>
          <cell r="E441">
            <v>1</v>
          </cell>
          <cell r="F441">
            <v>2.13</v>
          </cell>
          <cell r="G441">
            <v>44476</v>
          </cell>
          <cell r="H441" t="str">
            <v>RPC</v>
          </cell>
          <cell r="I441" t="str">
            <v>LPI-1603</v>
          </cell>
          <cell r="J441" t="str">
            <v>SR</v>
          </cell>
          <cell r="K441">
            <v>1.35</v>
          </cell>
        </row>
        <row r="442">
          <cell r="C442" t="str">
            <v>017C095</v>
          </cell>
          <cell r="D442">
            <v>4.49</v>
          </cell>
          <cell r="E442">
            <v>1</v>
          </cell>
          <cell r="F442">
            <v>4.49</v>
          </cell>
          <cell r="G442">
            <v>44486</v>
          </cell>
          <cell r="H442" t="str">
            <v>RPC</v>
          </cell>
          <cell r="I442" t="str">
            <v>LPI-1603</v>
          </cell>
          <cell r="J442" t="str">
            <v>SR</v>
          </cell>
          <cell r="K442">
            <v>1.35</v>
          </cell>
        </row>
        <row r="443">
          <cell r="C443" t="str">
            <v>018C093</v>
          </cell>
          <cell r="D443">
            <v>2.08</v>
          </cell>
          <cell r="E443">
            <v>1</v>
          </cell>
          <cell r="F443">
            <v>2.08</v>
          </cell>
          <cell r="G443">
            <v>44477</v>
          </cell>
          <cell r="H443" t="str">
            <v>RPC</v>
          </cell>
          <cell r="I443" t="str">
            <v>LPI-1603</v>
          </cell>
          <cell r="J443" t="str">
            <v>SR</v>
          </cell>
          <cell r="K443">
            <v>1.35</v>
          </cell>
        </row>
        <row r="444">
          <cell r="C444" t="str">
            <v>018C092</v>
          </cell>
          <cell r="D444">
            <v>2.0099999999999998</v>
          </cell>
          <cell r="E444">
            <v>1</v>
          </cell>
          <cell r="F444">
            <v>2.0099999999999998</v>
          </cell>
          <cell r="G444">
            <v>44477</v>
          </cell>
          <cell r="H444" t="str">
            <v>RPC</v>
          </cell>
          <cell r="I444" t="str">
            <v>LPI-1603</v>
          </cell>
          <cell r="J444" t="str">
            <v>SR</v>
          </cell>
          <cell r="K444">
            <v>1.35</v>
          </cell>
        </row>
        <row r="445">
          <cell r="C445" t="str">
            <v>018C095</v>
          </cell>
          <cell r="D445">
            <v>4.22</v>
          </cell>
          <cell r="E445">
            <v>1</v>
          </cell>
          <cell r="F445">
            <v>4.22</v>
          </cell>
          <cell r="G445">
            <v>44479</v>
          </cell>
          <cell r="H445" t="str">
            <v>RPC</v>
          </cell>
          <cell r="I445" t="str">
            <v>LPI-1603</v>
          </cell>
          <cell r="J445" t="str">
            <v>SR</v>
          </cell>
          <cell r="K445">
            <v>1.35</v>
          </cell>
        </row>
        <row r="446">
          <cell r="C446" t="str">
            <v>020C093</v>
          </cell>
          <cell r="D446">
            <v>2.04</v>
          </cell>
          <cell r="E446">
            <v>1</v>
          </cell>
          <cell r="F446">
            <v>2.04</v>
          </cell>
          <cell r="G446">
            <v>44477</v>
          </cell>
          <cell r="H446" t="str">
            <v>RPC</v>
          </cell>
          <cell r="I446" t="str">
            <v>LPI-1603</v>
          </cell>
          <cell r="J446" t="str">
            <v>SR</v>
          </cell>
          <cell r="K446">
            <v>1.35</v>
          </cell>
        </row>
        <row r="447">
          <cell r="C447" t="str">
            <v>020C092</v>
          </cell>
          <cell r="D447">
            <v>1.74</v>
          </cell>
          <cell r="E447">
            <v>1</v>
          </cell>
          <cell r="F447">
            <v>1.74</v>
          </cell>
          <cell r="G447">
            <v>44477</v>
          </cell>
          <cell r="H447" t="str">
            <v>RPC</v>
          </cell>
          <cell r="I447" t="str">
            <v>LPI-1603</v>
          </cell>
          <cell r="J447" t="str">
            <v>SR</v>
          </cell>
          <cell r="K447">
            <v>1.35</v>
          </cell>
        </row>
        <row r="448">
          <cell r="C448" t="str">
            <v>020C094</v>
          </cell>
          <cell r="D448">
            <v>2.5099999999999998</v>
          </cell>
          <cell r="E448">
            <v>1</v>
          </cell>
          <cell r="F448">
            <v>2.5099999999999998</v>
          </cell>
          <cell r="G448">
            <v>44479</v>
          </cell>
          <cell r="H448" t="str">
            <v>RPC</v>
          </cell>
          <cell r="I448" t="str">
            <v>LPI-1603</v>
          </cell>
          <cell r="J448" t="str">
            <v>SR</v>
          </cell>
          <cell r="K448">
            <v>1.35</v>
          </cell>
        </row>
        <row r="449">
          <cell r="C449" t="str">
            <v>020C095</v>
          </cell>
          <cell r="D449">
            <v>2.57</v>
          </cell>
          <cell r="E449">
            <v>1</v>
          </cell>
          <cell r="F449">
            <v>2.57</v>
          </cell>
          <cell r="G449">
            <v>44479</v>
          </cell>
          <cell r="H449" t="str">
            <v>RPC</v>
          </cell>
          <cell r="I449" t="str">
            <v>LPI-1603</v>
          </cell>
          <cell r="J449" t="str">
            <v>SR</v>
          </cell>
          <cell r="K449">
            <v>1.35</v>
          </cell>
        </row>
        <row r="450">
          <cell r="C450" t="str">
            <v>020C097</v>
          </cell>
          <cell r="D450">
            <v>1.62</v>
          </cell>
          <cell r="E450" t="str">
            <v>fix</v>
          </cell>
          <cell r="F450">
            <v>1.62</v>
          </cell>
          <cell r="G450">
            <v>44488</v>
          </cell>
          <cell r="H450" t="str">
            <v>RPC</v>
          </cell>
          <cell r="I450" t="str">
            <v>LPI-1603</v>
          </cell>
          <cell r="J450" t="str">
            <v>SR</v>
          </cell>
          <cell r="K450">
            <v>1.35</v>
          </cell>
        </row>
        <row r="451">
          <cell r="C451" t="str">
            <v>020C098</v>
          </cell>
          <cell r="D451">
            <v>1.3</v>
          </cell>
          <cell r="E451" t="str">
            <v>Waterlodge</v>
          </cell>
          <cell r="F451">
            <v>1.3</v>
          </cell>
          <cell r="G451">
            <v>44484</v>
          </cell>
          <cell r="H451" t="str">
            <v>RPC</v>
          </cell>
          <cell r="I451" t="str">
            <v>LPI-1603</v>
          </cell>
          <cell r="J451" t="str">
            <v>SR</v>
          </cell>
          <cell r="K451">
            <v>1.35</v>
          </cell>
        </row>
        <row r="452">
          <cell r="C452" t="str">
            <v>022C054</v>
          </cell>
          <cell r="D452">
            <v>2.82</v>
          </cell>
          <cell r="F452">
            <v>2.82</v>
          </cell>
          <cell r="G452">
            <v>44428</v>
          </cell>
          <cell r="H452" t="str">
            <v>RPC</v>
          </cell>
          <cell r="I452" t="str">
            <v>LPI-1605</v>
          </cell>
          <cell r="J452" t="str">
            <v>SR</v>
          </cell>
          <cell r="K452">
            <v>1.35</v>
          </cell>
        </row>
        <row r="453">
          <cell r="C453" t="str">
            <v>023C052</v>
          </cell>
          <cell r="D453">
            <v>0.3</v>
          </cell>
          <cell r="F453">
            <v>0.3</v>
          </cell>
          <cell r="G453">
            <v>44532</v>
          </cell>
          <cell r="H453" t="str">
            <v>RPC</v>
          </cell>
          <cell r="I453" t="str">
            <v>LPI-1604</v>
          </cell>
          <cell r="J453" t="str">
            <v>SR</v>
          </cell>
          <cell r="K453">
            <v>1.35</v>
          </cell>
        </row>
        <row r="454">
          <cell r="C454" t="str">
            <v>024C053</v>
          </cell>
          <cell r="D454">
            <v>3.6</v>
          </cell>
          <cell r="F454">
            <v>3.6</v>
          </cell>
          <cell r="G454">
            <v>44429</v>
          </cell>
          <cell r="H454" t="str">
            <v>RPC</v>
          </cell>
          <cell r="I454" t="str">
            <v>LPI-1605</v>
          </cell>
          <cell r="J454" t="str">
            <v>SR</v>
          </cell>
          <cell r="K454">
            <v>1.35</v>
          </cell>
        </row>
        <row r="455">
          <cell r="C455" t="str">
            <v>023C055</v>
          </cell>
          <cell r="D455">
            <v>0.92</v>
          </cell>
          <cell r="F455">
            <v>0.92</v>
          </cell>
          <cell r="G455">
            <v>44436</v>
          </cell>
          <cell r="H455" t="str">
            <v>RPC</v>
          </cell>
          <cell r="I455" t="str">
            <v>LPI-1605</v>
          </cell>
          <cell r="J455" t="str">
            <v>SR</v>
          </cell>
          <cell r="K455">
            <v>1.35</v>
          </cell>
        </row>
        <row r="456">
          <cell r="C456" t="str">
            <v>023C054</v>
          </cell>
          <cell r="D456">
            <v>1.1599999999999999</v>
          </cell>
          <cell r="F456">
            <v>1.1599999999999999</v>
          </cell>
          <cell r="G456">
            <v>44436</v>
          </cell>
          <cell r="H456" t="str">
            <v>RPC</v>
          </cell>
          <cell r="I456" t="str">
            <v>LPI-1605</v>
          </cell>
          <cell r="J456" t="str">
            <v>SR</v>
          </cell>
          <cell r="K456">
            <v>1.35</v>
          </cell>
        </row>
        <row r="457">
          <cell r="C457" t="str">
            <v>024C054</v>
          </cell>
          <cell r="D457">
            <v>0.66</v>
          </cell>
          <cell r="F457">
            <v>0.66</v>
          </cell>
          <cell r="G457">
            <v>44436</v>
          </cell>
          <cell r="H457" t="str">
            <v>RPC</v>
          </cell>
          <cell r="I457" t="str">
            <v>LPI-1605</v>
          </cell>
          <cell r="J457" t="str">
            <v>SR</v>
          </cell>
          <cell r="K457">
            <v>1.35</v>
          </cell>
        </row>
        <row r="458">
          <cell r="C458" t="str">
            <v>024C055</v>
          </cell>
          <cell r="D458">
            <v>1.5</v>
          </cell>
          <cell r="F458">
            <v>1.5</v>
          </cell>
          <cell r="G458">
            <v>44436</v>
          </cell>
          <cell r="H458" t="str">
            <v>RPC</v>
          </cell>
          <cell r="I458" t="str">
            <v>LPI-1605</v>
          </cell>
          <cell r="J458" t="str">
            <v>SR</v>
          </cell>
          <cell r="K458">
            <v>1.35</v>
          </cell>
        </row>
        <row r="459">
          <cell r="C459" t="str">
            <v>024c056</v>
          </cell>
          <cell r="D459">
            <v>2.04</v>
          </cell>
          <cell r="F459">
            <v>2.04</v>
          </cell>
          <cell r="G459">
            <v>44418</v>
          </cell>
          <cell r="H459" t="str">
            <v>RPC</v>
          </cell>
          <cell r="I459" t="str">
            <v>LPI-1605</v>
          </cell>
          <cell r="J459" t="str">
            <v>SR</v>
          </cell>
          <cell r="K459">
            <v>1.35</v>
          </cell>
        </row>
        <row r="460">
          <cell r="C460" t="str">
            <v>024c057</v>
          </cell>
          <cell r="D460">
            <v>0.61</v>
          </cell>
          <cell r="F460">
            <v>0.61</v>
          </cell>
          <cell r="G460">
            <v>44418</v>
          </cell>
          <cell r="H460" t="str">
            <v>RPC</v>
          </cell>
          <cell r="I460" t="str">
            <v>LPI-1605</v>
          </cell>
          <cell r="J460" t="str">
            <v>SR</v>
          </cell>
          <cell r="K460">
            <v>1.35</v>
          </cell>
        </row>
        <row r="461">
          <cell r="C461" t="str">
            <v>024c058</v>
          </cell>
          <cell r="D461">
            <v>1.34</v>
          </cell>
          <cell r="F461">
            <v>1.34</v>
          </cell>
          <cell r="G461">
            <v>44418</v>
          </cell>
          <cell r="H461" t="str">
            <v>RPC</v>
          </cell>
          <cell r="I461" t="str">
            <v>LPI-1605</v>
          </cell>
          <cell r="J461" t="str">
            <v>SR</v>
          </cell>
          <cell r="K461">
            <v>1.35</v>
          </cell>
        </row>
        <row r="462">
          <cell r="C462" t="str">
            <v>024c059</v>
          </cell>
          <cell r="D462">
            <v>2.27</v>
          </cell>
          <cell r="F462">
            <v>2.27</v>
          </cell>
          <cell r="G462">
            <v>44421</v>
          </cell>
          <cell r="H462" t="str">
            <v>RPC</v>
          </cell>
          <cell r="I462" t="str">
            <v>LPI-1605</v>
          </cell>
          <cell r="J462" t="str">
            <v>SR</v>
          </cell>
          <cell r="K462">
            <v>1.35</v>
          </cell>
        </row>
        <row r="463">
          <cell r="C463" t="str">
            <v>024c060</v>
          </cell>
          <cell r="D463">
            <v>2.11</v>
          </cell>
          <cell r="F463">
            <v>2.11</v>
          </cell>
          <cell r="G463">
            <v>44421</v>
          </cell>
          <cell r="H463" t="str">
            <v>RPC</v>
          </cell>
          <cell r="I463" t="str">
            <v>LPI-1605</v>
          </cell>
          <cell r="J463" t="str">
            <v>SR</v>
          </cell>
          <cell r="K463">
            <v>1.35</v>
          </cell>
        </row>
        <row r="464">
          <cell r="C464" t="str">
            <v>022c060</v>
          </cell>
          <cell r="D464">
            <v>1.29</v>
          </cell>
          <cell r="F464">
            <v>1.29</v>
          </cell>
          <cell r="G464">
            <v>44703</v>
          </cell>
          <cell r="H464" t="str">
            <v>R1</v>
          </cell>
          <cell r="I464" t="str">
            <v>LPI-1605</v>
          </cell>
          <cell r="J464" t="str">
            <v>SR</v>
          </cell>
          <cell r="K464">
            <v>1.35</v>
          </cell>
        </row>
        <row r="465">
          <cell r="C465" t="str">
            <v>025C052</v>
          </cell>
          <cell r="D465">
            <v>0.15</v>
          </cell>
          <cell r="F465">
            <v>0.15</v>
          </cell>
          <cell r="G465">
            <v>44522</v>
          </cell>
          <cell r="H465" t="str">
            <v>RPC</v>
          </cell>
          <cell r="I465" t="str">
            <v>LPI-1604</v>
          </cell>
          <cell r="J465" t="str">
            <v>SR</v>
          </cell>
          <cell r="K465">
            <v>1.35</v>
          </cell>
        </row>
        <row r="466">
          <cell r="C466" t="str">
            <v>026c053</v>
          </cell>
          <cell r="D466">
            <v>0.89</v>
          </cell>
          <cell r="F466">
            <v>0.89</v>
          </cell>
          <cell r="G466">
            <v>44422</v>
          </cell>
          <cell r="H466" t="str">
            <v>RPC</v>
          </cell>
          <cell r="I466" t="str">
            <v>LPI-1605</v>
          </cell>
          <cell r="J466" t="str">
            <v>SR</v>
          </cell>
          <cell r="K466">
            <v>1.35</v>
          </cell>
        </row>
        <row r="467">
          <cell r="C467" t="str">
            <v>026c054</v>
          </cell>
          <cell r="D467">
            <v>1.23</v>
          </cell>
          <cell r="F467">
            <v>1.23</v>
          </cell>
          <cell r="G467">
            <v>44422</v>
          </cell>
          <cell r="H467" t="str">
            <v>RPC</v>
          </cell>
          <cell r="I467" t="str">
            <v>LPI-1605</v>
          </cell>
          <cell r="J467" t="str">
            <v>SR</v>
          </cell>
          <cell r="K467">
            <v>1.35</v>
          </cell>
        </row>
        <row r="468">
          <cell r="C468" t="str">
            <v>026c055</v>
          </cell>
          <cell r="D468">
            <v>3.18</v>
          </cell>
          <cell r="F468">
            <v>3.18</v>
          </cell>
          <cell r="G468">
            <v>44422</v>
          </cell>
          <cell r="H468" t="str">
            <v>RPC</v>
          </cell>
          <cell r="I468" t="str">
            <v>LPI-1605</v>
          </cell>
          <cell r="J468" t="str">
            <v>SR</v>
          </cell>
          <cell r="K468">
            <v>1.35</v>
          </cell>
        </row>
        <row r="469">
          <cell r="C469" t="str">
            <v>026c056</v>
          </cell>
          <cell r="D469">
            <v>2.2200000000000002</v>
          </cell>
          <cell r="F469">
            <v>2.2200000000000002</v>
          </cell>
          <cell r="G469">
            <v>44419</v>
          </cell>
          <cell r="H469" t="str">
            <v>RPC</v>
          </cell>
          <cell r="I469" t="str">
            <v>LPI-1605</v>
          </cell>
          <cell r="J469" t="str">
            <v>SR</v>
          </cell>
          <cell r="K469">
            <v>1.35</v>
          </cell>
        </row>
        <row r="470">
          <cell r="C470" t="str">
            <v>026c057</v>
          </cell>
          <cell r="D470">
            <v>1.1499999999999999</v>
          </cell>
          <cell r="F470">
            <v>1.1499999999999999</v>
          </cell>
          <cell r="G470">
            <v>44419</v>
          </cell>
          <cell r="H470" t="str">
            <v>RPC</v>
          </cell>
          <cell r="I470" t="str">
            <v>LPI-1605</v>
          </cell>
          <cell r="J470" t="str">
            <v>SR</v>
          </cell>
          <cell r="K470">
            <v>1.35</v>
          </cell>
        </row>
        <row r="471">
          <cell r="C471" t="str">
            <v>026C058</v>
          </cell>
          <cell r="D471">
            <v>1.39</v>
          </cell>
          <cell r="F471">
            <v>1.39</v>
          </cell>
          <cell r="G471">
            <v>44419</v>
          </cell>
          <cell r="H471" t="str">
            <v>RPC</v>
          </cell>
          <cell r="I471" t="str">
            <v>LPI-1605</v>
          </cell>
          <cell r="J471" t="str">
            <v>SR</v>
          </cell>
          <cell r="K471">
            <v>1.35</v>
          </cell>
        </row>
        <row r="472">
          <cell r="C472" t="str">
            <v>026C060</v>
          </cell>
          <cell r="D472">
            <v>1.06</v>
          </cell>
          <cell r="F472">
            <v>1.06</v>
          </cell>
          <cell r="G472">
            <v>44426</v>
          </cell>
          <cell r="H472" t="str">
            <v>RPC</v>
          </cell>
          <cell r="I472" t="str">
            <v>LPI-1605</v>
          </cell>
          <cell r="J472" t="str">
            <v>SR</v>
          </cell>
          <cell r="K472">
            <v>1.35</v>
          </cell>
        </row>
        <row r="473">
          <cell r="C473" t="str">
            <v>026c059</v>
          </cell>
          <cell r="D473">
            <v>0.85</v>
          </cell>
          <cell r="F473">
            <v>0.85</v>
          </cell>
          <cell r="G473">
            <v>44426</v>
          </cell>
          <cell r="H473" t="str">
            <v>RPC</v>
          </cell>
          <cell r="I473" t="str">
            <v>LPI-1605</v>
          </cell>
          <cell r="J473" t="str">
            <v>SR</v>
          </cell>
          <cell r="K473">
            <v>1.35</v>
          </cell>
        </row>
        <row r="474">
          <cell r="C474" t="str">
            <v>027C051</v>
          </cell>
          <cell r="D474">
            <v>0.84</v>
          </cell>
          <cell r="F474">
            <v>0.84</v>
          </cell>
          <cell r="G474">
            <v>44432</v>
          </cell>
          <cell r="H474" t="str">
            <v>RPC</v>
          </cell>
          <cell r="I474" t="str">
            <v>LPI-1605</v>
          </cell>
          <cell r="J474" t="str">
            <v>SR</v>
          </cell>
          <cell r="K474">
            <v>1.35</v>
          </cell>
        </row>
        <row r="475">
          <cell r="C475" t="str">
            <v>027C052</v>
          </cell>
          <cell r="D475">
            <v>0.74</v>
          </cell>
          <cell r="F475">
            <v>0.74</v>
          </cell>
          <cell r="G475">
            <v>44432</v>
          </cell>
          <cell r="H475" t="str">
            <v>RPC</v>
          </cell>
          <cell r="I475" t="str">
            <v>LPI-1605</v>
          </cell>
          <cell r="J475" t="str">
            <v>SR</v>
          </cell>
          <cell r="K475">
            <v>1.35</v>
          </cell>
        </row>
        <row r="476">
          <cell r="C476" t="str">
            <v>027C053</v>
          </cell>
          <cell r="D476">
            <v>0.55000000000000004</v>
          </cell>
          <cell r="F476">
            <v>0.55000000000000004</v>
          </cell>
          <cell r="G476">
            <v>44432</v>
          </cell>
          <cell r="H476" t="str">
            <v>RPC</v>
          </cell>
          <cell r="I476" t="str">
            <v>LPI-1605</v>
          </cell>
          <cell r="J476" t="str">
            <v>SR</v>
          </cell>
          <cell r="K476">
            <v>1.35</v>
          </cell>
        </row>
        <row r="477">
          <cell r="C477" t="str">
            <v>027C054</v>
          </cell>
          <cell r="D477">
            <v>1.48</v>
          </cell>
          <cell r="F477">
            <v>1.48</v>
          </cell>
          <cell r="G477">
            <v>44432</v>
          </cell>
          <cell r="H477" t="str">
            <v>RPC</v>
          </cell>
          <cell r="I477" t="str">
            <v>LPI-1605</v>
          </cell>
          <cell r="J477" t="str">
            <v>SR</v>
          </cell>
          <cell r="K477">
            <v>1.35</v>
          </cell>
        </row>
        <row r="478">
          <cell r="C478" t="str">
            <v>027C055</v>
          </cell>
          <cell r="D478">
            <v>1.04</v>
          </cell>
          <cell r="F478">
            <v>1.04</v>
          </cell>
          <cell r="G478">
            <v>44432</v>
          </cell>
          <cell r="H478" t="str">
            <v>RPC</v>
          </cell>
          <cell r="I478" t="str">
            <v>LPI-1605</v>
          </cell>
          <cell r="J478" t="str">
            <v>SR</v>
          </cell>
          <cell r="K478">
            <v>1.35</v>
          </cell>
        </row>
        <row r="479">
          <cell r="C479" t="str">
            <v>028c059</v>
          </cell>
          <cell r="D479">
            <v>0.5</v>
          </cell>
          <cell r="F479">
            <v>0.5</v>
          </cell>
          <cell r="G479">
            <v>44426</v>
          </cell>
          <cell r="H479" t="str">
            <v>RPC</v>
          </cell>
          <cell r="I479" t="str">
            <v>LPI-1605</v>
          </cell>
          <cell r="J479" t="str">
            <v>SR</v>
          </cell>
          <cell r="K479">
            <v>1.35</v>
          </cell>
        </row>
        <row r="480">
          <cell r="C480" t="str">
            <v>028C060</v>
          </cell>
          <cell r="D480">
            <v>1.61</v>
          </cell>
          <cell r="F480">
            <v>1.61</v>
          </cell>
          <cell r="G480">
            <v>44426</v>
          </cell>
          <cell r="H480" t="str">
            <v>RPC</v>
          </cell>
          <cell r="I480" t="str">
            <v>LPI-1605</v>
          </cell>
          <cell r="J480" t="str">
            <v>SR</v>
          </cell>
          <cell r="K480">
            <v>1.35</v>
          </cell>
        </row>
        <row r="481">
          <cell r="C481" t="str">
            <v>028C056</v>
          </cell>
          <cell r="D481">
            <v>0.43</v>
          </cell>
          <cell r="F481">
            <v>0.43</v>
          </cell>
          <cell r="G481">
            <v>44426</v>
          </cell>
          <cell r="H481" t="str">
            <v>RPC</v>
          </cell>
          <cell r="I481" t="str">
            <v>LPI-1605</v>
          </cell>
          <cell r="J481" t="str">
            <v>SR</v>
          </cell>
          <cell r="K481">
            <v>1.35</v>
          </cell>
        </row>
        <row r="482">
          <cell r="C482" t="str">
            <v>029C057</v>
          </cell>
          <cell r="D482">
            <v>1.23</v>
          </cell>
          <cell r="F482">
            <v>1.23</v>
          </cell>
          <cell r="G482">
            <v>44426</v>
          </cell>
          <cell r="H482" t="str">
            <v>RPC</v>
          </cell>
          <cell r="I482" t="str">
            <v>LPI-1605</v>
          </cell>
          <cell r="J482" t="str">
            <v>SR</v>
          </cell>
          <cell r="K482">
            <v>1.35</v>
          </cell>
        </row>
        <row r="483">
          <cell r="C483" t="str">
            <v>028C057</v>
          </cell>
          <cell r="D483">
            <v>0.14000000000000001</v>
          </cell>
          <cell r="F483">
            <v>0.14000000000000001</v>
          </cell>
          <cell r="G483">
            <v>44426</v>
          </cell>
          <cell r="H483" t="str">
            <v>RPC</v>
          </cell>
          <cell r="I483" t="str">
            <v>LPI-1605</v>
          </cell>
          <cell r="J483" t="str">
            <v>SR</v>
          </cell>
          <cell r="K483">
            <v>1.35</v>
          </cell>
        </row>
        <row r="484">
          <cell r="C484" t="str">
            <v>029C056</v>
          </cell>
          <cell r="D484">
            <v>3.83</v>
          </cell>
          <cell r="F484">
            <v>3.83</v>
          </cell>
          <cell r="G484">
            <v>44426</v>
          </cell>
          <cell r="H484" t="str">
            <v>RPC</v>
          </cell>
          <cell r="I484" t="str">
            <v>LPI-1605</v>
          </cell>
          <cell r="J484" t="str">
            <v>SR</v>
          </cell>
          <cell r="K484">
            <v>1.35</v>
          </cell>
        </row>
        <row r="485">
          <cell r="C485" t="str">
            <v>030C053</v>
          </cell>
          <cell r="D485">
            <v>3.18</v>
          </cell>
          <cell r="F485">
            <v>3.18</v>
          </cell>
          <cell r="G485">
            <v>44427</v>
          </cell>
          <cell r="H485" t="str">
            <v>RPC</v>
          </cell>
          <cell r="I485" t="str">
            <v>LPI-1605</v>
          </cell>
          <cell r="J485" t="str">
            <v>SR</v>
          </cell>
          <cell r="K485">
            <v>1.35</v>
          </cell>
        </row>
        <row r="486">
          <cell r="C486" t="str">
            <v>030c054</v>
          </cell>
          <cell r="D486">
            <v>2.4300000000000002</v>
          </cell>
          <cell r="F486">
            <v>2.4300000000000002</v>
          </cell>
          <cell r="G486">
            <v>44424</v>
          </cell>
          <cell r="H486" t="str">
            <v>RPC</v>
          </cell>
          <cell r="I486" t="str">
            <v>LPI-1605</v>
          </cell>
          <cell r="J486" t="str">
            <v>SR</v>
          </cell>
          <cell r="K486">
            <v>1.35</v>
          </cell>
        </row>
        <row r="487">
          <cell r="C487" t="str">
            <v>030c055</v>
          </cell>
          <cell r="D487">
            <v>4.45</v>
          </cell>
          <cell r="F487">
            <v>4.45</v>
          </cell>
          <cell r="G487">
            <v>44424</v>
          </cell>
          <cell r="H487" t="str">
            <v>RPC</v>
          </cell>
          <cell r="I487" t="str">
            <v>LPI-1605</v>
          </cell>
          <cell r="J487" t="str">
            <v>SR</v>
          </cell>
          <cell r="K487">
            <v>1.35</v>
          </cell>
        </row>
        <row r="488">
          <cell r="C488" t="str">
            <v>029c055</v>
          </cell>
          <cell r="D488">
            <v>0.56000000000000005</v>
          </cell>
          <cell r="F488">
            <v>0.56000000000000005</v>
          </cell>
          <cell r="G488">
            <v>44424</v>
          </cell>
          <cell r="H488" t="str">
            <v>RPC</v>
          </cell>
          <cell r="I488" t="str">
            <v>LPI-1605</v>
          </cell>
          <cell r="J488" t="str">
            <v>SR</v>
          </cell>
          <cell r="K488">
            <v>1.35</v>
          </cell>
        </row>
        <row r="489">
          <cell r="C489" t="str">
            <v>030C056</v>
          </cell>
          <cell r="D489">
            <v>0.68</v>
          </cell>
          <cell r="F489">
            <v>0.68</v>
          </cell>
          <cell r="G489">
            <v>44424</v>
          </cell>
          <cell r="H489" t="str">
            <v>RPC</v>
          </cell>
          <cell r="I489" t="str">
            <v>LPI-1605</v>
          </cell>
          <cell r="J489" t="str">
            <v>SR</v>
          </cell>
          <cell r="K489">
            <v>1.35</v>
          </cell>
        </row>
        <row r="490">
          <cell r="C490" t="str">
            <v>022C052</v>
          </cell>
          <cell r="D490">
            <v>3.54</v>
          </cell>
          <cell r="F490">
            <v>3.54</v>
          </cell>
          <cell r="G490">
            <v>44704</v>
          </cell>
          <cell r="H490" t="str">
            <v>R1</v>
          </cell>
          <cell r="I490" t="str">
            <v>LPI-1605</v>
          </cell>
          <cell r="J490" t="str">
            <v>SR</v>
          </cell>
          <cell r="K490">
            <v>1.35</v>
          </cell>
        </row>
        <row r="491">
          <cell r="C491" t="str">
            <v>022C055</v>
          </cell>
          <cell r="D491">
            <v>1.1399999999999999</v>
          </cell>
          <cell r="F491">
            <v>1.1399999999999999</v>
          </cell>
          <cell r="G491">
            <v>44415</v>
          </cell>
          <cell r="H491" t="str">
            <v>RPC</v>
          </cell>
          <cell r="I491" t="str">
            <v>LPI-1605</v>
          </cell>
          <cell r="J491" t="str">
            <v>SRP</v>
          </cell>
          <cell r="K491">
            <v>1.35</v>
          </cell>
        </row>
        <row r="492">
          <cell r="C492" t="str">
            <v>022c056</v>
          </cell>
          <cell r="D492">
            <v>2.0699999999999998</v>
          </cell>
          <cell r="F492">
            <v>2.0699999999999998</v>
          </cell>
          <cell r="G492">
            <v>44703</v>
          </cell>
          <cell r="H492" t="str">
            <v>R1</v>
          </cell>
          <cell r="I492" t="str">
            <v>LPI-1605</v>
          </cell>
          <cell r="J492" t="str">
            <v>SRP</v>
          </cell>
          <cell r="K492">
            <v>1.35</v>
          </cell>
        </row>
        <row r="493">
          <cell r="C493" t="str">
            <v>022c057</v>
          </cell>
          <cell r="D493">
            <v>0.83</v>
          </cell>
          <cell r="F493">
            <v>0.83</v>
          </cell>
          <cell r="G493">
            <v>44703</v>
          </cell>
          <cell r="H493" t="str">
            <v>R1</v>
          </cell>
          <cell r="I493" t="str">
            <v>LPI-1605</v>
          </cell>
          <cell r="J493" t="str">
            <v>SRP</v>
          </cell>
          <cell r="K493">
            <v>1.35</v>
          </cell>
        </row>
        <row r="494">
          <cell r="C494" t="str">
            <v>022c058</v>
          </cell>
          <cell r="D494">
            <v>2.15</v>
          </cell>
          <cell r="F494">
            <v>2.15</v>
          </cell>
          <cell r="G494">
            <v>44703</v>
          </cell>
          <cell r="H494" t="str">
            <v>R1</v>
          </cell>
          <cell r="I494" t="str">
            <v>LPI-1605</v>
          </cell>
          <cell r="J494" t="str">
            <v>SRP</v>
          </cell>
          <cell r="K494">
            <v>1.35</v>
          </cell>
        </row>
        <row r="495">
          <cell r="C495" t="str">
            <v>030C058</v>
          </cell>
          <cell r="D495">
            <v>1.36</v>
          </cell>
          <cell r="F495">
            <v>1.36</v>
          </cell>
          <cell r="G495">
            <v>44424</v>
          </cell>
          <cell r="H495" t="str">
            <v>RPC</v>
          </cell>
          <cell r="I495" t="str">
            <v>LPI-1605</v>
          </cell>
          <cell r="J495" t="str">
            <v>SR</v>
          </cell>
          <cell r="K495">
            <v>1.35</v>
          </cell>
        </row>
        <row r="496">
          <cell r="C496" t="str">
            <v>030C060</v>
          </cell>
          <cell r="D496">
            <v>1.06</v>
          </cell>
          <cell r="F496">
            <v>1.06</v>
          </cell>
          <cell r="G496">
            <v>44424</v>
          </cell>
          <cell r="H496" t="str">
            <v>RPC</v>
          </cell>
          <cell r="I496" t="str">
            <v>LPI-1605</v>
          </cell>
          <cell r="J496" t="str">
            <v>SR</v>
          </cell>
          <cell r="K496">
            <v>1.35</v>
          </cell>
        </row>
        <row r="497">
          <cell r="C497" t="str">
            <v>029c059</v>
          </cell>
          <cell r="D497">
            <v>1.1000000000000001</v>
          </cell>
          <cell r="F497">
            <v>1.1000000000000001</v>
          </cell>
          <cell r="G497">
            <v>44424</v>
          </cell>
          <cell r="H497" t="str">
            <v>RPC</v>
          </cell>
          <cell r="I497" t="str">
            <v>LPI-1605</v>
          </cell>
          <cell r="J497" t="str">
            <v>SR</v>
          </cell>
          <cell r="K497">
            <v>1.35</v>
          </cell>
        </row>
        <row r="498">
          <cell r="C498" t="str">
            <v>029c060</v>
          </cell>
          <cell r="D498">
            <v>0.76</v>
          </cell>
          <cell r="F498">
            <v>0.76</v>
          </cell>
          <cell r="G498">
            <v>44424</v>
          </cell>
          <cell r="H498" t="str">
            <v>RPC</v>
          </cell>
          <cell r="I498" t="str">
            <v>LPI-1605</v>
          </cell>
          <cell r="J498" t="str">
            <v>SR</v>
          </cell>
          <cell r="K498">
            <v>1.35</v>
          </cell>
        </row>
        <row r="499">
          <cell r="C499" t="str">
            <v>021C070</v>
          </cell>
          <cell r="D499">
            <v>1.86</v>
          </cell>
          <cell r="F499">
            <v>1.86</v>
          </cell>
          <cell r="G499">
            <v>44668</v>
          </cell>
          <cell r="H499" t="str">
            <v>R3</v>
          </cell>
          <cell r="I499" t="str">
            <v>GP-00687</v>
          </cell>
          <cell r="J499" t="str">
            <v>DR</v>
          </cell>
          <cell r="K499">
            <v>1.8</v>
          </cell>
        </row>
        <row r="500">
          <cell r="C500" t="str">
            <v>024C070</v>
          </cell>
          <cell r="D500">
            <v>1.75</v>
          </cell>
          <cell r="F500">
            <v>1.75</v>
          </cell>
          <cell r="G500">
            <v>44416</v>
          </cell>
          <cell r="H500" t="str">
            <v>R2</v>
          </cell>
          <cell r="I500" t="str">
            <v>GP-00687</v>
          </cell>
          <cell r="J500" t="str">
            <v>SRP</v>
          </cell>
          <cell r="K500">
            <v>1.8</v>
          </cell>
        </row>
        <row r="501">
          <cell r="C501" t="str">
            <v>025C066</v>
          </cell>
          <cell r="D501">
            <v>1.1000000000000001</v>
          </cell>
          <cell r="F501">
            <v>1.1000000000000001</v>
          </cell>
          <cell r="G501">
            <v>44403</v>
          </cell>
          <cell r="H501" t="str">
            <v>R2</v>
          </cell>
          <cell r="I501" t="str">
            <v>GP-00687</v>
          </cell>
          <cell r="J501" t="str">
            <v>SRP</v>
          </cell>
          <cell r="K501">
            <v>1.8</v>
          </cell>
        </row>
        <row r="502">
          <cell r="C502" t="str">
            <v>026C068</v>
          </cell>
          <cell r="D502">
            <v>4.57</v>
          </cell>
          <cell r="F502">
            <v>4.57</v>
          </cell>
          <cell r="G502">
            <v>44403</v>
          </cell>
          <cell r="H502" t="str">
            <v>R2</v>
          </cell>
          <cell r="I502" t="str">
            <v>LPI-1603</v>
          </cell>
          <cell r="J502" t="str">
            <v>SRP</v>
          </cell>
          <cell r="K502">
            <v>1.8</v>
          </cell>
        </row>
        <row r="503">
          <cell r="C503" t="str">
            <v>026C070</v>
          </cell>
          <cell r="D503">
            <v>6.61</v>
          </cell>
          <cell r="F503">
            <v>6.61</v>
          </cell>
          <cell r="G503">
            <v>44403</v>
          </cell>
          <cell r="H503" t="str">
            <v>R2</v>
          </cell>
          <cell r="I503" t="str">
            <v>GP-00687</v>
          </cell>
          <cell r="J503" t="str">
            <v>SRP</v>
          </cell>
          <cell r="K503">
            <v>1.8</v>
          </cell>
        </row>
        <row r="504">
          <cell r="C504" t="str">
            <v>030C069</v>
          </cell>
          <cell r="D504">
            <v>4.5</v>
          </cell>
          <cell r="F504">
            <v>4.5</v>
          </cell>
          <cell r="G504">
            <v>44400</v>
          </cell>
          <cell r="H504" t="str">
            <v>R2</v>
          </cell>
          <cell r="I504" t="str">
            <v>GP-00687</v>
          </cell>
          <cell r="J504" t="str">
            <v>SRP</v>
          </cell>
          <cell r="K504">
            <v>1.8</v>
          </cell>
        </row>
        <row r="505">
          <cell r="C505" t="str">
            <v>029C064</v>
          </cell>
          <cell r="D505">
            <v>0.35</v>
          </cell>
          <cell r="F505">
            <v>0.35</v>
          </cell>
          <cell r="G505">
            <v>44403</v>
          </cell>
          <cell r="H505" t="str">
            <v>R1</v>
          </cell>
          <cell r="I505" t="str">
            <v>GP-00687</v>
          </cell>
          <cell r="J505" t="str">
            <v>DR</v>
          </cell>
          <cell r="K505">
            <v>1.8</v>
          </cell>
        </row>
        <row r="506">
          <cell r="C506" t="str">
            <v>030C064</v>
          </cell>
          <cell r="D506">
            <v>0.49</v>
          </cell>
          <cell r="F506">
            <v>0.49</v>
          </cell>
          <cell r="G506">
            <v>44490</v>
          </cell>
          <cell r="H506" t="str">
            <v>R2</v>
          </cell>
          <cell r="I506" t="str">
            <v>GP-00687</v>
          </cell>
          <cell r="J506" t="str">
            <v>DR</v>
          </cell>
          <cell r="K506">
            <v>1.8</v>
          </cell>
        </row>
        <row r="507">
          <cell r="C507" t="str">
            <v>022C062</v>
          </cell>
          <cell r="D507">
            <v>3.33</v>
          </cell>
          <cell r="F507">
            <v>3.33</v>
          </cell>
          <cell r="G507">
            <v>44668</v>
          </cell>
          <cell r="H507" t="str">
            <v>R3</v>
          </cell>
          <cell r="I507" t="str">
            <v>GP-00687</v>
          </cell>
          <cell r="J507" t="str">
            <v>SRP</v>
          </cell>
          <cell r="K507">
            <v>1.8</v>
          </cell>
        </row>
        <row r="508">
          <cell r="C508" t="str">
            <v>022C063</v>
          </cell>
          <cell r="D508">
            <v>0.63</v>
          </cell>
          <cell r="F508">
            <v>0.63</v>
          </cell>
          <cell r="G508">
            <v>44668</v>
          </cell>
          <cell r="H508" t="str">
            <v>R3</v>
          </cell>
          <cell r="I508" t="str">
            <v>GP-00687</v>
          </cell>
          <cell r="J508" t="str">
            <v>SRP</v>
          </cell>
          <cell r="K508">
            <v>1.8</v>
          </cell>
        </row>
        <row r="509">
          <cell r="C509" t="str">
            <v>022C064</v>
          </cell>
          <cell r="D509">
            <v>1.42</v>
          </cell>
          <cell r="F509">
            <v>1.42</v>
          </cell>
          <cell r="G509">
            <v>44668</v>
          </cell>
          <cell r="H509" t="str">
            <v>R3</v>
          </cell>
          <cell r="I509" t="str">
            <v>GP-00687</v>
          </cell>
          <cell r="J509" t="str">
            <v>SRP</v>
          </cell>
          <cell r="K509">
            <v>1.8</v>
          </cell>
        </row>
        <row r="510">
          <cell r="C510" t="str">
            <v>022C065</v>
          </cell>
          <cell r="D510">
            <v>2.23</v>
          </cell>
          <cell r="F510">
            <v>2.23</v>
          </cell>
          <cell r="G510">
            <v>44668</v>
          </cell>
          <cell r="H510" t="str">
            <v>R3</v>
          </cell>
          <cell r="I510" t="str">
            <v>GP-00687</v>
          </cell>
          <cell r="J510" t="str">
            <v>SRP</v>
          </cell>
          <cell r="K510">
            <v>1.8</v>
          </cell>
        </row>
        <row r="511">
          <cell r="C511" t="str">
            <v>022C068</v>
          </cell>
          <cell r="D511">
            <v>5.0599999999999996</v>
          </cell>
          <cell r="F511">
            <v>5.0599999999999996</v>
          </cell>
          <cell r="G511">
            <v>44416</v>
          </cell>
          <cell r="H511" t="str">
            <v>R2</v>
          </cell>
          <cell r="I511" t="str">
            <v>GP-00687</v>
          </cell>
          <cell r="J511" t="str">
            <v>SRP</v>
          </cell>
          <cell r="K511">
            <v>1.8</v>
          </cell>
        </row>
        <row r="512">
          <cell r="C512" t="str">
            <v>023C067</v>
          </cell>
          <cell r="D512">
            <v>1.53</v>
          </cell>
          <cell r="F512">
            <v>1.53</v>
          </cell>
          <cell r="G512">
            <v>44403</v>
          </cell>
          <cell r="H512" t="str">
            <v>R2</v>
          </cell>
          <cell r="I512" t="str">
            <v>GP-00687</v>
          </cell>
          <cell r="J512" t="str">
            <v>SRP</v>
          </cell>
          <cell r="K512">
            <v>1.8</v>
          </cell>
        </row>
        <row r="513">
          <cell r="C513" t="str">
            <v>024C063</v>
          </cell>
          <cell r="D513">
            <v>3.95</v>
          </cell>
          <cell r="F513">
            <v>3.95</v>
          </cell>
          <cell r="G513">
            <v>44384</v>
          </cell>
          <cell r="H513" t="str">
            <v>R2</v>
          </cell>
          <cell r="I513" t="str">
            <v>GP-00687</v>
          </cell>
          <cell r="J513" t="str">
            <v>SRP</v>
          </cell>
          <cell r="K513">
            <v>1.8</v>
          </cell>
        </row>
        <row r="514">
          <cell r="C514" t="str">
            <v>024C064</v>
          </cell>
          <cell r="D514">
            <v>2.14</v>
          </cell>
          <cell r="F514">
            <v>2.14</v>
          </cell>
          <cell r="G514">
            <v>44668</v>
          </cell>
          <cell r="H514" t="str">
            <v>R3</v>
          </cell>
          <cell r="I514" t="str">
            <v>GP-00687</v>
          </cell>
          <cell r="J514" t="str">
            <v>SRP</v>
          </cell>
          <cell r="K514">
            <v>1.8</v>
          </cell>
        </row>
        <row r="515">
          <cell r="C515" t="str">
            <v>024C065</v>
          </cell>
          <cell r="D515">
            <v>0.79</v>
          </cell>
          <cell r="F515">
            <v>0.79</v>
          </cell>
          <cell r="G515">
            <v>44668</v>
          </cell>
          <cell r="H515" t="str">
            <v>R3</v>
          </cell>
          <cell r="I515" t="str">
            <v>GP-00687</v>
          </cell>
          <cell r="J515" t="str">
            <v>SRP</v>
          </cell>
          <cell r="K515">
            <v>1.8</v>
          </cell>
        </row>
        <row r="516">
          <cell r="C516" t="str">
            <v>025C063</v>
          </cell>
          <cell r="D516">
            <v>1.45</v>
          </cell>
          <cell r="F516">
            <v>1.45</v>
          </cell>
          <cell r="G516">
            <v>44379</v>
          </cell>
          <cell r="H516" t="str">
            <v>R2</v>
          </cell>
          <cell r="I516" t="str">
            <v>GP-00687</v>
          </cell>
          <cell r="J516" t="str">
            <v>SRP</v>
          </cell>
          <cell r="K516">
            <v>1.8</v>
          </cell>
        </row>
        <row r="517">
          <cell r="C517" t="str">
            <v>025C065</v>
          </cell>
          <cell r="D517">
            <v>1.81</v>
          </cell>
          <cell r="F517">
            <v>1.81</v>
          </cell>
          <cell r="G517">
            <v>44403</v>
          </cell>
          <cell r="H517" t="str">
            <v>R2</v>
          </cell>
          <cell r="I517" t="str">
            <v>GP-00687</v>
          </cell>
          <cell r="J517" t="str">
            <v>SRP</v>
          </cell>
          <cell r="K517">
            <v>1.8</v>
          </cell>
        </row>
        <row r="518">
          <cell r="C518" t="str">
            <v>026C063</v>
          </cell>
          <cell r="D518">
            <v>2.15</v>
          </cell>
          <cell r="F518">
            <v>2.15</v>
          </cell>
          <cell r="G518">
            <v>44383</v>
          </cell>
          <cell r="H518" t="str">
            <v>R2</v>
          </cell>
          <cell r="I518" t="str">
            <v>GP-00687</v>
          </cell>
          <cell r="J518" t="str">
            <v>SRP</v>
          </cell>
          <cell r="K518">
            <v>1.8</v>
          </cell>
        </row>
        <row r="519">
          <cell r="C519" t="str">
            <v>026C065</v>
          </cell>
          <cell r="D519">
            <v>2.0299999999999998</v>
          </cell>
          <cell r="F519">
            <v>2.0299999999999998</v>
          </cell>
          <cell r="G519">
            <v>44403</v>
          </cell>
          <cell r="H519" t="str">
            <v>R2</v>
          </cell>
          <cell r="I519" t="str">
            <v>GP-00687</v>
          </cell>
          <cell r="J519" t="str">
            <v>SRP</v>
          </cell>
          <cell r="K519">
            <v>1.8</v>
          </cell>
        </row>
        <row r="520">
          <cell r="C520" t="str">
            <v>028C062</v>
          </cell>
          <cell r="D520">
            <v>3.37</v>
          </cell>
          <cell r="F520">
            <v>3.37</v>
          </cell>
          <cell r="G520">
            <v>44399</v>
          </cell>
          <cell r="H520" t="str">
            <v>R2</v>
          </cell>
          <cell r="I520" t="str">
            <v>GP-00687</v>
          </cell>
          <cell r="J520" t="str">
            <v>SRP</v>
          </cell>
          <cell r="K520">
            <v>1.8</v>
          </cell>
        </row>
        <row r="521">
          <cell r="C521" t="str">
            <v>028C063</v>
          </cell>
          <cell r="D521">
            <v>1.97</v>
          </cell>
          <cell r="F521">
            <v>1.97</v>
          </cell>
          <cell r="G521">
            <v>44398</v>
          </cell>
          <cell r="H521" t="str">
            <v>R2</v>
          </cell>
          <cell r="I521" t="str">
            <v>GP-00687</v>
          </cell>
          <cell r="J521" t="str">
            <v>SRP</v>
          </cell>
          <cell r="K521">
            <v>1.8</v>
          </cell>
        </row>
        <row r="522">
          <cell r="C522" t="str">
            <v>028C065</v>
          </cell>
          <cell r="D522">
            <v>3.21</v>
          </cell>
          <cell r="F522">
            <v>3.21</v>
          </cell>
          <cell r="G522">
            <v>44400</v>
          </cell>
          <cell r="H522" t="str">
            <v>R2</v>
          </cell>
          <cell r="I522" t="str">
            <v>GP-00687</v>
          </cell>
          <cell r="J522" t="str">
            <v>SRP</v>
          </cell>
          <cell r="K522">
            <v>1.8</v>
          </cell>
        </row>
        <row r="523">
          <cell r="C523" t="str">
            <v>028C068</v>
          </cell>
          <cell r="D523">
            <v>5.98</v>
          </cell>
          <cell r="F523">
            <v>5.98</v>
          </cell>
          <cell r="G523">
            <v>44403</v>
          </cell>
          <cell r="H523" t="str">
            <v>R2</v>
          </cell>
          <cell r="I523" t="str">
            <v>GP-00687</v>
          </cell>
          <cell r="J523" t="str">
            <v>SRP</v>
          </cell>
          <cell r="K523">
            <v>1.8</v>
          </cell>
        </row>
        <row r="524">
          <cell r="C524" t="str">
            <v>028C070</v>
          </cell>
          <cell r="D524">
            <v>3.46</v>
          </cell>
          <cell r="F524">
            <v>3.46</v>
          </cell>
          <cell r="G524">
            <v>44668</v>
          </cell>
          <cell r="H524" t="str">
            <v>R3</v>
          </cell>
          <cell r="I524" t="str">
            <v>GP-00687</v>
          </cell>
          <cell r="J524" t="str">
            <v>SRP</v>
          </cell>
          <cell r="K524">
            <v>1.8</v>
          </cell>
        </row>
        <row r="525">
          <cell r="C525" t="str">
            <v>029C063</v>
          </cell>
          <cell r="D525">
            <v>3.37</v>
          </cell>
          <cell r="F525">
            <v>3.37</v>
          </cell>
          <cell r="G525">
            <v>44398</v>
          </cell>
          <cell r="H525" t="str">
            <v>R2</v>
          </cell>
          <cell r="I525" t="str">
            <v>GP-00687</v>
          </cell>
          <cell r="J525" t="str">
            <v>SRP</v>
          </cell>
          <cell r="K525">
            <v>1.8</v>
          </cell>
        </row>
        <row r="526">
          <cell r="C526" t="str">
            <v>030C061</v>
          </cell>
          <cell r="D526">
            <v>1.69</v>
          </cell>
          <cell r="F526">
            <v>1.69</v>
          </cell>
          <cell r="G526">
            <v>44403</v>
          </cell>
          <cell r="H526" t="str">
            <v>R2</v>
          </cell>
          <cell r="I526" t="str">
            <v>GP-00687</v>
          </cell>
          <cell r="J526" t="str">
            <v>SRP</v>
          </cell>
          <cell r="K526">
            <v>1.8</v>
          </cell>
        </row>
        <row r="527">
          <cell r="C527" t="str">
            <v>030C062</v>
          </cell>
          <cell r="D527">
            <v>1.8</v>
          </cell>
          <cell r="F527">
            <v>1.8</v>
          </cell>
          <cell r="G527">
            <v>44399</v>
          </cell>
          <cell r="H527" t="str">
            <v>R2</v>
          </cell>
          <cell r="I527" t="str">
            <v>GP-00687</v>
          </cell>
          <cell r="J527" t="str">
            <v>SRP</v>
          </cell>
          <cell r="K527">
            <v>1.8</v>
          </cell>
        </row>
        <row r="528">
          <cell r="C528" t="str">
            <v>030C065</v>
          </cell>
          <cell r="D528">
            <v>3.07</v>
          </cell>
          <cell r="F528">
            <v>3.07</v>
          </cell>
          <cell r="G528">
            <v>44403</v>
          </cell>
          <cell r="H528" t="str">
            <v>R2</v>
          </cell>
          <cell r="I528" t="str">
            <v>GP-00687</v>
          </cell>
          <cell r="J528" t="str">
            <v>SRP</v>
          </cell>
          <cell r="K528">
            <v>1.8</v>
          </cell>
        </row>
        <row r="529">
          <cell r="C529" t="str">
            <v>030C070</v>
          </cell>
          <cell r="D529">
            <v>0.23</v>
          </cell>
          <cell r="F529">
            <v>0.23</v>
          </cell>
          <cell r="G529">
            <v>44398</v>
          </cell>
          <cell r="H529" t="str">
            <v>R2</v>
          </cell>
          <cell r="I529" t="str">
            <v>GP-95287</v>
          </cell>
          <cell r="J529" t="str">
            <v>SRP</v>
          </cell>
          <cell r="K529">
            <v>1.8</v>
          </cell>
        </row>
        <row r="530">
          <cell r="C530" t="str">
            <v>021C071</v>
          </cell>
          <cell r="D530">
            <v>0.04</v>
          </cell>
          <cell r="F530">
            <v>0.04</v>
          </cell>
          <cell r="G530">
            <v>44522</v>
          </cell>
          <cell r="H530" t="str">
            <v>RPC</v>
          </cell>
          <cell r="I530" t="str">
            <v>LPI-1604</v>
          </cell>
          <cell r="J530" t="str">
            <v>SR</v>
          </cell>
          <cell r="K530">
            <v>1.35</v>
          </cell>
        </row>
        <row r="531">
          <cell r="C531" t="str">
            <v>022c074</v>
          </cell>
          <cell r="D531">
            <v>0.92</v>
          </cell>
          <cell r="F531">
            <v>0.92</v>
          </cell>
          <cell r="G531">
            <v>44364</v>
          </cell>
          <cell r="H531" t="str">
            <v>RPC</v>
          </cell>
          <cell r="I531" t="str">
            <v>LPI-1604</v>
          </cell>
          <cell r="J531" t="str">
            <v>SRP</v>
          </cell>
          <cell r="K531">
            <v>1.35</v>
          </cell>
        </row>
        <row r="532">
          <cell r="C532" t="str">
            <v>022C075</v>
          </cell>
          <cell r="D532">
            <v>7.1</v>
          </cell>
          <cell r="F532">
            <v>7.1</v>
          </cell>
          <cell r="G532">
            <v>44364</v>
          </cell>
          <cell r="H532" t="str">
            <v>RPC</v>
          </cell>
          <cell r="I532" t="str">
            <v>LPI-1604</v>
          </cell>
          <cell r="J532" t="str">
            <v>SRP</v>
          </cell>
          <cell r="K532">
            <v>1.35</v>
          </cell>
        </row>
        <row r="533">
          <cell r="C533" t="str">
            <v>022C080</v>
          </cell>
          <cell r="D533">
            <v>0.45</v>
          </cell>
          <cell r="F533">
            <v>0.45</v>
          </cell>
          <cell r="G533">
            <v>44361</v>
          </cell>
          <cell r="H533" t="str">
            <v>RPC</v>
          </cell>
          <cell r="I533" t="str">
            <v>LPI-1604</v>
          </cell>
          <cell r="J533" t="str">
            <v>SR</v>
          </cell>
          <cell r="K533">
            <v>1.35</v>
          </cell>
        </row>
        <row r="534">
          <cell r="C534" t="str">
            <v>024C072</v>
          </cell>
          <cell r="D534">
            <v>2.4</v>
          </cell>
          <cell r="F534">
            <v>2.4</v>
          </cell>
          <cell r="G534">
            <v>44358</v>
          </cell>
          <cell r="H534" t="str">
            <v>RPC</v>
          </cell>
          <cell r="I534" t="str">
            <v>LPI-1604</v>
          </cell>
          <cell r="J534" t="str">
            <v>SR</v>
          </cell>
          <cell r="K534">
            <v>1.35</v>
          </cell>
        </row>
        <row r="535">
          <cell r="C535" t="str">
            <v>024C073</v>
          </cell>
          <cell r="D535">
            <v>3.98</v>
          </cell>
          <cell r="F535">
            <v>3.98</v>
          </cell>
          <cell r="G535">
            <v>44355</v>
          </cell>
          <cell r="H535" t="str">
            <v>RPC</v>
          </cell>
          <cell r="I535" t="str">
            <v>LPI-1604</v>
          </cell>
          <cell r="J535" t="str">
            <v>SR</v>
          </cell>
          <cell r="K535">
            <v>1.35</v>
          </cell>
        </row>
        <row r="536">
          <cell r="C536" t="str">
            <v>030C075</v>
          </cell>
          <cell r="D536">
            <v>1.91</v>
          </cell>
          <cell r="F536">
            <v>1.91</v>
          </cell>
          <cell r="G536">
            <v>44707</v>
          </cell>
          <cell r="H536" t="str">
            <v>R1</v>
          </cell>
          <cell r="I536" t="str">
            <v>LPI-1604</v>
          </cell>
          <cell r="J536" t="str">
            <v>SR</v>
          </cell>
          <cell r="K536">
            <v>1.35</v>
          </cell>
        </row>
        <row r="537">
          <cell r="C537" t="str">
            <v>021C080</v>
          </cell>
          <cell r="D537">
            <v>2.06</v>
          </cell>
          <cell r="F537">
            <v>2.06</v>
          </cell>
          <cell r="G537">
            <v>44357</v>
          </cell>
          <cell r="H537" t="str">
            <v>RPC</v>
          </cell>
          <cell r="I537" t="str">
            <v>LPI-1604</v>
          </cell>
          <cell r="J537" t="str">
            <v>SRP</v>
          </cell>
          <cell r="K537">
            <v>1.35</v>
          </cell>
        </row>
        <row r="538">
          <cell r="C538" t="str">
            <v>022C076</v>
          </cell>
          <cell r="D538">
            <v>2.25</v>
          </cell>
          <cell r="F538">
            <v>2.25</v>
          </cell>
          <cell r="G538">
            <v>44364</v>
          </cell>
          <cell r="H538" t="str">
            <v>RPC</v>
          </cell>
          <cell r="I538" t="str">
            <v>LPI-1604</v>
          </cell>
          <cell r="J538" t="str">
            <v>SR</v>
          </cell>
          <cell r="K538">
            <v>1.35</v>
          </cell>
        </row>
        <row r="539">
          <cell r="C539" t="str">
            <v>022C078</v>
          </cell>
          <cell r="D539">
            <v>1.98</v>
          </cell>
          <cell r="F539">
            <v>1.98</v>
          </cell>
          <cell r="G539">
            <v>44365</v>
          </cell>
          <cell r="H539" t="str">
            <v>RPC</v>
          </cell>
          <cell r="I539" t="str">
            <v>LPI-1604</v>
          </cell>
          <cell r="J539" t="str">
            <v>SR</v>
          </cell>
          <cell r="K539">
            <v>1.35</v>
          </cell>
        </row>
        <row r="540">
          <cell r="C540" t="str">
            <v>024C075</v>
          </cell>
          <cell r="D540">
            <v>3.4</v>
          </cell>
          <cell r="F540">
            <v>3.4</v>
          </cell>
          <cell r="G540">
            <v>44366</v>
          </cell>
          <cell r="H540" t="str">
            <v>RPC</v>
          </cell>
          <cell r="I540" t="str">
            <v>LPI-1604</v>
          </cell>
          <cell r="J540" t="str">
            <v>SRP</v>
          </cell>
          <cell r="K540">
            <v>1.35</v>
          </cell>
        </row>
        <row r="541">
          <cell r="C541" t="str">
            <v>024C076</v>
          </cell>
          <cell r="D541">
            <v>2.42</v>
          </cell>
          <cell r="F541">
            <v>2.42</v>
          </cell>
          <cell r="G541">
            <v>44361</v>
          </cell>
          <cell r="H541" t="str">
            <v>RPC</v>
          </cell>
          <cell r="I541" t="str">
            <v>LPI-1604</v>
          </cell>
          <cell r="J541" t="str">
            <v>SR</v>
          </cell>
          <cell r="K541">
            <v>1.35</v>
          </cell>
        </row>
        <row r="542">
          <cell r="C542" t="str">
            <v>024C078</v>
          </cell>
          <cell r="D542">
            <v>1.66</v>
          </cell>
          <cell r="F542">
            <v>1.66</v>
          </cell>
          <cell r="G542">
            <v>44361</v>
          </cell>
          <cell r="H542" t="str">
            <v>RPC</v>
          </cell>
          <cell r="I542" t="str">
            <v>LPI-1604</v>
          </cell>
          <cell r="J542" t="str">
            <v>SR</v>
          </cell>
          <cell r="K542">
            <v>1.35</v>
          </cell>
        </row>
        <row r="543">
          <cell r="C543" t="str">
            <v>025C080</v>
          </cell>
          <cell r="D543">
            <v>2.37</v>
          </cell>
          <cell r="F543">
            <v>2.37</v>
          </cell>
          <cell r="G543">
            <v>44369</v>
          </cell>
          <cell r="H543" t="str">
            <v>RPC</v>
          </cell>
          <cell r="I543" t="str">
            <v>LPI-1604</v>
          </cell>
          <cell r="J543" t="str">
            <v>SRP</v>
          </cell>
          <cell r="K543">
            <v>1.35</v>
          </cell>
        </row>
        <row r="544">
          <cell r="C544" t="str">
            <v>026C074</v>
          </cell>
          <cell r="D544">
            <v>1.49</v>
          </cell>
          <cell r="F544">
            <v>1.49</v>
          </cell>
          <cell r="G544">
            <v>44708</v>
          </cell>
          <cell r="H544" t="str">
            <v>R1</v>
          </cell>
          <cell r="I544" t="str">
            <v>LPI-1604</v>
          </cell>
          <cell r="J544" t="str">
            <v>SR</v>
          </cell>
          <cell r="K544">
            <v>1.35</v>
          </cell>
        </row>
        <row r="545">
          <cell r="C545" t="str">
            <v>026C075</v>
          </cell>
          <cell r="D545">
            <v>2.2599999999999998</v>
          </cell>
          <cell r="F545">
            <v>2.2599999999999998</v>
          </cell>
          <cell r="G545">
            <v>44708</v>
          </cell>
          <cell r="H545" t="str">
            <v>R1</v>
          </cell>
          <cell r="I545" t="str">
            <v>LPI-1604</v>
          </cell>
          <cell r="J545" t="str">
            <v>SR</v>
          </cell>
          <cell r="K545">
            <v>1.35</v>
          </cell>
        </row>
        <row r="546">
          <cell r="C546" t="str">
            <v>026C076</v>
          </cell>
          <cell r="D546">
            <v>2.44</v>
          </cell>
          <cell r="F546">
            <v>2.44</v>
          </cell>
          <cell r="G546">
            <v>44708</v>
          </cell>
          <cell r="H546" t="str">
            <v>R1</v>
          </cell>
          <cell r="I546" t="str">
            <v>LPI-1604</v>
          </cell>
          <cell r="J546" t="str">
            <v>SR</v>
          </cell>
          <cell r="K546">
            <v>1.35</v>
          </cell>
        </row>
        <row r="547">
          <cell r="C547" t="str">
            <v>026C077</v>
          </cell>
          <cell r="D547">
            <v>2.0699999999999998</v>
          </cell>
          <cell r="F547">
            <v>2.0699999999999998</v>
          </cell>
          <cell r="G547">
            <v>44346</v>
          </cell>
          <cell r="H547" t="str">
            <v>RPC</v>
          </cell>
          <cell r="I547" t="str">
            <v>LPI-1604</v>
          </cell>
          <cell r="J547" t="str">
            <v>SR</v>
          </cell>
          <cell r="K547">
            <v>1.35</v>
          </cell>
        </row>
        <row r="548">
          <cell r="C548" t="str">
            <v>026C078</v>
          </cell>
          <cell r="D548">
            <v>1.43</v>
          </cell>
          <cell r="F548">
            <v>1.43</v>
          </cell>
          <cell r="G548">
            <v>44357</v>
          </cell>
          <cell r="H548" t="str">
            <v>RPC</v>
          </cell>
          <cell r="I548" t="str">
            <v>LPI-1604</v>
          </cell>
          <cell r="J548" t="str">
            <v>SR</v>
          </cell>
          <cell r="K548">
            <v>1.35</v>
          </cell>
        </row>
        <row r="549">
          <cell r="C549" t="str">
            <v>026C079</v>
          </cell>
          <cell r="D549">
            <v>1.47</v>
          </cell>
          <cell r="F549">
            <v>1.47</v>
          </cell>
          <cell r="G549">
            <v>44358</v>
          </cell>
          <cell r="H549" t="str">
            <v>RPC</v>
          </cell>
          <cell r="I549" t="str">
            <v>LPI-1604</v>
          </cell>
          <cell r="J549" t="str">
            <v>SRP</v>
          </cell>
          <cell r="K549">
            <v>1.35</v>
          </cell>
        </row>
        <row r="550">
          <cell r="C550" t="str">
            <v>026C080</v>
          </cell>
          <cell r="D550">
            <v>1.68</v>
          </cell>
          <cell r="F550">
            <v>1.68</v>
          </cell>
          <cell r="G550">
            <v>44358</v>
          </cell>
          <cell r="H550" t="str">
            <v>RPC</v>
          </cell>
          <cell r="I550" t="str">
            <v>LPI-1604</v>
          </cell>
          <cell r="J550" t="str">
            <v>SR</v>
          </cell>
          <cell r="K550">
            <v>1.35</v>
          </cell>
        </row>
        <row r="551">
          <cell r="C551" t="str">
            <v>027C074</v>
          </cell>
          <cell r="D551">
            <v>1.25</v>
          </cell>
          <cell r="F551">
            <v>1.25</v>
          </cell>
          <cell r="G551">
            <v>44708</v>
          </cell>
          <cell r="H551" t="str">
            <v>R1</v>
          </cell>
          <cell r="I551" t="str">
            <v>LPI-1604</v>
          </cell>
          <cell r="J551" t="str">
            <v>SR</v>
          </cell>
          <cell r="K551">
            <v>1.35</v>
          </cell>
        </row>
        <row r="552">
          <cell r="C552" t="str">
            <v>028C072</v>
          </cell>
          <cell r="D552">
            <v>1.03</v>
          </cell>
          <cell r="F552">
            <v>1.03</v>
          </cell>
          <cell r="G552">
            <v>44348</v>
          </cell>
          <cell r="H552" t="str">
            <v>RPC</v>
          </cell>
          <cell r="I552" t="str">
            <v>LPI-1604</v>
          </cell>
          <cell r="J552" t="str">
            <v>SR</v>
          </cell>
          <cell r="K552">
            <v>1.35</v>
          </cell>
        </row>
        <row r="553">
          <cell r="C553" t="str">
            <v>028C073</v>
          </cell>
          <cell r="D553">
            <v>4.13</v>
          </cell>
          <cell r="F553">
            <v>4.13</v>
          </cell>
          <cell r="G553">
            <v>44347</v>
          </cell>
          <cell r="H553" t="str">
            <v>RPC</v>
          </cell>
          <cell r="I553" t="str">
            <v>LPI-1604</v>
          </cell>
          <cell r="J553" t="str">
            <v>SR</v>
          </cell>
          <cell r="K553">
            <v>1.35</v>
          </cell>
        </row>
        <row r="554">
          <cell r="C554" t="str">
            <v>028C078</v>
          </cell>
          <cell r="D554">
            <v>7.17</v>
          </cell>
          <cell r="F554">
            <v>7.17</v>
          </cell>
          <cell r="G554">
            <v>44356</v>
          </cell>
          <cell r="H554" t="str">
            <v>RPC</v>
          </cell>
          <cell r="I554" t="str">
            <v>LPI-1604</v>
          </cell>
          <cell r="J554" t="str">
            <v>SR</v>
          </cell>
          <cell r="K554">
            <v>1.35</v>
          </cell>
        </row>
        <row r="555">
          <cell r="C555" t="str">
            <v>028C080</v>
          </cell>
          <cell r="D555">
            <v>1.33</v>
          </cell>
          <cell r="F555">
            <v>1.33</v>
          </cell>
          <cell r="G555">
            <v>44655</v>
          </cell>
          <cell r="H555" t="str">
            <v>R1</v>
          </cell>
          <cell r="I555" t="str">
            <v>LPI-1604</v>
          </cell>
          <cell r="J555" t="str">
            <v>SR</v>
          </cell>
          <cell r="K555">
            <v>1.35</v>
          </cell>
        </row>
        <row r="556">
          <cell r="C556" t="str">
            <v>029C075</v>
          </cell>
          <cell r="D556">
            <v>1.35</v>
          </cell>
          <cell r="F556">
            <v>1.35</v>
          </cell>
          <cell r="G556">
            <v>44708</v>
          </cell>
          <cell r="H556" t="str">
            <v>R1</v>
          </cell>
          <cell r="I556" t="str">
            <v>LPI-1604</v>
          </cell>
          <cell r="J556" t="str">
            <v>SR</v>
          </cell>
          <cell r="K556">
            <v>1.35</v>
          </cell>
        </row>
        <row r="557">
          <cell r="C557" t="str">
            <v>027C075</v>
          </cell>
          <cell r="D557">
            <v>1.19</v>
          </cell>
          <cell r="F557">
            <v>1.19</v>
          </cell>
          <cell r="G557">
            <v>44708</v>
          </cell>
          <cell r="H557" t="str">
            <v>R1</v>
          </cell>
          <cell r="I557" t="str">
            <v>LPI-1604</v>
          </cell>
          <cell r="J557" t="str">
            <v>SR</v>
          </cell>
          <cell r="K557">
            <v>1.35</v>
          </cell>
        </row>
        <row r="558">
          <cell r="C558" t="str">
            <v>030C076</v>
          </cell>
          <cell r="D558">
            <v>2.3199999999999998</v>
          </cell>
          <cell r="F558">
            <v>2.3199999999999998</v>
          </cell>
          <cell r="G558">
            <v>44351</v>
          </cell>
          <cell r="H558" t="str">
            <v>RPC</v>
          </cell>
          <cell r="I558" t="str">
            <v>LPI-1604</v>
          </cell>
          <cell r="J558" t="str">
            <v>SR</v>
          </cell>
          <cell r="K558">
            <v>1.35</v>
          </cell>
        </row>
        <row r="559">
          <cell r="C559" t="str">
            <v>030C078</v>
          </cell>
          <cell r="D559">
            <v>4.2</v>
          </cell>
          <cell r="F559">
            <v>4.2</v>
          </cell>
          <cell r="G559">
            <v>44349</v>
          </cell>
          <cell r="H559" t="str">
            <v>RPC</v>
          </cell>
          <cell r="I559" t="str">
            <v>LPI-1604</v>
          </cell>
          <cell r="J559" t="str">
            <v>SR</v>
          </cell>
          <cell r="K559">
            <v>1.35</v>
          </cell>
        </row>
        <row r="560">
          <cell r="C560" t="str">
            <v>030C080</v>
          </cell>
          <cell r="D560">
            <v>1.58</v>
          </cell>
          <cell r="F560">
            <v>1.58</v>
          </cell>
          <cell r="G560">
            <v>44357</v>
          </cell>
          <cell r="H560" t="str">
            <v>RPC</v>
          </cell>
          <cell r="I560" t="str">
            <v>LPI-1604</v>
          </cell>
          <cell r="J560" t="str">
            <v>SR</v>
          </cell>
          <cell r="K560">
            <v>1.35</v>
          </cell>
        </row>
        <row r="561">
          <cell r="C561" t="str">
            <v>032C072</v>
          </cell>
          <cell r="D561">
            <v>1.87</v>
          </cell>
          <cell r="F561">
            <v>1.87</v>
          </cell>
          <cell r="G561">
            <v>44351</v>
          </cell>
          <cell r="H561" t="str">
            <v>RPC</v>
          </cell>
          <cell r="I561" t="str">
            <v>LPI-1604</v>
          </cell>
          <cell r="J561" t="str">
            <v>SR</v>
          </cell>
          <cell r="K561">
            <v>1.35</v>
          </cell>
        </row>
        <row r="562">
          <cell r="C562" t="str">
            <v>032C073</v>
          </cell>
          <cell r="D562">
            <v>2.21</v>
          </cell>
          <cell r="F562">
            <v>2.21</v>
          </cell>
          <cell r="G562">
            <v>44351</v>
          </cell>
          <cell r="H562" t="str">
            <v>RPC</v>
          </cell>
          <cell r="I562" t="str">
            <v>LPI-1604</v>
          </cell>
          <cell r="J562" t="str">
            <v>SR</v>
          </cell>
          <cell r="K562">
            <v>1.35</v>
          </cell>
        </row>
        <row r="563">
          <cell r="C563" t="str">
            <v>022C083</v>
          </cell>
          <cell r="D563">
            <v>2.71</v>
          </cell>
          <cell r="F563">
            <v>2.71</v>
          </cell>
          <cell r="G563">
            <v>44701</v>
          </cell>
          <cell r="H563" t="str">
            <v>R2</v>
          </cell>
          <cell r="I563" t="str">
            <v>LPI-1604</v>
          </cell>
          <cell r="J563" t="str">
            <v>SR</v>
          </cell>
          <cell r="K563">
            <v>1.35</v>
          </cell>
        </row>
        <row r="564">
          <cell r="C564" t="str">
            <v>024C083</v>
          </cell>
          <cell r="D564">
            <v>3.29</v>
          </cell>
          <cell r="F564">
            <v>3.29</v>
          </cell>
          <cell r="G564">
            <v>44700</v>
          </cell>
          <cell r="H564" t="str">
            <v>R2</v>
          </cell>
          <cell r="I564" t="str">
            <v>LPI-1604</v>
          </cell>
          <cell r="J564" t="str">
            <v>SR</v>
          </cell>
          <cell r="K564">
            <v>1.35</v>
          </cell>
        </row>
        <row r="565">
          <cell r="C565" t="str">
            <v>024C085</v>
          </cell>
          <cell r="D565">
            <v>4.74</v>
          </cell>
          <cell r="F565">
            <v>4.74</v>
          </cell>
          <cell r="G565">
            <v>44701</v>
          </cell>
          <cell r="H565" t="str">
            <v>R2</v>
          </cell>
          <cell r="I565" t="str">
            <v>LPI-1604</v>
          </cell>
          <cell r="J565" t="str">
            <v>SR</v>
          </cell>
          <cell r="K565">
            <v>1.35</v>
          </cell>
        </row>
        <row r="566">
          <cell r="C566" t="str">
            <v>026C082</v>
          </cell>
          <cell r="D566">
            <v>1.46</v>
          </cell>
          <cell r="F566">
            <v>1.46</v>
          </cell>
          <cell r="G566" t="e">
            <v>#N/A</v>
          </cell>
          <cell r="H566" t="str">
            <v>R2</v>
          </cell>
          <cell r="I566" t="str">
            <v>LPI-1604</v>
          </cell>
          <cell r="J566" t="str">
            <v>SR</v>
          </cell>
          <cell r="K566">
            <v>1.35</v>
          </cell>
        </row>
        <row r="567">
          <cell r="C567" t="str">
            <v>026C083</v>
          </cell>
          <cell r="D567">
            <v>1.85</v>
          </cell>
          <cell r="F567">
            <v>1.85</v>
          </cell>
          <cell r="G567">
            <v>44700</v>
          </cell>
          <cell r="H567" t="str">
            <v>R2</v>
          </cell>
          <cell r="I567" t="str">
            <v>LPI-1604</v>
          </cell>
          <cell r="J567" t="str">
            <v>SRP</v>
          </cell>
          <cell r="K567">
            <v>1.35</v>
          </cell>
        </row>
        <row r="568">
          <cell r="C568" t="str">
            <v>026C086</v>
          </cell>
          <cell r="D568">
            <v>2.42</v>
          </cell>
          <cell r="F568">
            <v>2.42</v>
          </cell>
          <cell r="G568">
            <v>44700</v>
          </cell>
          <cell r="H568" t="str">
            <v>R2</v>
          </cell>
          <cell r="I568" t="str">
            <v>LPI-1604</v>
          </cell>
          <cell r="J568" t="str">
            <v>SRP</v>
          </cell>
          <cell r="K568">
            <v>1.35</v>
          </cell>
        </row>
        <row r="569">
          <cell r="C569" t="str">
            <v>028C084</v>
          </cell>
          <cell r="D569">
            <v>0.48</v>
          </cell>
          <cell r="F569">
            <v>0.48</v>
          </cell>
          <cell r="G569" t="e">
            <v>#N/A</v>
          </cell>
          <cell r="H569" t="str">
            <v>R2</v>
          </cell>
          <cell r="I569" t="str">
            <v>LPI-1604</v>
          </cell>
          <cell r="J569" t="str">
            <v>SR</v>
          </cell>
          <cell r="K569">
            <v>1.35</v>
          </cell>
        </row>
        <row r="570">
          <cell r="C570" t="str">
            <v>030C085</v>
          </cell>
          <cell r="D570">
            <v>4.1399999999999997</v>
          </cell>
          <cell r="F570">
            <v>4.1399999999999997</v>
          </cell>
          <cell r="G570">
            <v>44379</v>
          </cell>
          <cell r="H570" t="str">
            <v>R1</v>
          </cell>
          <cell r="I570" t="str">
            <v>LPI-1604</v>
          </cell>
          <cell r="J570" t="str">
            <v>SR</v>
          </cell>
          <cell r="K570">
            <v>1.35</v>
          </cell>
        </row>
        <row r="571">
          <cell r="C571" t="str">
            <v>026C087</v>
          </cell>
          <cell r="D571">
            <v>4.1399999999999997</v>
          </cell>
          <cell r="F571">
            <v>4.1399999999999997</v>
          </cell>
          <cell r="G571">
            <v>44700</v>
          </cell>
          <cell r="H571" t="str">
            <v>R2</v>
          </cell>
          <cell r="I571" t="str">
            <v>LPI-1604</v>
          </cell>
          <cell r="J571" t="str">
            <v>SR</v>
          </cell>
          <cell r="K571">
            <v>1.35</v>
          </cell>
        </row>
        <row r="572">
          <cell r="C572" t="str">
            <v>028C082</v>
          </cell>
          <cell r="D572">
            <v>3.6</v>
          </cell>
          <cell r="F572">
            <v>3.6</v>
          </cell>
          <cell r="G572">
            <v>44379</v>
          </cell>
          <cell r="H572" t="str">
            <v>R1</v>
          </cell>
          <cell r="I572" t="str">
            <v>LPI-1604</v>
          </cell>
          <cell r="J572" t="str">
            <v>SR</v>
          </cell>
          <cell r="K572">
            <v>1.35</v>
          </cell>
        </row>
        <row r="573">
          <cell r="C573" t="str">
            <v>028C083</v>
          </cell>
          <cell r="D573">
            <v>2.7</v>
          </cell>
          <cell r="F573">
            <v>2.7</v>
          </cell>
          <cell r="G573" t="e">
            <v>#N/A</v>
          </cell>
          <cell r="H573" t="str">
            <v>R2</v>
          </cell>
          <cell r="I573" t="str">
            <v>LPI-1604</v>
          </cell>
          <cell r="J573" t="str">
            <v>SR</v>
          </cell>
          <cell r="K573">
            <v>1.35</v>
          </cell>
        </row>
        <row r="574">
          <cell r="C574" t="str">
            <v>022C084</v>
          </cell>
          <cell r="D574">
            <v>2.41</v>
          </cell>
          <cell r="F574">
            <v>2.41</v>
          </cell>
          <cell r="G574">
            <v>44697</v>
          </cell>
          <cell r="H574" t="str">
            <v>R2</v>
          </cell>
          <cell r="I574" t="str">
            <v>LPI-1604</v>
          </cell>
          <cell r="J574" t="str">
            <v>SR</v>
          </cell>
          <cell r="K574">
            <v>1.35</v>
          </cell>
        </row>
        <row r="575">
          <cell r="C575" t="str">
            <v>022C085</v>
          </cell>
          <cell r="D575">
            <v>3.85</v>
          </cell>
          <cell r="F575">
            <v>3.85</v>
          </cell>
          <cell r="G575">
            <v>44701</v>
          </cell>
          <cell r="H575" t="str">
            <v>R2</v>
          </cell>
          <cell r="I575" t="str">
            <v>LPI-1604</v>
          </cell>
          <cell r="J575" t="str">
            <v>SR</v>
          </cell>
          <cell r="K575">
            <v>1.35</v>
          </cell>
        </row>
        <row r="576">
          <cell r="C576" t="str">
            <v>022C086</v>
          </cell>
          <cell r="D576">
            <v>0.31</v>
          </cell>
          <cell r="F576">
            <v>0.31</v>
          </cell>
          <cell r="G576">
            <v>44375</v>
          </cell>
          <cell r="H576" t="str">
            <v>R1</v>
          </cell>
          <cell r="I576" t="str">
            <v>LPI-1604</v>
          </cell>
          <cell r="J576" t="str">
            <v>SR</v>
          </cell>
          <cell r="K576">
            <v>1.35</v>
          </cell>
        </row>
        <row r="577">
          <cell r="C577" t="str">
            <v>022C087</v>
          </cell>
          <cell r="D577">
            <v>1.59</v>
          </cell>
          <cell r="F577">
            <v>1.59</v>
          </cell>
          <cell r="G577">
            <v>44702</v>
          </cell>
          <cell r="H577" t="str">
            <v>R2</v>
          </cell>
          <cell r="I577" t="str">
            <v>LPI-1604</v>
          </cell>
          <cell r="J577" t="str">
            <v>SR</v>
          </cell>
          <cell r="K577">
            <v>1.35</v>
          </cell>
        </row>
        <row r="578">
          <cell r="C578" t="str">
            <v>022C090</v>
          </cell>
          <cell r="D578">
            <v>7.08</v>
          </cell>
          <cell r="F578">
            <v>7.08</v>
          </cell>
          <cell r="G578">
            <v>44704</v>
          </cell>
          <cell r="H578" t="str">
            <v>R2</v>
          </cell>
          <cell r="I578" t="str">
            <v>LPI-1604</v>
          </cell>
          <cell r="J578" t="str">
            <v>SR</v>
          </cell>
          <cell r="K578">
            <v>1.35</v>
          </cell>
        </row>
        <row r="579">
          <cell r="C579" t="str">
            <v>024C082</v>
          </cell>
          <cell r="D579">
            <v>0.73</v>
          </cell>
          <cell r="F579">
            <v>0.73</v>
          </cell>
          <cell r="G579">
            <v>44671</v>
          </cell>
          <cell r="H579" t="str">
            <v>R2</v>
          </cell>
          <cell r="I579" t="str">
            <v>LPI-1604</v>
          </cell>
          <cell r="J579" t="str">
            <v>SR</v>
          </cell>
          <cell r="K579">
            <v>1.35</v>
          </cell>
        </row>
        <row r="580">
          <cell r="C580" t="str">
            <v>024C086</v>
          </cell>
          <cell r="D580">
            <v>1.73</v>
          </cell>
          <cell r="F580">
            <v>1.73</v>
          </cell>
          <cell r="G580">
            <v>44378</v>
          </cell>
          <cell r="H580" t="str">
            <v>R1</v>
          </cell>
          <cell r="I580" t="str">
            <v>LPI-1604</v>
          </cell>
          <cell r="J580" t="str">
            <v>SR</v>
          </cell>
          <cell r="K580">
            <v>1.35</v>
          </cell>
        </row>
        <row r="581">
          <cell r="C581" t="str">
            <v>024C087</v>
          </cell>
          <cell r="D581">
            <v>0.31</v>
          </cell>
          <cell r="F581">
            <v>0.31</v>
          </cell>
          <cell r="G581">
            <v>44378</v>
          </cell>
          <cell r="H581" t="str">
            <v>R1</v>
          </cell>
          <cell r="I581" t="str">
            <v>LPI-1604</v>
          </cell>
          <cell r="J581" t="str">
            <v>SR</v>
          </cell>
          <cell r="K581">
            <v>1.35</v>
          </cell>
        </row>
        <row r="582">
          <cell r="C582" t="str">
            <v>024C088</v>
          </cell>
          <cell r="D582">
            <v>2.84</v>
          </cell>
          <cell r="F582">
            <v>2.84</v>
          </cell>
          <cell r="G582">
            <v>44704</v>
          </cell>
          <cell r="H582" t="str">
            <v>R2</v>
          </cell>
          <cell r="I582" t="str">
            <v>LPI-1604</v>
          </cell>
          <cell r="J582" t="str">
            <v>SR</v>
          </cell>
          <cell r="K582">
            <v>1.35</v>
          </cell>
        </row>
        <row r="583">
          <cell r="C583" t="str">
            <v>024C089</v>
          </cell>
          <cell r="D583">
            <v>0.62</v>
          </cell>
          <cell r="F583">
            <v>0.62</v>
          </cell>
          <cell r="G583">
            <v>44704</v>
          </cell>
          <cell r="H583" t="str">
            <v>R2</v>
          </cell>
          <cell r="I583" t="str">
            <v>LPI-1604</v>
          </cell>
          <cell r="J583" t="str">
            <v>SR</v>
          </cell>
          <cell r="K583">
            <v>1.35</v>
          </cell>
        </row>
        <row r="584">
          <cell r="C584" t="str">
            <v>024C090</v>
          </cell>
          <cell r="D584">
            <v>2.57</v>
          </cell>
          <cell r="F584">
            <v>2.57</v>
          </cell>
          <cell r="G584">
            <v>44704</v>
          </cell>
          <cell r="H584" t="str">
            <v>R2</v>
          </cell>
          <cell r="I584" t="str">
            <v>LPI-1604</v>
          </cell>
          <cell r="J584" t="str">
            <v>SR</v>
          </cell>
          <cell r="K584">
            <v>1.35</v>
          </cell>
        </row>
        <row r="585">
          <cell r="C585" t="str">
            <v>026C084</v>
          </cell>
          <cell r="D585">
            <v>0.85</v>
          </cell>
          <cell r="F585">
            <v>0.85</v>
          </cell>
          <cell r="G585" t="e">
            <v>#N/A</v>
          </cell>
          <cell r="H585" t="str">
            <v>R2</v>
          </cell>
          <cell r="I585" t="str">
            <v>LPI-1604</v>
          </cell>
          <cell r="J585" t="str">
            <v>SR</v>
          </cell>
          <cell r="K585">
            <v>1.35</v>
          </cell>
        </row>
        <row r="586">
          <cell r="C586" t="str">
            <v>026C085</v>
          </cell>
          <cell r="D586">
            <v>2.06</v>
          </cell>
          <cell r="F586">
            <v>2.06</v>
          </cell>
          <cell r="G586">
            <v>44700</v>
          </cell>
          <cell r="H586" t="str">
            <v>R2</v>
          </cell>
          <cell r="I586" t="str">
            <v>LPI-1604</v>
          </cell>
          <cell r="J586" t="str">
            <v>SRP</v>
          </cell>
          <cell r="K586">
            <v>1.35</v>
          </cell>
        </row>
        <row r="587">
          <cell r="C587" t="str">
            <v>026C088</v>
          </cell>
          <cell r="D587">
            <v>0.85</v>
          </cell>
          <cell r="F587">
            <v>0.85</v>
          </cell>
          <cell r="G587">
            <v>44378</v>
          </cell>
          <cell r="H587" t="str">
            <v>R1</v>
          </cell>
          <cell r="I587" t="str">
            <v>LPI-1604</v>
          </cell>
          <cell r="J587" t="str">
            <v>SR</v>
          </cell>
          <cell r="K587">
            <v>1.35</v>
          </cell>
        </row>
        <row r="588">
          <cell r="C588" t="str">
            <v>026C089</v>
          </cell>
          <cell r="D588">
            <v>0.74</v>
          </cell>
          <cell r="F588">
            <v>0.74</v>
          </cell>
          <cell r="G588">
            <v>44375</v>
          </cell>
          <cell r="H588" t="str">
            <v>R1</v>
          </cell>
          <cell r="I588" t="str">
            <v>LPI-1604</v>
          </cell>
          <cell r="J588" t="str">
            <v>SR</v>
          </cell>
          <cell r="K588">
            <v>1.35</v>
          </cell>
        </row>
        <row r="589">
          <cell r="C589" t="str">
            <v>026C090</v>
          </cell>
          <cell r="D589">
            <v>2.4900000000000002</v>
          </cell>
          <cell r="F589">
            <v>2.4900000000000002</v>
          </cell>
          <cell r="G589">
            <v>44705</v>
          </cell>
          <cell r="H589" t="str">
            <v>R2</v>
          </cell>
          <cell r="I589" t="str">
            <v>LPI-1604</v>
          </cell>
          <cell r="J589" t="str">
            <v>SR</v>
          </cell>
          <cell r="K589">
            <v>1.35</v>
          </cell>
        </row>
        <row r="590">
          <cell r="C590" t="str">
            <v>028C085</v>
          </cell>
          <cell r="D590">
            <v>0.51</v>
          </cell>
          <cell r="F590">
            <v>0.51</v>
          </cell>
          <cell r="G590" t="e">
            <v>#N/A</v>
          </cell>
          <cell r="H590" t="str">
            <v>R2</v>
          </cell>
          <cell r="I590" t="str">
            <v>LPI-1604</v>
          </cell>
          <cell r="J590" t="str">
            <v>SR</v>
          </cell>
          <cell r="K590">
            <v>1.35</v>
          </cell>
        </row>
        <row r="591">
          <cell r="C591" t="str">
            <v>028C087</v>
          </cell>
          <cell r="D591">
            <v>5.76</v>
          </cell>
          <cell r="F591">
            <v>5.76</v>
          </cell>
          <cell r="G591">
            <v>44701</v>
          </cell>
          <cell r="H591" t="str">
            <v>R2</v>
          </cell>
          <cell r="I591" t="str">
            <v>LPI-1604</v>
          </cell>
          <cell r="J591" t="str">
            <v>SR</v>
          </cell>
          <cell r="K591">
            <v>1.35</v>
          </cell>
        </row>
        <row r="592">
          <cell r="C592" t="str">
            <v>028C088</v>
          </cell>
          <cell r="D592">
            <v>3.67</v>
          </cell>
          <cell r="F592">
            <v>3.67</v>
          </cell>
          <cell r="G592">
            <v>44705</v>
          </cell>
          <cell r="H592" t="str">
            <v>R2</v>
          </cell>
          <cell r="I592" t="str">
            <v>LPI-1604</v>
          </cell>
          <cell r="J592" t="str">
            <v>SR</v>
          </cell>
          <cell r="K592">
            <v>1.35</v>
          </cell>
        </row>
        <row r="593">
          <cell r="C593" t="str">
            <v>028C090</v>
          </cell>
          <cell r="D593">
            <v>1.42</v>
          </cell>
          <cell r="F593">
            <v>1.42</v>
          </cell>
          <cell r="G593">
            <v>44705</v>
          </cell>
          <cell r="H593" t="str">
            <v>R2</v>
          </cell>
          <cell r="I593" t="str">
            <v>LPI-1604</v>
          </cell>
          <cell r="J593" t="str">
            <v>SR</v>
          </cell>
          <cell r="K593">
            <v>1.35</v>
          </cell>
        </row>
        <row r="594">
          <cell r="C594" t="str">
            <v>029C085</v>
          </cell>
          <cell r="D594">
            <v>2.73</v>
          </cell>
          <cell r="F594">
            <v>2.73</v>
          </cell>
          <cell r="G594">
            <v>44378</v>
          </cell>
          <cell r="H594" t="str">
            <v>R1</v>
          </cell>
          <cell r="I594" t="str">
            <v>LPI-1604</v>
          </cell>
          <cell r="J594" t="str">
            <v>SR</v>
          </cell>
          <cell r="K594">
            <v>1.35</v>
          </cell>
        </row>
        <row r="595">
          <cell r="C595" t="str">
            <v>029C090</v>
          </cell>
          <cell r="D595">
            <v>0.28999999999999998</v>
          </cell>
          <cell r="F595">
            <v>0.28999999999999998</v>
          </cell>
          <cell r="G595">
            <v>44700</v>
          </cell>
          <cell r="H595" t="str">
            <v>R2</v>
          </cell>
          <cell r="I595" t="str">
            <v>LPI-1604</v>
          </cell>
          <cell r="J595" t="str">
            <v>SR</v>
          </cell>
          <cell r="K595">
            <v>1.35</v>
          </cell>
        </row>
        <row r="596">
          <cell r="C596" t="str">
            <v>030C082</v>
          </cell>
          <cell r="D596">
            <v>1.25</v>
          </cell>
          <cell r="F596">
            <v>1.25</v>
          </cell>
          <cell r="G596">
            <v>44655</v>
          </cell>
          <cell r="H596" t="str">
            <v>R2</v>
          </cell>
          <cell r="I596" t="str">
            <v>LPI-1604</v>
          </cell>
          <cell r="J596" t="str">
            <v>SR</v>
          </cell>
          <cell r="K596">
            <v>1.35</v>
          </cell>
        </row>
        <row r="597">
          <cell r="C597" t="str">
            <v>030C086</v>
          </cell>
          <cell r="D597">
            <v>0.82</v>
          </cell>
          <cell r="F597">
            <v>0.82</v>
          </cell>
          <cell r="G597">
            <v>44699</v>
          </cell>
          <cell r="H597" t="str">
            <v>R2</v>
          </cell>
          <cell r="I597" t="str">
            <v>LPI-1604</v>
          </cell>
          <cell r="J597" t="str">
            <v>SR</v>
          </cell>
          <cell r="K597">
            <v>1.35</v>
          </cell>
        </row>
        <row r="598">
          <cell r="C598" t="str">
            <v>030C087</v>
          </cell>
          <cell r="D598">
            <v>1.36</v>
          </cell>
          <cell r="F598">
            <v>1.36</v>
          </cell>
          <cell r="G598">
            <v>44699</v>
          </cell>
          <cell r="H598" t="str">
            <v>R2</v>
          </cell>
          <cell r="I598" t="str">
            <v>LPI-1604</v>
          </cell>
          <cell r="J598" t="str">
            <v>SR</v>
          </cell>
          <cell r="K598">
            <v>1.35</v>
          </cell>
        </row>
        <row r="599">
          <cell r="C599" t="str">
            <v>030C088</v>
          </cell>
          <cell r="D599">
            <v>1.24</v>
          </cell>
          <cell r="F599">
            <v>1.24</v>
          </cell>
          <cell r="G599">
            <v>44706</v>
          </cell>
          <cell r="H599" t="str">
            <v>R2</v>
          </cell>
          <cell r="I599" t="str">
            <v>LPI-1604</v>
          </cell>
          <cell r="J599" t="str">
            <v>SR</v>
          </cell>
          <cell r="K599">
            <v>1.35</v>
          </cell>
        </row>
        <row r="600">
          <cell r="C600" t="str">
            <v>030C089</v>
          </cell>
          <cell r="D600">
            <v>1.68</v>
          </cell>
          <cell r="F600">
            <v>1.68</v>
          </cell>
          <cell r="G600">
            <v>44700</v>
          </cell>
          <cell r="H600" t="str">
            <v>R2</v>
          </cell>
          <cell r="I600" t="str">
            <v>LPI-1604</v>
          </cell>
          <cell r="J600" t="str">
            <v>SR</v>
          </cell>
          <cell r="K600">
            <v>1.35</v>
          </cell>
        </row>
        <row r="601">
          <cell r="C601" t="str">
            <v>030C090</v>
          </cell>
          <cell r="D601">
            <v>0.52</v>
          </cell>
          <cell r="F601">
            <v>0.52</v>
          </cell>
          <cell r="G601">
            <v>44700</v>
          </cell>
          <cell r="H601" t="str">
            <v>R2</v>
          </cell>
          <cell r="I601" t="str">
            <v>LPI-1604</v>
          </cell>
          <cell r="J601" t="str">
            <v>SR</v>
          </cell>
          <cell r="K601">
            <v>1.35</v>
          </cell>
        </row>
        <row r="602">
          <cell r="C602" t="str">
            <v>021C094</v>
          </cell>
          <cell r="D602">
            <v>1.97</v>
          </cell>
          <cell r="E602">
            <v>1</v>
          </cell>
          <cell r="F602">
            <v>1.97</v>
          </cell>
          <cell r="G602">
            <v>44481</v>
          </cell>
          <cell r="H602" t="str">
            <v>RPC</v>
          </cell>
          <cell r="I602" t="str">
            <v>LPI-1604</v>
          </cell>
          <cell r="J602" t="str">
            <v>SR</v>
          </cell>
          <cell r="K602">
            <v>1.35</v>
          </cell>
        </row>
        <row r="603">
          <cell r="C603" t="str">
            <v>021C095</v>
          </cell>
          <cell r="D603">
            <v>2.4300000000000002</v>
          </cell>
          <cell r="E603">
            <v>1</v>
          </cell>
          <cell r="F603">
            <v>2.4300000000000002</v>
          </cell>
          <cell r="G603">
            <v>44481</v>
          </cell>
          <cell r="H603" t="str">
            <v>RPC</v>
          </cell>
          <cell r="I603" t="str">
            <v>LPI-1604</v>
          </cell>
          <cell r="J603" t="str">
            <v>SR</v>
          </cell>
          <cell r="K603">
            <v>1.35</v>
          </cell>
        </row>
        <row r="604">
          <cell r="C604" t="str">
            <v>021C096</v>
          </cell>
          <cell r="D604">
            <v>0.3</v>
          </cell>
          <cell r="F604">
            <v>0.3</v>
          </cell>
          <cell r="G604">
            <v>44497</v>
          </cell>
          <cell r="H604" t="str">
            <v>RPC</v>
          </cell>
          <cell r="I604" t="str">
            <v>LPI-1604</v>
          </cell>
          <cell r="J604" t="str">
            <v>SR</v>
          </cell>
          <cell r="K604">
            <v>1.35</v>
          </cell>
        </row>
        <row r="605">
          <cell r="C605" t="str">
            <v>021C099</v>
          </cell>
          <cell r="D605">
            <v>0.43</v>
          </cell>
          <cell r="F605">
            <v>0.43</v>
          </cell>
          <cell r="G605">
            <v>44497</v>
          </cell>
          <cell r="H605" t="str">
            <v>RPC</v>
          </cell>
          <cell r="I605" t="str">
            <v>LPI-1604</v>
          </cell>
          <cell r="J605" t="str">
            <v>SR</v>
          </cell>
          <cell r="K605">
            <v>1.35</v>
          </cell>
        </row>
        <row r="606">
          <cell r="C606" t="str">
            <v>022C092</v>
          </cell>
          <cell r="D606">
            <v>0.72</v>
          </cell>
          <cell r="E606">
            <v>1</v>
          </cell>
          <cell r="F606">
            <v>0.72</v>
          </cell>
          <cell r="G606">
            <v>44480</v>
          </cell>
          <cell r="H606" t="str">
            <v>RPC</v>
          </cell>
          <cell r="I606" t="str">
            <v>LPI-1603</v>
          </cell>
          <cell r="J606" t="str">
            <v>SR</v>
          </cell>
          <cell r="K606">
            <v>1.35</v>
          </cell>
        </row>
        <row r="607">
          <cell r="C607" t="str">
            <v>022C093</v>
          </cell>
          <cell r="D607">
            <v>1.8</v>
          </cell>
          <cell r="E607">
            <v>1</v>
          </cell>
          <cell r="F607">
            <v>1.8</v>
          </cell>
          <cell r="G607">
            <v>44480</v>
          </cell>
          <cell r="H607" t="str">
            <v>RPC</v>
          </cell>
          <cell r="I607" t="str">
            <v>LPI-1603</v>
          </cell>
          <cell r="J607" t="str">
            <v>SR</v>
          </cell>
          <cell r="K607">
            <v>1.35</v>
          </cell>
        </row>
        <row r="608">
          <cell r="C608" t="str">
            <v>021C097</v>
          </cell>
          <cell r="D608">
            <v>1.97</v>
          </cell>
          <cell r="F608">
            <v>1.97</v>
          </cell>
          <cell r="G608">
            <v>44482</v>
          </cell>
          <cell r="H608" t="str">
            <v>RPC</v>
          </cell>
          <cell r="I608" t="str">
            <v>LPI-1604</v>
          </cell>
          <cell r="J608" t="str">
            <v>SR</v>
          </cell>
          <cell r="K608">
            <v>1.35</v>
          </cell>
        </row>
        <row r="609">
          <cell r="C609" t="str">
            <v>022C099</v>
          </cell>
          <cell r="D609">
            <v>2.91</v>
          </cell>
          <cell r="E609">
            <v>1</v>
          </cell>
          <cell r="F609">
            <v>2.91</v>
          </cell>
          <cell r="G609">
            <v>44482</v>
          </cell>
          <cell r="H609" t="str">
            <v>RPC</v>
          </cell>
          <cell r="I609" t="str">
            <v>LPI-1604</v>
          </cell>
          <cell r="J609" t="str">
            <v>SR</v>
          </cell>
          <cell r="K609">
            <v>1.35</v>
          </cell>
        </row>
        <row r="610">
          <cell r="C610" t="str">
            <v>024C093</v>
          </cell>
          <cell r="D610">
            <v>2.31</v>
          </cell>
          <cell r="F610">
            <v>2.31</v>
          </cell>
          <cell r="G610">
            <v>44488</v>
          </cell>
          <cell r="H610" t="str">
            <v>RPC</v>
          </cell>
          <cell r="I610" t="str">
            <v>LPI-1604</v>
          </cell>
          <cell r="J610" t="str">
            <v>SR</v>
          </cell>
          <cell r="K610">
            <v>1.35</v>
          </cell>
        </row>
        <row r="611">
          <cell r="C611" t="str">
            <v>024C094</v>
          </cell>
          <cell r="D611">
            <v>1.91</v>
          </cell>
          <cell r="F611">
            <v>1.91</v>
          </cell>
          <cell r="G611">
            <v>44488</v>
          </cell>
          <cell r="H611" t="str">
            <v>RPC</v>
          </cell>
          <cell r="I611" t="str">
            <v>LPI-1604</v>
          </cell>
          <cell r="J611" t="str">
            <v>SR</v>
          </cell>
          <cell r="K611">
            <v>1.35</v>
          </cell>
        </row>
        <row r="612">
          <cell r="C612" t="str">
            <v>024C099</v>
          </cell>
          <cell r="D612">
            <v>3.74</v>
          </cell>
          <cell r="E612">
            <v>1</v>
          </cell>
          <cell r="F612">
            <v>3.74</v>
          </cell>
          <cell r="G612">
            <v>44484</v>
          </cell>
          <cell r="H612" t="str">
            <v>RPC</v>
          </cell>
          <cell r="I612" t="str">
            <v>LPI-1604</v>
          </cell>
          <cell r="J612" t="str">
            <v>SR</v>
          </cell>
          <cell r="K612">
            <v>1.35</v>
          </cell>
        </row>
        <row r="613">
          <cell r="C613" t="str">
            <v>024C100</v>
          </cell>
          <cell r="D613">
            <v>4.25</v>
          </cell>
          <cell r="E613">
            <v>1</v>
          </cell>
          <cell r="F613">
            <v>4.25</v>
          </cell>
          <cell r="G613">
            <v>44483</v>
          </cell>
          <cell r="H613" t="str">
            <v>RPC</v>
          </cell>
          <cell r="I613" t="str">
            <v>LPI-1604</v>
          </cell>
          <cell r="J613" t="str">
            <v>SR</v>
          </cell>
          <cell r="K613">
            <v>1.35</v>
          </cell>
        </row>
        <row r="614">
          <cell r="C614" t="str">
            <v>025C093</v>
          </cell>
          <cell r="D614">
            <v>1.39</v>
          </cell>
          <cell r="E614" t="str">
            <v>fix</v>
          </cell>
          <cell r="F614">
            <v>1.39</v>
          </cell>
          <cell r="G614">
            <v>44488</v>
          </cell>
          <cell r="H614" t="str">
            <v>RPC</v>
          </cell>
          <cell r="I614" t="str">
            <v>LPI-1604</v>
          </cell>
          <cell r="J614" t="str">
            <v>SR</v>
          </cell>
          <cell r="K614">
            <v>1.35</v>
          </cell>
        </row>
        <row r="615">
          <cell r="C615" t="str">
            <v>025C095</v>
          </cell>
          <cell r="D615">
            <v>1.9</v>
          </cell>
          <cell r="E615" t="str">
            <v>fix</v>
          </cell>
          <cell r="F615">
            <v>1.9</v>
          </cell>
          <cell r="G615">
            <v>44520</v>
          </cell>
          <cell r="H615" t="str">
            <v>RPC</v>
          </cell>
          <cell r="I615" t="str">
            <v>LPI-1603</v>
          </cell>
          <cell r="J615" t="str">
            <v>SR</v>
          </cell>
          <cell r="K615">
            <v>1.35</v>
          </cell>
        </row>
        <row r="616">
          <cell r="C616" t="str">
            <v>025c096</v>
          </cell>
          <cell r="D616">
            <v>2.15</v>
          </cell>
          <cell r="E616" t="str">
            <v>fix</v>
          </cell>
          <cell r="F616">
            <v>2.15</v>
          </cell>
          <cell r="G616">
            <v>44509</v>
          </cell>
          <cell r="H616" t="str">
            <v>RPC</v>
          </cell>
          <cell r="I616" t="str">
            <v>LPI-1603</v>
          </cell>
          <cell r="J616" t="str">
            <v>SR</v>
          </cell>
          <cell r="K616">
            <v>1.35</v>
          </cell>
        </row>
        <row r="617">
          <cell r="C617" t="str">
            <v>026C093</v>
          </cell>
          <cell r="D617">
            <v>2.48</v>
          </cell>
          <cell r="E617" t="str">
            <v>fix</v>
          </cell>
          <cell r="F617">
            <v>2.48</v>
          </cell>
          <cell r="G617">
            <v>44489</v>
          </cell>
          <cell r="H617" t="str">
            <v>RPC</v>
          </cell>
          <cell r="I617" t="str">
            <v>LPI-1604</v>
          </cell>
          <cell r="J617" t="str">
            <v>SR</v>
          </cell>
          <cell r="K617">
            <v>1.35</v>
          </cell>
        </row>
        <row r="618">
          <cell r="C618" t="str">
            <v>025C097</v>
          </cell>
          <cell r="D618">
            <v>2.12</v>
          </cell>
          <cell r="E618" t="str">
            <v>fix</v>
          </cell>
          <cell r="F618">
            <v>2.12</v>
          </cell>
          <cell r="G618">
            <v>44485</v>
          </cell>
          <cell r="H618" t="str">
            <v>RPC</v>
          </cell>
          <cell r="I618" t="str">
            <v>LPI-1604</v>
          </cell>
          <cell r="J618" t="str">
            <v>SR</v>
          </cell>
          <cell r="K618">
            <v>1.35</v>
          </cell>
        </row>
        <row r="619">
          <cell r="C619" t="str">
            <v>026C097</v>
          </cell>
          <cell r="D619">
            <v>1.47</v>
          </cell>
          <cell r="E619" t="str">
            <v>fix</v>
          </cell>
          <cell r="F619">
            <v>1.47</v>
          </cell>
          <cell r="G619">
            <v>44485</v>
          </cell>
          <cell r="H619" t="str">
            <v>RPC</v>
          </cell>
          <cell r="I619" t="str">
            <v>LPI-1604</v>
          </cell>
          <cell r="J619" t="str">
            <v>SR</v>
          </cell>
          <cell r="K619">
            <v>1.35</v>
          </cell>
        </row>
        <row r="620">
          <cell r="C620" t="str">
            <v>025C100</v>
          </cell>
          <cell r="D620">
            <v>2.59</v>
          </cell>
          <cell r="E620" t="str">
            <v>fix</v>
          </cell>
          <cell r="F620">
            <v>2.59</v>
          </cell>
          <cell r="G620">
            <v>44481</v>
          </cell>
          <cell r="H620" t="str">
            <v>RPC</v>
          </cell>
          <cell r="I620" t="str">
            <v>LPI-1604</v>
          </cell>
          <cell r="J620" t="str">
            <v>SR</v>
          </cell>
          <cell r="K620">
            <v>1.35</v>
          </cell>
        </row>
        <row r="621">
          <cell r="C621" t="str">
            <v>026C100</v>
          </cell>
          <cell r="D621">
            <v>2.5</v>
          </cell>
          <cell r="E621" t="str">
            <v>fix</v>
          </cell>
          <cell r="F621">
            <v>2.5</v>
          </cell>
          <cell r="G621">
            <v>44481</v>
          </cell>
          <cell r="H621" t="str">
            <v>RPC</v>
          </cell>
          <cell r="I621" t="str">
            <v>LPI-1604</v>
          </cell>
          <cell r="J621" t="str">
            <v>SR</v>
          </cell>
          <cell r="K621">
            <v>1.35</v>
          </cell>
        </row>
        <row r="622">
          <cell r="C622" t="str">
            <v>027C093</v>
          </cell>
          <cell r="D622">
            <v>2.06</v>
          </cell>
          <cell r="E622">
            <v>1</v>
          </cell>
          <cell r="F622">
            <v>2.06</v>
          </cell>
          <cell r="G622">
            <v>44485</v>
          </cell>
          <cell r="H622" t="str">
            <v>RPC</v>
          </cell>
          <cell r="I622" t="str">
            <v>LPI-1604</v>
          </cell>
          <cell r="J622" t="str">
            <v>SR</v>
          </cell>
          <cell r="K622">
            <v>1.35</v>
          </cell>
        </row>
        <row r="623">
          <cell r="C623" t="str">
            <v>027C098</v>
          </cell>
          <cell r="D623">
            <v>1.27</v>
          </cell>
          <cell r="E623" t="str">
            <v>fix</v>
          </cell>
          <cell r="F623">
            <v>1.27</v>
          </cell>
          <cell r="G623">
            <v>44481</v>
          </cell>
          <cell r="H623" t="str">
            <v>RPC</v>
          </cell>
          <cell r="I623" t="str">
            <v>LPI-1604</v>
          </cell>
          <cell r="J623" t="str">
            <v>SR</v>
          </cell>
          <cell r="K623">
            <v>1.35</v>
          </cell>
        </row>
        <row r="624">
          <cell r="C624" t="str">
            <v>027C099</v>
          </cell>
          <cell r="D624">
            <v>0.45</v>
          </cell>
          <cell r="E624" t="str">
            <v>fix</v>
          </cell>
          <cell r="F624">
            <v>0.45</v>
          </cell>
          <cell r="G624">
            <v>44481</v>
          </cell>
          <cell r="H624" t="str">
            <v>RPC</v>
          </cell>
          <cell r="I624" t="str">
            <v>LPI-1604</v>
          </cell>
          <cell r="J624" t="str">
            <v>SR</v>
          </cell>
          <cell r="K624">
            <v>1.35</v>
          </cell>
        </row>
        <row r="625">
          <cell r="C625" t="str">
            <v>028C095</v>
          </cell>
          <cell r="D625">
            <v>0.43</v>
          </cell>
          <cell r="F625">
            <v>0.43</v>
          </cell>
          <cell r="G625">
            <v>44491</v>
          </cell>
          <cell r="H625" t="str">
            <v>RPC</v>
          </cell>
          <cell r="I625" t="str">
            <v>LPI-1604</v>
          </cell>
          <cell r="J625" t="str">
            <v>SR</v>
          </cell>
          <cell r="K625">
            <v>1.35</v>
          </cell>
        </row>
        <row r="626">
          <cell r="C626" t="str">
            <v>028C099</v>
          </cell>
          <cell r="D626">
            <v>0.92</v>
          </cell>
          <cell r="E626" t="str">
            <v>fix</v>
          </cell>
          <cell r="F626">
            <v>0.92</v>
          </cell>
          <cell r="G626">
            <v>44484</v>
          </cell>
          <cell r="H626" t="str">
            <v>RPC</v>
          </cell>
          <cell r="I626" t="str">
            <v>LPI-1604</v>
          </cell>
          <cell r="J626" t="str">
            <v>SR</v>
          </cell>
          <cell r="K626">
            <v>1.35</v>
          </cell>
        </row>
        <row r="627">
          <cell r="C627" t="str">
            <v>028C100</v>
          </cell>
          <cell r="D627">
            <v>0.89</v>
          </cell>
          <cell r="E627" t="str">
            <v>fix</v>
          </cell>
          <cell r="F627">
            <v>0.89</v>
          </cell>
          <cell r="G627">
            <v>44484</v>
          </cell>
          <cell r="H627" t="str">
            <v>RPC</v>
          </cell>
          <cell r="I627" t="str">
            <v>LPI-1604</v>
          </cell>
          <cell r="J627" t="str">
            <v>SR</v>
          </cell>
          <cell r="K627">
            <v>1.35</v>
          </cell>
        </row>
        <row r="628">
          <cell r="C628" t="str">
            <v>029C095</v>
          </cell>
          <cell r="D628">
            <v>1.45</v>
          </cell>
          <cell r="E628" t="str">
            <v>fix</v>
          </cell>
          <cell r="F628">
            <v>1.45</v>
          </cell>
          <cell r="G628">
            <v>44497</v>
          </cell>
          <cell r="H628" t="str">
            <v>RPC</v>
          </cell>
          <cell r="I628" t="str">
            <v>LPI-1604</v>
          </cell>
          <cell r="J628" t="str">
            <v>SR</v>
          </cell>
          <cell r="K628">
            <v>1.35</v>
          </cell>
        </row>
        <row r="629">
          <cell r="C629" t="str">
            <v>029C097</v>
          </cell>
          <cell r="D629">
            <v>0.98</v>
          </cell>
          <cell r="E629" t="str">
            <v>fix</v>
          </cell>
          <cell r="F629">
            <v>0.98</v>
          </cell>
          <cell r="G629">
            <v>44485</v>
          </cell>
          <cell r="H629" t="str">
            <v>RPC</v>
          </cell>
          <cell r="I629" t="str">
            <v>LPI-1604</v>
          </cell>
          <cell r="J629" t="str">
            <v>SR</v>
          </cell>
          <cell r="K629">
            <v>1.35</v>
          </cell>
        </row>
        <row r="630">
          <cell r="C630" t="str">
            <v>029c099</v>
          </cell>
          <cell r="D630">
            <v>0.3</v>
          </cell>
          <cell r="E630" t="str">
            <v>fix</v>
          </cell>
          <cell r="F630">
            <v>0.3</v>
          </cell>
          <cell r="G630">
            <v>44510</v>
          </cell>
          <cell r="H630" t="str">
            <v>RPC</v>
          </cell>
          <cell r="I630" t="str">
            <v>LPI-1603</v>
          </cell>
          <cell r="J630" t="str">
            <v>SR</v>
          </cell>
          <cell r="K630">
            <v>1.35</v>
          </cell>
        </row>
        <row r="631">
          <cell r="C631" t="str">
            <v>029C100</v>
          </cell>
          <cell r="D631">
            <v>0.56999999999999995</v>
          </cell>
          <cell r="E631" t="str">
            <v>fix</v>
          </cell>
          <cell r="F631">
            <v>0.56999999999999995</v>
          </cell>
          <cell r="G631">
            <v>44510</v>
          </cell>
          <cell r="H631" t="str">
            <v>RPC</v>
          </cell>
          <cell r="I631" t="str">
            <v>LPI-1603</v>
          </cell>
          <cell r="J631" t="str">
            <v>SR</v>
          </cell>
          <cell r="K631">
            <v>1.35</v>
          </cell>
        </row>
        <row r="632">
          <cell r="C632" t="str">
            <v>030C092</v>
          </cell>
          <cell r="D632">
            <v>1.67</v>
          </cell>
          <cell r="E632" t="str">
            <v>fix</v>
          </cell>
          <cell r="F632">
            <v>1.67</v>
          </cell>
          <cell r="G632">
            <v>44486</v>
          </cell>
          <cell r="H632" t="str">
            <v>RPC</v>
          </cell>
          <cell r="I632" t="str">
            <v>LPI-1604</v>
          </cell>
          <cell r="J632" t="str">
            <v>SR</v>
          </cell>
          <cell r="K632">
            <v>1.35</v>
          </cell>
        </row>
        <row r="633">
          <cell r="C633" t="str">
            <v>030C094</v>
          </cell>
          <cell r="D633">
            <v>0.92</v>
          </cell>
          <cell r="E633" t="str">
            <v>fix</v>
          </cell>
          <cell r="F633">
            <v>0.92</v>
          </cell>
          <cell r="G633">
            <v>44485</v>
          </cell>
          <cell r="H633" t="str">
            <v>RPC</v>
          </cell>
          <cell r="I633" t="str">
            <v>LPI-1604</v>
          </cell>
          <cell r="J633" t="str">
            <v>SR</v>
          </cell>
          <cell r="K633">
            <v>1.35</v>
          </cell>
        </row>
        <row r="634">
          <cell r="C634" t="str">
            <v>024C102</v>
          </cell>
          <cell r="D634">
            <v>1.42</v>
          </cell>
          <cell r="F634">
            <v>1.42</v>
          </cell>
          <cell r="G634">
            <v>44478</v>
          </cell>
          <cell r="H634" t="str">
            <v>R2</v>
          </cell>
          <cell r="I634" t="str">
            <v>LPI-1607</v>
          </cell>
          <cell r="J634" t="str">
            <v>DR</v>
          </cell>
          <cell r="K634">
            <v>1.8</v>
          </cell>
        </row>
        <row r="635">
          <cell r="C635" t="str">
            <v>026C102</v>
          </cell>
          <cell r="D635">
            <v>2.82</v>
          </cell>
          <cell r="F635">
            <v>2.82</v>
          </cell>
          <cell r="G635">
            <v>44464</v>
          </cell>
          <cell r="H635" t="str">
            <v>R2</v>
          </cell>
          <cell r="I635" t="str">
            <v>LPI-1607</v>
          </cell>
          <cell r="J635" t="str">
            <v>DR</v>
          </cell>
          <cell r="K635">
            <v>1.8</v>
          </cell>
        </row>
        <row r="636">
          <cell r="C636" t="str">
            <v>027C103</v>
          </cell>
          <cell r="D636">
            <v>1.83</v>
          </cell>
          <cell r="F636">
            <v>1.83</v>
          </cell>
          <cell r="G636">
            <v>44464</v>
          </cell>
          <cell r="H636" t="str">
            <v>R2</v>
          </cell>
          <cell r="I636" t="str">
            <v>LPI-1607</v>
          </cell>
          <cell r="J636" t="str">
            <v>DR</v>
          </cell>
          <cell r="K636">
            <v>1.8</v>
          </cell>
        </row>
        <row r="637">
          <cell r="C637" t="str">
            <v>028C103</v>
          </cell>
          <cell r="D637">
            <v>1.1399999999999999</v>
          </cell>
          <cell r="F637">
            <v>1.1399999999999999</v>
          </cell>
          <cell r="G637">
            <v>44464</v>
          </cell>
          <cell r="H637" t="str">
            <v>R2</v>
          </cell>
          <cell r="I637" t="str">
            <v>LPI-1607</v>
          </cell>
          <cell r="J637" t="str">
            <v>DR</v>
          </cell>
          <cell r="K637">
            <v>1.8</v>
          </cell>
        </row>
        <row r="638">
          <cell r="C638" t="str">
            <v>029C102</v>
          </cell>
          <cell r="D638">
            <v>0.33</v>
          </cell>
          <cell r="F638">
            <v>0.33</v>
          </cell>
          <cell r="G638">
            <v>44464</v>
          </cell>
          <cell r="H638" t="str">
            <v>R2</v>
          </cell>
          <cell r="I638" t="str">
            <v>LPI-1607</v>
          </cell>
          <cell r="J638" t="str">
            <v>DR</v>
          </cell>
          <cell r="K638">
            <v>1.8</v>
          </cell>
        </row>
        <row r="639">
          <cell r="C639" t="str">
            <v>029C103</v>
          </cell>
          <cell r="D639">
            <v>1.31</v>
          </cell>
          <cell r="F639">
            <v>1.31</v>
          </cell>
          <cell r="G639">
            <v>44487</v>
          </cell>
          <cell r="H639" t="str">
            <v>R2</v>
          </cell>
          <cell r="I639" t="str">
            <v>LPI-1607</v>
          </cell>
          <cell r="J639" t="str">
            <v>DR</v>
          </cell>
          <cell r="K639">
            <v>1.8</v>
          </cell>
        </row>
        <row r="640">
          <cell r="C640" t="str">
            <v>032C057</v>
          </cell>
          <cell r="D640">
            <v>1.63</v>
          </cell>
          <cell r="F640">
            <v>1.63</v>
          </cell>
          <cell r="G640">
            <v>44422</v>
          </cell>
          <cell r="H640" t="str">
            <v>RPC</v>
          </cell>
          <cell r="I640" t="str">
            <v>LPI-1605</v>
          </cell>
          <cell r="J640" t="str">
            <v>SR</v>
          </cell>
          <cell r="K640">
            <v>1.35</v>
          </cell>
        </row>
        <row r="641">
          <cell r="C641" t="str">
            <v>032C058</v>
          </cell>
          <cell r="D641">
            <v>1.99</v>
          </cell>
          <cell r="F641">
            <v>1.99</v>
          </cell>
          <cell r="G641">
            <v>44422</v>
          </cell>
          <cell r="H641" t="str">
            <v>RPC</v>
          </cell>
          <cell r="I641" t="str">
            <v>LPI-1605</v>
          </cell>
          <cell r="J641" t="str">
            <v>SR</v>
          </cell>
          <cell r="K641">
            <v>1.35</v>
          </cell>
        </row>
        <row r="642">
          <cell r="C642" t="str">
            <v>032C059</v>
          </cell>
          <cell r="D642">
            <v>2.15</v>
          </cell>
          <cell r="F642">
            <v>2.15</v>
          </cell>
          <cell r="G642">
            <v>44422</v>
          </cell>
          <cell r="H642" t="str">
            <v>RPC</v>
          </cell>
          <cell r="I642" t="str">
            <v>LPI-1605</v>
          </cell>
          <cell r="J642" t="str">
            <v>SR</v>
          </cell>
          <cell r="K642">
            <v>1.35</v>
          </cell>
        </row>
        <row r="643">
          <cell r="C643" t="str">
            <v>033C057</v>
          </cell>
          <cell r="D643">
            <v>0.11</v>
          </cell>
          <cell r="F643">
            <v>0.11</v>
          </cell>
          <cell r="G643">
            <v>44422</v>
          </cell>
          <cell r="H643" t="str">
            <v>RPC</v>
          </cell>
          <cell r="I643" t="str">
            <v>LPI-1605</v>
          </cell>
          <cell r="J643" t="str">
            <v>SR</v>
          </cell>
          <cell r="K643">
            <v>1.35</v>
          </cell>
        </row>
        <row r="644">
          <cell r="C644" t="str">
            <v>034C056</v>
          </cell>
          <cell r="D644">
            <v>1.19</v>
          </cell>
          <cell r="F644">
            <v>1.19</v>
          </cell>
          <cell r="G644">
            <v>44423</v>
          </cell>
          <cell r="H644" t="str">
            <v>RPC</v>
          </cell>
          <cell r="I644" t="str">
            <v>LPI-1605</v>
          </cell>
          <cell r="J644" t="str">
            <v>SR</v>
          </cell>
          <cell r="K644">
            <v>1.35</v>
          </cell>
        </row>
        <row r="645">
          <cell r="C645" t="str">
            <v>033C058</v>
          </cell>
          <cell r="D645">
            <v>0.93</v>
          </cell>
          <cell r="F645">
            <v>0.93</v>
          </cell>
          <cell r="G645">
            <v>44423</v>
          </cell>
          <cell r="H645" t="str">
            <v>RPC</v>
          </cell>
          <cell r="I645" t="str">
            <v>LPI-1605</v>
          </cell>
          <cell r="J645" t="str">
            <v>SR</v>
          </cell>
          <cell r="K645">
            <v>1.35</v>
          </cell>
        </row>
        <row r="646">
          <cell r="C646" t="str">
            <v>033C059</v>
          </cell>
          <cell r="D646">
            <v>0.28999999999999998</v>
          </cell>
          <cell r="F646">
            <v>0.28999999999999998</v>
          </cell>
          <cell r="G646">
            <v>44423</v>
          </cell>
          <cell r="H646" t="str">
            <v>RPC</v>
          </cell>
          <cell r="I646" t="str">
            <v>LPI-1605</v>
          </cell>
          <cell r="J646" t="str">
            <v>SR</v>
          </cell>
          <cell r="K646">
            <v>1.35</v>
          </cell>
        </row>
        <row r="647">
          <cell r="C647" t="str">
            <v>032C053</v>
          </cell>
          <cell r="D647">
            <v>2.0099999999999998</v>
          </cell>
          <cell r="F647">
            <v>2.0099999999999998</v>
          </cell>
          <cell r="G647">
            <v>44463</v>
          </cell>
          <cell r="H647" t="str">
            <v>R1</v>
          </cell>
          <cell r="I647" t="str">
            <v>GP-95316</v>
          </cell>
          <cell r="J647" t="str">
            <v>SR</v>
          </cell>
          <cell r="K647">
            <v>1.35</v>
          </cell>
        </row>
        <row r="648">
          <cell r="C648" t="str">
            <v>031C054</v>
          </cell>
          <cell r="D648">
            <v>0.22</v>
          </cell>
          <cell r="F648">
            <v>0.22</v>
          </cell>
          <cell r="G648">
            <v>44438</v>
          </cell>
          <cell r="H648" t="str">
            <v>RPC</v>
          </cell>
          <cell r="I648" t="str">
            <v>LPI-1605</v>
          </cell>
          <cell r="J648" t="str">
            <v>SR</v>
          </cell>
          <cell r="K648">
            <v>1.35</v>
          </cell>
        </row>
        <row r="649">
          <cell r="C649" t="str">
            <v>033C054</v>
          </cell>
          <cell r="D649">
            <v>0.81</v>
          </cell>
          <cell r="F649">
            <v>0.81</v>
          </cell>
          <cell r="G649">
            <v>44438</v>
          </cell>
          <cell r="H649" t="str">
            <v>RPC</v>
          </cell>
          <cell r="I649" t="str">
            <v>LPI-1605</v>
          </cell>
          <cell r="J649" t="str">
            <v>SR</v>
          </cell>
          <cell r="K649">
            <v>1.35</v>
          </cell>
        </row>
        <row r="650">
          <cell r="C650" t="str">
            <v>033C055</v>
          </cell>
          <cell r="D650">
            <v>2.7</v>
          </cell>
          <cell r="F650">
            <v>2.7</v>
          </cell>
          <cell r="G650">
            <v>44438</v>
          </cell>
          <cell r="H650" t="str">
            <v>RPC</v>
          </cell>
          <cell r="I650" t="str">
            <v>LPI-1605</v>
          </cell>
          <cell r="J650" t="str">
            <v>SR</v>
          </cell>
          <cell r="K650">
            <v>1.35</v>
          </cell>
        </row>
        <row r="651">
          <cell r="C651" t="str">
            <v>033C056</v>
          </cell>
          <cell r="D651">
            <v>1.83</v>
          </cell>
          <cell r="F651">
            <v>1.83</v>
          </cell>
          <cell r="G651">
            <v>44461</v>
          </cell>
          <cell r="H651" t="str">
            <v>R1</v>
          </cell>
          <cell r="I651" t="str">
            <v>GP-95316</v>
          </cell>
          <cell r="J651" t="str">
            <v>SR</v>
          </cell>
          <cell r="K651">
            <v>1.35</v>
          </cell>
        </row>
        <row r="652">
          <cell r="C652" t="str">
            <v>034C053</v>
          </cell>
          <cell r="D652">
            <v>5.63</v>
          </cell>
          <cell r="F652">
            <v>5.63</v>
          </cell>
          <cell r="G652">
            <v>44463</v>
          </cell>
          <cell r="H652" t="str">
            <v>R1</v>
          </cell>
          <cell r="I652" t="str">
            <v>GP-95316</v>
          </cell>
          <cell r="J652" t="str">
            <v>SR</v>
          </cell>
          <cell r="K652">
            <v>1.35</v>
          </cell>
        </row>
        <row r="653">
          <cell r="C653" t="str">
            <v>034C054</v>
          </cell>
          <cell r="D653">
            <v>0.6</v>
          </cell>
          <cell r="F653">
            <v>0.6</v>
          </cell>
          <cell r="G653">
            <v>44438</v>
          </cell>
          <cell r="H653" t="str">
            <v>RPC</v>
          </cell>
          <cell r="I653" t="str">
            <v>LPI-1605</v>
          </cell>
          <cell r="J653" t="str">
            <v>SR</v>
          </cell>
          <cell r="K653">
            <v>1.35</v>
          </cell>
        </row>
        <row r="654">
          <cell r="C654" t="str">
            <v>034C055</v>
          </cell>
          <cell r="D654">
            <v>0.84</v>
          </cell>
          <cell r="F654">
            <v>0.84</v>
          </cell>
          <cell r="G654">
            <v>44438</v>
          </cell>
          <cell r="H654" t="str">
            <v>RPC</v>
          </cell>
          <cell r="I654" t="str">
            <v>LPI-1605</v>
          </cell>
          <cell r="J654" t="str">
            <v>SR</v>
          </cell>
          <cell r="K654">
            <v>1.35</v>
          </cell>
        </row>
        <row r="655">
          <cell r="C655" t="str">
            <v>035C055</v>
          </cell>
          <cell r="D655">
            <v>2.33</v>
          </cell>
          <cell r="F655">
            <v>2.33</v>
          </cell>
          <cell r="G655">
            <v>44451</v>
          </cell>
          <cell r="H655" t="str">
            <v>R1</v>
          </cell>
          <cell r="I655" t="str">
            <v>GP-95316</v>
          </cell>
          <cell r="J655" t="str">
            <v>SR</v>
          </cell>
          <cell r="K655">
            <v>1.35</v>
          </cell>
        </row>
        <row r="656">
          <cell r="C656" t="str">
            <v>035C057</v>
          </cell>
          <cell r="D656">
            <v>2.42</v>
          </cell>
          <cell r="F656">
            <v>2.42</v>
          </cell>
          <cell r="G656">
            <v>44460</v>
          </cell>
          <cell r="H656" t="str">
            <v>R1</v>
          </cell>
          <cell r="I656" t="str">
            <v>GP-95316</v>
          </cell>
          <cell r="J656" t="str">
            <v>SR</v>
          </cell>
          <cell r="K656">
            <v>1.35</v>
          </cell>
        </row>
        <row r="657">
          <cell r="C657" t="str">
            <v>035C060</v>
          </cell>
          <cell r="D657">
            <v>2.4</v>
          </cell>
          <cell r="F657">
            <v>2.4</v>
          </cell>
          <cell r="G657">
            <v>44451</v>
          </cell>
          <cell r="H657" t="str">
            <v>R1</v>
          </cell>
          <cell r="I657" t="str">
            <v>GP-95316</v>
          </cell>
          <cell r="J657" t="str">
            <v>SR</v>
          </cell>
          <cell r="K657">
            <v>1.35</v>
          </cell>
        </row>
        <row r="658">
          <cell r="C658" t="str">
            <v>036C057</v>
          </cell>
          <cell r="D658">
            <v>2.2400000000000002</v>
          </cell>
          <cell r="F658">
            <v>2.2400000000000002</v>
          </cell>
          <cell r="G658">
            <v>44461</v>
          </cell>
          <cell r="H658" t="str">
            <v>R1</v>
          </cell>
          <cell r="I658" t="str">
            <v>GP-95316</v>
          </cell>
          <cell r="J658" t="str">
            <v>SR</v>
          </cell>
          <cell r="K658">
            <v>1.35</v>
          </cell>
        </row>
        <row r="659">
          <cell r="C659" t="str">
            <v>036C059</v>
          </cell>
          <cell r="D659">
            <v>1.78</v>
          </cell>
          <cell r="F659">
            <v>1.78</v>
          </cell>
          <cell r="G659">
            <v>44461</v>
          </cell>
          <cell r="H659" t="str">
            <v>R1</v>
          </cell>
          <cell r="I659" t="str">
            <v>GP-95316</v>
          </cell>
          <cell r="J659" t="str">
            <v>SR</v>
          </cell>
          <cell r="K659">
            <v>1.35</v>
          </cell>
        </row>
        <row r="660">
          <cell r="C660" t="str">
            <v>036C060</v>
          </cell>
          <cell r="D660">
            <v>0.28999999999999998</v>
          </cell>
          <cell r="F660">
            <v>0.28999999999999998</v>
          </cell>
          <cell r="G660">
            <v>44460</v>
          </cell>
          <cell r="H660" t="str">
            <v>R1</v>
          </cell>
          <cell r="I660" t="str">
            <v>GP-95316</v>
          </cell>
          <cell r="J660" t="str">
            <v>SR</v>
          </cell>
          <cell r="K660">
            <v>1.35</v>
          </cell>
        </row>
        <row r="661">
          <cell r="C661" t="str">
            <v>037C051</v>
          </cell>
          <cell r="D661">
            <v>0.18</v>
          </cell>
          <cell r="F661">
            <v>0.18</v>
          </cell>
          <cell r="G661">
            <v>44491</v>
          </cell>
          <cell r="H661" t="str">
            <v>R1</v>
          </cell>
          <cell r="I661" t="str">
            <v>GP-95316</v>
          </cell>
          <cell r="J661" t="str">
            <v>SR</v>
          </cell>
          <cell r="K661">
            <v>1.35</v>
          </cell>
        </row>
        <row r="662">
          <cell r="C662" t="str">
            <v>037C058</v>
          </cell>
          <cell r="D662">
            <v>2.97</v>
          </cell>
          <cell r="F662">
            <v>2.97</v>
          </cell>
          <cell r="G662">
            <v>44461</v>
          </cell>
          <cell r="H662" t="str">
            <v>R1</v>
          </cell>
          <cell r="I662" t="str">
            <v>GP-95316</v>
          </cell>
          <cell r="J662" t="str">
            <v>SR</v>
          </cell>
          <cell r="K662">
            <v>1.35</v>
          </cell>
        </row>
        <row r="663">
          <cell r="C663" t="str">
            <v>038C051</v>
          </cell>
          <cell r="D663">
            <v>0.12</v>
          </cell>
          <cell r="F663">
            <v>0.12</v>
          </cell>
          <cell r="G663">
            <v>44461</v>
          </cell>
          <cell r="H663" t="str">
            <v>R1</v>
          </cell>
          <cell r="I663" t="str">
            <v>GP-95316</v>
          </cell>
          <cell r="J663" t="str">
            <v>SR</v>
          </cell>
          <cell r="K663">
            <v>1.35</v>
          </cell>
        </row>
        <row r="664">
          <cell r="C664" t="str">
            <v>038C055</v>
          </cell>
          <cell r="D664">
            <v>5.77</v>
          </cell>
          <cell r="F664">
            <v>5.77</v>
          </cell>
          <cell r="G664">
            <v>44451</v>
          </cell>
          <cell r="H664" t="str">
            <v>R1</v>
          </cell>
          <cell r="I664" t="str">
            <v>GP-95316</v>
          </cell>
          <cell r="J664" t="str">
            <v>SR</v>
          </cell>
          <cell r="K664">
            <v>1.35</v>
          </cell>
        </row>
        <row r="665">
          <cell r="C665" t="str">
            <v>038C056</v>
          </cell>
          <cell r="D665">
            <v>1.64</v>
          </cell>
          <cell r="F665">
            <v>1.64</v>
          </cell>
          <cell r="G665">
            <v>44461</v>
          </cell>
          <cell r="H665" t="str">
            <v>R1</v>
          </cell>
          <cell r="I665" t="str">
            <v>GP-95316</v>
          </cell>
          <cell r="J665" t="str">
            <v>SR</v>
          </cell>
          <cell r="K665">
            <v>1.35</v>
          </cell>
        </row>
        <row r="666">
          <cell r="C666" t="str">
            <v>038C058</v>
          </cell>
          <cell r="D666">
            <v>0.93</v>
          </cell>
          <cell r="F666">
            <v>0.93</v>
          </cell>
          <cell r="G666">
            <v>44460</v>
          </cell>
          <cell r="H666" t="str">
            <v>R1</v>
          </cell>
          <cell r="I666" t="str">
            <v>GP-95316</v>
          </cell>
          <cell r="J666" t="str">
            <v>SR</v>
          </cell>
          <cell r="K666">
            <v>1.35</v>
          </cell>
        </row>
        <row r="667">
          <cell r="C667" t="str">
            <v>038C060</v>
          </cell>
          <cell r="D667">
            <v>2.52</v>
          </cell>
          <cell r="F667">
            <v>2.52</v>
          </cell>
          <cell r="G667">
            <v>44461</v>
          </cell>
          <cell r="H667" t="str">
            <v>R1</v>
          </cell>
          <cell r="I667" t="str">
            <v>GP-95316</v>
          </cell>
          <cell r="J667" t="str">
            <v>SR</v>
          </cell>
          <cell r="K667">
            <v>1.35</v>
          </cell>
        </row>
        <row r="668">
          <cell r="C668" t="str">
            <v>039C055</v>
          </cell>
          <cell r="D668">
            <v>1.58</v>
          </cell>
          <cell r="F668">
            <v>1.58</v>
          </cell>
          <cell r="G668">
            <v>44450</v>
          </cell>
          <cell r="H668" t="str">
            <v>R1</v>
          </cell>
          <cell r="I668" t="str">
            <v>GP-95316</v>
          </cell>
          <cell r="J668" t="str">
            <v>SR</v>
          </cell>
          <cell r="K668">
            <v>1.35</v>
          </cell>
        </row>
        <row r="669">
          <cell r="C669" t="str">
            <v>039C060</v>
          </cell>
          <cell r="D669">
            <v>0.35</v>
          </cell>
          <cell r="F669">
            <v>0.35</v>
          </cell>
          <cell r="G669">
            <v>44460</v>
          </cell>
          <cell r="H669" t="str">
            <v>R1</v>
          </cell>
          <cell r="I669" t="str">
            <v>GP-95316</v>
          </cell>
          <cell r="J669" t="str">
            <v>SR</v>
          </cell>
          <cell r="K669">
            <v>1.35</v>
          </cell>
        </row>
        <row r="670">
          <cell r="C670" t="str">
            <v>040C055</v>
          </cell>
          <cell r="D670">
            <v>6.51</v>
          </cell>
          <cell r="F670">
            <v>6.51</v>
          </cell>
          <cell r="G670">
            <v>44489</v>
          </cell>
          <cell r="H670" t="str">
            <v>R1</v>
          </cell>
          <cell r="I670" t="str">
            <v>GP-95316</v>
          </cell>
          <cell r="J670" t="str">
            <v>SR</v>
          </cell>
          <cell r="K670">
            <v>1.35</v>
          </cell>
        </row>
        <row r="671">
          <cell r="C671" t="str">
            <v>040C059</v>
          </cell>
          <cell r="D671">
            <v>5.37</v>
          </cell>
          <cell r="F671">
            <v>5.37</v>
          </cell>
          <cell r="G671">
            <v>44452</v>
          </cell>
          <cell r="H671" t="str">
            <v>R1</v>
          </cell>
          <cell r="I671" t="str">
            <v>GP-95316</v>
          </cell>
          <cell r="J671" t="str">
            <v>SR</v>
          </cell>
          <cell r="K671">
            <v>1.35</v>
          </cell>
        </row>
        <row r="672">
          <cell r="C672" t="str">
            <v>031C053</v>
          </cell>
          <cell r="D672">
            <v>1.1299999999999999</v>
          </cell>
          <cell r="F672">
            <v>1.1299999999999999</v>
          </cell>
          <cell r="G672">
            <v>44433</v>
          </cell>
          <cell r="H672" t="str">
            <v>RPC</v>
          </cell>
          <cell r="I672" t="str">
            <v>LPI-1605</v>
          </cell>
          <cell r="J672" t="str">
            <v>SR</v>
          </cell>
          <cell r="K672">
            <v>1.35</v>
          </cell>
        </row>
        <row r="673">
          <cell r="C673" t="str">
            <v>036C053</v>
          </cell>
          <cell r="D673">
            <v>3.58</v>
          </cell>
          <cell r="F673">
            <v>3.58</v>
          </cell>
          <cell r="G673">
            <v>44461</v>
          </cell>
          <cell r="H673" t="str">
            <v>R2</v>
          </cell>
          <cell r="I673" t="str">
            <v>LPI-1605</v>
          </cell>
          <cell r="J673" t="str">
            <v>SR</v>
          </cell>
          <cell r="K673">
            <v>1.35</v>
          </cell>
        </row>
        <row r="674">
          <cell r="C674" t="str">
            <v>039C056</v>
          </cell>
          <cell r="D674">
            <v>0.84</v>
          </cell>
          <cell r="F674">
            <v>0.84</v>
          </cell>
          <cell r="G674">
            <v>44472</v>
          </cell>
          <cell r="H674" t="str">
            <v>RPC</v>
          </cell>
          <cell r="I674" t="str">
            <v>LPI-1605</v>
          </cell>
          <cell r="J674" t="str">
            <v>SR</v>
          </cell>
          <cell r="K674">
            <v>1.35</v>
          </cell>
        </row>
        <row r="675">
          <cell r="C675" t="str">
            <v>040C057</v>
          </cell>
          <cell r="D675">
            <v>0.65</v>
          </cell>
          <cell r="F675">
            <v>0.65</v>
          </cell>
          <cell r="G675">
            <v>44471</v>
          </cell>
          <cell r="H675" t="str">
            <v>RPC</v>
          </cell>
          <cell r="I675" t="str">
            <v>LPI-1605</v>
          </cell>
          <cell r="J675" t="str">
            <v>SR</v>
          </cell>
          <cell r="K675">
            <v>1.35</v>
          </cell>
        </row>
        <row r="676">
          <cell r="C676" t="str">
            <v>031C064</v>
          </cell>
          <cell r="D676">
            <v>0.52</v>
          </cell>
          <cell r="F676">
            <v>0.52</v>
          </cell>
          <cell r="G676">
            <v>44490</v>
          </cell>
          <cell r="H676" t="str">
            <v>R2</v>
          </cell>
          <cell r="I676" t="str">
            <v>LPI-1606</v>
          </cell>
          <cell r="J676" t="str">
            <v>DR</v>
          </cell>
          <cell r="K676">
            <v>1.8</v>
          </cell>
        </row>
        <row r="677">
          <cell r="C677" t="str">
            <v>032C063</v>
          </cell>
          <cell r="D677">
            <v>0.25</v>
          </cell>
          <cell r="F677">
            <v>0.25</v>
          </cell>
          <cell r="G677">
            <v>44493</v>
          </cell>
          <cell r="H677" t="str">
            <v>R1</v>
          </cell>
          <cell r="I677" t="str">
            <v>LPI-1606</v>
          </cell>
          <cell r="J677" t="str">
            <v>DR</v>
          </cell>
          <cell r="K677">
            <v>1.8</v>
          </cell>
        </row>
        <row r="678">
          <cell r="C678" t="str">
            <v>032C065</v>
          </cell>
          <cell r="D678">
            <v>6.08</v>
          </cell>
          <cell r="F678">
            <v>6.08</v>
          </cell>
          <cell r="G678">
            <v>44488</v>
          </cell>
          <cell r="H678" t="str">
            <v>R2</v>
          </cell>
          <cell r="I678" t="str">
            <v>LPI-1606</v>
          </cell>
          <cell r="J678" t="str">
            <v>DR</v>
          </cell>
          <cell r="K678">
            <v>1.8</v>
          </cell>
        </row>
        <row r="679">
          <cell r="C679" t="str">
            <v>032C067</v>
          </cell>
          <cell r="D679">
            <v>3.88</v>
          </cell>
          <cell r="F679">
            <v>3.88</v>
          </cell>
          <cell r="G679">
            <v>44704</v>
          </cell>
          <cell r="H679" t="str">
            <v>R3</v>
          </cell>
          <cell r="I679" t="str">
            <v>LPI-1606</v>
          </cell>
          <cell r="J679" t="str">
            <v>DR</v>
          </cell>
          <cell r="K679">
            <v>1.8</v>
          </cell>
        </row>
        <row r="680">
          <cell r="C680" t="str">
            <v>032C069</v>
          </cell>
          <cell r="D680">
            <v>2.3199999999999998</v>
          </cell>
          <cell r="F680">
            <v>2.3199999999999998</v>
          </cell>
          <cell r="G680">
            <v>44704</v>
          </cell>
          <cell r="H680" t="str">
            <v>R3</v>
          </cell>
          <cell r="I680" t="str">
            <v>LPI-1606</v>
          </cell>
          <cell r="J680" t="str">
            <v>DR</v>
          </cell>
          <cell r="K680">
            <v>1.8</v>
          </cell>
        </row>
        <row r="681">
          <cell r="C681" t="str">
            <v>034C064</v>
          </cell>
          <cell r="D681">
            <v>3.42</v>
          </cell>
          <cell r="F681">
            <v>3.42</v>
          </cell>
          <cell r="G681">
            <v>44446</v>
          </cell>
          <cell r="H681" t="str">
            <v>R2</v>
          </cell>
          <cell r="I681" t="str">
            <v>LPI-1606</v>
          </cell>
          <cell r="J681" t="str">
            <v>DR</v>
          </cell>
          <cell r="K681">
            <v>1.8</v>
          </cell>
        </row>
        <row r="682">
          <cell r="C682" t="str">
            <v>034C065</v>
          </cell>
          <cell r="D682">
            <v>4.08</v>
          </cell>
          <cell r="F682">
            <v>4.08</v>
          </cell>
          <cell r="G682">
            <v>44703</v>
          </cell>
          <cell r="H682" t="str">
            <v>R3</v>
          </cell>
          <cell r="I682" t="str">
            <v>LPI-1606</v>
          </cell>
          <cell r="J682" t="str">
            <v>DR</v>
          </cell>
          <cell r="K682">
            <v>1.8</v>
          </cell>
        </row>
        <row r="683">
          <cell r="C683" t="str">
            <v>034C066</v>
          </cell>
          <cell r="D683">
            <v>0.53</v>
          </cell>
          <cell r="F683">
            <v>0.53</v>
          </cell>
          <cell r="G683">
            <v>44702</v>
          </cell>
          <cell r="H683" t="str">
            <v>R2</v>
          </cell>
          <cell r="I683" t="str">
            <v>LPI-1606</v>
          </cell>
          <cell r="J683" t="str">
            <v>SRP</v>
          </cell>
          <cell r="K683">
            <v>1.8</v>
          </cell>
        </row>
        <row r="684">
          <cell r="C684" t="str">
            <v>034C067</v>
          </cell>
          <cell r="D684">
            <v>3.09</v>
          </cell>
          <cell r="F684">
            <v>3.09</v>
          </cell>
          <cell r="G684">
            <v>44703</v>
          </cell>
          <cell r="H684" t="str">
            <v>R3</v>
          </cell>
          <cell r="I684" t="str">
            <v>LPI-1606</v>
          </cell>
          <cell r="J684" t="str">
            <v>DR</v>
          </cell>
          <cell r="K684">
            <v>1.8</v>
          </cell>
        </row>
        <row r="685">
          <cell r="C685" t="str">
            <v>034C070</v>
          </cell>
          <cell r="D685">
            <v>5.45</v>
          </cell>
          <cell r="F685">
            <v>5.45</v>
          </cell>
          <cell r="G685">
            <v>44702</v>
          </cell>
          <cell r="H685" t="str">
            <v>R3</v>
          </cell>
          <cell r="I685" t="str">
            <v>LPI-1606</v>
          </cell>
          <cell r="J685" t="str">
            <v>DR</v>
          </cell>
          <cell r="K685">
            <v>1.8</v>
          </cell>
        </row>
        <row r="686">
          <cell r="C686" t="str">
            <v>035C064</v>
          </cell>
          <cell r="D686">
            <v>0.59</v>
          </cell>
          <cell r="F686">
            <v>0.59</v>
          </cell>
          <cell r="G686">
            <v>44702</v>
          </cell>
          <cell r="H686" t="str">
            <v>R3</v>
          </cell>
          <cell r="I686" t="str">
            <v>LPI-1606</v>
          </cell>
          <cell r="J686" t="str">
            <v>SRP</v>
          </cell>
          <cell r="K686">
            <v>1.8</v>
          </cell>
        </row>
        <row r="687">
          <cell r="C687" t="str">
            <v>035C066</v>
          </cell>
          <cell r="D687">
            <v>0.3</v>
          </cell>
          <cell r="F687">
            <v>0.3</v>
          </cell>
          <cell r="G687">
            <v>44492</v>
          </cell>
          <cell r="H687" t="str">
            <v>R2</v>
          </cell>
          <cell r="I687" t="str">
            <v>LPI-1606</v>
          </cell>
          <cell r="J687" t="str">
            <v>SRP</v>
          </cell>
          <cell r="K687">
            <v>1.8</v>
          </cell>
        </row>
        <row r="688">
          <cell r="C688" t="str">
            <v>035C067</v>
          </cell>
          <cell r="D688">
            <v>2.46</v>
          </cell>
          <cell r="F688">
            <v>2.46</v>
          </cell>
          <cell r="G688">
            <v>44703</v>
          </cell>
          <cell r="H688" t="str">
            <v>R3</v>
          </cell>
          <cell r="I688" t="str">
            <v>LPI-1606</v>
          </cell>
          <cell r="J688" t="str">
            <v>SRP</v>
          </cell>
          <cell r="K688">
            <v>1.8</v>
          </cell>
        </row>
        <row r="689">
          <cell r="C689" t="str">
            <v>036C062</v>
          </cell>
          <cell r="D689">
            <v>1.06</v>
          </cell>
          <cell r="F689">
            <v>1.06</v>
          </cell>
          <cell r="G689">
            <v>44486</v>
          </cell>
          <cell r="H689" t="str">
            <v>R2</v>
          </cell>
          <cell r="I689" t="str">
            <v>LPI-1606</v>
          </cell>
          <cell r="J689" t="str">
            <v>DR</v>
          </cell>
          <cell r="K689">
            <v>1.8</v>
          </cell>
        </row>
        <row r="690">
          <cell r="C690" t="str">
            <v>036C063</v>
          </cell>
          <cell r="D690">
            <v>2.77</v>
          </cell>
          <cell r="F690">
            <v>2.77</v>
          </cell>
          <cell r="G690">
            <v>44488</v>
          </cell>
          <cell r="H690" t="str">
            <v>R2</v>
          </cell>
          <cell r="I690" t="str">
            <v>LPI-1606</v>
          </cell>
          <cell r="J690" t="str">
            <v>SRP</v>
          </cell>
          <cell r="K690">
            <v>1.8</v>
          </cell>
        </row>
        <row r="691">
          <cell r="C691" t="str">
            <v>036C065</v>
          </cell>
          <cell r="D691">
            <v>2.8</v>
          </cell>
          <cell r="F691">
            <v>2.8</v>
          </cell>
          <cell r="G691">
            <v>44488</v>
          </cell>
          <cell r="H691" t="str">
            <v>R2</v>
          </cell>
          <cell r="I691" t="str">
            <v>LPI-1606</v>
          </cell>
          <cell r="J691" t="str">
            <v>SRP</v>
          </cell>
          <cell r="K691">
            <v>1.8</v>
          </cell>
        </row>
        <row r="692">
          <cell r="C692" t="str">
            <v>036C070</v>
          </cell>
          <cell r="D692">
            <v>2.06</v>
          </cell>
          <cell r="F692">
            <v>2.06</v>
          </cell>
          <cell r="G692">
            <v>44455</v>
          </cell>
          <cell r="H692" t="str">
            <v>R2</v>
          </cell>
          <cell r="I692" t="str">
            <v>LPI-1606</v>
          </cell>
          <cell r="J692" t="str">
            <v>DR</v>
          </cell>
          <cell r="K692">
            <v>1.8</v>
          </cell>
        </row>
        <row r="693">
          <cell r="C693" t="str">
            <v>037C060</v>
          </cell>
          <cell r="D693">
            <v>0.35</v>
          </cell>
          <cell r="F693">
            <v>0.35</v>
          </cell>
          <cell r="G693">
            <v>44486</v>
          </cell>
          <cell r="H693" t="str">
            <v>R1</v>
          </cell>
          <cell r="I693" t="str">
            <v>LPI-1606</v>
          </cell>
          <cell r="J693" t="str">
            <v>DR</v>
          </cell>
          <cell r="K693">
            <v>1.8</v>
          </cell>
        </row>
        <row r="694">
          <cell r="C694" t="str">
            <v>037C066</v>
          </cell>
          <cell r="D694">
            <v>1.05</v>
          </cell>
          <cell r="F694">
            <v>1.05</v>
          </cell>
          <cell r="G694">
            <v>44494</v>
          </cell>
          <cell r="H694" t="str">
            <v>R2</v>
          </cell>
          <cell r="I694" t="str">
            <v>LPI-1606</v>
          </cell>
          <cell r="J694" t="str">
            <v>DR</v>
          </cell>
          <cell r="K694">
            <v>1.8</v>
          </cell>
        </row>
        <row r="695">
          <cell r="C695" t="str">
            <v>037C067</v>
          </cell>
          <cell r="D695">
            <v>0.72</v>
          </cell>
          <cell r="F695">
            <v>0.72</v>
          </cell>
          <cell r="G695">
            <v>44491</v>
          </cell>
          <cell r="H695" t="str">
            <v>R2</v>
          </cell>
          <cell r="I695" t="str">
            <v>LPI-1606</v>
          </cell>
          <cell r="J695" t="str">
            <v>DR</v>
          </cell>
          <cell r="K695">
            <v>1.8</v>
          </cell>
        </row>
        <row r="696">
          <cell r="C696" t="str">
            <v>038C061</v>
          </cell>
          <cell r="D696">
            <v>0.98</v>
          </cell>
          <cell r="F696">
            <v>0.98</v>
          </cell>
          <cell r="G696">
            <v>44486</v>
          </cell>
          <cell r="H696" t="str">
            <v>R2</v>
          </cell>
          <cell r="I696" t="str">
            <v>LPI-1606</v>
          </cell>
          <cell r="J696" t="str">
            <v>DR</v>
          </cell>
          <cell r="K696">
            <v>1.8</v>
          </cell>
        </row>
        <row r="697">
          <cell r="C697" t="str">
            <v>038C063</v>
          </cell>
          <cell r="D697">
            <v>4.68</v>
          </cell>
          <cell r="F697">
            <v>4.68</v>
          </cell>
          <cell r="G697">
            <v>44487</v>
          </cell>
          <cell r="H697" t="str">
            <v>R2</v>
          </cell>
          <cell r="I697" t="str">
            <v>LPI-1606</v>
          </cell>
          <cell r="J697" t="str">
            <v>DR</v>
          </cell>
          <cell r="K697">
            <v>1.8</v>
          </cell>
        </row>
        <row r="698">
          <cell r="C698" t="str">
            <v>038C065</v>
          </cell>
          <cell r="D698">
            <v>1.76</v>
          </cell>
          <cell r="F698">
            <v>1.76</v>
          </cell>
          <cell r="G698">
            <v>44493</v>
          </cell>
          <cell r="H698" t="str">
            <v>R2</v>
          </cell>
          <cell r="I698" t="str">
            <v>LPI-1606</v>
          </cell>
          <cell r="J698" t="str">
            <v>DR</v>
          </cell>
          <cell r="K698">
            <v>1.8</v>
          </cell>
        </row>
        <row r="699">
          <cell r="C699" t="str">
            <v>038C066</v>
          </cell>
          <cell r="D699">
            <v>1.38</v>
          </cell>
          <cell r="F699">
            <v>1.38</v>
          </cell>
          <cell r="G699">
            <v>44488</v>
          </cell>
          <cell r="H699" t="str">
            <v>R2</v>
          </cell>
          <cell r="I699" t="str">
            <v>LPI-1606</v>
          </cell>
          <cell r="J699" t="str">
            <v>DR</v>
          </cell>
          <cell r="K699">
            <v>1.8</v>
          </cell>
        </row>
        <row r="700">
          <cell r="C700" t="str">
            <v>038C068</v>
          </cell>
          <cell r="D700">
            <v>1.83</v>
          </cell>
          <cell r="F700">
            <v>1.83</v>
          </cell>
          <cell r="G700">
            <v>44704</v>
          </cell>
          <cell r="H700" t="str">
            <v>R3</v>
          </cell>
          <cell r="I700" t="str">
            <v>LPI-1606</v>
          </cell>
          <cell r="J700" t="str">
            <v>SRP</v>
          </cell>
          <cell r="K700">
            <v>1.8</v>
          </cell>
        </row>
        <row r="701">
          <cell r="C701" t="str">
            <v>038C070</v>
          </cell>
          <cell r="D701">
            <v>3.74</v>
          </cell>
          <cell r="F701">
            <v>3.74</v>
          </cell>
          <cell r="G701">
            <v>44455</v>
          </cell>
          <cell r="H701" t="str">
            <v>R2</v>
          </cell>
          <cell r="I701" t="str">
            <v>LPI-1606</v>
          </cell>
          <cell r="J701" t="str">
            <v>SRP</v>
          </cell>
          <cell r="K701">
            <v>1.8</v>
          </cell>
        </row>
        <row r="702">
          <cell r="C702" t="str">
            <v>039C061</v>
          </cell>
          <cell r="D702">
            <v>0.61</v>
          </cell>
          <cell r="F702">
            <v>0.61</v>
          </cell>
          <cell r="G702">
            <v>44486</v>
          </cell>
          <cell r="H702" t="str">
            <v>R2</v>
          </cell>
          <cell r="I702" t="str">
            <v>LPI-1606</v>
          </cell>
          <cell r="J702" t="str">
            <v>DR</v>
          </cell>
          <cell r="K702">
            <v>1.8</v>
          </cell>
        </row>
        <row r="703">
          <cell r="C703" t="str">
            <v>039C065</v>
          </cell>
          <cell r="D703">
            <v>1.08</v>
          </cell>
          <cell r="F703">
            <v>1.08</v>
          </cell>
          <cell r="G703">
            <v>44702</v>
          </cell>
          <cell r="H703" t="str">
            <v>R3</v>
          </cell>
          <cell r="I703" t="str">
            <v>LPI-1606</v>
          </cell>
          <cell r="J703" t="str">
            <v>DR</v>
          </cell>
          <cell r="K703">
            <v>1.8</v>
          </cell>
        </row>
        <row r="704">
          <cell r="C704" t="str">
            <v>039C066</v>
          </cell>
          <cell r="D704">
            <v>0.59</v>
          </cell>
          <cell r="F704">
            <v>0.59</v>
          </cell>
          <cell r="G704">
            <v>44486</v>
          </cell>
          <cell r="H704" t="str">
            <v>R2</v>
          </cell>
          <cell r="I704" t="str">
            <v>LPI-1606</v>
          </cell>
          <cell r="J704" t="str">
            <v>DR</v>
          </cell>
          <cell r="K704">
            <v>1.8</v>
          </cell>
        </row>
        <row r="705">
          <cell r="C705" t="str">
            <v>040C064</v>
          </cell>
          <cell r="D705">
            <v>0.53</v>
          </cell>
          <cell r="F705">
            <v>0.53</v>
          </cell>
          <cell r="G705">
            <v>44702</v>
          </cell>
          <cell r="H705" t="str">
            <v>R3</v>
          </cell>
          <cell r="I705" t="str">
            <v>LPI-1606</v>
          </cell>
          <cell r="J705" t="str">
            <v>DR</v>
          </cell>
          <cell r="K705">
            <v>1.8</v>
          </cell>
        </row>
        <row r="706">
          <cell r="C706" t="str">
            <v>040C065</v>
          </cell>
          <cell r="D706">
            <v>2.82</v>
          </cell>
          <cell r="F706">
            <v>2.82</v>
          </cell>
          <cell r="G706">
            <v>44487</v>
          </cell>
          <cell r="H706" t="str">
            <v>R2</v>
          </cell>
          <cell r="I706" t="str">
            <v>LPI-1606</v>
          </cell>
          <cell r="J706" t="str">
            <v>DR</v>
          </cell>
          <cell r="K706">
            <v>1.8</v>
          </cell>
        </row>
        <row r="707">
          <cell r="C707" t="str">
            <v>040C068</v>
          </cell>
          <cell r="D707">
            <v>4.3</v>
          </cell>
          <cell r="F707">
            <v>4.3</v>
          </cell>
          <cell r="G707">
            <v>44703</v>
          </cell>
          <cell r="H707" t="str">
            <v>R3</v>
          </cell>
          <cell r="I707" t="str">
            <v>LPI-1606</v>
          </cell>
          <cell r="J707" t="str">
            <v>DR</v>
          </cell>
          <cell r="K707">
            <v>1.8</v>
          </cell>
        </row>
        <row r="708">
          <cell r="C708" t="str">
            <v>040C070</v>
          </cell>
          <cell r="D708">
            <v>3.79</v>
          </cell>
          <cell r="F708">
            <v>3.79</v>
          </cell>
          <cell r="G708">
            <v>44703</v>
          </cell>
          <cell r="H708" t="str">
            <v>R3</v>
          </cell>
          <cell r="I708" t="str">
            <v>LPI-1606</v>
          </cell>
          <cell r="J708" t="str">
            <v>DR</v>
          </cell>
          <cell r="K708">
            <v>1.8</v>
          </cell>
        </row>
        <row r="709">
          <cell r="C709" t="str">
            <v>032C070</v>
          </cell>
          <cell r="D709">
            <v>1.9</v>
          </cell>
          <cell r="F709">
            <v>1.9</v>
          </cell>
          <cell r="G709">
            <v>44703</v>
          </cell>
          <cell r="H709" t="str">
            <v>R3</v>
          </cell>
          <cell r="I709" t="str">
            <v>LPI-1606</v>
          </cell>
          <cell r="J709" t="str">
            <v>DR</v>
          </cell>
          <cell r="K709">
            <v>1.8</v>
          </cell>
        </row>
        <row r="710">
          <cell r="C710" t="str">
            <v>032C074</v>
          </cell>
          <cell r="D710">
            <v>6.1</v>
          </cell>
          <cell r="F710">
            <v>6.1</v>
          </cell>
          <cell r="G710">
            <v>44702</v>
          </cell>
          <cell r="H710" t="str">
            <v>R1</v>
          </cell>
          <cell r="I710" t="str">
            <v>LPI-1604</v>
          </cell>
          <cell r="J710" t="str">
            <v>SRP</v>
          </cell>
          <cell r="K710">
            <v>1.35</v>
          </cell>
        </row>
        <row r="711">
          <cell r="C711" t="str">
            <v>032C076</v>
          </cell>
          <cell r="D711">
            <v>1.8</v>
          </cell>
          <cell r="F711">
            <v>1.8</v>
          </cell>
          <cell r="G711">
            <v>44705</v>
          </cell>
          <cell r="H711" t="str">
            <v>R1</v>
          </cell>
          <cell r="I711" t="str">
            <v>LPI-1604</v>
          </cell>
          <cell r="J711" t="str">
            <v>SR</v>
          </cell>
          <cell r="K711">
            <v>1.35</v>
          </cell>
        </row>
        <row r="712">
          <cell r="C712" t="str">
            <v>032C077</v>
          </cell>
          <cell r="D712">
            <v>2.58</v>
          </cell>
          <cell r="F712">
            <v>2.58</v>
          </cell>
          <cell r="G712">
            <v>44704</v>
          </cell>
          <cell r="H712" t="str">
            <v>R1</v>
          </cell>
          <cell r="I712" t="str">
            <v>LPI-1604</v>
          </cell>
          <cell r="J712" t="str">
            <v>SR</v>
          </cell>
          <cell r="K712">
            <v>1.35</v>
          </cell>
        </row>
        <row r="713">
          <cell r="C713" t="str">
            <v>032C078</v>
          </cell>
          <cell r="D713">
            <v>2.74</v>
          </cell>
          <cell r="F713">
            <v>2.74</v>
          </cell>
          <cell r="G713">
            <v>44706</v>
          </cell>
          <cell r="H713" t="str">
            <v>R1</v>
          </cell>
          <cell r="I713" t="str">
            <v>LPI-1604</v>
          </cell>
          <cell r="J713" t="str">
            <v>SR</v>
          </cell>
          <cell r="K713">
            <v>1.35</v>
          </cell>
        </row>
        <row r="714">
          <cell r="C714" t="str">
            <v>033c077</v>
          </cell>
          <cell r="D714">
            <v>0.69</v>
          </cell>
          <cell r="F714">
            <v>0.69</v>
          </cell>
          <cell r="G714">
            <v>44706</v>
          </cell>
          <cell r="H714" t="str">
            <v>R1</v>
          </cell>
          <cell r="I714" t="str">
            <v>LPI-1604</v>
          </cell>
          <cell r="J714" t="str">
            <v>SRP</v>
          </cell>
          <cell r="K714">
            <v>1.35</v>
          </cell>
        </row>
        <row r="715">
          <cell r="C715" t="str">
            <v>033C078</v>
          </cell>
          <cell r="D715">
            <v>0.73</v>
          </cell>
          <cell r="F715">
            <v>0.73</v>
          </cell>
          <cell r="G715">
            <v>44706</v>
          </cell>
          <cell r="H715" t="str">
            <v>R1</v>
          </cell>
          <cell r="I715" t="str">
            <v>LPI-1604</v>
          </cell>
          <cell r="J715" t="str">
            <v>SRP</v>
          </cell>
          <cell r="K715">
            <v>1.35</v>
          </cell>
        </row>
        <row r="716">
          <cell r="C716" t="str">
            <v>034C072</v>
          </cell>
          <cell r="D716">
            <v>5.05</v>
          </cell>
          <cell r="F716">
            <v>5.05</v>
          </cell>
          <cell r="G716">
            <v>44702</v>
          </cell>
          <cell r="H716" t="str">
            <v>R1</v>
          </cell>
          <cell r="I716" t="str">
            <v>LPI-1604</v>
          </cell>
          <cell r="J716" t="str">
            <v>SRP</v>
          </cell>
          <cell r="K716">
            <v>1.35</v>
          </cell>
        </row>
        <row r="717">
          <cell r="C717" t="str">
            <v>034C073</v>
          </cell>
          <cell r="D717">
            <v>1.18</v>
          </cell>
          <cell r="F717">
            <v>1.18</v>
          </cell>
          <cell r="G717">
            <v>44359</v>
          </cell>
          <cell r="H717" t="str">
            <v>RPC</v>
          </cell>
          <cell r="I717" t="str">
            <v>LPI-1604</v>
          </cell>
          <cell r="J717" t="str">
            <v>SRP</v>
          </cell>
          <cell r="K717">
            <v>1.35</v>
          </cell>
        </row>
        <row r="718">
          <cell r="C718" t="str">
            <v>034C076</v>
          </cell>
          <cell r="D718">
            <v>1.1399999999999999</v>
          </cell>
          <cell r="F718">
            <v>1.1399999999999999</v>
          </cell>
          <cell r="G718">
            <v>44359</v>
          </cell>
          <cell r="H718" t="str">
            <v>RPC</v>
          </cell>
          <cell r="I718" t="str">
            <v>LPI-1604</v>
          </cell>
          <cell r="J718" t="str">
            <v>SRP</v>
          </cell>
          <cell r="K718">
            <v>1.35</v>
          </cell>
        </row>
        <row r="719">
          <cell r="C719" t="str">
            <v>034C077</v>
          </cell>
          <cell r="D719">
            <v>3.08</v>
          </cell>
          <cell r="F719">
            <v>3.08</v>
          </cell>
          <cell r="G719">
            <v>44704</v>
          </cell>
          <cell r="H719" t="str">
            <v>R1</v>
          </cell>
          <cell r="I719" t="str">
            <v>LPI-1604</v>
          </cell>
          <cell r="J719" t="str">
            <v>SR</v>
          </cell>
          <cell r="K719">
            <v>1.35</v>
          </cell>
        </row>
        <row r="720">
          <cell r="C720" t="str">
            <v>034C078</v>
          </cell>
          <cell r="D720">
            <v>2.25</v>
          </cell>
          <cell r="F720">
            <v>2.25</v>
          </cell>
          <cell r="G720">
            <v>44706</v>
          </cell>
          <cell r="H720" t="str">
            <v>R1</v>
          </cell>
          <cell r="I720" t="str">
            <v>LPI-1604</v>
          </cell>
          <cell r="J720" t="str">
            <v>SR</v>
          </cell>
          <cell r="K720">
            <v>1.35</v>
          </cell>
        </row>
        <row r="721">
          <cell r="C721" t="str">
            <v>034C080</v>
          </cell>
          <cell r="D721">
            <v>1.1100000000000001</v>
          </cell>
          <cell r="F721">
            <v>1.1100000000000001</v>
          </cell>
          <cell r="G721">
            <v>44319</v>
          </cell>
          <cell r="H721" t="str">
            <v>RPC</v>
          </cell>
          <cell r="I721" t="str">
            <v>LPI-1604</v>
          </cell>
          <cell r="J721" t="str">
            <v>SR</v>
          </cell>
          <cell r="K721">
            <v>1.35</v>
          </cell>
        </row>
        <row r="722">
          <cell r="C722" t="str">
            <v>032C080</v>
          </cell>
          <cell r="D722">
            <v>1.1000000000000001</v>
          </cell>
          <cell r="F722">
            <v>1.1000000000000001</v>
          </cell>
          <cell r="G722">
            <v>44319</v>
          </cell>
          <cell r="H722" t="str">
            <v>RPC</v>
          </cell>
          <cell r="I722" t="str">
            <v>LPI-1604</v>
          </cell>
          <cell r="J722" t="str">
            <v>SR</v>
          </cell>
          <cell r="K722">
            <v>1.35</v>
          </cell>
        </row>
        <row r="723">
          <cell r="C723" t="str">
            <v>035C072</v>
          </cell>
          <cell r="D723">
            <v>2.44</v>
          </cell>
          <cell r="F723">
            <v>2.44</v>
          </cell>
          <cell r="G723">
            <v>44702</v>
          </cell>
          <cell r="H723" t="str">
            <v>R1</v>
          </cell>
          <cell r="I723" t="str">
            <v>LPI-1604</v>
          </cell>
          <cell r="J723" t="str">
            <v>SRP</v>
          </cell>
          <cell r="K723">
            <v>1.35</v>
          </cell>
        </row>
        <row r="724">
          <cell r="C724" t="str">
            <v>035C080</v>
          </cell>
          <cell r="D724">
            <v>1.22</v>
          </cell>
          <cell r="F724">
            <v>1.22</v>
          </cell>
          <cell r="G724">
            <v>44318</v>
          </cell>
          <cell r="H724" t="str">
            <v>RPC</v>
          </cell>
          <cell r="I724" t="str">
            <v>LPI-1604</v>
          </cell>
          <cell r="J724" t="str">
            <v>SR</v>
          </cell>
          <cell r="K724">
            <v>1.35</v>
          </cell>
        </row>
        <row r="725">
          <cell r="C725" t="str">
            <v>036C073</v>
          </cell>
          <cell r="D725">
            <v>2.74</v>
          </cell>
          <cell r="F725">
            <v>2.74</v>
          </cell>
          <cell r="G725">
            <v>44362</v>
          </cell>
          <cell r="H725" t="str">
            <v>RPC</v>
          </cell>
          <cell r="I725" t="str">
            <v>LPI-1604</v>
          </cell>
          <cell r="J725" t="str">
            <v>SR</v>
          </cell>
          <cell r="K725">
            <v>1.35</v>
          </cell>
        </row>
        <row r="726">
          <cell r="C726" t="str">
            <v>036C076</v>
          </cell>
          <cell r="D726">
            <v>1.48</v>
          </cell>
          <cell r="F726">
            <v>1.48</v>
          </cell>
          <cell r="G726">
            <v>44359</v>
          </cell>
          <cell r="H726" t="str">
            <v>RPC</v>
          </cell>
          <cell r="I726" t="str">
            <v>LPI-1604</v>
          </cell>
          <cell r="J726" t="str">
            <v>SRP</v>
          </cell>
          <cell r="K726">
            <v>1.35</v>
          </cell>
        </row>
        <row r="727">
          <cell r="C727" t="str">
            <v>036C078</v>
          </cell>
          <cell r="D727">
            <v>1.68</v>
          </cell>
          <cell r="F727">
            <v>1.68</v>
          </cell>
          <cell r="G727">
            <v>44365</v>
          </cell>
          <cell r="H727" t="str">
            <v>RPC</v>
          </cell>
          <cell r="I727" t="str">
            <v>LPI-1604</v>
          </cell>
          <cell r="J727" t="str">
            <v>SR</v>
          </cell>
          <cell r="K727">
            <v>1.35</v>
          </cell>
        </row>
        <row r="728">
          <cell r="C728" t="str">
            <v>037c079</v>
          </cell>
          <cell r="D728">
            <v>1.02</v>
          </cell>
          <cell r="F728">
            <v>1.02</v>
          </cell>
          <cell r="G728">
            <v>44365</v>
          </cell>
          <cell r="H728" t="str">
            <v>RPC</v>
          </cell>
          <cell r="I728" t="str">
            <v>LPI-1604</v>
          </cell>
          <cell r="J728" t="str">
            <v>SR</v>
          </cell>
          <cell r="K728">
            <v>1.35</v>
          </cell>
        </row>
        <row r="729">
          <cell r="C729" t="str">
            <v>037C080</v>
          </cell>
          <cell r="D729">
            <v>1.33</v>
          </cell>
          <cell r="F729">
            <v>1.33</v>
          </cell>
          <cell r="G729">
            <v>44365</v>
          </cell>
          <cell r="H729" t="str">
            <v>RPC</v>
          </cell>
          <cell r="I729" t="str">
            <v>LPI-1604</v>
          </cell>
          <cell r="J729" t="str">
            <v>SR</v>
          </cell>
          <cell r="K729">
            <v>1.35</v>
          </cell>
        </row>
        <row r="730">
          <cell r="C730" t="str">
            <v>038C072</v>
          </cell>
          <cell r="D730">
            <v>3.17</v>
          </cell>
          <cell r="F730">
            <v>3.17</v>
          </cell>
          <cell r="G730">
            <v>44702</v>
          </cell>
          <cell r="H730" t="str">
            <v>R1</v>
          </cell>
          <cell r="I730" t="str">
            <v>LPI-1604</v>
          </cell>
          <cell r="J730" t="str">
            <v>SRP</v>
          </cell>
          <cell r="K730">
            <v>1.35</v>
          </cell>
        </row>
        <row r="731">
          <cell r="C731" t="str">
            <v>038C074</v>
          </cell>
          <cell r="D731">
            <v>1.52</v>
          </cell>
          <cell r="F731">
            <v>1.52</v>
          </cell>
          <cell r="G731">
            <v>44363</v>
          </cell>
          <cell r="H731" t="str">
            <v>RPC</v>
          </cell>
          <cell r="I731" t="str">
            <v>LPI-1604</v>
          </cell>
          <cell r="J731" t="str">
            <v>SR</v>
          </cell>
          <cell r="K731">
            <v>1.35</v>
          </cell>
        </row>
        <row r="732">
          <cell r="C732" t="str">
            <v>038C073</v>
          </cell>
          <cell r="D732">
            <v>1.68</v>
          </cell>
          <cell r="F732">
            <v>1.68</v>
          </cell>
          <cell r="G732">
            <v>44363</v>
          </cell>
          <cell r="H732" t="str">
            <v>RPC</v>
          </cell>
          <cell r="I732" t="str">
            <v>LPI-1604</v>
          </cell>
          <cell r="J732" t="str">
            <v>SR</v>
          </cell>
          <cell r="K732">
            <v>1.35</v>
          </cell>
        </row>
        <row r="733">
          <cell r="C733" t="str">
            <v>038C075</v>
          </cell>
          <cell r="D733">
            <v>1.03</v>
          </cell>
          <cell r="F733">
            <v>1.03</v>
          </cell>
          <cell r="G733">
            <v>44401</v>
          </cell>
          <cell r="H733" t="str">
            <v>RPC</v>
          </cell>
          <cell r="I733" t="str">
            <v>LPI-1604</v>
          </cell>
          <cell r="J733" t="str">
            <v>SR</v>
          </cell>
          <cell r="K733">
            <v>1.35</v>
          </cell>
        </row>
        <row r="734">
          <cell r="C734" t="str">
            <v>038C076</v>
          </cell>
          <cell r="D734">
            <v>2.04</v>
          </cell>
          <cell r="F734">
            <v>2.04</v>
          </cell>
          <cell r="G734">
            <v>44400</v>
          </cell>
          <cell r="H734" t="str">
            <v>RPC</v>
          </cell>
          <cell r="I734" t="str">
            <v>LPI-1604</v>
          </cell>
          <cell r="J734" t="str">
            <v>SR</v>
          </cell>
          <cell r="K734">
            <v>1.35</v>
          </cell>
        </row>
        <row r="735">
          <cell r="C735" t="str">
            <v>038C077</v>
          </cell>
          <cell r="D735">
            <v>1.85</v>
          </cell>
          <cell r="F735">
            <v>1.85</v>
          </cell>
          <cell r="G735">
            <v>44704</v>
          </cell>
          <cell r="H735" t="str">
            <v>R1</v>
          </cell>
          <cell r="I735" t="str">
            <v>LPI-1604</v>
          </cell>
          <cell r="J735" t="str">
            <v>SR</v>
          </cell>
          <cell r="K735">
            <v>1.35</v>
          </cell>
        </row>
        <row r="736">
          <cell r="C736" t="str">
            <v>036C077</v>
          </cell>
          <cell r="D736">
            <v>1.66</v>
          </cell>
          <cell r="F736">
            <v>1.66</v>
          </cell>
          <cell r="G736">
            <v>44704</v>
          </cell>
          <cell r="H736" t="str">
            <v>R1</v>
          </cell>
          <cell r="I736" t="str">
            <v>LPI-1604</v>
          </cell>
          <cell r="J736" t="str">
            <v>SR</v>
          </cell>
          <cell r="K736">
            <v>1.35</v>
          </cell>
        </row>
        <row r="737">
          <cell r="C737" t="str">
            <v>038C078</v>
          </cell>
          <cell r="D737">
            <v>1.6</v>
          </cell>
          <cell r="F737">
            <v>1.6</v>
          </cell>
          <cell r="G737">
            <v>44394</v>
          </cell>
          <cell r="H737" t="str">
            <v>RPC</v>
          </cell>
          <cell r="I737" t="str">
            <v>LPI-1604</v>
          </cell>
          <cell r="J737" t="str">
            <v>SR</v>
          </cell>
          <cell r="K737">
            <v>1.35</v>
          </cell>
        </row>
        <row r="738">
          <cell r="C738" t="str">
            <v>038C079</v>
          </cell>
          <cell r="D738">
            <v>1.54</v>
          </cell>
          <cell r="F738">
            <v>1.54</v>
          </cell>
          <cell r="G738">
            <v>44704</v>
          </cell>
          <cell r="H738" t="str">
            <v>R1</v>
          </cell>
          <cell r="I738" t="str">
            <v>LPI-1604</v>
          </cell>
          <cell r="J738" t="str">
            <v>SR</v>
          </cell>
          <cell r="K738">
            <v>1.35</v>
          </cell>
        </row>
        <row r="739">
          <cell r="C739" t="str">
            <v>038C080</v>
          </cell>
          <cell r="D739">
            <v>1</v>
          </cell>
          <cell r="F739">
            <v>1</v>
          </cell>
          <cell r="G739">
            <v>44399</v>
          </cell>
          <cell r="H739" t="str">
            <v>RPC</v>
          </cell>
          <cell r="I739" t="str">
            <v>LPI-1604</v>
          </cell>
          <cell r="J739" t="str">
            <v>SR</v>
          </cell>
          <cell r="K739">
            <v>1.35</v>
          </cell>
        </row>
        <row r="740">
          <cell r="C740" t="str">
            <v>040C072</v>
          </cell>
          <cell r="D740">
            <v>4.21</v>
          </cell>
          <cell r="F740">
            <v>4.21</v>
          </cell>
          <cell r="G740">
            <v>44702</v>
          </cell>
          <cell r="H740" t="str">
            <v>R1</v>
          </cell>
          <cell r="I740" t="str">
            <v>LPI-1604</v>
          </cell>
          <cell r="J740" t="str">
            <v>SRP</v>
          </cell>
          <cell r="K740">
            <v>1.35</v>
          </cell>
        </row>
        <row r="741">
          <cell r="C741" t="str">
            <v>040C073</v>
          </cell>
          <cell r="D741">
            <v>2.0299999999999998</v>
          </cell>
          <cell r="F741">
            <v>2.0299999999999998</v>
          </cell>
          <cell r="G741">
            <v>44360</v>
          </cell>
          <cell r="H741" t="str">
            <v>RPC</v>
          </cell>
          <cell r="I741" t="str">
            <v>LPI-1604</v>
          </cell>
          <cell r="J741" t="str">
            <v>SRP</v>
          </cell>
          <cell r="K741">
            <v>1.35</v>
          </cell>
        </row>
        <row r="742">
          <cell r="C742" t="str">
            <v>040C075</v>
          </cell>
          <cell r="D742">
            <v>2.09</v>
          </cell>
          <cell r="F742">
            <v>2.09</v>
          </cell>
          <cell r="G742">
            <v>44656</v>
          </cell>
          <cell r="H742" t="str">
            <v>R1</v>
          </cell>
          <cell r="I742" t="str">
            <v>LPI-1604</v>
          </cell>
          <cell r="J742" t="str">
            <v>SRP</v>
          </cell>
          <cell r="K742">
            <v>1.35</v>
          </cell>
        </row>
        <row r="743">
          <cell r="C743" t="str">
            <v>040C076</v>
          </cell>
          <cell r="D743">
            <v>2.8</v>
          </cell>
          <cell r="F743">
            <v>2.8</v>
          </cell>
          <cell r="G743">
            <v>44707</v>
          </cell>
          <cell r="H743" t="str">
            <v>R1</v>
          </cell>
          <cell r="I743" t="str">
            <v>LPI-1604</v>
          </cell>
          <cell r="J743" t="str">
            <v>SRP</v>
          </cell>
          <cell r="K743">
            <v>1.35</v>
          </cell>
        </row>
        <row r="744">
          <cell r="C744" t="str">
            <v>040C077</v>
          </cell>
          <cell r="D744">
            <v>1.83</v>
          </cell>
          <cell r="F744">
            <v>1.83</v>
          </cell>
          <cell r="G744">
            <v>44362</v>
          </cell>
          <cell r="H744" t="str">
            <v>RPC</v>
          </cell>
          <cell r="I744" t="str">
            <v>LPI-1604</v>
          </cell>
          <cell r="J744" t="str">
            <v>SRP</v>
          </cell>
          <cell r="K744">
            <v>1.35</v>
          </cell>
        </row>
        <row r="745">
          <cell r="C745" t="str">
            <v>040C080</v>
          </cell>
          <cell r="D745">
            <v>0.83</v>
          </cell>
          <cell r="F745">
            <v>0.83</v>
          </cell>
          <cell r="G745">
            <v>44365</v>
          </cell>
          <cell r="H745" t="str">
            <v>RPC</v>
          </cell>
          <cell r="I745" t="str">
            <v>LPI-1604</v>
          </cell>
          <cell r="J745" t="str">
            <v>SR</v>
          </cell>
          <cell r="K745">
            <v>1.35</v>
          </cell>
        </row>
        <row r="746">
          <cell r="C746" t="str">
            <v>031C082</v>
          </cell>
          <cell r="D746">
            <v>1.32</v>
          </cell>
          <cell r="F746">
            <v>1.32</v>
          </cell>
          <cell r="G746">
            <v>44389</v>
          </cell>
          <cell r="H746" t="str">
            <v>RPC</v>
          </cell>
          <cell r="I746" t="str">
            <v>AS.I19-19</v>
          </cell>
          <cell r="J746" t="str">
            <v>SR</v>
          </cell>
          <cell r="K746">
            <v>1.35</v>
          </cell>
        </row>
        <row r="747">
          <cell r="C747" t="str">
            <v>031C084</v>
          </cell>
          <cell r="D747">
            <v>0.79</v>
          </cell>
          <cell r="F747">
            <v>0.79</v>
          </cell>
          <cell r="G747">
            <v>44389</v>
          </cell>
          <cell r="H747" t="str">
            <v>RPC</v>
          </cell>
          <cell r="I747" t="str">
            <v>AS.I19-19</v>
          </cell>
          <cell r="J747" t="str">
            <v>SR</v>
          </cell>
          <cell r="K747">
            <v>1.35</v>
          </cell>
        </row>
        <row r="748">
          <cell r="C748" t="str">
            <v>032C084</v>
          </cell>
          <cell r="D748">
            <v>2.33</v>
          </cell>
          <cell r="F748">
            <v>2.33</v>
          </cell>
          <cell r="G748">
            <v>44388</v>
          </cell>
          <cell r="H748" t="str">
            <v>RPC</v>
          </cell>
          <cell r="I748" t="str">
            <v>AS.I19-19</v>
          </cell>
          <cell r="J748" t="str">
            <v>SR</v>
          </cell>
          <cell r="K748">
            <v>1.35</v>
          </cell>
        </row>
        <row r="749">
          <cell r="C749" t="str">
            <v>032C082</v>
          </cell>
          <cell r="D749">
            <v>1.72</v>
          </cell>
          <cell r="F749">
            <v>1.72</v>
          </cell>
          <cell r="G749">
            <v>44388</v>
          </cell>
          <cell r="H749" t="str">
            <v>RPC</v>
          </cell>
          <cell r="I749" t="str">
            <v>AS.I19-19</v>
          </cell>
          <cell r="J749" t="str">
            <v>SR</v>
          </cell>
          <cell r="K749">
            <v>1.35</v>
          </cell>
        </row>
        <row r="750">
          <cell r="C750" t="str">
            <v>032C087</v>
          </cell>
          <cell r="D750">
            <v>4.97</v>
          </cell>
          <cell r="F750">
            <v>4.97</v>
          </cell>
          <cell r="G750">
            <v>44372</v>
          </cell>
          <cell r="H750" t="str">
            <v>RPC</v>
          </cell>
          <cell r="I750" t="str">
            <v>AS.I19-19</v>
          </cell>
          <cell r="J750" t="str">
            <v>SR</v>
          </cell>
          <cell r="K750">
            <v>1.35</v>
          </cell>
        </row>
        <row r="751">
          <cell r="C751" t="str">
            <v>032C089</v>
          </cell>
          <cell r="D751">
            <v>2.38</v>
          </cell>
          <cell r="F751">
            <v>2.38</v>
          </cell>
          <cell r="G751">
            <v>44371</v>
          </cell>
          <cell r="H751" t="str">
            <v>RPC</v>
          </cell>
          <cell r="I751" t="str">
            <v>AS.I19-19</v>
          </cell>
          <cell r="J751" t="str">
            <v>SR</v>
          </cell>
          <cell r="K751">
            <v>1.35</v>
          </cell>
        </row>
        <row r="752">
          <cell r="C752" t="str">
            <v>034C083</v>
          </cell>
          <cell r="D752">
            <v>4.33</v>
          </cell>
          <cell r="F752">
            <v>4.33</v>
          </cell>
          <cell r="G752">
            <v>44366</v>
          </cell>
          <cell r="H752" t="str">
            <v>RPC</v>
          </cell>
          <cell r="I752" t="str">
            <v>AS.I19-19</v>
          </cell>
          <cell r="J752" t="str">
            <v>SR</v>
          </cell>
          <cell r="K752">
            <v>1.35</v>
          </cell>
        </row>
        <row r="753">
          <cell r="C753" t="str">
            <v>034C085</v>
          </cell>
          <cell r="D753">
            <v>4.26</v>
          </cell>
          <cell r="F753">
            <v>4.26</v>
          </cell>
          <cell r="G753">
            <v>44367</v>
          </cell>
          <cell r="H753" t="str">
            <v>RPC</v>
          </cell>
          <cell r="I753" t="str">
            <v>AS.I19-19</v>
          </cell>
          <cell r="J753" t="str">
            <v>SR</v>
          </cell>
          <cell r="K753">
            <v>1.35</v>
          </cell>
        </row>
        <row r="754">
          <cell r="C754" t="str">
            <v>034C087</v>
          </cell>
          <cell r="D754">
            <v>3.1</v>
          </cell>
          <cell r="F754">
            <v>3.1</v>
          </cell>
          <cell r="G754">
            <v>44370</v>
          </cell>
          <cell r="H754" t="str">
            <v>RPC</v>
          </cell>
          <cell r="I754" t="str">
            <v>AS.I19-19</v>
          </cell>
          <cell r="J754" t="str">
            <v>SR</v>
          </cell>
          <cell r="K754">
            <v>1.35</v>
          </cell>
        </row>
        <row r="755">
          <cell r="C755" t="str">
            <v>034C089</v>
          </cell>
          <cell r="D755">
            <v>2.96</v>
          </cell>
          <cell r="F755">
            <v>2.96</v>
          </cell>
          <cell r="G755">
            <v>44370</v>
          </cell>
          <cell r="H755" t="str">
            <v>RPC</v>
          </cell>
          <cell r="I755" t="str">
            <v>AS.I19-19</v>
          </cell>
          <cell r="J755" t="str">
            <v>SR</v>
          </cell>
          <cell r="K755">
            <v>1.35</v>
          </cell>
        </row>
        <row r="756">
          <cell r="C756" t="str">
            <v>034C090</v>
          </cell>
          <cell r="D756">
            <v>3.08</v>
          </cell>
          <cell r="F756">
            <v>3.08</v>
          </cell>
          <cell r="G756">
            <v>44370</v>
          </cell>
          <cell r="H756" t="str">
            <v>RPC</v>
          </cell>
          <cell r="I756" t="str">
            <v>AS.I19-19</v>
          </cell>
          <cell r="J756" t="str">
            <v>SRP</v>
          </cell>
          <cell r="K756">
            <v>1.35</v>
          </cell>
        </row>
        <row r="757">
          <cell r="C757" t="str">
            <v>032C090</v>
          </cell>
          <cell r="D757">
            <v>2.0299999999999998</v>
          </cell>
          <cell r="F757">
            <v>2.0299999999999998</v>
          </cell>
          <cell r="G757">
            <v>44370</v>
          </cell>
          <cell r="H757" t="str">
            <v>RPC</v>
          </cell>
          <cell r="I757" t="str">
            <v>AS.I19-19</v>
          </cell>
          <cell r="J757" t="str">
            <v>SRP</v>
          </cell>
          <cell r="K757">
            <v>1.35</v>
          </cell>
        </row>
        <row r="758">
          <cell r="C758" t="str">
            <v>036C083</v>
          </cell>
          <cell r="D758">
            <v>1.81</v>
          </cell>
          <cell r="F758">
            <v>1.81</v>
          </cell>
          <cell r="G758">
            <v>44372</v>
          </cell>
          <cell r="H758" t="str">
            <v>RPC</v>
          </cell>
          <cell r="I758" t="str">
            <v>AS.I19-19</v>
          </cell>
          <cell r="J758" t="str">
            <v>SR</v>
          </cell>
          <cell r="K758">
            <v>1.35</v>
          </cell>
        </row>
        <row r="759">
          <cell r="C759" t="str">
            <v>036C085</v>
          </cell>
          <cell r="D759">
            <v>2.83</v>
          </cell>
          <cell r="F759">
            <v>2.83</v>
          </cell>
          <cell r="G759">
            <v>44368</v>
          </cell>
          <cell r="H759" t="str">
            <v>RPC</v>
          </cell>
          <cell r="I759" t="str">
            <v>AS.I19-19</v>
          </cell>
          <cell r="J759" t="str">
            <v>SR</v>
          </cell>
          <cell r="K759">
            <v>1.35</v>
          </cell>
        </row>
        <row r="760">
          <cell r="C760" t="str">
            <v>036C090</v>
          </cell>
          <cell r="D760">
            <v>4.16</v>
          </cell>
          <cell r="F760">
            <v>4.16</v>
          </cell>
          <cell r="G760">
            <v>44372</v>
          </cell>
          <cell r="H760" t="str">
            <v>RPC</v>
          </cell>
          <cell r="I760" t="str">
            <v>AS.I19-19</v>
          </cell>
          <cell r="J760" t="str">
            <v>SRP</v>
          </cell>
          <cell r="K760">
            <v>1.35</v>
          </cell>
        </row>
        <row r="761">
          <cell r="C761" t="str">
            <v>037C087</v>
          </cell>
          <cell r="D761">
            <v>3.68</v>
          </cell>
          <cell r="F761">
            <v>3.68</v>
          </cell>
          <cell r="G761">
            <v>44369</v>
          </cell>
          <cell r="H761" t="str">
            <v>RPC</v>
          </cell>
          <cell r="I761" t="str">
            <v>AS.I19-19</v>
          </cell>
          <cell r="J761" t="str">
            <v>SR</v>
          </cell>
          <cell r="K761">
            <v>1.35</v>
          </cell>
        </row>
        <row r="762">
          <cell r="C762" t="str">
            <v>036C081</v>
          </cell>
          <cell r="D762">
            <v>1.6</v>
          </cell>
          <cell r="F762">
            <v>1.6</v>
          </cell>
          <cell r="G762">
            <v>44369</v>
          </cell>
          <cell r="H762" t="str">
            <v>RPC</v>
          </cell>
          <cell r="I762" t="str">
            <v>AS.I19-19</v>
          </cell>
          <cell r="J762" t="str">
            <v>SR</v>
          </cell>
          <cell r="K762">
            <v>1.35</v>
          </cell>
        </row>
        <row r="763">
          <cell r="C763" t="str">
            <v>038C081</v>
          </cell>
          <cell r="D763">
            <v>1.48</v>
          </cell>
          <cell r="F763">
            <v>1.48</v>
          </cell>
          <cell r="G763">
            <v>44369</v>
          </cell>
          <cell r="H763" t="str">
            <v>RPC</v>
          </cell>
          <cell r="I763" t="str">
            <v>AS.I19-19</v>
          </cell>
          <cell r="J763" t="str">
            <v>SR</v>
          </cell>
          <cell r="K763">
            <v>1.35</v>
          </cell>
        </row>
        <row r="764">
          <cell r="C764" t="str">
            <v>038C083</v>
          </cell>
          <cell r="D764">
            <v>1.36</v>
          </cell>
          <cell r="F764">
            <v>1.36</v>
          </cell>
          <cell r="G764">
            <v>44372</v>
          </cell>
          <cell r="H764" t="str">
            <v>RPC</v>
          </cell>
          <cell r="I764" t="str">
            <v>AS.I19-19</v>
          </cell>
          <cell r="J764" t="str">
            <v>SR</v>
          </cell>
          <cell r="K764">
            <v>1.35</v>
          </cell>
        </row>
        <row r="765">
          <cell r="C765" t="str">
            <v>038C084</v>
          </cell>
          <cell r="D765">
            <v>0.98</v>
          </cell>
          <cell r="F765">
            <v>0.98</v>
          </cell>
          <cell r="G765">
            <v>44372</v>
          </cell>
          <cell r="H765" t="str">
            <v>RPC</v>
          </cell>
          <cell r="I765" t="str">
            <v>AS.I19-19</v>
          </cell>
          <cell r="J765" t="str">
            <v>SR</v>
          </cell>
          <cell r="K765">
            <v>1.35</v>
          </cell>
        </row>
        <row r="766">
          <cell r="C766" t="str">
            <v>038C085</v>
          </cell>
          <cell r="D766">
            <v>1.74</v>
          </cell>
          <cell r="F766">
            <v>1.74</v>
          </cell>
          <cell r="G766">
            <v>44655</v>
          </cell>
          <cell r="H766" t="str">
            <v>R1</v>
          </cell>
          <cell r="I766" t="str">
            <v>AS.I19-19</v>
          </cell>
          <cell r="J766" t="str">
            <v>SR</v>
          </cell>
          <cell r="K766">
            <v>1.35</v>
          </cell>
        </row>
        <row r="767">
          <cell r="C767" t="str">
            <v>038C086</v>
          </cell>
          <cell r="D767">
            <v>1.1499999999999999</v>
          </cell>
          <cell r="F767">
            <v>1.1499999999999999</v>
          </cell>
          <cell r="G767">
            <v>44368</v>
          </cell>
          <cell r="H767" t="str">
            <v>RPC</v>
          </cell>
          <cell r="I767" t="str">
            <v>AS.I19-19</v>
          </cell>
          <cell r="J767" t="str">
            <v>SR</v>
          </cell>
          <cell r="K767">
            <v>1.35</v>
          </cell>
        </row>
        <row r="768">
          <cell r="C768" t="str">
            <v>038C082</v>
          </cell>
          <cell r="D768">
            <v>2.69</v>
          </cell>
          <cell r="F768">
            <v>2.69</v>
          </cell>
          <cell r="G768">
            <v>44369</v>
          </cell>
          <cell r="H768" t="str">
            <v>RPC</v>
          </cell>
          <cell r="I768" t="str">
            <v>AS.I19-19</v>
          </cell>
          <cell r="J768" t="str">
            <v>SRP</v>
          </cell>
          <cell r="K768">
            <v>1.35</v>
          </cell>
        </row>
        <row r="769">
          <cell r="C769" t="str">
            <v>040C082</v>
          </cell>
          <cell r="D769">
            <v>5.12</v>
          </cell>
          <cell r="F769">
            <v>5.12</v>
          </cell>
          <cell r="G769">
            <v>44369</v>
          </cell>
          <cell r="H769" t="str">
            <v>RPC</v>
          </cell>
          <cell r="I769" t="str">
            <v>AS.I19-19</v>
          </cell>
          <cell r="J769" t="str">
            <v>SRP</v>
          </cell>
          <cell r="K769">
            <v>1.35</v>
          </cell>
        </row>
        <row r="770">
          <cell r="C770" t="str">
            <v>032C092</v>
          </cell>
          <cell r="D770">
            <v>3.04</v>
          </cell>
          <cell r="F770">
            <v>3.04</v>
          </cell>
          <cell r="G770">
            <v>44493</v>
          </cell>
          <cell r="H770" t="str">
            <v>R1</v>
          </cell>
          <cell r="I770" t="str">
            <v>LPI-1606</v>
          </cell>
          <cell r="J770" t="str">
            <v>SR</v>
          </cell>
          <cell r="K770">
            <v>1.35</v>
          </cell>
        </row>
        <row r="771">
          <cell r="C771" t="str">
            <v>032C093</v>
          </cell>
          <cell r="D771">
            <v>1.46</v>
          </cell>
          <cell r="F771">
            <v>1.46</v>
          </cell>
          <cell r="G771">
            <v>44493</v>
          </cell>
          <cell r="H771" t="str">
            <v>R1</v>
          </cell>
          <cell r="I771" t="str">
            <v>LPI-1606</v>
          </cell>
          <cell r="J771" t="str">
            <v>SR</v>
          </cell>
          <cell r="K771">
            <v>1.35</v>
          </cell>
        </row>
        <row r="772">
          <cell r="C772" t="str">
            <v>032C094</v>
          </cell>
          <cell r="D772">
            <v>0.75</v>
          </cell>
          <cell r="F772">
            <v>0.75</v>
          </cell>
          <cell r="G772">
            <v>44492</v>
          </cell>
          <cell r="H772" t="str">
            <v>R1</v>
          </cell>
          <cell r="I772" t="str">
            <v>LPI-1606</v>
          </cell>
          <cell r="J772" t="str">
            <v>SR</v>
          </cell>
          <cell r="K772">
            <v>1.35</v>
          </cell>
        </row>
        <row r="773">
          <cell r="C773" t="str">
            <v>034C093</v>
          </cell>
          <cell r="D773">
            <v>5.0199999999999996</v>
          </cell>
          <cell r="F773">
            <v>5.0199999999999996</v>
          </cell>
          <cell r="G773">
            <v>44493</v>
          </cell>
          <cell r="H773" t="str">
            <v>R1</v>
          </cell>
          <cell r="I773" t="str">
            <v>LPI-1606</v>
          </cell>
          <cell r="J773" t="str">
            <v>SR</v>
          </cell>
          <cell r="K773">
            <v>1.35</v>
          </cell>
        </row>
        <row r="774">
          <cell r="C774" t="str">
            <v>035C091</v>
          </cell>
          <cell r="D774">
            <v>0.4</v>
          </cell>
          <cell r="F774">
            <v>0.4</v>
          </cell>
          <cell r="G774">
            <v>44493</v>
          </cell>
          <cell r="H774" t="str">
            <v>R1</v>
          </cell>
          <cell r="I774" t="str">
            <v>LPI-1606</v>
          </cell>
          <cell r="J774" t="str">
            <v>SR</v>
          </cell>
          <cell r="K774">
            <v>1.35</v>
          </cell>
        </row>
        <row r="775">
          <cell r="C775" t="str">
            <v>041C053</v>
          </cell>
          <cell r="D775">
            <v>2.33</v>
          </cell>
          <cell r="F775">
            <v>2.33</v>
          </cell>
          <cell r="G775">
            <v>44440</v>
          </cell>
          <cell r="H775" t="str">
            <v>RPC</v>
          </cell>
          <cell r="I775" t="str">
            <v>LPI-1605</v>
          </cell>
          <cell r="J775" t="str">
            <v>SR</v>
          </cell>
          <cell r="K775">
            <v>1.35</v>
          </cell>
        </row>
        <row r="776">
          <cell r="C776" t="str">
            <v>041C055</v>
          </cell>
          <cell r="D776">
            <v>2.48</v>
          </cell>
          <cell r="F776">
            <v>2.48</v>
          </cell>
          <cell r="G776">
            <v>44440</v>
          </cell>
          <cell r="H776" t="str">
            <v>RPC</v>
          </cell>
          <cell r="I776" t="str">
            <v>LPI-1605</v>
          </cell>
          <cell r="J776" t="str">
            <v>SR</v>
          </cell>
          <cell r="K776">
            <v>1.35</v>
          </cell>
        </row>
        <row r="777">
          <cell r="C777" t="str">
            <v>042C053</v>
          </cell>
          <cell r="D777">
            <v>1.31</v>
          </cell>
          <cell r="F777">
            <v>1.31</v>
          </cell>
          <cell r="G777">
            <v>44486</v>
          </cell>
          <cell r="H777" t="str">
            <v>RN</v>
          </cell>
          <cell r="I777" t="str">
            <v>LPI-1603</v>
          </cell>
          <cell r="J777" t="str">
            <v>SR</v>
          </cell>
          <cell r="K777">
            <v>1.8</v>
          </cell>
        </row>
        <row r="778">
          <cell r="C778" t="str">
            <v>042C055</v>
          </cell>
          <cell r="D778">
            <v>0.72</v>
          </cell>
          <cell r="F778">
            <v>0.72</v>
          </cell>
          <cell r="G778">
            <v>44439</v>
          </cell>
          <cell r="H778" t="str">
            <v>RPC</v>
          </cell>
          <cell r="I778" t="str">
            <v>LPI-1605</v>
          </cell>
          <cell r="J778" t="str">
            <v>SR</v>
          </cell>
          <cell r="K778">
            <v>1.35</v>
          </cell>
        </row>
        <row r="779">
          <cell r="C779" t="str">
            <v>042C056</v>
          </cell>
          <cell r="D779">
            <v>0.61</v>
          </cell>
          <cell r="F779">
            <v>0.61</v>
          </cell>
          <cell r="G779">
            <v>44442</v>
          </cell>
          <cell r="H779" t="str">
            <v>RPC</v>
          </cell>
          <cell r="I779" t="str">
            <v>LPI-1605</v>
          </cell>
          <cell r="J779" t="str">
            <v>SR</v>
          </cell>
          <cell r="K779">
            <v>1.35</v>
          </cell>
        </row>
        <row r="780">
          <cell r="C780" t="str">
            <v>042C057</v>
          </cell>
          <cell r="D780">
            <v>0.84</v>
          </cell>
          <cell r="F780">
            <v>0.84</v>
          </cell>
          <cell r="G780" t="e">
            <v>#N/A</v>
          </cell>
          <cell r="H780" t="str">
            <v>R1</v>
          </cell>
          <cell r="I780" t="str">
            <v>LPI-1605</v>
          </cell>
          <cell r="J780" t="str">
            <v>SR</v>
          </cell>
          <cell r="K780">
            <v>1.35</v>
          </cell>
        </row>
        <row r="781">
          <cell r="C781" t="str">
            <v>042C058</v>
          </cell>
          <cell r="D781">
            <v>3.79</v>
          </cell>
          <cell r="F781">
            <v>3.79</v>
          </cell>
          <cell r="G781">
            <v>44442</v>
          </cell>
          <cell r="H781" t="str">
            <v>RPC</v>
          </cell>
          <cell r="I781" t="str">
            <v>LPI-1605</v>
          </cell>
          <cell r="J781" t="str">
            <v>SR</v>
          </cell>
          <cell r="K781">
            <v>1.35</v>
          </cell>
        </row>
        <row r="782">
          <cell r="C782" t="str">
            <v>042C059</v>
          </cell>
          <cell r="D782">
            <v>1.3</v>
          </cell>
          <cell r="F782">
            <v>1.3</v>
          </cell>
          <cell r="G782">
            <v>44442</v>
          </cell>
          <cell r="H782" t="str">
            <v>RPC</v>
          </cell>
          <cell r="I782" t="str">
            <v>LPI-1605</v>
          </cell>
          <cell r="J782" t="str">
            <v>SR</v>
          </cell>
          <cell r="K782">
            <v>1.35</v>
          </cell>
        </row>
        <row r="783">
          <cell r="C783" t="str">
            <v>042C060</v>
          </cell>
          <cell r="D783">
            <v>0.68</v>
          </cell>
          <cell r="F783">
            <v>0.68</v>
          </cell>
          <cell r="G783">
            <v>44485</v>
          </cell>
          <cell r="H783" t="str">
            <v>RN</v>
          </cell>
          <cell r="I783" t="str">
            <v>LPI-1603</v>
          </cell>
          <cell r="J783" t="str">
            <v>SR</v>
          </cell>
          <cell r="K783">
            <v>1.8</v>
          </cell>
        </row>
        <row r="784">
          <cell r="C784" t="str">
            <v>043C055</v>
          </cell>
          <cell r="D784">
            <v>0.52</v>
          </cell>
          <cell r="F784">
            <v>0.52</v>
          </cell>
          <cell r="G784">
            <v>44440</v>
          </cell>
          <cell r="H784" t="str">
            <v>RPC</v>
          </cell>
          <cell r="I784" t="str">
            <v>LPI-1605</v>
          </cell>
          <cell r="J784" t="str">
            <v>SR</v>
          </cell>
          <cell r="K784">
            <v>1.35</v>
          </cell>
        </row>
        <row r="785">
          <cell r="C785" t="str">
            <v>044C055</v>
          </cell>
          <cell r="D785">
            <v>9.02</v>
          </cell>
          <cell r="F785">
            <v>9.02</v>
          </cell>
          <cell r="G785">
            <v>44488</v>
          </cell>
          <cell r="H785" t="str">
            <v>RN</v>
          </cell>
          <cell r="I785" t="str">
            <v>LPI-1603</v>
          </cell>
          <cell r="J785" t="str">
            <v>SR</v>
          </cell>
          <cell r="K785">
            <v>1.8</v>
          </cell>
        </row>
        <row r="786">
          <cell r="C786" t="str">
            <v>044C060</v>
          </cell>
          <cell r="D786">
            <v>0.52</v>
          </cell>
          <cell r="F786">
            <v>0.52</v>
          </cell>
          <cell r="G786">
            <v>44485</v>
          </cell>
          <cell r="H786" t="str">
            <v>RN</v>
          </cell>
          <cell r="I786" t="str">
            <v>LPI-1603</v>
          </cell>
          <cell r="J786" t="str">
            <v>SR</v>
          </cell>
          <cell r="K786">
            <v>1.8</v>
          </cell>
        </row>
        <row r="787">
          <cell r="C787" t="str">
            <v>045C055</v>
          </cell>
          <cell r="D787">
            <v>1.02</v>
          </cell>
          <cell r="F787">
            <v>1.02</v>
          </cell>
          <cell r="G787">
            <v>44485</v>
          </cell>
          <cell r="H787" t="str">
            <v>RN</v>
          </cell>
          <cell r="I787" t="str">
            <v>LPI-1603</v>
          </cell>
          <cell r="J787" t="str">
            <v>SR</v>
          </cell>
          <cell r="K787">
            <v>1.8</v>
          </cell>
        </row>
        <row r="788">
          <cell r="C788" t="str">
            <v>045C057</v>
          </cell>
          <cell r="D788">
            <v>0.86</v>
          </cell>
          <cell r="F788">
            <v>0.86</v>
          </cell>
          <cell r="G788">
            <v>44484</v>
          </cell>
          <cell r="H788" t="str">
            <v>RN</v>
          </cell>
          <cell r="I788" t="str">
            <v>LPI-1603</v>
          </cell>
          <cell r="J788" t="str">
            <v>SR</v>
          </cell>
          <cell r="K788">
            <v>1.8</v>
          </cell>
        </row>
        <row r="789">
          <cell r="C789" t="str">
            <v>045C058</v>
          </cell>
          <cell r="D789">
            <v>2.23</v>
          </cell>
          <cell r="F789">
            <v>2.23</v>
          </cell>
          <cell r="G789">
            <v>44485</v>
          </cell>
          <cell r="H789" t="str">
            <v>RN</v>
          </cell>
          <cell r="I789" t="str">
            <v>LPI-1603</v>
          </cell>
          <cell r="J789" t="str">
            <v>SR</v>
          </cell>
          <cell r="K789">
            <v>1.8</v>
          </cell>
        </row>
        <row r="790">
          <cell r="C790" t="str">
            <v>045C060</v>
          </cell>
          <cell r="D790">
            <v>0.86</v>
          </cell>
          <cell r="F790">
            <v>0.86</v>
          </cell>
          <cell r="G790">
            <v>44485</v>
          </cell>
          <cell r="H790" t="str">
            <v>R3</v>
          </cell>
          <cell r="I790" t="str">
            <v>LPI-1603</v>
          </cell>
          <cell r="J790" t="str">
            <v>SR</v>
          </cell>
          <cell r="K790">
            <v>1.8</v>
          </cell>
        </row>
        <row r="791">
          <cell r="C791" t="str">
            <v>046C051</v>
          </cell>
          <cell r="D791">
            <v>2.04</v>
          </cell>
          <cell r="F791">
            <v>2.04</v>
          </cell>
          <cell r="G791">
            <v>44474</v>
          </cell>
          <cell r="H791" t="str">
            <v>RPC</v>
          </cell>
          <cell r="I791" t="str">
            <v>LPI-1603</v>
          </cell>
          <cell r="J791" t="str">
            <v>SR</v>
          </cell>
          <cell r="K791">
            <v>1.35</v>
          </cell>
        </row>
        <row r="792">
          <cell r="C792" t="str">
            <v>046C053</v>
          </cell>
          <cell r="D792">
            <v>1.81</v>
          </cell>
          <cell r="F792">
            <v>1.81</v>
          </cell>
          <cell r="G792">
            <v>44488</v>
          </cell>
          <cell r="H792" t="str">
            <v>RN</v>
          </cell>
          <cell r="I792" t="str">
            <v>LPI-1603</v>
          </cell>
          <cell r="J792" t="str">
            <v>SR</v>
          </cell>
          <cell r="K792">
            <v>1.8</v>
          </cell>
        </row>
        <row r="793">
          <cell r="C793" t="str">
            <v>046C055</v>
          </cell>
          <cell r="D793">
            <v>0.87</v>
          </cell>
          <cell r="F793">
            <v>0.87</v>
          </cell>
          <cell r="G793">
            <v>44484</v>
          </cell>
          <cell r="H793" t="str">
            <v>RN</v>
          </cell>
          <cell r="I793" t="str">
            <v>LPI-1603</v>
          </cell>
          <cell r="J793" t="str">
            <v>SR</v>
          </cell>
          <cell r="K793">
            <v>1.8</v>
          </cell>
        </row>
        <row r="794">
          <cell r="C794" t="str">
            <v>046C058</v>
          </cell>
          <cell r="D794">
            <v>1.5</v>
          </cell>
          <cell r="F794">
            <v>1.5</v>
          </cell>
          <cell r="G794">
            <v>44485</v>
          </cell>
          <cell r="H794" t="str">
            <v>R3</v>
          </cell>
          <cell r="I794" t="str">
            <v>LPI-1603</v>
          </cell>
          <cell r="J794" t="str">
            <v>SR</v>
          </cell>
          <cell r="K794">
            <v>1.8</v>
          </cell>
        </row>
        <row r="795">
          <cell r="C795" t="str">
            <v>046C060</v>
          </cell>
          <cell r="D795">
            <v>1.64</v>
          </cell>
          <cell r="F795">
            <v>1.64</v>
          </cell>
          <cell r="G795">
            <v>44485</v>
          </cell>
          <cell r="H795" t="str">
            <v>R3</v>
          </cell>
          <cell r="I795" t="str">
            <v>LPI-1603</v>
          </cell>
          <cell r="J795" t="str">
            <v>SR</v>
          </cell>
          <cell r="K795">
            <v>1.8</v>
          </cell>
        </row>
        <row r="796">
          <cell r="C796" t="str">
            <v>048C054</v>
          </cell>
          <cell r="D796">
            <v>7.88</v>
          </cell>
          <cell r="F796">
            <v>7.88</v>
          </cell>
          <cell r="G796">
            <v>44485</v>
          </cell>
          <cell r="H796" t="str">
            <v>RN</v>
          </cell>
          <cell r="I796" t="str">
            <v>LPI-1603</v>
          </cell>
          <cell r="J796" t="str">
            <v>SR</v>
          </cell>
          <cell r="K796">
            <v>1.8</v>
          </cell>
        </row>
        <row r="797">
          <cell r="C797" t="str">
            <v>048C055</v>
          </cell>
          <cell r="D797">
            <v>0.99</v>
          </cell>
          <cell r="F797">
            <v>0.99</v>
          </cell>
          <cell r="G797">
            <v>44483</v>
          </cell>
          <cell r="H797" t="str">
            <v>RN</v>
          </cell>
          <cell r="I797" t="str">
            <v>LPI-1603</v>
          </cell>
          <cell r="J797" t="str">
            <v>SR</v>
          </cell>
          <cell r="K797">
            <v>1.8</v>
          </cell>
        </row>
        <row r="798">
          <cell r="C798" t="str">
            <v>048C058</v>
          </cell>
          <cell r="D798">
            <v>3.63</v>
          </cell>
          <cell r="F798">
            <v>3.63</v>
          </cell>
          <cell r="G798">
            <v>44485</v>
          </cell>
          <cell r="H798" t="str">
            <v>R3</v>
          </cell>
          <cell r="I798" t="str">
            <v>LPI-1603</v>
          </cell>
          <cell r="J798" t="str">
            <v>SR</v>
          </cell>
          <cell r="K798">
            <v>1.8</v>
          </cell>
        </row>
        <row r="799">
          <cell r="C799" t="str">
            <v>049C060</v>
          </cell>
          <cell r="D799">
            <v>3.98</v>
          </cell>
          <cell r="F799">
            <v>3.98</v>
          </cell>
          <cell r="G799">
            <v>44446</v>
          </cell>
          <cell r="H799" t="str">
            <v>RPC</v>
          </cell>
          <cell r="I799" t="str">
            <v>LPI-1605</v>
          </cell>
          <cell r="J799" t="str">
            <v>SR</v>
          </cell>
          <cell r="K799">
            <v>1.35</v>
          </cell>
        </row>
        <row r="800">
          <cell r="C800" t="str">
            <v>050C051</v>
          </cell>
          <cell r="D800">
            <v>0.17</v>
          </cell>
          <cell r="F800">
            <v>0.17</v>
          </cell>
          <cell r="G800">
            <v>44483</v>
          </cell>
          <cell r="H800" t="str">
            <v>RN</v>
          </cell>
          <cell r="I800" t="str">
            <v>LPI-1603</v>
          </cell>
          <cell r="J800" t="str">
            <v>SR</v>
          </cell>
          <cell r="K800">
            <v>1.8</v>
          </cell>
        </row>
        <row r="801">
          <cell r="C801" t="str">
            <v>050C054</v>
          </cell>
          <cell r="D801">
            <v>4.79</v>
          </cell>
          <cell r="F801">
            <v>4.79</v>
          </cell>
          <cell r="G801">
            <v>44485</v>
          </cell>
          <cell r="H801" t="str">
            <v>R3</v>
          </cell>
          <cell r="I801" t="str">
            <v>LPI-1603</v>
          </cell>
          <cell r="J801" t="str">
            <v>SR</v>
          </cell>
          <cell r="K801">
            <v>1.8</v>
          </cell>
        </row>
        <row r="802">
          <cell r="C802" t="str">
            <v>050C055</v>
          </cell>
          <cell r="D802">
            <v>0.28000000000000003</v>
          </cell>
          <cell r="F802">
            <v>0.28000000000000003</v>
          </cell>
          <cell r="G802">
            <v>44482</v>
          </cell>
          <cell r="H802" t="str">
            <v>RN</v>
          </cell>
          <cell r="I802" t="str">
            <v>LPI-1603</v>
          </cell>
          <cell r="J802" t="str">
            <v>SR</v>
          </cell>
          <cell r="K802">
            <v>1.8</v>
          </cell>
        </row>
        <row r="803">
          <cell r="C803" t="str">
            <v>050C057</v>
          </cell>
          <cell r="D803">
            <v>2.0299999999999998</v>
          </cell>
          <cell r="F803">
            <v>2.0299999999999998</v>
          </cell>
          <cell r="G803">
            <v>44483</v>
          </cell>
          <cell r="H803" t="str">
            <v>RN</v>
          </cell>
          <cell r="I803" t="str">
            <v>LPI-1603</v>
          </cell>
          <cell r="J803" t="str">
            <v>SR</v>
          </cell>
          <cell r="K803">
            <v>1.8</v>
          </cell>
        </row>
        <row r="804">
          <cell r="C804" t="str">
            <v>050C058</v>
          </cell>
          <cell r="D804">
            <v>2.2999999999999998</v>
          </cell>
          <cell r="F804">
            <v>2.2999999999999998</v>
          </cell>
          <cell r="G804">
            <v>44485</v>
          </cell>
          <cell r="H804" t="str">
            <v>RN</v>
          </cell>
          <cell r="I804" t="str">
            <v>LPI-1603</v>
          </cell>
          <cell r="J804" t="str">
            <v>SR</v>
          </cell>
          <cell r="K804">
            <v>1.8</v>
          </cell>
        </row>
        <row r="805">
          <cell r="C805" t="str">
            <v>050C060</v>
          </cell>
          <cell r="D805">
            <v>0.42</v>
          </cell>
          <cell r="F805">
            <v>0.42</v>
          </cell>
          <cell r="G805">
            <v>44463</v>
          </cell>
          <cell r="H805" t="str">
            <v>RN</v>
          </cell>
          <cell r="I805" t="str">
            <v>LPI-1603</v>
          </cell>
          <cell r="J805" t="str">
            <v>SR</v>
          </cell>
          <cell r="K805">
            <v>1.8</v>
          </cell>
        </row>
        <row r="806">
          <cell r="C806" t="str">
            <v>043C056</v>
          </cell>
          <cell r="D806">
            <v>2.97</v>
          </cell>
          <cell r="F806">
            <v>2.97</v>
          </cell>
          <cell r="G806">
            <v>44445</v>
          </cell>
          <cell r="H806" t="str">
            <v>RPC</v>
          </cell>
          <cell r="I806" t="str">
            <v>LPI-1605</v>
          </cell>
          <cell r="J806" t="str">
            <v>SR</v>
          </cell>
          <cell r="K806">
            <v>1.35</v>
          </cell>
        </row>
        <row r="807">
          <cell r="C807" t="str">
            <v>044C056</v>
          </cell>
          <cell r="D807">
            <v>1.92</v>
          </cell>
          <cell r="F807">
            <v>1.92</v>
          </cell>
          <cell r="G807">
            <v>44445</v>
          </cell>
          <cell r="H807" t="str">
            <v>RPC</v>
          </cell>
          <cell r="I807" t="str">
            <v>LPI-1605</v>
          </cell>
          <cell r="J807" t="str">
            <v>SR</v>
          </cell>
          <cell r="K807">
            <v>1.35</v>
          </cell>
        </row>
        <row r="808">
          <cell r="C808" t="str">
            <v>044C057</v>
          </cell>
          <cell r="D808">
            <v>0.45</v>
          </cell>
          <cell r="F808">
            <v>0.45</v>
          </cell>
          <cell r="G808">
            <v>44445</v>
          </cell>
          <cell r="H808" t="str">
            <v>RPC</v>
          </cell>
          <cell r="I808" t="str">
            <v>LPI-1605</v>
          </cell>
          <cell r="J808" t="str">
            <v>SR</v>
          </cell>
          <cell r="K808">
            <v>1.35</v>
          </cell>
        </row>
        <row r="809">
          <cell r="C809" t="str">
            <v>044C058</v>
          </cell>
          <cell r="D809">
            <v>0.56999999999999995</v>
          </cell>
          <cell r="F809">
            <v>0.56999999999999995</v>
          </cell>
          <cell r="G809">
            <v>44445</v>
          </cell>
          <cell r="H809" t="str">
            <v>RPC</v>
          </cell>
          <cell r="I809" t="str">
            <v>LPI-1605</v>
          </cell>
          <cell r="J809" t="str">
            <v>SR</v>
          </cell>
          <cell r="K809">
            <v>1.35</v>
          </cell>
        </row>
        <row r="810">
          <cell r="C810" t="str">
            <v>044C059</v>
          </cell>
          <cell r="D810">
            <v>0.98</v>
          </cell>
          <cell r="F810">
            <v>0.98</v>
          </cell>
          <cell r="G810">
            <v>44445</v>
          </cell>
          <cell r="H810" t="str">
            <v>RPC</v>
          </cell>
          <cell r="I810" t="str">
            <v>LPI-1605</v>
          </cell>
          <cell r="J810" t="str">
            <v>SR</v>
          </cell>
          <cell r="K810">
            <v>1.35</v>
          </cell>
        </row>
        <row r="811">
          <cell r="C811" t="str">
            <v>042C062</v>
          </cell>
          <cell r="D811">
            <v>3.92</v>
          </cell>
          <cell r="F811">
            <v>3.92</v>
          </cell>
          <cell r="G811">
            <v>44485</v>
          </cell>
          <cell r="H811" t="str">
            <v>R2</v>
          </cell>
          <cell r="I811" t="str">
            <v>LPI-1606</v>
          </cell>
          <cell r="J811" t="str">
            <v>DR</v>
          </cell>
          <cell r="K811">
            <v>1.8</v>
          </cell>
        </row>
        <row r="812">
          <cell r="C812" t="str">
            <v>042C065</v>
          </cell>
          <cell r="D812">
            <v>4.8099999999999996</v>
          </cell>
          <cell r="F812">
            <v>4.8099999999999996</v>
          </cell>
          <cell r="G812">
            <v>44485</v>
          </cell>
          <cell r="H812" t="str">
            <v>R2</v>
          </cell>
          <cell r="I812" t="str">
            <v>LPI-1606</v>
          </cell>
          <cell r="J812" t="str">
            <v>DR</v>
          </cell>
          <cell r="K812">
            <v>1.8</v>
          </cell>
        </row>
        <row r="813">
          <cell r="C813" t="str">
            <v>042C067</v>
          </cell>
          <cell r="F813">
            <v>3.74</v>
          </cell>
          <cell r="H813" t="str">
            <v>LP RPC</v>
          </cell>
        </row>
        <row r="814">
          <cell r="C814" t="str">
            <v>042C070</v>
          </cell>
          <cell r="D814">
            <v>3.65</v>
          </cell>
          <cell r="F814">
            <v>3.65</v>
          </cell>
          <cell r="G814">
            <v>44411</v>
          </cell>
          <cell r="H814" t="str">
            <v>R2</v>
          </cell>
          <cell r="I814" t="str">
            <v>LPI-1606</v>
          </cell>
          <cell r="J814" t="str">
            <v>DR</v>
          </cell>
          <cell r="K814">
            <v>1.8</v>
          </cell>
        </row>
        <row r="815">
          <cell r="C815" t="str">
            <v>043C062</v>
          </cell>
          <cell r="D815">
            <v>1.08</v>
          </cell>
          <cell r="F815">
            <v>1.08</v>
          </cell>
          <cell r="G815">
            <v>44475</v>
          </cell>
          <cell r="H815" t="str">
            <v>R2</v>
          </cell>
          <cell r="I815" t="str">
            <v>LPI-1606</v>
          </cell>
          <cell r="J815" t="str">
            <v>DR</v>
          </cell>
          <cell r="K815">
            <v>1.8</v>
          </cell>
        </row>
        <row r="816">
          <cell r="C816" t="str">
            <v>044C062</v>
          </cell>
          <cell r="D816">
            <v>1.02</v>
          </cell>
          <cell r="F816">
            <v>1.02</v>
          </cell>
          <cell r="G816">
            <v>44417</v>
          </cell>
          <cell r="H816" t="str">
            <v>R2</v>
          </cell>
          <cell r="I816" t="str">
            <v>LPI-1606</v>
          </cell>
          <cell r="J816" t="str">
            <v>DR</v>
          </cell>
          <cell r="K816">
            <v>1.8</v>
          </cell>
        </row>
        <row r="817">
          <cell r="C817" t="str">
            <v>044C064</v>
          </cell>
          <cell r="D817">
            <v>1.35</v>
          </cell>
          <cell r="F817">
            <v>1.35</v>
          </cell>
          <cell r="G817">
            <v>44417</v>
          </cell>
          <cell r="H817" t="str">
            <v>R2</v>
          </cell>
          <cell r="I817" t="str">
            <v>LPI-1606</v>
          </cell>
          <cell r="J817" t="str">
            <v>DR</v>
          </cell>
          <cell r="K817">
            <v>1.8</v>
          </cell>
        </row>
        <row r="818">
          <cell r="C818" t="str">
            <v>044C065</v>
          </cell>
          <cell r="F818">
            <v>1.63</v>
          </cell>
          <cell r="H818" t="str">
            <v>LP RPC</v>
          </cell>
        </row>
        <row r="819">
          <cell r="C819" t="str">
            <v>044C067</v>
          </cell>
          <cell r="F819">
            <v>3.1</v>
          </cell>
          <cell r="H819" t="str">
            <v>LP RPC</v>
          </cell>
        </row>
        <row r="820">
          <cell r="C820" t="str">
            <v>044C068</v>
          </cell>
          <cell r="D820">
            <v>0.04</v>
          </cell>
          <cell r="F820">
            <v>0.04</v>
          </cell>
          <cell r="G820">
            <v>44410</v>
          </cell>
          <cell r="H820" t="str">
            <v>R2</v>
          </cell>
          <cell r="I820" t="str">
            <v>LPI-1606</v>
          </cell>
          <cell r="J820" t="str">
            <v>DR</v>
          </cell>
          <cell r="K820">
            <v>1.8</v>
          </cell>
        </row>
        <row r="821">
          <cell r="C821" t="str">
            <v>044C069</v>
          </cell>
          <cell r="D821">
            <v>2.59</v>
          </cell>
          <cell r="F821">
            <v>2.59</v>
          </cell>
          <cell r="G821">
            <v>44411</v>
          </cell>
          <cell r="H821" t="str">
            <v>R2</v>
          </cell>
          <cell r="I821" t="str">
            <v>LPI-1606</v>
          </cell>
          <cell r="J821" t="str">
            <v>DR</v>
          </cell>
          <cell r="K821">
            <v>1.8</v>
          </cell>
        </row>
        <row r="822">
          <cell r="C822" t="str">
            <v>044C070</v>
          </cell>
          <cell r="D822">
            <v>2.44</v>
          </cell>
          <cell r="F822">
            <v>2.44</v>
          </cell>
          <cell r="G822">
            <v>44411</v>
          </cell>
          <cell r="H822" t="str">
            <v>R2</v>
          </cell>
          <cell r="I822" t="str">
            <v>LPI-1606</v>
          </cell>
          <cell r="J822" t="str">
            <v>DR</v>
          </cell>
          <cell r="K822">
            <v>1.8</v>
          </cell>
        </row>
        <row r="823">
          <cell r="C823" t="str">
            <v>045C070</v>
          </cell>
          <cell r="D823">
            <v>2.2999999999999998</v>
          </cell>
          <cell r="F823">
            <v>2.2999999999999998</v>
          </cell>
          <cell r="G823">
            <v>44411</v>
          </cell>
          <cell r="H823" t="str">
            <v>R2</v>
          </cell>
          <cell r="I823" t="str">
            <v>LPI-1606</v>
          </cell>
          <cell r="J823" t="str">
            <v>DR</v>
          </cell>
          <cell r="K823">
            <v>1.8</v>
          </cell>
        </row>
        <row r="824">
          <cell r="C824" t="str">
            <v>046C064</v>
          </cell>
          <cell r="D824">
            <v>6.18</v>
          </cell>
          <cell r="F824">
            <v>6.18</v>
          </cell>
          <cell r="G824">
            <v>44418</v>
          </cell>
          <cell r="H824" t="str">
            <v>R2</v>
          </cell>
          <cell r="I824" t="str">
            <v>LPI-1606</v>
          </cell>
          <cell r="J824" t="str">
            <v>DR</v>
          </cell>
          <cell r="K824">
            <v>1.8</v>
          </cell>
        </row>
        <row r="825">
          <cell r="C825" t="str">
            <v>046C065</v>
          </cell>
          <cell r="F825">
            <v>2.82</v>
          </cell>
          <cell r="H825" t="str">
            <v>LP RPC</v>
          </cell>
        </row>
        <row r="826">
          <cell r="C826" t="str">
            <v>046C067</v>
          </cell>
          <cell r="F826">
            <v>1.1299999999999999</v>
          </cell>
          <cell r="H826" t="str">
            <v>LP RPC</v>
          </cell>
        </row>
        <row r="827">
          <cell r="C827" t="str">
            <v>046C068</v>
          </cell>
          <cell r="D827">
            <v>0.78</v>
          </cell>
          <cell r="F827">
            <v>0.78</v>
          </cell>
          <cell r="G827">
            <v>44424</v>
          </cell>
          <cell r="H827" t="str">
            <v>R2</v>
          </cell>
          <cell r="I827" t="str">
            <v>LPI-1606</v>
          </cell>
          <cell r="J827" t="str">
            <v>DR</v>
          </cell>
          <cell r="K827">
            <v>1.8</v>
          </cell>
        </row>
        <row r="828">
          <cell r="C828" t="str">
            <v>047C064</v>
          </cell>
          <cell r="D828">
            <v>1.77</v>
          </cell>
          <cell r="F828">
            <v>1.77</v>
          </cell>
          <cell r="G828">
            <v>44455</v>
          </cell>
          <cell r="H828" t="str">
            <v>R2</v>
          </cell>
          <cell r="I828" t="str">
            <v>LPI-1606</v>
          </cell>
          <cell r="J828" t="str">
            <v>DR</v>
          </cell>
          <cell r="K828">
            <v>1.8</v>
          </cell>
        </row>
        <row r="829">
          <cell r="C829" t="str">
            <v>047C065</v>
          </cell>
          <cell r="F829">
            <v>1.27</v>
          </cell>
          <cell r="H829" t="str">
            <v>LP RPC</v>
          </cell>
        </row>
        <row r="830">
          <cell r="C830" t="str">
            <v>047C066</v>
          </cell>
          <cell r="F830">
            <v>2.1800000000000002</v>
          </cell>
          <cell r="H830" t="str">
            <v>LP RPC</v>
          </cell>
        </row>
        <row r="831">
          <cell r="C831" t="str">
            <v>048C062</v>
          </cell>
          <cell r="D831">
            <v>3.08</v>
          </cell>
          <cell r="F831">
            <v>3.08</v>
          </cell>
          <cell r="G831">
            <v>44418</v>
          </cell>
          <cell r="H831" t="str">
            <v>R2</v>
          </cell>
          <cell r="I831" t="str">
            <v>LPI-1606</v>
          </cell>
          <cell r="J831" t="str">
            <v>DR</v>
          </cell>
          <cell r="K831">
            <v>1.8</v>
          </cell>
        </row>
        <row r="832">
          <cell r="C832" t="str">
            <v>048C065</v>
          </cell>
          <cell r="D832">
            <v>0.21</v>
          </cell>
          <cell r="F832">
            <v>0.21</v>
          </cell>
          <cell r="G832">
            <v>44467</v>
          </cell>
          <cell r="H832" t="str">
            <v>R2</v>
          </cell>
          <cell r="I832" t="str">
            <v>LPI-1606</v>
          </cell>
          <cell r="J832" t="str">
            <v>DR</v>
          </cell>
          <cell r="K832">
            <v>1.8</v>
          </cell>
        </row>
        <row r="833">
          <cell r="C833" t="str">
            <v>048C067</v>
          </cell>
          <cell r="D833">
            <v>0.62</v>
          </cell>
          <cell r="F833">
            <v>0.62</v>
          </cell>
          <cell r="G833">
            <v>44461</v>
          </cell>
          <cell r="H833" t="str">
            <v>R1</v>
          </cell>
          <cell r="I833" t="str">
            <v>LPI-1606</v>
          </cell>
          <cell r="J833" t="str">
            <v>DR</v>
          </cell>
          <cell r="K833">
            <v>1.8</v>
          </cell>
        </row>
        <row r="834">
          <cell r="C834" t="str">
            <v>048C070</v>
          </cell>
          <cell r="D834">
            <v>7.04</v>
          </cell>
          <cell r="F834">
            <v>7.04</v>
          </cell>
          <cell r="G834">
            <v>44396</v>
          </cell>
          <cell r="H834" t="str">
            <v>R2</v>
          </cell>
          <cell r="I834" t="str">
            <v>LPI-1606</v>
          </cell>
          <cell r="J834" t="str">
            <v>DR</v>
          </cell>
          <cell r="K834">
            <v>1.8</v>
          </cell>
        </row>
        <row r="835">
          <cell r="C835" t="str">
            <v>050C061</v>
          </cell>
          <cell r="D835">
            <v>0.75</v>
          </cell>
          <cell r="F835">
            <v>0.75</v>
          </cell>
          <cell r="G835">
            <v>44464</v>
          </cell>
          <cell r="H835" t="str">
            <v>R2</v>
          </cell>
          <cell r="I835" t="str">
            <v>LPI-1606</v>
          </cell>
          <cell r="J835" t="str">
            <v>DR</v>
          </cell>
          <cell r="K835">
            <v>1.8</v>
          </cell>
        </row>
        <row r="836">
          <cell r="C836" t="str">
            <v>050C063</v>
          </cell>
          <cell r="D836">
            <v>1.73</v>
          </cell>
          <cell r="F836">
            <v>1.73</v>
          </cell>
          <cell r="G836">
            <v>44469</v>
          </cell>
          <cell r="H836" t="str">
            <v>R2</v>
          </cell>
          <cell r="I836" t="str">
            <v>LPI-1606</v>
          </cell>
          <cell r="J836" t="str">
            <v>DR</v>
          </cell>
          <cell r="K836">
            <v>1.8</v>
          </cell>
        </row>
        <row r="837">
          <cell r="C837" t="str">
            <v>050C065</v>
          </cell>
          <cell r="D837">
            <v>3.57</v>
          </cell>
          <cell r="F837">
            <v>3.57</v>
          </cell>
          <cell r="G837">
            <v>44396</v>
          </cell>
          <cell r="H837" t="str">
            <v>R2</v>
          </cell>
          <cell r="I837" t="str">
            <v>LPI-1606</v>
          </cell>
          <cell r="J837" t="str">
            <v>DR</v>
          </cell>
          <cell r="K837">
            <v>1.8</v>
          </cell>
        </row>
        <row r="838">
          <cell r="C838" t="str">
            <v>050C070</v>
          </cell>
          <cell r="D838">
            <v>9.32</v>
          </cell>
          <cell r="F838">
            <v>9.32</v>
          </cell>
          <cell r="G838">
            <v>44396</v>
          </cell>
          <cell r="H838" t="str">
            <v>R2</v>
          </cell>
          <cell r="I838" t="str">
            <v>LPI-1606</v>
          </cell>
          <cell r="J838" t="str">
            <v>DR</v>
          </cell>
          <cell r="K838">
            <v>1.8</v>
          </cell>
        </row>
        <row r="839">
          <cell r="C839" t="str">
            <v>041C074</v>
          </cell>
          <cell r="D839">
            <v>0.9</v>
          </cell>
          <cell r="F839">
            <v>0.9</v>
          </cell>
          <cell r="G839">
            <v>44444</v>
          </cell>
          <cell r="H839" t="str">
            <v>RPC</v>
          </cell>
          <cell r="I839" t="str">
            <v>LPI-1605</v>
          </cell>
          <cell r="J839" t="str">
            <v>SR</v>
          </cell>
          <cell r="K839">
            <v>1.35</v>
          </cell>
        </row>
        <row r="840">
          <cell r="C840" t="str">
            <v>042C072</v>
          </cell>
          <cell r="D840">
            <v>0.52</v>
          </cell>
          <cell r="F840">
            <v>0.52</v>
          </cell>
          <cell r="G840">
            <v>44449</v>
          </cell>
          <cell r="H840" t="str">
            <v>RPC</v>
          </cell>
          <cell r="I840" t="str">
            <v>LPI-1605</v>
          </cell>
          <cell r="J840" t="str">
            <v>SR</v>
          </cell>
          <cell r="K840">
            <v>1.35</v>
          </cell>
        </row>
        <row r="841">
          <cell r="C841" t="str">
            <v>042C073</v>
          </cell>
          <cell r="D841">
            <v>3.39</v>
          </cell>
          <cell r="F841">
            <v>3.39</v>
          </cell>
          <cell r="G841">
            <v>44449</v>
          </cell>
          <cell r="H841" t="str">
            <v>RPC</v>
          </cell>
          <cell r="I841" t="str">
            <v>LPI-1605</v>
          </cell>
          <cell r="J841" t="str">
            <v>SR</v>
          </cell>
          <cell r="K841">
            <v>1.35</v>
          </cell>
        </row>
        <row r="842">
          <cell r="C842" t="str">
            <v>042C076</v>
          </cell>
          <cell r="D842">
            <v>4.1500000000000004</v>
          </cell>
          <cell r="F842">
            <v>4.1500000000000004</v>
          </cell>
          <cell r="G842">
            <v>44446</v>
          </cell>
          <cell r="H842" t="str">
            <v>RPC</v>
          </cell>
          <cell r="I842" t="str">
            <v>LPI-1605</v>
          </cell>
          <cell r="J842" t="str">
            <v>SR</v>
          </cell>
          <cell r="K842">
            <v>1.35</v>
          </cell>
        </row>
        <row r="843">
          <cell r="C843" t="str">
            <v>044C074</v>
          </cell>
          <cell r="D843">
            <v>1.02</v>
          </cell>
          <cell r="E843" t="str">
            <v>fix</v>
          </cell>
          <cell r="F843">
            <v>1.02</v>
          </cell>
          <cell r="G843">
            <v>44498</v>
          </cell>
          <cell r="H843" t="str">
            <v>RPC</v>
          </cell>
          <cell r="I843" t="str">
            <v>LPI-1604</v>
          </cell>
          <cell r="J843" t="str">
            <v>SR</v>
          </cell>
          <cell r="K843">
            <v>1.35</v>
          </cell>
        </row>
        <row r="844">
          <cell r="C844" t="str">
            <v>044C075</v>
          </cell>
          <cell r="D844">
            <v>0.6</v>
          </cell>
          <cell r="E844" t="str">
            <v>fix</v>
          </cell>
          <cell r="F844">
            <v>0.6</v>
          </cell>
          <cell r="G844">
            <v>44498</v>
          </cell>
          <cell r="H844" t="str">
            <v>RPC</v>
          </cell>
          <cell r="I844" t="str">
            <v>LPI-1604</v>
          </cell>
          <cell r="J844" t="str">
            <v>SR</v>
          </cell>
          <cell r="K844">
            <v>1.35</v>
          </cell>
        </row>
        <row r="845">
          <cell r="C845" t="str">
            <v>044C076</v>
          </cell>
          <cell r="D845">
            <v>0.85</v>
          </cell>
          <cell r="E845" t="str">
            <v>fix</v>
          </cell>
          <cell r="F845">
            <v>0.85</v>
          </cell>
          <cell r="G845">
            <v>44498</v>
          </cell>
          <cell r="H845" t="str">
            <v>RPC</v>
          </cell>
          <cell r="I845" t="str">
            <v>LPI-1604</v>
          </cell>
          <cell r="J845" t="str">
            <v>SR</v>
          </cell>
          <cell r="K845">
            <v>1.35</v>
          </cell>
        </row>
        <row r="846">
          <cell r="C846" t="str">
            <v>044C078</v>
          </cell>
          <cell r="D846">
            <v>2.17</v>
          </cell>
          <cell r="F846">
            <v>2.17</v>
          </cell>
          <cell r="G846">
            <v>44445</v>
          </cell>
          <cell r="H846" t="str">
            <v>RPC</v>
          </cell>
          <cell r="I846" t="str">
            <v>LPI-1605</v>
          </cell>
          <cell r="J846" t="str">
            <v>SR</v>
          </cell>
          <cell r="K846">
            <v>1.35</v>
          </cell>
        </row>
        <row r="847">
          <cell r="C847" t="str">
            <v>044C080</v>
          </cell>
          <cell r="D847">
            <v>2.16</v>
          </cell>
          <cell r="F847">
            <v>2.16</v>
          </cell>
          <cell r="G847">
            <v>44450</v>
          </cell>
          <cell r="H847" t="str">
            <v>RPC</v>
          </cell>
          <cell r="I847" t="str">
            <v>LPI-1605</v>
          </cell>
          <cell r="J847" t="str">
            <v>SR</v>
          </cell>
          <cell r="K847">
            <v>1.35</v>
          </cell>
        </row>
        <row r="848">
          <cell r="C848" t="str">
            <v>043C072</v>
          </cell>
          <cell r="D848">
            <v>0.12</v>
          </cell>
          <cell r="E848" t="str">
            <v>fix</v>
          </cell>
          <cell r="F848">
            <v>0.12</v>
          </cell>
          <cell r="G848">
            <v>44498</v>
          </cell>
          <cell r="H848" t="str">
            <v>RPC</v>
          </cell>
          <cell r="I848" t="str">
            <v>LPI-1604</v>
          </cell>
          <cell r="J848" t="str">
            <v>SR</v>
          </cell>
          <cell r="K848">
            <v>1.35</v>
          </cell>
        </row>
        <row r="849">
          <cell r="C849" t="str">
            <v>044C071</v>
          </cell>
          <cell r="D849">
            <v>0.47</v>
          </cell>
          <cell r="E849" t="str">
            <v>fix</v>
          </cell>
          <cell r="F849">
            <v>0.47</v>
          </cell>
          <cell r="G849">
            <v>44498</v>
          </cell>
          <cell r="H849" t="str">
            <v>RPC</v>
          </cell>
          <cell r="I849" t="str">
            <v>LPI-1604</v>
          </cell>
          <cell r="J849" t="str">
            <v>SR</v>
          </cell>
          <cell r="K849">
            <v>1.35</v>
          </cell>
        </row>
        <row r="850">
          <cell r="C850" t="str">
            <v>045C072</v>
          </cell>
          <cell r="D850">
            <v>0.45</v>
          </cell>
          <cell r="E850" t="str">
            <v>fix</v>
          </cell>
          <cell r="F850">
            <v>0.45</v>
          </cell>
          <cell r="G850">
            <v>44498</v>
          </cell>
          <cell r="H850" t="str">
            <v>RPC</v>
          </cell>
          <cell r="I850" t="str">
            <v>LPI-1604</v>
          </cell>
          <cell r="J850" t="str">
            <v>SR</v>
          </cell>
          <cell r="K850">
            <v>1.35</v>
          </cell>
        </row>
        <row r="851">
          <cell r="C851" t="str">
            <v>045C073</v>
          </cell>
          <cell r="D851">
            <v>0.81</v>
          </cell>
          <cell r="F851">
            <v>0.81</v>
          </cell>
          <cell r="G851">
            <v>44455</v>
          </cell>
          <cell r="H851" t="str">
            <v>RPC</v>
          </cell>
          <cell r="I851" t="str">
            <v>LPI-1605</v>
          </cell>
          <cell r="J851" t="str">
            <v>SR</v>
          </cell>
          <cell r="K851">
            <v>1.35</v>
          </cell>
        </row>
        <row r="852">
          <cell r="C852" t="str">
            <v>044C072</v>
          </cell>
          <cell r="D852">
            <v>0.16</v>
          </cell>
          <cell r="F852">
            <v>0.16</v>
          </cell>
          <cell r="G852">
            <v>44455</v>
          </cell>
          <cell r="H852" t="str">
            <v>RPC</v>
          </cell>
          <cell r="I852" t="str">
            <v>LPI-1605</v>
          </cell>
          <cell r="J852" t="str">
            <v>SR</v>
          </cell>
          <cell r="K852">
            <v>1.35</v>
          </cell>
        </row>
        <row r="853">
          <cell r="C853" t="str">
            <v>044C073</v>
          </cell>
          <cell r="D853">
            <v>0.76</v>
          </cell>
          <cell r="F853">
            <v>0.76</v>
          </cell>
          <cell r="G853">
            <v>44455</v>
          </cell>
          <cell r="H853" t="str">
            <v>RPC</v>
          </cell>
          <cell r="I853" t="str">
            <v>LPI-1605</v>
          </cell>
          <cell r="J853" t="str">
            <v>SR</v>
          </cell>
          <cell r="K853">
            <v>1.35</v>
          </cell>
        </row>
        <row r="854">
          <cell r="C854" t="str">
            <v>045C074</v>
          </cell>
          <cell r="D854">
            <v>0.56000000000000005</v>
          </cell>
          <cell r="F854">
            <v>0.56000000000000005</v>
          </cell>
          <cell r="G854">
            <v>44455</v>
          </cell>
          <cell r="H854" t="str">
            <v>RPC</v>
          </cell>
          <cell r="I854" t="str">
            <v>LPI-1605</v>
          </cell>
          <cell r="J854" t="str">
            <v>SR</v>
          </cell>
          <cell r="K854">
            <v>1.35</v>
          </cell>
        </row>
        <row r="855">
          <cell r="C855" t="str">
            <v>043C075</v>
          </cell>
          <cell r="D855">
            <v>1.93</v>
          </cell>
          <cell r="E855" t="str">
            <v>fix</v>
          </cell>
          <cell r="F855">
            <v>1.93</v>
          </cell>
          <cell r="G855">
            <v>44497</v>
          </cell>
          <cell r="H855" t="str">
            <v>RPC</v>
          </cell>
          <cell r="I855" t="str">
            <v>LPI-1604</v>
          </cell>
          <cell r="J855" t="str">
            <v>SR</v>
          </cell>
          <cell r="K855">
            <v>1.35</v>
          </cell>
        </row>
        <row r="856">
          <cell r="C856" t="str">
            <v>043C076</v>
          </cell>
          <cell r="D856">
            <v>0.35</v>
          </cell>
          <cell r="E856" t="str">
            <v>fix</v>
          </cell>
          <cell r="F856">
            <v>0.35</v>
          </cell>
          <cell r="G856">
            <v>44497</v>
          </cell>
          <cell r="H856" t="str">
            <v>RPC</v>
          </cell>
          <cell r="I856" t="str">
            <v>LPI-1604</v>
          </cell>
          <cell r="J856" t="str">
            <v>SR</v>
          </cell>
          <cell r="K856">
            <v>1.35</v>
          </cell>
        </row>
        <row r="857">
          <cell r="C857" t="str">
            <v>045C075</v>
          </cell>
          <cell r="D857">
            <v>1.71</v>
          </cell>
          <cell r="E857" t="str">
            <v>fix</v>
          </cell>
          <cell r="F857">
            <v>1.71</v>
          </cell>
          <cell r="G857">
            <v>44497</v>
          </cell>
          <cell r="H857" t="str">
            <v>RPC</v>
          </cell>
          <cell r="I857" t="str">
            <v>LPI-1604</v>
          </cell>
          <cell r="J857" t="str">
            <v>SR</v>
          </cell>
          <cell r="K857">
            <v>1.35</v>
          </cell>
        </row>
        <row r="858">
          <cell r="C858" t="str">
            <v>046C072</v>
          </cell>
          <cell r="D858">
            <v>0.62</v>
          </cell>
          <cell r="F858">
            <v>0.62</v>
          </cell>
          <cell r="G858">
            <v>44454</v>
          </cell>
          <cell r="H858" t="str">
            <v>RPC</v>
          </cell>
          <cell r="I858" t="str">
            <v>LPI-1605</v>
          </cell>
          <cell r="J858" t="str">
            <v>SR</v>
          </cell>
          <cell r="K858">
            <v>1.35</v>
          </cell>
        </row>
        <row r="859">
          <cell r="C859" t="str">
            <v>046C073</v>
          </cell>
          <cell r="D859">
            <v>1.41</v>
          </cell>
          <cell r="E859">
            <v>1</v>
          </cell>
          <cell r="F859">
            <v>1.41</v>
          </cell>
          <cell r="G859">
            <v>44454</v>
          </cell>
          <cell r="H859" t="str">
            <v>RPC</v>
          </cell>
          <cell r="I859" t="str">
            <v>LPI-1605</v>
          </cell>
          <cell r="J859" t="str">
            <v>SR</v>
          </cell>
          <cell r="K859">
            <v>1.35</v>
          </cell>
        </row>
        <row r="860">
          <cell r="C860" t="str">
            <v>046C075</v>
          </cell>
          <cell r="D860">
            <v>1.37</v>
          </cell>
          <cell r="F860">
            <v>1.37</v>
          </cell>
          <cell r="G860">
            <v>44454</v>
          </cell>
          <cell r="H860" t="str">
            <v>RPC</v>
          </cell>
          <cell r="I860" t="str">
            <v>LPI-1605</v>
          </cell>
          <cell r="J860" t="str">
            <v>SR</v>
          </cell>
          <cell r="K860">
            <v>1.35</v>
          </cell>
        </row>
        <row r="861">
          <cell r="C861" t="str">
            <v>046C077</v>
          </cell>
          <cell r="D861">
            <v>0.43</v>
          </cell>
          <cell r="F861">
            <v>0.43</v>
          </cell>
          <cell r="G861">
            <v>44454</v>
          </cell>
          <cell r="H861" t="str">
            <v>RPC</v>
          </cell>
          <cell r="I861" t="str">
            <v>LPI-1605</v>
          </cell>
          <cell r="J861" t="str">
            <v>SR</v>
          </cell>
          <cell r="K861">
            <v>1.35</v>
          </cell>
        </row>
        <row r="862">
          <cell r="C862" t="str">
            <v>046C076</v>
          </cell>
          <cell r="D862">
            <v>2.2400000000000002</v>
          </cell>
          <cell r="F862">
            <v>2.2400000000000002</v>
          </cell>
          <cell r="G862">
            <v>44454</v>
          </cell>
          <cell r="H862" t="str">
            <v>RPC</v>
          </cell>
          <cell r="I862" t="str">
            <v>LPI-1605</v>
          </cell>
          <cell r="J862" t="str">
            <v>SR</v>
          </cell>
          <cell r="K862">
            <v>1.35</v>
          </cell>
        </row>
        <row r="863">
          <cell r="C863" t="str">
            <v>046C079</v>
          </cell>
          <cell r="D863">
            <v>2.85</v>
          </cell>
          <cell r="E863">
            <v>1</v>
          </cell>
          <cell r="F863">
            <v>2.85</v>
          </cell>
          <cell r="G863">
            <v>44448</v>
          </cell>
          <cell r="H863" t="str">
            <v>RPC</v>
          </cell>
          <cell r="I863" t="str">
            <v>LPI-1605</v>
          </cell>
          <cell r="J863" t="str">
            <v>SR</v>
          </cell>
          <cell r="K863">
            <v>1.35</v>
          </cell>
        </row>
        <row r="864">
          <cell r="C864" t="str">
            <v>046C080</v>
          </cell>
          <cell r="D864">
            <v>2.5499999999999998</v>
          </cell>
          <cell r="F864">
            <v>2.5499999999999998</v>
          </cell>
          <cell r="G864">
            <v>44448</v>
          </cell>
          <cell r="H864" t="str">
            <v>RPC</v>
          </cell>
          <cell r="I864" t="str">
            <v>LPI-1605</v>
          </cell>
          <cell r="J864" t="str">
            <v>SR</v>
          </cell>
          <cell r="K864">
            <v>1.35</v>
          </cell>
        </row>
        <row r="865">
          <cell r="C865" t="str">
            <v>047C072</v>
          </cell>
          <cell r="D865">
            <v>2.11</v>
          </cell>
          <cell r="E865" t="str">
            <v>fix</v>
          </cell>
          <cell r="F865">
            <v>2.11</v>
          </cell>
          <cell r="G865">
            <v>44443</v>
          </cell>
          <cell r="H865" t="str">
            <v>RPC</v>
          </cell>
          <cell r="I865" t="str">
            <v>LPI-1605</v>
          </cell>
          <cell r="J865" t="str">
            <v>SR</v>
          </cell>
          <cell r="K865">
            <v>1.35</v>
          </cell>
        </row>
        <row r="866">
          <cell r="C866" t="str">
            <v>047C074</v>
          </cell>
          <cell r="D866">
            <v>3.83</v>
          </cell>
          <cell r="E866" t="str">
            <v>fix</v>
          </cell>
          <cell r="F866">
            <v>3.83</v>
          </cell>
          <cell r="G866">
            <v>44443</v>
          </cell>
          <cell r="H866" t="str">
            <v>RPC</v>
          </cell>
          <cell r="I866" t="str">
            <v>LPI-1605</v>
          </cell>
          <cell r="J866" t="str">
            <v>SR</v>
          </cell>
          <cell r="K866">
            <v>1.35</v>
          </cell>
        </row>
        <row r="867">
          <cell r="C867" t="str">
            <v>047C075</v>
          </cell>
          <cell r="D867">
            <v>0.69</v>
          </cell>
          <cell r="F867">
            <v>0.69</v>
          </cell>
          <cell r="G867">
            <v>44453</v>
          </cell>
          <cell r="H867" t="str">
            <v>RPC</v>
          </cell>
          <cell r="I867" t="str">
            <v>LPI-1605</v>
          </cell>
          <cell r="J867" t="str">
            <v>SR</v>
          </cell>
          <cell r="K867">
            <v>1.35</v>
          </cell>
        </row>
        <row r="868">
          <cell r="C868" t="str">
            <v>048C075</v>
          </cell>
          <cell r="D868">
            <v>0.87</v>
          </cell>
          <cell r="F868">
            <v>0.87</v>
          </cell>
          <cell r="G868">
            <v>44453</v>
          </cell>
          <cell r="H868" t="str">
            <v>RPC</v>
          </cell>
          <cell r="I868" t="str">
            <v>LPI-1605</v>
          </cell>
          <cell r="J868" t="str">
            <v>SR</v>
          </cell>
          <cell r="K868">
            <v>1.35</v>
          </cell>
        </row>
        <row r="869">
          <cell r="C869" t="str">
            <v>048C076</v>
          </cell>
          <cell r="D869">
            <v>2.19</v>
          </cell>
          <cell r="F869">
            <v>2.19</v>
          </cell>
          <cell r="G869">
            <v>44453</v>
          </cell>
          <cell r="H869" t="str">
            <v>RPC</v>
          </cell>
          <cell r="I869" t="str">
            <v>LPI-1605</v>
          </cell>
          <cell r="J869" t="str">
            <v>SR</v>
          </cell>
          <cell r="K869">
            <v>1.35</v>
          </cell>
        </row>
        <row r="870">
          <cell r="C870" t="str">
            <v>048C077</v>
          </cell>
          <cell r="D870">
            <v>1.1399999999999999</v>
          </cell>
          <cell r="F870">
            <v>1.1399999999999999</v>
          </cell>
          <cell r="G870">
            <v>44453</v>
          </cell>
          <cell r="H870" t="str">
            <v>RPC</v>
          </cell>
          <cell r="I870" t="str">
            <v>LPI-1605</v>
          </cell>
          <cell r="J870" t="str">
            <v>SR</v>
          </cell>
          <cell r="K870">
            <v>1.35</v>
          </cell>
        </row>
        <row r="871">
          <cell r="C871" t="str">
            <v>048C078</v>
          </cell>
          <cell r="D871">
            <v>0.52</v>
          </cell>
          <cell r="F871">
            <v>0.52</v>
          </cell>
          <cell r="G871">
            <v>44451</v>
          </cell>
          <cell r="H871" t="str">
            <v>RPC</v>
          </cell>
          <cell r="I871" t="str">
            <v>LPI-1605</v>
          </cell>
          <cell r="J871" t="str">
            <v>SR</v>
          </cell>
          <cell r="K871">
            <v>1.35</v>
          </cell>
        </row>
        <row r="872">
          <cell r="C872" t="str">
            <v>048C079</v>
          </cell>
          <cell r="D872">
            <v>0.61</v>
          </cell>
          <cell r="F872">
            <v>0.61</v>
          </cell>
          <cell r="G872">
            <v>44449</v>
          </cell>
          <cell r="H872" t="str">
            <v>RPC</v>
          </cell>
          <cell r="I872" t="str">
            <v>LPI-1605</v>
          </cell>
          <cell r="J872" t="str">
            <v>SR</v>
          </cell>
          <cell r="K872">
            <v>1.35</v>
          </cell>
        </row>
        <row r="873">
          <cell r="C873" t="str">
            <v>048C080</v>
          </cell>
          <cell r="D873">
            <v>2.5499999999999998</v>
          </cell>
          <cell r="F873">
            <v>2.5499999999999998</v>
          </cell>
          <cell r="G873">
            <v>44449</v>
          </cell>
          <cell r="H873" t="str">
            <v>RPC</v>
          </cell>
          <cell r="I873" t="str">
            <v>LPI-1605</v>
          </cell>
          <cell r="J873" t="str">
            <v>SR</v>
          </cell>
          <cell r="K873">
            <v>1.35</v>
          </cell>
        </row>
        <row r="874">
          <cell r="C874" t="str">
            <v>049C072</v>
          </cell>
          <cell r="D874">
            <v>0.99</v>
          </cell>
          <cell r="F874">
            <v>0.99</v>
          </cell>
          <cell r="G874">
            <v>44444</v>
          </cell>
          <cell r="H874" t="str">
            <v>RPC</v>
          </cell>
          <cell r="I874" t="str">
            <v>LPI-1605</v>
          </cell>
          <cell r="J874" t="str">
            <v>SR</v>
          </cell>
          <cell r="K874">
            <v>1.35</v>
          </cell>
        </row>
        <row r="875">
          <cell r="C875" t="str">
            <v>049C080</v>
          </cell>
          <cell r="D875">
            <v>0.1</v>
          </cell>
          <cell r="E875" t="str">
            <v>fix</v>
          </cell>
          <cell r="F875">
            <v>0.1</v>
          </cell>
          <cell r="G875">
            <v>44461</v>
          </cell>
          <cell r="H875" t="str">
            <v>RPC</v>
          </cell>
          <cell r="I875" t="str">
            <v>LPI-1605</v>
          </cell>
          <cell r="J875" t="str">
            <v>SR</v>
          </cell>
          <cell r="K875">
            <v>1.35</v>
          </cell>
        </row>
        <row r="876">
          <cell r="C876" t="str">
            <v>050C073</v>
          </cell>
          <cell r="D876">
            <v>3.25</v>
          </cell>
          <cell r="F876">
            <v>3.25</v>
          </cell>
          <cell r="G876">
            <v>44448</v>
          </cell>
          <cell r="H876" t="str">
            <v>RPC</v>
          </cell>
          <cell r="I876" t="str">
            <v>LPI-1605</v>
          </cell>
          <cell r="J876" t="str">
            <v>SR</v>
          </cell>
          <cell r="K876">
            <v>1.35</v>
          </cell>
        </row>
        <row r="877">
          <cell r="C877" t="str">
            <v>050C075</v>
          </cell>
          <cell r="D877">
            <v>3.64</v>
          </cell>
          <cell r="E877">
            <v>1</v>
          </cell>
          <cell r="F877">
            <v>3.64</v>
          </cell>
          <cell r="G877">
            <v>44448</v>
          </cell>
          <cell r="H877" t="str">
            <v>RPC</v>
          </cell>
          <cell r="I877" t="str">
            <v>LPI-1605</v>
          </cell>
          <cell r="J877" t="str">
            <v>SR</v>
          </cell>
          <cell r="K877">
            <v>1.35</v>
          </cell>
        </row>
        <row r="878">
          <cell r="C878" t="str">
            <v>050C079</v>
          </cell>
          <cell r="D878">
            <v>4.32</v>
          </cell>
          <cell r="F878">
            <v>4.32</v>
          </cell>
          <cell r="G878">
            <v>44450</v>
          </cell>
          <cell r="H878" t="str">
            <v>RPC</v>
          </cell>
          <cell r="I878" t="str">
            <v>LPI-1605</v>
          </cell>
          <cell r="J878" t="str">
            <v>SR</v>
          </cell>
          <cell r="K878">
            <v>1.35</v>
          </cell>
        </row>
        <row r="879">
          <cell r="C879" t="str">
            <v>050C076</v>
          </cell>
          <cell r="D879">
            <v>0.72</v>
          </cell>
          <cell r="E879">
            <v>1</v>
          </cell>
          <cell r="F879">
            <v>0.72</v>
          </cell>
          <cell r="G879">
            <v>44451</v>
          </cell>
          <cell r="H879" t="str">
            <v>RPC</v>
          </cell>
          <cell r="I879" t="str">
            <v>LPI-1605</v>
          </cell>
          <cell r="J879" t="str">
            <v>SR</v>
          </cell>
          <cell r="K879">
            <v>1.35</v>
          </cell>
        </row>
        <row r="880">
          <cell r="C880" t="str">
            <v>050C078</v>
          </cell>
          <cell r="D880">
            <v>0.66</v>
          </cell>
          <cell r="E880">
            <v>1</v>
          </cell>
          <cell r="F880">
            <v>0.66</v>
          </cell>
          <cell r="G880">
            <v>44451</v>
          </cell>
          <cell r="H880" t="str">
            <v>RPC</v>
          </cell>
          <cell r="I880" t="str">
            <v>LPI-1605</v>
          </cell>
          <cell r="J880" t="str">
            <v>SR</v>
          </cell>
          <cell r="K880">
            <v>1.35</v>
          </cell>
        </row>
        <row r="881">
          <cell r="C881" t="str">
            <v>050C080</v>
          </cell>
          <cell r="D881">
            <v>1.47</v>
          </cell>
          <cell r="E881">
            <v>1</v>
          </cell>
          <cell r="F881">
            <v>1.47</v>
          </cell>
          <cell r="G881">
            <v>44451</v>
          </cell>
          <cell r="H881" t="str">
            <v>RPC</v>
          </cell>
          <cell r="I881" t="str">
            <v>LPI-1605</v>
          </cell>
          <cell r="J881" t="str">
            <v>SR</v>
          </cell>
          <cell r="K881">
            <v>1.35</v>
          </cell>
        </row>
        <row r="882">
          <cell r="C882" t="str">
            <v>041C082</v>
          </cell>
          <cell r="D882">
            <v>0.79</v>
          </cell>
          <cell r="F882">
            <v>0.79</v>
          </cell>
          <cell r="G882">
            <v>44320</v>
          </cell>
          <cell r="H882" t="str">
            <v>RPC</v>
          </cell>
          <cell r="I882" t="str">
            <v>LPI-1604</v>
          </cell>
          <cell r="J882" t="str">
            <v>SR</v>
          </cell>
          <cell r="K882">
            <v>1.35</v>
          </cell>
        </row>
        <row r="883">
          <cell r="C883" t="str">
            <v>041C083</v>
          </cell>
          <cell r="D883">
            <v>1.3</v>
          </cell>
          <cell r="F883">
            <v>1.3</v>
          </cell>
          <cell r="G883">
            <v>44320</v>
          </cell>
          <cell r="H883" t="str">
            <v>RPC</v>
          </cell>
          <cell r="I883" t="str">
            <v>LPI-1604</v>
          </cell>
          <cell r="J883" t="str">
            <v>SR</v>
          </cell>
          <cell r="K883">
            <v>1.35</v>
          </cell>
        </row>
        <row r="884">
          <cell r="C884" t="str">
            <v>042C081</v>
          </cell>
          <cell r="D884">
            <v>0.61</v>
          </cell>
          <cell r="F884">
            <v>0.61</v>
          </cell>
          <cell r="G884">
            <v>44342</v>
          </cell>
          <cell r="H884" t="str">
            <v>RPC</v>
          </cell>
          <cell r="I884" t="str">
            <v>LPI-1604</v>
          </cell>
          <cell r="J884" t="str">
            <v>SR</v>
          </cell>
          <cell r="K884">
            <v>1.35</v>
          </cell>
        </row>
        <row r="885">
          <cell r="C885" t="str">
            <v>042C084</v>
          </cell>
          <cell r="D885">
            <v>1.39</v>
          </cell>
          <cell r="F885">
            <v>1.39</v>
          </cell>
          <cell r="G885">
            <v>44341</v>
          </cell>
          <cell r="H885" t="str">
            <v>RPC</v>
          </cell>
          <cell r="I885" t="str">
            <v>LPI-1604</v>
          </cell>
          <cell r="J885" t="str">
            <v>SR</v>
          </cell>
          <cell r="K885">
            <v>1.35</v>
          </cell>
        </row>
        <row r="886">
          <cell r="C886" t="str">
            <v>044C084</v>
          </cell>
          <cell r="D886">
            <v>5.36</v>
          </cell>
          <cell r="F886">
            <v>5.36</v>
          </cell>
          <cell r="G886">
            <v>44340</v>
          </cell>
          <cell r="H886" t="str">
            <v>RPC</v>
          </cell>
          <cell r="I886" t="str">
            <v>LPI-1604</v>
          </cell>
          <cell r="J886" t="str">
            <v>SR</v>
          </cell>
          <cell r="K886">
            <v>1.35</v>
          </cell>
        </row>
        <row r="887">
          <cell r="C887" t="str">
            <v>044C085</v>
          </cell>
          <cell r="D887">
            <v>2.17</v>
          </cell>
          <cell r="F887">
            <v>2.17</v>
          </cell>
          <cell r="G887">
            <v>44318</v>
          </cell>
          <cell r="H887" t="str">
            <v>RPC</v>
          </cell>
          <cell r="I887" t="str">
            <v>LPI-1604</v>
          </cell>
          <cell r="J887" t="str">
            <v>SR</v>
          </cell>
          <cell r="K887">
            <v>1.35</v>
          </cell>
        </row>
        <row r="888">
          <cell r="C888" t="str">
            <v>045C082</v>
          </cell>
          <cell r="D888">
            <v>0.84</v>
          </cell>
          <cell r="F888">
            <v>0.84</v>
          </cell>
          <cell r="G888">
            <v>44315</v>
          </cell>
          <cell r="H888" t="str">
            <v>RPC</v>
          </cell>
          <cell r="I888" t="str">
            <v>LPI-1604</v>
          </cell>
          <cell r="J888" t="str">
            <v>SR</v>
          </cell>
          <cell r="K888">
            <v>1.35</v>
          </cell>
        </row>
        <row r="889">
          <cell r="C889" t="str">
            <v>045C083</v>
          </cell>
          <cell r="D889">
            <v>0.72</v>
          </cell>
          <cell r="F889">
            <v>0.72</v>
          </cell>
          <cell r="G889">
            <v>44315</v>
          </cell>
          <cell r="H889" t="str">
            <v>RPC</v>
          </cell>
          <cell r="I889" t="str">
            <v>LPI-1604</v>
          </cell>
          <cell r="J889" t="str">
            <v>SR</v>
          </cell>
          <cell r="K889">
            <v>1.35</v>
          </cell>
        </row>
        <row r="890">
          <cell r="C890" t="str">
            <v>046C083</v>
          </cell>
          <cell r="D890">
            <v>1.31</v>
          </cell>
          <cell r="F890">
            <v>1.31</v>
          </cell>
          <cell r="G890">
            <v>44320</v>
          </cell>
          <cell r="H890" t="str">
            <v>RPC</v>
          </cell>
          <cell r="I890" t="str">
            <v>LPI-1604</v>
          </cell>
          <cell r="J890" t="str">
            <v>SR</v>
          </cell>
          <cell r="K890">
            <v>1.35</v>
          </cell>
        </row>
        <row r="891">
          <cell r="C891" t="str">
            <v>046C084</v>
          </cell>
          <cell r="D891">
            <v>1.2</v>
          </cell>
          <cell r="F891">
            <v>1.2</v>
          </cell>
          <cell r="G891">
            <v>44301</v>
          </cell>
          <cell r="H891" t="str">
            <v>RPC</v>
          </cell>
          <cell r="I891" t="str">
            <v>LPI-1604</v>
          </cell>
          <cell r="J891" t="str">
            <v>SR</v>
          </cell>
          <cell r="K891">
            <v>1.35</v>
          </cell>
        </row>
        <row r="892">
          <cell r="C892" t="str">
            <v>046C085</v>
          </cell>
          <cell r="D892">
            <v>3.22</v>
          </cell>
          <cell r="F892">
            <v>3.22</v>
          </cell>
          <cell r="G892">
            <v>44305</v>
          </cell>
          <cell r="H892" t="str">
            <v>RPC</v>
          </cell>
          <cell r="I892" t="str">
            <v>LPI-1604</v>
          </cell>
          <cell r="J892" t="str">
            <v>SR</v>
          </cell>
          <cell r="K892">
            <v>1.35</v>
          </cell>
        </row>
        <row r="893">
          <cell r="C893" t="str">
            <v>050C082</v>
          </cell>
          <cell r="D893">
            <v>1.1299999999999999</v>
          </cell>
          <cell r="F893">
            <v>1.1299999999999999</v>
          </cell>
          <cell r="G893">
            <v>44318</v>
          </cell>
          <cell r="H893" t="str">
            <v>RPC</v>
          </cell>
          <cell r="I893" t="str">
            <v>LPI-1604</v>
          </cell>
          <cell r="J893" t="str">
            <v>SR</v>
          </cell>
          <cell r="K893">
            <v>1.35</v>
          </cell>
        </row>
        <row r="894">
          <cell r="C894" t="str">
            <v>048C082</v>
          </cell>
          <cell r="D894">
            <v>1.35</v>
          </cell>
          <cell r="F894">
            <v>1.35</v>
          </cell>
          <cell r="G894">
            <v>44318</v>
          </cell>
          <cell r="H894" t="str">
            <v>RPC</v>
          </cell>
          <cell r="I894" t="str">
            <v>LPI-1604</v>
          </cell>
          <cell r="J894" t="str">
            <v>SR</v>
          </cell>
          <cell r="K894">
            <v>1.35</v>
          </cell>
        </row>
        <row r="895">
          <cell r="C895" t="str">
            <v>048C083</v>
          </cell>
          <cell r="D895">
            <v>2.93</v>
          </cell>
          <cell r="F895">
            <v>2.93</v>
          </cell>
          <cell r="G895">
            <v>44318</v>
          </cell>
          <cell r="H895" t="str">
            <v>RPC</v>
          </cell>
          <cell r="I895" t="str">
            <v>LPI-1604</v>
          </cell>
          <cell r="J895" t="str">
            <v>SR</v>
          </cell>
          <cell r="K895">
            <v>1.35</v>
          </cell>
        </row>
        <row r="896">
          <cell r="C896" t="str">
            <v>048C084</v>
          </cell>
          <cell r="D896">
            <v>2.58</v>
          </cell>
          <cell r="F896">
            <v>2.58</v>
          </cell>
          <cell r="G896">
            <v>44336</v>
          </cell>
          <cell r="H896" t="str">
            <v>RPC</v>
          </cell>
          <cell r="I896" t="str">
            <v>LPI-1604</v>
          </cell>
          <cell r="J896" t="str">
            <v>SR</v>
          </cell>
          <cell r="K896">
            <v>1.35</v>
          </cell>
        </row>
        <row r="897">
          <cell r="C897" t="str">
            <v>048C085</v>
          </cell>
          <cell r="D897">
            <v>0.84</v>
          </cell>
          <cell r="F897">
            <v>0.84</v>
          </cell>
          <cell r="G897">
            <v>44336</v>
          </cell>
          <cell r="H897" t="str">
            <v>RPC</v>
          </cell>
          <cell r="I897" t="str">
            <v>LPI-1604</v>
          </cell>
          <cell r="J897" t="str">
            <v>SR</v>
          </cell>
          <cell r="K897">
            <v>1.35</v>
          </cell>
        </row>
        <row r="898">
          <cell r="C898" t="str">
            <v>048C087</v>
          </cell>
          <cell r="D898">
            <v>0.59</v>
          </cell>
          <cell r="F898">
            <v>0.59</v>
          </cell>
          <cell r="G898">
            <v>44308</v>
          </cell>
          <cell r="H898" t="str">
            <v>RPC</v>
          </cell>
          <cell r="I898" t="str">
            <v>LPI-1604</v>
          </cell>
          <cell r="J898" t="str">
            <v>SR</v>
          </cell>
          <cell r="K898">
            <v>1.35</v>
          </cell>
        </row>
        <row r="899">
          <cell r="C899" t="str">
            <v>048C086</v>
          </cell>
          <cell r="D899">
            <v>2.4900000000000002</v>
          </cell>
          <cell r="F899">
            <v>2.4900000000000002</v>
          </cell>
          <cell r="G899">
            <v>44308</v>
          </cell>
          <cell r="H899" t="str">
            <v>RPC</v>
          </cell>
          <cell r="I899" t="str">
            <v>LPI-1604</v>
          </cell>
          <cell r="J899" t="str">
            <v>SR</v>
          </cell>
          <cell r="K899">
            <v>1.35</v>
          </cell>
        </row>
        <row r="900">
          <cell r="C900" t="str">
            <v>050C083</v>
          </cell>
          <cell r="D900">
            <v>1.55</v>
          </cell>
          <cell r="F900">
            <v>1.55</v>
          </cell>
          <cell r="G900">
            <v>44345</v>
          </cell>
          <cell r="H900" t="str">
            <v>RPC</v>
          </cell>
          <cell r="I900" t="str">
            <v>LPI-1604</v>
          </cell>
          <cell r="J900" t="str">
            <v>SR</v>
          </cell>
          <cell r="K900">
            <v>1.35</v>
          </cell>
        </row>
        <row r="901">
          <cell r="C901" t="str">
            <v>049C083</v>
          </cell>
          <cell r="D901">
            <v>0.95</v>
          </cell>
          <cell r="F901">
            <v>0.95</v>
          </cell>
          <cell r="G901">
            <v>44337</v>
          </cell>
          <cell r="H901" t="str">
            <v>RPC</v>
          </cell>
          <cell r="I901" t="str">
            <v>LPI-1604</v>
          </cell>
          <cell r="J901" t="str">
            <v>SR</v>
          </cell>
          <cell r="K901">
            <v>1.35</v>
          </cell>
        </row>
        <row r="902">
          <cell r="C902" t="str">
            <v>049C084</v>
          </cell>
          <cell r="D902">
            <v>0.71</v>
          </cell>
          <cell r="F902">
            <v>0.71</v>
          </cell>
          <cell r="G902">
            <v>44350</v>
          </cell>
          <cell r="H902" t="str">
            <v>RPC</v>
          </cell>
          <cell r="I902" t="str">
            <v>LPI-1604</v>
          </cell>
          <cell r="J902" t="str">
            <v>SRP</v>
          </cell>
          <cell r="K902">
            <v>1.35</v>
          </cell>
        </row>
        <row r="903">
          <cell r="C903" t="str">
            <v>050C084</v>
          </cell>
          <cell r="D903">
            <v>0.94</v>
          </cell>
          <cell r="F903">
            <v>0.94</v>
          </cell>
          <cell r="G903">
            <v>44350</v>
          </cell>
          <cell r="H903" t="str">
            <v>RPC</v>
          </cell>
          <cell r="I903" t="str">
            <v>LPI-1604</v>
          </cell>
          <cell r="J903" t="str">
            <v>SRP</v>
          </cell>
          <cell r="K903">
            <v>1.35</v>
          </cell>
        </row>
        <row r="904">
          <cell r="C904" t="str">
            <v>049C085</v>
          </cell>
          <cell r="D904">
            <v>0.46</v>
          </cell>
          <cell r="F904">
            <v>0.46</v>
          </cell>
          <cell r="G904">
            <v>44350</v>
          </cell>
          <cell r="H904" t="str">
            <v>RPC</v>
          </cell>
          <cell r="I904" t="str">
            <v>LPI-1604</v>
          </cell>
          <cell r="J904" t="str">
            <v>SRP</v>
          </cell>
          <cell r="K904">
            <v>1.35</v>
          </cell>
        </row>
        <row r="905">
          <cell r="C905" t="str">
            <v>050C085</v>
          </cell>
          <cell r="D905">
            <v>0.8</v>
          </cell>
          <cell r="F905">
            <v>0.8</v>
          </cell>
          <cell r="G905">
            <v>44350</v>
          </cell>
          <cell r="H905" t="str">
            <v>RPC</v>
          </cell>
          <cell r="I905" t="str">
            <v>LPI-1604</v>
          </cell>
          <cell r="J905" t="str">
            <v>SRP</v>
          </cell>
          <cell r="K905">
            <v>1.35</v>
          </cell>
        </row>
        <row r="906">
          <cell r="C906" t="str">
            <v>050C086</v>
          </cell>
          <cell r="D906">
            <v>2</v>
          </cell>
          <cell r="F906">
            <v>2</v>
          </cell>
          <cell r="G906">
            <v>44319</v>
          </cell>
          <cell r="H906" t="str">
            <v>RPC</v>
          </cell>
          <cell r="I906" t="str">
            <v>LPI-1604</v>
          </cell>
          <cell r="J906" t="str">
            <v>SR</v>
          </cell>
          <cell r="K906">
            <v>1.35</v>
          </cell>
        </row>
        <row r="907">
          <cell r="C907" t="str">
            <v>050C087</v>
          </cell>
          <cell r="D907">
            <v>1.22</v>
          </cell>
          <cell r="F907">
            <v>1.22</v>
          </cell>
          <cell r="G907">
            <v>44319</v>
          </cell>
          <cell r="H907" t="str">
            <v>RPC</v>
          </cell>
          <cell r="I907" t="str">
            <v>LPI-1604</v>
          </cell>
          <cell r="J907" t="str">
            <v>SR</v>
          </cell>
          <cell r="K907">
            <v>1.35</v>
          </cell>
        </row>
        <row r="908">
          <cell r="C908" t="str">
            <v>046C114</v>
          </cell>
          <cell r="D908">
            <v>0.82</v>
          </cell>
          <cell r="F908">
            <v>0.82</v>
          </cell>
          <cell r="G908">
            <v>44694</v>
          </cell>
          <cell r="H908" t="str">
            <v>R1</v>
          </cell>
          <cell r="I908" t="str">
            <v>AS.I19-19</v>
          </cell>
          <cell r="J908" t="str">
            <v>SRP</v>
          </cell>
          <cell r="K908">
            <v>1.35</v>
          </cell>
        </row>
        <row r="909">
          <cell r="C909" t="str">
            <v>046C117</v>
          </cell>
          <cell r="D909">
            <v>1.88</v>
          </cell>
          <cell r="F909">
            <v>1.88</v>
          </cell>
          <cell r="G909">
            <v>44387</v>
          </cell>
          <cell r="H909" t="str">
            <v>RPC</v>
          </cell>
          <cell r="I909" t="str">
            <v>AS.I19-19</v>
          </cell>
          <cell r="J909" t="str">
            <v>SRP</v>
          </cell>
          <cell r="K909">
            <v>1.35</v>
          </cell>
        </row>
        <row r="910">
          <cell r="C910" t="str">
            <v>048C113</v>
          </cell>
          <cell r="D910">
            <v>1.9</v>
          </cell>
          <cell r="F910">
            <v>1.9</v>
          </cell>
          <cell r="G910">
            <v>44673</v>
          </cell>
          <cell r="H910" t="str">
            <v>R1</v>
          </cell>
          <cell r="I910" t="str">
            <v>AS.I19-19</v>
          </cell>
          <cell r="J910" t="str">
            <v>SRP</v>
          </cell>
          <cell r="K910">
            <v>1.35</v>
          </cell>
        </row>
        <row r="911">
          <cell r="C911" t="str">
            <v>048C115</v>
          </cell>
          <cell r="D911">
            <v>1.02</v>
          </cell>
          <cell r="F911">
            <v>1.02</v>
          </cell>
          <cell r="G911">
            <v>44697</v>
          </cell>
          <cell r="H911" t="str">
            <v>R1</v>
          </cell>
          <cell r="I911" t="str">
            <v>AS.I19-19</v>
          </cell>
          <cell r="J911" t="str">
            <v>SRP</v>
          </cell>
          <cell r="K911">
            <v>1.35</v>
          </cell>
        </row>
        <row r="912">
          <cell r="C912" t="str">
            <v>048C116</v>
          </cell>
          <cell r="D912">
            <v>2.84</v>
          </cell>
          <cell r="F912">
            <v>2.84</v>
          </cell>
          <cell r="G912">
            <v>44385</v>
          </cell>
          <cell r="H912" t="str">
            <v>RPC</v>
          </cell>
          <cell r="I912" t="str">
            <v>AS.I19-19</v>
          </cell>
          <cell r="J912" t="str">
            <v>SRP</v>
          </cell>
          <cell r="K912">
            <v>1.35</v>
          </cell>
        </row>
        <row r="913">
          <cell r="C913" t="str">
            <v>048C117</v>
          </cell>
          <cell r="D913">
            <v>2.56</v>
          </cell>
          <cell r="F913">
            <v>2.56</v>
          </cell>
          <cell r="G913">
            <v>44385</v>
          </cell>
          <cell r="H913" t="str">
            <v>RPC</v>
          </cell>
          <cell r="I913" t="str">
            <v>AS.I19-19</v>
          </cell>
          <cell r="J913" t="str">
            <v>SRP</v>
          </cell>
          <cell r="K913">
            <v>1.35</v>
          </cell>
        </row>
        <row r="914">
          <cell r="C914" t="str">
            <v>049C115</v>
          </cell>
          <cell r="D914">
            <v>0.98</v>
          </cell>
          <cell r="F914">
            <v>0.98</v>
          </cell>
          <cell r="G914">
            <v>44664</v>
          </cell>
          <cell r="H914" t="str">
            <v>R1</v>
          </cell>
          <cell r="I914" t="str">
            <v>AS.I19-19</v>
          </cell>
          <cell r="J914" t="str">
            <v>SRP</v>
          </cell>
          <cell r="K914">
            <v>1.35</v>
          </cell>
        </row>
        <row r="915">
          <cell r="C915" t="str">
            <v>050C114</v>
          </cell>
          <cell r="D915">
            <v>0.56999999999999995</v>
          </cell>
          <cell r="F915">
            <v>0.56999999999999995</v>
          </cell>
          <cell r="G915">
            <v>44351</v>
          </cell>
          <cell r="H915" t="str">
            <v>RPC</v>
          </cell>
          <cell r="I915" t="str">
            <v>LPI-1604</v>
          </cell>
          <cell r="J915" t="str">
            <v>SRP</v>
          </cell>
          <cell r="K915">
            <v>1.35</v>
          </cell>
        </row>
        <row r="916">
          <cell r="C916" t="str">
            <v>050C115</v>
          </cell>
          <cell r="D916">
            <v>0.73</v>
          </cell>
          <cell r="F916">
            <v>0.73</v>
          </cell>
          <cell r="G916">
            <v>44645</v>
          </cell>
          <cell r="H916" t="str">
            <v>R1</v>
          </cell>
          <cell r="I916" t="str">
            <v>LPI-1604</v>
          </cell>
          <cell r="J916" t="str">
            <v>SRP</v>
          </cell>
          <cell r="K916">
            <v>1.35</v>
          </cell>
        </row>
        <row r="917">
          <cell r="C917" t="str">
            <v>050C116</v>
          </cell>
          <cell r="D917">
            <v>1.18</v>
          </cell>
          <cell r="F917">
            <v>1.18</v>
          </cell>
          <cell r="G917">
            <v>44350</v>
          </cell>
          <cell r="H917" t="str">
            <v>RPC</v>
          </cell>
          <cell r="I917" t="str">
            <v>LPI-1604</v>
          </cell>
          <cell r="J917" t="str">
            <v>SRP</v>
          </cell>
          <cell r="K917">
            <v>1.35</v>
          </cell>
        </row>
        <row r="918">
          <cell r="C918" t="str">
            <v>050C118</v>
          </cell>
          <cell r="D918">
            <v>2.5</v>
          </cell>
          <cell r="F918">
            <v>2.5</v>
          </cell>
          <cell r="G918">
            <v>44351</v>
          </cell>
          <cell r="H918" t="str">
            <v>RPC</v>
          </cell>
          <cell r="I918" t="str">
            <v>LPI-1604</v>
          </cell>
          <cell r="J918" t="str">
            <v>SRP</v>
          </cell>
          <cell r="K918">
            <v>1.35</v>
          </cell>
        </row>
        <row r="919">
          <cell r="C919" t="str">
            <v>051C045</v>
          </cell>
          <cell r="D919">
            <v>0.91</v>
          </cell>
          <cell r="F919">
            <v>0.91</v>
          </cell>
          <cell r="G919">
            <v>44483</v>
          </cell>
          <cell r="H919" t="str">
            <v>R2</v>
          </cell>
          <cell r="I919" t="str">
            <v>GP 99-8009</v>
          </cell>
          <cell r="J919" t="str">
            <v>DR</v>
          </cell>
          <cell r="K919">
            <v>1.8</v>
          </cell>
        </row>
        <row r="920">
          <cell r="C920" t="str">
            <v>051C047</v>
          </cell>
          <cell r="D920">
            <v>0.87</v>
          </cell>
          <cell r="F920">
            <v>0.87</v>
          </cell>
          <cell r="G920">
            <v>44412</v>
          </cell>
          <cell r="H920" t="str">
            <v>R2</v>
          </cell>
          <cell r="I920" t="str">
            <v>GP 99-8009</v>
          </cell>
          <cell r="J920" t="str">
            <v>DR</v>
          </cell>
          <cell r="K920">
            <v>1.8</v>
          </cell>
        </row>
        <row r="921">
          <cell r="C921" t="str">
            <v>051C050</v>
          </cell>
          <cell r="D921">
            <v>2.7</v>
          </cell>
          <cell r="F921">
            <v>2.7</v>
          </cell>
          <cell r="G921">
            <v>44486</v>
          </cell>
          <cell r="H921" t="str">
            <v>R2</v>
          </cell>
          <cell r="I921" t="str">
            <v>GP 99-8009</v>
          </cell>
          <cell r="J921" t="str">
            <v>DR</v>
          </cell>
          <cell r="K921">
            <v>1.8</v>
          </cell>
        </row>
        <row r="922">
          <cell r="C922" t="str">
            <v>052C043</v>
          </cell>
          <cell r="D922">
            <v>2.5299999999999998</v>
          </cell>
          <cell r="F922">
            <v>2.5299999999999998</v>
          </cell>
          <cell r="G922">
            <v>44486</v>
          </cell>
          <cell r="H922" t="str">
            <v>R2</v>
          </cell>
          <cell r="I922" t="str">
            <v>GP 99-8009</v>
          </cell>
          <cell r="J922" t="str">
            <v>DR</v>
          </cell>
          <cell r="K922">
            <v>1.8</v>
          </cell>
        </row>
        <row r="923">
          <cell r="C923" t="str">
            <v>053C043</v>
          </cell>
          <cell r="D923">
            <v>1.82</v>
          </cell>
          <cell r="F923">
            <v>1.82</v>
          </cell>
          <cell r="G923">
            <v>44486</v>
          </cell>
          <cell r="H923" t="str">
            <v>R2</v>
          </cell>
          <cell r="I923" t="str">
            <v>GP 99-8009</v>
          </cell>
          <cell r="J923" t="str">
            <v>DR</v>
          </cell>
          <cell r="K923">
            <v>1.8</v>
          </cell>
        </row>
        <row r="924">
          <cell r="C924" t="str">
            <v>054C043</v>
          </cell>
          <cell r="D924">
            <v>1.64</v>
          </cell>
          <cell r="F924">
            <v>1.64</v>
          </cell>
          <cell r="G924">
            <v>44484</v>
          </cell>
          <cell r="H924" t="str">
            <v>R2</v>
          </cell>
          <cell r="I924" t="str">
            <v>GP 99-8009</v>
          </cell>
          <cell r="J924" t="str">
            <v>DR</v>
          </cell>
          <cell r="K924">
            <v>1.8</v>
          </cell>
        </row>
        <row r="925">
          <cell r="C925" t="str">
            <v>054C045</v>
          </cell>
          <cell r="D925">
            <v>2.52</v>
          </cell>
          <cell r="F925">
            <v>2.52</v>
          </cell>
          <cell r="G925">
            <v>44486</v>
          </cell>
          <cell r="H925" t="str">
            <v>R2</v>
          </cell>
          <cell r="I925" t="str">
            <v>GP 99-8009</v>
          </cell>
          <cell r="J925" t="str">
            <v>DR</v>
          </cell>
          <cell r="K925">
            <v>1.8</v>
          </cell>
        </row>
        <row r="926">
          <cell r="C926" t="str">
            <v>054C047</v>
          </cell>
          <cell r="D926">
            <v>1.92</v>
          </cell>
          <cell r="F926">
            <v>1.92</v>
          </cell>
          <cell r="G926">
            <v>44418</v>
          </cell>
          <cell r="H926" t="str">
            <v>R2</v>
          </cell>
          <cell r="I926" t="str">
            <v>GP 99-8009</v>
          </cell>
          <cell r="J926" t="str">
            <v>DR</v>
          </cell>
          <cell r="K926">
            <v>1.8</v>
          </cell>
        </row>
        <row r="927">
          <cell r="C927" t="str">
            <v>056C045</v>
          </cell>
          <cell r="D927">
            <v>1.62</v>
          </cell>
          <cell r="F927">
            <v>1.62</v>
          </cell>
          <cell r="G927">
            <v>44483</v>
          </cell>
          <cell r="H927" t="str">
            <v>R2</v>
          </cell>
          <cell r="I927" t="str">
            <v>GP 99-8009</v>
          </cell>
          <cell r="J927" t="str">
            <v>DR</v>
          </cell>
          <cell r="K927">
            <v>1.8</v>
          </cell>
        </row>
        <row r="928">
          <cell r="C928" t="str">
            <v>056C047</v>
          </cell>
          <cell r="D928">
            <v>2.09</v>
          </cell>
          <cell r="F928">
            <v>2.09</v>
          </cell>
          <cell r="G928">
            <v>44422</v>
          </cell>
          <cell r="H928" t="str">
            <v>R2</v>
          </cell>
          <cell r="I928" t="str">
            <v>GP 99-8009</v>
          </cell>
          <cell r="J928" t="str">
            <v>DR</v>
          </cell>
          <cell r="K928">
            <v>1.8</v>
          </cell>
        </row>
        <row r="929">
          <cell r="C929" t="str">
            <v>056C048</v>
          </cell>
          <cell r="D929">
            <v>1.04</v>
          </cell>
          <cell r="F929">
            <v>1.04</v>
          </cell>
          <cell r="G929">
            <v>44483</v>
          </cell>
          <cell r="H929" t="str">
            <v>R2</v>
          </cell>
          <cell r="I929" t="str">
            <v>GP 99-8009</v>
          </cell>
          <cell r="J929" t="str">
            <v>DR</v>
          </cell>
          <cell r="K929">
            <v>1.8</v>
          </cell>
        </row>
        <row r="930">
          <cell r="C930" t="str">
            <v>056C049</v>
          </cell>
          <cell r="D930">
            <v>2.2400000000000002</v>
          </cell>
          <cell r="F930">
            <v>2.2400000000000002</v>
          </cell>
          <cell r="G930">
            <v>44480</v>
          </cell>
          <cell r="H930" t="str">
            <v>R2</v>
          </cell>
          <cell r="I930" t="str">
            <v>GP 99-8009</v>
          </cell>
          <cell r="J930" t="str">
            <v>DR</v>
          </cell>
          <cell r="K930">
            <v>1.8</v>
          </cell>
        </row>
        <row r="931">
          <cell r="C931" t="str">
            <v>056C050</v>
          </cell>
          <cell r="D931">
            <v>1.49</v>
          </cell>
          <cell r="F931">
            <v>1.49</v>
          </cell>
          <cell r="G931">
            <v>44483</v>
          </cell>
          <cell r="H931" t="str">
            <v>R2</v>
          </cell>
          <cell r="I931" t="str">
            <v>GP 99-8009</v>
          </cell>
          <cell r="J931" t="str">
            <v>DR</v>
          </cell>
          <cell r="K931">
            <v>1.8</v>
          </cell>
        </row>
        <row r="932">
          <cell r="C932" t="str">
            <v>058C047</v>
          </cell>
          <cell r="D932">
            <v>3.88</v>
          </cell>
          <cell r="F932">
            <v>3.88</v>
          </cell>
          <cell r="G932">
            <v>44486</v>
          </cell>
          <cell r="H932" t="str">
            <v>R2</v>
          </cell>
          <cell r="I932" t="str">
            <v>GP 99-8009</v>
          </cell>
          <cell r="J932" t="str">
            <v>DR</v>
          </cell>
          <cell r="K932">
            <v>1.8</v>
          </cell>
        </row>
        <row r="933">
          <cell r="C933" t="str">
            <v>058C048</v>
          </cell>
          <cell r="D933">
            <v>1.92</v>
          </cell>
          <cell r="F933">
            <v>1.92</v>
          </cell>
          <cell r="G933">
            <v>44482</v>
          </cell>
          <cell r="H933" t="str">
            <v>R2</v>
          </cell>
          <cell r="I933" t="str">
            <v>GP 99-8009</v>
          </cell>
          <cell r="J933" t="str">
            <v>DR</v>
          </cell>
          <cell r="K933">
            <v>1.8</v>
          </cell>
        </row>
        <row r="934">
          <cell r="C934" t="str">
            <v>058C050</v>
          </cell>
          <cell r="D934">
            <v>2.21</v>
          </cell>
          <cell r="F934">
            <v>2.21</v>
          </cell>
          <cell r="G934">
            <v>44482</v>
          </cell>
          <cell r="H934" t="str">
            <v>R2</v>
          </cell>
          <cell r="I934" t="str">
            <v>GP 99-8009</v>
          </cell>
          <cell r="J934" t="str">
            <v>DR</v>
          </cell>
          <cell r="K934">
            <v>1.8</v>
          </cell>
        </row>
        <row r="935">
          <cell r="C935" t="str">
            <v>059C045</v>
          </cell>
          <cell r="D935">
            <v>2.17</v>
          </cell>
          <cell r="F935">
            <v>2.17</v>
          </cell>
          <cell r="G935">
            <v>44430</v>
          </cell>
          <cell r="H935" t="str">
            <v>R2</v>
          </cell>
          <cell r="I935" t="str">
            <v>GP 99-8009</v>
          </cell>
          <cell r="J935" t="str">
            <v>DR</v>
          </cell>
          <cell r="K935">
            <v>1.8</v>
          </cell>
        </row>
        <row r="936">
          <cell r="C936" t="str">
            <v>060C050</v>
          </cell>
          <cell r="D936">
            <v>8.7200000000000006</v>
          </cell>
          <cell r="F936">
            <v>8.7200000000000006</v>
          </cell>
          <cell r="G936">
            <v>44486</v>
          </cell>
          <cell r="H936" t="str">
            <v>R2</v>
          </cell>
          <cell r="I936" t="str">
            <v>GP 99-8009</v>
          </cell>
          <cell r="J936" t="str">
            <v>DR</v>
          </cell>
          <cell r="K936">
            <v>1.8</v>
          </cell>
        </row>
        <row r="937">
          <cell r="C937" t="str">
            <v>054C049</v>
          </cell>
          <cell r="D937">
            <v>3.26</v>
          </cell>
          <cell r="F937">
            <v>3.26</v>
          </cell>
          <cell r="G937">
            <v>44415</v>
          </cell>
          <cell r="H937" t="str">
            <v>R2</v>
          </cell>
          <cell r="I937" t="str">
            <v>GP 99-8009</v>
          </cell>
          <cell r="J937" t="str">
            <v>DR</v>
          </cell>
          <cell r="K937">
            <v>1.8</v>
          </cell>
        </row>
        <row r="938">
          <cell r="C938" t="str">
            <v>054C050</v>
          </cell>
          <cell r="D938">
            <v>2.1</v>
          </cell>
          <cell r="F938">
            <v>2.1</v>
          </cell>
          <cell r="G938">
            <v>44477</v>
          </cell>
          <cell r="H938" t="str">
            <v>R2</v>
          </cell>
          <cell r="I938" t="str">
            <v>GP 99-8009</v>
          </cell>
          <cell r="J938" t="str">
            <v>DR</v>
          </cell>
          <cell r="K938">
            <v>1.8</v>
          </cell>
        </row>
        <row r="939">
          <cell r="C939" t="str">
            <v>051C051</v>
          </cell>
          <cell r="D939">
            <v>0.11</v>
          </cell>
          <cell r="F939">
            <v>0.11</v>
          </cell>
          <cell r="G939">
            <v>44483</v>
          </cell>
          <cell r="H939" t="str">
            <v>R1</v>
          </cell>
          <cell r="I939" t="str">
            <v>LPI-1604</v>
          </cell>
          <cell r="J939" t="str">
            <v>SR</v>
          </cell>
          <cell r="K939">
            <v>1.35</v>
          </cell>
        </row>
        <row r="940">
          <cell r="C940" t="str">
            <v>051C053</v>
          </cell>
          <cell r="D940">
            <v>0.65</v>
          </cell>
          <cell r="F940">
            <v>0.65</v>
          </cell>
          <cell r="G940">
            <v>44483</v>
          </cell>
          <cell r="H940" t="str">
            <v>R1</v>
          </cell>
          <cell r="I940" t="str">
            <v>LPI-1604</v>
          </cell>
          <cell r="J940" t="str">
            <v>SR</v>
          </cell>
          <cell r="K940">
            <v>1.35</v>
          </cell>
        </row>
        <row r="941">
          <cell r="C941" t="str">
            <v>051C055</v>
          </cell>
          <cell r="D941">
            <v>1.9</v>
          </cell>
          <cell r="E941" t="str">
            <v>Bibit</v>
          </cell>
          <cell r="F941">
            <v>1.9</v>
          </cell>
          <cell r="G941">
            <v>44357</v>
          </cell>
          <cell r="H941" t="str">
            <v>R1</v>
          </cell>
          <cell r="I941" t="str">
            <v>LPI-1604</v>
          </cell>
          <cell r="J941" t="str">
            <v>SR</v>
          </cell>
          <cell r="K941">
            <v>1.35</v>
          </cell>
        </row>
        <row r="942">
          <cell r="C942" t="str">
            <v>052C052</v>
          </cell>
          <cell r="D942">
            <v>0.44</v>
          </cell>
          <cell r="F942">
            <v>0.44</v>
          </cell>
          <cell r="G942">
            <v>44493</v>
          </cell>
          <cell r="H942" t="str">
            <v>R1</v>
          </cell>
          <cell r="I942" t="str">
            <v>LPI-1604</v>
          </cell>
          <cell r="J942" t="str">
            <v>SR</v>
          </cell>
          <cell r="K942">
            <v>1.35</v>
          </cell>
        </row>
        <row r="943">
          <cell r="C943" t="str">
            <v>052C053</v>
          </cell>
          <cell r="D943">
            <v>1.1200000000000001</v>
          </cell>
          <cell r="F943">
            <v>1.1200000000000001</v>
          </cell>
          <cell r="G943">
            <v>44442</v>
          </cell>
          <cell r="H943" t="str">
            <v>R1</v>
          </cell>
          <cell r="I943" t="str">
            <v>LPI-1604</v>
          </cell>
          <cell r="J943" t="str">
            <v>SR</v>
          </cell>
          <cell r="K943">
            <v>1.35</v>
          </cell>
        </row>
        <row r="944">
          <cell r="C944" t="str">
            <v>052C054</v>
          </cell>
          <cell r="D944">
            <v>0.64</v>
          </cell>
          <cell r="E944" t="str">
            <v>Bibit</v>
          </cell>
          <cell r="F944">
            <v>0.64</v>
          </cell>
          <cell r="G944">
            <v>44400</v>
          </cell>
          <cell r="H944" t="str">
            <v>R1</v>
          </cell>
          <cell r="I944" t="str">
            <v>LPI-1604</v>
          </cell>
          <cell r="J944" t="str">
            <v>SR</v>
          </cell>
          <cell r="K944">
            <v>1.35</v>
          </cell>
        </row>
        <row r="945">
          <cell r="C945" t="str">
            <v>052C058</v>
          </cell>
          <cell r="D945">
            <v>2.62</v>
          </cell>
          <cell r="E945" t="str">
            <v>Bibit</v>
          </cell>
          <cell r="F945">
            <v>2.62</v>
          </cell>
          <cell r="G945">
            <v>44363</v>
          </cell>
          <cell r="H945" t="str">
            <v>R1</v>
          </cell>
          <cell r="I945" t="str">
            <v>LPI-1604</v>
          </cell>
          <cell r="J945" t="str">
            <v>SR</v>
          </cell>
          <cell r="K945">
            <v>1.35</v>
          </cell>
        </row>
        <row r="946">
          <cell r="C946" t="str">
            <v>052C059</v>
          </cell>
          <cell r="D946">
            <v>3.47</v>
          </cell>
          <cell r="F946">
            <v>3.47</v>
          </cell>
          <cell r="G946">
            <v>44444</v>
          </cell>
          <cell r="H946" t="str">
            <v>R1</v>
          </cell>
          <cell r="I946" t="str">
            <v>LPI-1604</v>
          </cell>
          <cell r="J946" t="str">
            <v>SR</v>
          </cell>
          <cell r="K946">
            <v>1.35</v>
          </cell>
        </row>
        <row r="947">
          <cell r="C947" t="str">
            <v>052C060</v>
          </cell>
          <cell r="D947">
            <v>1.0900000000000001</v>
          </cell>
          <cell r="E947" t="str">
            <v>Bibit</v>
          </cell>
          <cell r="F947">
            <v>1.0900000000000001</v>
          </cell>
          <cell r="G947">
            <v>44399</v>
          </cell>
          <cell r="H947" t="str">
            <v>R1</v>
          </cell>
          <cell r="I947" t="str">
            <v>LPI-1604</v>
          </cell>
          <cell r="J947" t="str">
            <v>SR</v>
          </cell>
          <cell r="K947">
            <v>1.35</v>
          </cell>
        </row>
        <row r="948">
          <cell r="C948" t="str">
            <v>053C052</v>
          </cell>
          <cell r="D948">
            <v>0.97</v>
          </cell>
          <cell r="E948" t="str">
            <v>Bibit</v>
          </cell>
          <cell r="F948">
            <v>0.97</v>
          </cell>
          <cell r="G948">
            <v>44399</v>
          </cell>
          <cell r="H948" t="str">
            <v>R1</v>
          </cell>
          <cell r="I948" t="str">
            <v>LPI-1604</v>
          </cell>
          <cell r="J948" t="str">
            <v>SR</v>
          </cell>
          <cell r="K948">
            <v>1.35</v>
          </cell>
        </row>
        <row r="949">
          <cell r="C949" t="str">
            <v>053C057</v>
          </cell>
          <cell r="D949">
            <v>2.38</v>
          </cell>
          <cell r="E949" t="str">
            <v>Bibit</v>
          </cell>
          <cell r="F949">
            <v>2.38</v>
          </cell>
          <cell r="G949">
            <v>44361</v>
          </cell>
          <cell r="H949" t="str">
            <v>R1</v>
          </cell>
          <cell r="I949" t="str">
            <v>LPI-1604</v>
          </cell>
          <cell r="J949" t="str">
            <v>SR</v>
          </cell>
          <cell r="K949">
            <v>1.35</v>
          </cell>
        </row>
        <row r="950">
          <cell r="C950" t="str">
            <v>053C059</v>
          </cell>
          <cell r="D950">
            <v>0.62</v>
          </cell>
          <cell r="F950">
            <v>0.62</v>
          </cell>
          <cell r="G950">
            <v>44444</v>
          </cell>
          <cell r="H950" t="str">
            <v>R1</v>
          </cell>
          <cell r="I950" t="str">
            <v>LPI-1604</v>
          </cell>
          <cell r="J950" t="str">
            <v>SR</v>
          </cell>
          <cell r="K950">
            <v>1.35</v>
          </cell>
        </row>
        <row r="951">
          <cell r="C951" t="str">
            <v>054C052</v>
          </cell>
          <cell r="D951">
            <v>1.3</v>
          </cell>
          <cell r="F951">
            <v>1.3</v>
          </cell>
          <cell r="G951">
            <v>44442</v>
          </cell>
          <cell r="H951" t="str">
            <v>R1</v>
          </cell>
          <cell r="I951" t="str">
            <v>LPI-1604</v>
          </cell>
          <cell r="J951" t="str">
            <v>SR</v>
          </cell>
          <cell r="K951">
            <v>1.35</v>
          </cell>
        </row>
        <row r="952">
          <cell r="C952" t="str">
            <v>054C053</v>
          </cell>
          <cell r="D952">
            <v>2.15</v>
          </cell>
          <cell r="E952" t="str">
            <v>Bibit</v>
          </cell>
          <cell r="F952">
            <v>2.15</v>
          </cell>
          <cell r="G952">
            <v>44404</v>
          </cell>
          <cell r="H952" t="str">
            <v>R1</v>
          </cell>
          <cell r="I952" t="str">
            <v>LPI-1604</v>
          </cell>
          <cell r="J952" t="str">
            <v>SR</v>
          </cell>
          <cell r="K952">
            <v>1.35</v>
          </cell>
        </row>
        <row r="953">
          <cell r="C953" t="str">
            <v>054C054</v>
          </cell>
          <cell r="D953">
            <v>2.0299999999999998</v>
          </cell>
          <cell r="E953" t="str">
            <v>Bibit</v>
          </cell>
          <cell r="F953">
            <v>2.0299999999999998</v>
          </cell>
          <cell r="G953">
            <v>44400</v>
          </cell>
          <cell r="H953" t="str">
            <v>R1</v>
          </cell>
          <cell r="I953" t="str">
            <v>LPI-1604</v>
          </cell>
          <cell r="J953" t="str">
            <v>SR</v>
          </cell>
          <cell r="K953">
            <v>1.35</v>
          </cell>
        </row>
        <row r="954">
          <cell r="C954" t="str">
            <v>054C055</v>
          </cell>
          <cell r="D954">
            <v>1.78</v>
          </cell>
          <cell r="E954" t="str">
            <v>Bibit</v>
          </cell>
          <cell r="F954">
            <v>1.78</v>
          </cell>
          <cell r="G954">
            <v>44369</v>
          </cell>
          <cell r="H954" t="str">
            <v>R1</v>
          </cell>
          <cell r="I954" t="str">
            <v>LPI-1604</v>
          </cell>
          <cell r="J954" t="str">
            <v>SR</v>
          </cell>
          <cell r="K954">
            <v>1.35</v>
          </cell>
        </row>
        <row r="955">
          <cell r="C955" t="str">
            <v>054C057</v>
          </cell>
          <cell r="D955">
            <v>2.0099999999999998</v>
          </cell>
          <cell r="E955" t="str">
            <v>Bibit</v>
          </cell>
          <cell r="F955">
            <v>2.0099999999999998</v>
          </cell>
          <cell r="G955">
            <v>44370</v>
          </cell>
          <cell r="H955" t="str">
            <v>R1</v>
          </cell>
          <cell r="I955" t="str">
            <v>LPI-1604</v>
          </cell>
          <cell r="J955" t="str">
            <v>SR</v>
          </cell>
          <cell r="K955">
            <v>1.35</v>
          </cell>
        </row>
        <row r="956">
          <cell r="C956" t="str">
            <v>054C058</v>
          </cell>
          <cell r="D956">
            <v>0.48</v>
          </cell>
          <cell r="F956">
            <v>0.48</v>
          </cell>
          <cell r="G956">
            <v>44443</v>
          </cell>
          <cell r="H956" t="str">
            <v>R1</v>
          </cell>
          <cell r="I956" t="str">
            <v>LPI-1604</v>
          </cell>
          <cell r="J956" t="str">
            <v>SR</v>
          </cell>
          <cell r="K956">
            <v>1.35</v>
          </cell>
        </row>
        <row r="957">
          <cell r="C957" t="str">
            <v>054C059</v>
          </cell>
          <cell r="D957">
            <v>0.75</v>
          </cell>
          <cell r="F957">
            <v>0.75</v>
          </cell>
          <cell r="G957">
            <v>44443</v>
          </cell>
          <cell r="H957" t="str">
            <v>R1</v>
          </cell>
          <cell r="I957" t="str">
            <v>LPI-1604</v>
          </cell>
          <cell r="J957" t="str">
            <v>SR</v>
          </cell>
          <cell r="K957">
            <v>1.35</v>
          </cell>
        </row>
        <row r="958">
          <cell r="C958" t="str">
            <v>054C060</v>
          </cell>
          <cell r="D958">
            <v>0.64</v>
          </cell>
          <cell r="F958">
            <v>0.64</v>
          </cell>
          <cell r="G958">
            <v>44443</v>
          </cell>
          <cell r="H958" t="str">
            <v>R1</v>
          </cell>
          <cell r="I958" t="str">
            <v>LPI-1604</v>
          </cell>
          <cell r="J958" t="str">
            <v>SR</v>
          </cell>
          <cell r="K958">
            <v>1.35</v>
          </cell>
        </row>
        <row r="959">
          <cell r="C959" t="str">
            <v>055C055</v>
          </cell>
          <cell r="D959">
            <v>1.18</v>
          </cell>
          <cell r="F959">
            <v>1.18</v>
          </cell>
          <cell r="G959">
            <v>44441</v>
          </cell>
          <cell r="H959" t="str">
            <v>R1</v>
          </cell>
          <cell r="I959" t="str">
            <v>LPI-1604</v>
          </cell>
          <cell r="J959" t="str">
            <v>SR</v>
          </cell>
          <cell r="K959">
            <v>1.35</v>
          </cell>
        </row>
        <row r="960">
          <cell r="C960" t="str">
            <v>055C056</v>
          </cell>
          <cell r="D960">
            <v>1.01</v>
          </cell>
          <cell r="F960">
            <v>1.01</v>
          </cell>
          <cell r="G960">
            <v>44443</v>
          </cell>
          <cell r="H960" t="str">
            <v>R1</v>
          </cell>
          <cell r="I960" t="str">
            <v>LPI-1604</v>
          </cell>
          <cell r="J960" t="str">
            <v>SR</v>
          </cell>
          <cell r="K960">
            <v>1.35</v>
          </cell>
        </row>
        <row r="961">
          <cell r="C961" t="str">
            <v>055C059</v>
          </cell>
          <cell r="D961">
            <v>0.94</v>
          </cell>
          <cell r="F961">
            <v>0.94</v>
          </cell>
          <cell r="G961">
            <v>44443</v>
          </cell>
          <cell r="H961" t="str">
            <v>R1</v>
          </cell>
          <cell r="I961" t="str">
            <v>LPI-1604</v>
          </cell>
          <cell r="J961" t="str">
            <v>SR</v>
          </cell>
          <cell r="K961">
            <v>1.35</v>
          </cell>
        </row>
        <row r="962">
          <cell r="C962" t="str">
            <v>056C053</v>
          </cell>
          <cell r="D962">
            <v>5.33</v>
          </cell>
          <cell r="F962">
            <v>5.33</v>
          </cell>
          <cell r="G962">
            <v>44442</v>
          </cell>
          <cell r="H962" t="str">
            <v>R1</v>
          </cell>
          <cell r="I962" t="str">
            <v>LPI-1604</v>
          </cell>
          <cell r="J962" t="str">
            <v>SR</v>
          </cell>
          <cell r="K962">
            <v>1.35</v>
          </cell>
        </row>
        <row r="963">
          <cell r="C963" t="str">
            <v>056C054</v>
          </cell>
          <cell r="D963">
            <v>1.1399999999999999</v>
          </cell>
          <cell r="F963">
            <v>1.1399999999999999</v>
          </cell>
          <cell r="G963">
            <v>44440</v>
          </cell>
          <cell r="H963" t="str">
            <v>R1</v>
          </cell>
          <cell r="I963" t="str">
            <v>LPI-1604</v>
          </cell>
          <cell r="J963" t="str">
            <v>SR</v>
          </cell>
          <cell r="K963">
            <v>1.35</v>
          </cell>
        </row>
        <row r="964">
          <cell r="C964" t="str">
            <v>056C055</v>
          </cell>
          <cell r="D964">
            <v>0.17</v>
          </cell>
          <cell r="F964">
            <v>0.17</v>
          </cell>
          <cell r="G964">
            <v>44443</v>
          </cell>
          <cell r="H964" t="str">
            <v>R1</v>
          </cell>
          <cell r="I964" t="str">
            <v>LPI-1604</v>
          </cell>
          <cell r="J964" t="str">
            <v>SR</v>
          </cell>
          <cell r="K964">
            <v>1.35</v>
          </cell>
        </row>
        <row r="965">
          <cell r="C965" t="str">
            <v>056C056</v>
          </cell>
          <cell r="D965">
            <v>0.95</v>
          </cell>
          <cell r="F965">
            <v>0.95</v>
          </cell>
          <cell r="G965">
            <v>44444</v>
          </cell>
          <cell r="H965" t="str">
            <v>R1</v>
          </cell>
          <cell r="I965" t="str">
            <v>LPI-1604</v>
          </cell>
          <cell r="J965" t="str">
            <v>SR</v>
          </cell>
          <cell r="K965">
            <v>1.35</v>
          </cell>
        </row>
        <row r="966">
          <cell r="C966" t="str">
            <v>056C057</v>
          </cell>
          <cell r="D966">
            <v>1.19</v>
          </cell>
          <cell r="F966">
            <v>1.19</v>
          </cell>
          <cell r="G966">
            <v>44443</v>
          </cell>
          <cell r="H966" t="str">
            <v>R1</v>
          </cell>
          <cell r="I966" t="str">
            <v>LPI-1604</v>
          </cell>
          <cell r="J966" t="str">
            <v>SR</v>
          </cell>
          <cell r="K966">
            <v>1.35</v>
          </cell>
        </row>
        <row r="967">
          <cell r="C967" t="str">
            <v>056C058</v>
          </cell>
          <cell r="D967">
            <v>0.75</v>
          </cell>
          <cell r="F967">
            <v>0.75</v>
          </cell>
          <cell r="G967">
            <v>44443</v>
          </cell>
          <cell r="H967" t="str">
            <v>R1</v>
          </cell>
          <cell r="I967" t="str">
            <v>LPI-1604</v>
          </cell>
          <cell r="J967" t="str">
            <v>SR</v>
          </cell>
          <cell r="K967">
            <v>1.35</v>
          </cell>
        </row>
        <row r="968">
          <cell r="C968" t="str">
            <v>056C059</v>
          </cell>
          <cell r="D968">
            <v>0.62</v>
          </cell>
          <cell r="F968">
            <v>0.62</v>
          </cell>
          <cell r="G968">
            <v>44443</v>
          </cell>
          <cell r="H968" t="str">
            <v>R1</v>
          </cell>
          <cell r="I968" t="str">
            <v>LPI-1604</v>
          </cell>
          <cell r="J968" t="str">
            <v>SR</v>
          </cell>
          <cell r="K968">
            <v>1.35</v>
          </cell>
        </row>
        <row r="969">
          <cell r="C969" t="str">
            <v>056C060</v>
          </cell>
          <cell r="D969">
            <v>1.39</v>
          </cell>
          <cell r="F969">
            <v>1.39</v>
          </cell>
          <cell r="G969">
            <v>44444</v>
          </cell>
          <cell r="H969" t="str">
            <v>R1</v>
          </cell>
          <cell r="I969" t="str">
            <v>LPI-1604</v>
          </cell>
          <cell r="J969" t="str">
            <v>SR</v>
          </cell>
          <cell r="K969">
            <v>1.35</v>
          </cell>
        </row>
        <row r="970">
          <cell r="C970" t="str">
            <v>057C054</v>
          </cell>
          <cell r="D970">
            <v>0.13</v>
          </cell>
          <cell r="F970">
            <v>0.13</v>
          </cell>
          <cell r="G970">
            <v>44440</v>
          </cell>
          <cell r="H970" t="str">
            <v>R1</v>
          </cell>
          <cell r="I970" t="str">
            <v>LPI-1604</v>
          </cell>
          <cell r="J970" t="str">
            <v>SR</v>
          </cell>
          <cell r="K970">
            <v>1.35</v>
          </cell>
        </row>
        <row r="971">
          <cell r="C971" t="str">
            <v>057C055</v>
          </cell>
          <cell r="D971">
            <v>0.28999999999999998</v>
          </cell>
          <cell r="F971">
            <v>0.28999999999999998</v>
          </cell>
          <cell r="G971">
            <v>44434</v>
          </cell>
          <cell r="H971" t="str">
            <v>R1</v>
          </cell>
          <cell r="I971" t="str">
            <v>LPI-1604</v>
          </cell>
          <cell r="J971" t="str">
            <v>SR</v>
          </cell>
          <cell r="K971">
            <v>1.35</v>
          </cell>
        </row>
        <row r="972">
          <cell r="C972" t="str">
            <v>058C052</v>
          </cell>
          <cell r="D972">
            <v>2.19</v>
          </cell>
          <cell r="F972">
            <v>2.19</v>
          </cell>
          <cell r="G972">
            <v>44441</v>
          </cell>
          <cell r="H972" t="str">
            <v>R1</v>
          </cell>
          <cell r="I972" t="str">
            <v>LPI-1604</v>
          </cell>
          <cell r="J972" t="str">
            <v>SR</v>
          </cell>
          <cell r="K972">
            <v>1.35</v>
          </cell>
        </row>
        <row r="973">
          <cell r="C973" t="str">
            <v>058C053</v>
          </cell>
          <cell r="D973">
            <v>2.83</v>
          </cell>
          <cell r="F973">
            <v>2.83</v>
          </cell>
          <cell r="G973">
            <v>44442</v>
          </cell>
          <cell r="H973" t="str">
            <v>R1</v>
          </cell>
          <cell r="I973" t="str">
            <v>LPI-1604</v>
          </cell>
          <cell r="J973" t="str">
            <v>SR</v>
          </cell>
          <cell r="K973">
            <v>1.35</v>
          </cell>
        </row>
        <row r="974">
          <cell r="C974" t="str">
            <v>058C054</v>
          </cell>
          <cell r="D974">
            <v>1.03</v>
          </cell>
          <cell r="F974">
            <v>1.03</v>
          </cell>
          <cell r="G974">
            <v>44444</v>
          </cell>
          <cell r="H974" t="str">
            <v>R1</v>
          </cell>
          <cell r="I974" t="str">
            <v>LPI-1604</v>
          </cell>
          <cell r="J974" t="str">
            <v>SR</v>
          </cell>
          <cell r="K974">
            <v>1.35</v>
          </cell>
        </row>
        <row r="975">
          <cell r="C975" t="str">
            <v>058C055</v>
          </cell>
          <cell r="D975">
            <v>1.3</v>
          </cell>
          <cell r="E975" t="str">
            <v>Bibit</v>
          </cell>
          <cell r="F975">
            <v>1.3</v>
          </cell>
          <cell r="G975">
            <v>44503</v>
          </cell>
          <cell r="H975" t="str">
            <v>R1</v>
          </cell>
          <cell r="I975" t="str">
            <v>LPI-612</v>
          </cell>
          <cell r="J975" t="str">
            <v>SR</v>
          </cell>
          <cell r="K975">
            <v>1.35</v>
          </cell>
        </row>
        <row r="976">
          <cell r="C976" t="str">
            <v>058C057</v>
          </cell>
          <cell r="D976">
            <v>2.65</v>
          </cell>
          <cell r="F976">
            <v>2.65</v>
          </cell>
          <cell r="G976">
            <v>44435</v>
          </cell>
          <cell r="H976" t="str">
            <v>R1</v>
          </cell>
          <cell r="I976" t="str">
            <v>LPI-1604</v>
          </cell>
          <cell r="J976" t="str">
            <v>SR</v>
          </cell>
          <cell r="K976">
            <v>1.35</v>
          </cell>
        </row>
        <row r="977">
          <cell r="C977" t="str">
            <v>058C059</v>
          </cell>
          <cell r="D977">
            <v>4.0199999999999996</v>
          </cell>
          <cell r="F977">
            <v>4.0199999999999996</v>
          </cell>
          <cell r="G977">
            <v>44442</v>
          </cell>
          <cell r="H977" t="str">
            <v>R1</v>
          </cell>
          <cell r="I977" t="str">
            <v>LPI-1604</v>
          </cell>
          <cell r="J977" t="str">
            <v>SR</v>
          </cell>
          <cell r="K977">
            <v>1.35</v>
          </cell>
        </row>
        <row r="978">
          <cell r="C978" t="str">
            <v>058C060</v>
          </cell>
          <cell r="D978">
            <v>2.0299999999999998</v>
          </cell>
          <cell r="F978">
            <v>2.0299999999999998</v>
          </cell>
          <cell r="G978">
            <v>44442</v>
          </cell>
          <cell r="H978" t="str">
            <v>R1</v>
          </cell>
          <cell r="I978" t="str">
            <v>LPI-1604</v>
          </cell>
          <cell r="J978" t="str">
            <v>SR</v>
          </cell>
          <cell r="K978">
            <v>1.35</v>
          </cell>
        </row>
        <row r="979">
          <cell r="C979" t="str">
            <v>059C053</v>
          </cell>
          <cell r="D979">
            <v>0.79</v>
          </cell>
          <cell r="F979">
            <v>0.79</v>
          </cell>
          <cell r="G979">
            <v>44441</v>
          </cell>
          <cell r="H979" t="str">
            <v>R1</v>
          </cell>
          <cell r="I979" t="str">
            <v>LPI-1604</v>
          </cell>
          <cell r="J979" t="str">
            <v>SR</v>
          </cell>
          <cell r="K979">
            <v>1.35</v>
          </cell>
        </row>
        <row r="980">
          <cell r="C980" t="str">
            <v>059C054</v>
          </cell>
          <cell r="D980">
            <v>0.81</v>
          </cell>
          <cell r="F980">
            <v>0.81</v>
          </cell>
          <cell r="G980">
            <v>44455</v>
          </cell>
          <cell r="H980" t="str">
            <v>R1</v>
          </cell>
          <cell r="I980" t="str">
            <v>LPI-1604</v>
          </cell>
          <cell r="J980" t="str">
            <v>SR</v>
          </cell>
          <cell r="K980">
            <v>1.35</v>
          </cell>
        </row>
        <row r="981">
          <cell r="C981" t="str">
            <v>060C052</v>
          </cell>
          <cell r="D981">
            <v>1.78</v>
          </cell>
          <cell r="F981">
            <v>1.78</v>
          </cell>
          <cell r="G981">
            <v>44403</v>
          </cell>
          <cell r="H981" t="str">
            <v>R1</v>
          </cell>
          <cell r="I981" t="str">
            <v>LPI-1604</v>
          </cell>
          <cell r="J981" t="str">
            <v>SR</v>
          </cell>
          <cell r="K981">
            <v>1.35</v>
          </cell>
        </row>
        <row r="982">
          <cell r="C982" t="str">
            <v>060C055</v>
          </cell>
          <cell r="D982">
            <v>2.79</v>
          </cell>
          <cell r="F982">
            <v>2.79</v>
          </cell>
          <cell r="G982">
            <v>44435</v>
          </cell>
          <cell r="H982" t="str">
            <v>R1</v>
          </cell>
          <cell r="I982" t="str">
            <v>LPI-1604</v>
          </cell>
          <cell r="J982" t="str">
            <v>SR</v>
          </cell>
          <cell r="K982">
            <v>1.35</v>
          </cell>
        </row>
        <row r="983">
          <cell r="C983" t="str">
            <v>060C057</v>
          </cell>
          <cell r="D983">
            <v>2.54</v>
          </cell>
          <cell r="F983">
            <v>2.54</v>
          </cell>
          <cell r="G983">
            <v>44435</v>
          </cell>
          <cell r="H983" t="str">
            <v>R1</v>
          </cell>
          <cell r="I983" t="str">
            <v>LPI-1604</v>
          </cell>
          <cell r="J983" t="str">
            <v>SR</v>
          </cell>
          <cell r="K983">
            <v>1.35</v>
          </cell>
        </row>
        <row r="984">
          <cell r="C984" t="str">
            <v>060C059</v>
          </cell>
          <cell r="D984">
            <v>2.95</v>
          </cell>
          <cell r="F984">
            <v>2.95</v>
          </cell>
          <cell r="G984">
            <v>44444</v>
          </cell>
          <cell r="H984" t="str">
            <v>R1</v>
          </cell>
          <cell r="I984" t="str">
            <v>LPI-1604</v>
          </cell>
          <cell r="J984" t="str">
            <v>SR</v>
          </cell>
          <cell r="K984">
            <v>1.35</v>
          </cell>
        </row>
        <row r="985">
          <cell r="C985" t="str">
            <v>060C060</v>
          </cell>
          <cell r="D985">
            <v>1.52</v>
          </cell>
          <cell r="F985">
            <v>1.52</v>
          </cell>
          <cell r="G985">
            <v>44442</v>
          </cell>
          <cell r="H985" t="str">
            <v>R1</v>
          </cell>
          <cell r="I985" t="str">
            <v>LPI-1604</v>
          </cell>
          <cell r="J985" t="str">
            <v>SR</v>
          </cell>
          <cell r="K985">
            <v>1.35</v>
          </cell>
        </row>
        <row r="986">
          <cell r="C986" t="str">
            <v>052C062</v>
          </cell>
          <cell r="D986">
            <v>1.91</v>
          </cell>
          <cell r="F986">
            <v>1.91</v>
          </cell>
          <cell r="G986">
            <v>44484</v>
          </cell>
          <cell r="H986" t="str">
            <v>R3</v>
          </cell>
          <cell r="I986" t="str">
            <v>LPI-1601</v>
          </cell>
          <cell r="J986" t="str">
            <v>DR</v>
          </cell>
          <cell r="K986">
            <v>1.8</v>
          </cell>
        </row>
        <row r="987">
          <cell r="C987" t="str">
            <v>052C065</v>
          </cell>
          <cell r="D987">
            <v>4.03</v>
          </cell>
          <cell r="F987">
            <v>4.03</v>
          </cell>
          <cell r="G987">
            <v>44463</v>
          </cell>
          <cell r="H987" t="str">
            <v>R3</v>
          </cell>
          <cell r="I987" t="str">
            <v>LPI-1606</v>
          </cell>
          <cell r="J987" t="str">
            <v>DR</v>
          </cell>
          <cell r="K987">
            <v>1.8</v>
          </cell>
        </row>
        <row r="988">
          <cell r="C988" t="str">
            <v>052C068</v>
          </cell>
          <cell r="D988">
            <v>2.78</v>
          </cell>
          <cell r="F988">
            <v>2.78</v>
          </cell>
          <cell r="G988">
            <v>44432</v>
          </cell>
          <cell r="H988" t="str">
            <v>R3</v>
          </cell>
          <cell r="I988" t="str">
            <v>LPI-1607</v>
          </cell>
          <cell r="J988" t="str">
            <v>DR</v>
          </cell>
          <cell r="K988">
            <v>1.8</v>
          </cell>
        </row>
        <row r="989">
          <cell r="C989" t="str">
            <v>052C069</v>
          </cell>
          <cell r="D989">
            <v>3.83</v>
          </cell>
          <cell r="F989">
            <v>3.83</v>
          </cell>
          <cell r="G989">
            <v>44396</v>
          </cell>
          <cell r="H989" t="str">
            <v>R3</v>
          </cell>
          <cell r="I989" t="str">
            <v>LPI-1606</v>
          </cell>
          <cell r="J989" t="str">
            <v>DR</v>
          </cell>
          <cell r="K989">
            <v>1.8</v>
          </cell>
        </row>
        <row r="990">
          <cell r="C990" t="str">
            <v>053C070</v>
          </cell>
          <cell r="D990">
            <v>1.67</v>
          </cell>
          <cell r="F990">
            <v>1.67</v>
          </cell>
          <cell r="G990">
            <v>44477</v>
          </cell>
          <cell r="H990" t="str">
            <v>R2</v>
          </cell>
          <cell r="I990" t="str">
            <v>GP-00687</v>
          </cell>
          <cell r="J990" t="str">
            <v>DR</v>
          </cell>
          <cell r="K990">
            <v>1.8</v>
          </cell>
        </row>
        <row r="991">
          <cell r="C991" t="str">
            <v>054C062</v>
          </cell>
          <cell r="D991">
            <v>3.1</v>
          </cell>
          <cell r="F991">
            <v>3.1</v>
          </cell>
          <cell r="G991">
            <v>44467</v>
          </cell>
          <cell r="H991" t="str">
            <v>R3</v>
          </cell>
          <cell r="I991" t="str">
            <v>LPI-1601</v>
          </cell>
          <cell r="J991" t="str">
            <v>DR</v>
          </cell>
          <cell r="K991">
            <v>1.8</v>
          </cell>
        </row>
        <row r="992">
          <cell r="C992" t="str">
            <v>054C065</v>
          </cell>
          <cell r="D992">
            <v>4.4800000000000004</v>
          </cell>
          <cell r="F992">
            <v>4.4800000000000004</v>
          </cell>
          <cell r="G992">
            <v>44469</v>
          </cell>
          <cell r="H992" t="str">
            <v>R3</v>
          </cell>
          <cell r="I992" t="str">
            <v>LPI-1605</v>
          </cell>
          <cell r="J992" t="str">
            <v>DR</v>
          </cell>
          <cell r="K992">
            <v>1.8</v>
          </cell>
        </row>
        <row r="993">
          <cell r="C993" t="str">
            <v>054C070</v>
          </cell>
          <cell r="D993">
            <v>2.5</v>
          </cell>
          <cell r="F993">
            <v>2.5</v>
          </cell>
          <cell r="G993">
            <v>44469</v>
          </cell>
          <cell r="H993" t="str">
            <v>R2</v>
          </cell>
          <cell r="I993" t="str">
            <v>GP-00687</v>
          </cell>
          <cell r="J993" t="str">
            <v>DR</v>
          </cell>
          <cell r="K993">
            <v>1.8</v>
          </cell>
        </row>
        <row r="994">
          <cell r="C994" t="str">
            <v>055C065</v>
          </cell>
          <cell r="D994">
            <v>2.11</v>
          </cell>
          <cell r="F994">
            <v>2.11</v>
          </cell>
          <cell r="G994">
            <v>44467</v>
          </cell>
          <cell r="H994" t="str">
            <v>R3</v>
          </cell>
          <cell r="I994" t="str">
            <v>LPI-1606</v>
          </cell>
          <cell r="J994" t="str">
            <v>DR</v>
          </cell>
          <cell r="K994">
            <v>1.8</v>
          </cell>
        </row>
        <row r="995">
          <cell r="C995" t="str">
            <v>056C062</v>
          </cell>
          <cell r="D995">
            <v>3.18</v>
          </cell>
          <cell r="F995">
            <v>3.18</v>
          </cell>
          <cell r="G995">
            <v>44481</v>
          </cell>
          <cell r="H995" t="str">
            <v>R3</v>
          </cell>
          <cell r="I995" t="str">
            <v>LPI-1606</v>
          </cell>
          <cell r="J995" t="str">
            <v>DR</v>
          </cell>
          <cell r="K995">
            <v>1.8</v>
          </cell>
        </row>
        <row r="996">
          <cell r="C996" t="str">
            <v>056C064</v>
          </cell>
          <cell r="D996">
            <v>2.2999999999999998</v>
          </cell>
          <cell r="F996">
            <v>2.2999999999999998</v>
          </cell>
          <cell r="G996">
            <v>44486</v>
          </cell>
          <cell r="H996" t="str">
            <v>R3</v>
          </cell>
          <cell r="I996" t="str">
            <v>LPI-1606</v>
          </cell>
          <cell r="J996" t="str">
            <v>DR</v>
          </cell>
          <cell r="K996">
            <v>1.8</v>
          </cell>
        </row>
        <row r="997">
          <cell r="C997" t="str">
            <v>056C070</v>
          </cell>
          <cell r="D997">
            <v>7.31</v>
          </cell>
          <cell r="F997">
            <v>7.31</v>
          </cell>
          <cell r="G997">
            <v>44461</v>
          </cell>
          <cell r="H997" t="str">
            <v>R3</v>
          </cell>
          <cell r="I997" t="str">
            <v>LPI-1606</v>
          </cell>
          <cell r="J997" t="str">
            <v>DR</v>
          </cell>
          <cell r="K997">
            <v>1.8</v>
          </cell>
        </row>
        <row r="998">
          <cell r="C998" t="str">
            <v>058C064</v>
          </cell>
          <cell r="D998">
            <v>7.21</v>
          </cell>
          <cell r="E998" t="str">
            <v>Bibit</v>
          </cell>
          <cell r="F998">
            <v>7.21</v>
          </cell>
          <cell r="G998">
            <v>44389</v>
          </cell>
          <cell r="H998" t="str">
            <v>R3</v>
          </cell>
          <cell r="I998" t="str">
            <v>LPI-1604</v>
          </cell>
          <cell r="J998" t="str">
            <v>DR</v>
          </cell>
          <cell r="K998">
            <v>1.8</v>
          </cell>
        </row>
        <row r="999">
          <cell r="C999" t="str">
            <v>058C070</v>
          </cell>
          <cell r="D999">
            <v>5.69</v>
          </cell>
          <cell r="F999">
            <v>5.69</v>
          </cell>
          <cell r="G999">
            <v>44459</v>
          </cell>
          <cell r="H999" t="str">
            <v>R3</v>
          </cell>
          <cell r="I999" t="str">
            <v>LPI-1606</v>
          </cell>
          <cell r="J999" t="str">
            <v>DR</v>
          </cell>
          <cell r="K999">
            <v>1.8</v>
          </cell>
        </row>
        <row r="1000">
          <cell r="C1000" t="str">
            <v>059C064</v>
          </cell>
          <cell r="D1000">
            <v>1.21</v>
          </cell>
          <cell r="F1000">
            <v>1.21</v>
          </cell>
          <cell r="G1000">
            <v>44464</v>
          </cell>
          <cell r="H1000" t="str">
            <v>R3</v>
          </cell>
          <cell r="I1000" t="str">
            <v>LPI-1606</v>
          </cell>
          <cell r="J1000" t="str">
            <v>DR</v>
          </cell>
          <cell r="K1000">
            <v>1.8</v>
          </cell>
        </row>
        <row r="1001">
          <cell r="C1001" t="str">
            <v>060C062</v>
          </cell>
          <cell r="D1001">
            <v>2.35</v>
          </cell>
          <cell r="F1001">
            <v>2.35</v>
          </cell>
          <cell r="G1001">
            <v>44486</v>
          </cell>
          <cell r="H1001" t="str">
            <v>R3</v>
          </cell>
          <cell r="I1001" t="str">
            <v>GP 99-8009</v>
          </cell>
          <cell r="J1001" t="str">
            <v>DR</v>
          </cell>
          <cell r="K1001">
            <v>1.8</v>
          </cell>
        </row>
        <row r="1002">
          <cell r="C1002" t="str">
            <v>060C064</v>
          </cell>
          <cell r="D1002">
            <v>2.72</v>
          </cell>
          <cell r="F1002">
            <v>2.72</v>
          </cell>
          <cell r="G1002">
            <v>44484</v>
          </cell>
          <cell r="H1002" t="str">
            <v>R3</v>
          </cell>
          <cell r="I1002" t="str">
            <v>LPI-1606</v>
          </cell>
          <cell r="J1002" t="str">
            <v>DR</v>
          </cell>
          <cell r="K1002">
            <v>1.8</v>
          </cell>
        </row>
        <row r="1003">
          <cell r="C1003" t="str">
            <v>060C065</v>
          </cell>
          <cell r="D1003">
            <v>1.84</v>
          </cell>
          <cell r="F1003">
            <v>1.84</v>
          </cell>
          <cell r="G1003">
            <v>44460</v>
          </cell>
          <cell r="H1003" t="str">
            <v>R3</v>
          </cell>
          <cell r="I1003" t="str">
            <v>LPI-1606</v>
          </cell>
          <cell r="J1003" t="str">
            <v>DR</v>
          </cell>
          <cell r="K1003">
            <v>1.8</v>
          </cell>
        </row>
        <row r="1004">
          <cell r="C1004" t="str">
            <v>060C070</v>
          </cell>
          <cell r="D1004">
            <v>9.4600000000000009</v>
          </cell>
          <cell r="F1004">
            <v>9.4600000000000009</v>
          </cell>
          <cell r="G1004">
            <v>44460</v>
          </cell>
          <cell r="H1004" t="str">
            <v>R3</v>
          </cell>
          <cell r="I1004" t="str">
            <v>LPI-1606</v>
          </cell>
          <cell r="J1004" t="str">
            <v>DR</v>
          </cell>
          <cell r="K1004">
            <v>1.8</v>
          </cell>
        </row>
        <row r="1005">
          <cell r="C1005" t="str">
            <v>054C067</v>
          </cell>
          <cell r="D1005">
            <v>4.25</v>
          </cell>
          <cell r="F1005">
            <v>4.25</v>
          </cell>
          <cell r="G1005">
            <v>44433</v>
          </cell>
          <cell r="H1005" t="str">
            <v>R3</v>
          </cell>
          <cell r="I1005" t="str">
            <v>LPI-1604</v>
          </cell>
          <cell r="J1005" t="str">
            <v>DR</v>
          </cell>
          <cell r="K1005">
            <v>1.8</v>
          </cell>
        </row>
        <row r="1006">
          <cell r="C1006" t="str">
            <v>051C079</v>
          </cell>
          <cell r="D1006">
            <v>1.27</v>
          </cell>
          <cell r="F1006">
            <v>1.27</v>
          </cell>
          <cell r="G1006">
            <v>44699</v>
          </cell>
          <cell r="H1006" t="str">
            <v>R2</v>
          </cell>
          <cell r="I1006" t="str">
            <v>TC-09</v>
          </cell>
          <cell r="J1006" t="str">
            <v>SR</v>
          </cell>
          <cell r="K1006">
            <v>1.35</v>
          </cell>
        </row>
        <row r="1007">
          <cell r="C1007" t="str">
            <v>052C071</v>
          </cell>
          <cell r="D1007">
            <v>1.79</v>
          </cell>
          <cell r="F1007">
            <v>1.79</v>
          </cell>
          <cell r="G1007">
            <v>44704</v>
          </cell>
          <cell r="H1007" t="str">
            <v>R2</v>
          </cell>
          <cell r="I1007" t="str">
            <v>TC-09</v>
          </cell>
          <cell r="J1007" t="str">
            <v>SR</v>
          </cell>
          <cell r="K1007">
            <v>1.35</v>
          </cell>
        </row>
        <row r="1008">
          <cell r="C1008" t="str">
            <v>052C072</v>
          </cell>
          <cell r="D1008">
            <v>1.06</v>
          </cell>
          <cell r="F1008">
            <v>1.06</v>
          </cell>
          <cell r="G1008">
            <v>44699</v>
          </cell>
          <cell r="H1008" t="str">
            <v>R2</v>
          </cell>
          <cell r="I1008" t="str">
            <v>TC-09</v>
          </cell>
          <cell r="J1008" t="str">
            <v>SR</v>
          </cell>
          <cell r="K1008">
            <v>1.35</v>
          </cell>
        </row>
        <row r="1009">
          <cell r="C1009" t="str">
            <v>052C074</v>
          </cell>
          <cell r="D1009">
            <v>4.6399999999999997</v>
          </cell>
          <cell r="F1009">
            <v>4.6399999999999997</v>
          </cell>
          <cell r="G1009">
            <v>44700</v>
          </cell>
          <cell r="H1009" t="str">
            <v>R2</v>
          </cell>
          <cell r="I1009" t="str">
            <v>TC-09</v>
          </cell>
          <cell r="J1009" t="str">
            <v>SR</v>
          </cell>
          <cell r="K1009">
            <v>1.35</v>
          </cell>
        </row>
        <row r="1010">
          <cell r="C1010" t="str">
            <v>052C075</v>
          </cell>
          <cell r="D1010">
            <v>0.18</v>
          </cell>
          <cell r="F1010">
            <v>0.18</v>
          </cell>
          <cell r="G1010">
            <v>44699</v>
          </cell>
          <cell r="H1010" t="str">
            <v>R2</v>
          </cell>
          <cell r="I1010" t="str">
            <v>TC-09</v>
          </cell>
          <cell r="J1010" t="str">
            <v>SR</v>
          </cell>
          <cell r="K1010">
            <v>1.35</v>
          </cell>
        </row>
        <row r="1011">
          <cell r="C1011" t="str">
            <v>052C077</v>
          </cell>
          <cell r="D1011">
            <v>3.89</v>
          </cell>
          <cell r="F1011">
            <v>3.89</v>
          </cell>
          <cell r="G1011">
            <v>44699</v>
          </cell>
          <cell r="H1011" t="str">
            <v>R2</v>
          </cell>
          <cell r="I1011" t="str">
            <v>TC-09</v>
          </cell>
          <cell r="J1011" t="str">
            <v>SR</v>
          </cell>
          <cell r="K1011">
            <v>1.35</v>
          </cell>
        </row>
        <row r="1012">
          <cell r="C1012" t="str">
            <v>052C078</v>
          </cell>
          <cell r="D1012">
            <v>1.21</v>
          </cell>
          <cell r="F1012">
            <v>1.21</v>
          </cell>
          <cell r="G1012">
            <v>44699</v>
          </cell>
          <cell r="H1012" t="str">
            <v>R2</v>
          </cell>
          <cell r="I1012" t="str">
            <v>TC-09</v>
          </cell>
          <cell r="J1012" t="str">
            <v>SR</v>
          </cell>
          <cell r="K1012">
            <v>1.35</v>
          </cell>
        </row>
        <row r="1013">
          <cell r="C1013" t="str">
            <v>052C080</v>
          </cell>
          <cell r="D1013">
            <v>1.27</v>
          </cell>
          <cell r="F1013">
            <v>1.27</v>
          </cell>
          <cell r="G1013">
            <v>44699</v>
          </cell>
          <cell r="H1013" t="str">
            <v>R2</v>
          </cell>
          <cell r="I1013" t="str">
            <v>TC-09</v>
          </cell>
          <cell r="J1013" t="str">
            <v>SR</v>
          </cell>
          <cell r="K1013">
            <v>1.35</v>
          </cell>
        </row>
        <row r="1014">
          <cell r="C1014" t="str">
            <v>053C074</v>
          </cell>
          <cell r="D1014">
            <v>1.1399999999999999</v>
          </cell>
          <cell r="F1014">
            <v>1.1399999999999999</v>
          </cell>
          <cell r="G1014">
            <v>44699</v>
          </cell>
          <cell r="H1014" t="str">
            <v>R2</v>
          </cell>
          <cell r="I1014" t="str">
            <v>TC-09</v>
          </cell>
          <cell r="J1014" t="str">
            <v>SR</v>
          </cell>
          <cell r="K1014">
            <v>1.35</v>
          </cell>
        </row>
        <row r="1015">
          <cell r="C1015" t="str">
            <v>053C078</v>
          </cell>
          <cell r="D1015">
            <v>0.42</v>
          </cell>
          <cell r="F1015">
            <v>0.42</v>
          </cell>
          <cell r="G1015">
            <v>44699</v>
          </cell>
          <cell r="H1015" t="str">
            <v>R2</v>
          </cell>
          <cell r="I1015" t="str">
            <v>TC-09</v>
          </cell>
          <cell r="J1015" t="str">
            <v>SR</v>
          </cell>
          <cell r="K1015">
            <v>1.35</v>
          </cell>
        </row>
        <row r="1016">
          <cell r="C1016" t="str">
            <v>053C080</v>
          </cell>
          <cell r="D1016">
            <v>0.66</v>
          </cell>
          <cell r="F1016">
            <v>0.66</v>
          </cell>
          <cell r="G1016">
            <v>44699</v>
          </cell>
          <cell r="H1016" t="str">
            <v>R2</v>
          </cell>
          <cell r="I1016" t="str">
            <v>TC-09</v>
          </cell>
          <cell r="J1016" t="str">
            <v>SR</v>
          </cell>
          <cell r="K1016">
            <v>1.35</v>
          </cell>
        </row>
        <row r="1017">
          <cell r="C1017" t="str">
            <v>054C073</v>
          </cell>
          <cell r="D1017">
            <v>5.55</v>
          </cell>
          <cell r="F1017">
            <v>5.55</v>
          </cell>
          <cell r="G1017">
            <v>44703</v>
          </cell>
          <cell r="H1017" t="str">
            <v>R2</v>
          </cell>
          <cell r="I1017" t="str">
            <v>TC-09</v>
          </cell>
          <cell r="J1017" t="str">
            <v>SR</v>
          </cell>
          <cell r="K1017">
            <v>1.35</v>
          </cell>
        </row>
        <row r="1018">
          <cell r="C1018" t="str">
            <v>054C075</v>
          </cell>
          <cell r="D1018">
            <v>0.76</v>
          </cell>
          <cell r="F1018">
            <v>0.76</v>
          </cell>
          <cell r="G1018">
            <v>44697</v>
          </cell>
          <cell r="H1018" t="str">
            <v>R2</v>
          </cell>
          <cell r="I1018" t="str">
            <v>TC-09</v>
          </cell>
          <cell r="J1018" t="str">
            <v>SR</v>
          </cell>
          <cell r="K1018">
            <v>1.35</v>
          </cell>
        </row>
        <row r="1019">
          <cell r="C1019" t="str">
            <v>054C077</v>
          </cell>
          <cell r="D1019">
            <v>3.3</v>
          </cell>
          <cell r="F1019">
            <v>3.3</v>
          </cell>
          <cell r="G1019">
            <v>44697</v>
          </cell>
          <cell r="H1019" t="str">
            <v>R2</v>
          </cell>
          <cell r="I1019" t="str">
            <v>TC-09</v>
          </cell>
          <cell r="J1019" t="str">
            <v>SR</v>
          </cell>
          <cell r="K1019">
            <v>1.35</v>
          </cell>
        </row>
        <row r="1020">
          <cell r="C1020" t="str">
            <v>054C079</v>
          </cell>
          <cell r="D1020">
            <v>2.5299999999999998</v>
          </cell>
          <cell r="F1020">
            <v>2.5299999999999998</v>
          </cell>
          <cell r="G1020">
            <v>44699</v>
          </cell>
          <cell r="H1020" t="str">
            <v>R2</v>
          </cell>
          <cell r="I1020" t="str">
            <v>TC-09</v>
          </cell>
          <cell r="J1020" t="str">
            <v>SR</v>
          </cell>
          <cell r="K1020">
            <v>1.35</v>
          </cell>
        </row>
        <row r="1021">
          <cell r="C1021" t="str">
            <v>055C080</v>
          </cell>
          <cell r="D1021">
            <v>0.15</v>
          </cell>
          <cell r="F1021">
            <v>0.15</v>
          </cell>
          <cell r="G1021">
            <v>44699</v>
          </cell>
          <cell r="H1021" t="str">
            <v>R2</v>
          </cell>
          <cell r="I1021" t="str">
            <v>TC-09</v>
          </cell>
          <cell r="J1021" t="str">
            <v>SR</v>
          </cell>
          <cell r="K1021">
            <v>1.35</v>
          </cell>
        </row>
        <row r="1022">
          <cell r="C1022" t="str">
            <v>056C071</v>
          </cell>
          <cell r="D1022">
            <v>2.96</v>
          </cell>
          <cell r="F1022">
            <v>2.96</v>
          </cell>
          <cell r="G1022">
            <v>44411</v>
          </cell>
          <cell r="H1022" t="str">
            <v>R1</v>
          </cell>
          <cell r="I1022" t="str">
            <v>TC-09</v>
          </cell>
          <cell r="J1022" t="str">
            <v>SR</v>
          </cell>
          <cell r="K1022">
            <v>1.35</v>
          </cell>
        </row>
        <row r="1023">
          <cell r="C1023" t="str">
            <v>056C072</v>
          </cell>
          <cell r="D1023">
            <v>1.25</v>
          </cell>
          <cell r="F1023">
            <v>1.25</v>
          </cell>
          <cell r="G1023">
            <v>44699</v>
          </cell>
          <cell r="H1023" t="str">
            <v>R2</v>
          </cell>
          <cell r="I1023" t="str">
            <v>TC-09</v>
          </cell>
          <cell r="J1023" t="str">
            <v>SR</v>
          </cell>
          <cell r="K1023">
            <v>1.35</v>
          </cell>
        </row>
        <row r="1024">
          <cell r="C1024" t="str">
            <v>056C073</v>
          </cell>
          <cell r="D1024">
            <v>0.81</v>
          </cell>
          <cell r="F1024">
            <v>0.81</v>
          </cell>
          <cell r="G1024">
            <v>44699</v>
          </cell>
          <cell r="H1024" t="str">
            <v>R2</v>
          </cell>
          <cell r="I1024" t="str">
            <v>TC-09</v>
          </cell>
          <cell r="J1024" t="str">
            <v>SR</v>
          </cell>
          <cell r="K1024">
            <v>1.35</v>
          </cell>
        </row>
        <row r="1025">
          <cell r="C1025" t="str">
            <v>056C075</v>
          </cell>
          <cell r="D1025">
            <v>1.89</v>
          </cell>
          <cell r="F1025">
            <v>1.89</v>
          </cell>
          <cell r="G1025">
            <v>44696</v>
          </cell>
          <cell r="H1025" t="str">
            <v>R2</v>
          </cell>
          <cell r="I1025" t="str">
            <v>TC-09</v>
          </cell>
          <cell r="J1025" t="str">
            <v>SR</v>
          </cell>
          <cell r="K1025">
            <v>1.35</v>
          </cell>
        </row>
        <row r="1026">
          <cell r="C1026" t="str">
            <v>056C077</v>
          </cell>
          <cell r="D1026">
            <v>4.6399999999999997</v>
          </cell>
          <cell r="F1026">
            <v>4.6399999999999997</v>
          </cell>
          <cell r="G1026">
            <v>44697</v>
          </cell>
          <cell r="H1026" t="str">
            <v>R2</v>
          </cell>
          <cell r="I1026" t="str">
            <v>TC-09</v>
          </cell>
          <cell r="J1026" t="str">
            <v>SR</v>
          </cell>
          <cell r="K1026">
            <v>1.35</v>
          </cell>
        </row>
        <row r="1027">
          <cell r="C1027" t="str">
            <v>056C079</v>
          </cell>
          <cell r="D1027">
            <v>3.04</v>
          </cell>
          <cell r="F1027">
            <v>3.04</v>
          </cell>
          <cell r="G1027">
            <v>44699</v>
          </cell>
          <cell r="H1027" t="str">
            <v>R2</v>
          </cell>
          <cell r="I1027" t="str">
            <v>TC-09</v>
          </cell>
          <cell r="J1027" t="str">
            <v>SR</v>
          </cell>
          <cell r="K1027">
            <v>1.35</v>
          </cell>
        </row>
        <row r="1028">
          <cell r="C1028" t="str">
            <v>057C075</v>
          </cell>
          <cell r="D1028">
            <v>0.23</v>
          </cell>
          <cell r="F1028">
            <v>0.23</v>
          </cell>
          <cell r="G1028">
            <v>44697</v>
          </cell>
          <cell r="H1028" t="str">
            <v>R2</v>
          </cell>
          <cell r="I1028" t="str">
            <v>TC-09</v>
          </cell>
          <cell r="J1028" t="str">
            <v>SR</v>
          </cell>
          <cell r="K1028">
            <v>1.35</v>
          </cell>
        </row>
        <row r="1029">
          <cell r="C1029" t="str">
            <v>058C071</v>
          </cell>
          <cell r="D1029">
            <v>0.71</v>
          </cell>
          <cell r="F1029">
            <v>0.71</v>
          </cell>
          <cell r="G1029">
            <v>44410</v>
          </cell>
          <cell r="H1029" t="str">
            <v>R1</v>
          </cell>
          <cell r="I1029" t="str">
            <v>TC-09</v>
          </cell>
          <cell r="J1029" t="str">
            <v>SR</v>
          </cell>
          <cell r="K1029">
            <v>1.35</v>
          </cell>
        </row>
        <row r="1030">
          <cell r="C1030" t="str">
            <v>058C073</v>
          </cell>
          <cell r="D1030">
            <v>2.69</v>
          </cell>
          <cell r="F1030">
            <v>2.69</v>
          </cell>
          <cell r="G1030">
            <v>44703</v>
          </cell>
          <cell r="H1030" t="str">
            <v>R2</v>
          </cell>
          <cell r="I1030" t="str">
            <v>TC-09</v>
          </cell>
          <cell r="J1030" t="str">
            <v>SR</v>
          </cell>
          <cell r="K1030">
            <v>1.35</v>
          </cell>
        </row>
        <row r="1031">
          <cell r="C1031" t="str">
            <v>058C075</v>
          </cell>
          <cell r="D1031">
            <v>3.23</v>
          </cell>
          <cell r="F1031">
            <v>3.23</v>
          </cell>
          <cell r="G1031">
            <v>44697</v>
          </cell>
          <cell r="H1031" t="str">
            <v>R2</v>
          </cell>
          <cell r="I1031" t="str">
            <v>TC-09</v>
          </cell>
          <cell r="J1031" t="str">
            <v>SR</v>
          </cell>
          <cell r="K1031">
            <v>1.35</v>
          </cell>
        </row>
        <row r="1032">
          <cell r="C1032" t="str">
            <v>058C078</v>
          </cell>
          <cell r="D1032">
            <v>3.65</v>
          </cell>
          <cell r="F1032">
            <v>3.65</v>
          </cell>
          <cell r="G1032">
            <v>44699</v>
          </cell>
          <cell r="H1032" t="str">
            <v>R2</v>
          </cell>
          <cell r="I1032" t="str">
            <v>TC-09</v>
          </cell>
          <cell r="J1032" t="str">
            <v>SR</v>
          </cell>
          <cell r="K1032">
            <v>1.35</v>
          </cell>
        </row>
        <row r="1033">
          <cell r="C1033" t="str">
            <v>058C080</v>
          </cell>
          <cell r="D1033">
            <v>1.0900000000000001</v>
          </cell>
          <cell r="F1033">
            <v>1.0900000000000001</v>
          </cell>
          <cell r="G1033">
            <v>44698</v>
          </cell>
          <cell r="H1033" t="str">
            <v>R2</v>
          </cell>
          <cell r="I1033" t="str">
            <v>TC-09</v>
          </cell>
          <cell r="J1033" t="str">
            <v>SR</v>
          </cell>
          <cell r="K1033">
            <v>1.35</v>
          </cell>
        </row>
        <row r="1034">
          <cell r="C1034" t="str">
            <v>058C081</v>
          </cell>
          <cell r="D1034">
            <v>3.6</v>
          </cell>
          <cell r="F1034">
            <v>3.6</v>
          </cell>
          <cell r="G1034">
            <v>44699</v>
          </cell>
          <cell r="H1034" t="str">
            <v>R2</v>
          </cell>
          <cell r="I1034" t="str">
            <v>TC-09</v>
          </cell>
          <cell r="J1034" t="str">
            <v>SR</v>
          </cell>
          <cell r="K1034">
            <v>1.35</v>
          </cell>
        </row>
        <row r="1035">
          <cell r="C1035" t="str">
            <v>059C071</v>
          </cell>
          <cell r="D1035">
            <v>0.35</v>
          </cell>
          <cell r="F1035">
            <v>0.35</v>
          </cell>
          <cell r="G1035">
            <v>44699</v>
          </cell>
          <cell r="H1035" t="str">
            <v>R2</v>
          </cell>
          <cell r="I1035" t="str">
            <v>TC-09</v>
          </cell>
          <cell r="J1035" t="str">
            <v>SR</v>
          </cell>
          <cell r="K1035">
            <v>1.35</v>
          </cell>
        </row>
        <row r="1036">
          <cell r="C1036" t="str">
            <v>060C071</v>
          </cell>
          <cell r="D1036">
            <v>0.15</v>
          </cell>
          <cell r="F1036">
            <v>0.15</v>
          </cell>
          <cell r="G1036">
            <v>44699</v>
          </cell>
          <cell r="H1036" t="str">
            <v>R2</v>
          </cell>
          <cell r="I1036" t="str">
            <v>TC-09</v>
          </cell>
          <cell r="J1036" t="str">
            <v>SR</v>
          </cell>
          <cell r="K1036">
            <v>1.35</v>
          </cell>
        </row>
        <row r="1037">
          <cell r="C1037" t="str">
            <v>060C072</v>
          </cell>
          <cell r="D1037">
            <v>1.74</v>
          </cell>
          <cell r="F1037">
            <v>1.74</v>
          </cell>
          <cell r="G1037">
            <v>44698</v>
          </cell>
          <cell r="H1037" t="str">
            <v>R2</v>
          </cell>
          <cell r="I1037" t="str">
            <v>TC-09</v>
          </cell>
          <cell r="J1037" t="str">
            <v>SR</v>
          </cell>
          <cell r="K1037">
            <v>1.35</v>
          </cell>
        </row>
        <row r="1038">
          <cell r="C1038" t="str">
            <v>060C073</v>
          </cell>
          <cell r="D1038">
            <v>3.14</v>
          </cell>
          <cell r="F1038">
            <v>3.14</v>
          </cell>
          <cell r="G1038">
            <v>44698</v>
          </cell>
          <cell r="H1038" t="str">
            <v>R2</v>
          </cell>
          <cell r="I1038" t="str">
            <v>TC-09</v>
          </cell>
          <cell r="J1038" t="str">
            <v>SR</v>
          </cell>
          <cell r="K1038">
            <v>1.35</v>
          </cell>
        </row>
        <row r="1039">
          <cell r="C1039" t="str">
            <v>060C075</v>
          </cell>
          <cell r="D1039">
            <v>2.27</v>
          </cell>
          <cell r="F1039">
            <v>2.27</v>
          </cell>
          <cell r="G1039">
            <v>44697</v>
          </cell>
          <cell r="H1039" t="str">
            <v>R2</v>
          </cell>
          <cell r="I1039" t="str">
            <v>TC-09</v>
          </cell>
          <cell r="J1039" t="str">
            <v>SR</v>
          </cell>
          <cell r="K1039">
            <v>1.35</v>
          </cell>
        </row>
        <row r="1040">
          <cell r="C1040" t="str">
            <v>060C076</v>
          </cell>
          <cell r="D1040">
            <v>1.17</v>
          </cell>
          <cell r="F1040">
            <v>1.17</v>
          </cell>
          <cell r="G1040">
            <v>44698</v>
          </cell>
          <cell r="H1040" t="str">
            <v>R2</v>
          </cell>
          <cell r="I1040" t="str">
            <v>TC-09</v>
          </cell>
          <cell r="J1040" t="str">
            <v>SR</v>
          </cell>
          <cell r="K1040">
            <v>1.35</v>
          </cell>
        </row>
        <row r="1041">
          <cell r="C1041" t="str">
            <v>060C077</v>
          </cell>
          <cell r="D1041">
            <v>1.64</v>
          </cell>
          <cell r="F1041">
            <v>1.64</v>
          </cell>
          <cell r="G1041">
            <v>44698</v>
          </cell>
          <cell r="H1041" t="str">
            <v>R2</v>
          </cell>
          <cell r="I1041" t="str">
            <v>TC-09</v>
          </cell>
          <cell r="J1041" t="str">
            <v>SR</v>
          </cell>
          <cell r="K1041">
            <v>1.35</v>
          </cell>
        </row>
        <row r="1042">
          <cell r="C1042" t="str">
            <v>060C078</v>
          </cell>
          <cell r="D1042">
            <v>1.8</v>
          </cell>
          <cell r="F1042">
            <v>1.8</v>
          </cell>
          <cell r="G1042">
            <v>44698</v>
          </cell>
          <cell r="H1042" t="str">
            <v>R2</v>
          </cell>
          <cell r="I1042" t="str">
            <v>TC-09</v>
          </cell>
          <cell r="J1042" t="str">
            <v>SR</v>
          </cell>
          <cell r="K1042">
            <v>1.35</v>
          </cell>
        </row>
        <row r="1043">
          <cell r="C1043" t="str">
            <v>060C079</v>
          </cell>
          <cell r="D1043">
            <v>0.54</v>
          </cell>
          <cell r="F1043">
            <v>0.54</v>
          </cell>
          <cell r="G1043">
            <v>44697</v>
          </cell>
          <cell r="H1043" t="str">
            <v>R2</v>
          </cell>
          <cell r="I1043" t="str">
            <v>TC-09</v>
          </cell>
          <cell r="J1043" t="str">
            <v>SR</v>
          </cell>
          <cell r="K1043">
            <v>1.35</v>
          </cell>
        </row>
        <row r="1044">
          <cell r="C1044" t="str">
            <v>060C080</v>
          </cell>
          <cell r="D1044">
            <v>1.2</v>
          </cell>
          <cell r="F1044">
            <v>1.2</v>
          </cell>
          <cell r="G1044">
            <v>44704</v>
          </cell>
          <cell r="H1044" t="str">
            <v>R2</v>
          </cell>
          <cell r="I1044" t="str">
            <v>TC-09</v>
          </cell>
          <cell r="J1044" t="str">
            <v>SR</v>
          </cell>
          <cell r="K1044">
            <v>1.35</v>
          </cell>
        </row>
        <row r="1045">
          <cell r="C1045" t="str">
            <v>060C081</v>
          </cell>
          <cell r="D1045">
            <v>1.19</v>
          </cell>
          <cell r="F1045">
            <v>1.19</v>
          </cell>
          <cell r="G1045">
            <v>44699</v>
          </cell>
          <cell r="H1045" t="str">
            <v>R2</v>
          </cell>
          <cell r="I1045" t="str">
            <v>TC-09</v>
          </cell>
          <cell r="J1045" t="str">
            <v>SR</v>
          </cell>
          <cell r="K1045">
            <v>1.35</v>
          </cell>
        </row>
        <row r="1046">
          <cell r="C1046" t="str">
            <v>051C082</v>
          </cell>
          <cell r="D1046">
            <v>2.2999999999999998</v>
          </cell>
          <cell r="F1046">
            <v>2.2999999999999998</v>
          </cell>
          <cell r="G1046">
            <v>44496</v>
          </cell>
          <cell r="H1046" t="str">
            <v>RPC</v>
          </cell>
          <cell r="I1046" t="str">
            <v>LPI-1604</v>
          </cell>
          <cell r="J1046" t="str">
            <v>SR</v>
          </cell>
          <cell r="K1046">
            <v>1.35</v>
          </cell>
        </row>
        <row r="1047">
          <cell r="C1047" t="str">
            <v>052C082</v>
          </cell>
          <cell r="D1047">
            <v>2.27</v>
          </cell>
          <cell r="F1047">
            <v>2.27</v>
          </cell>
          <cell r="G1047">
            <v>44496</v>
          </cell>
          <cell r="H1047" t="str">
            <v>RPC</v>
          </cell>
          <cell r="I1047" t="str">
            <v>LPI-1604</v>
          </cell>
          <cell r="J1047" t="str">
            <v>SR</v>
          </cell>
          <cell r="K1047">
            <v>1.35</v>
          </cell>
        </row>
        <row r="1048">
          <cell r="C1048" t="str">
            <v>053C081</v>
          </cell>
          <cell r="D1048">
            <v>1.74</v>
          </cell>
          <cell r="F1048">
            <v>1.74</v>
          </cell>
          <cell r="G1048">
            <v>44496</v>
          </cell>
          <cell r="H1048" t="str">
            <v>RPC</v>
          </cell>
          <cell r="I1048" t="str">
            <v>LPI-1604</v>
          </cell>
          <cell r="J1048" t="str">
            <v>SR</v>
          </cell>
          <cell r="K1048">
            <v>1.35</v>
          </cell>
        </row>
        <row r="1049">
          <cell r="C1049" t="str">
            <v>053C082</v>
          </cell>
          <cell r="D1049">
            <v>0.73</v>
          </cell>
          <cell r="F1049">
            <v>0.73</v>
          </cell>
          <cell r="G1049">
            <v>44496</v>
          </cell>
          <cell r="H1049" t="str">
            <v>RPC</v>
          </cell>
          <cell r="I1049" t="str">
            <v>LPI-1604</v>
          </cell>
          <cell r="J1049" t="str">
            <v>SR</v>
          </cell>
          <cell r="K1049">
            <v>1.35</v>
          </cell>
        </row>
        <row r="1050">
          <cell r="C1050" t="str">
            <v>051C084</v>
          </cell>
          <cell r="D1050">
            <v>1.45</v>
          </cell>
          <cell r="E1050">
            <v>1</v>
          </cell>
          <cell r="F1050">
            <v>1.45</v>
          </cell>
          <cell r="G1050">
            <v>44492</v>
          </cell>
          <cell r="H1050" t="str">
            <v>RPC</v>
          </cell>
          <cell r="I1050" t="str">
            <v>LPI-1604</v>
          </cell>
          <cell r="J1050" t="str">
            <v>SR</v>
          </cell>
          <cell r="K1050">
            <v>1.35</v>
          </cell>
        </row>
        <row r="1051">
          <cell r="C1051" t="str">
            <v>052C083</v>
          </cell>
          <cell r="D1051">
            <v>1.54</v>
          </cell>
          <cell r="E1051">
            <v>1</v>
          </cell>
          <cell r="F1051">
            <v>1.54</v>
          </cell>
          <cell r="G1051">
            <v>44492</v>
          </cell>
          <cell r="H1051" t="str">
            <v>RPC</v>
          </cell>
          <cell r="I1051" t="str">
            <v>LPI-1604</v>
          </cell>
          <cell r="J1051" t="str">
            <v>SR</v>
          </cell>
          <cell r="K1051">
            <v>1.35</v>
          </cell>
        </row>
        <row r="1052">
          <cell r="C1052" t="str">
            <v>053C083</v>
          </cell>
          <cell r="D1052">
            <v>1.91</v>
          </cell>
          <cell r="E1052">
            <v>1</v>
          </cell>
          <cell r="F1052">
            <v>1.91</v>
          </cell>
          <cell r="G1052">
            <v>44492</v>
          </cell>
          <cell r="H1052" t="str">
            <v>RPC</v>
          </cell>
          <cell r="I1052" t="str">
            <v>LPI-1604</v>
          </cell>
          <cell r="J1052" t="str">
            <v>SR</v>
          </cell>
          <cell r="K1052">
            <v>1.35</v>
          </cell>
        </row>
        <row r="1053">
          <cell r="C1053" t="str">
            <v>054C083</v>
          </cell>
          <cell r="D1053">
            <v>2.76</v>
          </cell>
          <cell r="E1053">
            <v>1</v>
          </cell>
          <cell r="F1053">
            <v>2.76</v>
          </cell>
          <cell r="G1053">
            <v>44492</v>
          </cell>
          <cell r="H1053" t="str">
            <v>RPC</v>
          </cell>
          <cell r="I1053" t="str">
            <v>LPI-1604</v>
          </cell>
          <cell r="J1053" t="str">
            <v>SR</v>
          </cell>
          <cell r="K1053">
            <v>1.35</v>
          </cell>
        </row>
        <row r="1054">
          <cell r="C1054" t="str">
            <v>053C086</v>
          </cell>
          <cell r="D1054">
            <v>0.59</v>
          </cell>
          <cell r="F1054">
            <v>0.59</v>
          </cell>
          <cell r="G1054">
            <v>44490</v>
          </cell>
          <cell r="H1054" t="str">
            <v>RPC</v>
          </cell>
          <cell r="I1054" t="str">
            <v>LPI-1604</v>
          </cell>
          <cell r="J1054" t="str">
            <v>SR</v>
          </cell>
          <cell r="K1054">
            <v>1.35</v>
          </cell>
        </row>
        <row r="1055">
          <cell r="C1055" t="str">
            <v>055C086</v>
          </cell>
          <cell r="D1055">
            <v>0.83</v>
          </cell>
          <cell r="F1055">
            <v>0.83</v>
          </cell>
          <cell r="G1055">
            <v>44490</v>
          </cell>
          <cell r="H1055" t="str">
            <v>RPC</v>
          </cell>
          <cell r="I1055" t="str">
            <v>LPI-1604</v>
          </cell>
          <cell r="J1055" t="str">
            <v>SR</v>
          </cell>
          <cell r="K1055">
            <v>1.35</v>
          </cell>
        </row>
        <row r="1056">
          <cell r="C1056" t="str">
            <v>056C086</v>
          </cell>
          <cell r="D1056">
            <v>1.63</v>
          </cell>
          <cell r="F1056">
            <v>1.63</v>
          </cell>
          <cell r="G1056">
            <v>44490</v>
          </cell>
          <cell r="H1056" t="str">
            <v>RPC</v>
          </cell>
          <cell r="I1056" t="str">
            <v>LPI-1604</v>
          </cell>
          <cell r="J1056" t="str">
            <v>SR</v>
          </cell>
          <cell r="K1056">
            <v>1.35</v>
          </cell>
        </row>
        <row r="1057">
          <cell r="C1057" t="str">
            <v>056C082</v>
          </cell>
          <cell r="D1057">
            <v>3.01</v>
          </cell>
          <cell r="F1057">
            <v>3.01</v>
          </cell>
          <cell r="G1057">
            <v>44493</v>
          </cell>
          <cell r="H1057" t="str">
            <v>RPC</v>
          </cell>
          <cell r="I1057" t="str">
            <v>LPI-1604</v>
          </cell>
          <cell r="J1057" t="str">
            <v>SR</v>
          </cell>
          <cell r="K1057">
            <v>1.35</v>
          </cell>
        </row>
        <row r="1058">
          <cell r="C1058" t="str">
            <v>057C082</v>
          </cell>
          <cell r="D1058">
            <v>1.02</v>
          </cell>
          <cell r="F1058">
            <v>1.02</v>
          </cell>
          <cell r="G1058">
            <v>44493</v>
          </cell>
          <cell r="H1058" t="str">
            <v>RPC</v>
          </cell>
          <cell r="I1058" t="str">
            <v>LPI-1604</v>
          </cell>
          <cell r="J1058" t="str">
            <v>SR</v>
          </cell>
          <cell r="K1058">
            <v>1.35</v>
          </cell>
        </row>
        <row r="1059">
          <cell r="C1059" t="str">
            <v>058C082</v>
          </cell>
          <cell r="D1059">
            <v>0.43</v>
          </cell>
          <cell r="F1059">
            <v>0.43</v>
          </cell>
          <cell r="G1059">
            <v>44493</v>
          </cell>
          <cell r="H1059" t="str">
            <v>RPC</v>
          </cell>
          <cell r="I1059" t="str">
            <v>LPI-1604</v>
          </cell>
          <cell r="J1059" t="str">
            <v>SR</v>
          </cell>
          <cell r="K1059">
            <v>1.35</v>
          </cell>
        </row>
        <row r="1060">
          <cell r="C1060" t="str">
            <v>057C087</v>
          </cell>
          <cell r="D1060">
            <v>0.97</v>
          </cell>
          <cell r="E1060">
            <v>1</v>
          </cell>
          <cell r="F1060">
            <v>0.97</v>
          </cell>
          <cell r="G1060">
            <v>44456</v>
          </cell>
          <cell r="H1060" t="str">
            <v>RPC</v>
          </cell>
          <cell r="I1060" t="str">
            <v>LPI-1605</v>
          </cell>
          <cell r="J1060" t="str">
            <v>SR</v>
          </cell>
          <cell r="K1060">
            <v>1.35</v>
          </cell>
        </row>
        <row r="1061">
          <cell r="C1061" t="str">
            <v>060C082</v>
          </cell>
          <cell r="D1061">
            <v>0.42</v>
          </cell>
          <cell r="F1061">
            <v>0.42</v>
          </cell>
          <cell r="G1061">
            <v>44510</v>
          </cell>
          <cell r="H1061" t="str">
            <v>RPC</v>
          </cell>
          <cell r="I1061" t="str">
            <v>LPI-612</v>
          </cell>
          <cell r="J1061" t="str">
            <v>SR</v>
          </cell>
          <cell r="K1061">
            <v>1.35</v>
          </cell>
        </row>
        <row r="1062">
          <cell r="C1062" t="str">
            <v>058C087</v>
          </cell>
          <cell r="D1062">
            <v>1.67</v>
          </cell>
          <cell r="F1062">
            <v>1.67</v>
          </cell>
          <cell r="G1062">
            <v>44498</v>
          </cell>
          <cell r="H1062" t="str">
            <v>RPC</v>
          </cell>
          <cell r="I1062" t="str">
            <v>LPI-1604</v>
          </cell>
          <cell r="J1062" t="str">
            <v>SR</v>
          </cell>
          <cell r="K1062">
            <v>1.35</v>
          </cell>
        </row>
        <row r="1063">
          <cell r="C1063" t="str">
            <v>058C089</v>
          </cell>
          <cell r="D1063">
            <v>1.76</v>
          </cell>
          <cell r="F1063">
            <v>1.76</v>
          </cell>
          <cell r="G1063">
            <v>44498</v>
          </cell>
          <cell r="H1063" t="str">
            <v>RPC</v>
          </cell>
          <cell r="I1063" t="str">
            <v>LPI-1604</v>
          </cell>
          <cell r="J1063" t="str">
            <v>SR</v>
          </cell>
          <cell r="K1063">
            <v>1.35</v>
          </cell>
        </row>
        <row r="1064">
          <cell r="C1064" t="str">
            <v>059C088</v>
          </cell>
          <cell r="D1064">
            <v>0.3</v>
          </cell>
          <cell r="F1064">
            <v>0.3</v>
          </cell>
          <cell r="G1064">
            <v>44498</v>
          </cell>
          <cell r="H1064" t="str">
            <v>RPC</v>
          </cell>
          <cell r="I1064" t="str">
            <v>LPI-1604</v>
          </cell>
          <cell r="J1064" t="str">
            <v>SR</v>
          </cell>
          <cell r="K1064">
            <v>1.35</v>
          </cell>
        </row>
        <row r="1065">
          <cell r="C1065" t="str">
            <v>060C087</v>
          </cell>
          <cell r="D1065">
            <v>1.86</v>
          </cell>
          <cell r="F1065">
            <v>1.86</v>
          </cell>
          <cell r="G1065">
            <v>44498</v>
          </cell>
          <cell r="H1065" t="str">
            <v>RPC</v>
          </cell>
          <cell r="I1065" t="str">
            <v>LPI-1604</v>
          </cell>
          <cell r="J1065" t="str">
            <v>SR</v>
          </cell>
          <cell r="K1065">
            <v>1.35</v>
          </cell>
        </row>
        <row r="1066">
          <cell r="C1066" t="str">
            <v>060C088</v>
          </cell>
          <cell r="D1066">
            <v>2.4300000000000002</v>
          </cell>
          <cell r="F1066">
            <v>2.4300000000000002</v>
          </cell>
          <cell r="G1066">
            <v>44498</v>
          </cell>
          <cell r="H1066" t="str">
            <v>RPC</v>
          </cell>
          <cell r="I1066" t="str">
            <v>LPI-1604</v>
          </cell>
          <cell r="J1066" t="str">
            <v>SR</v>
          </cell>
          <cell r="K1066">
            <v>1.35</v>
          </cell>
        </row>
        <row r="1067">
          <cell r="C1067" t="str">
            <v>051C083</v>
          </cell>
          <cell r="D1067">
            <v>0.24</v>
          </cell>
          <cell r="F1067">
            <v>0.24</v>
          </cell>
          <cell r="G1067">
            <v>44527</v>
          </cell>
          <cell r="H1067" t="str">
            <v>RPC</v>
          </cell>
          <cell r="I1067" t="str">
            <v>LPI-1604</v>
          </cell>
          <cell r="J1067" t="str">
            <v>SR</v>
          </cell>
          <cell r="K1067">
            <v>1.35</v>
          </cell>
        </row>
        <row r="1068">
          <cell r="C1068" t="str">
            <v>051C086</v>
          </cell>
          <cell r="D1068">
            <v>1.1599999999999999</v>
          </cell>
          <cell r="F1068">
            <v>1.1599999999999999</v>
          </cell>
          <cell r="G1068">
            <v>44656</v>
          </cell>
          <cell r="H1068" t="str">
            <v>R1</v>
          </cell>
          <cell r="I1068" t="str">
            <v>LPI-1604</v>
          </cell>
          <cell r="J1068" t="str">
            <v>SR</v>
          </cell>
          <cell r="K1068">
            <v>1.35</v>
          </cell>
        </row>
        <row r="1069">
          <cell r="C1069" t="str">
            <v>055C087</v>
          </cell>
          <cell r="D1069">
            <v>0.79</v>
          </cell>
          <cell r="F1069">
            <v>0.79</v>
          </cell>
          <cell r="G1069">
            <v>44656</v>
          </cell>
          <cell r="H1069" t="str">
            <v>R1</v>
          </cell>
          <cell r="I1069" t="str">
            <v>LPI-1604</v>
          </cell>
          <cell r="J1069" t="str">
            <v>SR</v>
          </cell>
          <cell r="K1069">
            <v>1.35</v>
          </cell>
        </row>
        <row r="1070">
          <cell r="C1070" t="str">
            <v>055C088</v>
          </cell>
          <cell r="D1070">
            <v>1.64</v>
          </cell>
          <cell r="F1070">
            <v>1.64</v>
          </cell>
          <cell r="G1070">
            <v>44656</v>
          </cell>
          <cell r="H1070" t="str">
            <v>R1</v>
          </cell>
          <cell r="I1070" t="str">
            <v>LPI-1604</v>
          </cell>
          <cell r="J1070" t="str">
            <v>SR</v>
          </cell>
          <cell r="K1070">
            <v>1.35</v>
          </cell>
        </row>
        <row r="1071">
          <cell r="C1071" t="str">
            <v>051C087</v>
          </cell>
          <cell r="D1071">
            <v>0.56999999999999995</v>
          </cell>
          <cell r="F1071">
            <v>0.56999999999999995</v>
          </cell>
          <cell r="G1071">
            <v>44656</v>
          </cell>
          <cell r="H1071" t="str">
            <v>R1</v>
          </cell>
          <cell r="I1071" t="str">
            <v>LPI-1604</v>
          </cell>
          <cell r="J1071" t="str">
            <v>SRP</v>
          </cell>
          <cell r="K1071">
            <v>1.35</v>
          </cell>
        </row>
        <row r="1072">
          <cell r="C1072" t="str">
            <v>051C088</v>
          </cell>
          <cell r="D1072">
            <v>1.29</v>
          </cell>
          <cell r="F1072">
            <v>1.29</v>
          </cell>
          <cell r="G1072">
            <v>44656</v>
          </cell>
          <cell r="H1072" t="str">
            <v>R1</v>
          </cell>
          <cell r="I1072" t="str">
            <v>LPI-1604</v>
          </cell>
          <cell r="J1072" t="str">
            <v>SRP</v>
          </cell>
          <cell r="K1072">
            <v>1.35</v>
          </cell>
        </row>
        <row r="1073">
          <cell r="C1073" t="str">
            <v>058C090</v>
          </cell>
          <cell r="D1073">
            <v>2.2400000000000002</v>
          </cell>
          <cell r="F1073">
            <v>2.2400000000000002</v>
          </cell>
          <cell r="G1073">
            <v>44408</v>
          </cell>
          <cell r="H1073" t="str">
            <v>RPC</v>
          </cell>
          <cell r="I1073" t="str">
            <v>LPI-1604</v>
          </cell>
          <cell r="J1073" t="str">
            <v>SR</v>
          </cell>
          <cell r="K1073">
            <v>1.35</v>
          </cell>
        </row>
        <row r="1074">
          <cell r="C1074" t="str">
            <v>060C090</v>
          </cell>
          <cell r="D1074">
            <v>1.85</v>
          </cell>
          <cell r="F1074">
            <v>1.85</v>
          </cell>
          <cell r="G1074">
            <v>44436</v>
          </cell>
          <cell r="H1074" t="str">
            <v>RPC</v>
          </cell>
          <cell r="I1074" t="str">
            <v>LPI-1605</v>
          </cell>
          <cell r="J1074" t="str">
            <v>SR</v>
          </cell>
          <cell r="K1074">
            <v>1.35</v>
          </cell>
        </row>
        <row r="1075">
          <cell r="C1075" t="str">
            <v>055C096</v>
          </cell>
          <cell r="D1075">
            <v>0.21</v>
          </cell>
          <cell r="F1075">
            <v>0.21</v>
          </cell>
          <cell r="G1075">
            <v>44471</v>
          </cell>
          <cell r="H1075" t="str">
            <v>R1</v>
          </cell>
          <cell r="I1075" t="str">
            <v>LPI-1604</v>
          </cell>
          <cell r="J1075" t="str">
            <v>SR</v>
          </cell>
          <cell r="K1075">
            <v>1.35</v>
          </cell>
        </row>
        <row r="1076">
          <cell r="C1076" t="str">
            <v>056C091</v>
          </cell>
          <cell r="D1076">
            <v>0.38</v>
          </cell>
          <cell r="F1076">
            <v>0.38</v>
          </cell>
          <cell r="G1076">
            <v>44471</v>
          </cell>
          <cell r="H1076" t="str">
            <v>R1</v>
          </cell>
          <cell r="I1076" t="str">
            <v>LPI-1604</v>
          </cell>
          <cell r="J1076" t="str">
            <v>SR</v>
          </cell>
          <cell r="K1076">
            <v>1.35</v>
          </cell>
        </row>
        <row r="1077">
          <cell r="C1077" t="str">
            <v>056C093</v>
          </cell>
          <cell r="D1077">
            <v>2.29</v>
          </cell>
          <cell r="E1077" t="str">
            <v>Bibit</v>
          </cell>
          <cell r="F1077">
            <v>2.29</v>
          </cell>
          <cell r="G1077">
            <v>44547</v>
          </cell>
          <cell r="H1077" t="str">
            <v>R2</v>
          </cell>
          <cell r="I1077" t="str">
            <v>LPI-1604</v>
          </cell>
          <cell r="J1077" t="str">
            <v>SR</v>
          </cell>
          <cell r="K1077">
            <v>1.35</v>
          </cell>
        </row>
        <row r="1078">
          <cell r="C1078" t="str">
            <v>056C098</v>
          </cell>
          <cell r="D1078">
            <v>3.47</v>
          </cell>
          <cell r="E1078" t="str">
            <v>Bibit</v>
          </cell>
          <cell r="F1078">
            <v>3.47</v>
          </cell>
          <cell r="G1078">
            <v>44473</v>
          </cell>
          <cell r="H1078" t="str">
            <v>R1</v>
          </cell>
          <cell r="I1078" t="str">
            <v>LPI-1604</v>
          </cell>
          <cell r="J1078" t="str">
            <v>SR</v>
          </cell>
          <cell r="K1078">
            <v>1.35</v>
          </cell>
        </row>
        <row r="1079">
          <cell r="C1079" t="str">
            <v>056C100</v>
          </cell>
          <cell r="D1079">
            <v>2.06</v>
          </cell>
          <cell r="F1079">
            <v>2.06</v>
          </cell>
          <cell r="G1079">
            <v>44472</v>
          </cell>
          <cell r="H1079" t="str">
            <v>R1</v>
          </cell>
          <cell r="I1079" t="str">
            <v>TC-09</v>
          </cell>
          <cell r="J1079" t="str">
            <v>SR</v>
          </cell>
          <cell r="K1079">
            <v>1.35</v>
          </cell>
        </row>
        <row r="1080">
          <cell r="C1080" t="str">
            <v>057C094</v>
          </cell>
          <cell r="D1080">
            <v>2.52</v>
          </cell>
          <cell r="E1080" t="str">
            <v>Bibit</v>
          </cell>
          <cell r="F1080">
            <v>2.52</v>
          </cell>
          <cell r="G1080">
            <v>44498</v>
          </cell>
          <cell r="H1080" t="str">
            <v>R2</v>
          </cell>
          <cell r="I1080" t="str">
            <v>LPI-1604</v>
          </cell>
          <cell r="J1080" t="str">
            <v>SR</v>
          </cell>
          <cell r="K1080">
            <v>1.35</v>
          </cell>
        </row>
        <row r="1081">
          <cell r="C1081" t="str">
            <v>058C092</v>
          </cell>
          <cell r="D1081">
            <v>6.18</v>
          </cell>
          <cell r="F1081">
            <v>6.18</v>
          </cell>
          <cell r="G1081">
            <v>44473</v>
          </cell>
          <cell r="H1081" t="str">
            <v>R1</v>
          </cell>
          <cell r="I1081" t="str">
            <v>GP-95287</v>
          </cell>
          <cell r="J1081" t="str">
            <v>SRP</v>
          </cell>
          <cell r="K1081">
            <v>1.35</v>
          </cell>
        </row>
        <row r="1082">
          <cell r="C1082" t="str">
            <v>058C094</v>
          </cell>
          <cell r="D1082">
            <v>0.44</v>
          </cell>
          <cell r="E1082" t="str">
            <v>Bibit</v>
          </cell>
          <cell r="F1082">
            <v>0.44</v>
          </cell>
          <cell r="G1082">
            <v>44508</v>
          </cell>
          <cell r="H1082" t="str">
            <v>R2</v>
          </cell>
          <cell r="I1082" t="str">
            <v>LPI-1604</v>
          </cell>
          <cell r="J1082" t="str">
            <v>SR</v>
          </cell>
          <cell r="K1082">
            <v>1.35</v>
          </cell>
        </row>
        <row r="1083">
          <cell r="C1083" t="str">
            <v>058C098</v>
          </cell>
          <cell r="D1083">
            <v>3.88</v>
          </cell>
          <cell r="E1083" t="str">
            <v>Bibit</v>
          </cell>
          <cell r="F1083">
            <v>3.88</v>
          </cell>
          <cell r="G1083">
            <v>44496</v>
          </cell>
          <cell r="H1083" t="str">
            <v>R2</v>
          </cell>
          <cell r="I1083" t="str">
            <v>LPI-1604</v>
          </cell>
          <cell r="J1083" t="str">
            <v>SR</v>
          </cell>
          <cell r="K1083">
            <v>1.35</v>
          </cell>
        </row>
        <row r="1084">
          <cell r="C1084" t="str">
            <v>058C100</v>
          </cell>
          <cell r="D1084">
            <v>2.76</v>
          </cell>
          <cell r="E1084" t="str">
            <v>bibit</v>
          </cell>
          <cell r="F1084">
            <v>2.76</v>
          </cell>
          <cell r="G1084">
            <v>44414</v>
          </cell>
          <cell r="H1084" t="str">
            <v>R1</v>
          </cell>
          <cell r="I1084" t="str">
            <v>TC-09</v>
          </cell>
          <cell r="J1084" t="str">
            <v>SR</v>
          </cell>
          <cell r="K1084">
            <v>1.35</v>
          </cell>
        </row>
        <row r="1085">
          <cell r="C1085" t="str">
            <v>059C094</v>
          </cell>
          <cell r="D1085">
            <v>1.1599999999999999</v>
          </cell>
          <cell r="E1085" t="str">
            <v>fix</v>
          </cell>
          <cell r="F1085">
            <v>1.1599999999999999</v>
          </cell>
          <cell r="G1085">
            <v>44486</v>
          </cell>
          <cell r="H1085" t="str">
            <v>RPC</v>
          </cell>
          <cell r="I1085" t="str">
            <v>LPI-1604</v>
          </cell>
          <cell r="J1085" t="str">
            <v>SR</v>
          </cell>
          <cell r="K1085">
            <v>1.35</v>
          </cell>
        </row>
        <row r="1086">
          <cell r="C1086" t="str">
            <v>059C098</v>
          </cell>
          <cell r="D1086">
            <v>2.09</v>
          </cell>
          <cell r="E1086" t="str">
            <v>Bibit</v>
          </cell>
          <cell r="F1086">
            <v>2.09</v>
          </cell>
          <cell r="G1086">
            <v>44497</v>
          </cell>
          <cell r="H1086" t="str">
            <v>R2</v>
          </cell>
          <cell r="I1086" t="str">
            <v>LPI-1604</v>
          </cell>
          <cell r="J1086" t="str">
            <v>SR</v>
          </cell>
          <cell r="K1086">
            <v>1.35</v>
          </cell>
        </row>
        <row r="1087">
          <cell r="C1087" t="str">
            <v>060C092</v>
          </cell>
          <cell r="D1087">
            <v>6.47</v>
          </cell>
          <cell r="F1087">
            <v>6.47</v>
          </cell>
          <cell r="G1087">
            <v>44472</v>
          </cell>
          <cell r="H1087" t="str">
            <v>R1</v>
          </cell>
          <cell r="I1087" t="str">
            <v>GP-95287</v>
          </cell>
          <cell r="J1087" t="str">
            <v>SR</v>
          </cell>
          <cell r="K1087">
            <v>1.35</v>
          </cell>
        </row>
        <row r="1088">
          <cell r="C1088" t="str">
            <v>060C094</v>
          </cell>
          <cell r="D1088">
            <v>1.07</v>
          </cell>
          <cell r="E1088" t="str">
            <v>fix</v>
          </cell>
          <cell r="F1088">
            <v>1.07</v>
          </cell>
          <cell r="G1088">
            <v>44496</v>
          </cell>
          <cell r="H1088" t="str">
            <v>RPC</v>
          </cell>
          <cell r="I1088" t="str">
            <v>Coleksi</v>
          </cell>
          <cell r="J1088" t="str">
            <v>SR</v>
          </cell>
          <cell r="K1088">
            <v>1.35</v>
          </cell>
        </row>
        <row r="1089">
          <cell r="C1089" t="str">
            <v>060C098</v>
          </cell>
          <cell r="D1089">
            <v>2.74</v>
          </cell>
          <cell r="E1089" t="str">
            <v>bibit</v>
          </cell>
          <cell r="F1089">
            <v>2.74</v>
          </cell>
          <cell r="G1089">
            <v>44387</v>
          </cell>
          <cell r="H1089" t="str">
            <v>R1</v>
          </cell>
          <cell r="I1089" t="str">
            <v>TC-09</v>
          </cell>
          <cell r="J1089" t="str">
            <v>SR</v>
          </cell>
          <cell r="K1089">
            <v>1.35</v>
          </cell>
        </row>
        <row r="1090">
          <cell r="C1090" t="str">
            <v>060C100</v>
          </cell>
          <cell r="D1090">
            <v>2.29</v>
          </cell>
          <cell r="E1090" t="str">
            <v>bibit</v>
          </cell>
          <cell r="F1090">
            <v>2.29</v>
          </cell>
          <cell r="G1090">
            <v>44667</v>
          </cell>
          <cell r="H1090" t="str">
            <v>R2</v>
          </cell>
          <cell r="I1090" t="str">
            <v>TC-09</v>
          </cell>
          <cell r="J1090" t="str">
            <v>SR</v>
          </cell>
          <cell r="K1090">
            <v>1.35</v>
          </cell>
        </row>
        <row r="1091">
          <cell r="C1091" t="str">
            <v>060C101</v>
          </cell>
          <cell r="D1091">
            <v>3.69</v>
          </cell>
          <cell r="F1091">
            <v>3.69</v>
          </cell>
          <cell r="G1091">
            <v>44347</v>
          </cell>
          <cell r="H1091" t="str">
            <v>RPC</v>
          </cell>
          <cell r="I1091" t="str">
            <v>LPI-1604</v>
          </cell>
          <cell r="J1091" t="str">
            <v>SRP</v>
          </cell>
          <cell r="K1091">
            <v>1.35</v>
          </cell>
        </row>
        <row r="1092">
          <cell r="C1092" t="str">
            <v>060C102</v>
          </cell>
          <cell r="D1092">
            <v>0.57999999999999996</v>
          </cell>
          <cell r="F1092">
            <v>0.57999999999999996</v>
          </cell>
          <cell r="G1092">
            <v>44347</v>
          </cell>
          <cell r="H1092" t="str">
            <v>RPC</v>
          </cell>
          <cell r="I1092" t="str">
            <v>LPI-1604</v>
          </cell>
          <cell r="J1092" t="str">
            <v>SRP</v>
          </cell>
          <cell r="K1092">
            <v>1.35</v>
          </cell>
        </row>
        <row r="1093">
          <cell r="C1093" t="str">
            <v>060C103</v>
          </cell>
          <cell r="D1093">
            <v>0.59</v>
          </cell>
          <cell r="F1093">
            <v>0.59</v>
          </cell>
          <cell r="G1093">
            <v>44347</v>
          </cell>
          <cell r="H1093" t="str">
            <v>RPC</v>
          </cell>
          <cell r="I1093" t="str">
            <v>LPI-1604</v>
          </cell>
          <cell r="J1093" t="str">
            <v>SRP</v>
          </cell>
          <cell r="K1093">
            <v>1.35</v>
          </cell>
        </row>
        <row r="1094">
          <cell r="C1094" t="str">
            <v>060C104</v>
          </cell>
          <cell r="D1094">
            <v>0.2</v>
          </cell>
          <cell r="F1094">
            <v>0.2</v>
          </cell>
          <cell r="G1094">
            <v>44345</v>
          </cell>
          <cell r="H1094" t="str">
            <v>RPC</v>
          </cell>
          <cell r="I1094" t="str">
            <v>LPI-1604</v>
          </cell>
          <cell r="J1094" t="str">
            <v>SRP</v>
          </cell>
          <cell r="K1094">
            <v>1.35</v>
          </cell>
        </row>
        <row r="1095">
          <cell r="C1095" t="str">
            <v>054C103</v>
          </cell>
          <cell r="D1095">
            <v>0.82</v>
          </cell>
          <cell r="F1095">
            <v>0.82</v>
          </cell>
          <cell r="G1095">
            <v>44340</v>
          </cell>
          <cell r="H1095" t="str">
            <v>RPC</v>
          </cell>
          <cell r="I1095" t="str">
            <v>LPI-1604</v>
          </cell>
          <cell r="J1095" t="str">
            <v>SRP</v>
          </cell>
          <cell r="K1095">
            <v>1.35</v>
          </cell>
        </row>
        <row r="1096">
          <cell r="C1096" t="str">
            <v>054C104</v>
          </cell>
          <cell r="D1096">
            <v>0.78</v>
          </cell>
          <cell r="F1096">
            <v>0.78</v>
          </cell>
          <cell r="G1096">
            <v>44340</v>
          </cell>
          <cell r="H1096" t="str">
            <v>RPC</v>
          </cell>
          <cell r="I1096" t="str">
            <v>LPI-1604</v>
          </cell>
          <cell r="J1096" t="str">
            <v>SRP</v>
          </cell>
          <cell r="K1096">
            <v>1.35</v>
          </cell>
        </row>
        <row r="1097">
          <cell r="C1097" t="str">
            <v>054C105</v>
          </cell>
          <cell r="D1097">
            <v>0.47</v>
          </cell>
          <cell r="F1097">
            <v>0.47</v>
          </cell>
          <cell r="G1097">
            <v>44315</v>
          </cell>
          <cell r="H1097" t="str">
            <v>RPC</v>
          </cell>
          <cell r="I1097" t="str">
            <v>LPI-1604</v>
          </cell>
          <cell r="J1097" t="str">
            <v>SR</v>
          </cell>
          <cell r="K1097">
            <v>1.35</v>
          </cell>
        </row>
        <row r="1098">
          <cell r="C1098" t="str">
            <v>055C102</v>
          </cell>
          <cell r="D1098">
            <v>1.29</v>
          </cell>
          <cell r="F1098">
            <v>1.29</v>
          </cell>
          <cell r="G1098">
            <v>44342</v>
          </cell>
          <cell r="H1098" t="str">
            <v>RPC</v>
          </cell>
          <cell r="I1098" t="str">
            <v>LPI-1604</v>
          </cell>
          <cell r="J1098" t="str">
            <v>SRP</v>
          </cell>
          <cell r="K1098">
            <v>1.35</v>
          </cell>
        </row>
        <row r="1099">
          <cell r="C1099" t="str">
            <v>055C103</v>
          </cell>
          <cell r="D1099">
            <v>1.04</v>
          </cell>
          <cell r="F1099">
            <v>1.04</v>
          </cell>
          <cell r="G1099">
            <v>44342</v>
          </cell>
          <cell r="H1099" t="str">
            <v>RPC</v>
          </cell>
          <cell r="I1099" t="str">
            <v>LPI-1604</v>
          </cell>
          <cell r="J1099" t="str">
            <v>SRP</v>
          </cell>
          <cell r="K1099">
            <v>1.35</v>
          </cell>
        </row>
        <row r="1100">
          <cell r="C1100" t="str">
            <v>056C102</v>
          </cell>
          <cell r="D1100">
            <v>0.99</v>
          </cell>
          <cell r="F1100">
            <v>0.99</v>
          </cell>
          <cell r="G1100">
            <v>44342</v>
          </cell>
          <cell r="H1100" t="str">
            <v>RPC</v>
          </cell>
          <cell r="I1100" t="str">
            <v>LPI-1604</v>
          </cell>
          <cell r="J1100" t="str">
            <v>SRP</v>
          </cell>
          <cell r="K1100">
            <v>1.35</v>
          </cell>
        </row>
        <row r="1101">
          <cell r="C1101" t="str">
            <v>056C104</v>
          </cell>
          <cell r="D1101">
            <v>2.74</v>
          </cell>
          <cell r="F1101">
            <v>2.74</v>
          </cell>
          <cell r="G1101">
            <v>44317</v>
          </cell>
          <cell r="H1101" t="str">
            <v>RPC</v>
          </cell>
          <cell r="I1101" t="str">
            <v>LPI-1604</v>
          </cell>
          <cell r="J1101" t="str">
            <v>SR</v>
          </cell>
          <cell r="K1101">
            <v>1.35</v>
          </cell>
        </row>
        <row r="1102">
          <cell r="C1102" t="str">
            <v>056C105</v>
          </cell>
          <cell r="D1102">
            <v>2.2599999999999998</v>
          </cell>
          <cell r="F1102">
            <v>2.2599999999999998</v>
          </cell>
          <cell r="G1102">
            <v>44315</v>
          </cell>
          <cell r="H1102" t="str">
            <v>RPC</v>
          </cell>
          <cell r="I1102" t="str">
            <v>LPI-1604</v>
          </cell>
          <cell r="J1102" t="str">
            <v>SR</v>
          </cell>
          <cell r="K1102">
            <v>1.35</v>
          </cell>
        </row>
        <row r="1103">
          <cell r="C1103" t="str">
            <v>056C106</v>
          </cell>
          <cell r="D1103">
            <v>2.12</v>
          </cell>
          <cell r="F1103">
            <v>2.12</v>
          </cell>
          <cell r="G1103">
            <v>44337</v>
          </cell>
          <cell r="H1103" t="str">
            <v>RPC</v>
          </cell>
          <cell r="I1103" t="str">
            <v>LPI-1604</v>
          </cell>
          <cell r="J1103" t="str">
            <v>SRP</v>
          </cell>
          <cell r="K1103">
            <v>1.35</v>
          </cell>
        </row>
        <row r="1104">
          <cell r="C1104" t="str">
            <v>056C109</v>
          </cell>
          <cell r="D1104">
            <v>2.25</v>
          </cell>
          <cell r="F1104">
            <v>2.25</v>
          </cell>
          <cell r="G1104">
            <v>44337</v>
          </cell>
          <cell r="H1104" t="str">
            <v>RPC</v>
          </cell>
          <cell r="I1104" t="str">
            <v>LPI-1604</v>
          </cell>
          <cell r="J1104" t="str">
            <v>SRP</v>
          </cell>
          <cell r="K1104">
            <v>1.35</v>
          </cell>
        </row>
        <row r="1105">
          <cell r="C1105" t="str">
            <v>057C104</v>
          </cell>
          <cell r="D1105">
            <v>0.36</v>
          </cell>
          <cell r="F1105">
            <v>0.36</v>
          </cell>
          <cell r="G1105">
            <v>44347</v>
          </cell>
          <cell r="H1105" t="str">
            <v>RPC</v>
          </cell>
          <cell r="I1105" t="str">
            <v>LPI-1604</v>
          </cell>
          <cell r="J1105" t="str">
            <v>SRP</v>
          </cell>
          <cell r="K1105">
            <v>1.35</v>
          </cell>
        </row>
        <row r="1106">
          <cell r="C1106" t="str">
            <v>058C101</v>
          </cell>
          <cell r="D1106">
            <v>1.26</v>
          </cell>
          <cell r="F1106">
            <v>1.26</v>
          </cell>
          <cell r="G1106">
            <v>44349</v>
          </cell>
          <cell r="H1106" t="str">
            <v>RPC</v>
          </cell>
          <cell r="I1106" t="str">
            <v>LPI-1604</v>
          </cell>
          <cell r="J1106" t="str">
            <v>SRP</v>
          </cell>
          <cell r="K1106">
            <v>1.35</v>
          </cell>
        </row>
        <row r="1107">
          <cell r="C1107" t="str">
            <v>058C102</v>
          </cell>
          <cell r="D1107">
            <v>1.1399999999999999</v>
          </cell>
          <cell r="F1107">
            <v>1.1399999999999999</v>
          </cell>
          <cell r="G1107">
            <v>44349</v>
          </cell>
          <cell r="H1107" t="str">
            <v>RPC</v>
          </cell>
          <cell r="I1107" t="str">
            <v>LPI-1604</v>
          </cell>
          <cell r="J1107" t="str">
            <v>SRP</v>
          </cell>
          <cell r="K1107">
            <v>1.35</v>
          </cell>
        </row>
        <row r="1108">
          <cell r="C1108" t="str">
            <v>058C103</v>
          </cell>
          <cell r="D1108">
            <v>1.02</v>
          </cell>
          <cell r="F1108">
            <v>1.02</v>
          </cell>
          <cell r="G1108">
            <v>44342</v>
          </cell>
          <cell r="H1108" t="str">
            <v>RPC</v>
          </cell>
          <cell r="I1108" t="str">
            <v>LPI-1604</v>
          </cell>
          <cell r="J1108" t="str">
            <v>SRP</v>
          </cell>
          <cell r="K1108">
            <v>1.35</v>
          </cell>
        </row>
        <row r="1109">
          <cell r="C1109" t="str">
            <v>058C104</v>
          </cell>
          <cell r="D1109">
            <v>0.82</v>
          </cell>
          <cell r="F1109">
            <v>0.82</v>
          </cell>
          <cell r="G1109">
            <v>44342</v>
          </cell>
          <cell r="H1109" t="str">
            <v>RPC</v>
          </cell>
          <cell r="I1109" t="str">
            <v>LPI-1604</v>
          </cell>
          <cell r="J1109" t="str">
            <v>SRP</v>
          </cell>
          <cell r="K1109">
            <v>1.35</v>
          </cell>
        </row>
        <row r="1110">
          <cell r="C1110" t="str">
            <v>058C105</v>
          </cell>
          <cell r="D1110">
            <v>1.07</v>
          </cell>
          <cell r="F1110">
            <v>1.07</v>
          </cell>
          <cell r="G1110">
            <v>44345</v>
          </cell>
          <cell r="H1110" t="str">
            <v>RPC</v>
          </cell>
          <cell r="I1110" t="str">
            <v>LPI-1604</v>
          </cell>
          <cell r="J1110" t="str">
            <v>SRP</v>
          </cell>
          <cell r="K1110">
            <v>1.35</v>
          </cell>
        </row>
        <row r="1111">
          <cell r="C1111" t="str">
            <v>058C110</v>
          </cell>
          <cell r="D1111">
            <v>0.53</v>
          </cell>
          <cell r="F1111">
            <v>0.53</v>
          </cell>
          <cell r="G1111">
            <v>44340</v>
          </cell>
          <cell r="H1111" t="str">
            <v>RPC</v>
          </cell>
          <cell r="I1111" t="str">
            <v>LPI-1604</v>
          </cell>
          <cell r="J1111" t="str">
            <v>SRP</v>
          </cell>
          <cell r="K1111">
            <v>1.35</v>
          </cell>
        </row>
        <row r="1112">
          <cell r="C1112" t="str">
            <v>059C104</v>
          </cell>
          <cell r="D1112">
            <v>0.93</v>
          </cell>
          <cell r="F1112">
            <v>0.93</v>
          </cell>
          <cell r="G1112">
            <v>44345</v>
          </cell>
          <cell r="H1112" t="str">
            <v>RPC</v>
          </cell>
          <cell r="I1112" t="str">
            <v>LPI-1604</v>
          </cell>
          <cell r="J1112" t="str">
            <v>SRP</v>
          </cell>
          <cell r="K1112">
            <v>1.35</v>
          </cell>
        </row>
        <row r="1113">
          <cell r="C1113" t="str">
            <v>059C105</v>
          </cell>
          <cell r="D1113">
            <v>0.73</v>
          </cell>
          <cell r="F1113">
            <v>0.73</v>
          </cell>
          <cell r="G1113">
            <v>44345</v>
          </cell>
          <cell r="H1113" t="str">
            <v>RPC</v>
          </cell>
          <cell r="I1113" t="str">
            <v>LPI-1604</v>
          </cell>
          <cell r="J1113" t="str">
            <v>SRP</v>
          </cell>
          <cell r="K1113">
            <v>1.35</v>
          </cell>
        </row>
        <row r="1114">
          <cell r="C1114" t="str">
            <v>059C106</v>
          </cell>
          <cell r="D1114">
            <v>0.28999999999999998</v>
          </cell>
          <cell r="F1114">
            <v>0.28999999999999998</v>
          </cell>
          <cell r="G1114">
            <v>44347</v>
          </cell>
          <cell r="H1114" t="str">
            <v>RPC</v>
          </cell>
          <cell r="I1114" t="str">
            <v>LPI-1604</v>
          </cell>
          <cell r="J1114" t="str">
            <v>SRP</v>
          </cell>
          <cell r="K1114">
            <v>1.35</v>
          </cell>
        </row>
        <row r="1115">
          <cell r="C1115" t="str">
            <v>059C107</v>
          </cell>
          <cell r="D1115">
            <v>2.5499999999999998</v>
          </cell>
          <cell r="F1115">
            <v>2.5499999999999998</v>
          </cell>
          <cell r="G1115">
            <v>44340</v>
          </cell>
          <cell r="H1115" t="str">
            <v>RPC</v>
          </cell>
          <cell r="I1115" t="str">
            <v>LPI-1604</v>
          </cell>
          <cell r="J1115" t="str">
            <v>SR</v>
          </cell>
          <cell r="K1115">
            <v>1.35</v>
          </cell>
        </row>
        <row r="1116">
          <cell r="C1116" t="str">
            <v>059C108</v>
          </cell>
          <cell r="D1116">
            <v>2.31</v>
          </cell>
          <cell r="F1116">
            <v>2.31</v>
          </cell>
          <cell r="G1116">
            <v>44338</v>
          </cell>
          <cell r="H1116" t="str">
            <v>RPC</v>
          </cell>
          <cell r="I1116" t="str">
            <v>LPI-1604</v>
          </cell>
          <cell r="J1116" t="str">
            <v>SR</v>
          </cell>
          <cell r="K1116">
            <v>1.35</v>
          </cell>
        </row>
        <row r="1117">
          <cell r="C1117" t="str">
            <v>059C109</v>
          </cell>
          <cell r="D1117">
            <v>2.4</v>
          </cell>
          <cell r="F1117">
            <v>2.4</v>
          </cell>
          <cell r="G1117">
            <v>44339</v>
          </cell>
          <cell r="H1117" t="str">
            <v>RPC</v>
          </cell>
          <cell r="I1117" t="str">
            <v>LPI-1604</v>
          </cell>
          <cell r="J1117" t="str">
            <v>SR</v>
          </cell>
          <cell r="K1117">
            <v>1.35</v>
          </cell>
        </row>
        <row r="1118">
          <cell r="C1118" t="str">
            <v>060C106</v>
          </cell>
          <cell r="D1118">
            <v>0.33</v>
          </cell>
          <cell r="F1118">
            <v>0.33</v>
          </cell>
          <cell r="G1118">
            <v>44314</v>
          </cell>
          <cell r="H1118" t="str">
            <v>RPC</v>
          </cell>
          <cell r="I1118" t="str">
            <v>LPI-1604</v>
          </cell>
          <cell r="J1118" t="str">
            <v>SR</v>
          </cell>
          <cell r="K1118">
            <v>1.35</v>
          </cell>
        </row>
        <row r="1119">
          <cell r="C1119" t="str">
            <v>060C107</v>
          </cell>
          <cell r="D1119">
            <v>0.85</v>
          </cell>
          <cell r="F1119">
            <v>0.85</v>
          </cell>
          <cell r="G1119">
            <v>44314</v>
          </cell>
          <cell r="H1119" t="str">
            <v>RPC</v>
          </cell>
          <cell r="I1119" t="str">
            <v>LPI-1604</v>
          </cell>
          <cell r="J1119" t="str">
            <v>SR</v>
          </cell>
          <cell r="K1119">
            <v>1.35</v>
          </cell>
        </row>
        <row r="1120">
          <cell r="C1120" t="str">
            <v>060C108</v>
          </cell>
          <cell r="D1120">
            <v>4.3499999999999996</v>
          </cell>
          <cell r="F1120">
            <v>4.3499999999999996</v>
          </cell>
          <cell r="G1120">
            <v>44314</v>
          </cell>
          <cell r="H1120" t="str">
            <v>RPC</v>
          </cell>
          <cell r="I1120" t="str">
            <v>LPI-1604</v>
          </cell>
          <cell r="J1120" t="str">
            <v>SR</v>
          </cell>
          <cell r="K1120">
            <v>1.35</v>
          </cell>
        </row>
        <row r="1121">
          <cell r="C1121" t="str">
            <v>060C110</v>
          </cell>
          <cell r="D1121">
            <v>2.2999999999999998</v>
          </cell>
          <cell r="F1121">
            <v>2.2999999999999998</v>
          </cell>
          <cell r="G1121">
            <v>44314</v>
          </cell>
          <cell r="H1121" t="str">
            <v>RPC</v>
          </cell>
          <cell r="I1121" t="str">
            <v>LPI-1604</v>
          </cell>
          <cell r="J1121" t="str">
            <v>SR</v>
          </cell>
          <cell r="K1121">
            <v>1.35</v>
          </cell>
        </row>
        <row r="1122">
          <cell r="C1122" t="str">
            <v>055C116</v>
          </cell>
          <cell r="D1122">
            <v>0.63</v>
          </cell>
          <cell r="F1122">
            <v>0.63</v>
          </cell>
          <cell r="G1122">
            <v>44487</v>
          </cell>
          <cell r="H1122" t="str">
            <v>RN</v>
          </cell>
          <cell r="I1122" t="str">
            <v>LPI-1606</v>
          </cell>
          <cell r="J1122" t="str">
            <v>SRP</v>
          </cell>
          <cell r="K1122">
            <v>1.8</v>
          </cell>
        </row>
        <row r="1123">
          <cell r="C1123" t="str">
            <v>052C113</v>
          </cell>
          <cell r="F1123">
            <v>2.02</v>
          </cell>
          <cell r="H1123" t="str">
            <v>LP RPC</v>
          </cell>
        </row>
        <row r="1124">
          <cell r="C1124" t="str">
            <v>052C115</v>
          </cell>
          <cell r="D1124">
            <v>4.6500000000000004</v>
          </cell>
          <cell r="F1124">
            <v>4.6500000000000004</v>
          </cell>
          <cell r="G1124">
            <v>44703</v>
          </cell>
          <cell r="H1124" t="str">
            <v>RPC</v>
          </cell>
          <cell r="I1124" t="str">
            <v>TC-09</v>
          </cell>
          <cell r="J1124" t="str">
            <v>SRP</v>
          </cell>
          <cell r="K1124">
            <v>1.35</v>
          </cell>
        </row>
        <row r="1125">
          <cell r="C1125" t="str">
            <v>052C117</v>
          </cell>
          <cell r="D1125">
            <v>3.69</v>
          </cell>
          <cell r="F1125">
            <v>3.69</v>
          </cell>
          <cell r="G1125">
            <v>44705</v>
          </cell>
          <cell r="H1125" t="str">
            <v>RPC</v>
          </cell>
          <cell r="I1125" t="str">
            <v>TC-09</v>
          </cell>
          <cell r="J1125" t="str">
            <v>SRP</v>
          </cell>
          <cell r="K1125">
            <v>1.35</v>
          </cell>
        </row>
        <row r="1126">
          <cell r="C1126" t="str">
            <v>054C115</v>
          </cell>
          <cell r="D1126">
            <v>5.16</v>
          </cell>
          <cell r="F1126">
            <v>5.16</v>
          </cell>
          <cell r="G1126">
            <v>44665</v>
          </cell>
          <cell r="H1126" t="str">
            <v>RPC</v>
          </cell>
          <cell r="I1126" t="str">
            <v>TC-09</v>
          </cell>
          <cell r="J1126" t="str">
            <v>SRP</v>
          </cell>
          <cell r="K1126">
            <v>1.35</v>
          </cell>
        </row>
        <row r="1127">
          <cell r="C1127" t="str">
            <v>054C117</v>
          </cell>
          <cell r="D1127">
            <v>2.99</v>
          </cell>
          <cell r="F1127">
            <v>2.99</v>
          </cell>
          <cell r="G1127">
            <v>44674</v>
          </cell>
          <cell r="H1127" t="str">
            <v>RPC</v>
          </cell>
          <cell r="I1127" t="str">
            <v>TC-09</v>
          </cell>
          <cell r="J1127" t="str">
            <v>SRP</v>
          </cell>
          <cell r="K1127">
            <v>1.35</v>
          </cell>
        </row>
        <row r="1128">
          <cell r="C1128" t="str">
            <v>055C115</v>
          </cell>
          <cell r="D1128">
            <v>1.4</v>
          </cell>
          <cell r="F1128">
            <v>1.4</v>
          </cell>
          <cell r="G1128">
            <v>44674</v>
          </cell>
          <cell r="H1128" t="str">
            <v>RPC</v>
          </cell>
          <cell r="I1128" t="str">
            <v>TC-09</v>
          </cell>
          <cell r="J1128" t="str">
            <v>SRP</v>
          </cell>
          <cell r="K1128">
            <v>1.35</v>
          </cell>
        </row>
        <row r="1129">
          <cell r="C1129" t="str">
            <v>058C115</v>
          </cell>
          <cell r="D1129">
            <v>6.08</v>
          </cell>
          <cell r="F1129">
            <v>6.08</v>
          </cell>
          <cell r="G1129">
            <v>44667</v>
          </cell>
          <cell r="H1129" t="str">
            <v>RPC</v>
          </cell>
          <cell r="I1129" t="str">
            <v>TC-09</v>
          </cell>
          <cell r="J1129" t="str">
            <v>SRP</v>
          </cell>
          <cell r="K1129">
            <v>1.35</v>
          </cell>
        </row>
        <row r="1130">
          <cell r="C1130" t="str">
            <v>058C117</v>
          </cell>
          <cell r="D1130">
            <v>5.71</v>
          </cell>
          <cell r="F1130">
            <v>5.71</v>
          </cell>
          <cell r="G1130">
            <v>44668</v>
          </cell>
          <cell r="H1130" t="str">
            <v>RPC</v>
          </cell>
          <cell r="I1130" t="str">
            <v>TC-09</v>
          </cell>
          <cell r="J1130" t="str">
            <v>SRP</v>
          </cell>
          <cell r="K1130">
            <v>1.35</v>
          </cell>
        </row>
        <row r="1131">
          <cell r="C1131" t="str">
            <v>058C120</v>
          </cell>
          <cell r="D1131">
            <v>3.27</v>
          </cell>
          <cell r="F1131">
            <v>3.27</v>
          </cell>
          <cell r="G1131">
            <v>44700</v>
          </cell>
          <cell r="H1131" t="str">
            <v>RPC</v>
          </cell>
          <cell r="I1131" t="str">
            <v>TC-09</v>
          </cell>
          <cell r="J1131" t="str">
            <v>SRP</v>
          </cell>
          <cell r="K1131">
            <v>1.35</v>
          </cell>
        </row>
        <row r="1132">
          <cell r="C1132" t="str">
            <v>060C115</v>
          </cell>
          <cell r="D1132">
            <v>9.4499999999999993</v>
          </cell>
          <cell r="F1132">
            <v>9.4499999999999993</v>
          </cell>
          <cell r="G1132">
            <v>44664</v>
          </cell>
          <cell r="H1132" t="str">
            <v>RPC</v>
          </cell>
          <cell r="I1132" t="str">
            <v>TC-09</v>
          </cell>
          <cell r="J1132" t="str">
            <v>SRP</v>
          </cell>
          <cell r="K1132">
            <v>1.35</v>
          </cell>
        </row>
        <row r="1133">
          <cell r="C1133" t="str">
            <v>060C117</v>
          </cell>
          <cell r="D1133">
            <v>4.3600000000000003</v>
          </cell>
          <cell r="F1133">
            <v>4.3600000000000003</v>
          </cell>
          <cell r="G1133">
            <v>44669</v>
          </cell>
          <cell r="H1133" t="str">
            <v>RPC</v>
          </cell>
          <cell r="I1133" t="str">
            <v>TC-09</v>
          </cell>
          <cell r="J1133" t="str">
            <v>SRP</v>
          </cell>
          <cell r="K1133">
            <v>1.35</v>
          </cell>
        </row>
        <row r="1134">
          <cell r="C1134" t="str">
            <v>060C120</v>
          </cell>
          <cell r="D1134">
            <v>3.28</v>
          </cell>
          <cell r="F1134">
            <v>3.28</v>
          </cell>
          <cell r="G1134">
            <v>44701</v>
          </cell>
          <cell r="H1134" t="str">
            <v>RPC</v>
          </cell>
          <cell r="I1134" t="str">
            <v>TC-09</v>
          </cell>
          <cell r="J1134" t="str">
            <v>SRP</v>
          </cell>
          <cell r="K1134">
            <v>1.35</v>
          </cell>
        </row>
        <row r="1135">
          <cell r="C1135" t="str">
            <v>060C123</v>
          </cell>
          <cell r="D1135">
            <v>8.27</v>
          </cell>
          <cell r="F1135">
            <v>8.27</v>
          </cell>
          <cell r="G1135">
            <v>44700</v>
          </cell>
          <cell r="H1135" t="str">
            <v>RPC</v>
          </cell>
          <cell r="I1135" t="str">
            <v>TC-09</v>
          </cell>
          <cell r="J1135" t="str">
            <v>SRP</v>
          </cell>
          <cell r="K1135">
            <v>1.35</v>
          </cell>
        </row>
        <row r="1136">
          <cell r="C1136" t="str">
            <v>066C029</v>
          </cell>
          <cell r="D1136">
            <v>1.17</v>
          </cell>
          <cell r="F1136">
            <v>1.17</v>
          </cell>
          <cell r="G1136">
            <v>44505</v>
          </cell>
          <cell r="H1136" t="str">
            <v>RPC</v>
          </cell>
          <cell r="I1136" t="str">
            <v>LPI-1602</v>
          </cell>
          <cell r="J1136" t="str">
            <v>SR</v>
          </cell>
          <cell r="K1136">
            <v>1.35</v>
          </cell>
        </row>
        <row r="1137">
          <cell r="C1137" t="str">
            <v>066C030</v>
          </cell>
          <cell r="D1137">
            <v>1.1200000000000001</v>
          </cell>
          <cell r="F1137">
            <v>1.1200000000000001</v>
          </cell>
          <cell r="G1137">
            <v>44505</v>
          </cell>
          <cell r="H1137" t="str">
            <v>RPC</v>
          </cell>
          <cell r="I1137" t="str">
            <v>LPI-1602</v>
          </cell>
          <cell r="J1137" t="str">
            <v>SR</v>
          </cell>
          <cell r="K1137">
            <v>1.35</v>
          </cell>
        </row>
        <row r="1138">
          <cell r="C1138" t="str">
            <v>067C029</v>
          </cell>
          <cell r="D1138">
            <v>1.64</v>
          </cell>
          <cell r="F1138">
            <v>1.64</v>
          </cell>
          <cell r="G1138">
            <v>44505</v>
          </cell>
          <cell r="H1138" t="str">
            <v>RPC</v>
          </cell>
          <cell r="I1138" t="str">
            <v>LPI-1602</v>
          </cell>
          <cell r="J1138" t="str">
            <v>SR</v>
          </cell>
          <cell r="K1138">
            <v>1.35</v>
          </cell>
        </row>
        <row r="1139">
          <cell r="C1139" t="str">
            <v>067C030</v>
          </cell>
          <cell r="D1139">
            <v>1.07</v>
          </cell>
          <cell r="F1139">
            <v>1.07</v>
          </cell>
          <cell r="G1139">
            <v>44505</v>
          </cell>
          <cell r="H1139" t="str">
            <v>RPC</v>
          </cell>
          <cell r="I1139" t="str">
            <v>LPI-1602</v>
          </cell>
          <cell r="J1139" t="str">
            <v>SR</v>
          </cell>
          <cell r="K1139">
            <v>1.35</v>
          </cell>
        </row>
        <row r="1140">
          <cell r="C1140" t="str">
            <v>068C028</v>
          </cell>
          <cell r="D1140">
            <v>0.89</v>
          </cell>
          <cell r="F1140">
            <v>0.89</v>
          </cell>
          <cell r="G1140">
            <v>44505</v>
          </cell>
          <cell r="H1140" t="str">
            <v>RPC</v>
          </cell>
          <cell r="I1140" t="str">
            <v>LPI-1602</v>
          </cell>
          <cell r="J1140" t="str">
            <v>SR</v>
          </cell>
          <cell r="K1140">
            <v>1.35</v>
          </cell>
        </row>
        <row r="1141">
          <cell r="C1141" t="str">
            <v>068C029</v>
          </cell>
          <cell r="D1141">
            <v>1.91</v>
          </cell>
          <cell r="F1141">
            <v>1.91</v>
          </cell>
          <cell r="G1141">
            <v>44505</v>
          </cell>
          <cell r="H1141" t="str">
            <v>RPC</v>
          </cell>
          <cell r="I1141" t="str">
            <v>LPI-1602</v>
          </cell>
          <cell r="J1141" t="str">
            <v>SR</v>
          </cell>
          <cell r="K1141">
            <v>1.35</v>
          </cell>
        </row>
        <row r="1142">
          <cell r="C1142" t="str">
            <v>068C030</v>
          </cell>
          <cell r="D1142">
            <v>0.51</v>
          </cell>
          <cell r="F1142">
            <v>0.51</v>
          </cell>
          <cell r="G1142">
            <v>44505</v>
          </cell>
          <cell r="H1142" t="str">
            <v>RPC</v>
          </cell>
          <cell r="I1142" t="str">
            <v>LPI-1602</v>
          </cell>
          <cell r="J1142" t="str">
            <v>SR</v>
          </cell>
          <cell r="K1142">
            <v>1.35</v>
          </cell>
        </row>
        <row r="1143">
          <cell r="C1143" t="str">
            <v>069C030</v>
          </cell>
          <cell r="D1143">
            <v>2.17</v>
          </cell>
          <cell r="F1143">
            <v>2.17</v>
          </cell>
          <cell r="G1143">
            <v>44504</v>
          </cell>
          <cell r="H1143" t="str">
            <v>RPC</v>
          </cell>
          <cell r="I1143" t="str">
            <v>LPI-1602</v>
          </cell>
          <cell r="J1143" t="str">
            <v>SR</v>
          </cell>
          <cell r="K1143">
            <v>1.35</v>
          </cell>
        </row>
        <row r="1144">
          <cell r="C1144" t="str">
            <v>070C030</v>
          </cell>
          <cell r="D1144">
            <v>3.61</v>
          </cell>
          <cell r="F1144">
            <v>3.61</v>
          </cell>
          <cell r="G1144">
            <v>44504</v>
          </cell>
          <cell r="H1144" t="str">
            <v>RPC</v>
          </cell>
          <cell r="I1144" t="str">
            <v>LPI-1602</v>
          </cell>
          <cell r="J1144" t="str">
            <v>SR</v>
          </cell>
          <cell r="K1144">
            <v>1.35</v>
          </cell>
        </row>
        <row r="1145">
          <cell r="C1145" t="str">
            <v>070C037</v>
          </cell>
          <cell r="D1145">
            <v>1.1599999999999999</v>
          </cell>
          <cell r="E1145" t="str">
            <v>x</v>
          </cell>
          <cell r="F1145">
            <v>1.1599999999999999</v>
          </cell>
          <cell r="G1145">
            <v>44527</v>
          </cell>
          <cell r="H1145" t="str">
            <v>PC</v>
          </cell>
          <cell r="I1145" t="str">
            <v>LPI-1604</v>
          </cell>
          <cell r="J1145" t="str">
            <v>SR</v>
          </cell>
          <cell r="K1145">
            <v>1.35</v>
          </cell>
        </row>
        <row r="1146">
          <cell r="C1146" t="str">
            <v>070C032</v>
          </cell>
          <cell r="D1146">
            <v>2.87</v>
          </cell>
          <cell r="E1146" t="str">
            <v>fix</v>
          </cell>
          <cell r="F1146">
            <v>2.87</v>
          </cell>
          <cell r="G1146">
            <v>44505</v>
          </cell>
          <cell r="H1146" t="str">
            <v>RPC</v>
          </cell>
          <cell r="I1146" t="str">
            <v>LPI-1604</v>
          </cell>
          <cell r="J1146" t="str">
            <v>SR</v>
          </cell>
          <cell r="K1146">
            <v>1.35</v>
          </cell>
        </row>
        <row r="1147">
          <cell r="C1147" t="str">
            <v>070C035</v>
          </cell>
          <cell r="D1147">
            <v>5.8</v>
          </cell>
          <cell r="F1147">
            <v>5.8</v>
          </cell>
          <cell r="G1147">
            <v>44506</v>
          </cell>
          <cell r="H1147" t="str">
            <v>R3</v>
          </cell>
          <cell r="I1147" t="str">
            <v>LPI-1604</v>
          </cell>
          <cell r="J1147" t="str">
            <v>DR</v>
          </cell>
          <cell r="K1147">
            <v>1.8</v>
          </cell>
        </row>
        <row r="1148">
          <cell r="C1148" t="str">
            <v>070C036</v>
          </cell>
          <cell r="D1148">
            <v>2.68</v>
          </cell>
          <cell r="F1148">
            <v>2.68</v>
          </cell>
          <cell r="G1148">
            <v>44508</v>
          </cell>
          <cell r="H1148" t="str">
            <v>RN</v>
          </cell>
          <cell r="I1148" t="str">
            <v>LPI-1604</v>
          </cell>
          <cell r="J1148" t="str">
            <v>DR</v>
          </cell>
          <cell r="K1148">
            <v>1.8</v>
          </cell>
        </row>
        <row r="1149">
          <cell r="C1149" t="str">
            <v>062C043</v>
          </cell>
          <cell r="D1149">
            <v>1.32</v>
          </cell>
          <cell r="F1149">
            <v>1.32</v>
          </cell>
          <cell r="G1149">
            <v>44483</v>
          </cell>
          <cell r="H1149" t="str">
            <v>R3</v>
          </cell>
          <cell r="I1149" t="str">
            <v>LPI-1603</v>
          </cell>
          <cell r="J1149" t="str">
            <v>SRP</v>
          </cell>
          <cell r="K1149">
            <v>1.8</v>
          </cell>
        </row>
        <row r="1150">
          <cell r="C1150" t="str">
            <v>062C044</v>
          </cell>
          <cell r="D1150">
            <v>3.32</v>
          </cell>
          <cell r="F1150">
            <v>3.32</v>
          </cell>
          <cell r="G1150">
            <v>44447</v>
          </cell>
          <cell r="H1150" t="str">
            <v>R3</v>
          </cell>
          <cell r="I1150" t="str">
            <v>LPI-1603</v>
          </cell>
          <cell r="J1150" t="str">
            <v>SRP</v>
          </cell>
          <cell r="K1150">
            <v>1.8</v>
          </cell>
        </row>
        <row r="1151">
          <cell r="C1151" t="str">
            <v>062C045</v>
          </cell>
          <cell r="D1151">
            <v>0.71</v>
          </cell>
          <cell r="F1151">
            <v>0.71</v>
          </cell>
          <cell r="G1151">
            <v>44434</v>
          </cell>
          <cell r="H1151" t="str">
            <v>R3</v>
          </cell>
          <cell r="I1151" t="str">
            <v>LPI-1603</v>
          </cell>
          <cell r="J1151" t="str">
            <v>SRP</v>
          </cell>
          <cell r="K1151">
            <v>1.8</v>
          </cell>
        </row>
        <row r="1152">
          <cell r="C1152" t="str">
            <v>062C047</v>
          </cell>
          <cell r="D1152">
            <v>2.02</v>
          </cell>
          <cell r="F1152">
            <v>2.02</v>
          </cell>
          <cell r="G1152">
            <v>44432</v>
          </cell>
          <cell r="H1152" t="str">
            <v>R3</v>
          </cell>
          <cell r="I1152" t="str">
            <v>LPI-1603</v>
          </cell>
          <cell r="J1152" t="str">
            <v>SRP</v>
          </cell>
          <cell r="K1152">
            <v>1.8</v>
          </cell>
        </row>
        <row r="1153">
          <cell r="C1153" t="str">
            <v>063C043</v>
          </cell>
          <cell r="D1153">
            <v>0.15</v>
          </cell>
          <cell r="F1153">
            <v>0.15</v>
          </cell>
          <cell r="G1153">
            <v>44447</v>
          </cell>
          <cell r="H1153" t="str">
            <v>R3</v>
          </cell>
          <cell r="I1153" t="str">
            <v>LPI-1603</v>
          </cell>
          <cell r="J1153" t="str">
            <v>SRP</v>
          </cell>
          <cell r="K1153">
            <v>1.8</v>
          </cell>
        </row>
        <row r="1154">
          <cell r="C1154" t="str">
            <v>063C046</v>
          </cell>
          <cell r="D1154">
            <v>0.81</v>
          </cell>
          <cell r="F1154">
            <v>0.81</v>
          </cell>
          <cell r="G1154">
            <v>44434</v>
          </cell>
          <cell r="H1154" t="str">
            <v>R3</v>
          </cell>
          <cell r="I1154" t="str">
            <v>LPI-1603</v>
          </cell>
          <cell r="J1154" t="str">
            <v>SRP</v>
          </cell>
          <cell r="K1154">
            <v>1.8</v>
          </cell>
        </row>
        <row r="1155">
          <cell r="C1155" t="str">
            <v>064C043</v>
          </cell>
          <cell r="D1155">
            <v>1.86</v>
          </cell>
          <cell r="F1155">
            <v>1.86</v>
          </cell>
          <cell r="G1155">
            <v>44493</v>
          </cell>
          <cell r="H1155" t="str">
            <v>R3</v>
          </cell>
          <cell r="I1155" t="str">
            <v>LPI-1603</v>
          </cell>
          <cell r="J1155" t="str">
            <v>SRP</v>
          </cell>
          <cell r="K1155">
            <v>1.8</v>
          </cell>
        </row>
        <row r="1156">
          <cell r="C1156" t="str">
            <v>069C046</v>
          </cell>
          <cell r="D1156">
            <v>2.19</v>
          </cell>
          <cell r="E1156" t="str">
            <v>fix</v>
          </cell>
          <cell r="F1156">
            <v>2.19</v>
          </cell>
          <cell r="G1156">
            <v>44524</v>
          </cell>
          <cell r="H1156" t="str">
            <v>RPC</v>
          </cell>
          <cell r="I1156" t="str">
            <v>LPI-1604</v>
          </cell>
          <cell r="J1156" t="str">
            <v>SR</v>
          </cell>
          <cell r="K1156">
            <v>1.35</v>
          </cell>
        </row>
        <row r="1157">
          <cell r="C1157" t="str">
            <v>069C045</v>
          </cell>
          <cell r="D1157">
            <v>0.48</v>
          </cell>
          <cell r="E1157" t="str">
            <v>x</v>
          </cell>
          <cell r="F1157">
            <v>0.48</v>
          </cell>
          <cell r="G1157">
            <v>44543</v>
          </cell>
          <cell r="H1157" t="str">
            <v>RPC</v>
          </cell>
          <cell r="I1157" t="str">
            <v>LPI-1604</v>
          </cell>
          <cell r="J1157" t="str">
            <v>SR</v>
          </cell>
          <cell r="K1157">
            <v>1.35</v>
          </cell>
        </row>
        <row r="1158">
          <cell r="C1158" t="str">
            <v>069C047</v>
          </cell>
          <cell r="D1158">
            <v>1.99</v>
          </cell>
          <cell r="E1158" t="str">
            <v>Waterlodge</v>
          </cell>
          <cell r="F1158">
            <v>1.99</v>
          </cell>
          <cell r="G1158">
            <v>44521</v>
          </cell>
          <cell r="H1158" t="str">
            <v>RPC</v>
          </cell>
          <cell r="I1158" t="str">
            <v>LPI-1604</v>
          </cell>
          <cell r="J1158" t="str">
            <v>SR</v>
          </cell>
          <cell r="K1158">
            <v>1.35</v>
          </cell>
        </row>
        <row r="1159">
          <cell r="C1159" t="str">
            <v>070C047</v>
          </cell>
          <cell r="D1159">
            <v>1.74</v>
          </cell>
          <cell r="E1159" t="str">
            <v>Waterlodge</v>
          </cell>
          <cell r="F1159">
            <v>1.74</v>
          </cell>
          <cell r="G1159">
            <v>44521</v>
          </cell>
          <cell r="H1159" t="str">
            <v>RPC</v>
          </cell>
          <cell r="I1159" t="str">
            <v>LPI-1604</v>
          </cell>
          <cell r="J1159" t="str">
            <v>SR</v>
          </cell>
          <cell r="K1159">
            <v>1.35</v>
          </cell>
        </row>
        <row r="1160">
          <cell r="C1160" t="str">
            <v>069C048</v>
          </cell>
          <cell r="D1160">
            <v>0.87</v>
          </cell>
          <cell r="E1160" t="str">
            <v>Waterlodge</v>
          </cell>
          <cell r="F1160">
            <v>0.87</v>
          </cell>
          <cell r="G1160">
            <v>44520</v>
          </cell>
          <cell r="H1160" t="str">
            <v>RPC</v>
          </cell>
          <cell r="I1160" t="str">
            <v>LPI-1604</v>
          </cell>
          <cell r="J1160" t="str">
            <v>SR</v>
          </cell>
          <cell r="K1160">
            <v>1.35</v>
          </cell>
        </row>
        <row r="1161">
          <cell r="C1161" t="str">
            <v>069C050</v>
          </cell>
          <cell r="D1161">
            <v>1.64</v>
          </cell>
          <cell r="E1161" t="str">
            <v>bibit</v>
          </cell>
          <cell r="F1161">
            <v>1.64</v>
          </cell>
          <cell r="G1161">
            <v>44501</v>
          </cell>
          <cell r="H1161" t="str">
            <v>R1</v>
          </cell>
          <cell r="I1161" t="str">
            <v>LPI-612</v>
          </cell>
          <cell r="J1161" t="str">
            <v>SR</v>
          </cell>
          <cell r="K1161">
            <v>1.35</v>
          </cell>
        </row>
        <row r="1162">
          <cell r="C1162" t="str">
            <v>070C048</v>
          </cell>
          <cell r="D1162">
            <v>1.35</v>
          </cell>
          <cell r="E1162" t="str">
            <v>x</v>
          </cell>
          <cell r="F1162">
            <v>1.35</v>
          </cell>
          <cell r="G1162">
            <v>44499</v>
          </cell>
          <cell r="H1162" t="str">
            <v>RPC</v>
          </cell>
          <cell r="I1162" t="str">
            <v>LPI-1604</v>
          </cell>
          <cell r="J1162" t="str">
            <v>SR</v>
          </cell>
          <cell r="K1162">
            <v>1.35</v>
          </cell>
        </row>
        <row r="1163">
          <cell r="C1163" t="str">
            <v>069C049</v>
          </cell>
          <cell r="D1163">
            <v>0.51</v>
          </cell>
          <cell r="E1163" t="str">
            <v>fix</v>
          </cell>
          <cell r="F1163">
            <v>0.51</v>
          </cell>
          <cell r="G1163">
            <v>44499</v>
          </cell>
          <cell r="H1163" t="str">
            <v>RPC</v>
          </cell>
          <cell r="I1163" t="str">
            <v>LPI-1604</v>
          </cell>
          <cell r="J1163" t="str">
            <v>SR</v>
          </cell>
          <cell r="K1163">
            <v>1.35</v>
          </cell>
        </row>
        <row r="1164">
          <cell r="C1164" t="str">
            <v>070C049</v>
          </cell>
          <cell r="D1164">
            <v>1.43</v>
          </cell>
          <cell r="E1164" t="str">
            <v>fix</v>
          </cell>
          <cell r="F1164">
            <v>1.43</v>
          </cell>
          <cell r="G1164">
            <v>44499</v>
          </cell>
          <cell r="H1164" t="str">
            <v>RPC</v>
          </cell>
          <cell r="I1164" t="str">
            <v>LPI-1604</v>
          </cell>
          <cell r="J1164" t="str">
            <v>SR</v>
          </cell>
          <cell r="K1164">
            <v>1.35</v>
          </cell>
        </row>
        <row r="1165">
          <cell r="C1165" t="str">
            <v>070C050</v>
          </cell>
          <cell r="D1165">
            <v>2.54</v>
          </cell>
          <cell r="E1165" t="str">
            <v>fix</v>
          </cell>
          <cell r="F1165">
            <v>2.54</v>
          </cell>
          <cell r="G1165">
            <v>44499</v>
          </cell>
          <cell r="H1165" t="str">
            <v>RPC</v>
          </cell>
          <cell r="I1165" t="str">
            <v>LPI-1604</v>
          </cell>
          <cell r="J1165" t="str">
            <v>SR</v>
          </cell>
          <cell r="K1165">
            <v>1.35</v>
          </cell>
        </row>
        <row r="1166">
          <cell r="C1166" t="str">
            <v>071C047</v>
          </cell>
          <cell r="D1166">
            <v>4.24</v>
          </cell>
          <cell r="E1166" t="str">
            <v>fix</v>
          </cell>
          <cell r="F1166">
            <v>4.24</v>
          </cell>
          <cell r="G1166">
            <v>44514</v>
          </cell>
          <cell r="H1166" t="str">
            <v>RPC</v>
          </cell>
          <cell r="I1166" t="str">
            <v>LPI-1604</v>
          </cell>
          <cell r="J1166" t="str">
            <v>SR</v>
          </cell>
          <cell r="K1166">
            <v>1.35</v>
          </cell>
        </row>
        <row r="1167">
          <cell r="C1167" t="str">
            <v>071C048</v>
          </cell>
          <cell r="D1167">
            <v>2.23</v>
          </cell>
          <cell r="E1167" t="str">
            <v>fix</v>
          </cell>
          <cell r="F1167">
            <v>2.23</v>
          </cell>
          <cell r="G1167">
            <v>44521</v>
          </cell>
          <cell r="H1167" t="str">
            <v>RPC</v>
          </cell>
          <cell r="I1167" t="str">
            <v>LPI-1604</v>
          </cell>
          <cell r="J1167" t="str">
            <v>SR</v>
          </cell>
          <cell r="K1167">
            <v>1.35</v>
          </cell>
        </row>
        <row r="1168">
          <cell r="C1168" t="str">
            <v>071C049</v>
          </cell>
          <cell r="D1168">
            <v>1.76</v>
          </cell>
          <cell r="E1168" t="str">
            <v>fix</v>
          </cell>
          <cell r="F1168">
            <v>1.76</v>
          </cell>
          <cell r="G1168">
            <v>44521</v>
          </cell>
          <cell r="H1168" t="str">
            <v>RPC</v>
          </cell>
          <cell r="I1168" t="str">
            <v>LPI-1604</v>
          </cell>
          <cell r="J1168" t="str">
            <v>SR</v>
          </cell>
          <cell r="K1168">
            <v>1.35</v>
          </cell>
        </row>
        <row r="1169">
          <cell r="C1169" t="str">
            <v>071C050</v>
          </cell>
          <cell r="D1169">
            <v>1.02</v>
          </cell>
          <cell r="E1169" t="str">
            <v>fix</v>
          </cell>
          <cell r="F1169">
            <v>1.02</v>
          </cell>
          <cell r="G1169">
            <v>44499</v>
          </cell>
          <cell r="H1169" t="str">
            <v>RPC</v>
          </cell>
          <cell r="I1169" t="str">
            <v>LPI-1604</v>
          </cell>
          <cell r="J1169" t="str">
            <v>SR</v>
          </cell>
          <cell r="K1169">
            <v>1.35</v>
          </cell>
        </row>
        <row r="1170">
          <cell r="C1170" t="str">
            <v>061C052</v>
          </cell>
          <cell r="D1170">
            <v>0.75</v>
          </cell>
          <cell r="F1170">
            <v>0.75</v>
          </cell>
          <cell r="G1170">
            <v>44453</v>
          </cell>
          <cell r="H1170" t="str">
            <v>R2</v>
          </cell>
          <cell r="I1170" t="str">
            <v>LPI-1606</v>
          </cell>
          <cell r="J1170" t="str">
            <v>DR</v>
          </cell>
          <cell r="K1170">
            <v>1.8</v>
          </cell>
        </row>
        <row r="1171">
          <cell r="C1171" t="str">
            <v>062C053</v>
          </cell>
          <cell r="D1171">
            <v>2.5099999999999998</v>
          </cell>
          <cell r="F1171">
            <v>2.5099999999999998</v>
          </cell>
          <cell r="G1171">
            <v>44454</v>
          </cell>
          <cell r="H1171" t="str">
            <v>R2</v>
          </cell>
          <cell r="I1171" t="str">
            <v>LPI-1606</v>
          </cell>
          <cell r="J1171" t="str">
            <v>DR</v>
          </cell>
          <cell r="K1171">
            <v>1.8</v>
          </cell>
        </row>
        <row r="1172">
          <cell r="C1172" t="str">
            <v>061C053</v>
          </cell>
          <cell r="D1172">
            <v>0.38</v>
          </cell>
          <cell r="F1172">
            <v>0.38</v>
          </cell>
          <cell r="G1172">
            <v>44454</v>
          </cell>
          <cell r="H1172" t="str">
            <v>R2</v>
          </cell>
          <cell r="I1172" t="str">
            <v>LPI-1606</v>
          </cell>
          <cell r="J1172" t="str">
            <v>DR</v>
          </cell>
          <cell r="K1172">
            <v>1.8</v>
          </cell>
        </row>
        <row r="1173">
          <cell r="C1173" t="str">
            <v>061C054</v>
          </cell>
          <cell r="D1173">
            <v>0.23</v>
          </cell>
          <cell r="F1173">
            <v>0.23</v>
          </cell>
          <cell r="G1173">
            <v>44454</v>
          </cell>
          <cell r="H1173" t="str">
            <v>R2</v>
          </cell>
          <cell r="I1173" t="str">
            <v>LPI-1606</v>
          </cell>
          <cell r="J1173" t="str">
            <v>DR</v>
          </cell>
          <cell r="K1173">
            <v>1.8</v>
          </cell>
        </row>
        <row r="1174">
          <cell r="C1174" t="str">
            <v>062C055</v>
          </cell>
          <cell r="D1174">
            <v>3.06</v>
          </cell>
          <cell r="F1174">
            <v>3.06</v>
          </cell>
          <cell r="G1174">
            <v>44456</v>
          </cell>
          <cell r="H1174" t="str">
            <v>R2</v>
          </cell>
          <cell r="I1174" t="str">
            <v>LPI-1606</v>
          </cell>
          <cell r="J1174" t="str">
            <v>DR</v>
          </cell>
          <cell r="K1174">
            <v>1.8</v>
          </cell>
        </row>
        <row r="1175">
          <cell r="C1175" t="str">
            <v>062C057</v>
          </cell>
          <cell r="D1175">
            <v>2.85</v>
          </cell>
          <cell r="F1175">
            <v>2.85</v>
          </cell>
          <cell r="G1175">
            <v>44456</v>
          </cell>
          <cell r="H1175" t="str">
            <v>R2</v>
          </cell>
          <cell r="I1175" t="str">
            <v>LPI-1606</v>
          </cell>
          <cell r="J1175" t="str">
            <v>DR</v>
          </cell>
          <cell r="K1175">
            <v>1.8</v>
          </cell>
        </row>
        <row r="1176">
          <cell r="C1176" t="str">
            <v>062C059</v>
          </cell>
          <cell r="D1176">
            <v>3.4</v>
          </cell>
          <cell r="F1176">
            <v>3.4</v>
          </cell>
          <cell r="G1176">
            <v>44458</v>
          </cell>
          <cell r="H1176" t="str">
            <v>R2</v>
          </cell>
          <cell r="I1176" t="str">
            <v>LPI-1606</v>
          </cell>
          <cell r="J1176" t="str">
            <v>DR</v>
          </cell>
          <cell r="K1176">
            <v>1.8</v>
          </cell>
        </row>
        <row r="1177">
          <cell r="C1177" t="str">
            <v>062C060</v>
          </cell>
          <cell r="D1177">
            <v>1.49</v>
          </cell>
          <cell r="F1177">
            <v>1.49</v>
          </cell>
          <cell r="G1177">
            <v>44456</v>
          </cell>
          <cell r="H1177" t="str">
            <v>R2</v>
          </cell>
          <cell r="I1177" t="str">
            <v>LPI-1606</v>
          </cell>
          <cell r="J1177" t="str">
            <v>DR</v>
          </cell>
          <cell r="K1177">
            <v>1.8</v>
          </cell>
        </row>
        <row r="1178">
          <cell r="C1178" t="str">
            <v>064C053</v>
          </cell>
          <cell r="D1178">
            <v>4.3600000000000003</v>
          </cell>
          <cell r="F1178">
            <v>4.3600000000000003</v>
          </cell>
          <cell r="G1178">
            <v>44458</v>
          </cell>
          <cell r="H1178" t="str">
            <v>R2</v>
          </cell>
          <cell r="I1178" t="str">
            <v>LPI-1606</v>
          </cell>
          <cell r="J1178" t="str">
            <v>DR</v>
          </cell>
          <cell r="K1178">
            <v>1.8</v>
          </cell>
        </row>
        <row r="1179">
          <cell r="C1179" t="str">
            <v>064C054</v>
          </cell>
          <cell r="D1179">
            <v>2.71</v>
          </cell>
          <cell r="F1179">
            <v>2.71</v>
          </cell>
          <cell r="G1179">
            <v>44454</v>
          </cell>
          <cell r="H1179" t="str">
            <v>R2</v>
          </cell>
          <cell r="I1179" t="str">
            <v>LPI-1606</v>
          </cell>
          <cell r="J1179" t="str">
            <v>DR</v>
          </cell>
          <cell r="K1179">
            <v>1.8</v>
          </cell>
        </row>
        <row r="1180">
          <cell r="C1180" t="str">
            <v>065C054</v>
          </cell>
          <cell r="D1180">
            <v>1.54</v>
          </cell>
          <cell r="F1180">
            <v>1.54</v>
          </cell>
          <cell r="G1180">
            <v>44454</v>
          </cell>
          <cell r="H1180" t="str">
            <v>R2</v>
          </cell>
          <cell r="I1180" t="str">
            <v>LPI-1606</v>
          </cell>
          <cell r="J1180" t="str">
            <v>DR</v>
          </cell>
          <cell r="K1180">
            <v>1.8</v>
          </cell>
        </row>
        <row r="1181">
          <cell r="C1181" t="str">
            <v>065C055</v>
          </cell>
          <cell r="D1181">
            <v>1.49</v>
          </cell>
          <cell r="F1181">
            <v>1.49</v>
          </cell>
          <cell r="G1181">
            <v>44457</v>
          </cell>
          <cell r="H1181" t="str">
            <v>R2</v>
          </cell>
          <cell r="I1181" t="str">
            <v>LPI-1606</v>
          </cell>
          <cell r="J1181" t="str">
            <v>DR</v>
          </cell>
          <cell r="K1181">
            <v>1.8</v>
          </cell>
        </row>
        <row r="1182">
          <cell r="C1182" t="str">
            <v>065C056</v>
          </cell>
          <cell r="D1182">
            <v>3</v>
          </cell>
          <cell r="F1182">
            <v>3</v>
          </cell>
          <cell r="G1182">
            <v>44479</v>
          </cell>
          <cell r="H1182" t="str">
            <v>R2</v>
          </cell>
          <cell r="I1182" t="str">
            <v>LPI-1606</v>
          </cell>
          <cell r="J1182" t="str">
            <v>DR</v>
          </cell>
          <cell r="K1182">
            <v>1.8</v>
          </cell>
        </row>
        <row r="1183">
          <cell r="C1183" t="str">
            <v>065C057</v>
          </cell>
          <cell r="D1183">
            <v>1.7</v>
          </cell>
          <cell r="F1183">
            <v>1.7</v>
          </cell>
          <cell r="G1183">
            <v>44482</v>
          </cell>
          <cell r="H1183" t="str">
            <v>R2</v>
          </cell>
          <cell r="I1183" t="str">
            <v>LPI-1606</v>
          </cell>
          <cell r="J1183" t="str">
            <v>DR</v>
          </cell>
          <cell r="K1183">
            <v>1.8</v>
          </cell>
        </row>
        <row r="1184">
          <cell r="C1184" t="str">
            <v>065C059</v>
          </cell>
          <cell r="D1184">
            <v>3.04</v>
          </cell>
          <cell r="F1184">
            <v>3.04</v>
          </cell>
          <cell r="G1184">
            <v>44458</v>
          </cell>
          <cell r="H1184" t="str">
            <v>R2</v>
          </cell>
          <cell r="I1184" t="str">
            <v>LPI-1606</v>
          </cell>
          <cell r="J1184" t="str">
            <v>DR</v>
          </cell>
          <cell r="K1184">
            <v>1.8</v>
          </cell>
        </row>
        <row r="1185">
          <cell r="C1185" t="str">
            <v>067C053</v>
          </cell>
          <cell r="D1185">
            <v>6.61</v>
          </cell>
          <cell r="F1185">
            <v>6.61</v>
          </cell>
          <cell r="G1185">
            <v>44453</v>
          </cell>
          <cell r="H1185" t="str">
            <v>R2</v>
          </cell>
          <cell r="I1185" t="str">
            <v>LPI-1606</v>
          </cell>
          <cell r="J1185" t="str">
            <v>DR</v>
          </cell>
          <cell r="K1185">
            <v>1.8</v>
          </cell>
        </row>
        <row r="1186">
          <cell r="C1186" t="str">
            <v>067C054</v>
          </cell>
          <cell r="D1186">
            <v>0.5</v>
          </cell>
          <cell r="E1186" t="str">
            <v>Waterlodge</v>
          </cell>
          <cell r="F1186">
            <v>0.5</v>
          </cell>
          <cell r="G1186">
            <v>44522</v>
          </cell>
          <cell r="H1186" t="str">
            <v>RPC</v>
          </cell>
          <cell r="I1186" t="str">
            <v>LPI-1604</v>
          </cell>
          <cell r="J1186" t="str">
            <v>SR</v>
          </cell>
          <cell r="K1186">
            <v>1.35</v>
          </cell>
        </row>
        <row r="1187">
          <cell r="C1187" t="str">
            <v>067C055</v>
          </cell>
          <cell r="D1187">
            <v>0.19</v>
          </cell>
          <cell r="E1187" t="str">
            <v>Waterlodge</v>
          </cell>
          <cell r="F1187">
            <v>0.19</v>
          </cell>
          <cell r="G1187">
            <v>44522</v>
          </cell>
          <cell r="H1187" t="str">
            <v>RPC</v>
          </cell>
          <cell r="I1187" t="str">
            <v>LPI-1604</v>
          </cell>
          <cell r="J1187" t="str">
            <v>SR</v>
          </cell>
          <cell r="K1187">
            <v>1.35</v>
          </cell>
        </row>
        <row r="1188">
          <cell r="C1188" t="str">
            <v>068C052</v>
          </cell>
          <cell r="D1188">
            <v>2.97</v>
          </cell>
          <cell r="E1188" t="str">
            <v>Waterlodge</v>
          </cell>
          <cell r="F1188">
            <v>2.97</v>
          </cell>
          <cell r="G1188">
            <v>44503</v>
          </cell>
          <cell r="H1188" t="str">
            <v>RPC</v>
          </cell>
          <cell r="I1188" t="str">
            <v>LPI-1605</v>
          </cell>
          <cell r="J1188" t="str">
            <v>SR</v>
          </cell>
          <cell r="K1188">
            <v>1.35</v>
          </cell>
        </row>
        <row r="1189">
          <cell r="C1189" t="str">
            <v>061C065</v>
          </cell>
          <cell r="D1189">
            <v>2.57</v>
          </cell>
          <cell r="F1189">
            <v>2.57</v>
          </cell>
          <cell r="G1189">
            <v>44457</v>
          </cell>
          <cell r="H1189" t="str">
            <v>R2</v>
          </cell>
          <cell r="I1189" t="str">
            <v>LPI-1606</v>
          </cell>
          <cell r="J1189" t="str">
            <v>DR</v>
          </cell>
          <cell r="K1189">
            <v>1.8</v>
          </cell>
        </row>
        <row r="1190">
          <cell r="C1190" t="str">
            <v>061C067</v>
          </cell>
          <cell r="D1190">
            <v>2.23</v>
          </cell>
          <cell r="F1190">
            <v>2.23</v>
          </cell>
          <cell r="G1190">
            <v>44460</v>
          </cell>
          <cell r="H1190" t="str">
            <v>R2</v>
          </cell>
          <cell r="I1190" t="str">
            <v>LPI-1606</v>
          </cell>
          <cell r="J1190" t="str">
            <v>DR</v>
          </cell>
          <cell r="K1190">
            <v>1.8</v>
          </cell>
        </row>
        <row r="1191">
          <cell r="C1191" t="str">
            <v>061C070</v>
          </cell>
          <cell r="D1191">
            <v>0.39</v>
          </cell>
          <cell r="F1191">
            <v>0.39</v>
          </cell>
          <cell r="G1191">
            <v>44447</v>
          </cell>
          <cell r="H1191" t="str">
            <v>R2</v>
          </cell>
          <cell r="I1191" t="str">
            <v>LPI-1606</v>
          </cell>
          <cell r="J1191" t="str">
            <v>DR</v>
          </cell>
          <cell r="K1191">
            <v>1.8</v>
          </cell>
        </row>
        <row r="1192">
          <cell r="C1192" t="str">
            <v>062C062</v>
          </cell>
          <cell r="D1192">
            <v>5.31</v>
          </cell>
          <cell r="F1192">
            <v>5.31</v>
          </cell>
          <cell r="G1192">
            <v>44458</v>
          </cell>
          <cell r="H1192" t="str">
            <v>R2</v>
          </cell>
          <cell r="I1192" t="str">
            <v>LPI-1606</v>
          </cell>
          <cell r="J1192" t="str">
            <v>DR</v>
          </cell>
          <cell r="K1192">
            <v>1.8</v>
          </cell>
        </row>
        <row r="1193">
          <cell r="C1193" t="str">
            <v>064C065</v>
          </cell>
          <cell r="D1193">
            <v>4.3499999999999996</v>
          </cell>
          <cell r="F1193">
            <v>4.3499999999999996</v>
          </cell>
          <cell r="G1193">
            <v>44458</v>
          </cell>
          <cell r="H1193" t="str">
            <v>R2</v>
          </cell>
          <cell r="I1193" t="str">
            <v>LPI-1606</v>
          </cell>
          <cell r="J1193" t="str">
            <v>DR</v>
          </cell>
          <cell r="K1193">
            <v>1.8</v>
          </cell>
        </row>
        <row r="1194">
          <cell r="C1194" t="str">
            <v>065C067</v>
          </cell>
          <cell r="D1194">
            <v>3.41</v>
          </cell>
          <cell r="F1194">
            <v>3.41</v>
          </cell>
          <cell r="G1194">
            <v>44484</v>
          </cell>
          <cell r="H1194" t="str">
            <v>R2</v>
          </cell>
          <cell r="I1194" t="str">
            <v>LPI-1606</v>
          </cell>
          <cell r="J1194" t="str">
            <v>DR</v>
          </cell>
          <cell r="K1194">
            <v>1.8</v>
          </cell>
        </row>
        <row r="1195">
          <cell r="C1195" t="str">
            <v>066C065</v>
          </cell>
          <cell r="D1195">
            <v>2.69</v>
          </cell>
          <cell r="F1195">
            <v>2.69</v>
          </cell>
          <cell r="G1195">
            <v>44458</v>
          </cell>
          <cell r="H1195" t="str">
            <v>R2</v>
          </cell>
          <cell r="I1195" t="str">
            <v>LPI-1606</v>
          </cell>
          <cell r="J1195" t="str">
            <v>DR</v>
          </cell>
          <cell r="K1195">
            <v>1.8</v>
          </cell>
        </row>
        <row r="1196">
          <cell r="C1196" t="str">
            <v>066C067</v>
          </cell>
          <cell r="D1196">
            <v>1.55</v>
          </cell>
          <cell r="F1196">
            <v>1.55</v>
          </cell>
          <cell r="G1196">
            <v>44481</v>
          </cell>
          <cell r="H1196" t="str">
            <v>R2</v>
          </cell>
          <cell r="I1196" t="str">
            <v>LPI-1606</v>
          </cell>
          <cell r="J1196" t="str">
            <v>DR</v>
          </cell>
          <cell r="K1196">
            <v>1.8</v>
          </cell>
        </row>
        <row r="1197">
          <cell r="C1197" t="str">
            <v>069C067</v>
          </cell>
          <cell r="D1197">
            <v>2.2200000000000002</v>
          </cell>
          <cell r="F1197">
            <v>2.2200000000000002</v>
          </cell>
          <cell r="G1197">
            <v>44480</v>
          </cell>
          <cell r="H1197" t="str">
            <v>R2</v>
          </cell>
          <cell r="I1197" t="str">
            <v>LPI-1606</v>
          </cell>
          <cell r="J1197" t="str">
            <v>DR</v>
          </cell>
          <cell r="K1197">
            <v>1.8</v>
          </cell>
        </row>
        <row r="1198">
          <cell r="C1198" t="str">
            <v>071C065</v>
          </cell>
          <cell r="D1198">
            <v>6.01</v>
          </cell>
          <cell r="F1198">
            <v>6.01</v>
          </cell>
          <cell r="G1198">
            <v>44480</v>
          </cell>
          <cell r="H1198" t="str">
            <v>R2</v>
          </cell>
          <cell r="I1198" t="str">
            <v>LPI-1606</v>
          </cell>
          <cell r="J1198" t="str">
            <v>DR</v>
          </cell>
          <cell r="K1198">
            <v>1.8</v>
          </cell>
        </row>
        <row r="1199">
          <cell r="C1199" t="str">
            <v>061C074</v>
          </cell>
          <cell r="D1199">
            <v>2.06</v>
          </cell>
          <cell r="F1199">
            <v>2.06</v>
          </cell>
          <cell r="G1199">
            <v>44460</v>
          </cell>
          <cell r="H1199" t="str">
            <v>RPC</v>
          </cell>
          <cell r="I1199" t="str">
            <v>LPI-1605</v>
          </cell>
          <cell r="J1199" t="str">
            <v>SR</v>
          </cell>
          <cell r="K1199">
            <v>1.35</v>
          </cell>
        </row>
        <row r="1200">
          <cell r="C1200" t="str">
            <v>061C072</v>
          </cell>
          <cell r="D1200">
            <v>0.39</v>
          </cell>
          <cell r="F1200">
            <v>0.39</v>
          </cell>
          <cell r="G1200">
            <v>44460</v>
          </cell>
          <cell r="H1200" t="str">
            <v>RPC</v>
          </cell>
          <cell r="I1200" t="str">
            <v>LPI-1605</v>
          </cell>
          <cell r="J1200" t="str">
            <v>SR</v>
          </cell>
          <cell r="K1200">
            <v>1.35</v>
          </cell>
        </row>
        <row r="1201">
          <cell r="C1201" t="str">
            <v>061C073</v>
          </cell>
          <cell r="D1201">
            <v>1.5</v>
          </cell>
          <cell r="F1201">
            <v>1.5</v>
          </cell>
          <cell r="G1201">
            <v>44460</v>
          </cell>
          <cell r="H1201" t="str">
            <v>RPC</v>
          </cell>
          <cell r="I1201" t="str">
            <v>LPI-1605</v>
          </cell>
          <cell r="J1201" t="str">
            <v>SR</v>
          </cell>
          <cell r="K1201">
            <v>1.35</v>
          </cell>
        </row>
        <row r="1202">
          <cell r="C1202" t="str">
            <v>062C072</v>
          </cell>
          <cell r="D1202">
            <v>0.92</v>
          </cell>
          <cell r="F1202">
            <v>0.92</v>
          </cell>
          <cell r="G1202">
            <v>44460</v>
          </cell>
          <cell r="H1202" t="str">
            <v>RPC</v>
          </cell>
          <cell r="I1202" t="str">
            <v>LPI-1605</v>
          </cell>
          <cell r="J1202" t="str">
            <v>SR</v>
          </cell>
          <cell r="K1202">
            <v>1.35</v>
          </cell>
        </row>
        <row r="1203">
          <cell r="C1203" t="str">
            <v>063C072</v>
          </cell>
          <cell r="D1203">
            <v>1.32</v>
          </cell>
          <cell r="F1203">
            <v>1.32</v>
          </cell>
          <cell r="G1203">
            <v>44460</v>
          </cell>
          <cell r="H1203" t="str">
            <v>RPC</v>
          </cell>
          <cell r="I1203" t="str">
            <v>LPI-1605</v>
          </cell>
          <cell r="J1203" t="str">
            <v>SR</v>
          </cell>
          <cell r="K1203">
            <v>1.35</v>
          </cell>
        </row>
        <row r="1204">
          <cell r="C1204" t="str">
            <v>061C077</v>
          </cell>
          <cell r="D1204">
            <v>0.13</v>
          </cell>
          <cell r="F1204">
            <v>0.13</v>
          </cell>
          <cell r="G1204">
            <v>44522</v>
          </cell>
          <cell r="H1204" t="str">
            <v>RPC</v>
          </cell>
          <cell r="I1204" t="str">
            <v>LPI-1604</v>
          </cell>
          <cell r="J1204" t="str">
            <v>SR</v>
          </cell>
          <cell r="K1204">
            <v>1.35</v>
          </cell>
        </row>
        <row r="1205">
          <cell r="C1205" t="str">
            <v>061C078</v>
          </cell>
          <cell r="D1205">
            <v>0.67</v>
          </cell>
          <cell r="F1205">
            <v>0.67</v>
          </cell>
          <cell r="G1205">
            <v>44462</v>
          </cell>
          <cell r="H1205" t="str">
            <v>RPC</v>
          </cell>
          <cell r="I1205" t="str">
            <v>LPI-1605</v>
          </cell>
          <cell r="J1205" t="str">
            <v>SR</v>
          </cell>
          <cell r="K1205">
            <v>1.35</v>
          </cell>
        </row>
        <row r="1206">
          <cell r="C1206" t="str">
            <v>061C079</v>
          </cell>
          <cell r="D1206">
            <v>0.96</v>
          </cell>
          <cell r="F1206">
            <v>0.96</v>
          </cell>
          <cell r="G1206">
            <v>44462</v>
          </cell>
          <cell r="H1206" t="str">
            <v>RPC</v>
          </cell>
          <cell r="I1206" t="str">
            <v>LPI-1605</v>
          </cell>
          <cell r="J1206" t="str">
            <v>SR</v>
          </cell>
          <cell r="K1206">
            <v>1.35</v>
          </cell>
        </row>
        <row r="1207">
          <cell r="C1207" t="str">
            <v>061C075</v>
          </cell>
          <cell r="D1207">
            <v>1.99</v>
          </cell>
          <cell r="E1207">
            <v>1</v>
          </cell>
          <cell r="F1207">
            <v>1.99</v>
          </cell>
          <cell r="G1207">
            <v>44461</v>
          </cell>
          <cell r="H1207" t="str">
            <v>RPC</v>
          </cell>
          <cell r="I1207" t="str">
            <v>LPI-1605</v>
          </cell>
          <cell r="J1207" t="str">
            <v>SR</v>
          </cell>
          <cell r="K1207">
            <v>1.35</v>
          </cell>
        </row>
        <row r="1208">
          <cell r="C1208" t="str">
            <v>061C076</v>
          </cell>
          <cell r="D1208">
            <v>1.08</v>
          </cell>
          <cell r="E1208" t="str">
            <v>fix</v>
          </cell>
          <cell r="F1208">
            <v>1.08</v>
          </cell>
          <cell r="G1208">
            <v>44461</v>
          </cell>
          <cell r="H1208" t="str">
            <v>RPC</v>
          </cell>
          <cell r="I1208" t="str">
            <v>LPI-1605</v>
          </cell>
          <cell r="J1208" t="str">
            <v>SR</v>
          </cell>
          <cell r="K1208">
            <v>1.35</v>
          </cell>
        </row>
        <row r="1209">
          <cell r="C1209" t="str">
            <v>063C075</v>
          </cell>
          <cell r="D1209">
            <v>2.39</v>
          </cell>
          <cell r="F1209">
            <v>2.39</v>
          </cell>
          <cell r="G1209">
            <v>44458</v>
          </cell>
          <cell r="H1209" t="str">
            <v>RPC</v>
          </cell>
          <cell r="I1209" t="str">
            <v>LPI-1605</v>
          </cell>
          <cell r="J1209" t="str">
            <v>SR</v>
          </cell>
          <cell r="K1209">
            <v>1.35</v>
          </cell>
        </row>
        <row r="1210">
          <cell r="C1210" t="str">
            <v>063C076</v>
          </cell>
          <cell r="D1210">
            <v>3.04</v>
          </cell>
          <cell r="F1210">
            <v>3.04</v>
          </cell>
          <cell r="G1210">
            <v>44458</v>
          </cell>
          <cell r="H1210" t="str">
            <v>RPC</v>
          </cell>
          <cell r="I1210" t="str">
            <v>LPI-1605</v>
          </cell>
          <cell r="J1210" t="str">
            <v>SR</v>
          </cell>
          <cell r="K1210">
            <v>1.35</v>
          </cell>
        </row>
        <row r="1211">
          <cell r="C1211" t="str">
            <v>063C085</v>
          </cell>
          <cell r="D1211">
            <v>0.67</v>
          </cell>
          <cell r="F1211">
            <v>0.67</v>
          </cell>
          <cell r="G1211">
            <v>44495</v>
          </cell>
          <cell r="H1211" t="str">
            <v>RPC</v>
          </cell>
          <cell r="I1211" t="str">
            <v>LPI-1604</v>
          </cell>
          <cell r="J1211" t="str">
            <v>SR</v>
          </cell>
          <cell r="K1211">
            <v>1.35</v>
          </cell>
        </row>
        <row r="1212">
          <cell r="C1212" t="str">
            <v>063C086</v>
          </cell>
          <cell r="D1212">
            <v>1.56</v>
          </cell>
          <cell r="F1212">
            <v>1.56</v>
          </cell>
          <cell r="G1212">
            <v>44495</v>
          </cell>
          <cell r="H1212" t="str">
            <v>RPC</v>
          </cell>
          <cell r="I1212" t="str">
            <v>LPI-1604</v>
          </cell>
          <cell r="J1212" t="str">
            <v>SR</v>
          </cell>
          <cell r="K1212">
            <v>1.35</v>
          </cell>
        </row>
        <row r="1213">
          <cell r="C1213" t="str">
            <v>063C087</v>
          </cell>
          <cell r="D1213">
            <v>2.21</v>
          </cell>
          <cell r="F1213">
            <v>2.21</v>
          </cell>
          <cell r="G1213">
            <v>44495</v>
          </cell>
          <cell r="H1213" t="str">
            <v>RPC</v>
          </cell>
          <cell r="I1213" t="str">
            <v>LPI-1604</v>
          </cell>
          <cell r="J1213" t="str">
            <v>SR</v>
          </cell>
          <cell r="K1213">
            <v>1.35</v>
          </cell>
        </row>
        <row r="1214">
          <cell r="C1214" t="str">
            <v>063C088</v>
          </cell>
          <cell r="D1214">
            <v>1.5</v>
          </cell>
          <cell r="F1214">
            <v>1.5</v>
          </cell>
          <cell r="G1214">
            <v>44495</v>
          </cell>
          <cell r="H1214" t="str">
            <v>RPC</v>
          </cell>
          <cell r="I1214" t="str">
            <v>LPI-1604</v>
          </cell>
          <cell r="J1214" t="str">
            <v>SR</v>
          </cell>
          <cell r="K1214">
            <v>1.35</v>
          </cell>
        </row>
        <row r="1215">
          <cell r="C1215" t="str">
            <v>063C089</v>
          </cell>
          <cell r="D1215">
            <v>0.98</v>
          </cell>
          <cell r="E1215">
            <v>1</v>
          </cell>
          <cell r="F1215">
            <v>0.98</v>
          </cell>
          <cell r="G1215">
            <v>44462</v>
          </cell>
          <cell r="H1215" t="str">
            <v>RPC</v>
          </cell>
          <cell r="I1215" t="str">
            <v>LPI-1605</v>
          </cell>
          <cell r="J1215" t="str">
            <v>SR</v>
          </cell>
          <cell r="K1215">
            <v>1.35</v>
          </cell>
        </row>
        <row r="1216">
          <cell r="C1216" t="str">
            <v>063C090</v>
          </cell>
          <cell r="D1216">
            <v>1.27</v>
          </cell>
          <cell r="E1216">
            <v>1</v>
          </cell>
          <cell r="F1216">
            <v>1.27</v>
          </cell>
          <cell r="G1216">
            <v>44462</v>
          </cell>
          <cell r="H1216" t="str">
            <v>RPC</v>
          </cell>
          <cell r="I1216" t="str">
            <v>LPI-1605</v>
          </cell>
          <cell r="J1216" t="str">
            <v>SR</v>
          </cell>
          <cell r="K1216">
            <v>1.35</v>
          </cell>
        </row>
        <row r="1217">
          <cell r="C1217" t="str">
            <v>065C088</v>
          </cell>
          <cell r="D1217">
            <v>1.21</v>
          </cell>
          <cell r="F1217">
            <v>1.21</v>
          </cell>
          <cell r="G1217">
            <v>44505</v>
          </cell>
          <cell r="H1217" t="str">
            <v>RPC</v>
          </cell>
          <cell r="I1217" t="str">
            <v>LPI-612</v>
          </cell>
          <cell r="J1217" t="str">
            <v>SR</v>
          </cell>
          <cell r="K1217">
            <v>1.35</v>
          </cell>
        </row>
        <row r="1218">
          <cell r="C1218" t="str">
            <v>065C089</v>
          </cell>
          <cell r="D1218">
            <v>0.57999999999999996</v>
          </cell>
          <cell r="F1218">
            <v>0.57999999999999996</v>
          </cell>
          <cell r="G1218">
            <v>44505</v>
          </cell>
          <cell r="H1218" t="str">
            <v>RPC</v>
          </cell>
          <cell r="I1218" t="str">
            <v>LPI-612</v>
          </cell>
          <cell r="J1218" t="str">
            <v>SR</v>
          </cell>
          <cell r="K1218">
            <v>1.35</v>
          </cell>
        </row>
        <row r="1219">
          <cell r="C1219" t="str">
            <v>065C090</v>
          </cell>
          <cell r="D1219">
            <v>2.27</v>
          </cell>
          <cell r="F1219">
            <v>2.27</v>
          </cell>
          <cell r="G1219">
            <v>44474</v>
          </cell>
          <cell r="H1219" t="str">
            <v>RPC</v>
          </cell>
          <cell r="I1219" t="str">
            <v>LPI-1604</v>
          </cell>
          <cell r="J1219" t="str">
            <v>SR</v>
          </cell>
          <cell r="K1219">
            <v>1.35</v>
          </cell>
        </row>
        <row r="1220">
          <cell r="C1220" t="str">
            <v>066C089</v>
          </cell>
          <cell r="D1220">
            <v>1.27</v>
          </cell>
          <cell r="E1220">
            <v>1</v>
          </cell>
          <cell r="F1220">
            <v>1.27</v>
          </cell>
          <cell r="G1220">
            <v>44490</v>
          </cell>
          <cell r="H1220" t="str">
            <v>RPC</v>
          </cell>
          <cell r="I1220" t="str">
            <v>LPI-1604</v>
          </cell>
          <cell r="J1220" t="str">
            <v>SR</v>
          </cell>
          <cell r="K1220">
            <v>1.35</v>
          </cell>
        </row>
        <row r="1221">
          <cell r="C1221" t="str">
            <v>066C090</v>
          </cell>
          <cell r="D1221">
            <v>1.1399999999999999</v>
          </cell>
          <cell r="E1221">
            <v>1</v>
          </cell>
          <cell r="F1221">
            <v>1.1399999999999999</v>
          </cell>
          <cell r="G1221">
            <v>44490</v>
          </cell>
          <cell r="H1221" t="str">
            <v>RPC</v>
          </cell>
          <cell r="I1221" t="str">
            <v>LPI-1604</v>
          </cell>
          <cell r="J1221" t="str">
            <v>SR</v>
          </cell>
          <cell r="K1221">
            <v>1.35</v>
          </cell>
        </row>
        <row r="1222">
          <cell r="C1222" t="str">
            <v>067C083</v>
          </cell>
          <cell r="D1222">
            <v>1.84</v>
          </cell>
          <cell r="F1222">
            <v>1.84</v>
          </cell>
          <cell r="G1222">
            <v>44491</v>
          </cell>
          <cell r="H1222" t="str">
            <v>RPC</v>
          </cell>
          <cell r="I1222" t="str">
            <v>LPI-1604</v>
          </cell>
          <cell r="J1222" t="str">
            <v>SR</v>
          </cell>
          <cell r="K1222">
            <v>1.35</v>
          </cell>
        </row>
        <row r="1223">
          <cell r="C1223" t="str">
            <v>068C086</v>
          </cell>
          <cell r="D1223">
            <v>2.19</v>
          </cell>
          <cell r="F1223">
            <v>2.19</v>
          </cell>
          <cell r="G1223">
            <v>44462</v>
          </cell>
          <cell r="H1223" t="str">
            <v>RPC</v>
          </cell>
          <cell r="I1223" t="str">
            <v>LPI-1605</v>
          </cell>
          <cell r="J1223" t="str">
            <v>SR</v>
          </cell>
          <cell r="K1223">
            <v>1.35</v>
          </cell>
        </row>
        <row r="1224">
          <cell r="C1224" t="str">
            <v>068C087</v>
          </cell>
          <cell r="D1224">
            <v>0.72</v>
          </cell>
          <cell r="F1224">
            <v>0.72</v>
          </cell>
          <cell r="G1224">
            <v>44462</v>
          </cell>
          <cell r="H1224" t="str">
            <v>RPC</v>
          </cell>
          <cell r="I1224" t="str">
            <v>LPI-1605</v>
          </cell>
          <cell r="J1224" t="str">
            <v>SR</v>
          </cell>
          <cell r="K1224">
            <v>1.35</v>
          </cell>
        </row>
        <row r="1225">
          <cell r="C1225" t="str">
            <v>067C088</v>
          </cell>
          <cell r="D1225">
            <v>1.07</v>
          </cell>
          <cell r="E1225">
            <v>1</v>
          </cell>
          <cell r="F1225">
            <v>1.07</v>
          </cell>
          <cell r="G1225">
            <v>44495</v>
          </cell>
          <cell r="H1225" t="str">
            <v>RPC</v>
          </cell>
          <cell r="I1225" t="str">
            <v>LPI-1604</v>
          </cell>
          <cell r="J1225" t="str">
            <v>SR</v>
          </cell>
          <cell r="K1225">
            <v>1.35</v>
          </cell>
        </row>
        <row r="1226">
          <cell r="C1226" t="str">
            <v>068C088</v>
          </cell>
          <cell r="D1226">
            <v>2.19</v>
          </cell>
          <cell r="F1226">
            <v>2.19</v>
          </cell>
          <cell r="G1226">
            <v>44495</v>
          </cell>
          <cell r="H1226" t="str">
            <v>RPC</v>
          </cell>
          <cell r="I1226" t="str">
            <v>LPI-1605</v>
          </cell>
          <cell r="J1226" t="str">
            <v>SR</v>
          </cell>
          <cell r="K1226">
            <v>1.35</v>
          </cell>
        </row>
        <row r="1227">
          <cell r="C1227" t="str">
            <v>067C090</v>
          </cell>
          <cell r="D1227">
            <v>1.19</v>
          </cell>
          <cell r="F1227">
            <v>1.19</v>
          </cell>
          <cell r="G1227">
            <v>44463</v>
          </cell>
          <cell r="H1227" t="str">
            <v>RPC</v>
          </cell>
          <cell r="I1227" t="str">
            <v>LPI-1605</v>
          </cell>
          <cell r="J1227" t="str">
            <v>SR</v>
          </cell>
          <cell r="K1227">
            <v>1.35</v>
          </cell>
        </row>
        <row r="1228">
          <cell r="C1228" t="str">
            <v>068C090</v>
          </cell>
          <cell r="D1228">
            <v>1.65</v>
          </cell>
          <cell r="F1228">
            <v>1.65</v>
          </cell>
          <cell r="G1228">
            <v>44463</v>
          </cell>
          <cell r="H1228" t="str">
            <v>RPC</v>
          </cell>
          <cell r="I1228" t="str">
            <v>LPI-1605</v>
          </cell>
          <cell r="J1228" t="str">
            <v>SR</v>
          </cell>
          <cell r="K1228">
            <v>1.35</v>
          </cell>
        </row>
        <row r="1229">
          <cell r="C1229" t="str">
            <v>068C083</v>
          </cell>
          <cell r="D1229">
            <v>0.2</v>
          </cell>
          <cell r="F1229">
            <v>0.2</v>
          </cell>
          <cell r="G1229">
            <v>44494</v>
          </cell>
          <cell r="H1229" t="str">
            <v>RPC</v>
          </cell>
          <cell r="I1229" t="str">
            <v>LPI-1604</v>
          </cell>
          <cell r="J1229" t="str">
            <v>SR</v>
          </cell>
          <cell r="K1229">
            <v>1.35</v>
          </cell>
        </row>
        <row r="1230">
          <cell r="C1230" t="str">
            <v>068C084</v>
          </cell>
          <cell r="D1230">
            <v>1.97</v>
          </cell>
          <cell r="F1230">
            <v>1.97</v>
          </cell>
          <cell r="G1230">
            <v>44494</v>
          </cell>
          <cell r="H1230" t="str">
            <v>RPC</v>
          </cell>
          <cell r="I1230" t="str">
            <v>LPI-1604</v>
          </cell>
          <cell r="J1230" t="str">
            <v>SR</v>
          </cell>
          <cell r="K1230">
            <v>1.35</v>
          </cell>
        </row>
        <row r="1231">
          <cell r="C1231" t="str">
            <v>069C083</v>
          </cell>
          <cell r="D1231">
            <v>1.29</v>
          </cell>
          <cell r="F1231">
            <v>1.29</v>
          </cell>
          <cell r="G1231">
            <v>44494</v>
          </cell>
          <cell r="H1231" t="str">
            <v>RPC</v>
          </cell>
          <cell r="I1231" t="str">
            <v>LPI-1604</v>
          </cell>
          <cell r="J1231" t="str">
            <v>SR</v>
          </cell>
          <cell r="K1231">
            <v>1.35</v>
          </cell>
        </row>
        <row r="1232">
          <cell r="C1232" t="str">
            <v>069C084</v>
          </cell>
          <cell r="D1232">
            <v>1.39</v>
          </cell>
          <cell r="F1232">
            <v>1.39</v>
          </cell>
          <cell r="G1232">
            <v>44494</v>
          </cell>
          <cell r="H1232" t="str">
            <v>RPC</v>
          </cell>
          <cell r="I1232" t="str">
            <v>LPI-1604</v>
          </cell>
          <cell r="J1232" t="str">
            <v>SR</v>
          </cell>
          <cell r="K1232">
            <v>1.35</v>
          </cell>
        </row>
        <row r="1233">
          <cell r="C1233" t="str">
            <v>070C083</v>
          </cell>
          <cell r="D1233">
            <v>2.59</v>
          </cell>
          <cell r="F1233">
            <v>2.59</v>
          </cell>
          <cell r="G1233">
            <v>44494</v>
          </cell>
          <cell r="H1233" t="str">
            <v>RPC</v>
          </cell>
          <cell r="I1233" t="str">
            <v>LPI-1604</v>
          </cell>
          <cell r="J1233" t="str">
            <v>SR</v>
          </cell>
          <cell r="K1233">
            <v>1.35</v>
          </cell>
        </row>
        <row r="1234">
          <cell r="C1234" t="str">
            <v>070C084</v>
          </cell>
          <cell r="D1234">
            <v>0.78</v>
          </cell>
          <cell r="F1234">
            <v>0.78</v>
          </cell>
          <cell r="G1234">
            <v>44494</v>
          </cell>
          <cell r="H1234" t="str">
            <v>RPC</v>
          </cell>
          <cell r="I1234" t="str">
            <v>LPI-1604</v>
          </cell>
          <cell r="J1234" t="str">
            <v>SR</v>
          </cell>
          <cell r="K1234">
            <v>1.35</v>
          </cell>
        </row>
        <row r="1235">
          <cell r="C1235" t="str">
            <v>070C086</v>
          </cell>
          <cell r="D1235">
            <v>1.87</v>
          </cell>
          <cell r="F1235">
            <v>1.87</v>
          </cell>
          <cell r="G1235">
            <v>44491</v>
          </cell>
          <cell r="H1235" t="str">
            <v>RPC</v>
          </cell>
          <cell r="I1235" t="str">
            <v>LPI-1604</v>
          </cell>
          <cell r="J1235" t="str">
            <v>SR</v>
          </cell>
          <cell r="K1235">
            <v>1.35</v>
          </cell>
        </row>
        <row r="1236">
          <cell r="C1236" t="str">
            <v>070C088</v>
          </cell>
          <cell r="D1236">
            <v>5.2</v>
          </cell>
          <cell r="F1236">
            <v>5.2</v>
          </cell>
          <cell r="G1236">
            <v>44460</v>
          </cell>
          <cell r="H1236" t="str">
            <v>RPC</v>
          </cell>
          <cell r="I1236" t="str">
            <v>LPI-1605</v>
          </cell>
          <cell r="J1236" t="str">
            <v>SR</v>
          </cell>
          <cell r="K1236">
            <v>1.35</v>
          </cell>
        </row>
        <row r="1237">
          <cell r="C1237" t="str">
            <v>070C090</v>
          </cell>
          <cell r="D1237">
            <v>1.96</v>
          </cell>
          <cell r="F1237">
            <v>1.96</v>
          </cell>
          <cell r="G1237">
            <v>44493</v>
          </cell>
          <cell r="H1237" t="str">
            <v>RPC</v>
          </cell>
          <cell r="I1237" t="str">
            <v>LPI-1604</v>
          </cell>
          <cell r="J1237" t="str">
            <v>SR</v>
          </cell>
          <cell r="K1237">
            <v>1.35</v>
          </cell>
        </row>
        <row r="1238">
          <cell r="C1238" t="str">
            <v>061C094</v>
          </cell>
          <cell r="D1238">
            <v>0.16</v>
          </cell>
          <cell r="F1238">
            <v>0.16</v>
          </cell>
          <cell r="G1238">
            <v>44406</v>
          </cell>
          <cell r="H1238" t="str">
            <v>RPC</v>
          </cell>
          <cell r="I1238" t="str">
            <v>LPI-612</v>
          </cell>
          <cell r="J1238" t="str">
            <v>SR</v>
          </cell>
          <cell r="K1238">
            <v>1.35</v>
          </cell>
        </row>
        <row r="1239">
          <cell r="C1239" t="str">
            <v>063C092</v>
          </cell>
          <cell r="D1239">
            <v>0.36</v>
          </cell>
          <cell r="F1239">
            <v>0.36</v>
          </cell>
          <cell r="G1239">
            <v>44404</v>
          </cell>
          <cell r="H1239" t="str">
            <v>RPC</v>
          </cell>
          <cell r="I1239" t="str">
            <v>LPI-612</v>
          </cell>
          <cell r="J1239" t="str">
            <v>SR</v>
          </cell>
          <cell r="K1239">
            <v>1.35</v>
          </cell>
        </row>
        <row r="1240">
          <cell r="C1240" t="str">
            <v>069C097</v>
          </cell>
          <cell r="D1240">
            <v>1.2</v>
          </cell>
          <cell r="F1240">
            <v>1.2</v>
          </cell>
          <cell r="G1240">
            <v>44391</v>
          </cell>
          <cell r="H1240" t="str">
            <v>RPC</v>
          </cell>
          <cell r="I1240" t="str">
            <v>LPI-612</v>
          </cell>
          <cell r="J1240" t="str">
            <v>SR</v>
          </cell>
          <cell r="K1240">
            <v>1.35</v>
          </cell>
        </row>
        <row r="1241">
          <cell r="C1241" t="str">
            <v>070C097</v>
          </cell>
          <cell r="D1241">
            <v>1.02</v>
          </cell>
          <cell r="F1241">
            <v>1.02</v>
          </cell>
          <cell r="G1241">
            <v>44389</v>
          </cell>
          <cell r="H1241" t="str">
            <v>RPC</v>
          </cell>
          <cell r="I1241" t="str">
            <v>LPI-612</v>
          </cell>
          <cell r="J1241" t="str">
            <v>SR</v>
          </cell>
          <cell r="K1241">
            <v>1.35</v>
          </cell>
        </row>
        <row r="1242">
          <cell r="C1242" t="str">
            <v>070C100</v>
          </cell>
          <cell r="D1242">
            <v>4.43</v>
          </cell>
          <cell r="F1242">
            <v>4.43</v>
          </cell>
          <cell r="G1242">
            <v>44389</v>
          </cell>
          <cell r="H1242" t="str">
            <v>RPC</v>
          </cell>
          <cell r="I1242" t="str">
            <v>AS.I19-19</v>
          </cell>
          <cell r="J1242" t="str">
            <v>SR</v>
          </cell>
          <cell r="K1242">
            <v>1.35</v>
          </cell>
        </row>
        <row r="1243">
          <cell r="C1243" t="str">
            <v>064C092</v>
          </cell>
          <cell r="D1243">
            <v>0.28000000000000003</v>
          </cell>
          <cell r="F1243">
            <v>0.28000000000000003</v>
          </cell>
          <cell r="G1243">
            <v>44496</v>
          </cell>
          <cell r="H1243" t="str">
            <v>RPC</v>
          </cell>
          <cell r="I1243" t="str">
            <v>Coleksi</v>
          </cell>
          <cell r="J1243" t="str">
            <v>SR</v>
          </cell>
          <cell r="K1243">
            <v>1.35</v>
          </cell>
        </row>
        <row r="1244">
          <cell r="C1244" t="str">
            <v>066C093</v>
          </cell>
          <cell r="D1244">
            <v>1.71</v>
          </cell>
          <cell r="F1244">
            <v>1.71</v>
          </cell>
          <cell r="G1244">
            <v>44498</v>
          </cell>
          <cell r="H1244" t="str">
            <v>RPC</v>
          </cell>
          <cell r="I1244" t="str">
            <v>Coleksi</v>
          </cell>
          <cell r="J1244" t="str">
            <v>SR</v>
          </cell>
          <cell r="K1244">
            <v>1.35</v>
          </cell>
        </row>
        <row r="1245">
          <cell r="C1245" t="str">
            <v>067C091</v>
          </cell>
          <cell r="D1245">
            <v>0.56000000000000005</v>
          </cell>
          <cell r="F1245">
            <v>0.56000000000000005</v>
          </cell>
          <cell r="G1245">
            <v>44463</v>
          </cell>
          <cell r="H1245" t="str">
            <v>RPC</v>
          </cell>
          <cell r="I1245" t="str">
            <v>LPI-1605</v>
          </cell>
          <cell r="J1245" t="str">
            <v>SR</v>
          </cell>
          <cell r="K1245">
            <v>1.35</v>
          </cell>
        </row>
        <row r="1246">
          <cell r="C1246" t="str">
            <v>062C092</v>
          </cell>
          <cell r="D1246">
            <v>2.92</v>
          </cell>
          <cell r="F1246">
            <v>2.92</v>
          </cell>
          <cell r="G1246">
            <v>44646</v>
          </cell>
          <cell r="H1246" t="str">
            <v>R1</v>
          </cell>
          <cell r="I1246" t="str">
            <v>LPI-612</v>
          </cell>
          <cell r="J1246" t="str">
            <v>SR</v>
          </cell>
          <cell r="K1246">
            <v>1.35</v>
          </cell>
        </row>
        <row r="1247">
          <cell r="C1247" t="str">
            <v>062C094</v>
          </cell>
          <cell r="D1247">
            <v>5.21</v>
          </cell>
          <cell r="F1247">
            <v>5.21</v>
          </cell>
          <cell r="G1247">
            <v>44644</v>
          </cell>
          <cell r="H1247" t="str">
            <v>R1</v>
          </cell>
          <cell r="I1247" t="str">
            <v>LPI-612</v>
          </cell>
          <cell r="J1247" t="str">
            <v>SR</v>
          </cell>
          <cell r="K1247">
            <v>1.35</v>
          </cell>
        </row>
        <row r="1248">
          <cell r="C1248" t="str">
            <v>062C097</v>
          </cell>
          <cell r="D1248">
            <v>4.26</v>
          </cell>
          <cell r="F1248">
            <v>4.26</v>
          </cell>
          <cell r="G1248">
            <v>44402</v>
          </cell>
          <cell r="H1248" t="str">
            <v>RPC</v>
          </cell>
          <cell r="I1248" t="str">
            <v>LPI-612</v>
          </cell>
          <cell r="J1248" t="str">
            <v>SR</v>
          </cell>
          <cell r="K1248">
            <v>1.35</v>
          </cell>
        </row>
        <row r="1249">
          <cell r="C1249" t="str">
            <v>062C098</v>
          </cell>
          <cell r="D1249">
            <v>2.1800000000000002</v>
          </cell>
          <cell r="F1249">
            <v>2.1800000000000002</v>
          </cell>
          <cell r="G1249">
            <v>44394</v>
          </cell>
          <cell r="H1249" t="str">
            <v>RPC</v>
          </cell>
          <cell r="I1249" t="str">
            <v>LPI-612</v>
          </cell>
          <cell r="J1249" t="str">
            <v>SR</v>
          </cell>
          <cell r="K1249">
            <v>1.35</v>
          </cell>
        </row>
        <row r="1250">
          <cell r="C1250" t="str">
            <v>062C100</v>
          </cell>
          <cell r="D1250">
            <v>2.77</v>
          </cell>
          <cell r="F1250">
            <v>2.77</v>
          </cell>
          <cell r="G1250">
            <v>44664</v>
          </cell>
          <cell r="H1250" t="str">
            <v>R1</v>
          </cell>
          <cell r="I1250" t="str">
            <v>LPI-612</v>
          </cell>
          <cell r="J1250" t="str">
            <v>SR</v>
          </cell>
          <cell r="K1250">
            <v>1.35</v>
          </cell>
        </row>
        <row r="1251">
          <cell r="C1251" t="str">
            <v>063C093</v>
          </cell>
          <cell r="D1251">
            <v>1.18</v>
          </cell>
          <cell r="F1251">
            <v>1.18</v>
          </cell>
          <cell r="G1251">
            <v>44403</v>
          </cell>
          <cell r="H1251" t="str">
            <v>RPC</v>
          </cell>
          <cell r="I1251" t="str">
            <v>LPI-612</v>
          </cell>
          <cell r="J1251" t="str">
            <v>SR</v>
          </cell>
          <cell r="K1251">
            <v>1.35</v>
          </cell>
        </row>
        <row r="1252">
          <cell r="C1252" t="str">
            <v>063C097</v>
          </cell>
          <cell r="D1252">
            <v>0.6</v>
          </cell>
          <cell r="F1252">
            <v>0.6</v>
          </cell>
          <cell r="G1252">
            <v>44406</v>
          </cell>
          <cell r="H1252" t="str">
            <v>RPC</v>
          </cell>
          <cell r="I1252" t="str">
            <v>LPI-612</v>
          </cell>
          <cell r="J1252" t="str">
            <v>SR</v>
          </cell>
          <cell r="K1252">
            <v>1.35</v>
          </cell>
        </row>
        <row r="1253">
          <cell r="C1253" t="str">
            <v>063C098</v>
          </cell>
          <cell r="D1253">
            <v>1.36</v>
          </cell>
          <cell r="F1253">
            <v>1.36</v>
          </cell>
          <cell r="G1253">
            <v>44397</v>
          </cell>
          <cell r="H1253" t="str">
            <v>RPC</v>
          </cell>
          <cell r="I1253" t="str">
            <v>LPI-612</v>
          </cell>
          <cell r="J1253" t="str">
            <v>SR</v>
          </cell>
          <cell r="K1253">
            <v>1.35</v>
          </cell>
        </row>
        <row r="1254">
          <cell r="C1254" t="str">
            <v>063C100</v>
          </cell>
          <cell r="D1254">
            <v>1.54</v>
          </cell>
          <cell r="F1254">
            <v>1.54</v>
          </cell>
          <cell r="G1254">
            <v>44397</v>
          </cell>
          <cell r="H1254" t="str">
            <v>RPC</v>
          </cell>
          <cell r="I1254" t="str">
            <v>LPI-612</v>
          </cell>
          <cell r="J1254" t="str">
            <v>SR</v>
          </cell>
          <cell r="K1254">
            <v>1.35</v>
          </cell>
        </row>
        <row r="1255">
          <cell r="C1255" t="str">
            <v>066C098</v>
          </cell>
          <cell r="D1255">
            <v>2.29</v>
          </cell>
          <cell r="F1255">
            <v>2.29</v>
          </cell>
          <cell r="G1255">
            <v>44393</v>
          </cell>
          <cell r="H1255" t="str">
            <v>RPC</v>
          </cell>
          <cell r="I1255" t="str">
            <v>LPI-612</v>
          </cell>
          <cell r="J1255" t="str">
            <v>SR</v>
          </cell>
          <cell r="K1255">
            <v>1.35</v>
          </cell>
        </row>
        <row r="1256">
          <cell r="C1256" t="str">
            <v>066C099</v>
          </cell>
          <cell r="D1256">
            <v>3.27</v>
          </cell>
          <cell r="F1256">
            <v>3.27</v>
          </cell>
          <cell r="G1256">
            <v>44407</v>
          </cell>
          <cell r="H1256" t="str">
            <v>RPC</v>
          </cell>
          <cell r="I1256" t="str">
            <v>LPI-612</v>
          </cell>
          <cell r="J1256" t="str">
            <v>SR</v>
          </cell>
          <cell r="K1256">
            <v>1.35</v>
          </cell>
        </row>
        <row r="1257">
          <cell r="C1257" t="str">
            <v>067C092</v>
          </cell>
          <cell r="D1257">
            <v>4.1500000000000004</v>
          </cell>
          <cell r="F1257">
            <v>4.1500000000000004</v>
          </cell>
          <cell r="G1257">
            <v>44439</v>
          </cell>
          <cell r="H1257" t="str">
            <v>RPC</v>
          </cell>
          <cell r="I1257" t="str">
            <v>LPI-1605</v>
          </cell>
          <cell r="J1257" t="str">
            <v>SR</v>
          </cell>
          <cell r="K1257">
            <v>1.35</v>
          </cell>
        </row>
        <row r="1258">
          <cell r="C1258" t="str">
            <v>067C093</v>
          </cell>
          <cell r="D1258">
            <v>1.46</v>
          </cell>
          <cell r="F1258">
            <v>1.46</v>
          </cell>
          <cell r="G1258">
            <v>44441</v>
          </cell>
          <cell r="H1258" t="str">
            <v>RPC</v>
          </cell>
          <cell r="I1258" t="str">
            <v>LPI-1605</v>
          </cell>
          <cell r="J1258" t="str">
            <v>SR</v>
          </cell>
          <cell r="K1258">
            <v>1.35</v>
          </cell>
        </row>
        <row r="1259">
          <cell r="C1259" t="str">
            <v>068C097</v>
          </cell>
          <cell r="D1259">
            <v>1.41</v>
          </cell>
          <cell r="F1259">
            <v>1.41</v>
          </cell>
          <cell r="G1259">
            <v>44392</v>
          </cell>
          <cell r="H1259" t="str">
            <v>RPC</v>
          </cell>
          <cell r="I1259" t="str">
            <v>LPI-612</v>
          </cell>
          <cell r="J1259" t="str">
            <v>SR</v>
          </cell>
          <cell r="K1259">
            <v>1.35</v>
          </cell>
        </row>
        <row r="1260">
          <cell r="C1260" t="str">
            <v>068C098</v>
          </cell>
          <cell r="D1260">
            <v>1</v>
          </cell>
          <cell r="F1260">
            <v>1</v>
          </cell>
          <cell r="G1260">
            <v>44391</v>
          </cell>
          <cell r="H1260" t="str">
            <v>RPC</v>
          </cell>
          <cell r="I1260" t="str">
            <v>LPI-612</v>
          </cell>
          <cell r="J1260" t="str">
            <v>SR</v>
          </cell>
          <cell r="K1260">
            <v>1.35</v>
          </cell>
        </row>
        <row r="1261">
          <cell r="C1261" t="str">
            <v>068C099</v>
          </cell>
          <cell r="D1261">
            <v>2.2999999999999998</v>
          </cell>
          <cell r="F1261">
            <v>2.2999999999999998</v>
          </cell>
          <cell r="G1261">
            <v>44391</v>
          </cell>
          <cell r="H1261" t="str">
            <v>RPC</v>
          </cell>
          <cell r="I1261" t="str">
            <v>LPI-612</v>
          </cell>
          <cell r="J1261" t="str">
            <v>SR</v>
          </cell>
          <cell r="K1261">
            <v>1.35</v>
          </cell>
        </row>
        <row r="1262">
          <cell r="C1262" t="str">
            <v>068C100</v>
          </cell>
          <cell r="D1262">
            <v>1.86</v>
          </cell>
          <cell r="F1262">
            <v>1.86</v>
          </cell>
          <cell r="G1262">
            <v>44643</v>
          </cell>
          <cell r="H1262" t="str">
            <v>R1</v>
          </cell>
          <cell r="I1262" t="str">
            <v>LPI-612</v>
          </cell>
          <cell r="J1262" t="str">
            <v>SR</v>
          </cell>
          <cell r="K1262">
            <v>1.35</v>
          </cell>
        </row>
        <row r="1263">
          <cell r="C1263" t="str">
            <v>070C092</v>
          </cell>
          <cell r="D1263">
            <v>2.99</v>
          </cell>
          <cell r="F1263">
            <v>2.99</v>
          </cell>
          <cell r="G1263">
            <v>44450</v>
          </cell>
          <cell r="H1263" t="str">
            <v>RPC</v>
          </cell>
          <cell r="I1263" t="str">
            <v>LPI-1605</v>
          </cell>
          <cell r="J1263" t="str">
            <v>SR</v>
          </cell>
          <cell r="K1263">
            <v>1.35</v>
          </cell>
        </row>
        <row r="1264">
          <cell r="C1264" t="str">
            <v>064C097</v>
          </cell>
          <cell r="D1264">
            <v>0.35</v>
          </cell>
          <cell r="E1264" t="str">
            <v>fix</v>
          </cell>
          <cell r="F1264">
            <v>0.35</v>
          </cell>
          <cell r="G1264">
            <v>44464</v>
          </cell>
          <cell r="H1264" t="str">
            <v>PC</v>
          </cell>
          <cell r="I1264" t="str">
            <v>Coleksi</v>
          </cell>
          <cell r="J1264" t="str">
            <v>SR</v>
          </cell>
          <cell r="K1264">
            <v>1.35</v>
          </cell>
        </row>
        <row r="1265">
          <cell r="C1265" t="str">
            <v>066C097</v>
          </cell>
          <cell r="D1265">
            <v>0.64</v>
          </cell>
          <cell r="E1265" t="str">
            <v>fix</v>
          </cell>
          <cell r="F1265">
            <v>0.64</v>
          </cell>
          <cell r="G1265">
            <v>44464</v>
          </cell>
          <cell r="H1265" t="str">
            <v>PC</v>
          </cell>
          <cell r="I1265" t="str">
            <v>Coleksi</v>
          </cell>
          <cell r="J1265" t="str">
            <v>SR</v>
          </cell>
          <cell r="K1265">
            <v>1.35</v>
          </cell>
        </row>
        <row r="1266">
          <cell r="C1266" t="str">
            <v>070C093</v>
          </cell>
          <cell r="D1266">
            <v>0.63</v>
          </cell>
          <cell r="E1266" t="str">
            <v>fix</v>
          </cell>
          <cell r="F1266">
            <v>0.63</v>
          </cell>
          <cell r="G1266">
            <v>44649</v>
          </cell>
          <cell r="H1266" t="str">
            <v>R1</v>
          </cell>
          <cell r="I1266" t="str">
            <v>Coleksi</v>
          </cell>
          <cell r="J1266" t="str">
            <v>SR</v>
          </cell>
          <cell r="K1266">
            <v>1.35</v>
          </cell>
        </row>
        <row r="1267">
          <cell r="C1267" t="str">
            <v>061C102</v>
          </cell>
          <cell r="D1267">
            <v>1.6</v>
          </cell>
          <cell r="F1267">
            <v>1.6</v>
          </cell>
          <cell r="G1267">
            <v>44374</v>
          </cell>
          <cell r="H1267" t="str">
            <v>RPC</v>
          </cell>
          <cell r="I1267" t="str">
            <v>LPI-1606</v>
          </cell>
          <cell r="J1267" t="str">
            <v>SR</v>
          </cell>
          <cell r="K1267">
            <v>1.35</v>
          </cell>
        </row>
        <row r="1268">
          <cell r="C1268" t="str">
            <v>061C105</v>
          </cell>
          <cell r="D1268">
            <v>1.45</v>
          </cell>
          <cell r="F1268">
            <v>1.45</v>
          </cell>
          <cell r="G1268">
            <v>44375</v>
          </cell>
          <cell r="H1268" t="str">
            <v>RPC</v>
          </cell>
          <cell r="I1268" t="str">
            <v>LPI-1606</v>
          </cell>
          <cell r="J1268" t="str">
            <v>SRP</v>
          </cell>
          <cell r="K1268">
            <v>1.35</v>
          </cell>
        </row>
        <row r="1269">
          <cell r="C1269" t="str">
            <v>062C105</v>
          </cell>
          <cell r="D1269">
            <v>2.42</v>
          </cell>
          <cell r="F1269">
            <v>2.42</v>
          </cell>
          <cell r="G1269">
            <v>44375</v>
          </cell>
          <cell r="H1269" t="str">
            <v>RPC</v>
          </cell>
          <cell r="I1269" t="str">
            <v>LPI-1606</v>
          </cell>
          <cell r="J1269" t="str">
            <v>SR</v>
          </cell>
          <cell r="K1269">
            <v>1.35</v>
          </cell>
        </row>
        <row r="1270">
          <cell r="C1270" t="str">
            <v>068C101</v>
          </cell>
          <cell r="D1270">
            <v>1.22</v>
          </cell>
          <cell r="F1270">
            <v>1.22</v>
          </cell>
          <cell r="G1270">
            <v>44646</v>
          </cell>
          <cell r="H1270" t="str">
            <v>R1</v>
          </cell>
          <cell r="I1270" t="str">
            <v>LPI-1606</v>
          </cell>
          <cell r="J1270" t="str">
            <v>SR</v>
          </cell>
          <cell r="K1270">
            <v>1.35</v>
          </cell>
        </row>
        <row r="1271">
          <cell r="C1271" t="str">
            <v>066C101</v>
          </cell>
          <cell r="D1271">
            <v>0.67</v>
          </cell>
          <cell r="F1271">
            <v>0.67</v>
          </cell>
          <cell r="G1271">
            <v>44644</v>
          </cell>
          <cell r="H1271" t="str">
            <v>R1</v>
          </cell>
          <cell r="I1271" t="str">
            <v>LPI-1606</v>
          </cell>
          <cell r="J1271" t="str">
            <v>SR</v>
          </cell>
          <cell r="K1271">
            <v>1.35</v>
          </cell>
        </row>
        <row r="1272">
          <cell r="C1272" t="str">
            <v>068C102</v>
          </cell>
          <cell r="D1272">
            <v>1.94</v>
          </cell>
          <cell r="F1272">
            <v>1.94</v>
          </cell>
          <cell r="G1272">
            <v>44645</v>
          </cell>
          <cell r="H1272" t="str">
            <v>R1</v>
          </cell>
          <cell r="I1272" t="str">
            <v>LPI-1606</v>
          </cell>
          <cell r="J1272" t="str">
            <v>SR</v>
          </cell>
          <cell r="K1272">
            <v>1.35</v>
          </cell>
        </row>
        <row r="1273">
          <cell r="C1273" t="str">
            <v>069C110</v>
          </cell>
          <cell r="D1273">
            <v>1.1000000000000001</v>
          </cell>
          <cell r="F1273">
            <v>1.1000000000000001</v>
          </cell>
          <cell r="G1273">
            <v>44376</v>
          </cell>
          <cell r="H1273" t="str">
            <v>RPC</v>
          </cell>
          <cell r="I1273" t="str">
            <v>LPI-1606</v>
          </cell>
          <cell r="J1273" t="str">
            <v>SR</v>
          </cell>
          <cell r="K1273">
            <v>1.35</v>
          </cell>
        </row>
        <row r="1274">
          <cell r="C1274" t="str">
            <v>062C106</v>
          </cell>
          <cell r="D1274">
            <v>5.27</v>
          </cell>
          <cell r="F1274">
            <v>5.27</v>
          </cell>
          <cell r="G1274">
            <v>44375</v>
          </cell>
          <cell r="H1274" t="str">
            <v>RPC</v>
          </cell>
          <cell r="I1274" t="str">
            <v>LPI-1606</v>
          </cell>
          <cell r="J1274" t="str">
            <v>SRP</v>
          </cell>
          <cell r="K1274">
            <v>1.35</v>
          </cell>
        </row>
        <row r="1275">
          <cell r="C1275" t="str">
            <v>062C110</v>
          </cell>
          <cell r="D1275">
            <v>4.0599999999999996</v>
          </cell>
          <cell r="F1275">
            <v>4.0599999999999996</v>
          </cell>
          <cell r="G1275">
            <v>44375</v>
          </cell>
          <cell r="H1275" t="str">
            <v>RPC</v>
          </cell>
          <cell r="I1275" t="str">
            <v>LPI-1606</v>
          </cell>
          <cell r="J1275" t="str">
            <v>SRP</v>
          </cell>
          <cell r="K1275">
            <v>1.35</v>
          </cell>
        </row>
        <row r="1276">
          <cell r="C1276" t="str">
            <v>064C102</v>
          </cell>
          <cell r="D1276">
            <v>2.2000000000000002</v>
          </cell>
          <cell r="F1276">
            <v>2.2000000000000002</v>
          </cell>
          <cell r="G1276">
            <v>44373</v>
          </cell>
          <cell r="H1276" t="str">
            <v>RPC</v>
          </cell>
          <cell r="I1276" t="str">
            <v>LPI-1606</v>
          </cell>
          <cell r="J1276" t="str">
            <v>SR</v>
          </cell>
          <cell r="K1276">
            <v>1.35</v>
          </cell>
        </row>
        <row r="1277">
          <cell r="C1277" t="str">
            <v>064C105</v>
          </cell>
          <cell r="D1277">
            <v>6.88</v>
          </cell>
          <cell r="F1277">
            <v>6.88</v>
          </cell>
          <cell r="G1277">
            <v>44373</v>
          </cell>
          <cell r="H1277" t="str">
            <v>RPC</v>
          </cell>
          <cell r="I1277" t="str">
            <v>LPI-1606</v>
          </cell>
          <cell r="J1277" t="str">
            <v>SR</v>
          </cell>
          <cell r="K1277">
            <v>1.35</v>
          </cell>
        </row>
        <row r="1278">
          <cell r="C1278" t="str">
            <v>064C106</v>
          </cell>
          <cell r="D1278">
            <v>1.34</v>
          </cell>
          <cell r="F1278">
            <v>1.34</v>
          </cell>
          <cell r="G1278">
            <v>44375</v>
          </cell>
          <cell r="H1278" t="str">
            <v>RPC</v>
          </cell>
          <cell r="I1278" t="str">
            <v>LPI-1606</v>
          </cell>
          <cell r="J1278" t="str">
            <v>SR</v>
          </cell>
          <cell r="K1278">
            <v>1.35</v>
          </cell>
        </row>
        <row r="1279">
          <cell r="C1279" t="str">
            <v>064C107</v>
          </cell>
          <cell r="D1279">
            <v>1.7</v>
          </cell>
          <cell r="F1279">
            <v>1.7</v>
          </cell>
          <cell r="G1279">
            <v>44375</v>
          </cell>
          <cell r="H1279" t="str">
            <v>RPC</v>
          </cell>
          <cell r="I1279" t="str">
            <v>LPI-1606</v>
          </cell>
          <cell r="J1279" t="str">
            <v>SR</v>
          </cell>
          <cell r="K1279">
            <v>1.35</v>
          </cell>
        </row>
        <row r="1280">
          <cell r="C1280" t="str">
            <v>064C108</v>
          </cell>
          <cell r="D1280">
            <v>1.31</v>
          </cell>
          <cell r="F1280">
            <v>1.31</v>
          </cell>
          <cell r="G1280">
            <v>44376</v>
          </cell>
          <cell r="H1280" t="str">
            <v>RPC</v>
          </cell>
          <cell r="I1280" t="str">
            <v>LPI-1606</v>
          </cell>
          <cell r="J1280" t="str">
            <v>SR</v>
          </cell>
          <cell r="K1280">
            <v>1.35</v>
          </cell>
        </row>
        <row r="1281">
          <cell r="C1281" t="str">
            <v>064C109</v>
          </cell>
          <cell r="D1281">
            <v>1.46</v>
          </cell>
          <cell r="F1281">
            <v>1.46</v>
          </cell>
          <cell r="G1281">
            <v>44376</v>
          </cell>
          <cell r="H1281" t="str">
            <v>RPC</v>
          </cell>
          <cell r="I1281" t="str">
            <v>LPI-1606</v>
          </cell>
          <cell r="J1281" t="str">
            <v>SR</v>
          </cell>
          <cell r="K1281">
            <v>1.35</v>
          </cell>
        </row>
        <row r="1282">
          <cell r="C1282" t="str">
            <v>064C110</v>
          </cell>
          <cell r="D1282">
            <v>2.85</v>
          </cell>
          <cell r="F1282">
            <v>2.85</v>
          </cell>
          <cell r="G1282">
            <v>44374</v>
          </cell>
          <cell r="H1282" t="str">
            <v>RPC</v>
          </cell>
          <cell r="I1282" t="str">
            <v>LPI-1606</v>
          </cell>
          <cell r="J1282" t="str">
            <v>SR</v>
          </cell>
          <cell r="K1282">
            <v>1.35</v>
          </cell>
        </row>
        <row r="1283">
          <cell r="C1283" t="str">
            <v>065C103</v>
          </cell>
          <cell r="D1283">
            <v>1.46</v>
          </cell>
          <cell r="F1283">
            <v>1.46</v>
          </cell>
          <cell r="G1283">
            <v>44374</v>
          </cell>
          <cell r="H1283" t="str">
            <v>RPC</v>
          </cell>
          <cell r="I1283" t="str">
            <v>LPI-1606</v>
          </cell>
          <cell r="J1283" t="str">
            <v>SR</v>
          </cell>
          <cell r="K1283">
            <v>1.35</v>
          </cell>
        </row>
        <row r="1284">
          <cell r="C1284" t="str">
            <v>065C104</v>
          </cell>
          <cell r="D1284">
            <v>0.91</v>
          </cell>
          <cell r="F1284">
            <v>0.91</v>
          </cell>
          <cell r="G1284">
            <v>44374</v>
          </cell>
          <cell r="H1284" t="str">
            <v>RPC</v>
          </cell>
          <cell r="I1284" t="str">
            <v>LPI-1606</v>
          </cell>
          <cell r="J1284" t="str">
            <v>SR</v>
          </cell>
          <cell r="K1284">
            <v>1.35</v>
          </cell>
        </row>
        <row r="1285">
          <cell r="C1285" t="str">
            <v>066C105</v>
          </cell>
          <cell r="D1285">
            <v>2.12</v>
          </cell>
          <cell r="F1285">
            <v>2.12</v>
          </cell>
          <cell r="G1285">
            <v>44367</v>
          </cell>
          <cell r="H1285" t="str">
            <v>RPC</v>
          </cell>
          <cell r="I1285" t="str">
            <v>LPI-1606</v>
          </cell>
          <cell r="J1285" t="str">
            <v>SR</v>
          </cell>
          <cell r="K1285">
            <v>1.35</v>
          </cell>
        </row>
        <row r="1286">
          <cell r="C1286" t="str">
            <v>066C104</v>
          </cell>
          <cell r="D1286">
            <v>0.43</v>
          </cell>
          <cell r="F1286">
            <v>0.43</v>
          </cell>
          <cell r="G1286">
            <v>44369</v>
          </cell>
          <cell r="H1286" t="str">
            <v>RPC</v>
          </cell>
          <cell r="I1286" t="str">
            <v>LPI-1606</v>
          </cell>
          <cell r="J1286" t="str">
            <v>SR</v>
          </cell>
          <cell r="K1286">
            <v>1.35</v>
          </cell>
        </row>
        <row r="1287">
          <cell r="C1287" t="str">
            <v>066C106</v>
          </cell>
          <cell r="D1287">
            <v>1.62</v>
          </cell>
          <cell r="F1287">
            <v>1.62</v>
          </cell>
          <cell r="G1287">
            <v>44369</v>
          </cell>
          <cell r="H1287" t="str">
            <v>RPC</v>
          </cell>
          <cell r="I1287" t="str">
            <v>LPI-1606</v>
          </cell>
          <cell r="J1287" t="str">
            <v>SR</v>
          </cell>
          <cell r="K1287">
            <v>1.35</v>
          </cell>
        </row>
        <row r="1288">
          <cell r="C1288" t="str">
            <v>066C108</v>
          </cell>
          <cell r="D1288">
            <v>1.34</v>
          </cell>
          <cell r="F1288">
            <v>1.34</v>
          </cell>
          <cell r="G1288">
            <v>44371</v>
          </cell>
          <cell r="H1288" t="str">
            <v>RPC</v>
          </cell>
          <cell r="I1288" t="str">
            <v>LPI-1606</v>
          </cell>
          <cell r="J1288" t="str">
            <v>SR</v>
          </cell>
          <cell r="K1288">
            <v>1.35</v>
          </cell>
        </row>
        <row r="1289">
          <cell r="C1289" t="str">
            <v>066C109</v>
          </cell>
          <cell r="D1289">
            <v>0.76</v>
          </cell>
          <cell r="F1289">
            <v>0.76</v>
          </cell>
          <cell r="G1289">
            <v>44373</v>
          </cell>
          <cell r="H1289" t="str">
            <v>RPC</v>
          </cell>
          <cell r="I1289" t="str">
            <v>LPI-1606</v>
          </cell>
          <cell r="J1289" t="str">
            <v>SR</v>
          </cell>
          <cell r="K1289">
            <v>1.35</v>
          </cell>
        </row>
        <row r="1290">
          <cell r="C1290" t="str">
            <v>066C107</v>
          </cell>
          <cell r="D1290">
            <v>0.48</v>
          </cell>
          <cell r="F1290">
            <v>0.48</v>
          </cell>
          <cell r="G1290">
            <v>44373</v>
          </cell>
          <cell r="H1290" t="str">
            <v>RPC</v>
          </cell>
          <cell r="I1290" t="str">
            <v>LPI-1606</v>
          </cell>
          <cell r="J1290" t="str">
            <v>SR</v>
          </cell>
          <cell r="K1290">
            <v>1.35</v>
          </cell>
        </row>
        <row r="1291">
          <cell r="C1291" t="str">
            <v>066C110</v>
          </cell>
          <cell r="D1291">
            <v>2</v>
          </cell>
          <cell r="F1291">
            <v>2</v>
          </cell>
          <cell r="G1291">
            <v>44373</v>
          </cell>
          <cell r="H1291" t="str">
            <v>RPC</v>
          </cell>
          <cell r="I1291" t="str">
            <v>LPI-1606</v>
          </cell>
          <cell r="J1291" t="str">
            <v>SR</v>
          </cell>
          <cell r="K1291">
            <v>1.35</v>
          </cell>
        </row>
        <row r="1292">
          <cell r="C1292" t="str">
            <v>068C107</v>
          </cell>
          <cell r="D1292">
            <v>3</v>
          </cell>
          <cell r="F1292">
            <v>3</v>
          </cell>
          <cell r="G1292">
            <v>44368</v>
          </cell>
          <cell r="H1292" t="str">
            <v>RPC</v>
          </cell>
          <cell r="I1292" t="str">
            <v>LPI-1606</v>
          </cell>
          <cell r="J1292" t="str">
            <v>SR</v>
          </cell>
          <cell r="K1292">
            <v>1.35</v>
          </cell>
        </row>
        <row r="1293">
          <cell r="C1293" t="str">
            <v>068C108</v>
          </cell>
          <cell r="D1293">
            <v>2.1</v>
          </cell>
          <cell r="F1293">
            <v>2.1</v>
          </cell>
          <cell r="G1293">
            <v>44369</v>
          </cell>
          <cell r="H1293" t="str">
            <v>RPC</v>
          </cell>
          <cell r="I1293" t="str">
            <v>LPI-1606</v>
          </cell>
          <cell r="J1293" t="str">
            <v>SR</v>
          </cell>
          <cell r="K1293">
            <v>1.35</v>
          </cell>
        </row>
        <row r="1294">
          <cell r="C1294" t="str">
            <v>068C109</v>
          </cell>
          <cell r="D1294">
            <v>0.76</v>
          </cell>
          <cell r="F1294">
            <v>0.76</v>
          </cell>
          <cell r="G1294">
            <v>44374</v>
          </cell>
          <cell r="H1294" t="str">
            <v>RPC</v>
          </cell>
          <cell r="I1294" t="str">
            <v>LPI-1606</v>
          </cell>
          <cell r="J1294" t="str">
            <v>SR</v>
          </cell>
          <cell r="K1294">
            <v>1.35</v>
          </cell>
        </row>
        <row r="1295">
          <cell r="C1295" t="str">
            <v>068C110</v>
          </cell>
          <cell r="D1295">
            <v>2.57</v>
          </cell>
          <cell r="F1295">
            <v>2.57</v>
          </cell>
          <cell r="G1295">
            <v>44373</v>
          </cell>
          <cell r="H1295" t="str">
            <v>RPC</v>
          </cell>
          <cell r="I1295" t="str">
            <v>LPI-1606</v>
          </cell>
          <cell r="J1295" t="str">
            <v>SR</v>
          </cell>
          <cell r="K1295">
            <v>1.35</v>
          </cell>
        </row>
        <row r="1296">
          <cell r="C1296" t="str">
            <v>069C104</v>
          </cell>
          <cell r="D1296">
            <v>1.46</v>
          </cell>
          <cell r="F1296">
            <v>1.46</v>
          </cell>
          <cell r="G1296">
            <v>44367</v>
          </cell>
          <cell r="H1296" t="str">
            <v>RPC</v>
          </cell>
          <cell r="I1296" t="str">
            <v>LPI-1606</v>
          </cell>
          <cell r="J1296" t="str">
            <v>SR</v>
          </cell>
          <cell r="K1296">
            <v>1.35</v>
          </cell>
        </row>
        <row r="1297">
          <cell r="C1297" t="str">
            <v>069C105</v>
          </cell>
          <cell r="D1297">
            <v>2.13</v>
          </cell>
          <cell r="F1297">
            <v>2.13</v>
          </cell>
          <cell r="G1297">
            <v>44366</v>
          </cell>
          <cell r="H1297" t="str">
            <v>RPC</v>
          </cell>
          <cell r="I1297" t="str">
            <v>LPI-1606</v>
          </cell>
          <cell r="J1297" t="str">
            <v>SR</v>
          </cell>
          <cell r="K1297">
            <v>1.35</v>
          </cell>
        </row>
        <row r="1298">
          <cell r="C1298" t="str">
            <v>070C102</v>
          </cell>
          <cell r="D1298">
            <v>2.23</v>
          </cell>
          <cell r="F1298">
            <v>2.23</v>
          </cell>
          <cell r="G1298">
            <v>44644</v>
          </cell>
          <cell r="H1298" t="str">
            <v>R1</v>
          </cell>
          <cell r="I1298" t="str">
            <v>LPI-1606</v>
          </cell>
          <cell r="J1298" t="str">
            <v>SR</v>
          </cell>
          <cell r="K1298">
            <v>1.35</v>
          </cell>
        </row>
        <row r="1299">
          <cell r="C1299" t="str">
            <v>070C101</v>
          </cell>
          <cell r="D1299">
            <v>2.19</v>
          </cell>
          <cell r="F1299">
            <v>2.19</v>
          </cell>
          <cell r="G1299">
            <v>44645</v>
          </cell>
          <cell r="H1299" t="str">
            <v>R1</v>
          </cell>
          <cell r="I1299" t="str">
            <v>LPI-1604</v>
          </cell>
          <cell r="J1299" t="str">
            <v>SR</v>
          </cell>
          <cell r="K1299">
            <v>1.35</v>
          </cell>
        </row>
        <row r="1300">
          <cell r="C1300" t="str">
            <v>070C103</v>
          </cell>
          <cell r="D1300">
            <v>1.53</v>
          </cell>
          <cell r="F1300">
            <v>1.53</v>
          </cell>
          <cell r="G1300">
            <v>44646</v>
          </cell>
          <cell r="H1300" t="str">
            <v>R1</v>
          </cell>
          <cell r="I1300" t="str">
            <v>LPI-1606</v>
          </cell>
          <cell r="J1300" t="str">
            <v>SR</v>
          </cell>
          <cell r="K1300">
            <v>1.35</v>
          </cell>
        </row>
        <row r="1301">
          <cell r="C1301" t="str">
            <v>069C106</v>
          </cell>
          <cell r="D1301">
            <v>0.18</v>
          </cell>
          <cell r="F1301">
            <v>0.18</v>
          </cell>
          <cell r="G1301">
            <v>44390</v>
          </cell>
          <cell r="H1301" t="str">
            <v>RPC</v>
          </cell>
          <cell r="I1301" t="str">
            <v>LPI-1606</v>
          </cell>
          <cell r="J1301" t="str">
            <v>SR</v>
          </cell>
          <cell r="K1301">
            <v>1.35</v>
          </cell>
        </row>
        <row r="1302">
          <cell r="C1302" t="str">
            <v>070C105</v>
          </cell>
          <cell r="D1302">
            <v>0.74</v>
          </cell>
          <cell r="F1302">
            <v>0.74</v>
          </cell>
          <cell r="G1302">
            <v>44366</v>
          </cell>
          <cell r="H1302" t="str">
            <v>RPC</v>
          </cell>
          <cell r="I1302" t="str">
            <v>LPI-1606</v>
          </cell>
          <cell r="J1302" t="str">
            <v>SR</v>
          </cell>
          <cell r="K1302">
            <v>1.35</v>
          </cell>
        </row>
        <row r="1303">
          <cell r="C1303" t="str">
            <v>070C104</v>
          </cell>
          <cell r="D1303">
            <v>0.6</v>
          </cell>
          <cell r="F1303">
            <v>0.6</v>
          </cell>
          <cell r="G1303">
            <v>44366</v>
          </cell>
          <cell r="H1303" t="str">
            <v>RPC</v>
          </cell>
          <cell r="I1303" t="str">
            <v>LPI-1606</v>
          </cell>
          <cell r="J1303" t="str">
            <v>SR</v>
          </cell>
          <cell r="K1303">
            <v>1.35</v>
          </cell>
        </row>
        <row r="1304">
          <cell r="C1304" t="str">
            <v>070C107</v>
          </cell>
          <cell r="D1304">
            <v>2.73</v>
          </cell>
          <cell r="F1304">
            <v>2.73</v>
          </cell>
          <cell r="G1304">
            <v>44368</v>
          </cell>
          <cell r="H1304" t="str">
            <v>RPC</v>
          </cell>
          <cell r="I1304" t="str">
            <v>LPI-1606</v>
          </cell>
          <cell r="J1304" t="str">
            <v>SR</v>
          </cell>
          <cell r="K1304">
            <v>1.35</v>
          </cell>
        </row>
        <row r="1305">
          <cell r="C1305" t="str">
            <v>070C109</v>
          </cell>
          <cell r="D1305">
            <v>3.75</v>
          </cell>
          <cell r="F1305">
            <v>3.75</v>
          </cell>
          <cell r="G1305">
            <v>44370</v>
          </cell>
          <cell r="H1305" t="str">
            <v>RPC</v>
          </cell>
          <cell r="I1305" t="str">
            <v>LPI-1606</v>
          </cell>
          <cell r="J1305" t="str">
            <v>SR</v>
          </cell>
          <cell r="K1305">
            <v>1.35</v>
          </cell>
        </row>
        <row r="1306">
          <cell r="C1306" t="str">
            <v>061C116</v>
          </cell>
          <cell r="D1306">
            <v>0.66</v>
          </cell>
          <cell r="F1306">
            <v>0.66</v>
          </cell>
          <cell r="G1306">
            <v>44673</v>
          </cell>
          <cell r="H1306" t="str">
            <v>RPC</v>
          </cell>
          <cell r="I1306" t="str">
            <v>TC-09</v>
          </cell>
          <cell r="J1306" t="str">
            <v>SRP</v>
          </cell>
          <cell r="K1306">
            <v>1.35</v>
          </cell>
        </row>
        <row r="1307">
          <cell r="C1307" t="str">
            <v>063C112</v>
          </cell>
          <cell r="D1307">
            <v>1.6</v>
          </cell>
          <cell r="F1307">
            <v>1.6</v>
          </cell>
          <cell r="G1307">
            <v>44692</v>
          </cell>
          <cell r="H1307" t="str">
            <v>RPC</v>
          </cell>
          <cell r="I1307" t="str">
            <v>TC-09</v>
          </cell>
          <cell r="J1307" t="str">
            <v>SRP</v>
          </cell>
          <cell r="K1307">
            <v>1.35</v>
          </cell>
        </row>
        <row r="1308">
          <cell r="C1308" t="str">
            <v>062C115</v>
          </cell>
          <cell r="D1308">
            <v>9.1999999999999993</v>
          </cell>
          <cell r="F1308">
            <v>9.1999999999999993</v>
          </cell>
          <cell r="G1308">
            <v>44673</v>
          </cell>
          <cell r="H1308" t="str">
            <v>RPC</v>
          </cell>
          <cell r="I1308" t="str">
            <v>TC-09</v>
          </cell>
          <cell r="J1308" t="str">
            <v>SRP</v>
          </cell>
          <cell r="K1308">
            <v>1.35</v>
          </cell>
        </row>
        <row r="1309">
          <cell r="C1309" t="str">
            <v>063C115</v>
          </cell>
          <cell r="D1309">
            <v>4.1100000000000003</v>
          </cell>
          <cell r="F1309">
            <v>4.1100000000000003</v>
          </cell>
          <cell r="G1309">
            <v>44694</v>
          </cell>
          <cell r="H1309" t="str">
            <v>RPC</v>
          </cell>
          <cell r="I1309" t="str">
            <v>TC-09</v>
          </cell>
          <cell r="J1309" t="str">
            <v>SRP</v>
          </cell>
          <cell r="K1309">
            <v>1.35</v>
          </cell>
        </row>
        <row r="1310">
          <cell r="C1310" t="str">
            <v>063C116</v>
          </cell>
          <cell r="D1310">
            <v>0.14000000000000001</v>
          </cell>
          <cell r="F1310">
            <v>0.14000000000000001</v>
          </cell>
          <cell r="G1310">
            <v>44694</v>
          </cell>
          <cell r="H1310" t="str">
            <v>RPC</v>
          </cell>
          <cell r="I1310" t="str">
            <v>TC-09</v>
          </cell>
          <cell r="J1310" t="str">
            <v>SRP</v>
          </cell>
          <cell r="K1310">
            <v>1.35</v>
          </cell>
        </row>
        <row r="1311">
          <cell r="C1311" t="str">
            <v>066C113</v>
          </cell>
          <cell r="D1311">
            <v>7.65</v>
          </cell>
          <cell r="F1311">
            <v>7.65</v>
          </cell>
          <cell r="G1311">
            <v>44677</v>
          </cell>
          <cell r="H1311" t="str">
            <v>RPC</v>
          </cell>
          <cell r="I1311" t="str">
            <v>TC-09</v>
          </cell>
          <cell r="J1311" t="str">
            <v>SRP</v>
          </cell>
          <cell r="K1311">
            <v>1.35</v>
          </cell>
        </row>
        <row r="1312">
          <cell r="C1312" t="str">
            <v>066C117</v>
          </cell>
          <cell r="D1312">
            <v>2.89</v>
          </cell>
          <cell r="F1312">
            <v>2.89</v>
          </cell>
          <cell r="G1312">
            <v>44680</v>
          </cell>
          <cell r="H1312" t="str">
            <v>RPC</v>
          </cell>
          <cell r="I1312" t="str">
            <v>TC-09</v>
          </cell>
          <cell r="J1312" t="str">
            <v>SR</v>
          </cell>
          <cell r="K1312">
            <v>1.35</v>
          </cell>
        </row>
        <row r="1313">
          <cell r="C1313" t="str">
            <v>068C114</v>
          </cell>
          <cell r="D1313">
            <v>6.66</v>
          </cell>
          <cell r="F1313">
            <v>6.66</v>
          </cell>
          <cell r="G1313">
            <v>44703</v>
          </cell>
          <cell r="H1313" t="str">
            <v>RPC</v>
          </cell>
          <cell r="I1313" t="str">
            <v>TC-09</v>
          </cell>
          <cell r="J1313" t="str">
            <v>SR</v>
          </cell>
          <cell r="K1313">
            <v>1.35</v>
          </cell>
        </row>
        <row r="1314">
          <cell r="C1314" t="str">
            <v>068C115</v>
          </cell>
          <cell r="D1314">
            <v>4.47</v>
          </cell>
          <cell r="F1314">
            <v>4.47</v>
          </cell>
          <cell r="G1314">
            <v>44703</v>
          </cell>
          <cell r="H1314" t="str">
            <v>RPC</v>
          </cell>
          <cell r="I1314" t="str">
            <v>TC-09</v>
          </cell>
          <cell r="J1314" t="str">
            <v>SR</v>
          </cell>
          <cell r="K1314">
            <v>1.35</v>
          </cell>
        </row>
        <row r="1315">
          <cell r="C1315" t="str">
            <v>068C120</v>
          </cell>
          <cell r="D1315">
            <v>8.51</v>
          </cell>
          <cell r="F1315">
            <v>8.51</v>
          </cell>
          <cell r="G1315">
            <v>44678</v>
          </cell>
          <cell r="H1315" t="str">
            <v>RPC</v>
          </cell>
          <cell r="I1315" t="str">
            <v>TC-09</v>
          </cell>
          <cell r="J1315" t="str">
            <v>SR</v>
          </cell>
          <cell r="K1315">
            <v>1.35</v>
          </cell>
        </row>
        <row r="1316">
          <cell r="C1316" t="str">
            <v>070C115</v>
          </cell>
          <cell r="D1316">
            <v>8.56</v>
          </cell>
          <cell r="F1316">
            <v>8.56</v>
          </cell>
          <cell r="G1316">
            <v>44699</v>
          </cell>
          <cell r="H1316" t="str">
            <v>RPC</v>
          </cell>
          <cell r="I1316" t="str">
            <v>TC-09</v>
          </cell>
          <cell r="J1316" t="str">
            <v>SR</v>
          </cell>
          <cell r="K1316">
            <v>1.35</v>
          </cell>
        </row>
        <row r="1317">
          <cell r="C1317" t="str">
            <v>070C120</v>
          </cell>
          <cell r="D1317">
            <v>9.4499999999999993</v>
          </cell>
          <cell r="F1317">
            <v>9.4499999999999993</v>
          </cell>
          <cell r="G1317">
            <v>44678</v>
          </cell>
          <cell r="H1317" t="str">
            <v>RPC</v>
          </cell>
          <cell r="I1317" t="str">
            <v>TC-09</v>
          </cell>
          <cell r="J1317" t="str">
            <v>SR</v>
          </cell>
          <cell r="K1317">
            <v>1.35</v>
          </cell>
        </row>
        <row r="1318">
          <cell r="C1318" t="str">
            <v>061C123</v>
          </cell>
          <cell r="D1318">
            <v>2.2200000000000002</v>
          </cell>
          <cell r="F1318">
            <v>2.2200000000000002</v>
          </cell>
          <cell r="G1318">
            <v>44702</v>
          </cell>
          <cell r="H1318" t="str">
            <v>RPC</v>
          </cell>
          <cell r="I1318" t="str">
            <v>TC-09</v>
          </cell>
          <cell r="J1318" t="str">
            <v>SRP</v>
          </cell>
          <cell r="K1318">
            <v>1.35</v>
          </cell>
        </row>
        <row r="1319">
          <cell r="C1319" t="str">
            <v>070C123</v>
          </cell>
          <cell r="F1319">
            <v>5.53</v>
          </cell>
          <cell r="H1319" t="str">
            <v>LP RPC</v>
          </cell>
        </row>
        <row r="1320">
          <cell r="C1320" t="str">
            <v>072C028</v>
          </cell>
          <cell r="D1320">
            <v>1.62</v>
          </cell>
          <cell r="E1320" t="str">
            <v>fix</v>
          </cell>
          <cell r="F1320">
            <v>1.62</v>
          </cell>
          <cell r="G1320">
            <v>44518</v>
          </cell>
          <cell r="H1320" t="str">
            <v>RPC</v>
          </cell>
          <cell r="I1320" t="str">
            <v>LPI-1604</v>
          </cell>
          <cell r="J1320" t="str">
            <v>SR</v>
          </cell>
          <cell r="K1320">
            <v>1.35</v>
          </cell>
        </row>
        <row r="1321">
          <cell r="C1321" t="str">
            <v>072c029</v>
          </cell>
          <cell r="D1321">
            <v>1.9</v>
          </cell>
          <cell r="E1321" t="str">
            <v>fix</v>
          </cell>
          <cell r="F1321">
            <v>1.9</v>
          </cell>
          <cell r="G1321">
            <v>44518</v>
          </cell>
          <cell r="H1321" t="str">
            <v>RPC</v>
          </cell>
          <cell r="I1321" t="str">
            <v>LPI-1604</v>
          </cell>
          <cell r="J1321" t="str">
            <v>SR</v>
          </cell>
          <cell r="K1321">
            <v>1.35</v>
          </cell>
        </row>
        <row r="1322">
          <cell r="C1322" t="str">
            <v>074C028</v>
          </cell>
          <cell r="D1322">
            <v>1.8</v>
          </cell>
          <cell r="E1322" t="str">
            <v>fix</v>
          </cell>
          <cell r="F1322">
            <v>1.8</v>
          </cell>
          <cell r="G1322">
            <v>44519</v>
          </cell>
          <cell r="H1322" t="str">
            <v>RPC</v>
          </cell>
          <cell r="I1322" t="str">
            <v>LPI-1604</v>
          </cell>
          <cell r="J1322" t="str">
            <v>SR</v>
          </cell>
          <cell r="K1322">
            <v>1.35</v>
          </cell>
        </row>
        <row r="1323">
          <cell r="C1323" t="str">
            <v>074c029</v>
          </cell>
          <cell r="D1323">
            <v>1.26</v>
          </cell>
          <cell r="E1323" t="str">
            <v>fix</v>
          </cell>
          <cell r="F1323">
            <v>1.26</v>
          </cell>
          <cell r="G1323">
            <v>44519</v>
          </cell>
          <cell r="H1323" t="str">
            <v>RPC</v>
          </cell>
          <cell r="I1323" t="str">
            <v>LPI-1604</v>
          </cell>
          <cell r="J1323" t="str">
            <v>SR</v>
          </cell>
          <cell r="K1323">
            <v>1.35</v>
          </cell>
        </row>
        <row r="1324">
          <cell r="C1324" t="str">
            <v>072C030</v>
          </cell>
          <cell r="D1324">
            <v>0.75</v>
          </cell>
          <cell r="E1324" t="str">
            <v>fix</v>
          </cell>
          <cell r="F1324">
            <v>0.75</v>
          </cell>
          <cell r="G1324">
            <v>44515</v>
          </cell>
          <cell r="H1324" t="str">
            <v>RPC</v>
          </cell>
          <cell r="I1324" t="str">
            <v>LPI-1604</v>
          </cell>
          <cell r="J1324" t="str">
            <v>SR</v>
          </cell>
          <cell r="K1324">
            <v>1.35</v>
          </cell>
        </row>
        <row r="1325">
          <cell r="C1325" t="str">
            <v>073C029</v>
          </cell>
          <cell r="D1325">
            <v>0.53</v>
          </cell>
          <cell r="E1325" t="str">
            <v>fix</v>
          </cell>
          <cell r="F1325">
            <v>0.53</v>
          </cell>
          <cell r="G1325">
            <v>44515</v>
          </cell>
          <cell r="H1325" t="str">
            <v>RPC</v>
          </cell>
          <cell r="I1325" t="str">
            <v>LPI-1604</v>
          </cell>
          <cell r="J1325" t="str">
            <v>SR</v>
          </cell>
          <cell r="K1325">
            <v>1.35</v>
          </cell>
        </row>
        <row r="1326">
          <cell r="C1326" t="str">
            <v>073C030</v>
          </cell>
          <cell r="D1326">
            <v>0.99</v>
          </cell>
          <cell r="E1326" t="str">
            <v>fix</v>
          </cell>
          <cell r="F1326">
            <v>0.99</v>
          </cell>
          <cell r="G1326">
            <v>44515</v>
          </cell>
          <cell r="H1326" t="str">
            <v>RPC</v>
          </cell>
          <cell r="I1326" t="str">
            <v>LPI-1604</v>
          </cell>
          <cell r="J1326" t="str">
            <v>SR</v>
          </cell>
          <cell r="K1326">
            <v>1.35</v>
          </cell>
        </row>
        <row r="1327">
          <cell r="C1327" t="str">
            <v>074C030</v>
          </cell>
          <cell r="D1327">
            <v>1</v>
          </cell>
          <cell r="E1327" t="str">
            <v>fix</v>
          </cell>
          <cell r="F1327">
            <v>1</v>
          </cell>
          <cell r="G1327">
            <v>44515</v>
          </cell>
          <cell r="H1327" t="str">
            <v>RPC</v>
          </cell>
          <cell r="I1327" t="str">
            <v>LPI-1604</v>
          </cell>
          <cell r="J1327" t="str">
            <v>SR</v>
          </cell>
          <cell r="K1327">
            <v>1.35</v>
          </cell>
        </row>
        <row r="1328">
          <cell r="C1328" t="str">
            <v>075C028</v>
          </cell>
          <cell r="D1328">
            <v>3.57</v>
          </cell>
          <cell r="E1328" t="str">
            <v>fix</v>
          </cell>
          <cell r="F1328">
            <v>3.57</v>
          </cell>
          <cell r="G1328">
            <v>44503</v>
          </cell>
          <cell r="H1328" t="str">
            <v>RPC</v>
          </cell>
          <cell r="I1328" t="str">
            <v>LPI-1604</v>
          </cell>
          <cell r="J1328" t="str">
            <v>SR</v>
          </cell>
          <cell r="K1328">
            <v>1.35</v>
          </cell>
        </row>
        <row r="1329">
          <cell r="C1329" t="str">
            <v>077C028</v>
          </cell>
          <cell r="D1329">
            <v>1.1200000000000001</v>
          </cell>
          <cell r="E1329" t="str">
            <v>fix</v>
          </cell>
          <cell r="F1329">
            <v>1.1200000000000001</v>
          </cell>
          <cell r="G1329">
            <v>44504</v>
          </cell>
          <cell r="H1329" t="str">
            <v>RPC</v>
          </cell>
          <cell r="I1329" t="str">
            <v>LPI-1604</v>
          </cell>
          <cell r="J1329" t="str">
            <v>SR</v>
          </cell>
          <cell r="K1329">
            <v>1.35</v>
          </cell>
        </row>
        <row r="1330">
          <cell r="C1330" t="str">
            <v>075C030</v>
          </cell>
          <cell r="D1330">
            <v>0.63</v>
          </cell>
          <cell r="E1330" t="str">
            <v>fix</v>
          </cell>
          <cell r="F1330">
            <v>0.63</v>
          </cell>
          <cell r="G1330">
            <v>44503</v>
          </cell>
          <cell r="H1330" t="str">
            <v>RPC</v>
          </cell>
          <cell r="I1330" t="str">
            <v>LPI-1604</v>
          </cell>
          <cell r="J1330" t="str">
            <v>SR</v>
          </cell>
          <cell r="K1330">
            <v>1.35</v>
          </cell>
        </row>
        <row r="1331">
          <cell r="C1331" t="str">
            <v>076C030</v>
          </cell>
          <cell r="D1331">
            <v>1.41</v>
          </cell>
          <cell r="E1331" t="str">
            <v>fix</v>
          </cell>
          <cell r="F1331">
            <v>1.41</v>
          </cell>
          <cell r="G1331">
            <v>44503</v>
          </cell>
          <cell r="H1331" t="str">
            <v>RPC</v>
          </cell>
          <cell r="I1331" t="str">
            <v>LPI-1604</v>
          </cell>
          <cell r="J1331" t="str">
            <v>SR</v>
          </cell>
          <cell r="K1331">
            <v>1.35</v>
          </cell>
        </row>
        <row r="1332">
          <cell r="C1332" t="str">
            <v>077C030</v>
          </cell>
          <cell r="D1332">
            <v>0.88</v>
          </cell>
          <cell r="E1332" t="str">
            <v>fix</v>
          </cell>
          <cell r="F1332">
            <v>0.88</v>
          </cell>
          <cell r="G1332">
            <v>44503</v>
          </cell>
          <cell r="H1332" t="str">
            <v>RPC</v>
          </cell>
          <cell r="I1332" t="str">
            <v>LPI-1604</v>
          </cell>
          <cell r="J1332" t="str">
            <v>SR</v>
          </cell>
          <cell r="K1332">
            <v>1.35</v>
          </cell>
        </row>
        <row r="1333">
          <cell r="C1333" t="str">
            <v>078C030</v>
          </cell>
          <cell r="D1333">
            <v>2.08</v>
          </cell>
          <cell r="F1333">
            <v>2.08</v>
          </cell>
          <cell r="G1333">
            <v>44524</v>
          </cell>
          <cell r="H1333" t="str">
            <v>RPC</v>
          </cell>
          <cell r="I1333" t="str">
            <v>LPI-1604</v>
          </cell>
          <cell r="J1333" t="str">
            <v>SR</v>
          </cell>
          <cell r="K1333">
            <v>1.35</v>
          </cell>
        </row>
        <row r="1334">
          <cell r="C1334" t="str">
            <v>080C030</v>
          </cell>
          <cell r="D1334">
            <v>3.58</v>
          </cell>
          <cell r="E1334" t="str">
            <v>fix</v>
          </cell>
          <cell r="F1334">
            <v>3.58</v>
          </cell>
          <cell r="G1334">
            <v>44522</v>
          </cell>
          <cell r="H1334" t="str">
            <v>RPC</v>
          </cell>
          <cell r="I1334" t="str">
            <v>LPI-1604</v>
          </cell>
          <cell r="J1334" t="str">
            <v>SR</v>
          </cell>
          <cell r="K1334">
            <v>1.35</v>
          </cell>
        </row>
        <row r="1335">
          <cell r="C1335" t="str">
            <v>081C030</v>
          </cell>
          <cell r="D1335">
            <v>2.85</v>
          </cell>
          <cell r="E1335" t="str">
            <v>fix</v>
          </cell>
          <cell r="F1335">
            <v>2.85</v>
          </cell>
          <cell r="G1335">
            <v>44522</v>
          </cell>
          <cell r="H1335" t="str">
            <v>RPC</v>
          </cell>
          <cell r="I1335" t="str">
            <v>LPI-1604</v>
          </cell>
          <cell r="J1335" t="str">
            <v>SR</v>
          </cell>
          <cell r="K1335">
            <v>1.35</v>
          </cell>
        </row>
        <row r="1336">
          <cell r="C1336" t="str">
            <v>081c029</v>
          </cell>
          <cell r="D1336">
            <v>0.25</v>
          </cell>
          <cell r="E1336" t="str">
            <v>fix</v>
          </cell>
          <cell r="F1336">
            <v>0.25</v>
          </cell>
          <cell r="G1336">
            <v>44522</v>
          </cell>
          <cell r="H1336" t="str">
            <v>RPC</v>
          </cell>
          <cell r="I1336" t="str">
            <v>LPI-1604</v>
          </cell>
          <cell r="J1336" t="str">
            <v>SR</v>
          </cell>
          <cell r="K1336">
            <v>1.35</v>
          </cell>
        </row>
        <row r="1337">
          <cell r="C1337" t="str">
            <v>072c035</v>
          </cell>
          <cell r="D1337">
            <v>1.3</v>
          </cell>
          <cell r="E1337" t="str">
            <v>fix</v>
          </cell>
          <cell r="F1337">
            <v>1.3</v>
          </cell>
          <cell r="G1337">
            <v>44500</v>
          </cell>
          <cell r="H1337" t="str">
            <v>RPC</v>
          </cell>
          <cell r="I1337" t="str">
            <v>LPI-1604</v>
          </cell>
          <cell r="J1337" t="str">
            <v>SR</v>
          </cell>
          <cell r="K1337">
            <v>1.35</v>
          </cell>
        </row>
        <row r="1338">
          <cell r="C1338" t="str">
            <v>072c036</v>
          </cell>
          <cell r="D1338">
            <v>1.5</v>
          </cell>
          <cell r="E1338" t="str">
            <v>fix</v>
          </cell>
          <cell r="F1338">
            <v>1.5</v>
          </cell>
          <cell r="G1338">
            <v>44500</v>
          </cell>
          <cell r="H1338" t="str">
            <v>RPC</v>
          </cell>
          <cell r="I1338" t="str">
            <v>LPI-1604</v>
          </cell>
          <cell r="J1338" t="str">
            <v>SR</v>
          </cell>
          <cell r="K1338">
            <v>1.35</v>
          </cell>
        </row>
        <row r="1339">
          <cell r="C1339" t="str">
            <v>073c036</v>
          </cell>
          <cell r="D1339">
            <v>1.82</v>
          </cell>
          <cell r="E1339" t="str">
            <v>fix</v>
          </cell>
          <cell r="F1339">
            <v>1.82</v>
          </cell>
          <cell r="G1339">
            <v>44500</v>
          </cell>
          <cell r="H1339" t="str">
            <v>RPC</v>
          </cell>
          <cell r="I1339" t="str">
            <v>LPI-1604</v>
          </cell>
          <cell r="J1339" t="str">
            <v>SR</v>
          </cell>
          <cell r="K1339">
            <v>1.35</v>
          </cell>
        </row>
        <row r="1340">
          <cell r="C1340" t="str">
            <v>074c036</v>
          </cell>
          <cell r="D1340">
            <v>1.38</v>
          </cell>
          <cell r="E1340" t="str">
            <v>fix</v>
          </cell>
          <cell r="F1340">
            <v>1.38</v>
          </cell>
          <cell r="G1340">
            <v>44500</v>
          </cell>
          <cell r="H1340" t="str">
            <v>RPC</v>
          </cell>
          <cell r="I1340" t="str">
            <v>LPI-1604</v>
          </cell>
          <cell r="J1340" t="str">
            <v>SR</v>
          </cell>
          <cell r="K1340">
            <v>1.35</v>
          </cell>
        </row>
        <row r="1341">
          <cell r="C1341" t="str">
            <v>072C032</v>
          </cell>
          <cell r="D1341">
            <v>0.95</v>
          </cell>
          <cell r="F1341">
            <v>0.95</v>
          </cell>
          <cell r="G1341">
            <v>44501</v>
          </cell>
          <cell r="H1341" t="str">
            <v>RPC</v>
          </cell>
          <cell r="I1341" t="str">
            <v>LPI-1603</v>
          </cell>
          <cell r="J1341" t="str">
            <v>SR</v>
          </cell>
          <cell r="K1341">
            <v>1.35</v>
          </cell>
        </row>
        <row r="1342">
          <cell r="C1342" t="str">
            <v>073C032</v>
          </cell>
          <cell r="D1342">
            <v>2.46</v>
          </cell>
          <cell r="F1342">
            <v>2.46</v>
          </cell>
          <cell r="G1342">
            <v>44501</v>
          </cell>
          <cell r="H1342" t="str">
            <v>RPC</v>
          </cell>
          <cell r="I1342" t="str">
            <v>LPI-1603</v>
          </cell>
          <cell r="J1342" t="str">
            <v>SR</v>
          </cell>
          <cell r="K1342">
            <v>1.35</v>
          </cell>
        </row>
        <row r="1343">
          <cell r="C1343" t="str">
            <v>074C032</v>
          </cell>
          <cell r="D1343">
            <v>2.83</v>
          </cell>
          <cell r="F1343">
            <v>2.83</v>
          </cell>
          <cell r="G1343">
            <v>44501</v>
          </cell>
          <cell r="H1343" t="str">
            <v>RPC</v>
          </cell>
          <cell r="I1343" t="str">
            <v>LPI-1603</v>
          </cell>
          <cell r="J1343" t="str">
            <v>SR</v>
          </cell>
          <cell r="K1343">
            <v>1.35</v>
          </cell>
        </row>
        <row r="1344">
          <cell r="C1344" t="str">
            <v>073c035</v>
          </cell>
          <cell r="D1344">
            <v>1.89</v>
          </cell>
          <cell r="E1344" t="str">
            <v>fix</v>
          </cell>
          <cell r="F1344">
            <v>1.89</v>
          </cell>
          <cell r="G1344">
            <v>44500</v>
          </cell>
          <cell r="H1344" t="str">
            <v>RPC</v>
          </cell>
          <cell r="I1344" t="str">
            <v>LPI-1604</v>
          </cell>
          <cell r="J1344" t="str">
            <v>SR</v>
          </cell>
          <cell r="K1344">
            <v>1.35</v>
          </cell>
        </row>
        <row r="1345">
          <cell r="C1345" t="str">
            <v>074C035</v>
          </cell>
          <cell r="D1345">
            <v>3.12</v>
          </cell>
          <cell r="E1345" t="str">
            <v>fix</v>
          </cell>
          <cell r="F1345">
            <v>3.12</v>
          </cell>
          <cell r="G1345">
            <v>44500</v>
          </cell>
          <cell r="H1345" t="str">
            <v>RPC</v>
          </cell>
          <cell r="I1345" t="str">
            <v>LPI-1604</v>
          </cell>
          <cell r="J1345" t="str">
            <v>SR</v>
          </cell>
          <cell r="K1345">
            <v>1.35</v>
          </cell>
        </row>
        <row r="1346">
          <cell r="C1346" t="str">
            <v>072c037</v>
          </cell>
          <cell r="D1346">
            <v>1.59</v>
          </cell>
          <cell r="E1346" t="str">
            <v>fix</v>
          </cell>
          <cell r="F1346">
            <v>1.59</v>
          </cell>
          <cell r="G1346">
            <v>44523</v>
          </cell>
          <cell r="H1346" t="str">
            <v>RPC</v>
          </cell>
          <cell r="I1346" t="str">
            <v>LPI-1604</v>
          </cell>
          <cell r="J1346" t="str">
            <v>SR</v>
          </cell>
          <cell r="K1346">
            <v>1.35</v>
          </cell>
        </row>
        <row r="1347">
          <cell r="C1347" t="str">
            <v>073c037</v>
          </cell>
          <cell r="D1347">
            <v>2.36</v>
          </cell>
          <cell r="E1347" t="str">
            <v>fix</v>
          </cell>
          <cell r="F1347">
            <v>2.36</v>
          </cell>
          <cell r="G1347">
            <v>44523</v>
          </cell>
          <cell r="H1347" t="str">
            <v>RPC</v>
          </cell>
          <cell r="I1347" t="str">
            <v>LPI-1604</v>
          </cell>
          <cell r="J1347" t="str">
            <v>SR</v>
          </cell>
          <cell r="K1347">
            <v>1.35</v>
          </cell>
        </row>
        <row r="1348">
          <cell r="C1348" t="str">
            <v>074C037</v>
          </cell>
          <cell r="D1348">
            <v>3.9</v>
          </cell>
          <cell r="F1348">
            <v>3.9</v>
          </cell>
          <cell r="G1348">
            <v>44506</v>
          </cell>
          <cell r="H1348" t="str">
            <v>RPC</v>
          </cell>
          <cell r="I1348" t="str">
            <v>LPI-1603</v>
          </cell>
          <cell r="J1348" t="str">
            <v>SR</v>
          </cell>
          <cell r="K1348">
            <v>1.35</v>
          </cell>
        </row>
        <row r="1349">
          <cell r="C1349" t="str">
            <v>074C038</v>
          </cell>
          <cell r="D1349">
            <v>1.36</v>
          </cell>
          <cell r="F1349">
            <v>1.36</v>
          </cell>
          <cell r="G1349">
            <v>44506</v>
          </cell>
          <cell r="H1349" t="str">
            <v>RPC</v>
          </cell>
          <cell r="I1349" t="str">
            <v>LPI-1603</v>
          </cell>
          <cell r="J1349" t="str">
            <v>SR</v>
          </cell>
          <cell r="K1349">
            <v>1.35</v>
          </cell>
        </row>
        <row r="1350">
          <cell r="C1350" t="str">
            <v>073C038</v>
          </cell>
          <cell r="D1350">
            <v>0.88</v>
          </cell>
          <cell r="F1350">
            <v>0.88</v>
          </cell>
          <cell r="G1350">
            <v>44506</v>
          </cell>
          <cell r="H1350" t="str">
            <v>RPC</v>
          </cell>
          <cell r="I1350" t="str">
            <v>LPI-1603</v>
          </cell>
          <cell r="J1350" t="str">
            <v>SR</v>
          </cell>
          <cell r="K1350">
            <v>1.35</v>
          </cell>
        </row>
        <row r="1351">
          <cell r="C1351" t="str">
            <v>074C039</v>
          </cell>
          <cell r="D1351">
            <v>1.26</v>
          </cell>
          <cell r="F1351">
            <v>1.26</v>
          </cell>
          <cell r="G1351">
            <v>44506</v>
          </cell>
          <cell r="H1351" t="str">
            <v>RPC</v>
          </cell>
          <cell r="I1351" t="str">
            <v>LPI-1603</v>
          </cell>
          <cell r="J1351" t="str">
            <v>SR</v>
          </cell>
          <cell r="K1351">
            <v>1.35</v>
          </cell>
        </row>
        <row r="1352">
          <cell r="C1352" t="str">
            <v>073c039</v>
          </cell>
          <cell r="D1352">
            <v>0.33</v>
          </cell>
          <cell r="E1352" t="str">
            <v>x</v>
          </cell>
          <cell r="F1352">
            <v>0.33</v>
          </cell>
          <cell r="G1352">
            <v>44536</v>
          </cell>
          <cell r="H1352" t="str">
            <v>PC</v>
          </cell>
          <cell r="I1352" t="str">
            <v>LPI-1604</v>
          </cell>
          <cell r="J1352" t="str">
            <v>SR</v>
          </cell>
          <cell r="K1352">
            <v>1.35</v>
          </cell>
        </row>
        <row r="1353">
          <cell r="C1353" t="str">
            <v>074C040</v>
          </cell>
          <cell r="D1353">
            <v>1.37</v>
          </cell>
          <cell r="E1353" t="str">
            <v>fix</v>
          </cell>
          <cell r="F1353">
            <v>1.37</v>
          </cell>
          <cell r="G1353">
            <v>44503</v>
          </cell>
          <cell r="H1353" t="str">
            <v>RPC</v>
          </cell>
          <cell r="I1353" t="str">
            <v>LPI-1603</v>
          </cell>
          <cell r="J1353" t="str">
            <v>SR</v>
          </cell>
          <cell r="K1353">
            <v>1.35</v>
          </cell>
        </row>
        <row r="1354">
          <cell r="C1354" t="str">
            <v>076C033</v>
          </cell>
          <cell r="D1354">
            <v>1.95</v>
          </cell>
          <cell r="F1354">
            <v>1.95</v>
          </cell>
          <cell r="G1354">
            <v>44502</v>
          </cell>
          <cell r="H1354" t="str">
            <v>RPC</v>
          </cell>
          <cell r="I1354" t="str">
            <v>LPI-1604</v>
          </cell>
          <cell r="J1354" t="str">
            <v>SR</v>
          </cell>
          <cell r="K1354">
            <v>1.35</v>
          </cell>
        </row>
        <row r="1355">
          <cell r="C1355" t="str">
            <v>075C033</v>
          </cell>
          <cell r="D1355">
            <v>3.48</v>
          </cell>
          <cell r="F1355">
            <v>3.48</v>
          </cell>
          <cell r="G1355">
            <v>44502</v>
          </cell>
          <cell r="H1355" t="str">
            <v>RPC</v>
          </cell>
          <cell r="I1355" t="str">
            <v>LPI-1604</v>
          </cell>
          <cell r="J1355" t="str">
            <v>SR</v>
          </cell>
          <cell r="K1355">
            <v>1.35</v>
          </cell>
        </row>
        <row r="1356">
          <cell r="C1356" t="str">
            <v>075C035</v>
          </cell>
          <cell r="D1356">
            <v>2.0099999999999998</v>
          </cell>
          <cell r="F1356">
            <v>2.0099999999999998</v>
          </cell>
          <cell r="G1356">
            <v>44501</v>
          </cell>
          <cell r="H1356" t="str">
            <v>RPC</v>
          </cell>
          <cell r="I1356" t="str">
            <v>LPI-1604</v>
          </cell>
          <cell r="J1356" t="str">
            <v>SR</v>
          </cell>
          <cell r="K1356">
            <v>1.35</v>
          </cell>
        </row>
        <row r="1357">
          <cell r="C1357" t="str">
            <v>076C035</v>
          </cell>
          <cell r="D1357">
            <v>0.45</v>
          </cell>
          <cell r="F1357">
            <v>0.45</v>
          </cell>
          <cell r="G1357">
            <v>44501</v>
          </cell>
          <cell r="H1357" t="str">
            <v>RPC</v>
          </cell>
          <cell r="I1357" t="str">
            <v>LPI-1604</v>
          </cell>
          <cell r="J1357" t="str">
            <v>SR</v>
          </cell>
          <cell r="K1357">
            <v>1.35</v>
          </cell>
        </row>
        <row r="1358">
          <cell r="C1358" t="str">
            <v>075C036</v>
          </cell>
          <cell r="D1358">
            <v>0.62</v>
          </cell>
          <cell r="F1358">
            <v>0.62</v>
          </cell>
          <cell r="G1358">
            <v>44501</v>
          </cell>
          <cell r="H1358" t="str">
            <v>RPC</v>
          </cell>
          <cell r="I1358" t="str">
            <v>LPI-1604</v>
          </cell>
          <cell r="J1358" t="str">
            <v>SR</v>
          </cell>
          <cell r="K1358">
            <v>1.35</v>
          </cell>
        </row>
        <row r="1359">
          <cell r="C1359" t="str">
            <v>076C036</v>
          </cell>
          <cell r="D1359">
            <v>1.1599999999999999</v>
          </cell>
          <cell r="F1359">
            <v>1.1599999999999999</v>
          </cell>
          <cell r="G1359">
            <v>44501</v>
          </cell>
          <cell r="H1359" t="str">
            <v>RPC</v>
          </cell>
          <cell r="I1359" t="str">
            <v>LPI-1604</v>
          </cell>
          <cell r="J1359" t="str">
            <v>SR</v>
          </cell>
          <cell r="K1359">
            <v>1.35</v>
          </cell>
        </row>
        <row r="1360">
          <cell r="C1360" t="str">
            <v>076C039</v>
          </cell>
          <cell r="D1360">
            <v>3.94</v>
          </cell>
          <cell r="F1360">
            <v>3.94</v>
          </cell>
          <cell r="G1360">
            <v>44501</v>
          </cell>
          <cell r="H1360" t="str">
            <v>RPC</v>
          </cell>
          <cell r="I1360" t="str">
            <v>LPI-1604</v>
          </cell>
          <cell r="J1360" t="str">
            <v>SR</v>
          </cell>
          <cell r="K1360">
            <v>1.35</v>
          </cell>
        </row>
        <row r="1361">
          <cell r="C1361" t="str">
            <v>076C038</v>
          </cell>
          <cell r="D1361">
            <v>5.86</v>
          </cell>
          <cell r="F1361">
            <v>5.86</v>
          </cell>
          <cell r="G1361">
            <v>44481</v>
          </cell>
          <cell r="H1361" t="str">
            <v>R3</v>
          </cell>
          <cell r="I1361" t="str">
            <v>LPI-1603</v>
          </cell>
          <cell r="J1361" t="str">
            <v>DR</v>
          </cell>
          <cell r="K1361">
            <v>1.8</v>
          </cell>
        </row>
        <row r="1362">
          <cell r="C1362" t="str">
            <v>077C038</v>
          </cell>
          <cell r="D1362">
            <v>4.32</v>
          </cell>
          <cell r="F1362">
            <v>4.32</v>
          </cell>
          <cell r="G1362">
            <v>44481</v>
          </cell>
          <cell r="H1362" t="str">
            <v>R3</v>
          </cell>
          <cell r="I1362" t="str">
            <v>LPI-1603</v>
          </cell>
          <cell r="J1362" t="str">
            <v>DR</v>
          </cell>
          <cell r="K1362">
            <v>1.8</v>
          </cell>
        </row>
        <row r="1363">
          <cell r="C1363" t="str">
            <v>078C038</v>
          </cell>
          <cell r="D1363">
            <v>5.19</v>
          </cell>
          <cell r="F1363">
            <v>5.19</v>
          </cell>
          <cell r="G1363">
            <v>44529</v>
          </cell>
          <cell r="H1363" t="str">
            <v>R3</v>
          </cell>
          <cell r="I1363" t="str">
            <v>LPI-1603</v>
          </cell>
          <cell r="J1363" t="str">
            <v>SRP</v>
          </cell>
          <cell r="K1363">
            <v>1.8</v>
          </cell>
        </row>
        <row r="1364">
          <cell r="C1364" t="str">
            <v>080C032</v>
          </cell>
          <cell r="D1364">
            <v>1.5</v>
          </cell>
          <cell r="E1364" t="str">
            <v>fix</v>
          </cell>
          <cell r="F1364">
            <v>1.5</v>
          </cell>
          <cell r="G1364">
            <v>44524</v>
          </cell>
          <cell r="H1364" t="str">
            <v>RPC</v>
          </cell>
          <cell r="I1364" t="str">
            <v>LPI-1604</v>
          </cell>
          <cell r="J1364" t="str">
            <v>SR</v>
          </cell>
          <cell r="K1364">
            <v>1.35</v>
          </cell>
        </row>
        <row r="1365">
          <cell r="C1365" t="str">
            <v>080C033</v>
          </cell>
          <cell r="D1365">
            <v>1.44</v>
          </cell>
          <cell r="E1365" t="str">
            <v>fix</v>
          </cell>
          <cell r="F1365">
            <v>1.44</v>
          </cell>
          <cell r="G1365">
            <v>44524</v>
          </cell>
          <cell r="H1365" t="str">
            <v>RPC</v>
          </cell>
          <cell r="I1365" t="str">
            <v>LPI-1604</v>
          </cell>
          <cell r="J1365" t="str">
            <v>SR</v>
          </cell>
          <cell r="K1365">
            <v>1.35</v>
          </cell>
        </row>
        <row r="1366">
          <cell r="C1366" t="str">
            <v>080C035</v>
          </cell>
          <cell r="F1366">
            <v>3.28</v>
          </cell>
          <cell r="H1366" t="str">
            <v>LP RPC</v>
          </cell>
        </row>
        <row r="1367">
          <cell r="C1367" t="str">
            <v>080C038</v>
          </cell>
          <cell r="D1367">
            <v>4.9800000000000004</v>
          </cell>
          <cell r="F1367">
            <v>4.9800000000000004</v>
          </cell>
          <cell r="G1367">
            <v>44518</v>
          </cell>
          <cell r="H1367" t="str">
            <v>R3</v>
          </cell>
          <cell r="I1367" t="str">
            <v>LPI-1603</v>
          </cell>
          <cell r="J1367" t="str">
            <v>DR</v>
          </cell>
          <cell r="K1367">
            <v>1.8</v>
          </cell>
        </row>
        <row r="1368">
          <cell r="C1368" t="str">
            <v>076C040</v>
          </cell>
          <cell r="D1368">
            <v>0.63</v>
          </cell>
          <cell r="F1368">
            <v>0.63</v>
          </cell>
          <cell r="G1368">
            <v>44523</v>
          </cell>
          <cell r="H1368" t="str">
            <v>RPC</v>
          </cell>
          <cell r="I1368" t="str">
            <v>LPI-1604</v>
          </cell>
          <cell r="J1368" t="str">
            <v>SR</v>
          </cell>
          <cell r="K1368">
            <v>1.35</v>
          </cell>
        </row>
        <row r="1369">
          <cell r="C1369" t="str">
            <v>077C040</v>
          </cell>
          <cell r="D1369">
            <v>0.52</v>
          </cell>
          <cell r="E1369" t="str">
            <v>fix</v>
          </cell>
          <cell r="F1369">
            <v>0.52</v>
          </cell>
          <cell r="G1369">
            <v>44523</v>
          </cell>
          <cell r="H1369" t="str">
            <v>RPC</v>
          </cell>
          <cell r="I1369" t="str">
            <v>LPI-1604</v>
          </cell>
          <cell r="J1369" t="str">
            <v>SR</v>
          </cell>
          <cell r="K1369">
            <v>1.35</v>
          </cell>
        </row>
        <row r="1370">
          <cell r="C1370" t="str">
            <v>078C040</v>
          </cell>
          <cell r="D1370">
            <v>1.18</v>
          </cell>
          <cell r="E1370" t="str">
            <v>fix</v>
          </cell>
          <cell r="F1370">
            <v>1.18</v>
          </cell>
          <cell r="G1370">
            <v>44523</v>
          </cell>
          <cell r="H1370" t="str">
            <v>RPC</v>
          </cell>
          <cell r="I1370" t="str">
            <v>LPI-1604</v>
          </cell>
          <cell r="J1370" t="str">
            <v>SR</v>
          </cell>
          <cell r="K1370">
            <v>1.35</v>
          </cell>
        </row>
        <row r="1371">
          <cell r="C1371" t="str">
            <v>079C040</v>
          </cell>
          <cell r="D1371">
            <v>1.93</v>
          </cell>
          <cell r="E1371" t="str">
            <v>fix</v>
          </cell>
          <cell r="F1371">
            <v>1.93</v>
          </cell>
          <cell r="G1371">
            <v>44523</v>
          </cell>
          <cell r="H1371" t="str">
            <v>RPC</v>
          </cell>
          <cell r="I1371" t="str">
            <v>LPI-1604</v>
          </cell>
          <cell r="J1371" t="str">
            <v>SR</v>
          </cell>
          <cell r="K1371">
            <v>1.35</v>
          </cell>
        </row>
        <row r="1372">
          <cell r="C1372" t="str">
            <v>080C039</v>
          </cell>
          <cell r="D1372">
            <v>0.84</v>
          </cell>
          <cell r="E1372" t="str">
            <v>fix</v>
          </cell>
          <cell r="F1372">
            <v>0.84</v>
          </cell>
          <cell r="G1372">
            <v>44523</v>
          </cell>
          <cell r="H1372" t="str">
            <v>RPC</v>
          </cell>
          <cell r="I1372" t="str">
            <v>LPI-1604</v>
          </cell>
          <cell r="J1372" t="str">
            <v>SR</v>
          </cell>
          <cell r="K1372">
            <v>1.35</v>
          </cell>
        </row>
        <row r="1373">
          <cell r="C1373" t="str">
            <v>080C040</v>
          </cell>
          <cell r="D1373">
            <v>0.97</v>
          </cell>
          <cell r="E1373" t="str">
            <v>fix</v>
          </cell>
          <cell r="F1373">
            <v>0.97</v>
          </cell>
          <cell r="G1373">
            <v>44523</v>
          </cell>
          <cell r="H1373" t="str">
            <v>RPC</v>
          </cell>
          <cell r="I1373" t="str">
            <v>LPI-1604</v>
          </cell>
          <cell r="J1373" t="str">
            <v>SR</v>
          </cell>
          <cell r="K1373">
            <v>1.35</v>
          </cell>
        </row>
        <row r="1374">
          <cell r="C1374" t="str">
            <v>071C046</v>
          </cell>
          <cell r="D1374">
            <v>1.23</v>
          </cell>
          <cell r="E1374" t="str">
            <v>fix</v>
          </cell>
          <cell r="F1374">
            <v>1.23</v>
          </cell>
          <cell r="G1374">
            <v>44518</v>
          </cell>
          <cell r="H1374" t="str">
            <v>RPC</v>
          </cell>
          <cell r="I1374" t="str">
            <v>LPI-1604</v>
          </cell>
          <cell r="J1374" t="str">
            <v>SR</v>
          </cell>
          <cell r="K1374">
            <v>1.35</v>
          </cell>
        </row>
        <row r="1375">
          <cell r="C1375" t="str">
            <v>072C046</v>
          </cell>
          <cell r="D1375">
            <v>1.45</v>
          </cell>
          <cell r="E1375" t="str">
            <v>fix</v>
          </cell>
          <cell r="F1375">
            <v>1.45</v>
          </cell>
          <cell r="G1375">
            <v>44517</v>
          </cell>
          <cell r="H1375" t="str">
            <v>RPC</v>
          </cell>
          <cell r="I1375" t="str">
            <v>LPI-1604</v>
          </cell>
          <cell r="J1375" t="str">
            <v>SR</v>
          </cell>
          <cell r="K1375">
            <v>1.35</v>
          </cell>
        </row>
        <row r="1376">
          <cell r="C1376" t="str">
            <v>074C045</v>
          </cell>
          <cell r="D1376">
            <v>0.94</v>
          </cell>
          <cell r="F1376">
            <v>0.94</v>
          </cell>
          <cell r="G1376">
            <v>44523</v>
          </cell>
          <cell r="H1376" t="str">
            <v>RPC</v>
          </cell>
          <cell r="I1376" t="str">
            <v>LPI-1603</v>
          </cell>
          <cell r="J1376" t="str">
            <v>SR</v>
          </cell>
          <cell r="K1376">
            <v>1.35</v>
          </cell>
        </row>
        <row r="1377">
          <cell r="C1377" t="str">
            <v>072C048</v>
          </cell>
          <cell r="D1377">
            <v>0.73</v>
          </cell>
          <cell r="F1377">
            <v>0.73</v>
          </cell>
          <cell r="G1377">
            <v>44519</v>
          </cell>
          <cell r="H1377" t="str">
            <v>RPC</v>
          </cell>
          <cell r="I1377" t="str">
            <v>LPI-1604</v>
          </cell>
          <cell r="J1377" t="str">
            <v>SR</v>
          </cell>
          <cell r="K1377">
            <v>1.35</v>
          </cell>
        </row>
        <row r="1378">
          <cell r="C1378" t="str">
            <v>072C049</v>
          </cell>
          <cell r="D1378">
            <v>0.86</v>
          </cell>
          <cell r="F1378">
            <v>0.86</v>
          </cell>
          <cell r="G1378">
            <v>44521</v>
          </cell>
          <cell r="H1378" t="str">
            <v>RPC</v>
          </cell>
          <cell r="I1378" t="str">
            <v>LPI-1604</v>
          </cell>
          <cell r="J1378" t="str">
            <v>SR</v>
          </cell>
          <cell r="K1378">
            <v>1.35</v>
          </cell>
        </row>
        <row r="1379">
          <cell r="C1379" t="str">
            <v>072C050</v>
          </cell>
          <cell r="D1379">
            <v>2.67</v>
          </cell>
          <cell r="F1379">
            <v>2.67</v>
          </cell>
          <cell r="G1379">
            <v>44513</v>
          </cell>
          <cell r="H1379" t="str">
            <v>RPC</v>
          </cell>
          <cell r="I1379" t="str">
            <v>LPI-1604</v>
          </cell>
          <cell r="J1379" t="str">
            <v>SR</v>
          </cell>
          <cell r="K1379">
            <v>1.35</v>
          </cell>
        </row>
        <row r="1380">
          <cell r="C1380" t="str">
            <v>074C041</v>
          </cell>
          <cell r="D1380">
            <v>4.29</v>
          </cell>
          <cell r="E1380" t="str">
            <v>fix</v>
          </cell>
          <cell r="F1380">
            <v>4.29</v>
          </cell>
          <cell r="G1380">
            <v>44502</v>
          </cell>
          <cell r="H1380" t="str">
            <v>RPC</v>
          </cell>
          <cell r="I1380" t="str">
            <v>LPI-1604</v>
          </cell>
          <cell r="J1380" t="str">
            <v>SR</v>
          </cell>
          <cell r="K1380">
            <v>1.35</v>
          </cell>
        </row>
        <row r="1381">
          <cell r="C1381" t="str">
            <v>074C043</v>
          </cell>
          <cell r="D1381">
            <v>1.6</v>
          </cell>
          <cell r="E1381" t="str">
            <v>fix</v>
          </cell>
          <cell r="F1381">
            <v>1.6</v>
          </cell>
          <cell r="G1381">
            <v>44504</v>
          </cell>
          <cell r="H1381" t="str">
            <v>RPC</v>
          </cell>
          <cell r="I1381" t="str">
            <v>LPI-1604</v>
          </cell>
          <cell r="J1381" t="str">
            <v>SR</v>
          </cell>
          <cell r="K1381">
            <v>1.35</v>
          </cell>
        </row>
        <row r="1382">
          <cell r="C1382" t="str">
            <v>074C042</v>
          </cell>
          <cell r="D1382">
            <v>1.71</v>
          </cell>
          <cell r="E1382" t="str">
            <v>x</v>
          </cell>
          <cell r="F1382">
            <v>1.71</v>
          </cell>
          <cell r="G1382">
            <v>44521</v>
          </cell>
          <cell r="H1382" t="str">
            <v>RPC</v>
          </cell>
          <cell r="I1382" t="str">
            <v>LPI-1604</v>
          </cell>
          <cell r="J1382" t="str">
            <v>SR</v>
          </cell>
          <cell r="K1382">
            <v>1.35</v>
          </cell>
        </row>
        <row r="1383">
          <cell r="C1383" t="str">
            <v>074C044</v>
          </cell>
          <cell r="D1383">
            <v>1.05</v>
          </cell>
          <cell r="E1383" t="str">
            <v>x</v>
          </cell>
          <cell r="F1383">
            <v>1.05</v>
          </cell>
          <cell r="G1383">
            <v>44506</v>
          </cell>
          <cell r="H1383" t="str">
            <v>RPC</v>
          </cell>
          <cell r="I1383" t="str">
            <v>LPI-1604</v>
          </cell>
          <cell r="J1383" t="str">
            <v>SR</v>
          </cell>
          <cell r="K1383">
            <v>1.35</v>
          </cell>
        </row>
        <row r="1384">
          <cell r="C1384" t="str">
            <v>075C048</v>
          </cell>
          <cell r="D1384">
            <v>2.21</v>
          </cell>
          <cell r="F1384">
            <v>2.21</v>
          </cell>
          <cell r="G1384">
            <v>44517</v>
          </cell>
          <cell r="H1384" t="str">
            <v>RPC</v>
          </cell>
          <cell r="I1384" t="str">
            <v>LPI-1604</v>
          </cell>
          <cell r="J1384" t="str">
            <v>SR</v>
          </cell>
          <cell r="K1384">
            <v>1.35</v>
          </cell>
        </row>
        <row r="1385">
          <cell r="C1385" t="str">
            <v>075C049</v>
          </cell>
          <cell r="D1385">
            <v>2.19</v>
          </cell>
          <cell r="F1385">
            <v>2.19</v>
          </cell>
          <cell r="G1385">
            <v>44516</v>
          </cell>
          <cell r="H1385" t="str">
            <v>RPC</v>
          </cell>
          <cell r="I1385" t="str">
            <v>LPI-1604</v>
          </cell>
          <cell r="J1385" t="str">
            <v>SR</v>
          </cell>
          <cell r="K1385">
            <v>1.35</v>
          </cell>
        </row>
        <row r="1386">
          <cell r="C1386" t="str">
            <v>076c047</v>
          </cell>
          <cell r="D1386">
            <v>1.1599999999999999</v>
          </cell>
          <cell r="F1386">
            <v>1.1599999999999999</v>
          </cell>
          <cell r="G1386">
            <v>44517</v>
          </cell>
          <cell r="H1386" t="str">
            <v>RPC</v>
          </cell>
          <cell r="I1386" t="str">
            <v>LPI-1604</v>
          </cell>
          <cell r="J1386" t="str">
            <v>SR</v>
          </cell>
          <cell r="K1386">
            <v>1.35</v>
          </cell>
        </row>
        <row r="1387">
          <cell r="C1387" t="str">
            <v>076C048</v>
          </cell>
          <cell r="D1387">
            <v>0.93</v>
          </cell>
          <cell r="F1387">
            <v>0.93</v>
          </cell>
          <cell r="G1387">
            <v>44517</v>
          </cell>
          <cell r="H1387" t="str">
            <v>RPC</v>
          </cell>
          <cell r="I1387" t="str">
            <v>LPI-1604</v>
          </cell>
          <cell r="J1387" t="str">
            <v>SR</v>
          </cell>
          <cell r="K1387">
            <v>1.35</v>
          </cell>
        </row>
        <row r="1388">
          <cell r="C1388" t="str">
            <v>076C049</v>
          </cell>
          <cell r="D1388">
            <v>2.17</v>
          </cell>
          <cell r="F1388">
            <v>2.17</v>
          </cell>
          <cell r="G1388">
            <v>44516</v>
          </cell>
          <cell r="H1388" t="str">
            <v>RPC</v>
          </cell>
          <cell r="I1388" t="str">
            <v>LPI-1604</v>
          </cell>
          <cell r="J1388" t="str">
            <v>SR</v>
          </cell>
          <cell r="K1388">
            <v>1.35</v>
          </cell>
        </row>
        <row r="1389">
          <cell r="C1389" t="str">
            <v>080C046</v>
          </cell>
          <cell r="F1389">
            <v>2.36</v>
          </cell>
          <cell r="H1389" t="str">
            <v>LP RPC</v>
          </cell>
        </row>
        <row r="1390">
          <cell r="C1390" t="str">
            <v>076c043</v>
          </cell>
          <cell r="D1390">
            <v>2.4300000000000002</v>
          </cell>
          <cell r="F1390">
            <v>2.4300000000000002</v>
          </cell>
          <cell r="G1390">
            <v>44525</v>
          </cell>
          <cell r="H1390" t="str">
            <v>RPC</v>
          </cell>
          <cell r="I1390" t="str">
            <v>LPI-1603</v>
          </cell>
          <cell r="J1390" t="str">
            <v>SR</v>
          </cell>
          <cell r="K1390">
            <v>1.35</v>
          </cell>
        </row>
        <row r="1391">
          <cell r="C1391" t="str">
            <v>077c043</v>
          </cell>
          <cell r="D1391">
            <v>2.63</v>
          </cell>
          <cell r="E1391" t="str">
            <v>fix</v>
          </cell>
          <cell r="F1391">
            <v>2.63</v>
          </cell>
          <cell r="G1391">
            <v>44526</v>
          </cell>
          <cell r="H1391" t="str">
            <v>RPC</v>
          </cell>
          <cell r="I1391" t="str">
            <v>LPI-1603</v>
          </cell>
          <cell r="J1391" t="str">
            <v>SR</v>
          </cell>
          <cell r="K1391">
            <v>1.35</v>
          </cell>
        </row>
        <row r="1392">
          <cell r="C1392" t="str">
            <v>078c043</v>
          </cell>
          <cell r="D1392">
            <v>2.21</v>
          </cell>
          <cell r="F1392">
            <v>2.21</v>
          </cell>
          <cell r="G1392">
            <v>44525</v>
          </cell>
          <cell r="H1392" t="str">
            <v>RPC</v>
          </cell>
          <cell r="I1392" t="str">
            <v>LPI-1603</v>
          </cell>
          <cell r="J1392" t="str">
            <v>SR</v>
          </cell>
          <cell r="K1392">
            <v>1.35</v>
          </cell>
        </row>
        <row r="1393">
          <cell r="C1393" t="str">
            <v>079c043</v>
          </cell>
          <cell r="D1393">
            <v>2.9</v>
          </cell>
          <cell r="F1393">
            <v>2.9</v>
          </cell>
          <cell r="G1393">
            <v>44525</v>
          </cell>
          <cell r="H1393" t="str">
            <v>RPC</v>
          </cell>
          <cell r="I1393" t="str">
            <v>LPI-1603</v>
          </cell>
          <cell r="J1393" t="str">
            <v>SR</v>
          </cell>
          <cell r="K1393">
            <v>1.35</v>
          </cell>
        </row>
        <row r="1394">
          <cell r="C1394" t="str">
            <v>080c043</v>
          </cell>
          <cell r="D1394">
            <v>2.86</v>
          </cell>
          <cell r="F1394">
            <v>2.86</v>
          </cell>
          <cell r="G1394">
            <v>44525</v>
          </cell>
          <cell r="H1394" t="str">
            <v>RPC</v>
          </cell>
          <cell r="I1394" t="str">
            <v>LPI-1603</v>
          </cell>
          <cell r="J1394" t="str">
            <v>SR</v>
          </cell>
          <cell r="K1394">
            <v>1.35</v>
          </cell>
        </row>
        <row r="1395">
          <cell r="C1395" t="str">
            <v>069C051</v>
          </cell>
          <cell r="D1395">
            <v>0.62</v>
          </cell>
          <cell r="E1395" t="str">
            <v>fix</v>
          </cell>
          <cell r="F1395">
            <v>0.62</v>
          </cell>
          <cell r="G1395">
            <v>44499</v>
          </cell>
          <cell r="H1395" t="str">
            <v>RPC</v>
          </cell>
          <cell r="I1395" t="str">
            <v>LPI-1604</v>
          </cell>
          <cell r="J1395" t="str">
            <v>SR</v>
          </cell>
          <cell r="K1395">
            <v>1.35</v>
          </cell>
        </row>
        <row r="1396">
          <cell r="C1396" t="str">
            <v>071C051</v>
          </cell>
          <cell r="D1396">
            <v>0.68</v>
          </cell>
          <cell r="E1396" t="str">
            <v>fix</v>
          </cell>
          <cell r="F1396">
            <v>0.68</v>
          </cell>
          <cell r="G1396">
            <v>44499</v>
          </cell>
          <cell r="H1396" t="str">
            <v>RPC</v>
          </cell>
          <cell r="I1396" t="str">
            <v>LPI-1604</v>
          </cell>
          <cell r="J1396" t="str">
            <v>SR</v>
          </cell>
          <cell r="K1396">
            <v>1.35</v>
          </cell>
        </row>
        <row r="1397">
          <cell r="C1397" t="str">
            <v>074C060</v>
          </cell>
          <cell r="D1397">
            <v>1.79</v>
          </cell>
          <cell r="F1397">
            <v>1.79</v>
          </cell>
          <cell r="G1397">
            <v>44481</v>
          </cell>
          <cell r="H1397" t="str">
            <v>R2</v>
          </cell>
          <cell r="I1397" t="str">
            <v>LPI-1601</v>
          </cell>
          <cell r="J1397" t="str">
            <v>DR</v>
          </cell>
          <cell r="K1397">
            <v>1.8</v>
          </cell>
        </row>
        <row r="1398">
          <cell r="C1398" t="str">
            <v>077C056</v>
          </cell>
          <cell r="D1398">
            <v>2.72</v>
          </cell>
          <cell r="F1398">
            <v>2.72</v>
          </cell>
          <cell r="G1398">
            <v>44482</v>
          </cell>
          <cell r="H1398" t="str">
            <v>R3</v>
          </cell>
          <cell r="I1398" t="str">
            <v>LPI-1603</v>
          </cell>
          <cell r="J1398" t="str">
            <v>SRP</v>
          </cell>
          <cell r="K1398">
            <v>1.8</v>
          </cell>
        </row>
        <row r="1399">
          <cell r="C1399" t="str">
            <v>077C058</v>
          </cell>
          <cell r="D1399">
            <v>8.74</v>
          </cell>
          <cell r="F1399">
            <v>8.74</v>
          </cell>
          <cell r="G1399">
            <v>44482</v>
          </cell>
          <cell r="H1399" t="str">
            <v>R3</v>
          </cell>
          <cell r="I1399" t="str">
            <v>LPI-1604</v>
          </cell>
          <cell r="J1399" t="str">
            <v>SRP</v>
          </cell>
          <cell r="K1399">
            <v>1.8</v>
          </cell>
        </row>
        <row r="1400">
          <cell r="C1400" t="str">
            <v>077C060</v>
          </cell>
          <cell r="D1400">
            <v>1.97</v>
          </cell>
          <cell r="F1400">
            <v>1.97</v>
          </cell>
          <cell r="G1400">
            <v>44481</v>
          </cell>
          <cell r="H1400" t="str">
            <v>R2</v>
          </cell>
          <cell r="I1400" t="str">
            <v>LPI-1601</v>
          </cell>
          <cell r="J1400" t="str">
            <v>DR</v>
          </cell>
          <cell r="K1400">
            <v>1.8</v>
          </cell>
        </row>
        <row r="1401">
          <cell r="C1401" t="str">
            <v>078C060</v>
          </cell>
          <cell r="D1401">
            <v>0.55000000000000004</v>
          </cell>
          <cell r="F1401">
            <v>0.55000000000000004</v>
          </cell>
          <cell r="G1401">
            <v>44480</v>
          </cell>
          <cell r="H1401" t="str">
            <v>R2</v>
          </cell>
          <cell r="I1401" t="str">
            <v>LPI-1601</v>
          </cell>
          <cell r="J1401" t="str">
            <v>DR</v>
          </cell>
          <cell r="K1401">
            <v>1.8</v>
          </cell>
        </row>
        <row r="1402">
          <cell r="C1402" t="str">
            <v>080C053</v>
          </cell>
          <cell r="D1402">
            <v>4.25</v>
          </cell>
          <cell r="F1402">
            <v>4.25</v>
          </cell>
          <cell r="G1402">
            <v>44386</v>
          </cell>
          <cell r="H1402" t="str">
            <v>R2</v>
          </cell>
          <cell r="I1402" t="str">
            <v>LPI-1604</v>
          </cell>
          <cell r="J1402" t="str">
            <v>SRP</v>
          </cell>
          <cell r="K1402">
            <v>1.8</v>
          </cell>
        </row>
        <row r="1403">
          <cell r="C1403" t="str">
            <v>080C054</v>
          </cell>
          <cell r="D1403">
            <v>1.53</v>
          </cell>
          <cell r="F1403">
            <v>1.53</v>
          </cell>
          <cell r="G1403">
            <v>44482</v>
          </cell>
          <cell r="H1403" t="str">
            <v>R3</v>
          </cell>
          <cell r="I1403" t="str">
            <v>LPI-1604</v>
          </cell>
          <cell r="J1403" t="str">
            <v>SRP</v>
          </cell>
          <cell r="K1403">
            <v>1.8</v>
          </cell>
        </row>
        <row r="1404">
          <cell r="C1404" t="str">
            <v>071C061</v>
          </cell>
          <cell r="D1404">
            <v>1.38</v>
          </cell>
          <cell r="F1404">
            <v>1.38</v>
          </cell>
          <cell r="G1404">
            <v>44494</v>
          </cell>
          <cell r="H1404" t="str">
            <v>R2</v>
          </cell>
          <cell r="I1404" t="str">
            <v>GP 99-8009</v>
          </cell>
          <cell r="J1404" t="str">
            <v>DR</v>
          </cell>
          <cell r="K1404">
            <v>1.8</v>
          </cell>
        </row>
        <row r="1405">
          <cell r="C1405" t="str">
            <v>074C062</v>
          </cell>
          <cell r="D1405">
            <v>3.12</v>
          </cell>
          <cell r="F1405">
            <v>3.12</v>
          </cell>
          <cell r="G1405">
            <v>44481</v>
          </cell>
          <cell r="H1405" t="str">
            <v>R2</v>
          </cell>
          <cell r="I1405" t="str">
            <v>GP 99-8009</v>
          </cell>
          <cell r="J1405" t="str">
            <v>DR</v>
          </cell>
          <cell r="K1405">
            <v>1.8</v>
          </cell>
        </row>
        <row r="1406">
          <cell r="C1406" t="str">
            <v>074C063</v>
          </cell>
          <cell r="D1406">
            <v>1.57</v>
          </cell>
          <cell r="F1406">
            <v>1.57</v>
          </cell>
          <cell r="G1406">
            <v>44480</v>
          </cell>
          <cell r="H1406" t="str">
            <v>R2</v>
          </cell>
          <cell r="I1406" t="str">
            <v>GP 99-8009</v>
          </cell>
          <cell r="J1406" t="str">
            <v>DR</v>
          </cell>
          <cell r="K1406">
            <v>1.8</v>
          </cell>
        </row>
        <row r="1407">
          <cell r="C1407" t="str">
            <v>077C062</v>
          </cell>
          <cell r="D1407">
            <v>3.09</v>
          </cell>
          <cell r="F1407">
            <v>3.09</v>
          </cell>
          <cell r="G1407">
            <v>44481</v>
          </cell>
          <cell r="H1407" t="str">
            <v>R2</v>
          </cell>
          <cell r="I1407" t="str">
            <v>GP 99-8009</v>
          </cell>
          <cell r="J1407" t="str">
            <v>DR</v>
          </cell>
          <cell r="K1407">
            <v>1.8</v>
          </cell>
        </row>
        <row r="1408">
          <cell r="C1408" t="str">
            <v>077C065</v>
          </cell>
          <cell r="D1408">
            <v>2.5099999999999998</v>
          </cell>
          <cell r="F1408">
            <v>2.5099999999999998</v>
          </cell>
          <cell r="G1408">
            <v>44480</v>
          </cell>
          <cell r="H1408" t="str">
            <v>R2</v>
          </cell>
          <cell r="I1408" t="str">
            <v>GP 99-8009</v>
          </cell>
          <cell r="J1408" t="str">
            <v>DR</v>
          </cell>
          <cell r="K1408">
            <v>1.8</v>
          </cell>
        </row>
        <row r="1409">
          <cell r="C1409" t="str">
            <v>078C062</v>
          </cell>
          <cell r="D1409">
            <v>1.6</v>
          </cell>
          <cell r="F1409">
            <v>1.6</v>
          </cell>
          <cell r="G1409">
            <v>44481</v>
          </cell>
          <cell r="H1409" t="str">
            <v>R2</v>
          </cell>
          <cell r="I1409" t="str">
            <v>GP 99-8009</v>
          </cell>
          <cell r="J1409" t="str">
            <v>DR</v>
          </cell>
          <cell r="K1409">
            <v>1.8</v>
          </cell>
        </row>
        <row r="1410">
          <cell r="C1410" t="str">
            <v>071C079</v>
          </cell>
          <cell r="D1410">
            <v>0.38</v>
          </cell>
          <cell r="E1410" t="str">
            <v>fix</v>
          </cell>
          <cell r="F1410">
            <v>0.38</v>
          </cell>
          <cell r="G1410">
            <v>44496</v>
          </cell>
          <cell r="H1410" t="str">
            <v>RPC</v>
          </cell>
          <cell r="I1410" t="str">
            <v>LPI-1604</v>
          </cell>
          <cell r="J1410" t="str">
            <v>SRP</v>
          </cell>
          <cell r="K1410">
            <v>1.35</v>
          </cell>
        </row>
        <row r="1411">
          <cell r="C1411" t="str">
            <v>071C080</v>
          </cell>
          <cell r="D1411">
            <v>0.23</v>
          </cell>
          <cell r="E1411" t="str">
            <v>fix</v>
          </cell>
          <cell r="F1411">
            <v>0.23</v>
          </cell>
          <cell r="G1411">
            <v>44496</v>
          </cell>
          <cell r="H1411" t="str">
            <v>RPC</v>
          </cell>
          <cell r="I1411" t="str">
            <v>LPI-1604</v>
          </cell>
          <cell r="J1411" t="str">
            <v>SRP</v>
          </cell>
          <cell r="K1411">
            <v>1.35</v>
          </cell>
        </row>
        <row r="1412">
          <cell r="C1412" t="str">
            <v>076C079</v>
          </cell>
          <cell r="D1412">
            <v>1.89</v>
          </cell>
          <cell r="F1412">
            <v>1.89</v>
          </cell>
          <cell r="G1412">
            <v>44494</v>
          </cell>
          <cell r="H1412" t="str">
            <v>RPC</v>
          </cell>
          <cell r="I1412" t="str">
            <v>LPI-1604</v>
          </cell>
          <cell r="J1412" t="str">
            <v>SRP</v>
          </cell>
          <cell r="K1412">
            <v>1.35</v>
          </cell>
        </row>
        <row r="1413">
          <cell r="C1413" t="str">
            <v>076C080</v>
          </cell>
          <cell r="D1413">
            <v>2.37</v>
          </cell>
          <cell r="E1413" t="str">
            <v>fix</v>
          </cell>
          <cell r="F1413">
            <v>2.37</v>
          </cell>
          <cell r="G1413">
            <v>44494</v>
          </cell>
          <cell r="H1413" t="str">
            <v>RPC</v>
          </cell>
          <cell r="I1413" t="str">
            <v>LPI-1604</v>
          </cell>
          <cell r="J1413" t="str">
            <v>SRP</v>
          </cell>
          <cell r="K1413">
            <v>1.35</v>
          </cell>
        </row>
        <row r="1414">
          <cell r="C1414" t="str">
            <v>077C080</v>
          </cell>
          <cell r="D1414">
            <v>1.1599999999999999</v>
          </cell>
          <cell r="F1414">
            <v>1.1599999999999999</v>
          </cell>
          <cell r="G1414">
            <v>44489</v>
          </cell>
          <cell r="H1414" t="str">
            <v>RPC</v>
          </cell>
          <cell r="I1414" t="str">
            <v>LPI-1604</v>
          </cell>
          <cell r="J1414" t="str">
            <v>SRP</v>
          </cell>
          <cell r="K1414">
            <v>1.35</v>
          </cell>
        </row>
        <row r="1415">
          <cell r="C1415" t="str">
            <v>078C080</v>
          </cell>
          <cell r="D1415">
            <v>1.02</v>
          </cell>
          <cell r="F1415">
            <v>1.02</v>
          </cell>
          <cell r="G1415">
            <v>44489</v>
          </cell>
          <cell r="H1415" t="str">
            <v>RPC</v>
          </cell>
          <cell r="I1415" t="str">
            <v>LPI-1604</v>
          </cell>
          <cell r="J1415" t="str">
            <v>SRP</v>
          </cell>
          <cell r="K1415">
            <v>1.35</v>
          </cell>
        </row>
        <row r="1416">
          <cell r="C1416" t="str">
            <v>079C080</v>
          </cell>
          <cell r="D1416">
            <v>0.27</v>
          </cell>
          <cell r="E1416" t="str">
            <v>fix</v>
          </cell>
          <cell r="F1416">
            <v>0.27</v>
          </cell>
          <cell r="G1416">
            <v>44526</v>
          </cell>
          <cell r="H1416" t="str">
            <v>RPC</v>
          </cell>
          <cell r="I1416" t="str">
            <v>LPI-1604</v>
          </cell>
          <cell r="J1416" t="str">
            <v>SRP</v>
          </cell>
          <cell r="K1416">
            <v>1.35</v>
          </cell>
        </row>
        <row r="1417">
          <cell r="C1417" t="str">
            <v>080C080</v>
          </cell>
          <cell r="D1417">
            <v>0.87</v>
          </cell>
          <cell r="E1417" t="str">
            <v>fix</v>
          </cell>
          <cell r="F1417">
            <v>0.87</v>
          </cell>
          <cell r="G1417">
            <v>44487</v>
          </cell>
          <cell r="H1417" t="str">
            <v>RPC</v>
          </cell>
          <cell r="I1417" t="str">
            <v>LPI-1604</v>
          </cell>
          <cell r="J1417" t="str">
            <v>SRP</v>
          </cell>
          <cell r="K1417">
            <v>1.35</v>
          </cell>
        </row>
        <row r="1418">
          <cell r="C1418" t="str">
            <v>073C079</v>
          </cell>
          <cell r="D1418">
            <v>1.24</v>
          </cell>
          <cell r="E1418" t="str">
            <v>fix</v>
          </cell>
          <cell r="F1418">
            <v>1.24</v>
          </cell>
          <cell r="G1418">
            <v>44496</v>
          </cell>
          <cell r="H1418" t="str">
            <v>RPC</v>
          </cell>
          <cell r="I1418" t="str">
            <v>LPI-1604</v>
          </cell>
          <cell r="J1418" t="str">
            <v>SRP</v>
          </cell>
          <cell r="K1418">
            <v>1.35</v>
          </cell>
        </row>
        <row r="1419">
          <cell r="C1419" t="str">
            <v>074C080</v>
          </cell>
          <cell r="D1419">
            <v>1.17</v>
          </cell>
          <cell r="E1419" t="str">
            <v>fix</v>
          </cell>
          <cell r="F1419">
            <v>1.17</v>
          </cell>
          <cell r="G1419">
            <v>44494</v>
          </cell>
          <cell r="H1419" t="str">
            <v>RPC</v>
          </cell>
          <cell r="I1419" t="str">
            <v>LPI-1604</v>
          </cell>
          <cell r="J1419" t="str">
            <v>SRP</v>
          </cell>
          <cell r="K1419">
            <v>1.35</v>
          </cell>
        </row>
        <row r="1420">
          <cell r="C1420" t="str">
            <v>072C087</v>
          </cell>
          <cell r="D1420">
            <v>0.23</v>
          </cell>
          <cell r="F1420">
            <v>0.23</v>
          </cell>
          <cell r="G1420">
            <v>44416</v>
          </cell>
          <cell r="H1420" t="str">
            <v>R1</v>
          </cell>
          <cell r="I1420" t="str">
            <v>LPI-1607</v>
          </cell>
          <cell r="J1420" t="str">
            <v>SRP</v>
          </cell>
          <cell r="K1420">
            <v>1.35</v>
          </cell>
        </row>
        <row r="1421">
          <cell r="C1421" t="str">
            <v>079C088</v>
          </cell>
          <cell r="D1421">
            <v>0.69</v>
          </cell>
          <cell r="F1421">
            <v>0.69</v>
          </cell>
          <cell r="G1421">
            <v>44408</v>
          </cell>
          <cell r="H1421" t="str">
            <v>R1</v>
          </cell>
          <cell r="I1421" t="str">
            <v>LPI-1607</v>
          </cell>
          <cell r="J1421" t="str">
            <v>SRP</v>
          </cell>
          <cell r="K1421">
            <v>1.35</v>
          </cell>
        </row>
        <row r="1422">
          <cell r="C1422" t="str">
            <v>072C082</v>
          </cell>
          <cell r="D1422">
            <v>5.55</v>
          </cell>
          <cell r="E1422" t="str">
            <v>Bibit</v>
          </cell>
          <cell r="F1422">
            <v>5.55</v>
          </cell>
          <cell r="G1422">
            <v>44423</v>
          </cell>
          <cell r="H1422" t="str">
            <v>R1</v>
          </cell>
          <cell r="I1422" t="str">
            <v>LPI-1605</v>
          </cell>
          <cell r="J1422" t="str">
            <v>SR</v>
          </cell>
          <cell r="K1422">
            <v>1.35</v>
          </cell>
        </row>
        <row r="1423">
          <cell r="C1423" t="str">
            <v>072C085</v>
          </cell>
          <cell r="D1423">
            <v>2.68</v>
          </cell>
          <cell r="E1423" t="str">
            <v>Bibit</v>
          </cell>
          <cell r="F1423">
            <v>2.68</v>
          </cell>
          <cell r="G1423">
            <v>44419</v>
          </cell>
          <cell r="H1423" t="str">
            <v>R1</v>
          </cell>
          <cell r="I1423" t="str">
            <v>LPI-1605</v>
          </cell>
          <cell r="J1423" t="str">
            <v>SR</v>
          </cell>
          <cell r="K1423">
            <v>1.35</v>
          </cell>
        </row>
        <row r="1424">
          <cell r="C1424" t="str">
            <v>072C086</v>
          </cell>
          <cell r="D1424">
            <v>1.92</v>
          </cell>
          <cell r="E1424" t="str">
            <v>Bibit</v>
          </cell>
          <cell r="F1424">
            <v>1.92</v>
          </cell>
          <cell r="G1424">
            <v>44446</v>
          </cell>
          <cell r="H1424" t="str">
            <v>R1</v>
          </cell>
          <cell r="I1424" t="str">
            <v>LPI-1605</v>
          </cell>
          <cell r="J1424" t="str">
            <v>SR</v>
          </cell>
          <cell r="K1424">
            <v>1.35</v>
          </cell>
        </row>
        <row r="1425">
          <cell r="C1425" t="str">
            <v>074C082</v>
          </cell>
          <cell r="D1425">
            <v>6.54</v>
          </cell>
          <cell r="E1425" t="str">
            <v>Bibit</v>
          </cell>
          <cell r="F1425">
            <v>6.54</v>
          </cell>
          <cell r="G1425">
            <v>44436</v>
          </cell>
          <cell r="H1425" t="str">
            <v>R1</v>
          </cell>
          <cell r="I1425" t="str">
            <v>LPI-1605</v>
          </cell>
          <cell r="J1425" t="str">
            <v>SR</v>
          </cell>
          <cell r="K1425">
            <v>1.35</v>
          </cell>
        </row>
        <row r="1426">
          <cell r="C1426" t="str">
            <v>074C085</v>
          </cell>
          <cell r="D1426">
            <v>2.39</v>
          </cell>
          <cell r="E1426" t="str">
            <v>Bibit</v>
          </cell>
          <cell r="F1426">
            <v>2.39</v>
          </cell>
          <cell r="G1426">
            <v>44492</v>
          </cell>
          <cell r="H1426" t="str">
            <v>R1</v>
          </cell>
          <cell r="I1426" t="str">
            <v>LPI-1605</v>
          </cell>
          <cell r="J1426" t="str">
            <v>SR</v>
          </cell>
          <cell r="K1426">
            <v>1.35</v>
          </cell>
        </row>
        <row r="1427">
          <cell r="C1427" t="str">
            <v>074C086</v>
          </cell>
          <cell r="D1427">
            <v>1.24</v>
          </cell>
          <cell r="E1427" t="str">
            <v>Bibit</v>
          </cell>
          <cell r="F1427">
            <v>1.24</v>
          </cell>
          <cell r="G1427">
            <v>44452</v>
          </cell>
          <cell r="H1427" t="str">
            <v>R1</v>
          </cell>
          <cell r="I1427" t="str">
            <v>LPI-1605</v>
          </cell>
          <cell r="J1427" t="str">
            <v>SR</v>
          </cell>
          <cell r="K1427">
            <v>1.35</v>
          </cell>
        </row>
        <row r="1428">
          <cell r="C1428" t="str">
            <v>074C087</v>
          </cell>
          <cell r="D1428">
            <v>0.82</v>
          </cell>
          <cell r="E1428" t="str">
            <v>Bibit</v>
          </cell>
          <cell r="F1428">
            <v>0.82</v>
          </cell>
          <cell r="G1428">
            <v>44450</v>
          </cell>
          <cell r="H1428" t="str">
            <v>R1</v>
          </cell>
          <cell r="I1428" t="str">
            <v>LPI-1605</v>
          </cell>
          <cell r="J1428" t="str">
            <v>SR</v>
          </cell>
          <cell r="K1428">
            <v>1.35</v>
          </cell>
        </row>
        <row r="1429">
          <cell r="C1429" t="str">
            <v>075C085</v>
          </cell>
          <cell r="D1429">
            <v>2.82</v>
          </cell>
          <cell r="E1429" t="str">
            <v>Bibit</v>
          </cell>
          <cell r="F1429">
            <v>2.82</v>
          </cell>
          <cell r="G1429">
            <v>44476</v>
          </cell>
          <cell r="H1429" t="str">
            <v>R1</v>
          </cell>
          <cell r="I1429" t="str">
            <v>LPI-1605</v>
          </cell>
          <cell r="J1429" t="str">
            <v>SR</v>
          </cell>
          <cell r="K1429">
            <v>1.35</v>
          </cell>
        </row>
        <row r="1430">
          <cell r="C1430" t="str">
            <v>076C085</v>
          </cell>
          <cell r="D1430">
            <v>4.9000000000000004</v>
          </cell>
          <cell r="E1430" t="str">
            <v>Bibit</v>
          </cell>
          <cell r="F1430">
            <v>4.9000000000000004</v>
          </cell>
          <cell r="G1430">
            <v>44476</v>
          </cell>
          <cell r="H1430" t="str">
            <v>R1</v>
          </cell>
          <cell r="I1430" t="str">
            <v>LPI-1605</v>
          </cell>
          <cell r="J1430" t="str">
            <v>SR</v>
          </cell>
          <cell r="K1430">
            <v>1.35</v>
          </cell>
        </row>
        <row r="1431">
          <cell r="C1431" t="str">
            <v>076C086</v>
          </cell>
          <cell r="D1431">
            <v>3.1</v>
          </cell>
          <cell r="E1431" t="str">
            <v>Bibit</v>
          </cell>
          <cell r="F1431">
            <v>3.1</v>
          </cell>
          <cell r="G1431">
            <v>44455</v>
          </cell>
          <cell r="H1431" t="str">
            <v>R1</v>
          </cell>
          <cell r="I1431" t="str">
            <v>LPI-1605</v>
          </cell>
          <cell r="J1431" t="str">
            <v>SR</v>
          </cell>
          <cell r="K1431">
            <v>1.35</v>
          </cell>
        </row>
        <row r="1432">
          <cell r="C1432" t="str">
            <v>078C082</v>
          </cell>
          <cell r="D1432">
            <v>4.68</v>
          </cell>
          <cell r="E1432" t="str">
            <v>Bibit</v>
          </cell>
          <cell r="F1432">
            <v>4.68</v>
          </cell>
          <cell r="G1432">
            <v>44488</v>
          </cell>
          <cell r="H1432" t="str">
            <v>R1</v>
          </cell>
          <cell r="I1432" t="str">
            <v>LPI-1606</v>
          </cell>
          <cell r="J1432" t="str">
            <v>SR</v>
          </cell>
          <cell r="K1432">
            <v>1.35</v>
          </cell>
        </row>
        <row r="1433">
          <cell r="C1433" t="str">
            <v>078C085</v>
          </cell>
          <cell r="D1433">
            <v>4.74</v>
          </cell>
          <cell r="E1433" t="str">
            <v>Bibit</v>
          </cell>
          <cell r="F1433">
            <v>4.74</v>
          </cell>
          <cell r="G1433">
            <v>44501</v>
          </cell>
          <cell r="H1433" t="str">
            <v>R1</v>
          </cell>
          <cell r="I1433" t="str">
            <v>LPI-1606</v>
          </cell>
          <cell r="J1433" t="str">
            <v>SR</v>
          </cell>
          <cell r="K1433">
            <v>1.35</v>
          </cell>
        </row>
        <row r="1434">
          <cell r="C1434" t="str">
            <v>078C086</v>
          </cell>
          <cell r="D1434">
            <v>3.25</v>
          </cell>
          <cell r="E1434" t="str">
            <v>Bibit</v>
          </cell>
          <cell r="F1434">
            <v>3.25</v>
          </cell>
          <cell r="G1434">
            <v>44462</v>
          </cell>
          <cell r="H1434" t="str">
            <v>R1</v>
          </cell>
          <cell r="I1434" t="str">
            <v>LPI-1605</v>
          </cell>
          <cell r="J1434" t="str">
            <v>SR</v>
          </cell>
          <cell r="K1434">
            <v>1.35</v>
          </cell>
        </row>
        <row r="1435">
          <cell r="C1435" t="str">
            <v>078C087</v>
          </cell>
          <cell r="D1435">
            <v>0.23</v>
          </cell>
          <cell r="E1435" t="str">
            <v>Bibit</v>
          </cell>
          <cell r="F1435">
            <v>0.23</v>
          </cell>
          <cell r="G1435">
            <v>44460</v>
          </cell>
          <cell r="H1435" t="str">
            <v>R1</v>
          </cell>
          <cell r="I1435" t="str">
            <v>LPI-1605</v>
          </cell>
          <cell r="J1435" t="str">
            <v>SR</v>
          </cell>
          <cell r="K1435">
            <v>1.35</v>
          </cell>
        </row>
        <row r="1436">
          <cell r="C1436" t="str">
            <v>078C088</v>
          </cell>
          <cell r="D1436">
            <v>0.83</v>
          </cell>
          <cell r="E1436" t="str">
            <v>Bibit</v>
          </cell>
          <cell r="F1436">
            <v>0.83</v>
          </cell>
          <cell r="G1436">
            <v>44460</v>
          </cell>
          <cell r="H1436" t="str">
            <v>R1</v>
          </cell>
          <cell r="I1436" t="str">
            <v>LPI-1605</v>
          </cell>
          <cell r="J1436" t="str">
            <v>SR</v>
          </cell>
          <cell r="K1436">
            <v>1.35</v>
          </cell>
        </row>
        <row r="1437">
          <cell r="C1437" t="str">
            <v>080C085</v>
          </cell>
          <cell r="D1437">
            <v>9.4499999999999993</v>
          </cell>
          <cell r="E1437" t="str">
            <v>Bibit</v>
          </cell>
          <cell r="F1437">
            <v>9.4499999999999993</v>
          </cell>
          <cell r="G1437">
            <v>44473</v>
          </cell>
          <cell r="H1437" t="str">
            <v>R1</v>
          </cell>
          <cell r="I1437" t="str">
            <v>LPI-1605</v>
          </cell>
          <cell r="J1437" t="str">
            <v>SR</v>
          </cell>
          <cell r="K1437">
            <v>1.35</v>
          </cell>
        </row>
        <row r="1438">
          <cell r="C1438" t="str">
            <v>080C086</v>
          </cell>
          <cell r="D1438">
            <v>3.62</v>
          </cell>
          <cell r="E1438" t="str">
            <v>Bibit</v>
          </cell>
          <cell r="F1438">
            <v>3.62</v>
          </cell>
          <cell r="G1438">
            <v>44464</v>
          </cell>
          <cell r="H1438" t="str">
            <v>R1</v>
          </cell>
          <cell r="I1438" t="str">
            <v>LPI-1605</v>
          </cell>
          <cell r="J1438" t="str">
            <v>SR</v>
          </cell>
          <cell r="K1438">
            <v>1.35</v>
          </cell>
        </row>
        <row r="1439">
          <cell r="C1439" t="str">
            <v>080C087</v>
          </cell>
          <cell r="D1439">
            <v>0.62</v>
          </cell>
          <cell r="E1439" t="str">
            <v>Bibit</v>
          </cell>
          <cell r="F1439">
            <v>0.62</v>
          </cell>
          <cell r="G1439">
            <v>44501</v>
          </cell>
          <cell r="H1439" t="str">
            <v>R1</v>
          </cell>
          <cell r="I1439" t="str">
            <v>LPI-1605</v>
          </cell>
          <cell r="J1439" t="str">
            <v>SR</v>
          </cell>
          <cell r="K1439">
            <v>1.35</v>
          </cell>
        </row>
        <row r="1440">
          <cell r="C1440" t="str">
            <v>080C088</v>
          </cell>
          <cell r="D1440">
            <v>0.5</v>
          </cell>
          <cell r="E1440" t="str">
            <v>Bibit</v>
          </cell>
          <cell r="F1440">
            <v>0.5</v>
          </cell>
          <cell r="G1440">
            <v>44501</v>
          </cell>
          <cell r="H1440" t="str">
            <v>R1</v>
          </cell>
          <cell r="I1440" t="str">
            <v>LPI-1605</v>
          </cell>
          <cell r="J1440" t="str">
            <v>SR</v>
          </cell>
          <cell r="K1440">
            <v>1.35</v>
          </cell>
        </row>
        <row r="1441">
          <cell r="C1441" t="str">
            <v>080C090</v>
          </cell>
          <cell r="D1441">
            <v>0.7</v>
          </cell>
          <cell r="E1441" t="str">
            <v>Bibit</v>
          </cell>
          <cell r="F1441">
            <v>0.7</v>
          </cell>
          <cell r="G1441">
            <v>44501</v>
          </cell>
          <cell r="H1441" t="str">
            <v>R1</v>
          </cell>
          <cell r="I1441" t="str">
            <v>LPI-1605</v>
          </cell>
          <cell r="J1441" t="str">
            <v>SR</v>
          </cell>
          <cell r="K1441">
            <v>1.35</v>
          </cell>
        </row>
        <row r="1442">
          <cell r="C1442" t="str">
            <v>072C090</v>
          </cell>
          <cell r="D1442">
            <v>4.66</v>
          </cell>
          <cell r="F1442">
            <v>4.66</v>
          </cell>
          <cell r="G1442">
            <v>44408</v>
          </cell>
          <cell r="H1442" t="str">
            <v>R1</v>
          </cell>
          <cell r="I1442" t="str">
            <v>LPI-1607</v>
          </cell>
          <cell r="J1442" t="str">
            <v>SRP</v>
          </cell>
          <cell r="K1442">
            <v>1.35</v>
          </cell>
        </row>
        <row r="1443">
          <cell r="C1443" t="str">
            <v>074C089</v>
          </cell>
          <cell r="D1443">
            <v>3.69</v>
          </cell>
          <cell r="F1443">
            <v>3.69</v>
          </cell>
          <cell r="G1443">
            <v>44416</v>
          </cell>
          <cell r="H1443" t="str">
            <v>R1</v>
          </cell>
          <cell r="I1443" t="str">
            <v>LPI-1607</v>
          </cell>
          <cell r="J1443" t="str">
            <v>SRP</v>
          </cell>
          <cell r="K1443">
            <v>1.35</v>
          </cell>
        </row>
        <row r="1444">
          <cell r="C1444" t="str">
            <v>074C090</v>
          </cell>
          <cell r="D1444">
            <v>1.52</v>
          </cell>
          <cell r="F1444">
            <v>1.52</v>
          </cell>
          <cell r="G1444">
            <v>44417</v>
          </cell>
          <cell r="H1444" t="str">
            <v>R1</v>
          </cell>
          <cell r="I1444" t="str">
            <v>LPI-1607</v>
          </cell>
          <cell r="J1444" t="str">
            <v>SRP</v>
          </cell>
          <cell r="K1444">
            <v>1.35</v>
          </cell>
        </row>
        <row r="1445">
          <cell r="C1445" t="str">
            <v>076C090</v>
          </cell>
          <cell r="D1445">
            <v>5.71</v>
          </cell>
          <cell r="F1445">
            <v>5.71</v>
          </cell>
          <cell r="G1445">
            <v>44409</v>
          </cell>
          <cell r="H1445" t="str">
            <v>R1</v>
          </cell>
          <cell r="I1445" t="str">
            <v>LPI-1607</v>
          </cell>
          <cell r="J1445" t="str">
            <v>SRP</v>
          </cell>
          <cell r="K1445">
            <v>1.35</v>
          </cell>
        </row>
        <row r="1446">
          <cell r="C1446" t="str">
            <v>078C090</v>
          </cell>
          <cell r="D1446">
            <v>4.66</v>
          </cell>
          <cell r="F1446">
            <v>4.66</v>
          </cell>
          <cell r="G1446">
            <v>44409</v>
          </cell>
          <cell r="H1446" t="str">
            <v>R1</v>
          </cell>
          <cell r="I1446" t="str">
            <v>LPI-1607</v>
          </cell>
          <cell r="J1446" t="str">
            <v>SRP</v>
          </cell>
          <cell r="K1446">
            <v>1.35</v>
          </cell>
        </row>
        <row r="1447">
          <cell r="C1447" t="str">
            <v>080C097</v>
          </cell>
          <cell r="D1447">
            <v>2.38</v>
          </cell>
          <cell r="F1447">
            <v>2.38</v>
          </cell>
          <cell r="G1447">
            <v>44439</v>
          </cell>
          <cell r="H1447" t="str">
            <v>R2</v>
          </cell>
          <cell r="I1447" t="str">
            <v>LPI-1604</v>
          </cell>
          <cell r="J1447" t="str">
            <v>DR</v>
          </cell>
          <cell r="K1447">
            <v>1.8</v>
          </cell>
        </row>
        <row r="1448">
          <cell r="C1448" t="str">
            <v>072C093</v>
          </cell>
          <cell r="D1448">
            <v>4.97</v>
          </cell>
          <cell r="E1448" t="str">
            <v>bibit</v>
          </cell>
          <cell r="F1448">
            <v>4.97</v>
          </cell>
          <cell r="G1448">
            <v>44508</v>
          </cell>
          <cell r="H1448" t="str">
            <v>R3</v>
          </cell>
          <cell r="I1448" t="str">
            <v>LPI-1604</v>
          </cell>
          <cell r="J1448" t="str">
            <v>DR</v>
          </cell>
          <cell r="K1448">
            <v>1.8</v>
          </cell>
        </row>
        <row r="1449">
          <cell r="C1449" t="str">
            <v>072C095</v>
          </cell>
          <cell r="D1449">
            <v>5.09</v>
          </cell>
          <cell r="E1449" t="str">
            <v>bibit</v>
          </cell>
          <cell r="F1449">
            <v>5.09</v>
          </cell>
          <cell r="G1449">
            <v>44495</v>
          </cell>
          <cell r="H1449" t="str">
            <v>R3</v>
          </cell>
          <cell r="I1449" t="str">
            <v>LPI-1604</v>
          </cell>
          <cell r="J1449" t="str">
            <v>DR</v>
          </cell>
          <cell r="K1449">
            <v>1.8</v>
          </cell>
        </row>
        <row r="1450">
          <cell r="C1450" t="str">
            <v>072C098</v>
          </cell>
          <cell r="D1450">
            <v>2.23</v>
          </cell>
          <cell r="F1450">
            <v>2.23</v>
          </cell>
          <cell r="G1450">
            <v>44448</v>
          </cell>
          <cell r="H1450" t="str">
            <v>R2</v>
          </cell>
          <cell r="I1450" t="str">
            <v>TC-09</v>
          </cell>
          <cell r="J1450" t="str">
            <v>SR</v>
          </cell>
          <cell r="K1450">
            <v>1.35</v>
          </cell>
        </row>
        <row r="1451">
          <cell r="C1451" t="str">
            <v>072C100</v>
          </cell>
          <cell r="D1451">
            <v>6.2</v>
          </cell>
          <cell r="F1451">
            <v>6.2</v>
          </cell>
          <cell r="G1451">
            <v>44704</v>
          </cell>
          <cell r="H1451" t="str">
            <v>R3</v>
          </cell>
          <cell r="I1451" t="str">
            <v>TC-09</v>
          </cell>
          <cell r="J1451" t="str">
            <v>SR</v>
          </cell>
          <cell r="K1451">
            <v>1.35</v>
          </cell>
        </row>
        <row r="1452">
          <cell r="C1452" t="str">
            <v>074C091</v>
          </cell>
          <cell r="D1452">
            <v>1.1100000000000001</v>
          </cell>
          <cell r="F1452">
            <v>1.1100000000000001</v>
          </cell>
          <cell r="G1452">
            <v>44444</v>
          </cell>
          <cell r="H1452" t="str">
            <v>R2</v>
          </cell>
          <cell r="I1452" t="str">
            <v>LPI-1605</v>
          </cell>
          <cell r="J1452" t="str">
            <v>DR</v>
          </cell>
          <cell r="K1452">
            <v>1.8</v>
          </cell>
        </row>
        <row r="1453">
          <cell r="C1453" t="str">
            <v>074C095</v>
          </cell>
          <cell r="D1453">
            <v>4.12</v>
          </cell>
          <cell r="F1453">
            <v>4.12</v>
          </cell>
          <cell r="G1453">
            <v>44446</v>
          </cell>
          <cell r="H1453" t="str">
            <v>R2</v>
          </cell>
          <cell r="I1453" t="str">
            <v>LPI-1605</v>
          </cell>
          <cell r="J1453" t="str">
            <v>DR</v>
          </cell>
          <cell r="K1453">
            <v>1.8</v>
          </cell>
        </row>
        <row r="1454">
          <cell r="C1454" t="str">
            <v>074C098</v>
          </cell>
          <cell r="D1454">
            <v>5.31</v>
          </cell>
          <cell r="F1454">
            <v>5.31</v>
          </cell>
          <cell r="G1454">
            <v>44705</v>
          </cell>
          <cell r="H1454" t="str">
            <v>R3</v>
          </cell>
          <cell r="I1454" t="str">
            <v>TC-09</v>
          </cell>
          <cell r="J1454" t="str">
            <v>SR</v>
          </cell>
          <cell r="K1454">
            <v>1.35</v>
          </cell>
        </row>
        <row r="1455">
          <cell r="C1455" t="str">
            <v>074C100</v>
          </cell>
          <cell r="D1455">
            <v>2.65</v>
          </cell>
          <cell r="F1455">
            <v>2.65</v>
          </cell>
          <cell r="G1455">
            <v>44432</v>
          </cell>
          <cell r="H1455" t="str">
            <v>R2</v>
          </cell>
          <cell r="I1455" t="str">
            <v>TC-09</v>
          </cell>
          <cell r="J1455" t="str">
            <v>SR</v>
          </cell>
          <cell r="K1455">
            <v>1.35</v>
          </cell>
        </row>
        <row r="1456">
          <cell r="C1456" t="str">
            <v>075C095</v>
          </cell>
          <cell r="D1456">
            <v>3.82</v>
          </cell>
          <cell r="F1456">
            <v>3.82</v>
          </cell>
          <cell r="G1456">
            <v>44446</v>
          </cell>
          <cell r="H1456" t="str">
            <v>R2</v>
          </cell>
          <cell r="I1456" t="str">
            <v>LPI-1604</v>
          </cell>
          <cell r="J1456" t="str">
            <v>DR</v>
          </cell>
          <cell r="K1456">
            <v>1.8</v>
          </cell>
        </row>
        <row r="1457">
          <cell r="C1457" t="str">
            <v>077C098</v>
          </cell>
          <cell r="D1457">
            <v>6.57</v>
          </cell>
          <cell r="E1457" t="str">
            <v>Bibit</v>
          </cell>
          <cell r="F1457">
            <v>6.57</v>
          </cell>
          <cell r="G1457">
            <v>44408</v>
          </cell>
          <cell r="H1457" t="str">
            <v>R2</v>
          </cell>
          <cell r="I1457" t="str">
            <v>LPI-1603</v>
          </cell>
          <cell r="J1457" t="str">
            <v>DR</v>
          </cell>
          <cell r="K1457">
            <v>1.8</v>
          </cell>
        </row>
        <row r="1458">
          <cell r="C1458" t="str">
            <v>077C100</v>
          </cell>
          <cell r="D1458">
            <v>1.94</v>
          </cell>
          <cell r="F1458">
            <v>1.94</v>
          </cell>
          <cell r="G1458">
            <v>44430</v>
          </cell>
          <cell r="H1458" t="str">
            <v>R2</v>
          </cell>
          <cell r="I1458" t="str">
            <v>TC-09</v>
          </cell>
          <cell r="J1458" t="str">
            <v>SR</v>
          </cell>
          <cell r="K1458">
            <v>1.35</v>
          </cell>
        </row>
        <row r="1459">
          <cell r="C1459" t="str">
            <v>078C091</v>
          </cell>
          <cell r="D1459">
            <v>4.8600000000000003</v>
          </cell>
          <cell r="F1459">
            <v>4.8600000000000003</v>
          </cell>
          <cell r="G1459">
            <v>44455</v>
          </cell>
          <cell r="H1459" t="str">
            <v>R2</v>
          </cell>
          <cell r="I1459" t="str">
            <v>LPI-1605</v>
          </cell>
          <cell r="J1459" t="str">
            <v>DR</v>
          </cell>
          <cell r="K1459">
            <v>1.8</v>
          </cell>
        </row>
        <row r="1460">
          <cell r="C1460" t="str">
            <v>079C097</v>
          </cell>
          <cell r="D1460">
            <v>4.8899999999999997</v>
          </cell>
          <cell r="F1460">
            <v>4.8899999999999997</v>
          </cell>
          <cell r="G1460">
            <v>44468</v>
          </cell>
          <cell r="H1460" t="str">
            <v>R2</v>
          </cell>
          <cell r="I1460" t="str">
            <v>LPI-1605</v>
          </cell>
          <cell r="J1460" t="str">
            <v>DR</v>
          </cell>
          <cell r="K1460">
            <v>1.8</v>
          </cell>
        </row>
        <row r="1461">
          <cell r="C1461" t="str">
            <v>079C098</v>
          </cell>
          <cell r="D1461">
            <v>1.65</v>
          </cell>
          <cell r="E1461" t="str">
            <v>bibit</v>
          </cell>
          <cell r="F1461">
            <v>1.65</v>
          </cell>
          <cell r="G1461">
            <v>44422</v>
          </cell>
          <cell r="H1461" t="str">
            <v>R2</v>
          </cell>
          <cell r="I1461" t="str">
            <v>LPI-1604</v>
          </cell>
          <cell r="J1461" t="str">
            <v>DR</v>
          </cell>
          <cell r="K1461">
            <v>1.8</v>
          </cell>
        </row>
        <row r="1462">
          <cell r="C1462" t="str">
            <v>080C092</v>
          </cell>
          <cell r="D1462">
            <v>4.13</v>
          </cell>
          <cell r="F1462">
            <v>4.13</v>
          </cell>
          <cell r="G1462">
            <v>44467</v>
          </cell>
          <cell r="H1462" t="str">
            <v>R2</v>
          </cell>
          <cell r="I1462" t="str">
            <v>LPI-1602</v>
          </cell>
          <cell r="J1462" t="str">
            <v>DR</v>
          </cell>
          <cell r="K1462">
            <v>1.8</v>
          </cell>
        </row>
        <row r="1463">
          <cell r="C1463" t="str">
            <v>080C095</v>
          </cell>
          <cell r="D1463">
            <v>5.51</v>
          </cell>
          <cell r="F1463">
            <v>5.51</v>
          </cell>
          <cell r="G1463">
            <v>44467</v>
          </cell>
          <cell r="H1463" t="str">
            <v>R2</v>
          </cell>
          <cell r="I1463" t="str">
            <v>LPI-1602</v>
          </cell>
          <cell r="J1463" t="str">
            <v>DR</v>
          </cell>
          <cell r="K1463">
            <v>1.8</v>
          </cell>
        </row>
        <row r="1464">
          <cell r="C1464" t="str">
            <v>080C100</v>
          </cell>
          <cell r="D1464">
            <v>3.24</v>
          </cell>
          <cell r="F1464">
            <v>3.24</v>
          </cell>
          <cell r="G1464">
            <v>44464</v>
          </cell>
          <cell r="H1464" t="str">
            <v>R2</v>
          </cell>
          <cell r="I1464" t="str">
            <v>LPI-1602</v>
          </cell>
          <cell r="J1464" t="str">
            <v>DR</v>
          </cell>
          <cell r="K1464">
            <v>1.8</v>
          </cell>
        </row>
        <row r="1465">
          <cell r="C1465" t="str">
            <v>081C098</v>
          </cell>
          <cell r="D1465">
            <v>1.08</v>
          </cell>
          <cell r="F1465">
            <v>1.08</v>
          </cell>
          <cell r="G1465">
            <v>44467</v>
          </cell>
          <cell r="H1465" t="str">
            <v>R2</v>
          </cell>
          <cell r="I1465" t="str">
            <v>LPI-1606</v>
          </cell>
          <cell r="J1465" t="str">
            <v>DR</v>
          </cell>
          <cell r="K1465">
            <v>1.8</v>
          </cell>
        </row>
        <row r="1466">
          <cell r="C1466" t="str">
            <v>078C095</v>
          </cell>
          <cell r="D1466">
            <v>2.5</v>
          </cell>
          <cell r="F1466">
            <v>2.5</v>
          </cell>
          <cell r="G1466">
            <v>44410</v>
          </cell>
          <cell r="H1466" t="str">
            <v>R2</v>
          </cell>
          <cell r="I1466" t="str">
            <v>LPI-1604</v>
          </cell>
          <cell r="J1466" t="str">
            <v>DR</v>
          </cell>
          <cell r="K1466">
            <v>1.8</v>
          </cell>
        </row>
        <row r="1467">
          <cell r="C1467" t="str">
            <v>079C095</v>
          </cell>
          <cell r="D1467">
            <v>1.64</v>
          </cell>
          <cell r="F1467">
            <v>1.64</v>
          </cell>
          <cell r="G1467">
            <v>44410</v>
          </cell>
          <cell r="H1467" t="str">
            <v>R2</v>
          </cell>
          <cell r="I1467" t="str">
            <v>LPI-1604</v>
          </cell>
          <cell r="J1467" t="str">
            <v>DR</v>
          </cell>
          <cell r="K1467">
            <v>1.8</v>
          </cell>
        </row>
        <row r="1468">
          <cell r="C1468" t="str">
            <v>075C107</v>
          </cell>
          <cell r="D1468">
            <v>1.1399999999999999</v>
          </cell>
          <cell r="F1468">
            <v>1.1399999999999999</v>
          </cell>
          <cell r="G1468">
            <v>44429</v>
          </cell>
          <cell r="H1468" t="str">
            <v>RPC</v>
          </cell>
          <cell r="I1468" t="str">
            <v>LPI-1603</v>
          </cell>
          <cell r="J1468" t="str">
            <v>SR</v>
          </cell>
          <cell r="K1468">
            <v>1.35</v>
          </cell>
        </row>
        <row r="1469">
          <cell r="C1469" t="str">
            <v>076C107</v>
          </cell>
          <cell r="D1469">
            <v>2.15</v>
          </cell>
          <cell r="E1469">
            <v>1</v>
          </cell>
          <cell r="F1469">
            <v>2.15</v>
          </cell>
          <cell r="G1469">
            <v>44459</v>
          </cell>
          <cell r="H1469" t="str">
            <v>RPC</v>
          </cell>
          <cell r="I1469" t="str">
            <v>LPI-1603</v>
          </cell>
          <cell r="J1469" t="str">
            <v>SRP</v>
          </cell>
          <cell r="K1469">
            <v>1.35</v>
          </cell>
        </row>
        <row r="1470">
          <cell r="C1470" t="str">
            <v>071C108</v>
          </cell>
          <cell r="D1470">
            <v>2.04</v>
          </cell>
          <cell r="F1470">
            <v>2.04</v>
          </cell>
          <cell r="G1470">
            <v>44395</v>
          </cell>
          <cell r="H1470" t="str">
            <v>RPC</v>
          </cell>
          <cell r="I1470" t="str">
            <v>LPI-1603</v>
          </cell>
          <cell r="J1470" t="str">
            <v>SR</v>
          </cell>
          <cell r="K1470">
            <v>1.35</v>
          </cell>
        </row>
        <row r="1471">
          <cell r="C1471" t="str">
            <v>072C105</v>
          </cell>
          <cell r="D1471">
            <v>6.15</v>
          </cell>
          <cell r="F1471">
            <v>6.15</v>
          </cell>
          <cell r="G1471">
            <v>44435</v>
          </cell>
          <cell r="H1471" t="str">
            <v>RPC</v>
          </cell>
          <cell r="I1471" t="str">
            <v>LPI-1603</v>
          </cell>
          <cell r="J1471" t="str">
            <v>SR</v>
          </cell>
          <cell r="K1471">
            <v>1.35</v>
          </cell>
        </row>
        <row r="1472">
          <cell r="C1472" t="str">
            <v>072C109</v>
          </cell>
          <cell r="D1472">
            <v>2.13</v>
          </cell>
          <cell r="F1472">
            <v>2.13</v>
          </cell>
          <cell r="G1472">
            <v>44394</v>
          </cell>
          <cell r="H1472" t="str">
            <v>RPC</v>
          </cell>
          <cell r="I1472" t="str">
            <v>LPI-1603</v>
          </cell>
          <cell r="J1472" t="str">
            <v>SR</v>
          </cell>
          <cell r="K1472">
            <v>1.35</v>
          </cell>
        </row>
        <row r="1473">
          <cell r="C1473" t="str">
            <v>072C110</v>
          </cell>
          <cell r="D1473">
            <v>2.0099999999999998</v>
          </cell>
          <cell r="F1473">
            <v>2.0099999999999998</v>
          </cell>
          <cell r="G1473">
            <v>44393</v>
          </cell>
          <cell r="H1473" t="str">
            <v>RPC</v>
          </cell>
          <cell r="I1473" t="str">
            <v>LPI-1603</v>
          </cell>
          <cell r="J1473" t="str">
            <v>SR</v>
          </cell>
          <cell r="K1473">
            <v>1.35</v>
          </cell>
        </row>
        <row r="1474">
          <cell r="C1474" t="str">
            <v>074C103</v>
          </cell>
          <cell r="D1474">
            <v>7.06</v>
          </cell>
          <cell r="F1474">
            <v>7.06</v>
          </cell>
          <cell r="G1474">
            <v>44397</v>
          </cell>
          <cell r="H1474" t="str">
            <v>RPC</v>
          </cell>
          <cell r="I1474" t="str">
            <v>LPI-1603</v>
          </cell>
          <cell r="J1474" t="str">
            <v>SR</v>
          </cell>
          <cell r="K1474">
            <v>1.35</v>
          </cell>
        </row>
        <row r="1475">
          <cell r="C1475" t="str">
            <v>074C107</v>
          </cell>
          <cell r="D1475">
            <v>3.3</v>
          </cell>
          <cell r="F1475">
            <v>3.3</v>
          </cell>
          <cell r="G1475">
            <v>44428</v>
          </cell>
          <cell r="H1475" t="str">
            <v>RPC</v>
          </cell>
          <cell r="I1475" t="str">
            <v>LPI-1603</v>
          </cell>
          <cell r="J1475" t="str">
            <v>SR</v>
          </cell>
          <cell r="K1475">
            <v>1.35</v>
          </cell>
        </row>
        <row r="1476">
          <cell r="C1476" t="str">
            <v>074C108</v>
          </cell>
          <cell r="D1476">
            <v>3.5</v>
          </cell>
          <cell r="F1476">
            <v>3.5</v>
          </cell>
          <cell r="G1476">
            <v>44418</v>
          </cell>
          <cell r="H1476" t="str">
            <v>RPC</v>
          </cell>
          <cell r="I1476" t="str">
            <v>LPI-1603</v>
          </cell>
          <cell r="J1476" t="str">
            <v>SR</v>
          </cell>
          <cell r="K1476">
            <v>1.35</v>
          </cell>
        </row>
        <row r="1477">
          <cell r="C1477" t="str">
            <v>074C110</v>
          </cell>
          <cell r="D1477">
            <v>2.62</v>
          </cell>
          <cell r="F1477">
            <v>2.62</v>
          </cell>
          <cell r="G1477">
            <v>44398</v>
          </cell>
          <cell r="H1477" t="str">
            <v>RPC</v>
          </cell>
          <cell r="I1477" t="str">
            <v>LPI-1603</v>
          </cell>
          <cell r="J1477" t="str">
            <v>SR</v>
          </cell>
          <cell r="K1477">
            <v>1.35</v>
          </cell>
        </row>
        <row r="1478">
          <cell r="C1478" t="str">
            <v>075C110</v>
          </cell>
          <cell r="D1478">
            <v>1.62</v>
          </cell>
          <cell r="F1478">
            <v>1.62</v>
          </cell>
          <cell r="G1478">
            <v>44420</v>
          </cell>
          <cell r="H1478" t="str">
            <v>RPC</v>
          </cell>
          <cell r="I1478" t="str">
            <v>LPI-1603</v>
          </cell>
          <cell r="J1478" t="str">
            <v>SR</v>
          </cell>
          <cell r="K1478">
            <v>1.35</v>
          </cell>
        </row>
        <row r="1479">
          <cell r="C1479" t="str">
            <v>076C105</v>
          </cell>
          <cell r="D1479">
            <v>9.7799999999999994</v>
          </cell>
          <cell r="F1479">
            <v>9.7799999999999994</v>
          </cell>
          <cell r="G1479">
            <v>44404</v>
          </cell>
          <cell r="H1479" t="str">
            <v>RPC</v>
          </cell>
          <cell r="I1479" t="str">
            <v>LPI-1603</v>
          </cell>
          <cell r="J1479" t="str">
            <v>SR</v>
          </cell>
          <cell r="K1479">
            <v>1.35</v>
          </cell>
        </row>
        <row r="1480">
          <cell r="C1480" t="str">
            <v>078C105</v>
          </cell>
          <cell r="D1480">
            <v>6.44</v>
          </cell>
          <cell r="F1480">
            <v>6.44</v>
          </cell>
          <cell r="G1480">
            <v>44420</v>
          </cell>
          <cell r="H1480" t="str">
            <v>RPC</v>
          </cell>
          <cell r="I1480" t="str">
            <v>LPI-1603</v>
          </cell>
          <cell r="J1480" t="str">
            <v>SR</v>
          </cell>
          <cell r="K1480">
            <v>1.35</v>
          </cell>
        </row>
        <row r="1481">
          <cell r="C1481" t="str">
            <v>078C110</v>
          </cell>
          <cell r="D1481">
            <v>6.04</v>
          </cell>
          <cell r="F1481">
            <v>6.04</v>
          </cell>
          <cell r="G1481">
            <v>44398</v>
          </cell>
          <cell r="H1481" t="str">
            <v>RPC</v>
          </cell>
          <cell r="I1481" t="str">
            <v>LPI-1603</v>
          </cell>
          <cell r="J1481" t="str">
            <v>SR</v>
          </cell>
          <cell r="K1481">
            <v>1.35</v>
          </cell>
        </row>
        <row r="1482">
          <cell r="C1482" t="str">
            <v>079C107</v>
          </cell>
          <cell r="D1482">
            <v>4.12</v>
          </cell>
          <cell r="F1482">
            <v>4.12</v>
          </cell>
          <cell r="G1482">
            <v>44458</v>
          </cell>
          <cell r="H1482" t="str">
            <v>RPC</v>
          </cell>
          <cell r="I1482" t="str">
            <v>LPI-1603</v>
          </cell>
          <cell r="J1482" t="str">
            <v>SRP</v>
          </cell>
          <cell r="K1482">
            <v>1.35</v>
          </cell>
        </row>
        <row r="1483">
          <cell r="C1483" t="str">
            <v>080C105</v>
          </cell>
          <cell r="D1483">
            <v>9.34</v>
          </cell>
          <cell r="F1483">
            <v>9.34</v>
          </cell>
          <cell r="G1483">
            <v>44400</v>
          </cell>
          <cell r="H1483" t="str">
            <v>RPC</v>
          </cell>
          <cell r="I1483" t="str">
            <v>LPI-1603</v>
          </cell>
          <cell r="J1483" t="str">
            <v>SR</v>
          </cell>
          <cell r="K1483">
            <v>1.35</v>
          </cell>
        </row>
        <row r="1484">
          <cell r="C1484" t="str">
            <v>080C107</v>
          </cell>
          <cell r="D1484">
            <v>1.27</v>
          </cell>
          <cell r="F1484">
            <v>1.27</v>
          </cell>
          <cell r="G1484">
            <v>44430</v>
          </cell>
          <cell r="H1484" t="str">
            <v>RPC</v>
          </cell>
          <cell r="I1484" t="str">
            <v>LPI-1603</v>
          </cell>
          <cell r="J1484" t="str">
            <v>SR</v>
          </cell>
          <cell r="K1484">
            <v>1.35</v>
          </cell>
        </row>
        <row r="1485">
          <cell r="C1485" t="str">
            <v>080C110</v>
          </cell>
          <cell r="D1485">
            <v>3.03</v>
          </cell>
          <cell r="F1485">
            <v>3.03</v>
          </cell>
          <cell r="G1485">
            <v>44398</v>
          </cell>
          <cell r="H1485" t="str">
            <v>RPC</v>
          </cell>
          <cell r="I1485" t="str">
            <v>LPI-1603</v>
          </cell>
          <cell r="J1485" t="str">
            <v>SR</v>
          </cell>
          <cell r="K1485">
            <v>1.35</v>
          </cell>
        </row>
        <row r="1486">
          <cell r="C1486" t="str">
            <v>074C119</v>
          </cell>
          <cell r="D1486">
            <v>1.1100000000000001</v>
          </cell>
          <cell r="F1486">
            <v>1.1100000000000001</v>
          </cell>
          <cell r="G1486">
            <v>44672</v>
          </cell>
          <cell r="H1486" t="str">
            <v>RPC</v>
          </cell>
          <cell r="I1486" t="str">
            <v>AS.I19-19</v>
          </cell>
          <cell r="J1486" t="str">
            <v>SR</v>
          </cell>
          <cell r="K1486">
            <v>1.35</v>
          </cell>
        </row>
        <row r="1487">
          <cell r="C1487" t="str">
            <v>074C120</v>
          </cell>
          <cell r="D1487">
            <v>2</v>
          </cell>
          <cell r="F1487">
            <v>2</v>
          </cell>
          <cell r="G1487">
            <v>44672</v>
          </cell>
          <cell r="H1487" t="str">
            <v>RPC</v>
          </cell>
          <cell r="I1487" t="str">
            <v>AS.I19-19</v>
          </cell>
          <cell r="J1487" t="str">
            <v>SR</v>
          </cell>
          <cell r="K1487">
            <v>1.35</v>
          </cell>
        </row>
        <row r="1488">
          <cell r="C1488" t="str">
            <v>075C116</v>
          </cell>
          <cell r="D1488">
            <v>0.45</v>
          </cell>
          <cell r="F1488">
            <v>0.45</v>
          </cell>
          <cell r="G1488">
            <v>44378</v>
          </cell>
          <cell r="H1488" t="str">
            <v>R3</v>
          </cell>
          <cell r="I1488" t="str">
            <v>LPI-1607</v>
          </cell>
          <cell r="J1488" t="str">
            <v>DR</v>
          </cell>
          <cell r="K1488">
            <v>1.8</v>
          </cell>
        </row>
        <row r="1489">
          <cell r="C1489" t="str">
            <v>078c119</v>
          </cell>
          <cell r="D1489">
            <v>2.0099999999999998</v>
          </cell>
          <cell r="F1489">
            <v>2.0099999999999998</v>
          </cell>
          <cell r="G1489">
            <v>44668</v>
          </cell>
          <cell r="H1489" t="str">
            <v>RPC</v>
          </cell>
          <cell r="I1489" t="str">
            <v>AS.I19-19</v>
          </cell>
          <cell r="J1489" t="str">
            <v>SR</v>
          </cell>
          <cell r="K1489">
            <v>1.35</v>
          </cell>
        </row>
        <row r="1490">
          <cell r="C1490" t="str">
            <v>078C120</v>
          </cell>
          <cell r="D1490">
            <v>1.71</v>
          </cell>
          <cell r="F1490">
            <v>1.71</v>
          </cell>
          <cell r="G1490">
            <v>44668</v>
          </cell>
          <cell r="H1490" t="str">
            <v>RPC</v>
          </cell>
          <cell r="I1490" t="str">
            <v>AS.I19-19</v>
          </cell>
          <cell r="J1490" t="str">
            <v>SR</v>
          </cell>
          <cell r="K1490">
            <v>1.35</v>
          </cell>
        </row>
        <row r="1491">
          <cell r="C1491" t="str">
            <v>071C118</v>
          </cell>
          <cell r="D1491">
            <v>6.01</v>
          </cell>
          <cell r="F1491">
            <v>6.01</v>
          </cell>
          <cell r="G1491">
            <v>44672</v>
          </cell>
          <cell r="H1491" t="str">
            <v>RPC</v>
          </cell>
          <cell r="I1491" t="str">
            <v>AS.I19-19</v>
          </cell>
          <cell r="J1491" t="str">
            <v>SR</v>
          </cell>
          <cell r="K1491">
            <v>1.35</v>
          </cell>
        </row>
        <row r="1492">
          <cell r="C1492" t="str">
            <v>071C120</v>
          </cell>
          <cell r="D1492">
            <v>1.92</v>
          </cell>
          <cell r="F1492">
            <v>1.92</v>
          </cell>
          <cell r="G1492">
            <v>44697</v>
          </cell>
          <cell r="H1492" t="str">
            <v>RPC</v>
          </cell>
          <cell r="I1492" t="str">
            <v>AS.I19-19</v>
          </cell>
          <cell r="J1492" t="str">
            <v>SR</v>
          </cell>
          <cell r="K1492">
            <v>1.35</v>
          </cell>
        </row>
        <row r="1493">
          <cell r="C1493" t="str">
            <v>072C113</v>
          </cell>
          <cell r="D1493">
            <v>3.88</v>
          </cell>
          <cell r="F1493">
            <v>3.88</v>
          </cell>
          <cell r="G1493">
            <v>44668</v>
          </cell>
          <cell r="H1493" t="str">
            <v>RPC</v>
          </cell>
          <cell r="I1493" t="str">
            <v>AS.I19-19</v>
          </cell>
          <cell r="J1493" t="str">
            <v>SR</v>
          </cell>
          <cell r="K1493">
            <v>1.35</v>
          </cell>
        </row>
        <row r="1494">
          <cell r="C1494" t="str">
            <v>072C115</v>
          </cell>
          <cell r="F1494">
            <v>3.26</v>
          </cell>
          <cell r="H1494" t="str">
            <v>LP RPC</v>
          </cell>
        </row>
        <row r="1495">
          <cell r="C1495" t="str">
            <v>074C115</v>
          </cell>
          <cell r="D1495">
            <v>9.61</v>
          </cell>
          <cell r="F1495">
            <v>9.61</v>
          </cell>
          <cell r="G1495">
            <v>44666</v>
          </cell>
          <cell r="H1495" t="str">
            <v>RPC</v>
          </cell>
          <cell r="I1495" t="str">
            <v>AS.I19-19</v>
          </cell>
          <cell r="J1495" t="str">
            <v>SR</v>
          </cell>
          <cell r="K1495">
            <v>1.35</v>
          </cell>
        </row>
        <row r="1496">
          <cell r="C1496" t="str">
            <v>074C118</v>
          </cell>
          <cell r="D1496">
            <v>4.0599999999999996</v>
          </cell>
          <cell r="F1496">
            <v>4.0599999999999996</v>
          </cell>
          <cell r="G1496">
            <v>44698</v>
          </cell>
          <cell r="H1496" t="str">
            <v>RPC</v>
          </cell>
          <cell r="I1496" t="str">
            <v>AS.I19-19</v>
          </cell>
          <cell r="J1496" t="str">
            <v>SR</v>
          </cell>
          <cell r="K1496">
            <v>1.35</v>
          </cell>
        </row>
        <row r="1497">
          <cell r="C1497" t="str">
            <v>075C115</v>
          </cell>
          <cell r="D1497">
            <v>4.33</v>
          </cell>
          <cell r="F1497">
            <v>4.33</v>
          </cell>
          <cell r="G1497">
            <v>44692</v>
          </cell>
          <cell r="H1497" t="str">
            <v>RPC</v>
          </cell>
          <cell r="I1497" t="str">
            <v>AS.I19-19</v>
          </cell>
          <cell r="J1497" t="str">
            <v>SR</v>
          </cell>
          <cell r="K1497">
            <v>1.35</v>
          </cell>
        </row>
        <row r="1498">
          <cell r="C1498" t="str">
            <v>076C117</v>
          </cell>
          <cell r="D1498">
            <v>2.0499999999999998</v>
          </cell>
          <cell r="F1498">
            <v>2.0499999999999998</v>
          </cell>
          <cell r="G1498">
            <v>44667</v>
          </cell>
          <cell r="H1498" t="str">
            <v>RPC</v>
          </cell>
          <cell r="I1498" t="str">
            <v>AS.I19-19</v>
          </cell>
          <cell r="J1498" t="str">
            <v>SR</v>
          </cell>
          <cell r="K1498">
            <v>1.35</v>
          </cell>
        </row>
        <row r="1499">
          <cell r="C1499" t="str">
            <v>076C118</v>
          </cell>
          <cell r="D1499">
            <v>0.48</v>
          </cell>
          <cell r="F1499">
            <v>0.48</v>
          </cell>
          <cell r="G1499">
            <v>44693</v>
          </cell>
          <cell r="H1499" t="str">
            <v>RPC</v>
          </cell>
          <cell r="I1499" t="str">
            <v>AS.I19-19</v>
          </cell>
          <cell r="J1499" t="str">
            <v>SR</v>
          </cell>
          <cell r="K1499">
            <v>1.35</v>
          </cell>
        </row>
        <row r="1500">
          <cell r="C1500" t="str">
            <v>076C120</v>
          </cell>
          <cell r="D1500">
            <v>5.56</v>
          </cell>
          <cell r="F1500">
            <v>5.56</v>
          </cell>
          <cell r="G1500">
            <v>44693</v>
          </cell>
          <cell r="H1500" t="str">
            <v>RPC</v>
          </cell>
          <cell r="I1500" t="str">
            <v>AS.I19-19</v>
          </cell>
          <cell r="J1500" t="str">
            <v>SR</v>
          </cell>
          <cell r="K1500">
            <v>1.35</v>
          </cell>
        </row>
        <row r="1501">
          <cell r="C1501" t="str">
            <v>078C112</v>
          </cell>
          <cell r="D1501">
            <v>2.2400000000000002</v>
          </cell>
          <cell r="F1501">
            <v>2.2400000000000002</v>
          </cell>
          <cell r="G1501">
            <v>44377</v>
          </cell>
          <cell r="H1501" t="str">
            <v>R3</v>
          </cell>
          <cell r="I1501" t="str">
            <v>LPI-1607</v>
          </cell>
          <cell r="J1501" t="str">
            <v>DR</v>
          </cell>
          <cell r="K1501">
            <v>1.8</v>
          </cell>
        </row>
        <row r="1502">
          <cell r="C1502" t="str">
            <v>078C115</v>
          </cell>
          <cell r="D1502">
            <v>6.07</v>
          </cell>
          <cell r="F1502">
            <v>6.07</v>
          </cell>
          <cell r="G1502">
            <v>44696</v>
          </cell>
          <cell r="H1502" t="str">
            <v>RPC</v>
          </cell>
          <cell r="I1502" t="str">
            <v>AS.I19-19</v>
          </cell>
          <cell r="J1502" t="str">
            <v>SR</v>
          </cell>
          <cell r="K1502">
            <v>1.35</v>
          </cell>
        </row>
        <row r="1503">
          <cell r="C1503" t="str">
            <v>078C117</v>
          </cell>
          <cell r="F1503">
            <v>1.1100000000000001</v>
          </cell>
          <cell r="H1503" t="str">
            <v>LP RPC</v>
          </cell>
        </row>
        <row r="1504">
          <cell r="C1504" t="str">
            <v>078C116</v>
          </cell>
          <cell r="F1504">
            <v>2.5099999999999998</v>
          </cell>
          <cell r="H1504" t="str">
            <v>LP RPC</v>
          </cell>
        </row>
        <row r="1505">
          <cell r="C1505" t="str">
            <v>078C118</v>
          </cell>
          <cell r="F1505">
            <v>1.41</v>
          </cell>
          <cell r="H1505" t="str">
            <v>LP RPC</v>
          </cell>
        </row>
        <row r="1506">
          <cell r="C1506" t="str">
            <v>079C118</v>
          </cell>
          <cell r="D1506">
            <v>4.38</v>
          </cell>
          <cell r="F1506">
            <v>4.38</v>
          </cell>
          <cell r="G1506">
            <v>44395</v>
          </cell>
          <cell r="H1506" t="str">
            <v>R3</v>
          </cell>
          <cell r="I1506" t="str">
            <v>LPI-1607</v>
          </cell>
          <cell r="J1506" t="str">
            <v>DR</v>
          </cell>
          <cell r="K1506">
            <v>1.8</v>
          </cell>
        </row>
        <row r="1507">
          <cell r="C1507" t="str">
            <v>079c119</v>
          </cell>
          <cell r="D1507">
            <v>0.65</v>
          </cell>
          <cell r="F1507">
            <v>0.65</v>
          </cell>
          <cell r="G1507">
            <v>44670</v>
          </cell>
          <cell r="H1507" t="str">
            <v>RPC</v>
          </cell>
          <cell r="I1507" t="str">
            <v>AS.I19-19</v>
          </cell>
          <cell r="J1507" t="str">
            <v>SR</v>
          </cell>
          <cell r="K1507">
            <v>1.35</v>
          </cell>
        </row>
        <row r="1508">
          <cell r="C1508" t="str">
            <v>079C120</v>
          </cell>
          <cell r="D1508">
            <v>1.78</v>
          </cell>
          <cell r="F1508">
            <v>1.78</v>
          </cell>
          <cell r="G1508">
            <v>44670</v>
          </cell>
          <cell r="H1508" t="str">
            <v>RPC</v>
          </cell>
          <cell r="I1508" t="str">
            <v>AS.I19-19</v>
          </cell>
          <cell r="J1508" t="str">
            <v>SR</v>
          </cell>
          <cell r="K1508">
            <v>1.35</v>
          </cell>
        </row>
        <row r="1509">
          <cell r="C1509" t="str">
            <v>080C113</v>
          </cell>
          <cell r="D1509">
            <v>4.01</v>
          </cell>
          <cell r="F1509">
            <v>4.01</v>
          </cell>
          <cell r="G1509">
            <v>44395</v>
          </cell>
          <cell r="H1509" t="str">
            <v>R3</v>
          </cell>
          <cell r="I1509" t="str">
            <v>LPI-1607</v>
          </cell>
          <cell r="J1509" t="str">
            <v>DR</v>
          </cell>
          <cell r="K1509">
            <v>1.8</v>
          </cell>
        </row>
        <row r="1510">
          <cell r="C1510" t="str">
            <v>080C115</v>
          </cell>
          <cell r="D1510">
            <v>3.45</v>
          </cell>
          <cell r="F1510">
            <v>3.45</v>
          </cell>
          <cell r="G1510">
            <v>44395</v>
          </cell>
          <cell r="H1510" t="str">
            <v>R3</v>
          </cell>
          <cell r="I1510" t="str">
            <v>LPI-1607</v>
          </cell>
          <cell r="J1510" t="str">
            <v>DR</v>
          </cell>
          <cell r="K1510">
            <v>1.8</v>
          </cell>
        </row>
        <row r="1511">
          <cell r="C1511" t="str">
            <v>072C122</v>
          </cell>
          <cell r="F1511">
            <v>3.17</v>
          </cell>
          <cell r="H1511" t="str">
            <v>LP RPC</v>
          </cell>
        </row>
        <row r="1512">
          <cell r="C1512" t="str">
            <v>082c027</v>
          </cell>
          <cell r="D1512">
            <v>2.06</v>
          </cell>
          <cell r="E1512" t="str">
            <v>fix</v>
          </cell>
          <cell r="F1512">
            <v>2.06</v>
          </cell>
          <cell r="G1512">
            <v>44520</v>
          </cell>
          <cell r="H1512" t="str">
            <v>RPC</v>
          </cell>
          <cell r="I1512" t="str">
            <v>LPI-1604</v>
          </cell>
          <cell r="J1512" t="str">
            <v>SR</v>
          </cell>
          <cell r="K1512">
            <v>1.35</v>
          </cell>
        </row>
        <row r="1513">
          <cell r="C1513" t="str">
            <v>082C028</v>
          </cell>
          <cell r="D1513">
            <v>1.78</v>
          </cell>
          <cell r="E1513" t="str">
            <v>fix</v>
          </cell>
          <cell r="F1513">
            <v>1.78</v>
          </cell>
          <cell r="G1513">
            <v>44520</v>
          </cell>
          <cell r="H1513" t="str">
            <v>RPC</v>
          </cell>
          <cell r="I1513" t="str">
            <v>LPI-1604</v>
          </cell>
          <cell r="J1513" t="str">
            <v>SR</v>
          </cell>
          <cell r="K1513">
            <v>1.35</v>
          </cell>
        </row>
        <row r="1514">
          <cell r="C1514" t="str">
            <v>082c029</v>
          </cell>
          <cell r="D1514">
            <v>1.75</v>
          </cell>
          <cell r="F1514">
            <v>1.75</v>
          </cell>
          <cell r="G1514">
            <v>44524</v>
          </cell>
          <cell r="H1514" t="str">
            <v>RPC</v>
          </cell>
          <cell r="I1514" t="str">
            <v>LPI-1604</v>
          </cell>
          <cell r="J1514" t="str">
            <v>SR</v>
          </cell>
          <cell r="K1514">
            <v>1.35</v>
          </cell>
        </row>
        <row r="1515">
          <cell r="C1515" t="str">
            <v>082C030</v>
          </cell>
          <cell r="D1515">
            <v>1.1100000000000001</v>
          </cell>
          <cell r="F1515">
            <v>1.1100000000000001</v>
          </cell>
          <cell r="G1515">
            <v>44524</v>
          </cell>
          <cell r="H1515" t="str">
            <v>RPC</v>
          </cell>
          <cell r="I1515" t="str">
            <v>LPI-1604</v>
          </cell>
          <cell r="J1515" t="str">
            <v>SR</v>
          </cell>
          <cell r="K1515">
            <v>1.35</v>
          </cell>
        </row>
        <row r="1516">
          <cell r="C1516" t="str">
            <v>084C030</v>
          </cell>
          <cell r="D1516">
            <v>1.61</v>
          </cell>
          <cell r="E1516" t="str">
            <v>fix</v>
          </cell>
          <cell r="F1516">
            <v>1.61</v>
          </cell>
          <cell r="G1516">
            <v>44520</v>
          </cell>
          <cell r="H1516" t="str">
            <v>RPC</v>
          </cell>
          <cell r="I1516" t="str">
            <v>LPI-1604</v>
          </cell>
          <cell r="J1516" t="str">
            <v>SR</v>
          </cell>
          <cell r="K1516">
            <v>1.35</v>
          </cell>
        </row>
        <row r="1517">
          <cell r="C1517" t="str">
            <v>086c028</v>
          </cell>
          <cell r="D1517">
            <v>0.81</v>
          </cell>
          <cell r="F1517">
            <v>0.81</v>
          </cell>
          <cell r="G1517">
            <v>44518</v>
          </cell>
          <cell r="H1517" t="str">
            <v>RPC</v>
          </cell>
          <cell r="I1517" t="str">
            <v>LPI-1604</v>
          </cell>
          <cell r="J1517" t="str">
            <v>SR</v>
          </cell>
          <cell r="K1517">
            <v>1.35</v>
          </cell>
        </row>
        <row r="1518">
          <cell r="C1518" t="str">
            <v>086c029</v>
          </cell>
          <cell r="D1518">
            <v>1.59</v>
          </cell>
          <cell r="F1518">
            <v>1.59</v>
          </cell>
          <cell r="G1518">
            <v>44518</v>
          </cell>
          <cell r="H1518" t="str">
            <v>RPC</v>
          </cell>
          <cell r="I1518" t="str">
            <v>LPI-1604</v>
          </cell>
          <cell r="J1518" t="str">
            <v>SR</v>
          </cell>
          <cell r="K1518">
            <v>1.35</v>
          </cell>
        </row>
        <row r="1519">
          <cell r="C1519" t="str">
            <v>086c030</v>
          </cell>
          <cell r="D1519">
            <v>1.9</v>
          </cell>
          <cell r="F1519">
            <v>1.9</v>
          </cell>
          <cell r="G1519">
            <v>44518</v>
          </cell>
          <cell r="H1519" t="str">
            <v>RPC</v>
          </cell>
          <cell r="I1519" t="str">
            <v>LPI-1604</v>
          </cell>
          <cell r="J1519" t="str">
            <v>SR</v>
          </cell>
          <cell r="K1519">
            <v>1.35</v>
          </cell>
        </row>
        <row r="1520">
          <cell r="C1520" t="str">
            <v>088C028</v>
          </cell>
          <cell r="D1520">
            <v>1.42</v>
          </cell>
          <cell r="F1520">
            <v>1.42</v>
          </cell>
          <cell r="G1520">
            <v>44519</v>
          </cell>
          <cell r="H1520" t="str">
            <v>RPC</v>
          </cell>
          <cell r="I1520" t="str">
            <v>LPI-1604</v>
          </cell>
          <cell r="J1520" t="str">
            <v>SR</v>
          </cell>
          <cell r="K1520">
            <v>1.35</v>
          </cell>
        </row>
        <row r="1521">
          <cell r="C1521" t="str">
            <v>088c029</v>
          </cell>
          <cell r="D1521">
            <v>0.68</v>
          </cell>
          <cell r="F1521">
            <v>0.68</v>
          </cell>
          <cell r="G1521">
            <v>44519</v>
          </cell>
          <cell r="H1521" t="str">
            <v>RPC</v>
          </cell>
          <cell r="I1521" t="str">
            <v>LPI-1604</v>
          </cell>
          <cell r="J1521" t="str">
            <v>SR</v>
          </cell>
          <cell r="K1521">
            <v>1.35</v>
          </cell>
        </row>
        <row r="1522">
          <cell r="C1522" t="str">
            <v>088C030</v>
          </cell>
          <cell r="D1522">
            <v>0.82</v>
          </cell>
          <cell r="F1522">
            <v>0.82</v>
          </cell>
          <cell r="G1522">
            <v>44519</v>
          </cell>
          <cell r="H1522" t="str">
            <v>RPC</v>
          </cell>
          <cell r="I1522" t="str">
            <v>LPI-1604</v>
          </cell>
          <cell r="J1522" t="str">
            <v>SR</v>
          </cell>
          <cell r="K1522">
            <v>1.35</v>
          </cell>
        </row>
        <row r="1523">
          <cell r="C1523" t="str">
            <v>082C035</v>
          </cell>
          <cell r="D1523">
            <v>4.8899999999999997</v>
          </cell>
          <cell r="F1523">
            <v>4.8899999999999997</v>
          </cell>
          <cell r="G1523">
            <v>44338</v>
          </cell>
          <cell r="H1523" t="str">
            <v>RN</v>
          </cell>
          <cell r="I1523" t="str">
            <v>LPI-1602</v>
          </cell>
          <cell r="J1523" t="str">
            <v>SR</v>
          </cell>
          <cell r="K1523">
            <v>1.8</v>
          </cell>
        </row>
        <row r="1524">
          <cell r="C1524" t="str">
            <v>082C038</v>
          </cell>
          <cell r="D1524">
            <v>1.71</v>
          </cell>
          <cell r="F1524">
            <v>1.71</v>
          </cell>
          <cell r="G1524">
            <v>44505</v>
          </cell>
          <cell r="H1524" t="str">
            <v>RN</v>
          </cell>
          <cell r="I1524" t="str">
            <v>LPI-1604</v>
          </cell>
          <cell r="J1524" t="str">
            <v>SR</v>
          </cell>
          <cell r="K1524">
            <v>1.8</v>
          </cell>
        </row>
        <row r="1525">
          <cell r="C1525" t="str">
            <v>082C039</v>
          </cell>
          <cell r="D1525">
            <v>1.84</v>
          </cell>
          <cell r="F1525">
            <v>1.84</v>
          </cell>
          <cell r="G1525">
            <v>44505</v>
          </cell>
          <cell r="H1525" t="str">
            <v>RN</v>
          </cell>
          <cell r="I1525" t="str">
            <v>LPI-1604</v>
          </cell>
          <cell r="J1525" t="str">
            <v>SR</v>
          </cell>
          <cell r="K1525">
            <v>1.8</v>
          </cell>
        </row>
        <row r="1526">
          <cell r="C1526" t="str">
            <v>082C040</v>
          </cell>
          <cell r="D1526">
            <v>2.1800000000000002</v>
          </cell>
          <cell r="F1526">
            <v>2.1800000000000002</v>
          </cell>
          <cell r="G1526">
            <v>44505</v>
          </cell>
          <cell r="H1526" t="str">
            <v>RN</v>
          </cell>
          <cell r="I1526" t="str">
            <v>LPI-1604</v>
          </cell>
          <cell r="J1526" t="str">
            <v>SR</v>
          </cell>
          <cell r="K1526">
            <v>1.8</v>
          </cell>
        </row>
        <row r="1527">
          <cell r="C1527" t="str">
            <v>083C040</v>
          </cell>
          <cell r="D1527">
            <v>6.69</v>
          </cell>
          <cell r="F1527">
            <v>6.69</v>
          </cell>
          <cell r="G1527">
            <v>44515</v>
          </cell>
          <cell r="H1527" t="str">
            <v>RN</v>
          </cell>
          <cell r="I1527" t="str">
            <v>LPI-1602</v>
          </cell>
          <cell r="J1527" t="str">
            <v>SR</v>
          </cell>
          <cell r="K1527">
            <v>1.8</v>
          </cell>
        </row>
        <row r="1528">
          <cell r="C1528" t="str">
            <v>082c032</v>
          </cell>
          <cell r="D1528">
            <v>0.74</v>
          </cell>
          <cell r="F1528">
            <v>0.74</v>
          </cell>
          <cell r="G1528">
            <v>44519</v>
          </cell>
          <cell r="H1528" t="str">
            <v>RPC</v>
          </cell>
          <cell r="I1528" t="str">
            <v>LPI-1604</v>
          </cell>
          <cell r="J1528" t="str">
            <v>SR</v>
          </cell>
          <cell r="K1528">
            <v>1.35</v>
          </cell>
        </row>
        <row r="1529">
          <cell r="C1529" t="str">
            <v>082c033</v>
          </cell>
          <cell r="D1529">
            <v>0.97</v>
          </cell>
          <cell r="F1529">
            <v>0.97</v>
          </cell>
          <cell r="G1529">
            <v>44519</v>
          </cell>
          <cell r="H1529" t="str">
            <v>RPC</v>
          </cell>
          <cell r="I1529" t="str">
            <v>LPI-1604</v>
          </cell>
          <cell r="J1529" t="str">
            <v>SR</v>
          </cell>
          <cell r="K1529">
            <v>1.35</v>
          </cell>
        </row>
        <row r="1530">
          <cell r="C1530" t="str">
            <v>084c032</v>
          </cell>
          <cell r="D1530">
            <v>0.75</v>
          </cell>
          <cell r="F1530">
            <v>0.75</v>
          </cell>
          <cell r="G1530">
            <v>44519</v>
          </cell>
          <cell r="H1530" t="str">
            <v>RPC</v>
          </cell>
          <cell r="I1530" t="str">
            <v>LPI-1604</v>
          </cell>
          <cell r="J1530" t="str">
            <v>SR</v>
          </cell>
          <cell r="K1530">
            <v>1.35</v>
          </cell>
        </row>
        <row r="1531">
          <cell r="C1531" t="str">
            <v>084C033</v>
          </cell>
          <cell r="D1531">
            <v>1.1399999999999999</v>
          </cell>
          <cell r="F1531">
            <v>1.1399999999999999</v>
          </cell>
          <cell r="G1531">
            <v>44519</v>
          </cell>
          <cell r="H1531" t="str">
            <v>RPC</v>
          </cell>
          <cell r="I1531" t="str">
            <v>LPI-1604</v>
          </cell>
          <cell r="J1531" t="str">
            <v>SR</v>
          </cell>
          <cell r="K1531">
            <v>1.35</v>
          </cell>
        </row>
        <row r="1532">
          <cell r="C1532" t="str">
            <v>085c031</v>
          </cell>
          <cell r="D1532">
            <v>0.15</v>
          </cell>
          <cell r="F1532">
            <v>0.15</v>
          </cell>
          <cell r="G1532">
            <v>44517</v>
          </cell>
          <cell r="H1532" t="str">
            <v>RPC</v>
          </cell>
          <cell r="I1532" t="str">
            <v>LPI-1604</v>
          </cell>
          <cell r="J1532" t="str">
            <v>SR</v>
          </cell>
          <cell r="K1532">
            <v>1.35</v>
          </cell>
        </row>
        <row r="1533">
          <cell r="C1533" t="str">
            <v>085c032</v>
          </cell>
          <cell r="D1533">
            <v>1.57</v>
          </cell>
          <cell r="F1533">
            <v>1.57</v>
          </cell>
          <cell r="G1533">
            <v>44517</v>
          </cell>
          <cell r="H1533" t="str">
            <v>RPC</v>
          </cell>
          <cell r="I1533" t="str">
            <v>LPI-1604</v>
          </cell>
          <cell r="J1533" t="str">
            <v>SR</v>
          </cell>
          <cell r="K1533">
            <v>1.35</v>
          </cell>
        </row>
        <row r="1534">
          <cell r="C1534" t="str">
            <v>085c033</v>
          </cell>
          <cell r="D1534">
            <v>1.79</v>
          </cell>
          <cell r="F1534">
            <v>1.79</v>
          </cell>
          <cell r="G1534">
            <v>44517</v>
          </cell>
          <cell r="H1534" t="str">
            <v>RPC</v>
          </cell>
          <cell r="I1534" t="str">
            <v>LPI-1604</v>
          </cell>
          <cell r="J1534" t="str">
            <v>SR</v>
          </cell>
          <cell r="K1534">
            <v>1.35</v>
          </cell>
        </row>
        <row r="1535">
          <cell r="C1535" t="str">
            <v>085C035</v>
          </cell>
          <cell r="D1535">
            <v>2.48</v>
          </cell>
          <cell r="F1535">
            <v>2.48</v>
          </cell>
          <cell r="G1535">
            <v>44306</v>
          </cell>
          <cell r="H1535" t="str">
            <v>R3</v>
          </cell>
          <cell r="I1535" t="str">
            <v>LPI-1602</v>
          </cell>
          <cell r="J1535" t="str">
            <v>SR</v>
          </cell>
          <cell r="K1535">
            <v>1.8</v>
          </cell>
        </row>
        <row r="1536">
          <cell r="C1536" t="str">
            <v>086C035</v>
          </cell>
          <cell r="D1536">
            <v>5.09</v>
          </cell>
          <cell r="F1536">
            <v>5.09</v>
          </cell>
          <cell r="G1536">
            <v>44520</v>
          </cell>
          <cell r="H1536" t="str">
            <v>R3</v>
          </cell>
          <cell r="I1536" t="str">
            <v>LPI-1604</v>
          </cell>
          <cell r="J1536" t="str">
            <v>DR</v>
          </cell>
          <cell r="K1536">
            <v>1.8</v>
          </cell>
        </row>
        <row r="1537">
          <cell r="C1537" t="str">
            <v>086C037</v>
          </cell>
          <cell r="D1537">
            <v>1.32</v>
          </cell>
          <cell r="F1537">
            <v>1.32</v>
          </cell>
          <cell r="G1537">
            <v>44291</v>
          </cell>
          <cell r="H1537" t="str">
            <v>R3</v>
          </cell>
          <cell r="I1537" t="str">
            <v>LPI-1604</v>
          </cell>
          <cell r="J1537" t="str">
            <v>SR</v>
          </cell>
          <cell r="K1537">
            <v>1.8</v>
          </cell>
        </row>
        <row r="1538">
          <cell r="C1538" t="str">
            <v>086C039</v>
          </cell>
          <cell r="D1538">
            <v>5.08</v>
          </cell>
          <cell r="F1538">
            <v>5.08</v>
          </cell>
          <cell r="G1538">
            <v>44529</v>
          </cell>
          <cell r="H1538" t="str">
            <v>RN</v>
          </cell>
          <cell r="I1538" t="str">
            <v>LPI-1604</v>
          </cell>
          <cell r="J1538" t="str">
            <v>SR</v>
          </cell>
          <cell r="K1538">
            <v>1.8</v>
          </cell>
        </row>
        <row r="1539">
          <cell r="C1539" t="str">
            <v>088c031</v>
          </cell>
          <cell r="D1539">
            <v>1.71</v>
          </cell>
          <cell r="F1539">
            <v>1.71</v>
          </cell>
          <cell r="G1539">
            <v>44514</v>
          </cell>
          <cell r="H1539" t="str">
            <v>RPC</v>
          </cell>
          <cell r="I1539" t="str">
            <v>LPI-1604</v>
          </cell>
          <cell r="J1539" t="str">
            <v>SR</v>
          </cell>
          <cell r="K1539">
            <v>1.35</v>
          </cell>
        </row>
        <row r="1540">
          <cell r="C1540" t="str">
            <v>088c032</v>
          </cell>
          <cell r="D1540">
            <v>0.87</v>
          </cell>
          <cell r="F1540">
            <v>0.87</v>
          </cell>
          <cell r="G1540">
            <v>44514</v>
          </cell>
          <cell r="H1540" t="str">
            <v>RPC</v>
          </cell>
          <cell r="I1540" t="str">
            <v>LPI-1604</v>
          </cell>
          <cell r="J1540" t="str">
            <v>SR</v>
          </cell>
          <cell r="K1540">
            <v>1.35</v>
          </cell>
        </row>
        <row r="1541">
          <cell r="C1541" t="str">
            <v>088c033</v>
          </cell>
          <cell r="D1541">
            <v>1.89</v>
          </cell>
          <cell r="F1541">
            <v>1.89</v>
          </cell>
          <cell r="G1541">
            <v>44514</v>
          </cell>
          <cell r="H1541" t="str">
            <v>RPC</v>
          </cell>
          <cell r="I1541" t="str">
            <v>LPI-1604</v>
          </cell>
          <cell r="J1541" t="str">
            <v>SR</v>
          </cell>
          <cell r="K1541">
            <v>1.35</v>
          </cell>
        </row>
        <row r="1542">
          <cell r="C1542" t="str">
            <v>088C038</v>
          </cell>
          <cell r="D1542">
            <v>5.67</v>
          </cell>
          <cell r="F1542">
            <v>5.67</v>
          </cell>
          <cell r="G1542">
            <v>44523</v>
          </cell>
          <cell r="H1542" t="str">
            <v>R3</v>
          </cell>
          <cell r="I1542" t="str">
            <v>LPI-1604</v>
          </cell>
          <cell r="J1542" t="str">
            <v>DR</v>
          </cell>
          <cell r="K1542">
            <v>1.8</v>
          </cell>
        </row>
        <row r="1543">
          <cell r="C1543" t="str">
            <v>089C040</v>
          </cell>
          <cell r="D1543">
            <v>2.23</v>
          </cell>
          <cell r="F1543">
            <v>2.23</v>
          </cell>
          <cell r="G1543">
            <v>44295</v>
          </cell>
          <cell r="H1543" t="str">
            <v>R2</v>
          </cell>
          <cell r="I1543" t="str">
            <v>LPI-1604</v>
          </cell>
          <cell r="J1543" t="str">
            <v>DR</v>
          </cell>
          <cell r="K1543">
            <v>1.8</v>
          </cell>
        </row>
        <row r="1544">
          <cell r="C1544" t="str">
            <v>082C045</v>
          </cell>
          <cell r="F1544">
            <v>4.74</v>
          </cell>
          <cell r="H1544" t="str">
            <v>LP RPC</v>
          </cell>
        </row>
        <row r="1545">
          <cell r="C1545" t="str">
            <v>082C048</v>
          </cell>
          <cell r="D1545">
            <v>8.32</v>
          </cell>
          <cell r="F1545">
            <v>8.32</v>
          </cell>
          <cell r="G1545">
            <v>44306</v>
          </cell>
          <cell r="H1545" t="str">
            <v>R2</v>
          </cell>
          <cell r="I1545" t="str">
            <v>LPI-1602</v>
          </cell>
          <cell r="J1545" t="str">
            <v>SRP</v>
          </cell>
          <cell r="K1545">
            <v>1.8</v>
          </cell>
        </row>
        <row r="1546">
          <cell r="C1546" t="str">
            <v>083C046</v>
          </cell>
          <cell r="D1546">
            <v>1.34</v>
          </cell>
          <cell r="F1546">
            <v>1.34</v>
          </cell>
          <cell r="G1546">
            <v>44539</v>
          </cell>
          <cell r="H1546" t="str">
            <v>R3</v>
          </cell>
          <cell r="I1546" t="str">
            <v>LPI-1602</v>
          </cell>
          <cell r="J1546" t="str">
            <v>SRP</v>
          </cell>
          <cell r="K1546">
            <v>1.8</v>
          </cell>
        </row>
        <row r="1547">
          <cell r="C1547" t="str">
            <v>084C045</v>
          </cell>
          <cell r="F1547">
            <v>6.13</v>
          </cell>
          <cell r="H1547" t="str">
            <v>LP RPC</v>
          </cell>
        </row>
        <row r="1548">
          <cell r="C1548" t="str">
            <v>084C049</v>
          </cell>
          <cell r="F1548">
            <v>3.79</v>
          </cell>
          <cell r="H1548" t="str">
            <v>LP RPC</v>
          </cell>
        </row>
        <row r="1549">
          <cell r="C1549" t="str">
            <v>087C047</v>
          </cell>
          <cell r="F1549">
            <v>8.23</v>
          </cell>
          <cell r="H1549" t="str">
            <v>LP RPC</v>
          </cell>
        </row>
        <row r="1550">
          <cell r="C1550" t="str">
            <v>089C043</v>
          </cell>
          <cell r="D1550">
            <v>8.41</v>
          </cell>
          <cell r="F1550">
            <v>8.41</v>
          </cell>
          <cell r="G1550">
            <v>44297</v>
          </cell>
          <cell r="H1550" t="str">
            <v>R2</v>
          </cell>
          <cell r="I1550" t="str">
            <v>LPI-1602</v>
          </cell>
          <cell r="J1550" t="str">
            <v>DR</v>
          </cell>
          <cell r="K1550">
            <v>1.8</v>
          </cell>
        </row>
        <row r="1551">
          <cell r="C1551" t="str">
            <v>089C048</v>
          </cell>
          <cell r="F1551">
            <v>6.43</v>
          </cell>
          <cell r="H1551" t="str">
            <v>LP RPC</v>
          </cell>
        </row>
        <row r="1552">
          <cell r="C1552" t="str">
            <v>082c042</v>
          </cell>
          <cell r="D1552">
            <v>1.51</v>
          </cell>
          <cell r="E1552" t="str">
            <v>fix</v>
          </cell>
          <cell r="F1552">
            <v>1.51</v>
          </cell>
          <cell r="G1552">
            <v>44521</v>
          </cell>
          <cell r="H1552" t="str">
            <v>RPC</v>
          </cell>
          <cell r="I1552" t="str">
            <v>LPI-1604</v>
          </cell>
          <cell r="J1552" t="str">
            <v>SR</v>
          </cell>
          <cell r="K1552">
            <v>1.35</v>
          </cell>
        </row>
        <row r="1553">
          <cell r="C1553" t="str">
            <v>083C042</v>
          </cell>
          <cell r="D1553">
            <v>2.31</v>
          </cell>
          <cell r="E1553" t="str">
            <v>fix</v>
          </cell>
          <cell r="F1553">
            <v>2.31</v>
          </cell>
          <cell r="G1553">
            <v>44521</v>
          </cell>
          <cell r="H1553" t="str">
            <v>RPC</v>
          </cell>
          <cell r="I1553" t="str">
            <v>LPI-1604</v>
          </cell>
          <cell r="J1553" t="str">
            <v>SR</v>
          </cell>
          <cell r="K1553">
            <v>1.35</v>
          </cell>
        </row>
        <row r="1554">
          <cell r="C1554" t="str">
            <v>081C058</v>
          </cell>
          <cell r="D1554">
            <v>4.3099999999999996</v>
          </cell>
          <cell r="E1554" t="str">
            <v>Bibit</v>
          </cell>
          <cell r="F1554">
            <v>4.3099999999999996</v>
          </cell>
          <cell r="G1554">
            <v>44502</v>
          </cell>
          <cell r="H1554" t="str">
            <v>R3</v>
          </cell>
          <cell r="I1554" t="str">
            <v>LPI-1604</v>
          </cell>
          <cell r="J1554" t="str">
            <v>SRP</v>
          </cell>
          <cell r="K1554">
            <v>1.8</v>
          </cell>
        </row>
        <row r="1555">
          <cell r="C1555" t="str">
            <v>081C059</v>
          </cell>
          <cell r="D1555">
            <v>0.59</v>
          </cell>
          <cell r="E1555" t="str">
            <v>Bibit</v>
          </cell>
          <cell r="F1555">
            <v>0.59</v>
          </cell>
          <cell r="G1555">
            <v>44501</v>
          </cell>
          <cell r="H1555" t="str">
            <v>R3</v>
          </cell>
          <cell r="I1555" t="str">
            <v>LPI-1604</v>
          </cell>
          <cell r="J1555" t="str">
            <v>SRP</v>
          </cell>
          <cell r="K1555">
            <v>1.8</v>
          </cell>
        </row>
        <row r="1556">
          <cell r="C1556" t="str">
            <v>082C056</v>
          </cell>
          <cell r="D1556">
            <v>4.8</v>
          </cell>
          <cell r="E1556" t="str">
            <v>Bibit</v>
          </cell>
          <cell r="F1556">
            <v>4.8</v>
          </cell>
          <cell r="G1556">
            <v>44503</v>
          </cell>
          <cell r="H1556" t="str">
            <v>R3</v>
          </cell>
          <cell r="I1556" t="str">
            <v>LPI-1604</v>
          </cell>
          <cell r="J1556" t="str">
            <v>SRP</v>
          </cell>
          <cell r="K1556">
            <v>1.8</v>
          </cell>
        </row>
        <row r="1557">
          <cell r="C1557" t="str">
            <v>082C058</v>
          </cell>
          <cell r="D1557">
            <v>2.7</v>
          </cell>
          <cell r="F1557">
            <v>2.7</v>
          </cell>
          <cell r="G1557">
            <v>44483</v>
          </cell>
          <cell r="H1557" t="str">
            <v>R3</v>
          </cell>
          <cell r="I1557" t="str">
            <v>LPI-1604</v>
          </cell>
          <cell r="J1557" t="str">
            <v>SRP</v>
          </cell>
          <cell r="K1557">
            <v>1.8</v>
          </cell>
        </row>
        <row r="1558">
          <cell r="C1558" t="str">
            <v>084C055</v>
          </cell>
          <cell r="D1558">
            <v>3.86</v>
          </cell>
          <cell r="E1558" t="str">
            <v>Bibit</v>
          </cell>
          <cell r="F1558">
            <v>3.86</v>
          </cell>
          <cell r="G1558">
            <v>44504</v>
          </cell>
          <cell r="H1558" t="str">
            <v>R3</v>
          </cell>
          <cell r="I1558" t="str">
            <v>LPI-1604</v>
          </cell>
          <cell r="J1558" t="str">
            <v>SRP</v>
          </cell>
          <cell r="K1558">
            <v>1.8</v>
          </cell>
        </row>
        <row r="1559">
          <cell r="C1559" t="str">
            <v>084C058</v>
          </cell>
          <cell r="D1559">
            <v>3.26</v>
          </cell>
          <cell r="E1559" t="str">
            <v>Bibit</v>
          </cell>
          <cell r="F1559">
            <v>3.26</v>
          </cell>
          <cell r="G1559">
            <v>44504</v>
          </cell>
          <cell r="H1559" t="str">
            <v>R3</v>
          </cell>
          <cell r="I1559" t="str">
            <v>LPI-1604</v>
          </cell>
          <cell r="J1559" t="str">
            <v>SRP</v>
          </cell>
          <cell r="K1559">
            <v>1.8</v>
          </cell>
        </row>
        <row r="1560">
          <cell r="C1560" t="str">
            <v>086C055</v>
          </cell>
          <cell r="D1560">
            <v>6.48</v>
          </cell>
          <cell r="F1560">
            <v>6.48</v>
          </cell>
          <cell r="G1560">
            <v>44383</v>
          </cell>
          <cell r="H1560" t="str">
            <v>R2</v>
          </cell>
          <cell r="I1560" t="str">
            <v>LPI-1604</v>
          </cell>
          <cell r="J1560" t="str">
            <v>SRP</v>
          </cell>
          <cell r="K1560">
            <v>1.8</v>
          </cell>
        </row>
        <row r="1561">
          <cell r="C1561" t="str">
            <v>086C058</v>
          </cell>
          <cell r="D1561">
            <v>3.82</v>
          </cell>
          <cell r="F1561">
            <v>3.82</v>
          </cell>
          <cell r="G1561">
            <v>44382</v>
          </cell>
          <cell r="H1561" t="str">
            <v>R2</v>
          </cell>
          <cell r="I1561" t="str">
            <v>LPI-1604</v>
          </cell>
          <cell r="J1561" t="str">
            <v>SRP</v>
          </cell>
          <cell r="K1561">
            <v>1.8</v>
          </cell>
        </row>
        <row r="1562">
          <cell r="C1562" t="str">
            <v>087C051</v>
          </cell>
          <cell r="D1562">
            <v>1.76</v>
          </cell>
          <cell r="E1562">
            <v>0.7</v>
          </cell>
          <cell r="F1562">
            <v>1.76</v>
          </cell>
          <cell r="G1562">
            <v>44383</v>
          </cell>
          <cell r="H1562" t="str">
            <v>R2</v>
          </cell>
          <cell r="I1562" t="str">
            <v>LPI-1604</v>
          </cell>
          <cell r="J1562" t="str">
            <v>SRP</v>
          </cell>
          <cell r="K1562">
            <v>1.8</v>
          </cell>
        </row>
        <row r="1563">
          <cell r="C1563" t="str">
            <v>087C057</v>
          </cell>
          <cell r="D1563">
            <v>4.95</v>
          </cell>
          <cell r="E1563">
            <v>1.3</v>
          </cell>
          <cell r="F1563">
            <v>4.95</v>
          </cell>
          <cell r="G1563">
            <v>44383</v>
          </cell>
          <cell r="H1563" t="str">
            <v>R2</v>
          </cell>
          <cell r="I1563" t="str">
            <v>LPI-1604</v>
          </cell>
          <cell r="J1563" t="str">
            <v>SRP</v>
          </cell>
          <cell r="K1563">
            <v>1.8</v>
          </cell>
        </row>
        <row r="1564">
          <cell r="C1564" t="str">
            <v>089C051</v>
          </cell>
          <cell r="D1564">
            <v>3.41</v>
          </cell>
          <cell r="E1564">
            <v>0.3</v>
          </cell>
          <cell r="F1564">
            <v>3.41</v>
          </cell>
          <cell r="G1564">
            <v>44383</v>
          </cell>
          <cell r="H1564" t="str">
            <v>R2</v>
          </cell>
          <cell r="I1564" t="str">
            <v>LPI-1604</v>
          </cell>
          <cell r="J1564" t="str">
            <v>SRP</v>
          </cell>
          <cell r="K1564">
            <v>1.8</v>
          </cell>
        </row>
        <row r="1565">
          <cell r="C1565" t="str">
            <v>083C064</v>
          </cell>
          <cell r="D1565">
            <v>0.92</v>
          </cell>
          <cell r="F1565">
            <v>0.92</v>
          </cell>
          <cell r="G1565">
            <v>44482</v>
          </cell>
          <cell r="H1565" t="str">
            <v>R3</v>
          </cell>
          <cell r="I1565" t="str">
            <v>LPI-1602</v>
          </cell>
          <cell r="J1565" t="str">
            <v>SRP</v>
          </cell>
          <cell r="K1565">
            <v>1.8</v>
          </cell>
        </row>
        <row r="1566">
          <cell r="C1566" t="str">
            <v>084C063</v>
          </cell>
          <cell r="D1566">
            <v>3.67</v>
          </cell>
          <cell r="F1566">
            <v>3.67</v>
          </cell>
          <cell r="G1566">
            <v>44482</v>
          </cell>
          <cell r="H1566" t="str">
            <v>R3</v>
          </cell>
          <cell r="I1566" t="str">
            <v>LPI-1602</v>
          </cell>
          <cell r="J1566" t="str">
            <v>SRP</v>
          </cell>
          <cell r="K1566">
            <v>1.8</v>
          </cell>
        </row>
        <row r="1567">
          <cell r="C1567" t="str">
            <v>081C079</v>
          </cell>
          <cell r="D1567">
            <v>1.52</v>
          </cell>
          <cell r="F1567">
            <v>1.52</v>
          </cell>
          <cell r="G1567">
            <v>44497</v>
          </cell>
          <cell r="H1567" t="str">
            <v>RPC</v>
          </cell>
          <cell r="I1567" t="str">
            <v>LPI-1604</v>
          </cell>
          <cell r="J1567" t="str">
            <v>SRP</v>
          </cell>
          <cell r="K1567">
            <v>1.35</v>
          </cell>
        </row>
        <row r="1568">
          <cell r="C1568" t="str">
            <v>082C080</v>
          </cell>
          <cell r="D1568">
            <v>0.33</v>
          </cell>
          <cell r="F1568">
            <v>0.33</v>
          </cell>
          <cell r="G1568">
            <v>44522</v>
          </cell>
          <cell r="H1568" t="str">
            <v>RPC</v>
          </cell>
          <cell r="I1568" t="str">
            <v>LPI-1604</v>
          </cell>
          <cell r="J1568" t="str">
            <v>SR</v>
          </cell>
          <cell r="K1568">
            <v>1.35</v>
          </cell>
        </row>
        <row r="1569">
          <cell r="C1569" t="str">
            <v>084c077</v>
          </cell>
          <cell r="D1569">
            <v>1.42</v>
          </cell>
          <cell r="E1569" t="str">
            <v>fix</v>
          </cell>
          <cell r="F1569">
            <v>1.42</v>
          </cell>
          <cell r="G1569">
            <v>44498</v>
          </cell>
          <cell r="H1569" t="str">
            <v>RPC</v>
          </cell>
          <cell r="I1569" t="str">
            <v>LPI-1604</v>
          </cell>
          <cell r="J1569" t="str">
            <v>SRP</v>
          </cell>
          <cell r="K1569">
            <v>1.35</v>
          </cell>
        </row>
        <row r="1570">
          <cell r="C1570" t="str">
            <v>084C078</v>
          </cell>
          <cell r="D1570">
            <v>1.89</v>
          </cell>
          <cell r="E1570" t="str">
            <v>fix</v>
          </cell>
          <cell r="F1570">
            <v>1.89</v>
          </cell>
          <cell r="G1570">
            <v>44498</v>
          </cell>
          <cell r="H1570" t="str">
            <v>RPC</v>
          </cell>
          <cell r="I1570" t="str">
            <v>LPI-1604</v>
          </cell>
          <cell r="J1570" t="str">
            <v>SRP</v>
          </cell>
          <cell r="K1570">
            <v>1.35</v>
          </cell>
        </row>
        <row r="1571">
          <cell r="C1571" t="str">
            <v>084C080</v>
          </cell>
          <cell r="D1571">
            <v>1.51</v>
          </cell>
          <cell r="F1571">
            <v>1.51</v>
          </cell>
          <cell r="G1571">
            <v>44487</v>
          </cell>
          <cell r="H1571" t="str">
            <v>RPC</v>
          </cell>
          <cell r="I1571" t="str">
            <v>LPI-1604</v>
          </cell>
          <cell r="J1571" t="str">
            <v>SRP</v>
          </cell>
          <cell r="K1571">
            <v>1.35</v>
          </cell>
        </row>
        <row r="1572">
          <cell r="C1572" t="str">
            <v>081C082</v>
          </cell>
          <cell r="D1572">
            <v>1.08</v>
          </cell>
          <cell r="F1572">
            <v>1.08</v>
          </cell>
          <cell r="G1572">
            <v>44487</v>
          </cell>
          <cell r="H1572" t="str">
            <v>RPC</v>
          </cell>
          <cell r="I1572" t="str">
            <v>LPI-1604</v>
          </cell>
          <cell r="J1572" t="str">
            <v>SRP</v>
          </cell>
          <cell r="K1572">
            <v>1.35</v>
          </cell>
        </row>
        <row r="1573">
          <cell r="C1573" t="str">
            <v>081C086</v>
          </cell>
          <cell r="D1573">
            <v>3.28</v>
          </cell>
          <cell r="E1573" t="str">
            <v>fix</v>
          </cell>
          <cell r="F1573">
            <v>3.28</v>
          </cell>
          <cell r="G1573">
            <v>44486</v>
          </cell>
          <cell r="H1573" t="str">
            <v>RPC</v>
          </cell>
          <cell r="I1573" t="str">
            <v>LPI-1604</v>
          </cell>
          <cell r="J1573" t="str">
            <v>SRP</v>
          </cell>
          <cell r="K1573">
            <v>1.35</v>
          </cell>
        </row>
        <row r="1574">
          <cell r="C1574" t="str">
            <v>082C089</v>
          </cell>
          <cell r="D1574">
            <v>3.52</v>
          </cell>
          <cell r="F1574">
            <v>3.52</v>
          </cell>
          <cell r="G1574">
            <v>44469</v>
          </cell>
          <cell r="H1574" t="str">
            <v>RPC</v>
          </cell>
          <cell r="I1574" t="str">
            <v>LPI-1605</v>
          </cell>
          <cell r="J1574" t="str">
            <v>SR</v>
          </cell>
          <cell r="K1574">
            <v>1.35</v>
          </cell>
        </row>
        <row r="1575">
          <cell r="C1575" t="str">
            <v>082C090</v>
          </cell>
          <cell r="D1575">
            <v>3</v>
          </cell>
          <cell r="F1575">
            <v>3</v>
          </cell>
          <cell r="G1575">
            <v>44469</v>
          </cell>
          <cell r="H1575" t="str">
            <v>RPC</v>
          </cell>
          <cell r="I1575" t="str">
            <v>LPI-1605</v>
          </cell>
          <cell r="J1575" t="str">
            <v>SR</v>
          </cell>
          <cell r="K1575">
            <v>1.35</v>
          </cell>
        </row>
        <row r="1576">
          <cell r="C1576" t="str">
            <v>083C090</v>
          </cell>
          <cell r="D1576">
            <v>2.52</v>
          </cell>
          <cell r="F1576">
            <v>2.52</v>
          </cell>
          <cell r="G1576">
            <v>44467</v>
          </cell>
          <cell r="H1576" t="str">
            <v>RPC</v>
          </cell>
          <cell r="I1576" t="str">
            <v>LPI-1605</v>
          </cell>
          <cell r="J1576" t="str">
            <v>SR</v>
          </cell>
          <cell r="K1576">
            <v>1.35</v>
          </cell>
        </row>
        <row r="1577">
          <cell r="C1577" t="str">
            <v>082C083</v>
          </cell>
          <cell r="D1577">
            <v>0.35</v>
          </cell>
          <cell r="E1577">
            <v>1</v>
          </cell>
          <cell r="F1577">
            <v>0.35</v>
          </cell>
          <cell r="G1577">
            <v>44490</v>
          </cell>
          <cell r="H1577" t="str">
            <v>RPC</v>
          </cell>
          <cell r="I1577" t="str">
            <v>LPI-1603</v>
          </cell>
          <cell r="J1577" t="str">
            <v>SR</v>
          </cell>
          <cell r="K1577">
            <v>1.35</v>
          </cell>
        </row>
        <row r="1578">
          <cell r="C1578" t="str">
            <v>084C082</v>
          </cell>
          <cell r="D1578">
            <v>2.54</v>
          </cell>
          <cell r="E1578">
            <v>1</v>
          </cell>
          <cell r="F1578">
            <v>2.54</v>
          </cell>
          <cell r="G1578">
            <v>44490</v>
          </cell>
          <cell r="H1578" t="str">
            <v>RPC</v>
          </cell>
          <cell r="I1578" t="str">
            <v>LPI-1603</v>
          </cell>
          <cell r="J1578" t="str">
            <v>SR</v>
          </cell>
          <cell r="K1578">
            <v>1.35</v>
          </cell>
        </row>
        <row r="1579">
          <cell r="C1579" t="str">
            <v>084C083</v>
          </cell>
          <cell r="D1579">
            <v>2.98</v>
          </cell>
          <cell r="E1579">
            <v>1</v>
          </cell>
          <cell r="F1579">
            <v>2.98</v>
          </cell>
          <cell r="G1579">
            <v>44490</v>
          </cell>
          <cell r="H1579" t="str">
            <v>RPC</v>
          </cell>
          <cell r="I1579" t="str">
            <v>LPI-1603</v>
          </cell>
          <cell r="J1579" t="str">
            <v>SR</v>
          </cell>
          <cell r="K1579">
            <v>1.35</v>
          </cell>
        </row>
        <row r="1580">
          <cell r="C1580" t="str">
            <v>081C097</v>
          </cell>
          <cell r="D1580">
            <v>0.39</v>
          </cell>
          <cell r="F1580">
            <v>0.39</v>
          </cell>
          <cell r="G1580">
            <v>44438</v>
          </cell>
          <cell r="H1580" t="str">
            <v>R2</v>
          </cell>
          <cell r="I1580" t="str">
            <v>LPI-1603</v>
          </cell>
          <cell r="J1580" t="str">
            <v>DR</v>
          </cell>
          <cell r="K1580">
            <v>1.8</v>
          </cell>
        </row>
        <row r="1581">
          <cell r="C1581" t="str">
            <v>082C093</v>
          </cell>
          <cell r="D1581">
            <v>3.76</v>
          </cell>
          <cell r="F1581">
            <v>3.76</v>
          </cell>
          <cell r="G1581">
            <v>44465</v>
          </cell>
          <cell r="H1581" t="str">
            <v>R2</v>
          </cell>
          <cell r="I1581" t="str">
            <v>LPI-1606</v>
          </cell>
          <cell r="J1581" t="str">
            <v>DR</v>
          </cell>
          <cell r="K1581">
            <v>1.8</v>
          </cell>
        </row>
        <row r="1582">
          <cell r="C1582" t="str">
            <v>082C096</v>
          </cell>
          <cell r="D1582">
            <v>5.35</v>
          </cell>
          <cell r="F1582">
            <v>5.35</v>
          </cell>
          <cell r="G1582">
            <v>44465</v>
          </cell>
          <cell r="H1582" t="str">
            <v>R2</v>
          </cell>
          <cell r="I1582" t="str">
            <v>LPI-1603</v>
          </cell>
          <cell r="J1582" t="str">
            <v>DR</v>
          </cell>
          <cell r="K1582">
            <v>1.8</v>
          </cell>
        </row>
        <row r="1583">
          <cell r="C1583" t="str">
            <v>082C098</v>
          </cell>
          <cell r="D1583">
            <v>2.56</v>
          </cell>
          <cell r="E1583" t="str">
            <v>bibit</v>
          </cell>
          <cell r="F1583">
            <v>2.56</v>
          </cell>
          <cell r="G1583">
            <v>44409</v>
          </cell>
          <cell r="H1583" t="str">
            <v>R2</v>
          </cell>
          <cell r="I1583" t="str">
            <v>LPI-1603</v>
          </cell>
          <cell r="J1583" t="str">
            <v>DR</v>
          </cell>
          <cell r="K1583">
            <v>1.8</v>
          </cell>
        </row>
        <row r="1584">
          <cell r="C1584" t="str">
            <v>082C100</v>
          </cell>
          <cell r="D1584">
            <v>2.27</v>
          </cell>
          <cell r="E1584" t="str">
            <v>bibit</v>
          </cell>
          <cell r="F1584">
            <v>2.27</v>
          </cell>
          <cell r="G1584">
            <v>44407</v>
          </cell>
          <cell r="H1584" t="str">
            <v>R2</v>
          </cell>
          <cell r="I1584" t="str">
            <v>LPI-1603</v>
          </cell>
          <cell r="J1584" t="str">
            <v>DR</v>
          </cell>
          <cell r="K1584">
            <v>1.8</v>
          </cell>
        </row>
        <row r="1585">
          <cell r="C1585" t="str">
            <v>083C092</v>
          </cell>
          <cell r="D1585">
            <v>0.85</v>
          </cell>
          <cell r="F1585">
            <v>0.85</v>
          </cell>
          <cell r="G1585">
            <v>44464</v>
          </cell>
          <cell r="H1585" t="str">
            <v>R2</v>
          </cell>
          <cell r="I1585" t="str">
            <v>LPI-1606</v>
          </cell>
          <cell r="J1585" t="str">
            <v>DR</v>
          </cell>
          <cell r="K1585">
            <v>1.8</v>
          </cell>
        </row>
        <row r="1586">
          <cell r="C1586" t="str">
            <v>083C093</v>
          </cell>
          <cell r="D1586">
            <v>2.13</v>
          </cell>
          <cell r="E1586" t="str">
            <v>bibit</v>
          </cell>
          <cell r="F1586">
            <v>2.13</v>
          </cell>
          <cell r="G1586">
            <v>44410</v>
          </cell>
          <cell r="H1586" t="str">
            <v>R2</v>
          </cell>
          <cell r="I1586" t="str">
            <v>LPI-1603</v>
          </cell>
          <cell r="J1586" t="str">
            <v>DR</v>
          </cell>
          <cell r="K1586">
            <v>1.8</v>
          </cell>
        </row>
        <row r="1587">
          <cell r="C1587" t="str">
            <v>083C094</v>
          </cell>
          <cell r="D1587">
            <v>0.77</v>
          </cell>
          <cell r="E1587" t="str">
            <v>bibit</v>
          </cell>
          <cell r="F1587">
            <v>0.77</v>
          </cell>
          <cell r="G1587">
            <v>44621</v>
          </cell>
          <cell r="H1587" t="str">
            <v>R3</v>
          </cell>
          <cell r="I1587" t="str">
            <v>LPI-1603</v>
          </cell>
          <cell r="J1587" t="str">
            <v>DR</v>
          </cell>
          <cell r="K1587">
            <v>1.8</v>
          </cell>
        </row>
        <row r="1588">
          <cell r="C1588" t="str">
            <v>083C098</v>
          </cell>
          <cell r="D1588">
            <v>2.61</v>
          </cell>
          <cell r="F1588">
            <v>2.61</v>
          </cell>
          <cell r="G1588">
            <v>44475</v>
          </cell>
          <cell r="H1588" t="str">
            <v>R2</v>
          </cell>
          <cell r="I1588" t="str">
            <v>LPI-1603</v>
          </cell>
          <cell r="J1588" t="str">
            <v>DR</v>
          </cell>
          <cell r="K1588">
            <v>1.8</v>
          </cell>
        </row>
        <row r="1589">
          <cell r="C1589" t="str">
            <v>083C100</v>
          </cell>
          <cell r="D1589">
            <v>2.3199999999999998</v>
          </cell>
          <cell r="F1589">
            <v>2.3199999999999998</v>
          </cell>
          <cell r="G1589">
            <v>44475</v>
          </cell>
          <cell r="H1589" t="str">
            <v>R2</v>
          </cell>
          <cell r="I1589" t="str">
            <v>LPI-1603</v>
          </cell>
          <cell r="J1589" t="str">
            <v>DR</v>
          </cell>
          <cell r="K1589">
            <v>1.8</v>
          </cell>
        </row>
        <row r="1590">
          <cell r="C1590" t="str">
            <v>084C092</v>
          </cell>
          <cell r="D1590">
            <v>0.9</v>
          </cell>
          <cell r="E1590" t="str">
            <v>bibit</v>
          </cell>
          <cell r="F1590">
            <v>0.9</v>
          </cell>
          <cell r="G1590">
            <v>44632</v>
          </cell>
          <cell r="H1590" t="str">
            <v>R3</v>
          </cell>
          <cell r="I1590" t="str">
            <v>LPI-1603</v>
          </cell>
          <cell r="J1590" t="str">
            <v>DR</v>
          </cell>
          <cell r="K1590">
            <v>1.8</v>
          </cell>
        </row>
        <row r="1591">
          <cell r="C1591" t="str">
            <v>084C095</v>
          </cell>
          <cell r="D1591">
            <v>1.64</v>
          </cell>
          <cell r="F1591">
            <v>1.64</v>
          </cell>
          <cell r="G1591">
            <v>44490</v>
          </cell>
          <cell r="H1591" t="str">
            <v>R2</v>
          </cell>
          <cell r="I1591" t="str">
            <v>LPI-1607</v>
          </cell>
          <cell r="J1591" t="str">
            <v>DR</v>
          </cell>
          <cell r="K1591">
            <v>1.8</v>
          </cell>
        </row>
        <row r="1592">
          <cell r="C1592" t="str">
            <v>084C097</v>
          </cell>
          <cell r="D1592">
            <v>0.86</v>
          </cell>
          <cell r="F1592">
            <v>0.86</v>
          </cell>
          <cell r="G1592">
            <v>44490</v>
          </cell>
          <cell r="H1592" t="str">
            <v>R2</v>
          </cell>
          <cell r="I1592" t="str">
            <v>LPI-1607</v>
          </cell>
          <cell r="J1592" t="str">
            <v>DR</v>
          </cell>
          <cell r="K1592">
            <v>1.8</v>
          </cell>
        </row>
        <row r="1593">
          <cell r="C1593" t="str">
            <v>086C095</v>
          </cell>
          <cell r="D1593">
            <v>7.55</v>
          </cell>
          <cell r="F1593">
            <v>7.55</v>
          </cell>
          <cell r="G1593">
            <v>44435</v>
          </cell>
          <cell r="H1593" t="str">
            <v>R2</v>
          </cell>
          <cell r="I1593" t="str">
            <v>LPI-1607</v>
          </cell>
          <cell r="J1593" t="str">
            <v>DR</v>
          </cell>
          <cell r="K1593">
            <v>1.8</v>
          </cell>
        </row>
        <row r="1594">
          <cell r="C1594" t="str">
            <v>086C097</v>
          </cell>
          <cell r="D1594">
            <v>4.4000000000000004</v>
          </cell>
          <cell r="F1594">
            <v>4.4000000000000004</v>
          </cell>
          <cell r="G1594">
            <v>44434</v>
          </cell>
          <cell r="H1594" t="str">
            <v>R2</v>
          </cell>
          <cell r="I1594" t="str">
            <v>LPI-1606</v>
          </cell>
          <cell r="J1594" t="str">
            <v>DR</v>
          </cell>
          <cell r="K1594">
            <v>1.8</v>
          </cell>
        </row>
        <row r="1595">
          <cell r="C1595" t="str">
            <v>086C100</v>
          </cell>
          <cell r="D1595">
            <v>4.75</v>
          </cell>
          <cell r="F1595">
            <v>4.75</v>
          </cell>
          <cell r="G1595">
            <v>44491</v>
          </cell>
          <cell r="H1595" t="str">
            <v>R2</v>
          </cell>
          <cell r="I1595" t="str">
            <v>LPI-1606</v>
          </cell>
          <cell r="J1595" t="str">
            <v>DR</v>
          </cell>
          <cell r="K1595">
            <v>1.8</v>
          </cell>
        </row>
        <row r="1596">
          <cell r="C1596" t="str">
            <v>087C095</v>
          </cell>
          <cell r="D1596">
            <v>2.23</v>
          </cell>
          <cell r="F1596">
            <v>2.23</v>
          </cell>
          <cell r="G1596">
            <v>44433</v>
          </cell>
          <cell r="H1596" t="str">
            <v>R2</v>
          </cell>
          <cell r="I1596" t="str">
            <v>LPI-1607</v>
          </cell>
          <cell r="J1596" t="str">
            <v>DR</v>
          </cell>
          <cell r="K1596">
            <v>1.8</v>
          </cell>
        </row>
        <row r="1597">
          <cell r="C1597" t="str">
            <v>087C099</v>
          </cell>
          <cell r="D1597">
            <v>1.78</v>
          </cell>
          <cell r="F1597">
            <v>1.78</v>
          </cell>
          <cell r="G1597">
            <v>44434</v>
          </cell>
          <cell r="H1597" t="str">
            <v>R2</v>
          </cell>
          <cell r="I1597" t="str">
            <v>LPI-1607</v>
          </cell>
          <cell r="J1597" t="str">
            <v>DR</v>
          </cell>
          <cell r="K1597">
            <v>1.8</v>
          </cell>
        </row>
        <row r="1598">
          <cell r="C1598" t="str">
            <v>088C094</v>
          </cell>
          <cell r="D1598">
            <v>2.23</v>
          </cell>
          <cell r="F1598">
            <v>2.23</v>
          </cell>
          <cell r="G1598">
            <v>44448</v>
          </cell>
          <cell r="H1598" t="str">
            <v>R2</v>
          </cell>
          <cell r="I1598" t="str">
            <v>LPI-1607</v>
          </cell>
          <cell r="J1598" t="str">
            <v>DR</v>
          </cell>
          <cell r="K1598">
            <v>1.8</v>
          </cell>
        </row>
        <row r="1599">
          <cell r="C1599" t="str">
            <v>088C095</v>
          </cell>
          <cell r="D1599">
            <v>0.7</v>
          </cell>
          <cell r="F1599">
            <v>0.7</v>
          </cell>
          <cell r="G1599">
            <v>44491</v>
          </cell>
          <cell r="H1599" t="str">
            <v>R2</v>
          </cell>
          <cell r="I1599" t="str">
            <v>LPI-1606</v>
          </cell>
          <cell r="J1599" t="str">
            <v>DR</v>
          </cell>
          <cell r="K1599">
            <v>1.8</v>
          </cell>
        </row>
        <row r="1600">
          <cell r="C1600" t="str">
            <v>088C098</v>
          </cell>
          <cell r="D1600">
            <v>3.49</v>
          </cell>
          <cell r="F1600">
            <v>3.49</v>
          </cell>
          <cell r="G1600">
            <v>44492</v>
          </cell>
          <cell r="H1600" t="str">
            <v>R2</v>
          </cell>
          <cell r="I1600" t="str">
            <v>LPI-1606</v>
          </cell>
          <cell r="J1600" t="str">
            <v>DR</v>
          </cell>
          <cell r="K1600">
            <v>1.8</v>
          </cell>
        </row>
        <row r="1601">
          <cell r="C1601" t="str">
            <v>088C100</v>
          </cell>
          <cell r="D1601">
            <v>0.74</v>
          </cell>
          <cell r="F1601">
            <v>0.74</v>
          </cell>
          <cell r="G1601">
            <v>44434</v>
          </cell>
          <cell r="H1601" t="str">
            <v>R2</v>
          </cell>
          <cell r="I1601" t="str">
            <v>LPI-1606</v>
          </cell>
          <cell r="J1601" t="str">
            <v>DR</v>
          </cell>
          <cell r="K1601">
            <v>1.8</v>
          </cell>
        </row>
        <row r="1602">
          <cell r="C1602" t="str">
            <v>089C100</v>
          </cell>
          <cell r="D1602">
            <v>0.68</v>
          </cell>
          <cell r="F1602">
            <v>0.68</v>
          </cell>
          <cell r="G1602">
            <v>44490</v>
          </cell>
          <cell r="H1602" t="str">
            <v>R2</v>
          </cell>
          <cell r="I1602" t="str">
            <v>LPI-1603</v>
          </cell>
          <cell r="J1602" t="str">
            <v>DR</v>
          </cell>
          <cell r="K1602">
            <v>1.8</v>
          </cell>
        </row>
        <row r="1603">
          <cell r="C1603" t="str">
            <v>090C095</v>
          </cell>
          <cell r="D1603">
            <v>6.85</v>
          </cell>
          <cell r="F1603">
            <v>6.85</v>
          </cell>
          <cell r="G1603">
            <v>44449</v>
          </cell>
          <cell r="H1603" t="str">
            <v>R2</v>
          </cell>
          <cell r="I1603" t="str">
            <v>LPI-1607</v>
          </cell>
          <cell r="J1603" t="str">
            <v>DR</v>
          </cell>
          <cell r="K1603">
            <v>1.8</v>
          </cell>
        </row>
        <row r="1604">
          <cell r="C1604" t="str">
            <v>090C098</v>
          </cell>
          <cell r="D1604">
            <v>5.36</v>
          </cell>
          <cell r="F1604">
            <v>5.36</v>
          </cell>
          <cell r="G1604">
            <v>44450</v>
          </cell>
          <cell r="H1604" t="str">
            <v>R2</v>
          </cell>
          <cell r="I1604" t="str">
            <v>LPI-1606</v>
          </cell>
          <cell r="J1604" t="str">
            <v>DR</v>
          </cell>
          <cell r="K1604">
            <v>1.8</v>
          </cell>
        </row>
        <row r="1605">
          <cell r="C1605" t="str">
            <v>090C100</v>
          </cell>
          <cell r="D1605">
            <v>1.0900000000000001</v>
          </cell>
          <cell r="F1605">
            <v>1.0900000000000001</v>
          </cell>
          <cell r="G1605">
            <v>44490</v>
          </cell>
          <cell r="H1605" t="str">
            <v>R2</v>
          </cell>
          <cell r="I1605" t="str">
            <v>LPI-1606</v>
          </cell>
          <cell r="J1605" t="str">
            <v>DR</v>
          </cell>
          <cell r="K1605">
            <v>1.8</v>
          </cell>
        </row>
        <row r="1606">
          <cell r="C1606" t="str">
            <v>089C104</v>
          </cell>
          <cell r="D1606">
            <v>1.29</v>
          </cell>
          <cell r="F1606">
            <v>1.29</v>
          </cell>
          <cell r="G1606">
            <v>44447</v>
          </cell>
          <cell r="H1606" t="str">
            <v>RPC</v>
          </cell>
          <cell r="I1606" t="str">
            <v>LPI-1603</v>
          </cell>
          <cell r="J1606" t="str">
            <v>SRP</v>
          </cell>
          <cell r="K1606">
            <v>1.35</v>
          </cell>
        </row>
        <row r="1607">
          <cell r="C1607" t="str">
            <v>089C110</v>
          </cell>
          <cell r="D1607">
            <v>1.23</v>
          </cell>
          <cell r="F1607">
            <v>1.23</v>
          </cell>
          <cell r="G1607">
            <v>44382</v>
          </cell>
          <cell r="H1607" t="str">
            <v>RPC</v>
          </cell>
          <cell r="I1607" t="str">
            <v>LPI-1606</v>
          </cell>
          <cell r="J1607" t="str">
            <v>SRP</v>
          </cell>
          <cell r="K1607">
            <v>1.35</v>
          </cell>
        </row>
        <row r="1608">
          <cell r="C1608" t="str">
            <v>088C110</v>
          </cell>
          <cell r="D1608">
            <v>0.89</v>
          </cell>
          <cell r="F1608">
            <v>0.89</v>
          </cell>
          <cell r="G1608">
            <v>44382</v>
          </cell>
          <cell r="H1608" t="str">
            <v>RPC</v>
          </cell>
          <cell r="I1608" t="str">
            <v>LPI-1606</v>
          </cell>
          <cell r="J1608" t="str">
            <v>SRP</v>
          </cell>
          <cell r="K1608">
            <v>1.35</v>
          </cell>
        </row>
        <row r="1609">
          <cell r="C1609" t="str">
            <v>090C102</v>
          </cell>
          <cell r="D1609">
            <v>1.65</v>
          </cell>
          <cell r="F1609">
            <v>1.65</v>
          </cell>
          <cell r="G1609">
            <v>44413</v>
          </cell>
          <cell r="H1609" t="str">
            <v>RPC</v>
          </cell>
          <cell r="I1609" t="str">
            <v>LPI-1603</v>
          </cell>
          <cell r="J1609" t="str">
            <v>SRP</v>
          </cell>
          <cell r="K1609">
            <v>1.35</v>
          </cell>
        </row>
        <row r="1610">
          <cell r="C1610" t="str">
            <v>090C103</v>
          </cell>
          <cell r="D1610">
            <v>2.41</v>
          </cell>
          <cell r="F1610">
            <v>2.41</v>
          </cell>
          <cell r="G1610">
            <v>44651</v>
          </cell>
          <cell r="H1610" t="str">
            <v>R1</v>
          </cell>
          <cell r="I1610" t="str">
            <v>LPI-1603</v>
          </cell>
          <cell r="J1610" t="str">
            <v>SRP</v>
          </cell>
          <cell r="K1610">
            <v>1.35</v>
          </cell>
        </row>
        <row r="1611">
          <cell r="C1611" t="str">
            <v>090C104</v>
          </cell>
          <cell r="D1611">
            <v>1.32</v>
          </cell>
          <cell r="F1611">
            <v>1.32</v>
          </cell>
          <cell r="G1611">
            <v>44446</v>
          </cell>
          <cell r="H1611" t="str">
            <v>RPC</v>
          </cell>
          <cell r="I1611" t="str">
            <v>LPI-1603</v>
          </cell>
          <cell r="J1611" t="str">
            <v>SRP</v>
          </cell>
          <cell r="K1611">
            <v>1.35</v>
          </cell>
        </row>
        <row r="1612">
          <cell r="C1612" t="str">
            <v>082c102</v>
          </cell>
          <cell r="D1612">
            <v>1.67</v>
          </cell>
          <cell r="F1612">
            <v>1.67</v>
          </cell>
          <cell r="G1612">
            <v>44403</v>
          </cell>
          <cell r="H1612" t="str">
            <v>RPC</v>
          </cell>
          <cell r="I1612" t="str">
            <v>LPI-1606</v>
          </cell>
          <cell r="J1612" t="str">
            <v>SRP</v>
          </cell>
          <cell r="K1612">
            <v>1.35</v>
          </cell>
        </row>
        <row r="1613">
          <cell r="C1613" t="str">
            <v>082c103</v>
          </cell>
          <cell r="D1613">
            <v>0.13</v>
          </cell>
          <cell r="F1613">
            <v>0.13</v>
          </cell>
          <cell r="G1613">
            <v>44403</v>
          </cell>
          <cell r="H1613" t="str">
            <v>RPC</v>
          </cell>
          <cell r="I1613" t="str">
            <v>LPI-1606</v>
          </cell>
          <cell r="J1613" t="str">
            <v>SRP</v>
          </cell>
          <cell r="K1613">
            <v>1.35</v>
          </cell>
        </row>
        <row r="1614">
          <cell r="C1614" t="str">
            <v>082C104</v>
          </cell>
          <cell r="D1614">
            <v>3.21</v>
          </cell>
          <cell r="F1614">
            <v>3.21</v>
          </cell>
          <cell r="G1614">
            <v>44403</v>
          </cell>
          <cell r="H1614" t="str">
            <v>RPC</v>
          </cell>
          <cell r="I1614" t="str">
            <v>LPI-1606</v>
          </cell>
          <cell r="J1614" t="str">
            <v>SRP</v>
          </cell>
          <cell r="K1614">
            <v>1.35</v>
          </cell>
        </row>
        <row r="1615">
          <cell r="C1615" t="str">
            <v>082C105</v>
          </cell>
          <cell r="D1615">
            <v>2.63</v>
          </cell>
          <cell r="F1615">
            <v>2.63</v>
          </cell>
          <cell r="G1615">
            <v>44403</v>
          </cell>
          <cell r="H1615" t="str">
            <v>RPC</v>
          </cell>
          <cell r="I1615" t="str">
            <v>LPI-1606</v>
          </cell>
          <cell r="J1615" t="str">
            <v>SRP</v>
          </cell>
          <cell r="K1615">
            <v>1.35</v>
          </cell>
        </row>
        <row r="1616">
          <cell r="C1616" t="str">
            <v>082C107</v>
          </cell>
          <cell r="D1616">
            <v>2.04</v>
          </cell>
          <cell r="F1616">
            <v>2.04</v>
          </cell>
          <cell r="G1616">
            <v>44410</v>
          </cell>
          <cell r="H1616" t="str">
            <v>RPC</v>
          </cell>
          <cell r="I1616" t="str">
            <v>LPI-1603</v>
          </cell>
          <cell r="J1616" t="str">
            <v>SRP</v>
          </cell>
          <cell r="K1616">
            <v>1.35</v>
          </cell>
        </row>
        <row r="1617">
          <cell r="C1617" t="str">
            <v>082C108</v>
          </cell>
          <cell r="D1617">
            <v>1.21</v>
          </cell>
          <cell r="F1617">
            <v>1.21</v>
          </cell>
          <cell r="G1617">
            <v>44377</v>
          </cell>
          <cell r="H1617" t="str">
            <v>RPC</v>
          </cell>
          <cell r="I1617" t="str">
            <v>LPI-1606</v>
          </cell>
          <cell r="J1617" t="str">
            <v>SRP</v>
          </cell>
          <cell r="K1617">
            <v>1.35</v>
          </cell>
        </row>
        <row r="1618">
          <cell r="C1618" t="str">
            <v>082C109</v>
          </cell>
          <cell r="D1618">
            <v>0.96</v>
          </cell>
          <cell r="F1618">
            <v>0.96</v>
          </cell>
          <cell r="G1618">
            <v>44377</v>
          </cell>
          <cell r="H1618" t="str">
            <v>RPC</v>
          </cell>
          <cell r="I1618" t="str">
            <v>LPI-1606</v>
          </cell>
          <cell r="J1618" t="str">
            <v>SRP</v>
          </cell>
          <cell r="K1618">
            <v>1.35</v>
          </cell>
        </row>
        <row r="1619">
          <cell r="C1619" t="str">
            <v>082C110</v>
          </cell>
          <cell r="D1619">
            <v>2.54</v>
          </cell>
          <cell r="F1619">
            <v>2.54</v>
          </cell>
          <cell r="G1619">
            <v>44377</v>
          </cell>
          <cell r="H1619" t="str">
            <v>RPC</v>
          </cell>
          <cell r="I1619" t="str">
            <v>LPI-1606</v>
          </cell>
          <cell r="J1619" t="str">
            <v>SRP</v>
          </cell>
          <cell r="K1619">
            <v>1.35</v>
          </cell>
        </row>
        <row r="1620">
          <cell r="C1620" t="str">
            <v>084C107</v>
          </cell>
          <cell r="D1620">
            <v>3.14</v>
          </cell>
          <cell r="F1620">
            <v>3.14</v>
          </cell>
          <cell r="G1620">
            <v>44378</v>
          </cell>
          <cell r="H1620" t="str">
            <v>RPC</v>
          </cell>
          <cell r="I1620" t="str">
            <v>LPI-1606</v>
          </cell>
          <cell r="J1620" t="str">
            <v>SRP</v>
          </cell>
          <cell r="K1620">
            <v>1.35</v>
          </cell>
        </row>
        <row r="1621">
          <cell r="C1621" t="str">
            <v>084C110</v>
          </cell>
          <cell r="D1621">
            <v>3.86</v>
          </cell>
          <cell r="F1621">
            <v>3.86</v>
          </cell>
          <cell r="G1621">
            <v>44378</v>
          </cell>
          <cell r="H1621" t="str">
            <v>RPC</v>
          </cell>
          <cell r="I1621" t="str">
            <v>LPI-1606</v>
          </cell>
          <cell r="J1621" t="str">
            <v>SRP</v>
          </cell>
          <cell r="K1621">
            <v>1.35</v>
          </cell>
        </row>
        <row r="1622">
          <cell r="C1622" t="str">
            <v>085C101</v>
          </cell>
          <cell r="D1622">
            <v>1.68</v>
          </cell>
          <cell r="F1622">
            <v>1.68</v>
          </cell>
          <cell r="G1622">
            <v>44411</v>
          </cell>
          <cell r="H1622" t="str">
            <v>RPC</v>
          </cell>
          <cell r="I1622" t="str">
            <v>LPI-1603</v>
          </cell>
          <cell r="J1622" t="str">
            <v>SRP</v>
          </cell>
          <cell r="K1622">
            <v>1.35</v>
          </cell>
        </row>
        <row r="1623">
          <cell r="C1623" t="str">
            <v>085C102</v>
          </cell>
          <cell r="D1623">
            <v>0.67</v>
          </cell>
          <cell r="F1623">
            <v>0.67</v>
          </cell>
          <cell r="G1623">
            <v>44411</v>
          </cell>
          <cell r="H1623" t="str">
            <v>RPC</v>
          </cell>
          <cell r="I1623" t="str">
            <v>LPI-1603</v>
          </cell>
          <cell r="J1623" t="str">
            <v>SRP</v>
          </cell>
          <cell r="K1623">
            <v>1.35</v>
          </cell>
        </row>
        <row r="1624">
          <cell r="C1624" t="str">
            <v>085C103</v>
          </cell>
          <cell r="D1624">
            <v>3.64</v>
          </cell>
          <cell r="F1624">
            <v>3.64</v>
          </cell>
          <cell r="G1624">
            <v>44445</v>
          </cell>
          <cell r="H1624" t="str">
            <v>RPC</v>
          </cell>
          <cell r="I1624" t="str">
            <v>LPI-1603</v>
          </cell>
          <cell r="J1624" t="str">
            <v>SRP</v>
          </cell>
          <cell r="K1624">
            <v>1.35</v>
          </cell>
        </row>
        <row r="1625">
          <cell r="C1625" t="str">
            <v>085C104</v>
          </cell>
          <cell r="D1625">
            <v>2.0699999999999998</v>
          </cell>
          <cell r="F1625">
            <v>2.0699999999999998</v>
          </cell>
          <cell r="G1625">
            <v>44405</v>
          </cell>
          <cell r="H1625" t="str">
            <v>RPC</v>
          </cell>
          <cell r="I1625" t="str">
            <v>LPI-1603</v>
          </cell>
          <cell r="J1625" t="str">
            <v>SRP</v>
          </cell>
          <cell r="K1625">
            <v>1.35</v>
          </cell>
        </row>
        <row r="1626">
          <cell r="C1626" t="str">
            <v>085C105</v>
          </cell>
          <cell r="D1626">
            <v>2.7</v>
          </cell>
          <cell r="F1626">
            <v>2.7</v>
          </cell>
          <cell r="G1626">
            <v>44405</v>
          </cell>
          <cell r="H1626" t="str">
            <v>RPC</v>
          </cell>
          <cell r="I1626" t="str">
            <v>LPI-1603</v>
          </cell>
          <cell r="J1626" t="str">
            <v>SRP</v>
          </cell>
          <cell r="K1626">
            <v>1.35</v>
          </cell>
        </row>
        <row r="1627">
          <cell r="C1627" t="str">
            <v>086C105</v>
          </cell>
          <cell r="D1627">
            <v>3.82</v>
          </cell>
          <cell r="F1627">
            <v>3.82</v>
          </cell>
          <cell r="G1627">
            <v>44446</v>
          </cell>
          <cell r="H1627" t="str">
            <v>RPC</v>
          </cell>
          <cell r="I1627" t="str">
            <v>LPI-1603</v>
          </cell>
          <cell r="J1627" t="str">
            <v>SRP</v>
          </cell>
          <cell r="K1627">
            <v>1.35</v>
          </cell>
        </row>
        <row r="1628">
          <cell r="C1628" t="str">
            <v>086C107</v>
          </cell>
          <cell r="D1628">
            <v>4.41</v>
          </cell>
          <cell r="F1628">
            <v>4.41</v>
          </cell>
          <cell r="G1628">
            <v>44381</v>
          </cell>
          <cell r="H1628" t="str">
            <v>RPC</v>
          </cell>
          <cell r="I1628" t="str">
            <v>LPI-1606</v>
          </cell>
          <cell r="J1628" t="str">
            <v>SRP</v>
          </cell>
          <cell r="K1628">
            <v>1.35</v>
          </cell>
        </row>
        <row r="1629">
          <cell r="C1629" t="str">
            <v>087C108</v>
          </cell>
          <cell r="D1629">
            <v>2.4300000000000002</v>
          </cell>
          <cell r="F1629">
            <v>2.4300000000000002</v>
          </cell>
          <cell r="G1629">
            <v>44382</v>
          </cell>
          <cell r="H1629" t="str">
            <v>RPC</v>
          </cell>
          <cell r="I1629" t="str">
            <v>LPI-1606</v>
          </cell>
          <cell r="J1629" t="str">
            <v>SRP</v>
          </cell>
          <cell r="K1629">
            <v>1.35</v>
          </cell>
        </row>
        <row r="1630">
          <cell r="C1630" t="str">
            <v>086C110</v>
          </cell>
          <cell r="D1630">
            <v>3.86</v>
          </cell>
          <cell r="F1630">
            <v>3.86</v>
          </cell>
          <cell r="G1630">
            <v>44381</v>
          </cell>
          <cell r="H1630" t="str">
            <v>RPC</v>
          </cell>
          <cell r="I1630" t="str">
            <v>LPI-1606</v>
          </cell>
          <cell r="J1630" t="str">
            <v>SRP</v>
          </cell>
          <cell r="K1630">
            <v>1.35</v>
          </cell>
        </row>
        <row r="1631">
          <cell r="C1631" t="str">
            <v>087C110</v>
          </cell>
          <cell r="D1631">
            <v>1.9</v>
          </cell>
          <cell r="F1631">
            <v>1.9</v>
          </cell>
          <cell r="G1631">
            <v>44382</v>
          </cell>
          <cell r="H1631" t="str">
            <v>RPC</v>
          </cell>
          <cell r="I1631" t="str">
            <v>LPI-1606</v>
          </cell>
          <cell r="J1631" t="str">
            <v>SRP</v>
          </cell>
          <cell r="K1631">
            <v>1.35</v>
          </cell>
        </row>
        <row r="1632">
          <cell r="C1632" t="str">
            <v>088C102</v>
          </cell>
          <cell r="D1632">
            <v>4.4400000000000004</v>
          </cell>
          <cell r="F1632">
            <v>4.4400000000000004</v>
          </cell>
          <cell r="G1632">
            <v>44413</v>
          </cell>
          <cell r="H1632" t="str">
            <v>RPC</v>
          </cell>
          <cell r="I1632" t="str">
            <v>LPI-1603</v>
          </cell>
          <cell r="J1632" t="str">
            <v>SRP</v>
          </cell>
          <cell r="K1632">
            <v>1.35</v>
          </cell>
        </row>
        <row r="1633">
          <cell r="C1633" t="str">
            <v>088C105</v>
          </cell>
          <cell r="D1633">
            <v>3.65</v>
          </cell>
          <cell r="F1633">
            <v>3.65</v>
          </cell>
          <cell r="G1633">
            <v>44413</v>
          </cell>
          <cell r="H1633" t="str">
            <v>RPC</v>
          </cell>
          <cell r="I1633" t="str">
            <v>LPI-1603</v>
          </cell>
          <cell r="J1633" t="str">
            <v>SRP</v>
          </cell>
          <cell r="K1633">
            <v>1.35</v>
          </cell>
        </row>
        <row r="1634">
          <cell r="C1634" t="str">
            <v>088C107</v>
          </cell>
          <cell r="D1634">
            <v>1.68</v>
          </cell>
          <cell r="F1634">
            <v>1.68</v>
          </cell>
          <cell r="G1634">
            <v>44413</v>
          </cell>
          <cell r="H1634" t="str">
            <v>RPC</v>
          </cell>
          <cell r="I1634" t="str">
            <v>LPI-1603</v>
          </cell>
          <cell r="J1634" t="str">
            <v>SRP</v>
          </cell>
          <cell r="K1634">
            <v>1.35</v>
          </cell>
        </row>
        <row r="1635">
          <cell r="C1635" t="str">
            <v>090C106</v>
          </cell>
          <cell r="D1635">
            <v>3.7</v>
          </cell>
          <cell r="F1635">
            <v>3.7</v>
          </cell>
          <cell r="G1635">
            <v>44385</v>
          </cell>
          <cell r="H1635" t="str">
            <v>RPC</v>
          </cell>
          <cell r="I1635" t="str">
            <v>LPI-1606</v>
          </cell>
          <cell r="J1635" t="str">
            <v>SRP</v>
          </cell>
          <cell r="K1635">
            <v>1.35</v>
          </cell>
        </row>
        <row r="1636">
          <cell r="C1636" t="str">
            <v>090C110</v>
          </cell>
          <cell r="D1636">
            <v>2.31</v>
          </cell>
          <cell r="F1636">
            <v>2.31</v>
          </cell>
          <cell r="G1636">
            <v>44385</v>
          </cell>
          <cell r="H1636" t="str">
            <v>RPC</v>
          </cell>
          <cell r="I1636" t="str">
            <v>LPI-1606</v>
          </cell>
          <cell r="J1636" t="str">
            <v>SRP</v>
          </cell>
          <cell r="K1636">
            <v>1.35</v>
          </cell>
        </row>
        <row r="1637">
          <cell r="C1637" t="str">
            <v>081C115</v>
          </cell>
          <cell r="D1637">
            <v>1.53</v>
          </cell>
          <cell r="F1637">
            <v>1.53</v>
          </cell>
          <cell r="G1637">
            <v>44440</v>
          </cell>
          <cell r="H1637" t="str">
            <v>R1</v>
          </cell>
          <cell r="I1637" t="str">
            <v>LPI-1607</v>
          </cell>
          <cell r="J1637" t="str">
            <v>SRP</v>
          </cell>
          <cell r="K1637">
            <v>1.35</v>
          </cell>
        </row>
        <row r="1638">
          <cell r="C1638" t="str">
            <v>081C116</v>
          </cell>
          <cell r="D1638">
            <v>2.2000000000000002</v>
          </cell>
          <cell r="F1638">
            <v>2.2000000000000002</v>
          </cell>
          <cell r="G1638">
            <v>44388</v>
          </cell>
          <cell r="H1638" t="str">
            <v>R1</v>
          </cell>
          <cell r="I1638" t="str">
            <v>LPI-1607</v>
          </cell>
          <cell r="J1638" t="str">
            <v>SRP</v>
          </cell>
          <cell r="K1638">
            <v>1.35</v>
          </cell>
        </row>
        <row r="1639">
          <cell r="C1639" t="str">
            <v>081C118</v>
          </cell>
          <cell r="D1639">
            <v>1.92</v>
          </cell>
          <cell r="F1639">
            <v>1.92</v>
          </cell>
          <cell r="G1639">
            <v>44388</v>
          </cell>
          <cell r="H1639" t="str">
            <v>R1</v>
          </cell>
          <cell r="I1639" t="str">
            <v>LPI-1607</v>
          </cell>
          <cell r="J1639" t="str">
            <v>SRP</v>
          </cell>
          <cell r="K1639">
            <v>1.35</v>
          </cell>
        </row>
        <row r="1640">
          <cell r="C1640" t="str">
            <v>082C111</v>
          </cell>
          <cell r="D1640">
            <v>0.24</v>
          </cell>
          <cell r="F1640">
            <v>0.24</v>
          </cell>
          <cell r="G1640">
            <v>44489</v>
          </cell>
          <cell r="H1640" t="str">
            <v>R1</v>
          </cell>
          <cell r="I1640" t="str">
            <v>LPI-1607</v>
          </cell>
          <cell r="J1640" t="str">
            <v>SRP</v>
          </cell>
          <cell r="K1640">
            <v>1.35</v>
          </cell>
        </row>
        <row r="1641">
          <cell r="C1641" t="str">
            <v>082C112</v>
          </cell>
          <cell r="D1641">
            <v>2.5499999999999998</v>
          </cell>
          <cell r="F1641">
            <v>2.5499999999999998</v>
          </cell>
          <cell r="G1641">
            <v>44438</v>
          </cell>
          <cell r="H1641" t="str">
            <v>R1</v>
          </cell>
          <cell r="I1641" t="str">
            <v>LPI-1607</v>
          </cell>
          <cell r="J1641" t="str">
            <v>SRP</v>
          </cell>
          <cell r="K1641">
            <v>1.35</v>
          </cell>
        </row>
        <row r="1642">
          <cell r="C1642" t="str">
            <v>082C113</v>
          </cell>
          <cell r="D1642">
            <v>1.44</v>
          </cell>
          <cell r="F1642">
            <v>1.44</v>
          </cell>
          <cell r="G1642">
            <v>44398</v>
          </cell>
          <cell r="H1642" t="str">
            <v>R1</v>
          </cell>
          <cell r="I1642" t="str">
            <v>LPI-1607</v>
          </cell>
          <cell r="J1642" t="str">
            <v>SRP</v>
          </cell>
          <cell r="K1642">
            <v>1.35</v>
          </cell>
        </row>
        <row r="1643">
          <cell r="C1643" t="str">
            <v>082C114</v>
          </cell>
          <cell r="D1643">
            <v>1.48</v>
          </cell>
          <cell r="F1643">
            <v>1.48</v>
          </cell>
          <cell r="G1643">
            <v>44398</v>
          </cell>
          <cell r="H1643" t="str">
            <v>R1</v>
          </cell>
          <cell r="I1643" t="str">
            <v>LPI-1607</v>
          </cell>
          <cell r="J1643" t="str">
            <v>SRP</v>
          </cell>
          <cell r="K1643">
            <v>1.35</v>
          </cell>
        </row>
        <row r="1644">
          <cell r="C1644" t="str">
            <v>082C117</v>
          </cell>
          <cell r="D1644">
            <v>0.21</v>
          </cell>
          <cell r="F1644">
            <v>0.21</v>
          </cell>
          <cell r="G1644">
            <v>44439</v>
          </cell>
          <cell r="H1644" t="str">
            <v>R1</v>
          </cell>
          <cell r="I1644" t="str">
            <v>LPI-1607</v>
          </cell>
          <cell r="J1644" t="str">
            <v>SRP</v>
          </cell>
          <cell r="K1644">
            <v>1.35</v>
          </cell>
        </row>
        <row r="1645">
          <cell r="C1645" t="str">
            <v>082C120</v>
          </cell>
          <cell r="D1645">
            <v>2.72</v>
          </cell>
          <cell r="F1645">
            <v>2.72</v>
          </cell>
          <cell r="G1645">
            <v>44371</v>
          </cell>
          <cell r="H1645" t="str">
            <v>R1</v>
          </cell>
          <cell r="I1645" t="str">
            <v>LPI-1607</v>
          </cell>
          <cell r="J1645" t="str">
            <v>SRP</v>
          </cell>
          <cell r="K1645">
            <v>1.35</v>
          </cell>
        </row>
        <row r="1646">
          <cell r="C1646" t="str">
            <v>083C119</v>
          </cell>
          <cell r="D1646">
            <v>2.86</v>
          </cell>
          <cell r="F1646">
            <v>2.86</v>
          </cell>
          <cell r="G1646">
            <v>44424</v>
          </cell>
          <cell r="H1646" t="str">
            <v>R1</v>
          </cell>
          <cell r="I1646" t="str">
            <v>LPI-1607</v>
          </cell>
          <cell r="J1646" t="str">
            <v>SRP</v>
          </cell>
          <cell r="K1646">
            <v>1.35</v>
          </cell>
        </row>
        <row r="1647">
          <cell r="C1647" t="str">
            <v>083C120</v>
          </cell>
          <cell r="D1647">
            <v>3.23</v>
          </cell>
          <cell r="F1647">
            <v>3.23</v>
          </cell>
          <cell r="G1647">
            <v>44424</v>
          </cell>
          <cell r="H1647" t="str">
            <v>R1</v>
          </cell>
          <cell r="I1647" t="str">
            <v>LPI-1607</v>
          </cell>
          <cell r="J1647" t="str">
            <v>SRP</v>
          </cell>
          <cell r="K1647">
            <v>1.35</v>
          </cell>
        </row>
        <row r="1648">
          <cell r="C1648" t="str">
            <v>084C113</v>
          </cell>
          <cell r="D1648">
            <v>5.46</v>
          </cell>
          <cell r="F1648">
            <v>5.46</v>
          </cell>
          <cell r="G1648">
            <v>44438</v>
          </cell>
          <cell r="H1648" t="str">
            <v>R1</v>
          </cell>
          <cell r="I1648" t="str">
            <v>LPI-1607</v>
          </cell>
          <cell r="J1648" t="str">
            <v>SRP</v>
          </cell>
          <cell r="K1648">
            <v>1.35</v>
          </cell>
        </row>
        <row r="1649">
          <cell r="C1649" t="str">
            <v>084C115</v>
          </cell>
          <cell r="D1649">
            <v>2.06</v>
          </cell>
          <cell r="F1649">
            <v>2.06</v>
          </cell>
          <cell r="G1649">
            <v>44440</v>
          </cell>
          <cell r="H1649" t="str">
            <v>R1</v>
          </cell>
          <cell r="I1649" t="str">
            <v>LPI-1607</v>
          </cell>
          <cell r="J1649" t="str">
            <v>SRP</v>
          </cell>
          <cell r="K1649">
            <v>1.35</v>
          </cell>
        </row>
        <row r="1650">
          <cell r="C1650" t="str">
            <v>084C116</v>
          </cell>
          <cell r="D1650">
            <v>1.25</v>
          </cell>
          <cell r="F1650">
            <v>1.25</v>
          </cell>
          <cell r="G1650">
            <v>44440</v>
          </cell>
          <cell r="H1650" t="str">
            <v>R1</v>
          </cell>
          <cell r="I1650" t="str">
            <v>LPI-1607</v>
          </cell>
          <cell r="J1650" t="str">
            <v>SRP</v>
          </cell>
          <cell r="K1650">
            <v>1.35</v>
          </cell>
        </row>
        <row r="1651">
          <cell r="C1651" t="str">
            <v>084C120</v>
          </cell>
          <cell r="D1651">
            <v>1.42</v>
          </cell>
          <cell r="F1651">
            <v>1.42</v>
          </cell>
          <cell r="G1651">
            <v>44424</v>
          </cell>
          <cell r="H1651" t="str">
            <v>R1</v>
          </cell>
          <cell r="I1651" t="str">
            <v>LPI-1607</v>
          </cell>
          <cell r="J1651" t="str">
            <v>SRP</v>
          </cell>
          <cell r="K1651">
            <v>1.35</v>
          </cell>
        </row>
        <row r="1652">
          <cell r="C1652" t="str">
            <v>085C119</v>
          </cell>
          <cell r="D1652">
            <v>1.51</v>
          </cell>
          <cell r="F1652">
            <v>1.51</v>
          </cell>
          <cell r="G1652">
            <v>44439</v>
          </cell>
          <cell r="H1652" t="str">
            <v>R1</v>
          </cell>
          <cell r="I1652" t="str">
            <v>LPI-1607</v>
          </cell>
          <cell r="J1652" t="str">
            <v>SRP</v>
          </cell>
          <cell r="K1652">
            <v>1.35</v>
          </cell>
        </row>
        <row r="1653">
          <cell r="C1653" t="str">
            <v>085C120</v>
          </cell>
          <cell r="D1653">
            <v>1.94</v>
          </cell>
          <cell r="F1653">
            <v>1.94</v>
          </cell>
          <cell r="G1653">
            <v>44439</v>
          </cell>
          <cell r="H1653" t="str">
            <v>R1</v>
          </cell>
          <cell r="I1653" t="str">
            <v>LPI-1607</v>
          </cell>
          <cell r="J1653" t="str">
            <v>SRP</v>
          </cell>
          <cell r="K1653">
            <v>1.35</v>
          </cell>
        </row>
        <row r="1654">
          <cell r="C1654" t="str">
            <v>086C115</v>
          </cell>
          <cell r="D1654">
            <v>9.66</v>
          </cell>
          <cell r="F1654">
            <v>9.66</v>
          </cell>
          <cell r="G1654">
            <v>44439</v>
          </cell>
          <cell r="H1654" t="str">
            <v>R1</v>
          </cell>
          <cell r="I1654" t="str">
            <v>LPI-1607</v>
          </cell>
          <cell r="J1654" t="str">
            <v>SRP</v>
          </cell>
          <cell r="K1654">
            <v>1.35</v>
          </cell>
        </row>
        <row r="1655">
          <cell r="C1655" t="str">
            <v>086C117</v>
          </cell>
          <cell r="D1655">
            <v>2.4900000000000002</v>
          </cell>
          <cell r="F1655">
            <v>2.4900000000000002</v>
          </cell>
          <cell r="G1655">
            <v>44439</v>
          </cell>
          <cell r="H1655" t="str">
            <v>R1</v>
          </cell>
          <cell r="I1655" t="str">
            <v>LPI-1607</v>
          </cell>
          <cell r="J1655" t="str">
            <v>SRP</v>
          </cell>
          <cell r="K1655">
            <v>1.35</v>
          </cell>
        </row>
        <row r="1656">
          <cell r="C1656" t="str">
            <v>086C120</v>
          </cell>
          <cell r="D1656">
            <v>1.58</v>
          </cell>
          <cell r="F1656">
            <v>1.58</v>
          </cell>
          <cell r="G1656">
            <v>44439</v>
          </cell>
          <cell r="H1656" t="str">
            <v>R1</v>
          </cell>
          <cell r="I1656" t="str">
            <v>LPI-1607</v>
          </cell>
          <cell r="J1656" t="str">
            <v>SR</v>
          </cell>
          <cell r="K1656">
            <v>1.35</v>
          </cell>
        </row>
        <row r="1657">
          <cell r="C1657" t="str">
            <v>087C117</v>
          </cell>
          <cell r="D1657">
            <v>1.7</v>
          </cell>
          <cell r="F1657">
            <v>1.7</v>
          </cell>
          <cell r="G1657">
            <v>44439</v>
          </cell>
          <cell r="H1657" t="str">
            <v>R1</v>
          </cell>
          <cell r="I1657" t="str">
            <v>LPI-1607</v>
          </cell>
          <cell r="J1657" t="str">
            <v>SR</v>
          </cell>
          <cell r="K1657">
            <v>1.35</v>
          </cell>
        </row>
        <row r="1658">
          <cell r="C1658" t="str">
            <v>087C120</v>
          </cell>
          <cell r="D1658">
            <v>4.1100000000000003</v>
          </cell>
          <cell r="F1658">
            <v>4.1100000000000003</v>
          </cell>
          <cell r="G1658">
            <v>44438</v>
          </cell>
          <cell r="H1658" t="str">
            <v>R1</v>
          </cell>
          <cell r="I1658" t="str">
            <v>LPI-1607</v>
          </cell>
          <cell r="J1658" t="str">
            <v>SR</v>
          </cell>
          <cell r="K1658">
            <v>1.35</v>
          </cell>
        </row>
        <row r="1659">
          <cell r="C1659" t="str">
            <v>088C113</v>
          </cell>
          <cell r="D1659">
            <v>6.69</v>
          </cell>
          <cell r="F1659">
            <v>6.69</v>
          </cell>
          <cell r="G1659">
            <v>44438</v>
          </cell>
          <cell r="H1659" t="str">
            <v>R1</v>
          </cell>
          <cell r="I1659" t="str">
            <v>LPI-1607</v>
          </cell>
          <cell r="J1659" t="str">
            <v>SRP</v>
          </cell>
          <cell r="K1659">
            <v>1.35</v>
          </cell>
        </row>
        <row r="1660">
          <cell r="C1660" t="str">
            <v>088C114</v>
          </cell>
          <cell r="D1660">
            <v>0.81</v>
          </cell>
          <cell r="F1660">
            <v>0.81</v>
          </cell>
          <cell r="G1660">
            <v>44436</v>
          </cell>
          <cell r="H1660" t="str">
            <v>R1</v>
          </cell>
          <cell r="I1660" t="str">
            <v>LPI-1607</v>
          </cell>
          <cell r="J1660" t="str">
            <v>SRP</v>
          </cell>
          <cell r="K1660">
            <v>1.35</v>
          </cell>
        </row>
        <row r="1661">
          <cell r="C1661" t="str">
            <v>088C115</v>
          </cell>
          <cell r="D1661">
            <v>1.91</v>
          </cell>
          <cell r="F1661">
            <v>1.91</v>
          </cell>
          <cell r="G1661">
            <v>44437</v>
          </cell>
          <cell r="H1661" t="str">
            <v>R1</v>
          </cell>
          <cell r="I1661" t="str">
            <v>LPI-1607</v>
          </cell>
          <cell r="J1661" t="str">
            <v>SRP</v>
          </cell>
          <cell r="K1661">
            <v>1.35</v>
          </cell>
        </row>
        <row r="1662">
          <cell r="C1662" t="str">
            <v>088C116</v>
          </cell>
          <cell r="D1662">
            <v>0.23</v>
          </cell>
          <cell r="F1662">
            <v>0.23</v>
          </cell>
          <cell r="G1662">
            <v>44436</v>
          </cell>
          <cell r="H1662" t="str">
            <v>R1</v>
          </cell>
          <cell r="I1662" t="str">
            <v>LPI-1607</v>
          </cell>
          <cell r="J1662" t="str">
            <v>SRP</v>
          </cell>
          <cell r="K1662">
            <v>1.35</v>
          </cell>
        </row>
        <row r="1663">
          <cell r="C1663" t="str">
            <v>090C113</v>
          </cell>
          <cell r="D1663">
            <v>5.57</v>
          </cell>
          <cell r="F1663">
            <v>5.57</v>
          </cell>
          <cell r="G1663">
            <v>44436</v>
          </cell>
          <cell r="H1663" t="str">
            <v>R1</v>
          </cell>
          <cell r="I1663" t="str">
            <v>LPI-1607</v>
          </cell>
          <cell r="J1663" t="str">
            <v>SRP</v>
          </cell>
          <cell r="K1663">
            <v>1.35</v>
          </cell>
        </row>
        <row r="1664">
          <cell r="C1664" t="str">
            <v>090C114</v>
          </cell>
          <cell r="D1664">
            <v>0.33</v>
          </cell>
          <cell r="F1664">
            <v>0.33</v>
          </cell>
          <cell r="G1664">
            <v>44435</v>
          </cell>
          <cell r="H1664" t="str">
            <v>R1</v>
          </cell>
          <cell r="I1664" t="str">
            <v>LPI-1607</v>
          </cell>
          <cell r="J1664" t="str">
            <v>SR</v>
          </cell>
          <cell r="K1664">
            <v>1.35</v>
          </cell>
        </row>
        <row r="1665">
          <cell r="C1665" t="str">
            <v>090C115</v>
          </cell>
          <cell r="D1665">
            <v>2.86</v>
          </cell>
          <cell r="F1665">
            <v>2.86</v>
          </cell>
          <cell r="G1665">
            <v>44436</v>
          </cell>
          <cell r="H1665" t="str">
            <v>R1</v>
          </cell>
          <cell r="I1665" t="str">
            <v>LPI-1607</v>
          </cell>
          <cell r="J1665" t="str">
            <v>SR</v>
          </cell>
          <cell r="K1665">
            <v>1.35</v>
          </cell>
        </row>
        <row r="1666">
          <cell r="C1666" t="str">
            <v>090C116</v>
          </cell>
          <cell r="D1666">
            <v>0.74</v>
          </cell>
          <cell r="F1666">
            <v>0.74</v>
          </cell>
          <cell r="G1666">
            <v>44439</v>
          </cell>
          <cell r="H1666" t="str">
            <v>R1</v>
          </cell>
          <cell r="I1666" t="str">
            <v>LPI-1607</v>
          </cell>
          <cell r="J1666" t="str">
            <v>SR</v>
          </cell>
          <cell r="K1666">
            <v>1.35</v>
          </cell>
        </row>
        <row r="1667">
          <cell r="C1667" t="str">
            <v>090C117</v>
          </cell>
          <cell r="D1667">
            <v>1.84</v>
          </cell>
          <cell r="F1667">
            <v>1.84</v>
          </cell>
          <cell r="G1667">
            <v>44440</v>
          </cell>
          <cell r="H1667" t="str">
            <v>R1</v>
          </cell>
          <cell r="I1667" t="str">
            <v>LPI-1607</v>
          </cell>
          <cell r="J1667" t="str">
            <v>SR</v>
          </cell>
          <cell r="K1667">
            <v>1.35</v>
          </cell>
        </row>
        <row r="1668">
          <cell r="C1668" t="str">
            <v>090C118</v>
          </cell>
          <cell r="D1668">
            <v>1.67</v>
          </cell>
          <cell r="F1668">
            <v>1.67</v>
          </cell>
          <cell r="G1668">
            <v>44441</v>
          </cell>
          <cell r="H1668" t="str">
            <v>R1</v>
          </cell>
          <cell r="I1668" t="str">
            <v>LPI-1607</v>
          </cell>
          <cell r="J1668" t="str">
            <v>SR</v>
          </cell>
          <cell r="K1668">
            <v>1.35</v>
          </cell>
        </row>
        <row r="1669">
          <cell r="C1669" t="str">
            <v>090C119</v>
          </cell>
          <cell r="D1669">
            <v>2.0099999999999998</v>
          </cell>
          <cell r="F1669">
            <v>2.0099999999999998</v>
          </cell>
          <cell r="G1669">
            <v>44441</v>
          </cell>
          <cell r="H1669" t="str">
            <v>R1</v>
          </cell>
          <cell r="I1669" t="str">
            <v>LPI-1607</v>
          </cell>
          <cell r="J1669" t="str">
            <v>SR</v>
          </cell>
          <cell r="K1669">
            <v>1.35</v>
          </cell>
        </row>
        <row r="1670">
          <cell r="C1670" t="str">
            <v>090C120</v>
          </cell>
          <cell r="D1670">
            <v>2.1</v>
          </cell>
          <cell r="F1670">
            <v>2.1</v>
          </cell>
          <cell r="G1670">
            <v>44440</v>
          </cell>
          <cell r="H1670" t="str">
            <v>R1</v>
          </cell>
          <cell r="I1670" t="str">
            <v>LPI-1607</v>
          </cell>
          <cell r="J1670" t="str">
            <v>SR</v>
          </cell>
          <cell r="K1670">
            <v>1.35</v>
          </cell>
        </row>
        <row r="1671">
          <cell r="C1671" t="str">
            <v>085C122</v>
          </cell>
          <cell r="D1671">
            <v>0.95</v>
          </cell>
          <cell r="F1671">
            <v>0.95</v>
          </cell>
          <cell r="G1671">
            <v>44448</v>
          </cell>
          <cell r="H1671" t="str">
            <v>RPC</v>
          </cell>
          <cell r="I1671" t="str">
            <v>LPI-1603</v>
          </cell>
          <cell r="J1671" t="str">
            <v>SRP</v>
          </cell>
          <cell r="K1671">
            <v>1.35</v>
          </cell>
        </row>
        <row r="1672">
          <cell r="C1672" t="str">
            <v>088C125</v>
          </cell>
          <cell r="D1672">
            <v>1.01</v>
          </cell>
          <cell r="F1672">
            <v>1.01</v>
          </cell>
          <cell r="G1672">
            <v>44395</v>
          </cell>
          <cell r="H1672" t="str">
            <v>RPC</v>
          </cell>
          <cell r="I1672" t="str">
            <v>LPI-1603</v>
          </cell>
          <cell r="J1672" t="str">
            <v>SRP</v>
          </cell>
          <cell r="K1672">
            <v>1.35</v>
          </cell>
        </row>
        <row r="1673">
          <cell r="C1673" t="str">
            <v>083C122</v>
          </cell>
          <cell r="D1673">
            <v>0.79</v>
          </cell>
          <cell r="F1673">
            <v>0.79</v>
          </cell>
          <cell r="G1673">
            <v>44456</v>
          </cell>
          <cell r="H1673" t="str">
            <v>RPC</v>
          </cell>
          <cell r="I1673" t="str">
            <v>LPI-1603</v>
          </cell>
          <cell r="J1673" t="str">
            <v>SRP</v>
          </cell>
          <cell r="K1673">
            <v>1.35</v>
          </cell>
        </row>
        <row r="1674">
          <cell r="C1674" t="str">
            <v>084C122</v>
          </cell>
          <cell r="D1674">
            <v>1.58</v>
          </cell>
          <cell r="E1674">
            <v>1</v>
          </cell>
          <cell r="F1674">
            <v>1.58</v>
          </cell>
          <cell r="G1674">
            <v>44448</v>
          </cell>
          <cell r="H1674" t="str">
            <v>RPC</v>
          </cell>
          <cell r="I1674" t="str">
            <v>LPI-1603</v>
          </cell>
          <cell r="J1674" t="str">
            <v>SRP</v>
          </cell>
          <cell r="K1674">
            <v>1.35</v>
          </cell>
        </row>
        <row r="1675">
          <cell r="C1675" t="str">
            <v>086C122</v>
          </cell>
          <cell r="D1675">
            <v>0.37</v>
          </cell>
          <cell r="F1675">
            <v>0.37</v>
          </cell>
          <cell r="G1675">
            <v>44448</v>
          </cell>
          <cell r="H1675" t="str">
            <v>RPC</v>
          </cell>
          <cell r="I1675" t="str">
            <v>LPI-1603</v>
          </cell>
          <cell r="J1675" t="str">
            <v>SRP</v>
          </cell>
          <cell r="K1675">
            <v>1.35</v>
          </cell>
        </row>
        <row r="1676">
          <cell r="C1676" t="str">
            <v>086C130</v>
          </cell>
          <cell r="D1676">
            <v>0.83</v>
          </cell>
          <cell r="F1676">
            <v>0.83</v>
          </cell>
          <cell r="G1676">
            <v>44451</v>
          </cell>
          <cell r="H1676" t="str">
            <v>RPC</v>
          </cell>
          <cell r="I1676" t="str">
            <v>LPI-1603</v>
          </cell>
          <cell r="J1676" t="str">
            <v>SRP</v>
          </cell>
          <cell r="K1676">
            <v>1.35</v>
          </cell>
        </row>
        <row r="1677">
          <cell r="C1677" t="str">
            <v>084C124</v>
          </cell>
          <cell r="D1677">
            <v>2.06</v>
          </cell>
          <cell r="F1677">
            <v>2.06</v>
          </cell>
          <cell r="G1677">
            <v>44392</v>
          </cell>
          <cell r="H1677" t="str">
            <v>RPC</v>
          </cell>
          <cell r="I1677" t="str">
            <v>LPI-1603</v>
          </cell>
          <cell r="J1677" t="str">
            <v>SRP</v>
          </cell>
          <cell r="K1677">
            <v>1.35</v>
          </cell>
        </row>
        <row r="1678">
          <cell r="C1678" t="str">
            <v>088C123</v>
          </cell>
          <cell r="D1678">
            <v>2.8</v>
          </cell>
          <cell r="F1678">
            <v>2.8</v>
          </cell>
          <cell r="G1678">
            <v>44454</v>
          </cell>
          <cell r="H1678" t="str">
            <v>RPC</v>
          </cell>
          <cell r="I1678" t="str">
            <v>LPI-1603</v>
          </cell>
          <cell r="J1678" t="str">
            <v>SRP</v>
          </cell>
          <cell r="K1678">
            <v>1.35</v>
          </cell>
        </row>
        <row r="1679">
          <cell r="C1679" t="str">
            <v>086C125</v>
          </cell>
          <cell r="D1679">
            <v>4.34</v>
          </cell>
          <cell r="F1679">
            <v>4.34</v>
          </cell>
          <cell r="G1679">
            <v>44392</v>
          </cell>
          <cell r="H1679" t="str">
            <v>RPC</v>
          </cell>
          <cell r="I1679" t="str">
            <v>LPI-1603</v>
          </cell>
          <cell r="J1679" t="str">
            <v>SRP</v>
          </cell>
          <cell r="K1679">
            <v>1.35</v>
          </cell>
        </row>
        <row r="1680">
          <cell r="C1680" t="str">
            <v>086C126</v>
          </cell>
          <cell r="D1680">
            <v>1.48</v>
          </cell>
          <cell r="F1680">
            <v>1.48</v>
          </cell>
          <cell r="G1680">
            <v>44392</v>
          </cell>
          <cell r="H1680" t="str">
            <v>RPC</v>
          </cell>
          <cell r="I1680" t="str">
            <v>LPI-1603</v>
          </cell>
          <cell r="J1680" t="str">
            <v>SRP</v>
          </cell>
          <cell r="K1680">
            <v>1.35</v>
          </cell>
        </row>
        <row r="1681">
          <cell r="C1681" t="str">
            <v>086C128</v>
          </cell>
          <cell r="D1681">
            <v>5.62</v>
          </cell>
          <cell r="F1681">
            <v>5.62</v>
          </cell>
          <cell r="G1681">
            <v>44407</v>
          </cell>
          <cell r="H1681" t="str">
            <v>RPC</v>
          </cell>
          <cell r="I1681" t="str">
            <v>LPI-1603</v>
          </cell>
          <cell r="J1681" t="str">
            <v>SRP</v>
          </cell>
          <cell r="K1681">
            <v>1.35</v>
          </cell>
        </row>
        <row r="1682">
          <cell r="C1682" t="str">
            <v>089C130</v>
          </cell>
          <cell r="D1682">
            <v>2.98</v>
          </cell>
          <cell r="F1682">
            <v>2.98</v>
          </cell>
          <cell r="G1682">
            <v>44451</v>
          </cell>
          <cell r="H1682" t="str">
            <v>RPC</v>
          </cell>
          <cell r="I1682" t="str">
            <v>LPI-1603</v>
          </cell>
          <cell r="J1682" t="str">
            <v>SRP</v>
          </cell>
          <cell r="K1682">
            <v>1.35</v>
          </cell>
        </row>
        <row r="1683">
          <cell r="C1683" t="str">
            <v>090C122</v>
          </cell>
          <cell r="D1683">
            <v>2.1800000000000002</v>
          </cell>
          <cell r="F1683">
            <v>2.1800000000000002</v>
          </cell>
          <cell r="G1683">
            <v>44447</v>
          </cell>
          <cell r="H1683" t="str">
            <v>RPC</v>
          </cell>
          <cell r="I1683" t="str">
            <v>LPI-1603</v>
          </cell>
          <cell r="J1683" t="str">
            <v>SRP</v>
          </cell>
          <cell r="K1683">
            <v>1.35</v>
          </cell>
        </row>
        <row r="1684">
          <cell r="C1684" t="str">
            <v>087C125</v>
          </cell>
          <cell r="D1684">
            <v>3.32</v>
          </cell>
          <cell r="F1684">
            <v>3.32</v>
          </cell>
          <cell r="G1684">
            <v>44394</v>
          </cell>
          <cell r="H1684" t="str">
            <v>RPC</v>
          </cell>
          <cell r="I1684" t="str">
            <v>LPI-1603</v>
          </cell>
          <cell r="J1684" t="str">
            <v>SRP</v>
          </cell>
          <cell r="K1684">
            <v>1.35</v>
          </cell>
        </row>
        <row r="1685">
          <cell r="C1685" t="str">
            <v>090C123</v>
          </cell>
          <cell r="D1685">
            <v>2.71</v>
          </cell>
          <cell r="F1685">
            <v>2.71</v>
          </cell>
          <cell r="G1685">
            <v>44434</v>
          </cell>
          <cell r="H1685" t="str">
            <v>RPC</v>
          </cell>
          <cell r="I1685" t="str">
            <v>LPI-1603</v>
          </cell>
          <cell r="J1685" t="str">
            <v>SRP</v>
          </cell>
          <cell r="K1685">
            <v>1.35</v>
          </cell>
        </row>
        <row r="1686">
          <cell r="C1686" t="str">
            <v>090C125</v>
          </cell>
          <cell r="D1686">
            <v>2.4900000000000002</v>
          </cell>
          <cell r="F1686">
            <v>2.4900000000000002</v>
          </cell>
          <cell r="G1686">
            <v>44434</v>
          </cell>
          <cell r="H1686" t="str">
            <v>RPC</v>
          </cell>
          <cell r="I1686" t="str">
            <v>LPI-1603</v>
          </cell>
          <cell r="J1686" t="str">
            <v>SRP</v>
          </cell>
          <cell r="K1686">
            <v>1.35</v>
          </cell>
        </row>
        <row r="1687">
          <cell r="C1687" t="str">
            <v>090C127</v>
          </cell>
          <cell r="D1687">
            <v>2.63</v>
          </cell>
          <cell r="F1687">
            <v>2.63</v>
          </cell>
          <cell r="G1687">
            <v>44456</v>
          </cell>
          <cell r="H1687" t="str">
            <v>RPC</v>
          </cell>
          <cell r="I1687" t="str">
            <v>LPI-1603</v>
          </cell>
          <cell r="J1687" t="str">
            <v>SRP</v>
          </cell>
          <cell r="K1687">
            <v>1.35</v>
          </cell>
        </row>
        <row r="1688">
          <cell r="C1688" t="str">
            <v>090C130</v>
          </cell>
          <cell r="D1688">
            <v>2.2400000000000002</v>
          </cell>
          <cell r="F1688">
            <v>2.2400000000000002</v>
          </cell>
          <cell r="G1688">
            <v>44438</v>
          </cell>
          <cell r="H1688" t="str">
            <v>RPC</v>
          </cell>
          <cell r="I1688" t="str">
            <v>LPI-1603</v>
          </cell>
          <cell r="J1688" t="str">
            <v>SRP</v>
          </cell>
          <cell r="K1688">
            <v>1.35</v>
          </cell>
        </row>
        <row r="1689">
          <cell r="C1689" t="str">
            <v>090C129</v>
          </cell>
          <cell r="D1689">
            <v>1.85</v>
          </cell>
          <cell r="F1689">
            <v>1.85</v>
          </cell>
          <cell r="G1689">
            <v>44438</v>
          </cell>
          <cell r="H1689" t="str">
            <v>RPC</v>
          </cell>
          <cell r="I1689" t="str">
            <v>LPI-1603</v>
          </cell>
          <cell r="J1689" t="str">
            <v>SRP</v>
          </cell>
          <cell r="K1689">
            <v>1.35</v>
          </cell>
        </row>
        <row r="1690">
          <cell r="C1690" t="str">
            <v>090C126</v>
          </cell>
          <cell r="D1690">
            <v>0.86</v>
          </cell>
          <cell r="F1690">
            <v>0.86</v>
          </cell>
          <cell r="G1690">
            <v>44399</v>
          </cell>
          <cell r="H1690" t="str">
            <v>RPC</v>
          </cell>
          <cell r="I1690" t="str">
            <v>LPI-1603</v>
          </cell>
          <cell r="J1690" t="str">
            <v>SRP</v>
          </cell>
          <cell r="K1690">
            <v>1.35</v>
          </cell>
        </row>
        <row r="1691">
          <cell r="C1691" t="str">
            <v>089C128</v>
          </cell>
          <cell r="D1691">
            <v>2.2999999999999998</v>
          </cell>
          <cell r="F1691">
            <v>2.2999999999999998</v>
          </cell>
          <cell r="G1691">
            <v>44399</v>
          </cell>
          <cell r="H1691" t="str">
            <v>RPC</v>
          </cell>
          <cell r="I1691" t="str">
            <v>LPI-1603</v>
          </cell>
          <cell r="J1691" t="str">
            <v>SRP</v>
          </cell>
          <cell r="K1691">
            <v>1.35</v>
          </cell>
        </row>
        <row r="1692">
          <cell r="C1692" t="str">
            <v>089c127</v>
          </cell>
          <cell r="D1692">
            <v>2.96</v>
          </cell>
          <cell r="F1692">
            <v>2.96</v>
          </cell>
          <cell r="G1692">
            <v>44679</v>
          </cell>
          <cell r="H1692" t="str">
            <v>R1</v>
          </cell>
          <cell r="I1692" t="str">
            <v>LPI-1603</v>
          </cell>
          <cell r="J1692" t="str">
            <v>SRP</v>
          </cell>
          <cell r="K1692">
            <v>1.35</v>
          </cell>
        </row>
        <row r="1693">
          <cell r="C1693" t="str">
            <v>090C124</v>
          </cell>
          <cell r="D1693">
            <v>0.6</v>
          </cell>
          <cell r="F1693">
            <v>0.6</v>
          </cell>
          <cell r="G1693">
            <v>44432</v>
          </cell>
          <cell r="H1693" t="str">
            <v>RPC</v>
          </cell>
          <cell r="I1693" t="str">
            <v>LPI-1603</v>
          </cell>
          <cell r="J1693" t="str">
            <v>SRP</v>
          </cell>
          <cell r="K1693">
            <v>1.35</v>
          </cell>
        </row>
        <row r="1694">
          <cell r="C1694" t="str">
            <v>084C135</v>
          </cell>
          <cell r="D1694">
            <v>1.66</v>
          </cell>
          <cell r="F1694">
            <v>1.66</v>
          </cell>
          <cell r="G1694">
            <v>44461</v>
          </cell>
          <cell r="H1694" t="str">
            <v>RPC</v>
          </cell>
          <cell r="I1694" t="str">
            <v>LPI-1603</v>
          </cell>
          <cell r="J1694" t="str">
            <v>SRP</v>
          </cell>
          <cell r="K1694">
            <v>1.35</v>
          </cell>
        </row>
        <row r="1695">
          <cell r="C1695" t="str">
            <v>084C137</v>
          </cell>
          <cell r="D1695">
            <v>2.62</v>
          </cell>
          <cell r="F1695">
            <v>2.62</v>
          </cell>
          <cell r="G1695">
            <v>44462</v>
          </cell>
          <cell r="H1695" t="str">
            <v>RPC</v>
          </cell>
          <cell r="I1695" t="str">
            <v>LPI-1603</v>
          </cell>
          <cell r="J1695" t="str">
            <v>SRP</v>
          </cell>
          <cell r="K1695">
            <v>1.35</v>
          </cell>
        </row>
        <row r="1696">
          <cell r="C1696" t="str">
            <v>085C133</v>
          </cell>
          <cell r="D1696">
            <v>3.33</v>
          </cell>
          <cell r="E1696" t="str">
            <v>fix</v>
          </cell>
          <cell r="F1696">
            <v>3.33</v>
          </cell>
          <cell r="G1696">
            <v>44484</v>
          </cell>
          <cell r="H1696" t="str">
            <v>RPC</v>
          </cell>
          <cell r="I1696" t="str">
            <v>LPI-1605</v>
          </cell>
          <cell r="J1696" t="str">
            <v>SRP</v>
          </cell>
          <cell r="K1696">
            <v>1.35</v>
          </cell>
        </row>
        <row r="1697">
          <cell r="C1697" t="str">
            <v>086C135</v>
          </cell>
          <cell r="D1697">
            <v>5.62</v>
          </cell>
          <cell r="F1697">
            <v>5.62</v>
          </cell>
          <cell r="G1697">
            <v>44430</v>
          </cell>
          <cell r="H1697" t="str">
            <v>RPC</v>
          </cell>
          <cell r="I1697" t="str">
            <v>LPI-1603</v>
          </cell>
          <cell r="J1697" t="str">
            <v>SRP</v>
          </cell>
          <cell r="K1697">
            <v>1.35</v>
          </cell>
        </row>
        <row r="1698">
          <cell r="C1698" t="str">
            <v>088C132</v>
          </cell>
          <cell r="D1698">
            <v>3.8</v>
          </cell>
          <cell r="F1698">
            <v>3.8</v>
          </cell>
          <cell r="G1698">
            <v>44432</v>
          </cell>
          <cell r="H1698" t="str">
            <v>RPC</v>
          </cell>
          <cell r="I1698" t="str">
            <v>LPI-1603</v>
          </cell>
          <cell r="J1698" t="str">
            <v>SRP</v>
          </cell>
          <cell r="K1698">
            <v>1.35</v>
          </cell>
        </row>
        <row r="1699">
          <cell r="C1699" t="str">
            <v>090C132</v>
          </cell>
          <cell r="D1699">
            <v>3.26</v>
          </cell>
          <cell r="F1699">
            <v>3.26</v>
          </cell>
          <cell r="G1699">
            <v>44450</v>
          </cell>
          <cell r="H1699" t="str">
            <v>RPC</v>
          </cell>
          <cell r="I1699" t="str">
            <v>LPI-1603</v>
          </cell>
          <cell r="J1699" t="str">
            <v>SRP</v>
          </cell>
          <cell r="K1699">
            <v>1.35</v>
          </cell>
        </row>
        <row r="1700">
          <cell r="C1700" t="str">
            <v>086C136</v>
          </cell>
          <cell r="D1700">
            <v>4.03</v>
          </cell>
          <cell r="F1700">
            <v>4.03</v>
          </cell>
          <cell r="G1700">
            <v>44401</v>
          </cell>
          <cell r="H1700" t="str">
            <v>RPC</v>
          </cell>
          <cell r="I1700" t="str">
            <v>LPI-1603</v>
          </cell>
          <cell r="J1700" t="str">
            <v>SRP</v>
          </cell>
          <cell r="K1700">
            <v>1.35</v>
          </cell>
        </row>
        <row r="1701">
          <cell r="C1701" t="str">
            <v>086C138</v>
          </cell>
          <cell r="D1701">
            <v>1.9</v>
          </cell>
          <cell r="F1701">
            <v>1.9</v>
          </cell>
          <cell r="G1701">
            <v>44401</v>
          </cell>
          <cell r="H1701" t="str">
            <v>RPC</v>
          </cell>
          <cell r="I1701" t="str">
            <v>LPI-1603</v>
          </cell>
          <cell r="J1701" t="str">
            <v>SRP</v>
          </cell>
          <cell r="K1701">
            <v>1.35</v>
          </cell>
        </row>
        <row r="1702">
          <cell r="C1702" t="str">
            <v>090C136</v>
          </cell>
          <cell r="D1702">
            <v>1.97</v>
          </cell>
          <cell r="F1702">
            <v>1.97</v>
          </cell>
          <cell r="G1702">
            <v>44422</v>
          </cell>
          <cell r="H1702" t="str">
            <v>RPC</v>
          </cell>
          <cell r="I1702" t="str">
            <v>LPI-1603</v>
          </cell>
          <cell r="J1702" t="str">
            <v>SRP</v>
          </cell>
          <cell r="K1702">
            <v>1.35</v>
          </cell>
        </row>
        <row r="1703">
          <cell r="C1703" t="str">
            <v>087C134</v>
          </cell>
          <cell r="D1703">
            <v>2</v>
          </cell>
          <cell r="F1703">
            <v>2</v>
          </cell>
          <cell r="G1703">
            <v>44403</v>
          </cell>
          <cell r="H1703" t="str">
            <v>RPC</v>
          </cell>
          <cell r="I1703" t="str">
            <v>LPI-1603</v>
          </cell>
          <cell r="J1703" t="str">
            <v>SRP</v>
          </cell>
          <cell r="K1703">
            <v>1.35</v>
          </cell>
        </row>
        <row r="1704">
          <cell r="C1704" t="str">
            <v>087C135</v>
          </cell>
          <cell r="D1704">
            <v>1.3</v>
          </cell>
          <cell r="F1704">
            <v>1.3</v>
          </cell>
          <cell r="G1704">
            <v>44403</v>
          </cell>
          <cell r="H1704" t="str">
            <v>RPC</v>
          </cell>
          <cell r="I1704" t="str">
            <v>LPI-1603</v>
          </cell>
          <cell r="J1704" t="str">
            <v>SRP</v>
          </cell>
          <cell r="K1704">
            <v>1.35</v>
          </cell>
        </row>
        <row r="1705">
          <cell r="C1705" t="str">
            <v>087C136</v>
          </cell>
          <cell r="D1705">
            <v>1.79</v>
          </cell>
          <cell r="F1705">
            <v>1.79</v>
          </cell>
          <cell r="G1705">
            <v>44403</v>
          </cell>
          <cell r="H1705" t="str">
            <v>RPC</v>
          </cell>
          <cell r="I1705" t="str">
            <v>LPI-1603</v>
          </cell>
          <cell r="J1705" t="str">
            <v>SRP</v>
          </cell>
          <cell r="K1705">
            <v>1.35</v>
          </cell>
        </row>
        <row r="1706">
          <cell r="C1706" t="str">
            <v>087C137</v>
          </cell>
          <cell r="D1706">
            <v>0.23</v>
          </cell>
          <cell r="F1706">
            <v>0.23</v>
          </cell>
          <cell r="G1706">
            <v>44403</v>
          </cell>
          <cell r="H1706" t="str">
            <v>RPC</v>
          </cell>
          <cell r="I1706" t="str">
            <v>LPI-1603</v>
          </cell>
          <cell r="J1706" t="str">
            <v>SRP</v>
          </cell>
          <cell r="K1706">
            <v>1.35</v>
          </cell>
        </row>
        <row r="1707">
          <cell r="C1707" t="str">
            <v>090C133</v>
          </cell>
          <cell r="D1707">
            <v>3.56</v>
          </cell>
          <cell r="E1707">
            <v>1</v>
          </cell>
          <cell r="F1707">
            <v>3.56</v>
          </cell>
          <cell r="G1707">
            <v>44443</v>
          </cell>
          <cell r="H1707" t="str">
            <v>RPC</v>
          </cell>
          <cell r="I1707" t="str">
            <v>LPI-1603</v>
          </cell>
          <cell r="J1707" t="str">
            <v>SRP</v>
          </cell>
          <cell r="K1707">
            <v>1.35</v>
          </cell>
        </row>
        <row r="1708">
          <cell r="C1708" t="str">
            <v>090C134</v>
          </cell>
          <cell r="D1708">
            <v>3.05</v>
          </cell>
          <cell r="E1708">
            <v>1</v>
          </cell>
          <cell r="F1708">
            <v>3.05</v>
          </cell>
          <cell r="G1708">
            <v>44443</v>
          </cell>
          <cell r="H1708" t="str">
            <v>RPC</v>
          </cell>
          <cell r="I1708" t="str">
            <v>LPI-1603</v>
          </cell>
          <cell r="J1708" t="str">
            <v>SRP</v>
          </cell>
          <cell r="K1708">
            <v>1.35</v>
          </cell>
        </row>
        <row r="1709">
          <cell r="C1709" t="str">
            <v>092C092</v>
          </cell>
          <cell r="D1709">
            <v>2.31</v>
          </cell>
          <cell r="F1709">
            <v>2.31</v>
          </cell>
          <cell r="G1709">
            <v>44451</v>
          </cell>
          <cell r="H1709" t="str">
            <v>RPC</v>
          </cell>
          <cell r="I1709" t="str">
            <v>LPI-1605</v>
          </cell>
          <cell r="J1709" t="str">
            <v>SR</v>
          </cell>
          <cell r="K1709">
            <v>1.35</v>
          </cell>
        </row>
        <row r="1710">
          <cell r="C1710" t="str">
            <v>092C095</v>
          </cell>
          <cell r="D1710">
            <v>3.27</v>
          </cell>
          <cell r="F1710">
            <v>3.27</v>
          </cell>
          <cell r="G1710">
            <v>44451</v>
          </cell>
          <cell r="H1710" t="str">
            <v>RPC</v>
          </cell>
          <cell r="I1710" t="str">
            <v>LPI-1605</v>
          </cell>
          <cell r="J1710" t="str">
            <v>SR</v>
          </cell>
          <cell r="K1710">
            <v>1.35</v>
          </cell>
        </row>
        <row r="1711">
          <cell r="C1711" t="str">
            <v>092C098</v>
          </cell>
          <cell r="D1711">
            <v>5.3</v>
          </cell>
          <cell r="F1711">
            <v>5.3</v>
          </cell>
          <cell r="G1711">
            <v>44458</v>
          </cell>
          <cell r="H1711" t="str">
            <v>RPC</v>
          </cell>
          <cell r="I1711" t="str">
            <v>LPI-1605</v>
          </cell>
          <cell r="J1711" t="str">
            <v>SR</v>
          </cell>
          <cell r="K1711">
            <v>1.35</v>
          </cell>
        </row>
        <row r="1712">
          <cell r="C1712" t="str">
            <v>092C100</v>
          </cell>
          <cell r="D1712">
            <v>2.92</v>
          </cell>
          <cell r="F1712">
            <v>2.92</v>
          </cell>
          <cell r="G1712">
            <v>44458</v>
          </cell>
          <cell r="H1712" t="str">
            <v>RPC</v>
          </cell>
          <cell r="I1712" t="str">
            <v>LPI-1605</v>
          </cell>
          <cell r="J1712" t="str">
            <v>SR</v>
          </cell>
          <cell r="K1712">
            <v>1.35</v>
          </cell>
        </row>
        <row r="1713">
          <cell r="C1713" t="str">
            <v>094C091</v>
          </cell>
          <cell r="D1713">
            <v>0.19</v>
          </cell>
          <cell r="F1713">
            <v>0.19</v>
          </cell>
          <cell r="G1713">
            <v>44457</v>
          </cell>
          <cell r="H1713" t="str">
            <v>RPC</v>
          </cell>
          <cell r="I1713" t="str">
            <v>LPI-1605</v>
          </cell>
          <cell r="J1713" t="str">
            <v>SR</v>
          </cell>
          <cell r="K1713">
            <v>1.35</v>
          </cell>
        </row>
        <row r="1714">
          <cell r="C1714" t="str">
            <v>094C092</v>
          </cell>
          <cell r="D1714">
            <v>1.91</v>
          </cell>
          <cell r="F1714">
            <v>1.91</v>
          </cell>
          <cell r="G1714">
            <v>44457</v>
          </cell>
          <cell r="H1714" t="str">
            <v>RPC</v>
          </cell>
          <cell r="I1714" t="str">
            <v>LPI-1605</v>
          </cell>
          <cell r="J1714" t="str">
            <v>SR</v>
          </cell>
          <cell r="K1714">
            <v>1.35</v>
          </cell>
        </row>
        <row r="1715">
          <cell r="C1715" t="str">
            <v>094C094</v>
          </cell>
          <cell r="D1715">
            <v>1.43</v>
          </cell>
          <cell r="F1715">
            <v>1.43</v>
          </cell>
          <cell r="G1715">
            <v>44456</v>
          </cell>
          <cell r="H1715" t="str">
            <v>RPC</v>
          </cell>
          <cell r="I1715" t="str">
            <v>LPI-1605</v>
          </cell>
          <cell r="J1715" t="str">
            <v>SR</v>
          </cell>
          <cell r="K1715">
            <v>1.35</v>
          </cell>
        </row>
        <row r="1716">
          <cell r="C1716" t="str">
            <v>094C095</v>
          </cell>
          <cell r="D1716">
            <v>1.65</v>
          </cell>
          <cell r="F1716">
            <v>1.65</v>
          </cell>
          <cell r="G1716">
            <v>44456</v>
          </cell>
          <cell r="H1716" t="str">
            <v>RPC</v>
          </cell>
          <cell r="I1716" t="str">
            <v>LPI-1605</v>
          </cell>
          <cell r="J1716" t="str">
            <v>SR</v>
          </cell>
          <cell r="K1716">
            <v>1.35</v>
          </cell>
        </row>
        <row r="1717">
          <cell r="C1717" t="str">
            <v>094C097</v>
          </cell>
          <cell r="D1717">
            <v>1.84</v>
          </cell>
          <cell r="F1717">
            <v>1.84</v>
          </cell>
          <cell r="G1717">
            <v>44456</v>
          </cell>
          <cell r="H1717" t="str">
            <v>RPC</v>
          </cell>
          <cell r="I1717" t="str">
            <v>LPI-1605</v>
          </cell>
          <cell r="J1717" t="str">
            <v>SR</v>
          </cell>
          <cell r="K1717">
            <v>1.35</v>
          </cell>
        </row>
        <row r="1718">
          <cell r="C1718" t="str">
            <v>094C096</v>
          </cell>
          <cell r="D1718">
            <v>0.25</v>
          </cell>
          <cell r="F1718">
            <v>0.25</v>
          </cell>
          <cell r="G1718">
            <v>44456</v>
          </cell>
          <cell r="H1718" t="str">
            <v>RPC</v>
          </cell>
          <cell r="I1718" t="str">
            <v>LPI-1605</v>
          </cell>
          <cell r="J1718" t="str">
            <v>SR</v>
          </cell>
          <cell r="K1718">
            <v>1.35</v>
          </cell>
        </row>
        <row r="1719">
          <cell r="C1719" t="str">
            <v>096C098</v>
          </cell>
          <cell r="D1719">
            <v>0.38</v>
          </cell>
          <cell r="F1719">
            <v>0.38</v>
          </cell>
          <cell r="G1719">
            <v>44456</v>
          </cell>
          <cell r="H1719" t="str">
            <v>RPC</v>
          </cell>
          <cell r="I1719" t="str">
            <v>LPI-1605</v>
          </cell>
          <cell r="J1719" t="str">
            <v>SR</v>
          </cell>
          <cell r="K1719">
            <v>1.35</v>
          </cell>
        </row>
        <row r="1720">
          <cell r="C1720" t="str">
            <v>094C098</v>
          </cell>
          <cell r="D1720">
            <v>3.07</v>
          </cell>
          <cell r="F1720">
            <v>3.07</v>
          </cell>
          <cell r="G1720">
            <v>44455</v>
          </cell>
          <cell r="H1720" t="str">
            <v>RPC</v>
          </cell>
          <cell r="I1720" t="str">
            <v>LPI-1605</v>
          </cell>
          <cell r="J1720" t="str">
            <v>SR</v>
          </cell>
          <cell r="K1720">
            <v>1.35</v>
          </cell>
        </row>
        <row r="1721">
          <cell r="C1721" t="str">
            <v>094C099</v>
          </cell>
          <cell r="D1721">
            <v>2.59</v>
          </cell>
          <cell r="F1721">
            <v>2.59</v>
          </cell>
          <cell r="G1721">
            <v>44455</v>
          </cell>
          <cell r="H1721" t="str">
            <v>RPC</v>
          </cell>
          <cell r="I1721" t="str">
            <v>LPI-1605</v>
          </cell>
          <cell r="J1721" t="str">
            <v>SR</v>
          </cell>
          <cell r="K1721">
            <v>1.35</v>
          </cell>
        </row>
        <row r="1722">
          <cell r="C1722" t="str">
            <v>094C100</v>
          </cell>
          <cell r="D1722">
            <v>1.55</v>
          </cell>
          <cell r="F1722">
            <v>1.55</v>
          </cell>
          <cell r="G1722">
            <v>44457</v>
          </cell>
          <cell r="H1722" t="str">
            <v>RPC</v>
          </cell>
          <cell r="I1722" t="str">
            <v>LPI-1605</v>
          </cell>
          <cell r="J1722" t="str">
            <v>SR</v>
          </cell>
          <cell r="K1722">
            <v>1.35</v>
          </cell>
        </row>
        <row r="1723">
          <cell r="C1723" t="str">
            <v>096C093</v>
          </cell>
          <cell r="D1723">
            <v>0.32</v>
          </cell>
          <cell r="F1723">
            <v>0.32</v>
          </cell>
          <cell r="G1723">
            <v>44458</v>
          </cell>
          <cell r="H1723" t="str">
            <v>RPC</v>
          </cell>
          <cell r="I1723" t="str">
            <v>LPI-1605</v>
          </cell>
          <cell r="J1723" t="str">
            <v>SR</v>
          </cell>
          <cell r="K1723">
            <v>1.35</v>
          </cell>
        </row>
        <row r="1724">
          <cell r="C1724" t="str">
            <v>096C094</v>
          </cell>
          <cell r="D1724">
            <v>1.51</v>
          </cell>
          <cell r="F1724">
            <v>1.51</v>
          </cell>
          <cell r="G1724">
            <v>44458</v>
          </cell>
          <cell r="H1724" t="str">
            <v>RPC</v>
          </cell>
          <cell r="I1724" t="str">
            <v>LPI-1605</v>
          </cell>
          <cell r="J1724" t="str">
            <v>SR</v>
          </cell>
          <cell r="K1724">
            <v>1.35</v>
          </cell>
        </row>
        <row r="1725">
          <cell r="C1725" t="str">
            <v>092C102</v>
          </cell>
          <cell r="D1725">
            <v>3.48</v>
          </cell>
          <cell r="F1725">
            <v>3.48</v>
          </cell>
          <cell r="G1725">
            <v>44376</v>
          </cell>
          <cell r="H1725" t="str">
            <v>R2</v>
          </cell>
          <cell r="I1725" t="str">
            <v>LPI-1606</v>
          </cell>
          <cell r="J1725" t="str">
            <v>DR</v>
          </cell>
          <cell r="K1725">
            <v>1.5</v>
          </cell>
        </row>
        <row r="1726">
          <cell r="C1726" t="str">
            <v>092C103</v>
          </cell>
          <cell r="D1726">
            <v>2.56</v>
          </cell>
          <cell r="F1726">
            <v>2.56</v>
          </cell>
          <cell r="G1726">
            <v>44376</v>
          </cell>
          <cell r="H1726" t="str">
            <v>R2</v>
          </cell>
          <cell r="I1726" t="str">
            <v>LPI-1606</v>
          </cell>
          <cell r="J1726" t="str">
            <v>DR</v>
          </cell>
          <cell r="K1726">
            <v>1.5</v>
          </cell>
        </row>
        <row r="1727">
          <cell r="C1727" t="str">
            <v>092C105</v>
          </cell>
          <cell r="D1727">
            <v>1.84</v>
          </cell>
          <cell r="F1727">
            <v>1.84</v>
          </cell>
          <cell r="G1727">
            <v>44429</v>
          </cell>
          <cell r="H1727" t="str">
            <v>R2</v>
          </cell>
          <cell r="I1727" t="str">
            <v>LPI-1606</v>
          </cell>
          <cell r="J1727" t="str">
            <v>DR</v>
          </cell>
          <cell r="K1727">
            <v>1.5</v>
          </cell>
        </row>
        <row r="1728">
          <cell r="C1728" t="str">
            <v>093C108</v>
          </cell>
          <cell r="D1728">
            <v>4.08</v>
          </cell>
          <cell r="F1728">
            <v>4.08</v>
          </cell>
          <cell r="G1728">
            <v>44416</v>
          </cell>
          <cell r="H1728" t="str">
            <v>R2</v>
          </cell>
          <cell r="I1728" t="str">
            <v>LPI-1606</v>
          </cell>
          <cell r="J1728" t="str">
            <v>DR</v>
          </cell>
          <cell r="K1728">
            <v>1.5</v>
          </cell>
        </row>
        <row r="1729">
          <cell r="C1729" t="str">
            <v>093C110</v>
          </cell>
          <cell r="D1729">
            <v>0.92</v>
          </cell>
          <cell r="F1729">
            <v>0.92</v>
          </cell>
          <cell r="G1729">
            <v>44429</v>
          </cell>
          <cell r="H1729" t="str">
            <v>R2</v>
          </cell>
          <cell r="I1729" t="str">
            <v>LPI-1606</v>
          </cell>
          <cell r="J1729" t="str">
            <v>DR</v>
          </cell>
          <cell r="K1729">
            <v>1.5</v>
          </cell>
        </row>
        <row r="1730">
          <cell r="C1730" t="str">
            <v>094C102</v>
          </cell>
          <cell r="D1730">
            <v>1.9</v>
          </cell>
          <cell r="F1730">
            <v>1.9</v>
          </cell>
          <cell r="G1730">
            <v>44432</v>
          </cell>
          <cell r="H1730" t="str">
            <v>R3</v>
          </cell>
          <cell r="I1730" t="str">
            <v>LPI-1606</v>
          </cell>
          <cell r="J1730" t="str">
            <v>DR</v>
          </cell>
          <cell r="K1730">
            <v>1.5</v>
          </cell>
        </row>
        <row r="1731">
          <cell r="C1731" t="str">
            <v>094C103</v>
          </cell>
          <cell r="D1731">
            <v>3.72</v>
          </cell>
          <cell r="F1731">
            <v>3.72</v>
          </cell>
          <cell r="G1731">
            <v>44430</v>
          </cell>
          <cell r="H1731" t="str">
            <v>R2</v>
          </cell>
          <cell r="I1731" t="str">
            <v>LPI-1606</v>
          </cell>
          <cell r="J1731" t="str">
            <v>DR</v>
          </cell>
          <cell r="K1731">
            <v>1.5</v>
          </cell>
        </row>
        <row r="1732">
          <cell r="C1732" t="str">
            <v>094C105</v>
          </cell>
          <cell r="D1732">
            <v>1.88</v>
          </cell>
          <cell r="F1732">
            <v>1.88</v>
          </cell>
          <cell r="G1732">
            <v>44428</v>
          </cell>
          <cell r="H1732" t="str">
            <v>R2</v>
          </cell>
          <cell r="I1732" t="str">
            <v>LPI-1606</v>
          </cell>
          <cell r="J1732" t="str">
            <v>DR</v>
          </cell>
          <cell r="K1732">
            <v>1.5</v>
          </cell>
        </row>
        <row r="1733">
          <cell r="C1733" t="str">
            <v>095C101</v>
          </cell>
          <cell r="D1733">
            <v>0.39</v>
          </cell>
          <cell r="F1733">
            <v>0.39</v>
          </cell>
          <cell r="G1733">
            <v>44429</v>
          </cell>
          <cell r="H1733" t="str">
            <v>RN</v>
          </cell>
          <cell r="I1733" t="str">
            <v>GP 99-8009</v>
          </cell>
          <cell r="J1733" t="str">
            <v>SR</v>
          </cell>
          <cell r="K1733">
            <v>1.5</v>
          </cell>
        </row>
        <row r="1734">
          <cell r="C1734" t="str">
            <v>096C107</v>
          </cell>
          <cell r="D1734">
            <v>2.96</v>
          </cell>
          <cell r="F1734">
            <v>2.96</v>
          </cell>
          <cell r="G1734">
            <v>44429</v>
          </cell>
          <cell r="H1734" t="str">
            <v>R2</v>
          </cell>
          <cell r="I1734" t="str">
            <v>LPI-1606</v>
          </cell>
          <cell r="J1734" t="str">
            <v>DR</v>
          </cell>
          <cell r="K1734">
            <v>1.5</v>
          </cell>
        </row>
        <row r="1735">
          <cell r="C1735" t="str">
            <v>096C108</v>
          </cell>
          <cell r="D1735">
            <v>4.29</v>
          </cell>
          <cell r="F1735">
            <v>4.29</v>
          </cell>
          <cell r="G1735">
            <v>44429</v>
          </cell>
          <cell r="H1735" t="str">
            <v>R2</v>
          </cell>
          <cell r="I1735" t="str">
            <v>LPI-1606</v>
          </cell>
          <cell r="J1735" t="str">
            <v>DR</v>
          </cell>
          <cell r="K1735">
            <v>1.5</v>
          </cell>
        </row>
        <row r="1736">
          <cell r="C1736" t="str">
            <v>092C110</v>
          </cell>
          <cell r="D1736">
            <v>2.52</v>
          </cell>
          <cell r="F1736">
            <v>2.52</v>
          </cell>
          <cell r="G1736">
            <v>44430</v>
          </cell>
          <cell r="H1736" t="str">
            <v>R2</v>
          </cell>
          <cell r="I1736" t="str">
            <v>LPI-1606</v>
          </cell>
          <cell r="J1736" t="str">
            <v>DR</v>
          </cell>
          <cell r="K1736">
            <v>1.5</v>
          </cell>
        </row>
        <row r="1737">
          <cell r="C1737" t="str">
            <v>096C102</v>
          </cell>
          <cell r="D1737">
            <v>1.96</v>
          </cell>
          <cell r="F1737">
            <v>1.96</v>
          </cell>
          <cell r="G1737">
            <v>44434</v>
          </cell>
          <cell r="H1737" t="str">
            <v>RN</v>
          </cell>
          <cell r="I1737" t="str">
            <v>TC-09</v>
          </cell>
          <cell r="J1737" t="str">
            <v>SR</v>
          </cell>
          <cell r="K1737">
            <v>1.5</v>
          </cell>
        </row>
        <row r="1738">
          <cell r="C1738" t="str">
            <v>092C117</v>
          </cell>
          <cell r="D1738">
            <v>3.63</v>
          </cell>
          <cell r="F1738">
            <v>3.63</v>
          </cell>
          <cell r="G1738">
            <v>44484</v>
          </cell>
          <cell r="H1738" t="str">
            <v>RPC</v>
          </cell>
          <cell r="I1738" t="str">
            <v>LPI-1605</v>
          </cell>
          <cell r="J1738" t="str">
            <v>SRP</v>
          </cell>
          <cell r="K1738">
            <v>1.35</v>
          </cell>
        </row>
        <row r="1739">
          <cell r="C1739" t="str">
            <v>091C116</v>
          </cell>
          <cell r="D1739">
            <v>0.66</v>
          </cell>
          <cell r="F1739">
            <v>0.66</v>
          </cell>
          <cell r="G1739">
            <v>44439</v>
          </cell>
          <cell r="H1739" t="str">
            <v>R1</v>
          </cell>
          <cell r="I1739" t="str">
            <v>LPI-1607</v>
          </cell>
          <cell r="J1739" t="str">
            <v>SR</v>
          </cell>
          <cell r="K1739">
            <v>1.35</v>
          </cell>
        </row>
        <row r="1740">
          <cell r="C1740" t="str">
            <v>092C112</v>
          </cell>
          <cell r="D1740">
            <v>2.9</v>
          </cell>
          <cell r="F1740">
            <v>2.9</v>
          </cell>
          <cell r="G1740">
            <v>44437</v>
          </cell>
          <cell r="H1740" t="str">
            <v>R1</v>
          </cell>
          <cell r="I1740" t="str">
            <v>LPI-1605</v>
          </cell>
          <cell r="J1740" t="str">
            <v>SR</v>
          </cell>
          <cell r="K1740">
            <v>1.35</v>
          </cell>
        </row>
        <row r="1741">
          <cell r="C1741" t="str">
            <v>092C114</v>
          </cell>
          <cell r="D1741">
            <v>1.47</v>
          </cell>
          <cell r="F1741">
            <v>1.47</v>
          </cell>
          <cell r="G1741">
            <v>44439</v>
          </cell>
          <cell r="H1741" t="str">
            <v>R1</v>
          </cell>
          <cell r="I1741" t="str">
            <v>LPI-1605</v>
          </cell>
          <cell r="J1741" t="str">
            <v>SR</v>
          </cell>
          <cell r="K1741">
            <v>1.35</v>
          </cell>
        </row>
        <row r="1742">
          <cell r="C1742" t="str">
            <v>092C118</v>
          </cell>
          <cell r="D1742">
            <v>2.19</v>
          </cell>
          <cell r="F1742">
            <v>2.19</v>
          </cell>
          <cell r="G1742">
            <v>44477</v>
          </cell>
          <cell r="H1742" t="str">
            <v>R1</v>
          </cell>
          <cell r="I1742" t="str">
            <v>LPI-1605</v>
          </cell>
          <cell r="J1742" t="str">
            <v>SR</v>
          </cell>
          <cell r="K1742">
            <v>1.35</v>
          </cell>
        </row>
        <row r="1743">
          <cell r="C1743" t="str">
            <v>092C120</v>
          </cell>
          <cell r="D1743">
            <v>1.86</v>
          </cell>
          <cell r="F1743">
            <v>1.86</v>
          </cell>
          <cell r="G1743">
            <v>44477</v>
          </cell>
          <cell r="H1743" t="str">
            <v>R1</v>
          </cell>
          <cell r="I1743" t="str">
            <v>LPI-1605</v>
          </cell>
          <cell r="J1743" t="str">
            <v>SR</v>
          </cell>
          <cell r="K1743">
            <v>1.35</v>
          </cell>
        </row>
        <row r="1744">
          <cell r="C1744" t="str">
            <v>093C114</v>
          </cell>
          <cell r="D1744">
            <v>1.02</v>
          </cell>
          <cell r="F1744">
            <v>1.02</v>
          </cell>
          <cell r="G1744">
            <v>44438</v>
          </cell>
          <cell r="H1744" t="str">
            <v>R1</v>
          </cell>
          <cell r="I1744" t="str">
            <v>LPI-1605</v>
          </cell>
          <cell r="J1744" t="str">
            <v>SR</v>
          </cell>
          <cell r="K1744">
            <v>1.35</v>
          </cell>
        </row>
        <row r="1745">
          <cell r="C1745" t="str">
            <v>093C115</v>
          </cell>
          <cell r="D1745">
            <v>0.3</v>
          </cell>
          <cell r="F1745">
            <v>0.3</v>
          </cell>
          <cell r="G1745">
            <v>44447</v>
          </cell>
          <cell r="H1745" t="str">
            <v>R1</v>
          </cell>
          <cell r="I1745" t="str">
            <v>LPI-1605</v>
          </cell>
          <cell r="J1745" t="str">
            <v>SR</v>
          </cell>
          <cell r="K1745">
            <v>1.35</v>
          </cell>
        </row>
        <row r="1746">
          <cell r="C1746" t="str">
            <v>094C112</v>
          </cell>
          <cell r="D1746">
            <v>1.79</v>
          </cell>
          <cell r="F1746">
            <v>1.79</v>
          </cell>
          <cell r="G1746">
            <v>44436</v>
          </cell>
          <cell r="H1746" t="str">
            <v>R1</v>
          </cell>
          <cell r="I1746" t="str">
            <v>LPI-1605</v>
          </cell>
          <cell r="J1746" t="str">
            <v>SR</v>
          </cell>
          <cell r="K1746">
            <v>1.35</v>
          </cell>
        </row>
        <row r="1747">
          <cell r="C1747" t="str">
            <v>094C116</v>
          </cell>
          <cell r="D1747">
            <v>2.19</v>
          </cell>
          <cell r="F1747">
            <v>2.19</v>
          </cell>
          <cell r="G1747">
            <v>44448</v>
          </cell>
          <cell r="H1747" t="str">
            <v>R1</v>
          </cell>
          <cell r="I1747" t="str">
            <v>LPI-1605</v>
          </cell>
          <cell r="J1747" t="str">
            <v>SR</v>
          </cell>
          <cell r="K1747">
            <v>1.35</v>
          </cell>
        </row>
        <row r="1748">
          <cell r="C1748" t="str">
            <v>094C117</v>
          </cell>
          <cell r="D1748">
            <v>1.81</v>
          </cell>
          <cell r="F1748">
            <v>1.81</v>
          </cell>
          <cell r="G1748">
            <v>44477</v>
          </cell>
          <cell r="H1748" t="str">
            <v>R1</v>
          </cell>
          <cell r="I1748" t="str">
            <v>LPI-1605</v>
          </cell>
          <cell r="J1748" t="str">
            <v>SR</v>
          </cell>
          <cell r="K1748">
            <v>1.35</v>
          </cell>
        </row>
        <row r="1749">
          <cell r="C1749" t="str">
            <v>095C112</v>
          </cell>
          <cell r="D1749">
            <v>1.62</v>
          </cell>
          <cell r="F1749">
            <v>1.62</v>
          </cell>
          <cell r="G1749">
            <v>44438</v>
          </cell>
          <cell r="H1749" t="str">
            <v>R1</v>
          </cell>
          <cell r="I1749" t="str">
            <v>LPI-1605</v>
          </cell>
          <cell r="J1749" t="str">
            <v>SR</v>
          </cell>
          <cell r="K1749">
            <v>1.35</v>
          </cell>
        </row>
        <row r="1750">
          <cell r="C1750" t="str">
            <v>093C120</v>
          </cell>
          <cell r="D1750">
            <v>3.52</v>
          </cell>
          <cell r="F1750">
            <v>3.52</v>
          </cell>
          <cell r="G1750">
            <v>44470</v>
          </cell>
          <cell r="H1750" t="str">
            <v>RPC</v>
          </cell>
          <cell r="I1750" t="str">
            <v>LPI-1605</v>
          </cell>
          <cell r="J1750" t="str">
            <v>SRP</v>
          </cell>
          <cell r="K1750">
            <v>1.35</v>
          </cell>
        </row>
        <row r="1751">
          <cell r="C1751" t="str">
            <v>096C117</v>
          </cell>
          <cell r="D1751">
            <v>2.4900000000000002</v>
          </cell>
          <cell r="F1751">
            <v>2.4900000000000002</v>
          </cell>
          <cell r="G1751">
            <v>44448</v>
          </cell>
          <cell r="H1751" t="str">
            <v>R1</v>
          </cell>
          <cell r="I1751" t="str">
            <v>LPI-1605</v>
          </cell>
          <cell r="J1751" t="str">
            <v>SR</v>
          </cell>
          <cell r="K1751">
            <v>1.35</v>
          </cell>
        </row>
        <row r="1752">
          <cell r="C1752" t="str">
            <v>096C118</v>
          </cell>
          <cell r="D1752">
            <v>2.89</v>
          </cell>
          <cell r="F1752">
            <v>2.89</v>
          </cell>
          <cell r="G1752">
            <v>44448</v>
          </cell>
          <cell r="H1752" t="str">
            <v>R1</v>
          </cell>
          <cell r="I1752" t="str">
            <v>LPI-1605</v>
          </cell>
          <cell r="J1752" t="str">
            <v>SR</v>
          </cell>
          <cell r="K1752">
            <v>1.35</v>
          </cell>
        </row>
        <row r="1753">
          <cell r="C1753" t="str">
            <v>096C120</v>
          </cell>
          <cell r="D1753">
            <v>2.29</v>
          </cell>
          <cell r="F1753">
            <v>2.29</v>
          </cell>
          <cell r="G1753">
            <v>44477</v>
          </cell>
          <cell r="H1753" t="str">
            <v>R1</v>
          </cell>
          <cell r="I1753" t="str">
            <v>LPI-1605</v>
          </cell>
          <cell r="J1753" t="str">
            <v>SR</v>
          </cell>
          <cell r="K1753">
            <v>1.35</v>
          </cell>
        </row>
        <row r="1754">
          <cell r="C1754" t="str">
            <v>098C118</v>
          </cell>
          <cell r="D1754">
            <v>3.12</v>
          </cell>
          <cell r="F1754">
            <v>3.12</v>
          </cell>
          <cell r="G1754">
            <v>44448</v>
          </cell>
          <cell r="H1754" t="str">
            <v>R1</v>
          </cell>
          <cell r="I1754" t="str">
            <v>LPI-1605</v>
          </cell>
          <cell r="J1754" t="str">
            <v>SR</v>
          </cell>
          <cell r="K1754">
            <v>1.35</v>
          </cell>
        </row>
        <row r="1755">
          <cell r="C1755" t="str">
            <v>098C119</v>
          </cell>
          <cell r="D1755">
            <v>1.03</v>
          </cell>
          <cell r="F1755">
            <v>1.03</v>
          </cell>
          <cell r="G1755">
            <v>44477</v>
          </cell>
          <cell r="H1755" t="str">
            <v>R1</v>
          </cell>
          <cell r="I1755" t="str">
            <v>LPI-1605</v>
          </cell>
          <cell r="J1755" t="str">
            <v>SR</v>
          </cell>
          <cell r="K1755">
            <v>1.35</v>
          </cell>
        </row>
        <row r="1756">
          <cell r="C1756" t="str">
            <v>098C120</v>
          </cell>
          <cell r="D1756">
            <v>2.86</v>
          </cell>
          <cell r="F1756">
            <v>2.86</v>
          </cell>
          <cell r="G1756">
            <v>44477</v>
          </cell>
          <cell r="H1756" t="str">
            <v>R1</v>
          </cell>
          <cell r="I1756" t="str">
            <v>LPI-1605</v>
          </cell>
          <cell r="J1756" t="str">
            <v>SR</v>
          </cell>
          <cell r="K1756">
            <v>1.35</v>
          </cell>
        </row>
        <row r="1757">
          <cell r="C1757" t="str">
            <v>099C118</v>
          </cell>
          <cell r="D1757">
            <v>0.57999999999999996</v>
          </cell>
          <cell r="F1757">
            <v>0.57999999999999996</v>
          </cell>
          <cell r="G1757">
            <v>44477</v>
          </cell>
          <cell r="H1757" t="str">
            <v>R1</v>
          </cell>
          <cell r="I1757" t="str">
            <v>LPI-1605</v>
          </cell>
          <cell r="J1757" t="str">
            <v>SR</v>
          </cell>
          <cell r="K1757">
            <v>1.35</v>
          </cell>
        </row>
        <row r="1758">
          <cell r="C1758" t="str">
            <v>099C120</v>
          </cell>
          <cell r="D1758">
            <v>2.11</v>
          </cell>
          <cell r="F1758">
            <v>2.11</v>
          </cell>
          <cell r="G1758">
            <v>44477</v>
          </cell>
          <cell r="H1758" t="str">
            <v>R1</v>
          </cell>
          <cell r="I1758" t="str">
            <v>LPI-1605</v>
          </cell>
          <cell r="J1758" t="str">
            <v>SR</v>
          </cell>
          <cell r="K1758">
            <v>1.35</v>
          </cell>
        </row>
        <row r="1759">
          <cell r="C1759" t="str">
            <v>100C120</v>
          </cell>
          <cell r="D1759">
            <v>0.61</v>
          </cell>
          <cell r="F1759">
            <v>0.61</v>
          </cell>
          <cell r="G1759">
            <v>44458</v>
          </cell>
          <cell r="H1759" t="str">
            <v>R1</v>
          </cell>
          <cell r="I1759" t="str">
            <v>LPI-1605</v>
          </cell>
          <cell r="J1759" t="str">
            <v>SR</v>
          </cell>
          <cell r="K1759">
            <v>1.35</v>
          </cell>
        </row>
        <row r="1760">
          <cell r="C1760" t="str">
            <v>095C114</v>
          </cell>
          <cell r="D1760">
            <v>2.46</v>
          </cell>
          <cell r="E1760">
            <v>1</v>
          </cell>
          <cell r="F1760">
            <v>2.46</v>
          </cell>
          <cell r="G1760">
            <v>44472</v>
          </cell>
          <cell r="H1760" t="str">
            <v>RPC</v>
          </cell>
          <cell r="I1760" t="str">
            <v>LPI-1605</v>
          </cell>
          <cell r="J1760" t="str">
            <v>SRP</v>
          </cell>
          <cell r="K1760">
            <v>1.35</v>
          </cell>
        </row>
        <row r="1761">
          <cell r="C1761" t="str">
            <v>092C130</v>
          </cell>
          <cell r="D1761">
            <v>2.5299999999999998</v>
          </cell>
          <cell r="F1761">
            <v>2.5299999999999998</v>
          </cell>
          <cell r="G1761">
            <v>44426</v>
          </cell>
          <cell r="H1761" t="str">
            <v>RPC</v>
          </cell>
          <cell r="I1761" t="str">
            <v>LPI-1605</v>
          </cell>
          <cell r="J1761" t="str">
            <v>SRP</v>
          </cell>
          <cell r="K1761">
            <v>1.35</v>
          </cell>
        </row>
        <row r="1762">
          <cell r="C1762" t="str">
            <v>092C121</v>
          </cell>
          <cell r="D1762">
            <v>0.16</v>
          </cell>
          <cell r="F1762">
            <v>0.16</v>
          </cell>
          <cell r="G1762">
            <v>44463</v>
          </cell>
          <cell r="H1762" t="str">
            <v>RPC</v>
          </cell>
          <cell r="I1762" t="str">
            <v>LPI-1605</v>
          </cell>
          <cell r="J1762" t="str">
            <v>SRP</v>
          </cell>
          <cell r="K1762">
            <v>1.35</v>
          </cell>
        </row>
        <row r="1763">
          <cell r="C1763" t="str">
            <v>092C122</v>
          </cell>
          <cell r="D1763">
            <v>2.29</v>
          </cell>
          <cell r="F1763">
            <v>2.29</v>
          </cell>
          <cell r="G1763">
            <v>44463</v>
          </cell>
          <cell r="H1763" t="str">
            <v>RPC</v>
          </cell>
          <cell r="I1763" t="str">
            <v>LPI-1605</v>
          </cell>
          <cell r="J1763" t="str">
            <v>SRP</v>
          </cell>
          <cell r="K1763">
            <v>1.35</v>
          </cell>
        </row>
        <row r="1764">
          <cell r="C1764" t="str">
            <v>092C123</v>
          </cell>
          <cell r="D1764">
            <v>0.41</v>
          </cell>
          <cell r="F1764">
            <v>0.41</v>
          </cell>
          <cell r="G1764">
            <v>44463</v>
          </cell>
          <cell r="H1764" t="str">
            <v>RPC</v>
          </cell>
          <cell r="I1764" t="str">
            <v>LPI-1605</v>
          </cell>
          <cell r="J1764" t="str">
            <v>SRP</v>
          </cell>
          <cell r="K1764">
            <v>1.35</v>
          </cell>
        </row>
        <row r="1765">
          <cell r="C1765" t="str">
            <v>091C124</v>
          </cell>
          <cell r="D1765">
            <v>1.17</v>
          </cell>
          <cell r="F1765">
            <v>1.17</v>
          </cell>
          <cell r="G1765">
            <v>44464</v>
          </cell>
          <cell r="H1765" t="str">
            <v>RPC</v>
          </cell>
          <cell r="I1765" t="str">
            <v>LPI-1605</v>
          </cell>
          <cell r="J1765" t="str">
            <v>SRP</v>
          </cell>
          <cell r="K1765">
            <v>1.35</v>
          </cell>
        </row>
        <row r="1766">
          <cell r="C1766" t="str">
            <v>092C124</v>
          </cell>
          <cell r="D1766">
            <v>1.1299999999999999</v>
          </cell>
          <cell r="F1766">
            <v>1.1299999999999999</v>
          </cell>
          <cell r="G1766">
            <v>44464</v>
          </cell>
          <cell r="H1766" t="str">
            <v>RPC</v>
          </cell>
          <cell r="I1766" t="str">
            <v>LPI-1605</v>
          </cell>
          <cell r="J1766" t="str">
            <v>SRP</v>
          </cell>
          <cell r="K1766">
            <v>1.35</v>
          </cell>
        </row>
        <row r="1767">
          <cell r="C1767" t="str">
            <v>092C125</v>
          </cell>
          <cell r="D1767">
            <v>2.2999999999999998</v>
          </cell>
          <cell r="F1767">
            <v>2.2999999999999998</v>
          </cell>
          <cell r="G1767">
            <v>44464</v>
          </cell>
          <cell r="H1767" t="str">
            <v>RPC</v>
          </cell>
          <cell r="I1767" t="str">
            <v>LPI-1605</v>
          </cell>
          <cell r="J1767" t="str">
            <v>SRP</v>
          </cell>
          <cell r="K1767">
            <v>1.35</v>
          </cell>
        </row>
        <row r="1768">
          <cell r="C1768" t="str">
            <v>093C126</v>
          </cell>
          <cell r="D1768">
            <v>3.44</v>
          </cell>
          <cell r="F1768">
            <v>3.44</v>
          </cell>
          <cell r="G1768">
            <v>44469</v>
          </cell>
          <cell r="H1768" t="str">
            <v>RPC</v>
          </cell>
          <cell r="I1768" t="str">
            <v>LPI-1605</v>
          </cell>
          <cell r="J1768" t="str">
            <v>SRP</v>
          </cell>
          <cell r="K1768">
            <v>1.35</v>
          </cell>
        </row>
        <row r="1769">
          <cell r="C1769" t="str">
            <v>093C129</v>
          </cell>
          <cell r="D1769">
            <v>0.69</v>
          </cell>
          <cell r="F1769">
            <v>0.69</v>
          </cell>
          <cell r="G1769">
            <v>44482</v>
          </cell>
          <cell r="H1769" t="str">
            <v>R1</v>
          </cell>
          <cell r="I1769" t="str">
            <v>LPI-1606</v>
          </cell>
          <cell r="J1769" t="str">
            <v>SR</v>
          </cell>
          <cell r="K1769">
            <v>1.35</v>
          </cell>
        </row>
        <row r="1770">
          <cell r="C1770" t="str">
            <v>093C130</v>
          </cell>
          <cell r="D1770">
            <v>0.54</v>
          </cell>
          <cell r="F1770">
            <v>0.54</v>
          </cell>
          <cell r="G1770">
            <v>44482</v>
          </cell>
          <cell r="H1770" t="str">
            <v>R1</v>
          </cell>
          <cell r="I1770" t="str">
            <v>LPI-1606</v>
          </cell>
          <cell r="J1770" t="str">
            <v>SR</v>
          </cell>
          <cell r="K1770">
            <v>1.35</v>
          </cell>
        </row>
        <row r="1771">
          <cell r="C1771" t="str">
            <v>094C123</v>
          </cell>
          <cell r="D1771">
            <v>4.28</v>
          </cell>
          <cell r="F1771">
            <v>4.28</v>
          </cell>
          <cell r="G1771">
            <v>44467</v>
          </cell>
          <cell r="H1771" t="str">
            <v>RPC</v>
          </cell>
          <cell r="I1771" t="str">
            <v>LPI-1605</v>
          </cell>
          <cell r="J1771" t="str">
            <v>SRP</v>
          </cell>
          <cell r="K1771">
            <v>1.35</v>
          </cell>
        </row>
        <row r="1772">
          <cell r="C1772" t="str">
            <v>094C125</v>
          </cell>
          <cell r="D1772">
            <v>2.68</v>
          </cell>
          <cell r="F1772">
            <v>2.68</v>
          </cell>
          <cell r="G1772">
            <v>44468</v>
          </cell>
          <cell r="H1772" t="str">
            <v>RPC</v>
          </cell>
          <cell r="I1772" t="str">
            <v>LPI-1605</v>
          </cell>
          <cell r="J1772" t="str">
            <v>SRP</v>
          </cell>
          <cell r="K1772">
            <v>1.35</v>
          </cell>
        </row>
        <row r="1773">
          <cell r="C1773" t="str">
            <v>094C126</v>
          </cell>
          <cell r="D1773">
            <v>0.53</v>
          </cell>
          <cell r="E1773" t="str">
            <v>Bibit</v>
          </cell>
          <cell r="F1773">
            <v>0.53</v>
          </cell>
          <cell r="G1773">
            <v>44376</v>
          </cell>
          <cell r="H1773" t="str">
            <v>R1</v>
          </cell>
          <cell r="I1773" t="str">
            <v>LPI-1606</v>
          </cell>
          <cell r="J1773" t="str">
            <v>SR</v>
          </cell>
          <cell r="K1773">
            <v>1.35</v>
          </cell>
        </row>
        <row r="1774">
          <cell r="C1774" t="str">
            <v>094C127</v>
          </cell>
          <cell r="D1774">
            <v>2.1800000000000002</v>
          </cell>
          <cell r="E1774" t="str">
            <v>Bibit</v>
          </cell>
          <cell r="F1774">
            <v>2.1800000000000002</v>
          </cell>
          <cell r="G1774">
            <v>44378</v>
          </cell>
          <cell r="H1774" t="str">
            <v>R1</v>
          </cell>
          <cell r="I1774" t="str">
            <v>LPI-1606</v>
          </cell>
          <cell r="J1774" t="str">
            <v>SR</v>
          </cell>
          <cell r="K1774">
            <v>1.35</v>
          </cell>
        </row>
        <row r="1775">
          <cell r="C1775" t="str">
            <v>094C128</v>
          </cell>
          <cell r="D1775">
            <v>4.2300000000000004</v>
          </cell>
          <cell r="E1775" t="str">
            <v>Bibit</v>
          </cell>
          <cell r="F1775">
            <v>4.2300000000000004</v>
          </cell>
          <cell r="G1775">
            <v>44383</v>
          </cell>
          <cell r="H1775" t="str">
            <v>R1</v>
          </cell>
          <cell r="I1775" t="str">
            <v>LPI-1606</v>
          </cell>
          <cell r="J1775" t="str">
            <v>SR</v>
          </cell>
          <cell r="K1775">
            <v>1.35</v>
          </cell>
        </row>
        <row r="1776">
          <cell r="C1776" t="str">
            <v>094C130</v>
          </cell>
          <cell r="D1776">
            <v>0.8</v>
          </cell>
          <cell r="E1776" t="str">
            <v>Bibit</v>
          </cell>
          <cell r="F1776">
            <v>0.8</v>
          </cell>
          <cell r="G1776">
            <v>44422</v>
          </cell>
          <cell r="H1776" t="str">
            <v>R1</v>
          </cell>
          <cell r="I1776" t="str">
            <v>LPI-1606</v>
          </cell>
          <cell r="J1776" t="str">
            <v>SR</v>
          </cell>
          <cell r="K1776">
            <v>1.35</v>
          </cell>
        </row>
        <row r="1777">
          <cell r="C1777" t="str">
            <v>095C123</v>
          </cell>
          <cell r="D1777">
            <v>0.56000000000000005</v>
          </cell>
          <cell r="F1777">
            <v>0.56000000000000005</v>
          </cell>
          <cell r="G1777">
            <v>44523</v>
          </cell>
          <cell r="H1777" t="str">
            <v>RPC</v>
          </cell>
          <cell r="I1777" t="str">
            <v>LPI-1604</v>
          </cell>
          <cell r="J1777" t="str">
            <v>SRP</v>
          </cell>
          <cell r="K1777">
            <v>1.35</v>
          </cell>
        </row>
        <row r="1778">
          <cell r="C1778" t="str">
            <v>095C125</v>
          </cell>
          <cell r="D1778">
            <v>2.63</v>
          </cell>
          <cell r="F1778">
            <v>2.63</v>
          </cell>
          <cell r="G1778">
            <v>44431</v>
          </cell>
          <cell r="H1778" t="str">
            <v>RPC</v>
          </cell>
          <cell r="I1778" t="str">
            <v>LPI-1605</v>
          </cell>
          <cell r="J1778" t="str">
            <v>SRP</v>
          </cell>
          <cell r="K1778">
            <v>1.35</v>
          </cell>
        </row>
        <row r="1779">
          <cell r="C1779" t="str">
            <v>096C124</v>
          </cell>
          <cell r="D1779">
            <v>0.2</v>
          </cell>
          <cell r="F1779">
            <v>0.2</v>
          </cell>
          <cell r="G1779">
            <v>44483</v>
          </cell>
          <cell r="H1779" t="str">
            <v>R1</v>
          </cell>
          <cell r="I1779" t="str">
            <v>LPI-1606</v>
          </cell>
          <cell r="J1779" t="str">
            <v>SR</v>
          </cell>
          <cell r="K1779">
            <v>1.35</v>
          </cell>
        </row>
        <row r="1780">
          <cell r="C1780" t="str">
            <v>096C126</v>
          </cell>
          <cell r="D1780">
            <v>0.2</v>
          </cell>
          <cell r="F1780">
            <v>0.2</v>
          </cell>
          <cell r="G1780">
            <v>44485</v>
          </cell>
          <cell r="H1780" t="str">
            <v>R1</v>
          </cell>
          <cell r="I1780" t="str">
            <v>LPI-1606</v>
          </cell>
          <cell r="J1780" t="str">
            <v>SR</v>
          </cell>
          <cell r="K1780">
            <v>1.35</v>
          </cell>
        </row>
        <row r="1781">
          <cell r="C1781" t="str">
            <v>096C130</v>
          </cell>
          <cell r="D1781">
            <v>8.8800000000000008</v>
          </cell>
          <cell r="E1781" t="str">
            <v>Bibit</v>
          </cell>
          <cell r="F1781">
            <v>8.8800000000000008</v>
          </cell>
          <cell r="G1781">
            <v>44390</v>
          </cell>
          <cell r="H1781" t="str">
            <v>R1</v>
          </cell>
          <cell r="I1781" t="str">
            <v>LPI-1606</v>
          </cell>
          <cell r="J1781" t="str">
            <v>SR</v>
          </cell>
          <cell r="K1781">
            <v>1.35</v>
          </cell>
        </row>
        <row r="1782">
          <cell r="C1782" t="str">
            <v>097C123</v>
          </cell>
          <cell r="D1782">
            <v>3.88</v>
          </cell>
          <cell r="F1782">
            <v>3.88</v>
          </cell>
          <cell r="G1782">
            <v>44471</v>
          </cell>
          <cell r="H1782" t="str">
            <v>RPC</v>
          </cell>
          <cell r="I1782" t="str">
            <v>LPI-1605</v>
          </cell>
          <cell r="J1782" t="str">
            <v>SRP</v>
          </cell>
          <cell r="K1782">
            <v>1.35</v>
          </cell>
        </row>
        <row r="1783">
          <cell r="C1783" t="str">
            <v>097C127</v>
          </cell>
          <cell r="D1783">
            <v>3.11</v>
          </cell>
          <cell r="E1783" t="str">
            <v>Bibit</v>
          </cell>
          <cell r="F1783">
            <v>3.11</v>
          </cell>
          <cell r="G1783">
            <v>44387</v>
          </cell>
          <cell r="H1783" t="str">
            <v>R1</v>
          </cell>
          <cell r="I1783" t="str">
            <v>LPI-1606</v>
          </cell>
          <cell r="J1783" t="str">
            <v>SR</v>
          </cell>
          <cell r="K1783">
            <v>1.35</v>
          </cell>
        </row>
        <row r="1784">
          <cell r="C1784" t="str">
            <v>097C128</v>
          </cell>
          <cell r="D1784">
            <v>1.05</v>
          </cell>
          <cell r="E1784" t="str">
            <v>Bibit</v>
          </cell>
          <cell r="F1784">
            <v>1.05</v>
          </cell>
          <cell r="G1784">
            <v>44398</v>
          </cell>
          <cell r="H1784" t="str">
            <v>R1</v>
          </cell>
          <cell r="I1784" t="str">
            <v>LPI-1606</v>
          </cell>
          <cell r="J1784" t="str">
            <v>SR</v>
          </cell>
          <cell r="K1784">
            <v>1.35</v>
          </cell>
        </row>
        <row r="1785">
          <cell r="C1785" t="str">
            <v>097C129</v>
          </cell>
          <cell r="D1785">
            <v>1.83</v>
          </cell>
          <cell r="E1785" t="str">
            <v>Bibit</v>
          </cell>
          <cell r="F1785">
            <v>1.83</v>
          </cell>
          <cell r="G1785">
            <v>44398</v>
          </cell>
          <cell r="H1785" t="str">
            <v>R1</v>
          </cell>
          <cell r="I1785" t="str">
            <v>LPI-1606</v>
          </cell>
          <cell r="J1785" t="str">
            <v>SR</v>
          </cell>
          <cell r="K1785">
            <v>1.35</v>
          </cell>
        </row>
        <row r="1786">
          <cell r="C1786" t="str">
            <v>097C130</v>
          </cell>
          <cell r="D1786">
            <v>0.48</v>
          </cell>
          <cell r="E1786" t="str">
            <v>Bibit</v>
          </cell>
          <cell r="F1786">
            <v>0.48</v>
          </cell>
          <cell r="G1786">
            <v>44399</v>
          </cell>
          <cell r="H1786" t="str">
            <v>R1</v>
          </cell>
          <cell r="I1786" t="str">
            <v>LPI-1606</v>
          </cell>
          <cell r="J1786" t="str">
            <v>SR</v>
          </cell>
          <cell r="K1786">
            <v>1.35</v>
          </cell>
        </row>
        <row r="1787">
          <cell r="C1787" t="str">
            <v>097C131</v>
          </cell>
          <cell r="D1787">
            <v>0.53</v>
          </cell>
          <cell r="F1787">
            <v>0.53</v>
          </cell>
          <cell r="G1787">
            <v>44478</v>
          </cell>
          <cell r="H1787" t="str">
            <v>R1</v>
          </cell>
          <cell r="I1787" t="str">
            <v>LPI-1606</v>
          </cell>
          <cell r="J1787" t="str">
            <v>SR</v>
          </cell>
          <cell r="K1787">
            <v>1.35</v>
          </cell>
        </row>
        <row r="1788">
          <cell r="C1788" t="str">
            <v>098C121</v>
          </cell>
          <cell r="D1788">
            <v>0.89</v>
          </cell>
          <cell r="F1788">
            <v>0.89</v>
          </cell>
          <cell r="G1788">
            <v>44483</v>
          </cell>
          <cell r="H1788" t="str">
            <v>R1</v>
          </cell>
          <cell r="I1788" t="str">
            <v>LPI-1606</v>
          </cell>
          <cell r="J1788" t="str">
            <v>SR</v>
          </cell>
          <cell r="K1788">
            <v>1.35</v>
          </cell>
        </row>
        <row r="1789">
          <cell r="C1789" t="str">
            <v>098C122</v>
          </cell>
          <cell r="D1789">
            <v>0.18</v>
          </cell>
          <cell r="F1789">
            <v>0.18</v>
          </cell>
          <cell r="G1789">
            <v>44485</v>
          </cell>
          <cell r="H1789" t="str">
            <v>R1</v>
          </cell>
          <cell r="I1789" t="str">
            <v>LPI-1606</v>
          </cell>
          <cell r="J1789" t="str">
            <v>SR</v>
          </cell>
          <cell r="K1789">
            <v>1.35</v>
          </cell>
        </row>
        <row r="1790">
          <cell r="C1790" t="str">
            <v>098C123</v>
          </cell>
          <cell r="D1790">
            <v>0.41</v>
          </cell>
          <cell r="F1790">
            <v>0.41</v>
          </cell>
          <cell r="G1790">
            <v>44484</v>
          </cell>
          <cell r="H1790" t="str">
            <v>R1</v>
          </cell>
          <cell r="I1790" t="str">
            <v>LPI-1606</v>
          </cell>
          <cell r="J1790" t="str">
            <v>SR</v>
          </cell>
          <cell r="K1790">
            <v>1.35</v>
          </cell>
        </row>
        <row r="1791">
          <cell r="C1791" t="str">
            <v>099C124</v>
          </cell>
          <cell r="D1791">
            <v>1.32</v>
          </cell>
          <cell r="F1791">
            <v>1.32</v>
          </cell>
          <cell r="G1791">
            <v>44481</v>
          </cell>
          <cell r="H1791" t="str">
            <v>R1</v>
          </cell>
          <cell r="I1791" t="str">
            <v>LPI-1606</v>
          </cell>
          <cell r="J1791" t="str">
            <v>SR</v>
          </cell>
          <cell r="K1791">
            <v>1.35</v>
          </cell>
        </row>
        <row r="1792">
          <cell r="C1792" t="str">
            <v>099C125</v>
          </cell>
          <cell r="D1792">
            <v>1.95</v>
          </cell>
          <cell r="E1792" t="str">
            <v>Bibit</v>
          </cell>
          <cell r="F1792">
            <v>1.95</v>
          </cell>
          <cell r="G1792">
            <v>44396</v>
          </cell>
          <cell r="H1792" t="str">
            <v>R1</v>
          </cell>
          <cell r="I1792" t="str">
            <v>LPI-1606</v>
          </cell>
          <cell r="J1792" t="str">
            <v>SR</v>
          </cell>
          <cell r="K1792">
            <v>1.35</v>
          </cell>
        </row>
        <row r="1793">
          <cell r="C1793" t="str">
            <v>099C126</v>
          </cell>
          <cell r="D1793">
            <v>0.73</v>
          </cell>
          <cell r="E1793" t="str">
            <v>Bibit</v>
          </cell>
          <cell r="F1793">
            <v>0.73</v>
          </cell>
          <cell r="G1793">
            <v>44396</v>
          </cell>
          <cell r="H1793" t="str">
            <v>R1</v>
          </cell>
          <cell r="I1793" t="str">
            <v>LPI-1606</v>
          </cell>
          <cell r="J1793" t="str">
            <v>SR</v>
          </cell>
          <cell r="K1793">
            <v>1.35</v>
          </cell>
        </row>
        <row r="1794">
          <cell r="C1794" t="str">
            <v>099C127</v>
          </cell>
          <cell r="D1794">
            <v>0.75</v>
          </cell>
          <cell r="E1794" t="str">
            <v>Bibit</v>
          </cell>
          <cell r="F1794">
            <v>0.75</v>
          </cell>
          <cell r="G1794">
            <v>44387</v>
          </cell>
          <cell r="H1794" t="str">
            <v>R1</v>
          </cell>
          <cell r="I1794" t="str">
            <v>LPI-1606</v>
          </cell>
          <cell r="J1794" t="str">
            <v>SR</v>
          </cell>
          <cell r="K1794">
            <v>1.35</v>
          </cell>
        </row>
        <row r="1795">
          <cell r="C1795" t="str">
            <v>099C128</v>
          </cell>
          <cell r="D1795">
            <v>1.29</v>
          </cell>
          <cell r="E1795" t="str">
            <v>Bibit</v>
          </cell>
          <cell r="F1795">
            <v>1.29</v>
          </cell>
          <cell r="G1795">
            <v>44384</v>
          </cell>
          <cell r="H1795" t="str">
            <v>R1</v>
          </cell>
          <cell r="I1795" t="str">
            <v>LPI-1606</v>
          </cell>
          <cell r="J1795" t="str">
            <v>SR</v>
          </cell>
          <cell r="K1795">
            <v>1.35</v>
          </cell>
        </row>
        <row r="1796">
          <cell r="C1796" t="str">
            <v>101C123</v>
          </cell>
          <cell r="D1796">
            <v>1.77</v>
          </cell>
          <cell r="F1796">
            <v>1.77</v>
          </cell>
          <cell r="G1796">
            <v>44492</v>
          </cell>
          <cell r="H1796" t="str">
            <v>R1</v>
          </cell>
          <cell r="I1796" t="str">
            <v>LPI-1606</v>
          </cell>
          <cell r="J1796" t="str">
            <v>SR</v>
          </cell>
          <cell r="K1796">
            <v>1.35</v>
          </cell>
        </row>
        <row r="1797">
          <cell r="C1797" t="str">
            <v>092C132</v>
          </cell>
          <cell r="D1797">
            <v>4.3600000000000003</v>
          </cell>
          <cell r="F1797">
            <v>4.3600000000000003</v>
          </cell>
          <cell r="G1797">
            <v>44419</v>
          </cell>
          <cell r="H1797" t="str">
            <v>RPC</v>
          </cell>
          <cell r="I1797" t="str">
            <v>LPI-1605</v>
          </cell>
          <cell r="J1797" t="str">
            <v>SRP</v>
          </cell>
          <cell r="K1797">
            <v>1.35</v>
          </cell>
        </row>
        <row r="1798">
          <cell r="C1798" t="str">
            <v>092C133</v>
          </cell>
          <cell r="D1798">
            <v>1.06</v>
          </cell>
          <cell r="F1798">
            <v>1.06</v>
          </cell>
          <cell r="G1798">
            <v>44419</v>
          </cell>
          <cell r="H1798" t="str">
            <v>RPC</v>
          </cell>
          <cell r="I1798" t="str">
            <v>LPI-1605</v>
          </cell>
          <cell r="J1798" t="str">
            <v>SRP</v>
          </cell>
          <cell r="K1798">
            <v>1.35</v>
          </cell>
        </row>
        <row r="1799">
          <cell r="C1799" t="str">
            <v>092C134</v>
          </cell>
          <cell r="D1799">
            <v>1.71</v>
          </cell>
          <cell r="F1799">
            <v>1.71</v>
          </cell>
          <cell r="G1799">
            <v>44419</v>
          </cell>
          <cell r="H1799" t="str">
            <v>RPC</v>
          </cell>
          <cell r="I1799" t="str">
            <v>LPI-1605</v>
          </cell>
          <cell r="J1799" t="str">
            <v>SRP</v>
          </cell>
          <cell r="K1799">
            <v>1.35</v>
          </cell>
        </row>
        <row r="1800">
          <cell r="C1800" t="str">
            <v>092C135</v>
          </cell>
          <cell r="D1800">
            <v>0.67</v>
          </cell>
          <cell r="F1800">
            <v>0.67</v>
          </cell>
          <cell r="G1800">
            <v>44419</v>
          </cell>
          <cell r="H1800" t="str">
            <v>RPC</v>
          </cell>
          <cell r="I1800" t="str">
            <v>LPI-1605</v>
          </cell>
          <cell r="J1800" t="str">
            <v>SRP</v>
          </cell>
          <cell r="K1800">
            <v>1.35</v>
          </cell>
        </row>
        <row r="1801">
          <cell r="C1801" t="str">
            <v>096C132</v>
          </cell>
          <cell r="D1801">
            <v>0.94</v>
          </cell>
          <cell r="E1801">
            <v>1</v>
          </cell>
          <cell r="F1801">
            <v>0.94</v>
          </cell>
          <cell r="G1801">
            <v>44422</v>
          </cell>
          <cell r="H1801" t="str">
            <v>RPC</v>
          </cell>
          <cell r="I1801" t="str">
            <v>LPI-1605</v>
          </cell>
          <cell r="J1801" t="str">
            <v>SRP</v>
          </cell>
          <cell r="K1801">
            <v>1.35</v>
          </cell>
        </row>
        <row r="1802">
          <cell r="C1802" t="str">
            <v>095C132</v>
          </cell>
          <cell r="D1802">
            <v>3.59</v>
          </cell>
          <cell r="E1802">
            <v>1</v>
          </cell>
          <cell r="F1802">
            <v>3.59</v>
          </cell>
          <cell r="G1802">
            <v>44422</v>
          </cell>
          <cell r="H1802" t="str">
            <v>RPC</v>
          </cell>
          <cell r="I1802" t="str">
            <v>LPI-1605</v>
          </cell>
          <cell r="J1802" t="str">
            <v>SRP</v>
          </cell>
          <cell r="K1802">
            <v>1.35</v>
          </cell>
        </row>
        <row r="1803">
          <cell r="C1803" t="str">
            <v>095C133</v>
          </cell>
          <cell r="D1803">
            <v>1.61</v>
          </cell>
          <cell r="E1803">
            <v>1</v>
          </cell>
          <cell r="F1803">
            <v>1.61</v>
          </cell>
          <cell r="G1803">
            <v>44422</v>
          </cell>
          <cell r="H1803" t="str">
            <v>RPC</v>
          </cell>
          <cell r="I1803" t="str">
            <v>LPI-1605</v>
          </cell>
          <cell r="J1803" t="str">
            <v>SRP</v>
          </cell>
          <cell r="K1803">
            <v>1.35</v>
          </cell>
        </row>
        <row r="1804">
          <cell r="C1804" t="str">
            <v>095C134</v>
          </cell>
          <cell r="D1804">
            <v>1.95</v>
          </cell>
          <cell r="F1804">
            <v>1.95</v>
          </cell>
          <cell r="G1804">
            <v>44653</v>
          </cell>
          <cell r="H1804" t="str">
            <v>R2</v>
          </cell>
          <cell r="I1804" t="str">
            <v>LPI-1606</v>
          </cell>
          <cell r="J1804" t="str">
            <v>SR</v>
          </cell>
          <cell r="K1804">
            <v>1.35</v>
          </cell>
        </row>
        <row r="1805">
          <cell r="C1805" t="str">
            <v>096C133</v>
          </cell>
          <cell r="D1805">
            <v>0.98</v>
          </cell>
          <cell r="F1805">
            <v>0.98</v>
          </cell>
          <cell r="G1805">
            <v>44477</v>
          </cell>
          <cell r="H1805" t="str">
            <v>R1</v>
          </cell>
          <cell r="I1805" t="str">
            <v>LPI-1606</v>
          </cell>
          <cell r="J1805" t="str">
            <v>SR</v>
          </cell>
          <cell r="K1805">
            <v>1.35</v>
          </cell>
        </row>
        <row r="1806">
          <cell r="C1806" t="str">
            <v>097C133</v>
          </cell>
          <cell r="D1806">
            <v>0.84</v>
          </cell>
          <cell r="F1806">
            <v>0.84</v>
          </cell>
          <cell r="G1806">
            <v>44484</v>
          </cell>
          <cell r="H1806" t="str">
            <v>R1</v>
          </cell>
          <cell r="I1806" t="str">
            <v>LPI-1606</v>
          </cell>
          <cell r="J1806" t="str">
            <v>SR</v>
          </cell>
          <cell r="K1806">
            <v>1.35</v>
          </cell>
        </row>
        <row r="1807">
          <cell r="C1807" t="str">
            <v>099C133</v>
          </cell>
          <cell r="D1807">
            <v>0.78</v>
          </cell>
          <cell r="F1807">
            <v>0.78</v>
          </cell>
          <cell r="G1807">
            <v>44484</v>
          </cell>
          <cell r="H1807" t="str">
            <v>R1</v>
          </cell>
          <cell r="I1807" t="str">
            <v>LPI-1606</v>
          </cell>
          <cell r="J1807" t="str">
            <v>SR</v>
          </cell>
          <cell r="K1807">
            <v>1.35</v>
          </cell>
        </row>
        <row r="1808">
          <cell r="C1808" t="str">
            <v>101C119</v>
          </cell>
          <cell r="D1808">
            <v>1.1000000000000001</v>
          </cell>
          <cell r="F1808">
            <v>1.1000000000000001</v>
          </cell>
          <cell r="G1808">
            <v>44460</v>
          </cell>
          <cell r="H1808" t="str">
            <v>R1</v>
          </cell>
          <cell r="I1808" t="str">
            <v>LPI-1606</v>
          </cell>
          <cell r="J1808" t="str">
            <v>SR</v>
          </cell>
          <cell r="K1808">
            <v>1.35</v>
          </cell>
        </row>
        <row r="1809">
          <cell r="C1809" t="str">
            <v>101C120</v>
          </cell>
          <cell r="D1809">
            <v>0.83</v>
          </cell>
          <cell r="F1809">
            <v>0.83</v>
          </cell>
          <cell r="G1809">
            <v>44461</v>
          </cell>
          <cell r="H1809" t="str">
            <v>R1</v>
          </cell>
          <cell r="I1809" t="str">
            <v>LPI-1606</v>
          </cell>
          <cell r="J1809" t="str">
            <v>SR</v>
          </cell>
          <cell r="K1809">
            <v>1.35</v>
          </cell>
        </row>
        <row r="1810">
          <cell r="C1810" t="str">
            <v>101C121</v>
          </cell>
          <cell r="D1810">
            <v>0.22</v>
          </cell>
          <cell r="F1810">
            <v>0.22</v>
          </cell>
          <cell r="G1810">
            <v>44489</v>
          </cell>
          <cell r="H1810" t="str">
            <v>R1</v>
          </cell>
          <cell r="I1810" t="str">
            <v>LPI-1606</v>
          </cell>
          <cell r="J1810" t="str">
            <v>SR</v>
          </cell>
          <cell r="K1810">
            <v>1.35</v>
          </cell>
        </row>
        <row r="1811">
          <cell r="C1811" t="str">
            <v>101C122</v>
          </cell>
          <cell r="D1811">
            <v>0.69</v>
          </cell>
          <cell r="F1811">
            <v>0.69</v>
          </cell>
          <cell r="G1811">
            <v>44486</v>
          </cell>
          <cell r="H1811" t="str">
            <v>R1</v>
          </cell>
          <cell r="I1811" t="str">
            <v>LPI-1606</v>
          </cell>
          <cell r="J1811" t="str">
            <v>SR</v>
          </cell>
          <cell r="K1811">
            <v>1.35</v>
          </cell>
        </row>
        <row r="1812">
          <cell r="C1812" t="str">
            <v>101C130</v>
          </cell>
          <cell r="D1812">
            <v>2.21</v>
          </cell>
          <cell r="F1812">
            <v>2.21</v>
          </cell>
          <cell r="G1812">
            <v>44484</v>
          </cell>
          <cell r="H1812" t="str">
            <v>R1</v>
          </cell>
          <cell r="I1812" t="str">
            <v>LPI-1606</v>
          </cell>
          <cell r="J1812" t="str">
            <v>SR</v>
          </cell>
          <cell r="K1812">
            <v>1.35</v>
          </cell>
        </row>
        <row r="1813">
          <cell r="C1813" t="str">
            <v>-</v>
          </cell>
          <cell r="D1813" t="str">
            <v>-</v>
          </cell>
          <cell r="E1813" t="str">
            <v>-</v>
          </cell>
          <cell r="F1813" t="str">
            <v>-</v>
          </cell>
          <cell r="G1813" t="str">
            <v>-</v>
          </cell>
          <cell r="H1813" t="str">
            <v>-</v>
          </cell>
          <cell r="I1813" t="str">
            <v>-</v>
          </cell>
          <cell r="J1813" t="str">
            <v>-</v>
          </cell>
          <cell r="K1813" t="str">
            <v>-</v>
          </cell>
        </row>
        <row r="1814">
          <cell r="D1814">
            <v>37.83</v>
          </cell>
          <cell r="E1814">
            <v>0</v>
          </cell>
          <cell r="F1814">
            <v>37.83</v>
          </cell>
        </row>
        <row r="1816">
          <cell r="D1816">
            <v>4205.7299999999996</v>
          </cell>
          <cell r="F1816">
            <v>4221.18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A3">
            <v>1</v>
          </cell>
        </row>
        <row r="4">
          <cell r="A4" t="str">
            <v>Petak</v>
          </cell>
          <cell r="B4" t="str">
            <v>Block</v>
          </cell>
        </row>
        <row r="6">
          <cell r="A6" t="str">
            <v>005B056</v>
          </cell>
          <cell r="B6" t="str">
            <v>B0106</v>
          </cell>
        </row>
        <row r="7">
          <cell r="A7" t="str">
            <v>001B053</v>
          </cell>
          <cell r="B7" t="str">
            <v>B0106</v>
          </cell>
        </row>
        <row r="8">
          <cell r="A8" t="str">
            <v>001B058</v>
          </cell>
          <cell r="B8" t="str">
            <v>B0106</v>
          </cell>
        </row>
        <row r="9">
          <cell r="A9" t="str">
            <v>002B053</v>
          </cell>
          <cell r="B9" t="str">
            <v>B0106</v>
          </cell>
        </row>
        <row r="10">
          <cell r="A10" t="str">
            <v>002B055</v>
          </cell>
          <cell r="B10" t="str">
            <v>B0106</v>
          </cell>
        </row>
        <row r="11">
          <cell r="A11" t="str">
            <v>002B059</v>
          </cell>
          <cell r="B11" t="str">
            <v>B0106</v>
          </cell>
        </row>
        <row r="12">
          <cell r="A12" t="str">
            <v>003B055</v>
          </cell>
          <cell r="B12" t="str">
            <v>B0106</v>
          </cell>
        </row>
        <row r="13">
          <cell r="A13" t="str">
            <v>004B054</v>
          </cell>
          <cell r="B13" t="str">
            <v>B0106</v>
          </cell>
        </row>
        <row r="14">
          <cell r="A14" t="str">
            <v>005B057</v>
          </cell>
          <cell r="B14" t="str">
            <v>B0106</v>
          </cell>
        </row>
        <row r="15">
          <cell r="A15" t="str">
            <v>005B060</v>
          </cell>
          <cell r="B15" t="str">
            <v>B0106</v>
          </cell>
        </row>
        <row r="16">
          <cell r="A16" t="str">
            <v>006B055</v>
          </cell>
          <cell r="B16" t="str">
            <v>B0106</v>
          </cell>
        </row>
        <row r="17">
          <cell r="A17" t="str">
            <v>006B060</v>
          </cell>
          <cell r="B17" t="str">
            <v>B0106</v>
          </cell>
        </row>
        <row r="18">
          <cell r="A18" t="str">
            <v>007B051</v>
          </cell>
          <cell r="B18" t="str">
            <v>B0106</v>
          </cell>
        </row>
        <row r="19">
          <cell r="A19" t="str">
            <v>007B055</v>
          </cell>
          <cell r="B19" t="str">
            <v>B0106</v>
          </cell>
        </row>
        <row r="20">
          <cell r="A20" t="str">
            <v>008B054</v>
          </cell>
          <cell r="B20" t="str">
            <v>B0106</v>
          </cell>
        </row>
        <row r="21">
          <cell r="A21" t="str">
            <v>008B055</v>
          </cell>
          <cell r="B21" t="str">
            <v>B0106</v>
          </cell>
        </row>
        <row r="22">
          <cell r="A22" t="str">
            <v>008B058</v>
          </cell>
          <cell r="B22" t="str">
            <v>B0106</v>
          </cell>
        </row>
        <row r="23">
          <cell r="A23" t="str">
            <v>008B060</v>
          </cell>
          <cell r="B23" t="str">
            <v>B0106</v>
          </cell>
        </row>
        <row r="24">
          <cell r="A24" t="str">
            <v>010B053</v>
          </cell>
          <cell r="B24" t="str">
            <v>B0106</v>
          </cell>
        </row>
        <row r="25">
          <cell r="A25" t="str">
            <v>010B054</v>
          </cell>
          <cell r="B25" t="str">
            <v>B0106</v>
          </cell>
        </row>
        <row r="26">
          <cell r="A26" t="str">
            <v>010B057</v>
          </cell>
          <cell r="B26" t="str">
            <v>B0106</v>
          </cell>
        </row>
        <row r="27">
          <cell r="A27" t="str">
            <v>010B059</v>
          </cell>
          <cell r="B27" t="str">
            <v>B0106</v>
          </cell>
        </row>
        <row r="28">
          <cell r="A28" t="str">
            <v>002b066</v>
          </cell>
          <cell r="B28" t="str">
            <v>B0107</v>
          </cell>
        </row>
        <row r="29">
          <cell r="A29" t="str">
            <v>002B067</v>
          </cell>
          <cell r="B29" t="str">
            <v>B0107</v>
          </cell>
        </row>
        <row r="30">
          <cell r="A30" t="str">
            <v>002B070</v>
          </cell>
          <cell r="B30" t="str">
            <v>B0107</v>
          </cell>
        </row>
        <row r="31">
          <cell r="A31" t="str">
            <v>004B062</v>
          </cell>
          <cell r="B31" t="str">
            <v>B0107</v>
          </cell>
        </row>
        <row r="32">
          <cell r="A32" t="str">
            <v>004B063</v>
          </cell>
          <cell r="B32" t="str">
            <v>B0107</v>
          </cell>
        </row>
        <row r="33">
          <cell r="A33" t="str">
            <v>004B064</v>
          </cell>
          <cell r="B33" t="str">
            <v>B0107</v>
          </cell>
        </row>
        <row r="34">
          <cell r="A34" t="str">
            <v>004B065</v>
          </cell>
          <cell r="B34" t="str">
            <v>B0107</v>
          </cell>
        </row>
        <row r="35">
          <cell r="A35" t="str">
            <v>004B066</v>
          </cell>
          <cell r="B35" t="str">
            <v>B0107</v>
          </cell>
        </row>
        <row r="36">
          <cell r="A36" t="str">
            <v>004B067</v>
          </cell>
          <cell r="B36" t="str">
            <v>B0107</v>
          </cell>
        </row>
        <row r="37">
          <cell r="A37" t="str">
            <v>006B062</v>
          </cell>
          <cell r="B37" t="str">
            <v>B0107</v>
          </cell>
        </row>
        <row r="38">
          <cell r="A38" t="str">
            <v>006B063</v>
          </cell>
          <cell r="B38" t="str">
            <v>B0107</v>
          </cell>
        </row>
        <row r="39">
          <cell r="A39" t="str">
            <v>006B066</v>
          </cell>
          <cell r="B39" t="str">
            <v>B0107</v>
          </cell>
        </row>
        <row r="40">
          <cell r="A40" t="str">
            <v>006B067</v>
          </cell>
          <cell r="B40" t="str">
            <v>B0107</v>
          </cell>
        </row>
        <row r="41">
          <cell r="A41" t="str">
            <v>006B069</v>
          </cell>
          <cell r="B41" t="str">
            <v>B0107</v>
          </cell>
        </row>
        <row r="42">
          <cell r="A42" t="str">
            <v>007B069</v>
          </cell>
          <cell r="B42" t="str">
            <v>B0107</v>
          </cell>
        </row>
        <row r="43">
          <cell r="A43" t="str">
            <v>007B070</v>
          </cell>
          <cell r="B43" t="str">
            <v>B0107</v>
          </cell>
        </row>
        <row r="44">
          <cell r="A44" t="str">
            <v>008B062</v>
          </cell>
          <cell r="B44" t="str">
            <v>B0107</v>
          </cell>
        </row>
        <row r="45">
          <cell r="A45" t="str">
            <v>008B065</v>
          </cell>
          <cell r="B45" t="str">
            <v>B0107</v>
          </cell>
        </row>
        <row r="46">
          <cell r="A46" t="str">
            <v>008B063</v>
          </cell>
          <cell r="B46" t="str">
            <v>B0107</v>
          </cell>
        </row>
        <row r="47">
          <cell r="A47" t="str">
            <v>008B064</v>
          </cell>
          <cell r="B47" t="str">
            <v>B0107</v>
          </cell>
        </row>
        <row r="48">
          <cell r="A48" t="str">
            <v>010B061</v>
          </cell>
          <cell r="B48" t="str">
            <v>B0107</v>
          </cell>
        </row>
        <row r="49">
          <cell r="A49" t="str">
            <v>010B062</v>
          </cell>
          <cell r="B49" t="str">
            <v>B0107</v>
          </cell>
        </row>
        <row r="50">
          <cell r="A50" t="str">
            <v>010B064</v>
          </cell>
          <cell r="B50" t="str">
            <v>B0107</v>
          </cell>
        </row>
        <row r="51">
          <cell r="A51" t="str">
            <v>010B065</v>
          </cell>
          <cell r="B51" t="str">
            <v>B0107</v>
          </cell>
        </row>
        <row r="52">
          <cell r="A52" t="str">
            <v>001B062</v>
          </cell>
          <cell r="B52" t="str">
            <v>B0107</v>
          </cell>
        </row>
        <row r="53">
          <cell r="A53" t="str">
            <v>001B065</v>
          </cell>
          <cell r="B53" t="str">
            <v>B0107</v>
          </cell>
        </row>
        <row r="54">
          <cell r="A54" t="str">
            <v>001B069</v>
          </cell>
          <cell r="B54" t="str">
            <v>B0107</v>
          </cell>
        </row>
        <row r="55">
          <cell r="A55" t="str">
            <v>002B068</v>
          </cell>
          <cell r="B55" t="str">
            <v>B0107</v>
          </cell>
        </row>
        <row r="56">
          <cell r="A56" t="str">
            <v>002B069</v>
          </cell>
          <cell r="B56" t="str">
            <v>B0107</v>
          </cell>
        </row>
        <row r="57">
          <cell r="A57" t="str">
            <v>004B068</v>
          </cell>
          <cell r="B57" t="str">
            <v>B0107</v>
          </cell>
        </row>
        <row r="58">
          <cell r="A58" t="str">
            <v>004B070</v>
          </cell>
          <cell r="B58" t="str">
            <v>B0107</v>
          </cell>
        </row>
        <row r="59">
          <cell r="A59" t="str">
            <v>006B068</v>
          </cell>
          <cell r="B59" t="str">
            <v>B0107</v>
          </cell>
        </row>
        <row r="60">
          <cell r="A60" t="str">
            <v>006B070</v>
          </cell>
          <cell r="B60" t="str">
            <v>B0107</v>
          </cell>
        </row>
        <row r="61">
          <cell r="A61" t="str">
            <v>008B070</v>
          </cell>
          <cell r="B61" t="str">
            <v>B0107</v>
          </cell>
        </row>
        <row r="62">
          <cell r="A62" t="str">
            <v>010B066</v>
          </cell>
          <cell r="B62" t="str">
            <v>B0107</v>
          </cell>
        </row>
        <row r="63">
          <cell r="A63" t="str">
            <v>010B070</v>
          </cell>
          <cell r="B63" t="str">
            <v>B0107</v>
          </cell>
        </row>
        <row r="64">
          <cell r="A64" t="str">
            <v>001B080</v>
          </cell>
          <cell r="B64" t="str">
            <v>B0108</v>
          </cell>
        </row>
        <row r="65">
          <cell r="A65" t="str">
            <v>002B071</v>
          </cell>
          <cell r="B65" t="str">
            <v>B0108</v>
          </cell>
        </row>
        <row r="66">
          <cell r="A66" t="str">
            <v>002B072</v>
          </cell>
          <cell r="B66" t="str">
            <v>B0108</v>
          </cell>
        </row>
        <row r="67">
          <cell r="A67" t="str">
            <v>002B073</v>
          </cell>
          <cell r="B67" t="str">
            <v>B0108</v>
          </cell>
        </row>
        <row r="68">
          <cell r="A68" t="str">
            <v>002B074</v>
          </cell>
          <cell r="B68" t="str">
            <v>B0108</v>
          </cell>
        </row>
        <row r="69">
          <cell r="A69" t="str">
            <v>002B075</v>
          </cell>
          <cell r="B69" t="str">
            <v>B0108</v>
          </cell>
        </row>
        <row r="70">
          <cell r="A70" t="str">
            <v>004B072</v>
          </cell>
          <cell r="B70" t="str">
            <v>B0108</v>
          </cell>
        </row>
        <row r="71">
          <cell r="A71" t="str">
            <v>004B073</v>
          </cell>
          <cell r="B71" t="str">
            <v>B0108</v>
          </cell>
        </row>
        <row r="72">
          <cell r="A72" t="str">
            <v>004B075</v>
          </cell>
          <cell r="B72" t="str">
            <v>B0108</v>
          </cell>
        </row>
        <row r="73">
          <cell r="A73" t="str">
            <v>004B076</v>
          </cell>
          <cell r="B73" t="str">
            <v>B0108</v>
          </cell>
        </row>
        <row r="74">
          <cell r="A74" t="str">
            <v>004B077</v>
          </cell>
          <cell r="B74" t="str">
            <v>B0108</v>
          </cell>
        </row>
        <row r="75">
          <cell r="A75" t="str">
            <v>004B078</v>
          </cell>
          <cell r="B75" t="str">
            <v>B0108</v>
          </cell>
        </row>
        <row r="76">
          <cell r="A76" t="str">
            <v>004B080</v>
          </cell>
          <cell r="B76" t="str">
            <v>B0108</v>
          </cell>
        </row>
        <row r="77">
          <cell r="A77" t="str">
            <v>006B075</v>
          </cell>
          <cell r="B77" t="str">
            <v>B0108</v>
          </cell>
        </row>
        <row r="78">
          <cell r="A78" t="str">
            <v>006B076</v>
          </cell>
          <cell r="B78" t="str">
            <v>B0108</v>
          </cell>
        </row>
        <row r="79">
          <cell r="A79" t="str">
            <v>006B078</v>
          </cell>
          <cell r="B79" t="str">
            <v>B0108</v>
          </cell>
        </row>
        <row r="80">
          <cell r="A80" t="str">
            <v>006B080</v>
          </cell>
          <cell r="B80" t="str">
            <v>B0108</v>
          </cell>
        </row>
        <row r="81">
          <cell r="A81" t="str">
            <v>008B074</v>
          </cell>
          <cell r="B81" t="str">
            <v>B0108</v>
          </cell>
        </row>
        <row r="82">
          <cell r="A82" t="str">
            <v>009B072</v>
          </cell>
          <cell r="B82" t="str">
            <v>B0108</v>
          </cell>
        </row>
        <row r="83">
          <cell r="A83" t="str">
            <v>009B073</v>
          </cell>
          <cell r="B83" t="str">
            <v>B0108</v>
          </cell>
        </row>
        <row r="84">
          <cell r="A84" t="str">
            <v>002B077</v>
          </cell>
          <cell r="B84" t="str">
            <v>B0108</v>
          </cell>
        </row>
        <row r="85">
          <cell r="A85" t="str">
            <v>002B080</v>
          </cell>
          <cell r="B85" t="str">
            <v>B0108</v>
          </cell>
        </row>
        <row r="86">
          <cell r="A86" t="str">
            <v>008B075</v>
          </cell>
          <cell r="B86" t="str">
            <v>B0108</v>
          </cell>
        </row>
        <row r="87">
          <cell r="A87" t="str">
            <v>008B080</v>
          </cell>
          <cell r="B87" t="str">
            <v>B0108</v>
          </cell>
        </row>
        <row r="88">
          <cell r="A88" t="str">
            <v>010B071</v>
          </cell>
          <cell r="B88" t="str">
            <v>B0108</v>
          </cell>
        </row>
        <row r="89">
          <cell r="A89" t="str">
            <v>010B075</v>
          </cell>
          <cell r="B89" t="str">
            <v>B0108</v>
          </cell>
        </row>
        <row r="90">
          <cell r="A90" t="str">
            <v>010B078</v>
          </cell>
          <cell r="B90" t="str">
            <v>B0108</v>
          </cell>
        </row>
        <row r="91">
          <cell r="A91" t="str">
            <v>010B080</v>
          </cell>
          <cell r="B91" t="str">
            <v>B0108</v>
          </cell>
        </row>
        <row r="92">
          <cell r="A92" t="str">
            <v>006B085</v>
          </cell>
          <cell r="B92" t="str">
            <v>B0109</v>
          </cell>
        </row>
        <row r="93">
          <cell r="A93" t="str">
            <v>007B085</v>
          </cell>
          <cell r="B93" t="str">
            <v>B0109</v>
          </cell>
        </row>
        <row r="94">
          <cell r="A94" t="str">
            <v>008B082</v>
          </cell>
          <cell r="B94" t="str">
            <v>B0109</v>
          </cell>
        </row>
        <row r="95">
          <cell r="A95" t="str">
            <v>010B082</v>
          </cell>
          <cell r="B95" t="str">
            <v>B0109</v>
          </cell>
        </row>
        <row r="96">
          <cell r="A96" t="str">
            <v>002B083</v>
          </cell>
          <cell r="B96" t="str">
            <v>B0109</v>
          </cell>
        </row>
        <row r="97">
          <cell r="A97" t="str">
            <v>002B085</v>
          </cell>
          <cell r="B97" t="str">
            <v>B0109</v>
          </cell>
        </row>
        <row r="98">
          <cell r="A98" t="str">
            <v>002B090</v>
          </cell>
          <cell r="B98" t="str">
            <v>B0109</v>
          </cell>
        </row>
        <row r="99">
          <cell r="A99" t="str">
            <v>004B085</v>
          </cell>
          <cell r="B99" t="str">
            <v>B0109</v>
          </cell>
        </row>
        <row r="100">
          <cell r="A100" t="str">
            <v>004B090</v>
          </cell>
          <cell r="B100" t="str">
            <v>B0109</v>
          </cell>
        </row>
        <row r="101">
          <cell r="A101" t="str">
            <v>006B082</v>
          </cell>
          <cell r="B101" t="str">
            <v>B0109</v>
          </cell>
        </row>
        <row r="102">
          <cell r="A102" t="str">
            <v>006B090</v>
          </cell>
          <cell r="B102" t="str">
            <v>B0109</v>
          </cell>
        </row>
        <row r="103">
          <cell r="A103" t="str">
            <v>007B088</v>
          </cell>
          <cell r="B103" t="str">
            <v>B0109</v>
          </cell>
        </row>
        <row r="104">
          <cell r="A104" t="str">
            <v>008B090</v>
          </cell>
          <cell r="B104" t="str">
            <v>B0109</v>
          </cell>
        </row>
        <row r="105">
          <cell r="A105" t="str">
            <v>010B085</v>
          </cell>
          <cell r="B105" t="str">
            <v>B0109</v>
          </cell>
        </row>
        <row r="106">
          <cell r="A106" t="str">
            <v>010B090</v>
          </cell>
          <cell r="B106" t="str">
            <v>B0109</v>
          </cell>
        </row>
        <row r="107">
          <cell r="A107" t="str">
            <v>006B093</v>
          </cell>
          <cell r="B107" t="str">
            <v>B0110</v>
          </cell>
        </row>
        <row r="108">
          <cell r="A108" t="str">
            <v>010B094</v>
          </cell>
          <cell r="B108" t="str">
            <v>B0110</v>
          </cell>
        </row>
        <row r="109">
          <cell r="A109" t="str">
            <v>004B094</v>
          </cell>
          <cell r="B109" t="str">
            <v>B0110</v>
          </cell>
        </row>
        <row r="110">
          <cell r="A110" t="str">
            <v>008B093</v>
          </cell>
          <cell r="B110" t="str">
            <v>B0110</v>
          </cell>
        </row>
        <row r="111">
          <cell r="A111" t="str">
            <v>010B093</v>
          </cell>
          <cell r="B111" t="str">
            <v>B0110</v>
          </cell>
        </row>
        <row r="112">
          <cell r="A112" t="str">
            <v>011B054</v>
          </cell>
          <cell r="B112" t="str">
            <v>B0206</v>
          </cell>
        </row>
        <row r="113">
          <cell r="A113" t="str">
            <v>011B055</v>
          </cell>
          <cell r="B113" t="str">
            <v>B0206</v>
          </cell>
        </row>
        <row r="114">
          <cell r="A114" t="str">
            <v>012B053</v>
          </cell>
          <cell r="B114" t="str">
            <v>B0206</v>
          </cell>
        </row>
        <row r="115">
          <cell r="A115" t="str">
            <v>012B055</v>
          </cell>
          <cell r="B115" t="str">
            <v>B0206</v>
          </cell>
        </row>
        <row r="116">
          <cell r="A116" t="str">
            <v>013B057</v>
          </cell>
          <cell r="B116" t="str">
            <v>B0206</v>
          </cell>
        </row>
        <row r="117">
          <cell r="A117" t="str">
            <v>013B058</v>
          </cell>
          <cell r="B117" t="str">
            <v>B0206</v>
          </cell>
        </row>
        <row r="118">
          <cell r="A118" t="str">
            <v>014B051</v>
          </cell>
          <cell r="B118" t="str">
            <v>B0206</v>
          </cell>
        </row>
        <row r="119">
          <cell r="A119" t="str">
            <v>014B053</v>
          </cell>
          <cell r="B119" t="str">
            <v>B0206</v>
          </cell>
        </row>
        <row r="120">
          <cell r="A120" t="str">
            <v>014B055</v>
          </cell>
          <cell r="B120" t="str">
            <v>B0206</v>
          </cell>
        </row>
        <row r="121">
          <cell r="A121" t="str">
            <v>015B051</v>
          </cell>
          <cell r="B121" t="str">
            <v>B0206</v>
          </cell>
        </row>
        <row r="122">
          <cell r="A122" t="str">
            <v>015B058</v>
          </cell>
          <cell r="B122" t="str">
            <v>B0206</v>
          </cell>
        </row>
        <row r="123">
          <cell r="A123" t="str">
            <v>015B060</v>
          </cell>
          <cell r="B123" t="str">
            <v>B0206</v>
          </cell>
        </row>
        <row r="124">
          <cell r="A124" t="str">
            <v>016B051</v>
          </cell>
          <cell r="B124" t="str">
            <v>B0206</v>
          </cell>
        </row>
        <row r="125">
          <cell r="A125" t="str">
            <v>016B052</v>
          </cell>
          <cell r="B125" t="str">
            <v>B0206</v>
          </cell>
        </row>
        <row r="126">
          <cell r="A126" t="str">
            <v>016B055</v>
          </cell>
          <cell r="B126" t="str">
            <v>B0206</v>
          </cell>
        </row>
        <row r="127">
          <cell r="A127" t="str">
            <v>017B051</v>
          </cell>
          <cell r="B127" t="str">
            <v>B0206</v>
          </cell>
        </row>
        <row r="128">
          <cell r="A128" t="str">
            <v>017B053</v>
          </cell>
          <cell r="B128" t="str">
            <v>B0206</v>
          </cell>
        </row>
        <row r="129">
          <cell r="A129" t="str">
            <v>017B057</v>
          </cell>
          <cell r="B129" t="str">
            <v>B0206</v>
          </cell>
        </row>
        <row r="130">
          <cell r="A130" t="str">
            <v>018B055</v>
          </cell>
          <cell r="B130" t="str">
            <v>B0206</v>
          </cell>
        </row>
        <row r="131">
          <cell r="A131" t="str">
            <v>018B057</v>
          </cell>
          <cell r="B131" t="str">
            <v>B0206</v>
          </cell>
        </row>
        <row r="132">
          <cell r="A132" t="str">
            <v>019B053</v>
          </cell>
          <cell r="B132" t="str">
            <v>B0206</v>
          </cell>
        </row>
        <row r="133">
          <cell r="A133" t="str">
            <v>019B054</v>
          </cell>
          <cell r="B133" t="str">
            <v>B0206</v>
          </cell>
        </row>
        <row r="134">
          <cell r="A134" t="str">
            <v>012B057</v>
          </cell>
          <cell r="B134" t="str">
            <v>B0206</v>
          </cell>
        </row>
        <row r="135">
          <cell r="A135" t="str">
            <v>012B058</v>
          </cell>
          <cell r="B135" t="str">
            <v>B0206</v>
          </cell>
        </row>
        <row r="136">
          <cell r="A136" t="str">
            <v>012B060</v>
          </cell>
          <cell r="B136" t="str">
            <v>B0206</v>
          </cell>
        </row>
        <row r="137">
          <cell r="A137" t="str">
            <v>014B060</v>
          </cell>
          <cell r="B137" t="str">
            <v>B0206</v>
          </cell>
        </row>
        <row r="138">
          <cell r="A138" t="str">
            <v>016B059</v>
          </cell>
          <cell r="B138" t="str">
            <v>B0206</v>
          </cell>
        </row>
        <row r="139">
          <cell r="A139" t="str">
            <v>018B060</v>
          </cell>
          <cell r="B139" t="str">
            <v>B0206</v>
          </cell>
        </row>
        <row r="140">
          <cell r="A140" t="str">
            <v>020B057</v>
          </cell>
          <cell r="B140" t="str">
            <v>B0206</v>
          </cell>
        </row>
        <row r="141">
          <cell r="A141" t="str">
            <v>020B060</v>
          </cell>
          <cell r="B141" t="str">
            <v>B0206</v>
          </cell>
        </row>
        <row r="142">
          <cell r="A142" t="str">
            <v>015B063</v>
          </cell>
          <cell r="B142" t="str">
            <v>B0207</v>
          </cell>
        </row>
        <row r="143">
          <cell r="A143" t="str">
            <v>016B061</v>
          </cell>
          <cell r="B143" t="str">
            <v>B0207</v>
          </cell>
        </row>
        <row r="144">
          <cell r="A144" t="str">
            <v>016B063</v>
          </cell>
          <cell r="B144" t="str">
            <v>B0207</v>
          </cell>
        </row>
        <row r="145">
          <cell r="A145" t="str">
            <v>018B063</v>
          </cell>
          <cell r="B145" t="str">
            <v>B0207</v>
          </cell>
        </row>
        <row r="146">
          <cell r="A146" t="str">
            <v>020B062</v>
          </cell>
          <cell r="B146" t="str">
            <v>B0207</v>
          </cell>
        </row>
        <row r="147">
          <cell r="A147" t="str">
            <v>011B070</v>
          </cell>
          <cell r="B147" t="str">
            <v>B0207</v>
          </cell>
        </row>
        <row r="148">
          <cell r="A148" t="str">
            <v>012B062</v>
          </cell>
          <cell r="B148" t="str">
            <v>B0207</v>
          </cell>
        </row>
        <row r="149">
          <cell r="A149" t="str">
            <v>012B065</v>
          </cell>
          <cell r="B149" t="str">
            <v>B0207</v>
          </cell>
        </row>
        <row r="150">
          <cell r="A150" t="str">
            <v>012B067</v>
          </cell>
          <cell r="B150" t="str">
            <v>B0207</v>
          </cell>
        </row>
        <row r="151">
          <cell r="A151" t="str">
            <v>012B068</v>
          </cell>
          <cell r="B151" t="str">
            <v>B0207</v>
          </cell>
        </row>
        <row r="152">
          <cell r="A152" t="str">
            <v>014B063</v>
          </cell>
          <cell r="B152" t="str">
            <v>B0207</v>
          </cell>
        </row>
        <row r="153">
          <cell r="A153" t="str">
            <v>020B063</v>
          </cell>
          <cell r="B153" t="str">
            <v>B0207</v>
          </cell>
        </row>
        <row r="154">
          <cell r="A154" t="str">
            <v>011B071</v>
          </cell>
          <cell r="B154" t="str">
            <v>B0208</v>
          </cell>
        </row>
        <row r="155">
          <cell r="A155" t="str">
            <v>012B072</v>
          </cell>
          <cell r="B155" t="str">
            <v>B0208</v>
          </cell>
        </row>
        <row r="156">
          <cell r="A156" t="str">
            <v>012B073</v>
          </cell>
          <cell r="B156" t="str">
            <v>B0208</v>
          </cell>
        </row>
        <row r="157">
          <cell r="A157" t="str">
            <v>012B074</v>
          </cell>
          <cell r="B157" t="str">
            <v>B0208</v>
          </cell>
        </row>
        <row r="158">
          <cell r="A158" t="str">
            <v>012B075</v>
          </cell>
          <cell r="B158" t="str">
            <v>B0208</v>
          </cell>
        </row>
        <row r="159">
          <cell r="A159" t="str">
            <v>012B078</v>
          </cell>
          <cell r="B159" t="str">
            <v>B0208</v>
          </cell>
        </row>
        <row r="160">
          <cell r="A160" t="str">
            <v>012B080</v>
          </cell>
          <cell r="B160" t="str">
            <v>B0208</v>
          </cell>
        </row>
        <row r="161">
          <cell r="A161" t="str">
            <v>014B080</v>
          </cell>
          <cell r="B161" t="str">
            <v>B0208</v>
          </cell>
        </row>
        <row r="162">
          <cell r="A162" t="str">
            <v>019B087</v>
          </cell>
          <cell r="B162" t="str">
            <v>B0209</v>
          </cell>
        </row>
        <row r="163">
          <cell r="A163" t="str">
            <v>015B085</v>
          </cell>
          <cell r="B163" t="str">
            <v>B0209</v>
          </cell>
        </row>
        <row r="164">
          <cell r="A164" t="str">
            <v>018B082</v>
          </cell>
          <cell r="B164" t="str">
            <v>B0209</v>
          </cell>
        </row>
        <row r="165">
          <cell r="A165" t="str">
            <v>018B084</v>
          </cell>
          <cell r="B165" t="str">
            <v>B0209</v>
          </cell>
        </row>
        <row r="166">
          <cell r="A166" t="str">
            <v>012B082</v>
          </cell>
          <cell r="B166" t="str">
            <v>B0209</v>
          </cell>
        </row>
        <row r="167">
          <cell r="A167" t="str">
            <v>012B085</v>
          </cell>
          <cell r="B167" t="str">
            <v>B0209</v>
          </cell>
        </row>
        <row r="168">
          <cell r="A168" t="str">
            <v>012B090</v>
          </cell>
          <cell r="B168" t="str">
            <v>B0209</v>
          </cell>
        </row>
        <row r="169">
          <cell r="A169" t="str">
            <v>014B085</v>
          </cell>
          <cell r="B169" t="str">
            <v>B0209</v>
          </cell>
        </row>
        <row r="170">
          <cell r="A170" t="str">
            <v>014B090</v>
          </cell>
          <cell r="B170" t="str">
            <v>B0209</v>
          </cell>
        </row>
        <row r="171">
          <cell r="A171" t="str">
            <v>016B088</v>
          </cell>
          <cell r="B171" t="str">
            <v>B0209</v>
          </cell>
        </row>
        <row r="172">
          <cell r="A172" t="str">
            <v>011B093</v>
          </cell>
          <cell r="B172" t="str">
            <v>B0210</v>
          </cell>
        </row>
        <row r="173">
          <cell r="A173" t="str">
            <v>012B094</v>
          </cell>
          <cell r="B173" t="str">
            <v>B0210</v>
          </cell>
        </row>
        <row r="174">
          <cell r="A174" t="str">
            <v>013B094</v>
          </cell>
          <cell r="B174" t="str">
            <v>B0210</v>
          </cell>
        </row>
        <row r="175">
          <cell r="A175" t="str">
            <v>014B092</v>
          </cell>
          <cell r="B175" t="str">
            <v>B0210</v>
          </cell>
        </row>
        <row r="176">
          <cell r="A176" t="str">
            <v>021B057</v>
          </cell>
          <cell r="B176" t="str">
            <v>B0306</v>
          </cell>
        </row>
        <row r="177">
          <cell r="A177" t="str">
            <v>021B060</v>
          </cell>
          <cell r="B177" t="str">
            <v>B0306</v>
          </cell>
        </row>
        <row r="178">
          <cell r="A178" t="str">
            <v>021B061</v>
          </cell>
          <cell r="B178" t="str">
            <v>B0307</v>
          </cell>
        </row>
        <row r="179">
          <cell r="A179" t="str">
            <v>022B061</v>
          </cell>
          <cell r="B179" t="str">
            <v>B0307</v>
          </cell>
        </row>
        <row r="180">
          <cell r="A180" t="str">
            <v>021B062</v>
          </cell>
          <cell r="B180" t="str">
            <v>B0307</v>
          </cell>
        </row>
        <row r="181">
          <cell r="A181" t="str">
            <v>001C063</v>
          </cell>
          <cell r="B181" t="str">
            <v>C0106</v>
          </cell>
        </row>
        <row r="182">
          <cell r="A182" t="str">
            <v>002C054</v>
          </cell>
          <cell r="B182" t="str">
            <v>C0106</v>
          </cell>
        </row>
        <row r="183">
          <cell r="A183" t="str">
            <v>002C056</v>
          </cell>
          <cell r="B183" t="str">
            <v>C0106</v>
          </cell>
        </row>
        <row r="184">
          <cell r="A184" t="str">
            <v>002C061</v>
          </cell>
          <cell r="B184" t="str">
            <v>C0106</v>
          </cell>
        </row>
        <row r="185">
          <cell r="A185" t="str">
            <v>003C055</v>
          </cell>
          <cell r="B185" t="str">
            <v>C0106</v>
          </cell>
        </row>
        <row r="186">
          <cell r="A186" t="str">
            <v>003C060</v>
          </cell>
          <cell r="B186" t="str">
            <v>C0106</v>
          </cell>
        </row>
        <row r="187">
          <cell r="A187" t="str">
            <v>004C058</v>
          </cell>
          <cell r="B187" t="str">
            <v>C0106</v>
          </cell>
        </row>
        <row r="188">
          <cell r="A188" t="str">
            <v>006C053</v>
          </cell>
          <cell r="B188" t="str">
            <v>C0106</v>
          </cell>
        </row>
        <row r="189">
          <cell r="A189" t="str">
            <v>006C055</v>
          </cell>
          <cell r="B189" t="str">
            <v>C0106</v>
          </cell>
        </row>
        <row r="190">
          <cell r="A190" t="str">
            <v>006C057</v>
          </cell>
          <cell r="B190" t="str">
            <v>C0106</v>
          </cell>
        </row>
        <row r="191">
          <cell r="A191" t="str">
            <v>007C057</v>
          </cell>
          <cell r="B191" t="str">
            <v>C0106</v>
          </cell>
        </row>
        <row r="192">
          <cell r="A192" t="str">
            <v>007C058</v>
          </cell>
          <cell r="B192" t="str">
            <v>C0106</v>
          </cell>
        </row>
        <row r="193">
          <cell r="A193" t="str">
            <v>007C060</v>
          </cell>
          <cell r="B193" t="str">
            <v>C0106</v>
          </cell>
        </row>
        <row r="194">
          <cell r="A194" t="str">
            <v>008C055</v>
          </cell>
          <cell r="B194" t="str">
            <v>C0106</v>
          </cell>
        </row>
        <row r="195">
          <cell r="A195" t="str">
            <v>008C057</v>
          </cell>
          <cell r="B195" t="str">
            <v>C0106</v>
          </cell>
        </row>
        <row r="196">
          <cell r="A196" t="str">
            <v>008C058</v>
          </cell>
          <cell r="B196" t="str">
            <v>C0106</v>
          </cell>
        </row>
        <row r="197">
          <cell r="A197" t="str">
            <v>009C060</v>
          </cell>
          <cell r="B197" t="str">
            <v>C0106</v>
          </cell>
        </row>
        <row r="198">
          <cell r="A198" t="str">
            <v>010C051</v>
          </cell>
          <cell r="B198" t="str">
            <v>C0106</v>
          </cell>
        </row>
        <row r="199">
          <cell r="A199" t="str">
            <v>001C051</v>
          </cell>
          <cell r="B199" t="str">
            <v>C0106</v>
          </cell>
        </row>
        <row r="200">
          <cell r="A200" t="str">
            <v>001C058</v>
          </cell>
          <cell r="B200" t="str">
            <v>C0106</v>
          </cell>
        </row>
        <row r="201">
          <cell r="A201" t="str">
            <v>002C053</v>
          </cell>
          <cell r="B201" t="str">
            <v>C0106</v>
          </cell>
        </row>
        <row r="202">
          <cell r="A202" t="str">
            <v>002C055</v>
          </cell>
          <cell r="B202" t="str">
            <v>C0106</v>
          </cell>
        </row>
        <row r="203">
          <cell r="A203" t="str">
            <v>002C058</v>
          </cell>
          <cell r="B203" t="str">
            <v>C0106</v>
          </cell>
        </row>
        <row r="204">
          <cell r="A204" t="str">
            <v>002C060</v>
          </cell>
          <cell r="B204" t="str">
            <v>C0106</v>
          </cell>
        </row>
        <row r="205">
          <cell r="A205" t="str">
            <v>003C053</v>
          </cell>
          <cell r="B205" t="str">
            <v>C0106</v>
          </cell>
        </row>
        <row r="206">
          <cell r="A206" t="str">
            <v>004C053</v>
          </cell>
          <cell r="B206" t="str">
            <v>C0106</v>
          </cell>
        </row>
        <row r="207">
          <cell r="A207" t="str">
            <v>004C054</v>
          </cell>
          <cell r="B207" t="str">
            <v>C0106</v>
          </cell>
        </row>
        <row r="208">
          <cell r="A208" t="str">
            <v>006C054</v>
          </cell>
          <cell r="B208" t="str">
            <v>C0106</v>
          </cell>
        </row>
        <row r="209">
          <cell r="A209" t="str">
            <v>006C058</v>
          </cell>
          <cell r="B209" t="str">
            <v>C0106</v>
          </cell>
        </row>
        <row r="210">
          <cell r="A210" t="str">
            <v>006C060</v>
          </cell>
          <cell r="B210" t="str">
            <v>C0106</v>
          </cell>
        </row>
        <row r="211">
          <cell r="A211" t="str">
            <v>007C053</v>
          </cell>
          <cell r="B211" t="str">
            <v>C0106</v>
          </cell>
        </row>
        <row r="212">
          <cell r="A212" t="str">
            <v>008C053</v>
          </cell>
          <cell r="B212" t="str">
            <v>C0106</v>
          </cell>
        </row>
        <row r="213">
          <cell r="A213" t="str">
            <v>010C055</v>
          </cell>
          <cell r="B213" t="str">
            <v>C0106</v>
          </cell>
        </row>
        <row r="214">
          <cell r="A214" t="str">
            <v>010C058</v>
          </cell>
          <cell r="B214" t="str">
            <v>C0106</v>
          </cell>
        </row>
        <row r="215">
          <cell r="A215" t="str">
            <v>011C053</v>
          </cell>
          <cell r="B215" t="str">
            <v>C0106</v>
          </cell>
        </row>
        <row r="216">
          <cell r="A216" t="str">
            <v>002C067</v>
          </cell>
          <cell r="B216" t="str">
            <v>C0107</v>
          </cell>
        </row>
        <row r="217">
          <cell r="A217" t="str">
            <v>002C068</v>
          </cell>
          <cell r="B217" t="str">
            <v>C0107</v>
          </cell>
        </row>
        <row r="218">
          <cell r="A218" t="str">
            <v>002C070</v>
          </cell>
          <cell r="B218" t="str">
            <v>C0107</v>
          </cell>
        </row>
        <row r="219">
          <cell r="A219" t="str">
            <v>009C062</v>
          </cell>
          <cell r="B219" t="str">
            <v>C0107</v>
          </cell>
        </row>
        <row r="220">
          <cell r="A220" t="str">
            <v>010C066</v>
          </cell>
          <cell r="B220" t="str">
            <v>C0107</v>
          </cell>
        </row>
        <row r="221">
          <cell r="A221" t="str">
            <v>002C062</v>
          </cell>
          <cell r="B221" t="str">
            <v>C0107</v>
          </cell>
        </row>
        <row r="222">
          <cell r="A222" t="str">
            <v>002C063</v>
          </cell>
          <cell r="B222" t="str">
            <v>C0107</v>
          </cell>
        </row>
        <row r="223">
          <cell r="A223" t="str">
            <v>002C064</v>
          </cell>
          <cell r="B223" t="str">
            <v>C0107</v>
          </cell>
        </row>
        <row r="224">
          <cell r="A224" t="str">
            <v>002C065</v>
          </cell>
          <cell r="B224" t="str">
            <v>C0107</v>
          </cell>
        </row>
        <row r="225">
          <cell r="A225" t="str">
            <v>004C062</v>
          </cell>
          <cell r="B225" t="str">
            <v>C0107</v>
          </cell>
        </row>
        <row r="226">
          <cell r="A226" t="str">
            <v>005C063</v>
          </cell>
          <cell r="B226" t="str">
            <v>C0107</v>
          </cell>
        </row>
        <row r="227">
          <cell r="A227" t="str">
            <v>008C063</v>
          </cell>
          <cell r="B227" t="str">
            <v>C0107</v>
          </cell>
        </row>
        <row r="228">
          <cell r="A228" t="str">
            <v>008C064</v>
          </cell>
          <cell r="B228" t="str">
            <v>C0107</v>
          </cell>
        </row>
        <row r="229">
          <cell r="A229" t="str">
            <v>010C070</v>
          </cell>
          <cell r="B229" t="str">
            <v>C0107</v>
          </cell>
        </row>
        <row r="230">
          <cell r="A230" t="str">
            <v>004C063</v>
          </cell>
          <cell r="B230" t="str">
            <v>C0107</v>
          </cell>
        </row>
        <row r="231">
          <cell r="A231" t="str">
            <v>004C065</v>
          </cell>
          <cell r="B231" t="str">
            <v>C0107</v>
          </cell>
        </row>
        <row r="232">
          <cell r="A232" t="str">
            <v>004C067</v>
          </cell>
          <cell r="B232" t="str">
            <v>C0107</v>
          </cell>
        </row>
        <row r="233">
          <cell r="A233" t="str">
            <v>004C070</v>
          </cell>
          <cell r="B233" t="str">
            <v>C0107</v>
          </cell>
        </row>
        <row r="234">
          <cell r="A234" t="str">
            <v>006C062</v>
          </cell>
          <cell r="B234" t="str">
            <v>C0107</v>
          </cell>
        </row>
        <row r="235">
          <cell r="A235" t="str">
            <v>006C063</v>
          </cell>
          <cell r="B235" t="str">
            <v>C0107</v>
          </cell>
        </row>
        <row r="236">
          <cell r="A236" t="str">
            <v>006C065</v>
          </cell>
          <cell r="B236" t="str">
            <v>C0107</v>
          </cell>
        </row>
        <row r="237">
          <cell r="A237" t="str">
            <v>006C070</v>
          </cell>
          <cell r="B237" t="str">
            <v>C0107</v>
          </cell>
        </row>
        <row r="238">
          <cell r="A238" t="str">
            <v>008C065</v>
          </cell>
          <cell r="B238" t="str">
            <v>C0107</v>
          </cell>
        </row>
        <row r="239">
          <cell r="A239" t="str">
            <v>008C067</v>
          </cell>
          <cell r="B239" t="str">
            <v>C0107</v>
          </cell>
        </row>
        <row r="240">
          <cell r="A240" t="str">
            <v>008C070</v>
          </cell>
          <cell r="B240" t="str">
            <v>C0107</v>
          </cell>
        </row>
        <row r="241">
          <cell r="A241" t="str">
            <v>009C064</v>
          </cell>
          <cell r="B241" t="str">
            <v>C0107</v>
          </cell>
        </row>
        <row r="242">
          <cell r="A242" t="str">
            <v>009C067</v>
          </cell>
          <cell r="B242" t="str">
            <v>C0107</v>
          </cell>
        </row>
        <row r="243">
          <cell r="A243" t="str">
            <v>010C064</v>
          </cell>
          <cell r="B243" t="str">
            <v>C0107</v>
          </cell>
        </row>
        <row r="244">
          <cell r="A244" t="str">
            <v>010C065</v>
          </cell>
          <cell r="B244" t="str">
            <v>C0107</v>
          </cell>
        </row>
        <row r="245">
          <cell r="A245" t="str">
            <v>004C078</v>
          </cell>
          <cell r="B245" t="str">
            <v>C0108</v>
          </cell>
        </row>
        <row r="246">
          <cell r="A246" t="str">
            <v>006C073</v>
          </cell>
          <cell r="B246" t="str">
            <v>C0108</v>
          </cell>
        </row>
        <row r="247">
          <cell r="A247" t="str">
            <v>006C077</v>
          </cell>
          <cell r="B247" t="str">
            <v>C0108</v>
          </cell>
        </row>
        <row r="248">
          <cell r="A248" t="str">
            <v>006C080</v>
          </cell>
          <cell r="B248" t="str">
            <v>C0108</v>
          </cell>
        </row>
        <row r="249">
          <cell r="A249" t="str">
            <v>007C078</v>
          </cell>
          <cell r="B249" t="str">
            <v>C0108</v>
          </cell>
        </row>
        <row r="250">
          <cell r="A250" t="str">
            <v>008C073</v>
          </cell>
          <cell r="B250" t="str">
            <v>C0108</v>
          </cell>
        </row>
        <row r="251">
          <cell r="A251" t="str">
            <v>008C074</v>
          </cell>
          <cell r="B251" t="str">
            <v>C0108</v>
          </cell>
        </row>
        <row r="252">
          <cell r="A252" t="str">
            <v>007C075</v>
          </cell>
          <cell r="B252" t="str">
            <v>C0108</v>
          </cell>
        </row>
        <row r="253">
          <cell r="A253" t="str">
            <v>008C075</v>
          </cell>
          <cell r="B253" t="str">
            <v>C0108</v>
          </cell>
        </row>
        <row r="254">
          <cell r="A254" t="str">
            <v>008C078</v>
          </cell>
          <cell r="B254" t="str">
            <v>C0108</v>
          </cell>
        </row>
        <row r="255">
          <cell r="A255" t="str">
            <v>008C080</v>
          </cell>
          <cell r="B255" t="str">
            <v>C0108</v>
          </cell>
        </row>
        <row r="256">
          <cell r="A256" t="str">
            <v>009C073</v>
          </cell>
          <cell r="B256" t="str">
            <v>C0108</v>
          </cell>
        </row>
        <row r="257">
          <cell r="A257" t="str">
            <v>010C071</v>
          </cell>
          <cell r="B257" t="str">
            <v>C0108</v>
          </cell>
        </row>
        <row r="258">
          <cell r="A258" t="str">
            <v>010C074</v>
          </cell>
          <cell r="B258" t="str">
            <v>C0108</v>
          </cell>
        </row>
        <row r="259">
          <cell r="A259" t="str">
            <v>010C075</v>
          </cell>
          <cell r="B259" t="str">
            <v>C0108</v>
          </cell>
        </row>
        <row r="260">
          <cell r="A260" t="str">
            <v>010C076</v>
          </cell>
          <cell r="B260" t="str">
            <v>C0108</v>
          </cell>
        </row>
        <row r="261">
          <cell r="A261" t="str">
            <v>010C077</v>
          </cell>
          <cell r="B261" t="str">
            <v>C0108</v>
          </cell>
        </row>
        <row r="262">
          <cell r="A262" t="str">
            <v>010C078</v>
          </cell>
          <cell r="B262" t="str">
            <v>C0108</v>
          </cell>
        </row>
        <row r="263">
          <cell r="A263" t="str">
            <v>010C080</v>
          </cell>
          <cell r="B263" t="str">
            <v>C0108</v>
          </cell>
        </row>
        <row r="264">
          <cell r="A264" t="str">
            <v>002C074</v>
          </cell>
          <cell r="B264" t="str">
            <v>C0108</v>
          </cell>
        </row>
        <row r="265">
          <cell r="A265" t="str">
            <v>002C075</v>
          </cell>
          <cell r="B265" t="str">
            <v>C0108</v>
          </cell>
        </row>
        <row r="266">
          <cell r="A266" t="str">
            <v>002C076</v>
          </cell>
          <cell r="B266" t="str">
            <v>C0108</v>
          </cell>
        </row>
        <row r="267">
          <cell r="A267" t="str">
            <v>002C077</v>
          </cell>
          <cell r="B267" t="str">
            <v>C0108</v>
          </cell>
        </row>
        <row r="268">
          <cell r="A268" t="str">
            <v>002C079</v>
          </cell>
          <cell r="B268" t="str">
            <v>C0108</v>
          </cell>
        </row>
        <row r="269">
          <cell r="A269" t="str">
            <v>002C080</v>
          </cell>
          <cell r="B269" t="str">
            <v>C0108</v>
          </cell>
        </row>
        <row r="270">
          <cell r="A270" t="str">
            <v>004C080</v>
          </cell>
          <cell r="B270" t="str">
            <v>C0108</v>
          </cell>
        </row>
        <row r="271">
          <cell r="A271" t="str">
            <v>004C075</v>
          </cell>
          <cell r="B271" t="str">
            <v>C0108</v>
          </cell>
        </row>
        <row r="272">
          <cell r="A272" t="str">
            <v>005C073</v>
          </cell>
          <cell r="B272" t="str">
            <v>C0108</v>
          </cell>
        </row>
        <row r="273">
          <cell r="A273" t="str">
            <v>005C075</v>
          </cell>
          <cell r="B273" t="str">
            <v>C0108</v>
          </cell>
        </row>
        <row r="274">
          <cell r="A274" t="str">
            <v>001C085</v>
          </cell>
          <cell r="B274" t="str">
            <v>C0109</v>
          </cell>
        </row>
        <row r="275">
          <cell r="A275" t="str">
            <v>002C081</v>
          </cell>
          <cell r="B275" t="str">
            <v>C0109</v>
          </cell>
        </row>
        <row r="276">
          <cell r="A276" t="str">
            <v>002C085</v>
          </cell>
          <cell r="B276" t="str">
            <v>C0109</v>
          </cell>
        </row>
        <row r="277">
          <cell r="A277" t="str">
            <v>002C090</v>
          </cell>
          <cell r="B277" t="str">
            <v>C0109</v>
          </cell>
        </row>
        <row r="278">
          <cell r="A278" t="str">
            <v>003C081</v>
          </cell>
          <cell r="B278" t="str">
            <v>C0109</v>
          </cell>
        </row>
        <row r="279">
          <cell r="A279" t="str">
            <v>004C083</v>
          </cell>
          <cell r="B279" t="str">
            <v>C0109</v>
          </cell>
        </row>
        <row r="280">
          <cell r="A280" t="str">
            <v>004C085</v>
          </cell>
          <cell r="B280" t="str">
            <v>C0109</v>
          </cell>
        </row>
        <row r="281">
          <cell r="A281" t="str">
            <v>005C085</v>
          </cell>
          <cell r="B281" t="str">
            <v>C0109</v>
          </cell>
        </row>
        <row r="282">
          <cell r="A282" t="str">
            <v>006C081</v>
          </cell>
          <cell r="B282" t="str">
            <v>C0109</v>
          </cell>
        </row>
        <row r="283">
          <cell r="A283" t="str">
            <v>006C083</v>
          </cell>
          <cell r="B283" t="str">
            <v>C0109</v>
          </cell>
        </row>
        <row r="284">
          <cell r="A284" t="str">
            <v>006C085</v>
          </cell>
          <cell r="B284" t="str">
            <v>C0109</v>
          </cell>
        </row>
        <row r="285">
          <cell r="A285" t="str">
            <v>008C082</v>
          </cell>
          <cell r="B285" t="str">
            <v>C0109</v>
          </cell>
        </row>
        <row r="286">
          <cell r="A286" t="str">
            <v>010C082</v>
          </cell>
          <cell r="B286" t="str">
            <v>C0109</v>
          </cell>
        </row>
        <row r="287">
          <cell r="A287" t="str">
            <v>010C083</v>
          </cell>
          <cell r="B287" t="str">
            <v>C0109</v>
          </cell>
        </row>
        <row r="288">
          <cell r="A288" t="str">
            <v>010C085</v>
          </cell>
          <cell r="B288" t="str">
            <v>C0109</v>
          </cell>
        </row>
        <row r="289">
          <cell r="A289" t="str">
            <v>002C087</v>
          </cell>
          <cell r="B289" t="str">
            <v>C0109</v>
          </cell>
        </row>
        <row r="290">
          <cell r="A290" t="str">
            <v>004C090</v>
          </cell>
          <cell r="B290" t="str">
            <v>C0109</v>
          </cell>
        </row>
        <row r="291">
          <cell r="A291" t="str">
            <v>006C090</v>
          </cell>
          <cell r="B291" t="str">
            <v>C0109</v>
          </cell>
        </row>
        <row r="292">
          <cell r="A292" t="str">
            <v>008C090</v>
          </cell>
          <cell r="B292" t="str">
            <v>C0109</v>
          </cell>
        </row>
        <row r="293">
          <cell r="A293" t="str">
            <v>009C090</v>
          </cell>
          <cell r="B293" t="str">
            <v>C0109</v>
          </cell>
        </row>
        <row r="294">
          <cell r="A294" t="str">
            <v>002C094</v>
          </cell>
          <cell r="B294" t="str">
            <v>C0110</v>
          </cell>
        </row>
        <row r="295">
          <cell r="A295" t="str">
            <v>002c093</v>
          </cell>
          <cell r="B295" t="str">
            <v>C0110</v>
          </cell>
        </row>
        <row r="296">
          <cell r="A296" t="str">
            <v>004C093</v>
          </cell>
          <cell r="B296" t="str">
            <v>C0110</v>
          </cell>
        </row>
        <row r="297">
          <cell r="A297" t="str">
            <v>004c092</v>
          </cell>
          <cell r="B297" t="str">
            <v>C0110</v>
          </cell>
        </row>
        <row r="298">
          <cell r="A298" t="str">
            <v>006c092</v>
          </cell>
          <cell r="B298" t="str">
            <v>C0110</v>
          </cell>
        </row>
        <row r="299">
          <cell r="A299" t="str">
            <v>006C093</v>
          </cell>
          <cell r="B299" t="str">
            <v>C0110</v>
          </cell>
        </row>
        <row r="300">
          <cell r="A300" t="str">
            <v>008c091</v>
          </cell>
          <cell r="B300" t="str">
            <v>C0110</v>
          </cell>
        </row>
        <row r="301">
          <cell r="A301" t="str">
            <v>009c091</v>
          </cell>
          <cell r="B301" t="str">
            <v>C0110</v>
          </cell>
        </row>
        <row r="302">
          <cell r="A302" t="str">
            <v>009c092</v>
          </cell>
          <cell r="B302" t="str">
            <v>C0110</v>
          </cell>
        </row>
        <row r="303">
          <cell r="A303" t="str">
            <v>010C091</v>
          </cell>
          <cell r="B303" t="str">
            <v>C0110</v>
          </cell>
        </row>
        <row r="304">
          <cell r="A304" t="str">
            <v>010C093</v>
          </cell>
          <cell r="B304" t="str">
            <v>C0110</v>
          </cell>
        </row>
        <row r="305">
          <cell r="A305" t="str">
            <v>010C094</v>
          </cell>
          <cell r="B305" t="str">
            <v>C0110</v>
          </cell>
        </row>
        <row r="306">
          <cell r="A306" t="str">
            <v>013C060</v>
          </cell>
          <cell r="B306" t="str">
            <v>C0206</v>
          </cell>
        </row>
        <row r="307">
          <cell r="A307" t="str">
            <v>016C056</v>
          </cell>
          <cell r="B307" t="str">
            <v>C0206</v>
          </cell>
        </row>
        <row r="308">
          <cell r="A308" t="str">
            <v>018C054</v>
          </cell>
          <cell r="B308" t="str">
            <v>C0206</v>
          </cell>
        </row>
        <row r="309">
          <cell r="A309" t="str">
            <v>015C052</v>
          </cell>
          <cell r="B309" t="str">
            <v>C0206</v>
          </cell>
        </row>
        <row r="310">
          <cell r="A310" t="str">
            <v>016C051</v>
          </cell>
          <cell r="B310" t="str">
            <v>C0206</v>
          </cell>
        </row>
        <row r="311">
          <cell r="A311" t="str">
            <v>016C053</v>
          </cell>
          <cell r="B311" t="str">
            <v>C0206</v>
          </cell>
        </row>
        <row r="312">
          <cell r="A312" t="str">
            <v>018C053</v>
          </cell>
          <cell r="B312" t="str">
            <v>C0206</v>
          </cell>
        </row>
        <row r="313">
          <cell r="A313" t="str">
            <v>012C052</v>
          </cell>
          <cell r="B313" t="str">
            <v>C0206</v>
          </cell>
        </row>
        <row r="314">
          <cell r="A314" t="str">
            <v>012C053</v>
          </cell>
          <cell r="B314" t="str">
            <v>C0206</v>
          </cell>
        </row>
        <row r="315">
          <cell r="A315" t="str">
            <v>012C054</v>
          </cell>
          <cell r="B315" t="str">
            <v>C0206</v>
          </cell>
        </row>
        <row r="316">
          <cell r="A316" t="str">
            <v>012C055</v>
          </cell>
          <cell r="B316" t="str">
            <v>C0206</v>
          </cell>
        </row>
        <row r="317">
          <cell r="A317" t="str">
            <v>012C058</v>
          </cell>
          <cell r="B317" t="str">
            <v>C0206</v>
          </cell>
        </row>
        <row r="318">
          <cell r="A318" t="str">
            <v>014C053</v>
          </cell>
          <cell r="B318" t="str">
            <v>C0206</v>
          </cell>
        </row>
        <row r="319">
          <cell r="A319" t="str">
            <v>014C055</v>
          </cell>
          <cell r="B319" t="str">
            <v>C0206</v>
          </cell>
        </row>
        <row r="320">
          <cell r="A320" t="str">
            <v>014C058</v>
          </cell>
          <cell r="B320" t="str">
            <v>C0206</v>
          </cell>
        </row>
        <row r="321">
          <cell r="A321" t="str">
            <v>014C059</v>
          </cell>
          <cell r="B321" t="str">
            <v>C0206</v>
          </cell>
        </row>
        <row r="322">
          <cell r="A322" t="str">
            <v>014C060</v>
          </cell>
          <cell r="B322" t="str">
            <v>C0206</v>
          </cell>
        </row>
        <row r="323">
          <cell r="A323" t="str">
            <v>016C055</v>
          </cell>
          <cell r="B323" t="str">
            <v>C0206</v>
          </cell>
        </row>
        <row r="324">
          <cell r="A324" t="str">
            <v>016C058</v>
          </cell>
          <cell r="B324" t="str">
            <v>C0206</v>
          </cell>
        </row>
        <row r="325">
          <cell r="A325" t="str">
            <v>016C059</v>
          </cell>
          <cell r="B325" t="str">
            <v>C0206</v>
          </cell>
        </row>
        <row r="326">
          <cell r="A326" t="str">
            <v>016C060</v>
          </cell>
          <cell r="B326" t="str">
            <v>C0206</v>
          </cell>
        </row>
        <row r="327">
          <cell r="A327" t="str">
            <v>018C052</v>
          </cell>
          <cell r="B327" t="str">
            <v>C0206</v>
          </cell>
        </row>
        <row r="328">
          <cell r="A328" t="str">
            <v>018C055</v>
          </cell>
          <cell r="B328" t="str">
            <v>C0206</v>
          </cell>
        </row>
        <row r="329">
          <cell r="A329" t="str">
            <v>018C056</v>
          </cell>
          <cell r="B329" t="str">
            <v>C0206</v>
          </cell>
        </row>
        <row r="330">
          <cell r="A330" t="str">
            <v>018C057</v>
          </cell>
          <cell r="B330" t="str">
            <v>C0206</v>
          </cell>
        </row>
        <row r="331">
          <cell r="A331" t="str">
            <v>018C058</v>
          </cell>
          <cell r="B331" t="str">
            <v>C0206</v>
          </cell>
        </row>
        <row r="332">
          <cell r="A332" t="str">
            <v>018C059</v>
          </cell>
          <cell r="B332" t="str">
            <v>C0206</v>
          </cell>
        </row>
        <row r="333">
          <cell r="A333" t="str">
            <v>020C052</v>
          </cell>
          <cell r="B333" t="str">
            <v>C0206</v>
          </cell>
        </row>
        <row r="334">
          <cell r="A334" t="str">
            <v>020C053</v>
          </cell>
          <cell r="B334" t="str">
            <v>C0206</v>
          </cell>
        </row>
        <row r="335">
          <cell r="A335" t="str">
            <v>020C054</v>
          </cell>
          <cell r="B335" t="str">
            <v>C0206</v>
          </cell>
        </row>
        <row r="336">
          <cell r="A336" t="str">
            <v>020C055</v>
          </cell>
          <cell r="B336" t="str">
            <v>C0206</v>
          </cell>
        </row>
        <row r="337">
          <cell r="A337" t="str">
            <v>020C056</v>
          </cell>
          <cell r="B337" t="str">
            <v>C0206</v>
          </cell>
        </row>
        <row r="338">
          <cell r="A338" t="str">
            <v>020C057</v>
          </cell>
          <cell r="B338" t="str">
            <v>C0206</v>
          </cell>
        </row>
        <row r="339">
          <cell r="A339" t="str">
            <v>020C059</v>
          </cell>
          <cell r="B339" t="str">
            <v>C0206</v>
          </cell>
        </row>
        <row r="340">
          <cell r="A340" t="str">
            <v>020C060</v>
          </cell>
          <cell r="B340" t="str">
            <v>C0206</v>
          </cell>
        </row>
        <row r="341">
          <cell r="A341" t="str">
            <v>012C067</v>
          </cell>
          <cell r="B341" t="str">
            <v>C0207</v>
          </cell>
        </row>
        <row r="342">
          <cell r="A342" t="str">
            <v>014C062</v>
          </cell>
          <cell r="B342" t="str">
            <v>C0207</v>
          </cell>
        </row>
        <row r="343">
          <cell r="A343" t="str">
            <v>014C063</v>
          </cell>
          <cell r="B343" t="str">
            <v>C0207</v>
          </cell>
        </row>
        <row r="344">
          <cell r="A344" t="str">
            <v>014C070</v>
          </cell>
          <cell r="B344" t="str">
            <v>C0207</v>
          </cell>
        </row>
        <row r="345">
          <cell r="A345" t="str">
            <v>015C070</v>
          </cell>
          <cell r="B345" t="str">
            <v>C0207</v>
          </cell>
        </row>
        <row r="346">
          <cell r="A346" t="str">
            <v>016C064</v>
          </cell>
          <cell r="B346" t="str">
            <v>C0207</v>
          </cell>
        </row>
        <row r="347">
          <cell r="A347" t="str">
            <v>016C070</v>
          </cell>
          <cell r="B347" t="str">
            <v>C0207</v>
          </cell>
        </row>
        <row r="348">
          <cell r="A348" t="str">
            <v>017C070</v>
          </cell>
          <cell r="B348" t="str">
            <v>C0207</v>
          </cell>
        </row>
        <row r="349">
          <cell r="A349" t="str">
            <v>018C065</v>
          </cell>
          <cell r="B349" t="str">
            <v>C0207</v>
          </cell>
        </row>
        <row r="350">
          <cell r="A350" t="str">
            <v>018C070</v>
          </cell>
          <cell r="B350" t="str">
            <v>C0207</v>
          </cell>
        </row>
        <row r="351">
          <cell r="A351" t="str">
            <v>019C065</v>
          </cell>
          <cell r="B351" t="str">
            <v>C0207</v>
          </cell>
        </row>
        <row r="352">
          <cell r="A352" t="str">
            <v>019C067</v>
          </cell>
          <cell r="B352" t="str">
            <v>C0207</v>
          </cell>
        </row>
        <row r="353">
          <cell r="A353" t="str">
            <v>019C068</v>
          </cell>
          <cell r="B353" t="str">
            <v>C0207</v>
          </cell>
        </row>
        <row r="354">
          <cell r="A354" t="str">
            <v>020C062</v>
          </cell>
          <cell r="B354" t="str">
            <v>C0207</v>
          </cell>
        </row>
        <row r="355">
          <cell r="A355" t="str">
            <v>020C067</v>
          </cell>
          <cell r="B355" t="str">
            <v>C0207</v>
          </cell>
        </row>
        <row r="356">
          <cell r="A356" t="str">
            <v>020C069</v>
          </cell>
          <cell r="B356" t="str">
            <v>C0207</v>
          </cell>
        </row>
        <row r="357">
          <cell r="A357" t="str">
            <v>011C070</v>
          </cell>
          <cell r="B357" t="str">
            <v>C0207</v>
          </cell>
        </row>
        <row r="358">
          <cell r="A358" t="str">
            <v>012C069</v>
          </cell>
          <cell r="B358" t="str">
            <v>C0207</v>
          </cell>
        </row>
        <row r="359">
          <cell r="A359" t="str">
            <v>012C070</v>
          </cell>
          <cell r="B359" t="str">
            <v>C0207</v>
          </cell>
        </row>
        <row r="360">
          <cell r="A360" t="str">
            <v>014C069</v>
          </cell>
          <cell r="B360" t="str">
            <v>C0207</v>
          </cell>
        </row>
        <row r="361">
          <cell r="A361" t="str">
            <v>016C069</v>
          </cell>
          <cell r="B361" t="str">
            <v>C0207</v>
          </cell>
        </row>
        <row r="362">
          <cell r="A362" t="str">
            <v>012C065</v>
          </cell>
          <cell r="B362" t="str">
            <v>C0207</v>
          </cell>
        </row>
        <row r="363">
          <cell r="A363" t="str">
            <v>013C066</v>
          </cell>
          <cell r="B363" t="str">
            <v>C0207</v>
          </cell>
        </row>
        <row r="364">
          <cell r="A364" t="str">
            <v>014C065</v>
          </cell>
          <cell r="B364" t="str">
            <v>C0207</v>
          </cell>
        </row>
        <row r="365">
          <cell r="A365" t="str">
            <v>014C068</v>
          </cell>
          <cell r="B365" t="str">
            <v>C0207</v>
          </cell>
        </row>
        <row r="366">
          <cell r="A366" t="str">
            <v>016C063</v>
          </cell>
          <cell r="B366" t="str">
            <v>C0207</v>
          </cell>
        </row>
        <row r="367">
          <cell r="A367" t="str">
            <v>016C065</v>
          </cell>
          <cell r="B367" t="str">
            <v>C0207</v>
          </cell>
        </row>
        <row r="368">
          <cell r="A368" t="str">
            <v>018C064</v>
          </cell>
          <cell r="B368" t="str">
            <v>C0207</v>
          </cell>
        </row>
        <row r="369">
          <cell r="A369" t="str">
            <v>018C068</v>
          </cell>
          <cell r="B369" t="str">
            <v>C0207</v>
          </cell>
        </row>
        <row r="370">
          <cell r="A370" t="str">
            <v>019C061</v>
          </cell>
          <cell r="B370" t="str">
            <v>C0207</v>
          </cell>
        </row>
        <row r="371">
          <cell r="A371" t="str">
            <v>020C064</v>
          </cell>
          <cell r="B371" t="str">
            <v>C0207</v>
          </cell>
        </row>
        <row r="372">
          <cell r="A372" t="str">
            <v>020C065</v>
          </cell>
          <cell r="B372" t="str">
            <v>C0207</v>
          </cell>
        </row>
        <row r="373">
          <cell r="A373" t="str">
            <v>020C070</v>
          </cell>
          <cell r="B373" t="str">
            <v>C0207</v>
          </cell>
        </row>
        <row r="374">
          <cell r="A374" t="str">
            <v>011C080</v>
          </cell>
          <cell r="B374" t="str">
            <v>C0208</v>
          </cell>
        </row>
        <row r="375">
          <cell r="A375" t="str">
            <v>012C075</v>
          </cell>
          <cell r="B375" t="str">
            <v>C0208</v>
          </cell>
        </row>
        <row r="376">
          <cell r="A376" t="str">
            <v>013C072</v>
          </cell>
          <cell r="B376" t="str">
            <v>C0208</v>
          </cell>
        </row>
        <row r="377">
          <cell r="A377" t="str">
            <v>013C080</v>
          </cell>
          <cell r="B377" t="str">
            <v>C0208</v>
          </cell>
        </row>
        <row r="378">
          <cell r="A378" t="str">
            <v>014C075</v>
          </cell>
          <cell r="B378" t="str">
            <v>C0208</v>
          </cell>
        </row>
        <row r="379">
          <cell r="A379" t="str">
            <v>015C077</v>
          </cell>
          <cell r="B379" t="str">
            <v>C0208</v>
          </cell>
        </row>
        <row r="380">
          <cell r="A380" t="str">
            <v>016C075</v>
          </cell>
          <cell r="B380" t="str">
            <v>C0208</v>
          </cell>
        </row>
        <row r="381">
          <cell r="A381" t="str">
            <v>016C080</v>
          </cell>
          <cell r="B381" t="str">
            <v>C0208</v>
          </cell>
        </row>
        <row r="382">
          <cell r="A382" t="str">
            <v>017C074</v>
          </cell>
          <cell r="B382" t="str">
            <v>C0208</v>
          </cell>
        </row>
        <row r="383">
          <cell r="A383" t="str">
            <v>018C077</v>
          </cell>
          <cell r="B383" t="str">
            <v>C0208</v>
          </cell>
        </row>
        <row r="384">
          <cell r="A384" t="str">
            <v>018C080</v>
          </cell>
          <cell r="B384" t="str">
            <v>C0208</v>
          </cell>
        </row>
        <row r="385">
          <cell r="A385" t="str">
            <v>020C072</v>
          </cell>
          <cell r="B385" t="str">
            <v>C0208</v>
          </cell>
        </row>
        <row r="386">
          <cell r="A386" t="str">
            <v>020C075</v>
          </cell>
          <cell r="B386" t="str">
            <v>C0208</v>
          </cell>
        </row>
        <row r="387">
          <cell r="A387" t="str">
            <v>020C077</v>
          </cell>
          <cell r="B387" t="str">
            <v>C0208</v>
          </cell>
        </row>
        <row r="388">
          <cell r="A388" t="str">
            <v>020C080</v>
          </cell>
          <cell r="B388" t="str">
            <v>C0208</v>
          </cell>
        </row>
        <row r="389">
          <cell r="A389" t="str">
            <v>011C085</v>
          </cell>
          <cell r="B389" t="str">
            <v>C0209</v>
          </cell>
        </row>
        <row r="390">
          <cell r="A390" t="str">
            <v>012C082</v>
          </cell>
          <cell r="B390" t="str">
            <v>C0209</v>
          </cell>
        </row>
        <row r="391">
          <cell r="A391" t="str">
            <v>012C081</v>
          </cell>
          <cell r="B391" t="str">
            <v>C0209</v>
          </cell>
        </row>
        <row r="392">
          <cell r="A392" t="str">
            <v>012C085</v>
          </cell>
          <cell r="B392" t="str">
            <v>C0209</v>
          </cell>
        </row>
        <row r="393">
          <cell r="A393" t="str">
            <v>012C086</v>
          </cell>
          <cell r="B393" t="str">
            <v>C0209</v>
          </cell>
        </row>
        <row r="394">
          <cell r="A394" t="str">
            <v>012C087</v>
          </cell>
          <cell r="B394" t="str">
            <v>C0209</v>
          </cell>
        </row>
        <row r="395">
          <cell r="A395" t="str">
            <v>012C088</v>
          </cell>
          <cell r="B395" t="str">
            <v>C0209</v>
          </cell>
        </row>
        <row r="396">
          <cell r="A396" t="str">
            <v>012C090</v>
          </cell>
          <cell r="B396" t="str">
            <v>C0209</v>
          </cell>
        </row>
        <row r="397">
          <cell r="A397" t="str">
            <v>014C082</v>
          </cell>
          <cell r="B397" t="str">
            <v>C0209</v>
          </cell>
        </row>
        <row r="398">
          <cell r="A398" t="str">
            <v>014C083</v>
          </cell>
          <cell r="B398" t="str">
            <v>C0209</v>
          </cell>
        </row>
        <row r="399">
          <cell r="A399" t="str">
            <v>014C084</v>
          </cell>
          <cell r="B399" t="str">
            <v>C0209</v>
          </cell>
        </row>
        <row r="400">
          <cell r="A400" t="str">
            <v>014C085</v>
          </cell>
          <cell r="B400" t="str">
            <v>C0209</v>
          </cell>
        </row>
        <row r="401">
          <cell r="A401" t="str">
            <v>014C086</v>
          </cell>
          <cell r="B401" t="str">
            <v>C0209</v>
          </cell>
        </row>
        <row r="402">
          <cell r="A402" t="str">
            <v>014C087</v>
          </cell>
          <cell r="B402" t="str">
            <v>C0209</v>
          </cell>
        </row>
        <row r="403">
          <cell r="A403" t="str">
            <v>014C088</v>
          </cell>
          <cell r="B403" t="str">
            <v>C0209</v>
          </cell>
        </row>
        <row r="404">
          <cell r="A404" t="str">
            <v>014C089</v>
          </cell>
          <cell r="B404" t="str">
            <v>C0209</v>
          </cell>
        </row>
        <row r="405">
          <cell r="A405" t="str">
            <v>016C082</v>
          </cell>
          <cell r="B405" t="str">
            <v>C0209</v>
          </cell>
        </row>
        <row r="406">
          <cell r="A406" t="str">
            <v>016C083</v>
          </cell>
          <cell r="B406" t="str">
            <v>C0209</v>
          </cell>
        </row>
        <row r="407">
          <cell r="A407" t="str">
            <v>016C085</v>
          </cell>
          <cell r="B407" t="str">
            <v>C0209</v>
          </cell>
        </row>
        <row r="408">
          <cell r="A408" t="str">
            <v>016C086</v>
          </cell>
          <cell r="B408" t="str">
            <v>C0209</v>
          </cell>
        </row>
        <row r="409">
          <cell r="A409" t="str">
            <v>016C087</v>
          </cell>
          <cell r="B409" t="str">
            <v>C0209</v>
          </cell>
        </row>
        <row r="410">
          <cell r="A410" t="str">
            <v>016C088</v>
          </cell>
          <cell r="B410" t="str">
            <v>C0209</v>
          </cell>
        </row>
        <row r="411">
          <cell r="A411" t="str">
            <v>016C090</v>
          </cell>
          <cell r="B411" t="str">
            <v>C0209</v>
          </cell>
        </row>
        <row r="412">
          <cell r="A412" t="str">
            <v>014C090</v>
          </cell>
          <cell r="B412" t="str">
            <v>C0209</v>
          </cell>
        </row>
        <row r="413">
          <cell r="A413" t="str">
            <v>017C082</v>
          </cell>
          <cell r="B413" t="str">
            <v>C0209</v>
          </cell>
        </row>
        <row r="414">
          <cell r="A414" t="str">
            <v>017C085</v>
          </cell>
          <cell r="B414" t="str">
            <v>C0209</v>
          </cell>
        </row>
        <row r="415">
          <cell r="A415" t="str">
            <v>018C085</v>
          </cell>
          <cell r="B415" t="str">
            <v>C0209</v>
          </cell>
        </row>
        <row r="416">
          <cell r="A416" t="str">
            <v>018C086</v>
          </cell>
          <cell r="B416" t="str">
            <v>C0209</v>
          </cell>
        </row>
        <row r="417">
          <cell r="A417" t="str">
            <v>018C088</v>
          </cell>
          <cell r="B417" t="str">
            <v>C0209</v>
          </cell>
        </row>
        <row r="418">
          <cell r="A418" t="str">
            <v>018C090</v>
          </cell>
          <cell r="B418" t="str">
            <v>C0209</v>
          </cell>
        </row>
        <row r="419">
          <cell r="A419" t="str">
            <v>019C083</v>
          </cell>
          <cell r="B419" t="str">
            <v>C0209</v>
          </cell>
        </row>
        <row r="420">
          <cell r="A420" t="str">
            <v>019C085</v>
          </cell>
          <cell r="B420" t="str">
            <v>C0209</v>
          </cell>
        </row>
        <row r="421">
          <cell r="A421" t="str">
            <v>019C090</v>
          </cell>
          <cell r="B421" t="str">
            <v>C0209</v>
          </cell>
        </row>
        <row r="422">
          <cell r="A422" t="str">
            <v>020C082</v>
          </cell>
          <cell r="B422" t="str">
            <v>C0209</v>
          </cell>
        </row>
        <row r="423">
          <cell r="A423" t="str">
            <v>020C084</v>
          </cell>
          <cell r="B423" t="str">
            <v>C0209</v>
          </cell>
        </row>
        <row r="424">
          <cell r="A424" t="str">
            <v>020C086</v>
          </cell>
          <cell r="B424" t="str">
            <v>C0209</v>
          </cell>
        </row>
        <row r="425">
          <cell r="A425" t="str">
            <v>020C087</v>
          </cell>
          <cell r="B425" t="str">
            <v>C0209</v>
          </cell>
        </row>
        <row r="426">
          <cell r="A426" t="str">
            <v>020C090</v>
          </cell>
          <cell r="B426" t="str">
            <v>C0209</v>
          </cell>
        </row>
        <row r="427">
          <cell r="A427" t="str">
            <v>012C092</v>
          </cell>
          <cell r="B427" t="str">
            <v>C0210</v>
          </cell>
        </row>
        <row r="428">
          <cell r="A428" t="str">
            <v>012C091</v>
          </cell>
          <cell r="B428" t="str">
            <v>C0210</v>
          </cell>
        </row>
        <row r="429">
          <cell r="A429" t="str">
            <v>014C091</v>
          </cell>
          <cell r="B429" t="str">
            <v>C0210</v>
          </cell>
        </row>
        <row r="430">
          <cell r="A430" t="str">
            <v>014C092</v>
          </cell>
          <cell r="B430" t="str">
            <v>C0210</v>
          </cell>
        </row>
        <row r="431">
          <cell r="A431" t="str">
            <v>014C093</v>
          </cell>
          <cell r="B431" t="str">
            <v>C0210</v>
          </cell>
        </row>
        <row r="432">
          <cell r="A432" t="str">
            <v>014C094</v>
          </cell>
          <cell r="B432" t="str">
            <v>C0210</v>
          </cell>
        </row>
        <row r="433">
          <cell r="A433" t="str">
            <v>014C095</v>
          </cell>
          <cell r="B433" t="str">
            <v>C0210</v>
          </cell>
        </row>
        <row r="434">
          <cell r="A434" t="str">
            <v>015C093</v>
          </cell>
          <cell r="B434" t="str">
            <v>C0210</v>
          </cell>
        </row>
        <row r="435">
          <cell r="A435" t="str">
            <v>015C092</v>
          </cell>
          <cell r="B435" t="str">
            <v>C0210</v>
          </cell>
        </row>
        <row r="436">
          <cell r="A436" t="str">
            <v>015C094</v>
          </cell>
          <cell r="B436" t="str">
            <v>C0210</v>
          </cell>
        </row>
        <row r="437">
          <cell r="A437" t="str">
            <v>015C095</v>
          </cell>
          <cell r="B437" t="str">
            <v>C0210</v>
          </cell>
        </row>
        <row r="438">
          <cell r="A438" t="str">
            <v>016C093</v>
          </cell>
          <cell r="B438" t="str">
            <v>C0210</v>
          </cell>
        </row>
        <row r="439">
          <cell r="A439" t="str">
            <v>016C092</v>
          </cell>
          <cell r="B439" t="str">
            <v>C0210</v>
          </cell>
        </row>
        <row r="440">
          <cell r="A440" t="str">
            <v>017C095</v>
          </cell>
          <cell r="B440" t="str">
            <v>C0210</v>
          </cell>
        </row>
        <row r="441">
          <cell r="A441" t="str">
            <v>018C093</v>
          </cell>
          <cell r="B441" t="str">
            <v>C0210</v>
          </cell>
        </row>
        <row r="442">
          <cell r="A442" t="str">
            <v>018C092</v>
          </cell>
          <cell r="B442" t="str">
            <v>C0210</v>
          </cell>
        </row>
        <row r="443">
          <cell r="A443" t="str">
            <v>018C095</v>
          </cell>
          <cell r="B443" t="str">
            <v>C0210</v>
          </cell>
        </row>
        <row r="444">
          <cell r="A444" t="str">
            <v>020C093</v>
          </cell>
          <cell r="B444" t="str">
            <v>C0210</v>
          </cell>
        </row>
        <row r="445">
          <cell r="A445" t="str">
            <v>020C092</v>
          </cell>
          <cell r="B445" t="str">
            <v>C0210</v>
          </cell>
        </row>
        <row r="446">
          <cell r="A446" t="str">
            <v>020C094</v>
          </cell>
          <cell r="B446" t="str">
            <v>C0210</v>
          </cell>
        </row>
        <row r="447">
          <cell r="A447" t="str">
            <v>020C095</v>
          </cell>
          <cell r="B447" t="str">
            <v>C0210</v>
          </cell>
        </row>
        <row r="448">
          <cell r="A448" t="str">
            <v>020C097</v>
          </cell>
          <cell r="B448" t="str">
            <v>C0210</v>
          </cell>
        </row>
        <row r="449">
          <cell r="A449" t="str">
            <v>020C098</v>
          </cell>
          <cell r="B449" t="str">
            <v>C0210</v>
          </cell>
        </row>
        <row r="450">
          <cell r="A450" t="str">
            <v>022C054</v>
          </cell>
          <cell r="B450" t="str">
            <v>C0306</v>
          </cell>
        </row>
        <row r="451">
          <cell r="A451" t="str">
            <v>023C052</v>
          </cell>
          <cell r="B451" t="str">
            <v>C0306</v>
          </cell>
        </row>
        <row r="452">
          <cell r="A452" t="str">
            <v>024C053</v>
          </cell>
          <cell r="B452" t="str">
            <v>C0306</v>
          </cell>
        </row>
        <row r="453">
          <cell r="A453" t="str">
            <v>023C055</v>
          </cell>
          <cell r="B453" t="str">
            <v>C0306</v>
          </cell>
        </row>
        <row r="454">
          <cell r="A454" t="str">
            <v>023C054</v>
          </cell>
          <cell r="B454" t="str">
            <v>C0306</v>
          </cell>
        </row>
        <row r="455">
          <cell r="A455" t="str">
            <v>024C054</v>
          </cell>
          <cell r="B455" t="str">
            <v>C0306</v>
          </cell>
        </row>
        <row r="456">
          <cell r="A456" t="str">
            <v>024C055</v>
          </cell>
          <cell r="B456" t="str">
            <v>C0306</v>
          </cell>
        </row>
        <row r="457">
          <cell r="A457" t="str">
            <v>024c056</v>
          </cell>
          <cell r="B457" t="str">
            <v>C0306</v>
          </cell>
        </row>
        <row r="458">
          <cell r="A458" t="str">
            <v>024c057</v>
          </cell>
          <cell r="B458" t="str">
            <v>C0306</v>
          </cell>
        </row>
        <row r="459">
          <cell r="A459" t="str">
            <v>024c058</v>
          </cell>
          <cell r="B459" t="str">
            <v>C0306</v>
          </cell>
        </row>
        <row r="460">
          <cell r="A460" t="str">
            <v>024c059</v>
          </cell>
          <cell r="B460" t="str">
            <v>C0306</v>
          </cell>
        </row>
        <row r="461">
          <cell r="A461" t="str">
            <v>024c060</v>
          </cell>
          <cell r="B461" t="str">
            <v>C0306</v>
          </cell>
        </row>
        <row r="462">
          <cell r="A462" t="str">
            <v>022c060</v>
          </cell>
          <cell r="B462" t="str">
            <v>C0306</v>
          </cell>
        </row>
        <row r="463">
          <cell r="A463" t="str">
            <v>025C052</v>
          </cell>
          <cell r="B463" t="str">
            <v>C0306</v>
          </cell>
        </row>
        <row r="464">
          <cell r="A464" t="str">
            <v>026c053</v>
          </cell>
          <cell r="B464" t="str">
            <v>C0306</v>
          </cell>
        </row>
        <row r="465">
          <cell r="A465" t="str">
            <v>026c054</v>
          </cell>
          <cell r="B465" t="str">
            <v>C0306</v>
          </cell>
        </row>
        <row r="466">
          <cell r="A466" t="str">
            <v>026c055</v>
          </cell>
          <cell r="B466" t="str">
            <v>C0306</v>
          </cell>
        </row>
        <row r="467">
          <cell r="A467" t="str">
            <v>026c056</v>
          </cell>
          <cell r="B467" t="str">
            <v>C0306</v>
          </cell>
        </row>
        <row r="468">
          <cell r="A468" t="str">
            <v>026c057</v>
          </cell>
          <cell r="B468" t="str">
            <v>C0306</v>
          </cell>
        </row>
        <row r="469">
          <cell r="A469" t="str">
            <v>026C058</v>
          </cell>
          <cell r="B469" t="str">
            <v>C0306</v>
          </cell>
        </row>
        <row r="470">
          <cell r="A470" t="str">
            <v>026C060</v>
          </cell>
          <cell r="B470" t="str">
            <v>C0306</v>
          </cell>
        </row>
        <row r="471">
          <cell r="A471" t="str">
            <v>026c059</v>
          </cell>
          <cell r="B471" t="str">
            <v>C0306</v>
          </cell>
        </row>
        <row r="472">
          <cell r="A472" t="str">
            <v>027C051</v>
          </cell>
          <cell r="B472" t="str">
            <v>C0306</v>
          </cell>
        </row>
        <row r="473">
          <cell r="A473" t="str">
            <v>027C052</v>
          </cell>
          <cell r="B473" t="str">
            <v>C0306</v>
          </cell>
        </row>
        <row r="474">
          <cell r="A474" t="str">
            <v>027C053</v>
          </cell>
          <cell r="B474" t="str">
            <v>C0306</v>
          </cell>
        </row>
        <row r="475">
          <cell r="A475" t="str">
            <v>027C054</v>
          </cell>
          <cell r="B475" t="str">
            <v>C0306</v>
          </cell>
        </row>
        <row r="476">
          <cell r="A476" t="str">
            <v>027C055</v>
          </cell>
          <cell r="B476" t="str">
            <v>C0306</v>
          </cell>
        </row>
        <row r="477">
          <cell r="A477" t="str">
            <v>028c059</v>
          </cell>
          <cell r="B477" t="str">
            <v>C0306</v>
          </cell>
        </row>
        <row r="478">
          <cell r="A478" t="str">
            <v>028C060</v>
          </cell>
          <cell r="B478" t="str">
            <v>C0306</v>
          </cell>
        </row>
        <row r="479">
          <cell r="A479" t="str">
            <v>028C056</v>
          </cell>
          <cell r="B479" t="str">
            <v>C0306</v>
          </cell>
        </row>
        <row r="480">
          <cell r="A480" t="str">
            <v>029C057</v>
          </cell>
          <cell r="B480" t="str">
            <v>C0306</v>
          </cell>
        </row>
        <row r="481">
          <cell r="A481" t="str">
            <v>028C057</v>
          </cell>
          <cell r="B481" t="str">
            <v>C0306</v>
          </cell>
        </row>
        <row r="482">
          <cell r="A482" t="str">
            <v>029C056</v>
          </cell>
          <cell r="B482" t="str">
            <v>C0306</v>
          </cell>
        </row>
        <row r="483">
          <cell r="A483" t="str">
            <v>030C053</v>
          </cell>
          <cell r="B483" t="str">
            <v>C0306</v>
          </cell>
        </row>
        <row r="484">
          <cell r="A484" t="str">
            <v>030c054</v>
          </cell>
          <cell r="B484" t="str">
            <v>C0306</v>
          </cell>
        </row>
        <row r="485">
          <cell r="A485" t="str">
            <v>030c055</v>
          </cell>
          <cell r="B485" t="str">
            <v>C0306</v>
          </cell>
        </row>
        <row r="486">
          <cell r="A486" t="str">
            <v>029c055</v>
          </cell>
          <cell r="B486" t="str">
            <v>C0306</v>
          </cell>
        </row>
        <row r="487">
          <cell r="A487" t="str">
            <v>030C056</v>
          </cell>
          <cell r="B487" t="str">
            <v>C0306</v>
          </cell>
        </row>
        <row r="488">
          <cell r="A488" t="str">
            <v>022C052</v>
          </cell>
          <cell r="B488" t="str">
            <v>C0306</v>
          </cell>
        </row>
        <row r="489">
          <cell r="A489" t="str">
            <v>022C055</v>
          </cell>
          <cell r="B489" t="str">
            <v>C0306</v>
          </cell>
        </row>
        <row r="490">
          <cell r="A490" t="str">
            <v>022c056</v>
          </cell>
          <cell r="B490" t="str">
            <v>C0306</v>
          </cell>
        </row>
        <row r="491">
          <cell r="A491" t="str">
            <v>022c057</v>
          </cell>
          <cell r="B491" t="str">
            <v>C0306</v>
          </cell>
        </row>
        <row r="492">
          <cell r="A492" t="str">
            <v>022c058</v>
          </cell>
          <cell r="B492" t="str">
            <v>C0306</v>
          </cell>
        </row>
        <row r="493">
          <cell r="A493" t="str">
            <v>030C058</v>
          </cell>
          <cell r="B493" t="str">
            <v>C0306</v>
          </cell>
        </row>
        <row r="494">
          <cell r="A494" t="str">
            <v>030C060</v>
          </cell>
          <cell r="B494" t="str">
            <v>C0306</v>
          </cell>
        </row>
        <row r="495">
          <cell r="A495" t="str">
            <v>029c059</v>
          </cell>
          <cell r="B495" t="str">
            <v>C0306</v>
          </cell>
        </row>
        <row r="496">
          <cell r="A496" t="str">
            <v>029c060</v>
          </cell>
          <cell r="B496" t="str">
            <v>C0306</v>
          </cell>
        </row>
        <row r="497">
          <cell r="A497" t="str">
            <v>021C070</v>
          </cell>
          <cell r="B497" t="str">
            <v>C0307</v>
          </cell>
        </row>
        <row r="498">
          <cell r="A498" t="str">
            <v>024C070</v>
          </cell>
          <cell r="B498" t="str">
            <v>C0307</v>
          </cell>
        </row>
        <row r="499">
          <cell r="A499" t="str">
            <v>025C066</v>
          </cell>
          <cell r="B499" t="str">
            <v>C0307</v>
          </cell>
        </row>
        <row r="500">
          <cell r="A500" t="str">
            <v>026C068</v>
          </cell>
          <cell r="B500" t="str">
            <v>C0307</v>
          </cell>
        </row>
        <row r="501">
          <cell r="A501" t="str">
            <v>026C070</v>
          </cell>
          <cell r="B501" t="str">
            <v>C0307</v>
          </cell>
        </row>
        <row r="502">
          <cell r="A502" t="str">
            <v>030C069</v>
          </cell>
          <cell r="B502" t="str">
            <v>C0307</v>
          </cell>
        </row>
        <row r="503">
          <cell r="A503" t="str">
            <v>029C064</v>
          </cell>
          <cell r="B503" t="str">
            <v>C0307</v>
          </cell>
        </row>
        <row r="504">
          <cell r="A504" t="str">
            <v>030C064</v>
          </cell>
          <cell r="B504" t="str">
            <v>C0307</v>
          </cell>
        </row>
        <row r="505">
          <cell r="A505" t="str">
            <v>022C062</v>
          </cell>
          <cell r="B505" t="str">
            <v>C0307</v>
          </cell>
        </row>
        <row r="506">
          <cell r="A506" t="str">
            <v>022C063</v>
          </cell>
          <cell r="B506" t="str">
            <v>C0307</v>
          </cell>
        </row>
        <row r="507">
          <cell r="A507" t="str">
            <v>022C064</v>
          </cell>
          <cell r="B507" t="str">
            <v>C0307</v>
          </cell>
        </row>
        <row r="508">
          <cell r="A508" t="str">
            <v>022C065</v>
          </cell>
          <cell r="B508" t="str">
            <v>C0307</v>
          </cell>
        </row>
        <row r="509">
          <cell r="A509" t="str">
            <v>022C068</v>
          </cell>
          <cell r="B509" t="str">
            <v>C0307</v>
          </cell>
        </row>
        <row r="510">
          <cell r="A510" t="str">
            <v>023C067</v>
          </cell>
          <cell r="B510" t="str">
            <v>C0307</v>
          </cell>
        </row>
        <row r="511">
          <cell r="A511" t="str">
            <v>024C063</v>
          </cell>
          <cell r="B511" t="str">
            <v>C0307</v>
          </cell>
        </row>
        <row r="512">
          <cell r="A512" t="str">
            <v>024C064</v>
          </cell>
          <cell r="B512" t="str">
            <v>C0307</v>
          </cell>
        </row>
        <row r="513">
          <cell r="A513" t="str">
            <v>024C065</v>
          </cell>
          <cell r="B513" t="str">
            <v>C0307</v>
          </cell>
        </row>
        <row r="514">
          <cell r="A514" t="str">
            <v>025C063</v>
          </cell>
          <cell r="B514" t="str">
            <v>C0307</v>
          </cell>
        </row>
        <row r="515">
          <cell r="A515" t="str">
            <v>025C065</v>
          </cell>
          <cell r="B515" t="str">
            <v>C0307</v>
          </cell>
        </row>
        <row r="516">
          <cell r="A516" t="str">
            <v>026C063</v>
          </cell>
          <cell r="B516" t="str">
            <v>C0307</v>
          </cell>
        </row>
        <row r="517">
          <cell r="A517" t="str">
            <v>026C065</v>
          </cell>
          <cell r="B517" t="str">
            <v>C0307</v>
          </cell>
        </row>
        <row r="518">
          <cell r="A518" t="str">
            <v>028C062</v>
          </cell>
          <cell r="B518" t="str">
            <v>C0307</v>
          </cell>
        </row>
        <row r="519">
          <cell r="A519" t="str">
            <v>028C063</v>
          </cell>
          <cell r="B519" t="str">
            <v>C0307</v>
          </cell>
        </row>
        <row r="520">
          <cell r="A520" t="str">
            <v>028C065</v>
          </cell>
          <cell r="B520" t="str">
            <v>C0307</v>
          </cell>
        </row>
        <row r="521">
          <cell r="A521" t="str">
            <v>028C068</v>
          </cell>
          <cell r="B521" t="str">
            <v>C0307</v>
          </cell>
        </row>
        <row r="522">
          <cell r="A522" t="str">
            <v>028C070</v>
          </cell>
          <cell r="B522" t="str">
            <v>C0307</v>
          </cell>
        </row>
        <row r="523">
          <cell r="A523" t="str">
            <v>029C063</v>
          </cell>
          <cell r="B523" t="str">
            <v>C0307</v>
          </cell>
        </row>
        <row r="524">
          <cell r="A524" t="str">
            <v>030C061</v>
          </cell>
          <cell r="B524" t="str">
            <v>C0307</v>
          </cell>
        </row>
        <row r="525">
          <cell r="A525" t="str">
            <v>030C062</v>
          </cell>
          <cell r="B525" t="str">
            <v>C0307</v>
          </cell>
        </row>
        <row r="526">
          <cell r="A526" t="str">
            <v>030C065</v>
          </cell>
          <cell r="B526" t="str">
            <v>C0307</v>
          </cell>
        </row>
        <row r="527">
          <cell r="A527" t="str">
            <v>030C070</v>
          </cell>
          <cell r="B527" t="str">
            <v>C0307</v>
          </cell>
        </row>
        <row r="528">
          <cell r="A528" t="str">
            <v>021C071</v>
          </cell>
          <cell r="B528" t="str">
            <v>C0308</v>
          </cell>
        </row>
        <row r="529">
          <cell r="A529" t="str">
            <v>022c074</v>
          </cell>
          <cell r="B529" t="str">
            <v>C0308</v>
          </cell>
        </row>
        <row r="530">
          <cell r="A530" t="str">
            <v>022C075</v>
          </cell>
          <cell r="B530" t="str">
            <v>C0308</v>
          </cell>
        </row>
        <row r="531">
          <cell r="A531" t="str">
            <v>022C080</v>
          </cell>
          <cell r="B531" t="str">
            <v>C0308</v>
          </cell>
        </row>
        <row r="532">
          <cell r="A532" t="str">
            <v>024C072</v>
          </cell>
          <cell r="B532" t="str">
            <v>C0308</v>
          </cell>
        </row>
        <row r="533">
          <cell r="A533" t="str">
            <v>024C073</v>
          </cell>
          <cell r="B533" t="str">
            <v>C0308</v>
          </cell>
        </row>
        <row r="534">
          <cell r="A534" t="str">
            <v>030C075</v>
          </cell>
          <cell r="B534" t="str">
            <v>C0308</v>
          </cell>
        </row>
        <row r="535">
          <cell r="A535" t="str">
            <v>021C080</v>
          </cell>
          <cell r="B535" t="str">
            <v>C0308</v>
          </cell>
        </row>
        <row r="536">
          <cell r="A536" t="str">
            <v>022C076</v>
          </cell>
          <cell r="B536" t="str">
            <v>C0308</v>
          </cell>
        </row>
        <row r="537">
          <cell r="A537" t="str">
            <v>022C078</v>
          </cell>
          <cell r="B537" t="str">
            <v>C0308</v>
          </cell>
        </row>
        <row r="538">
          <cell r="A538" t="str">
            <v>024C075</v>
          </cell>
          <cell r="B538" t="str">
            <v>C0308</v>
          </cell>
        </row>
        <row r="539">
          <cell r="A539" t="str">
            <v>024C076</v>
          </cell>
          <cell r="B539" t="str">
            <v>C0308</v>
          </cell>
        </row>
        <row r="540">
          <cell r="A540" t="str">
            <v>024C078</v>
          </cell>
          <cell r="B540" t="str">
            <v>C0308</v>
          </cell>
        </row>
        <row r="541">
          <cell r="A541" t="str">
            <v>025C080</v>
          </cell>
          <cell r="B541" t="str">
            <v>C0308</v>
          </cell>
        </row>
        <row r="542">
          <cell r="A542" t="str">
            <v>026C074</v>
          </cell>
          <cell r="B542" t="str">
            <v>C0308</v>
          </cell>
        </row>
        <row r="543">
          <cell r="A543" t="str">
            <v>026C075</v>
          </cell>
          <cell r="B543" t="str">
            <v>C0308</v>
          </cell>
        </row>
        <row r="544">
          <cell r="A544" t="str">
            <v>026C076</v>
          </cell>
          <cell r="B544" t="str">
            <v>C0308</v>
          </cell>
        </row>
        <row r="545">
          <cell r="A545" t="str">
            <v>026C077</v>
          </cell>
          <cell r="B545" t="str">
            <v>C0308</v>
          </cell>
        </row>
        <row r="546">
          <cell r="A546" t="str">
            <v>026C078</v>
          </cell>
          <cell r="B546" t="str">
            <v>C0308</v>
          </cell>
        </row>
        <row r="547">
          <cell r="A547" t="str">
            <v>026C079</v>
          </cell>
          <cell r="B547" t="str">
            <v>C0308</v>
          </cell>
        </row>
        <row r="548">
          <cell r="A548" t="str">
            <v>026C080</v>
          </cell>
          <cell r="B548" t="str">
            <v>C0308</v>
          </cell>
        </row>
        <row r="549">
          <cell r="A549" t="str">
            <v>027C074</v>
          </cell>
          <cell r="B549" t="str">
            <v>C0308</v>
          </cell>
        </row>
        <row r="550">
          <cell r="A550" t="str">
            <v>028C072</v>
          </cell>
          <cell r="B550" t="str">
            <v>C0308</v>
          </cell>
        </row>
        <row r="551">
          <cell r="A551" t="str">
            <v>028C073</v>
          </cell>
          <cell r="B551" t="str">
            <v>C0308</v>
          </cell>
        </row>
        <row r="552">
          <cell r="A552" t="str">
            <v>028C078</v>
          </cell>
          <cell r="B552" t="str">
            <v>C0308</v>
          </cell>
        </row>
        <row r="553">
          <cell r="A553" t="str">
            <v>028C080</v>
          </cell>
          <cell r="B553" t="str">
            <v>C0308</v>
          </cell>
        </row>
        <row r="554">
          <cell r="A554" t="str">
            <v>029C075</v>
          </cell>
          <cell r="B554" t="str">
            <v>C0308</v>
          </cell>
        </row>
        <row r="555">
          <cell r="A555" t="str">
            <v>027C075</v>
          </cell>
          <cell r="B555" t="str">
            <v>C0308</v>
          </cell>
        </row>
        <row r="556">
          <cell r="A556" t="str">
            <v>030C076</v>
          </cell>
          <cell r="B556" t="str">
            <v>C0308</v>
          </cell>
        </row>
        <row r="557">
          <cell r="A557" t="str">
            <v>030C078</v>
          </cell>
          <cell r="B557" t="str">
            <v>C0308</v>
          </cell>
        </row>
        <row r="558">
          <cell r="A558" t="str">
            <v>030C080</v>
          </cell>
          <cell r="B558" t="str">
            <v>C0308</v>
          </cell>
        </row>
        <row r="559">
          <cell r="A559" t="str">
            <v>032C072</v>
          </cell>
          <cell r="B559" t="str">
            <v>C0308</v>
          </cell>
        </row>
        <row r="560">
          <cell r="A560" t="str">
            <v>032C073</v>
          </cell>
          <cell r="B560" t="str">
            <v>C0308</v>
          </cell>
        </row>
        <row r="561">
          <cell r="A561" t="str">
            <v>022C083</v>
          </cell>
          <cell r="B561" t="str">
            <v>C0309</v>
          </cell>
        </row>
        <row r="562">
          <cell r="A562" t="str">
            <v>024C083</v>
          </cell>
          <cell r="B562" t="str">
            <v>C0309</v>
          </cell>
        </row>
        <row r="563">
          <cell r="A563" t="str">
            <v>024C085</v>
          </cell>
          <cell r="B563" t="str">
            <v>C0309</v>
          </cell>
        </row>
        <row r="564">
          <cell r="A564" t="str">
            <v>026C082</v>
          </cell>
          <cell r="B564" t="str">
            <v>C0309</v>
          </cell>
        </row>
        <row r="565">
          <cell r="A565" t="str">
            <v>026C083</v>
          </cell>
          <cell r="B565" t="str">
            <v>C0309</v>
          </cell>
        </row>
        <row r="566">
          <cell r="A566" t="str">
            <v>026C086</v>
          </cell>
          <cell r="B566" t="str">
            <v>C0309</v>
          </cell>
        </row>
        <row r="567">
          <cell r="A567" t="str">
            <v>028C084</v>
          </cell>
          <cell r="B567" t="str">
            <v>C0309</v>
          </cell>
        </row>
        <row r="568">
          <cell r="A568" t="str">
            <v>030C085</v>
          </cell>
          <cell r="B568" t="str">
            <v>C0309</v>
          </cell>
        </row>
        <row r="569">
          <cell r="A569" t="str">
            <v>026C087</v>
          </cell>
          <cell r="B569" t="str">
            <v>C0309</v>
          </cell>
        </row>
        <row r="570">
          <cell r="A570" t="str">
            <v>028C082</v>
          </cell>
          <cell r="B570" t="str">
            <v>C0309</v>
          </cell>
        </row>
        <row r="571">
          <cell r="A571" t="str">
            <v>028C083</v>
          </cell>
          <cell r="B571" t="str">
            <v>C0309</v>
          </cell>
        </row>
        <row r="572">
          <cell r="A572" t="str">
            <v>022C084</v>
          </cell>
          <cell r="B572" t="str">
            <v>C0309</v>
          </cell>
        </row>
        <row r="573">
          <cell r="A573" t="str">
            <v>022C085</v>
          </cell>
          <cell r="B573" t="str">
            <v>C0309</v>
          </cell>
        </row>
        <row r="574">
          <cell r="A574" t="str">
            <v>022C086</v>
          </cell>
          <cell r="B574" t="str">
            <v>C0309</v>
          </cell>
        </row>
        <row r="575">
          <cell r="A575" t="str">
            <v>022C087</v>
          </cell>
          <cell r="B575" t="str">
            <v>C0309</v>
          </cell>
        </row>
        <row r="576">
          <cell r="A576" t="str">
            <v>022C090</v>
          </cell>
          <cell r="B576" t="str">
            <v>C0309</v>
          </cell>
        </row>
        <row r="577">
          <cell r="A577" t="str">
            <v>024C082</v>
          </cell>
          <cell r="B577" t="str">
            <v>C0309</v>
          </cell>
        </row>
        <row r="578">
          <cell r="A578" t="str">
            <v>024C086</v>
          </cell>
          <cell r="B578" t="str">
            <v>C0309</v>
          </cell>
        </row>
        <row r="579">
          <cell r="A579" t="str">
            <v>024C087</v>
          </cell>
          <cell r="B579" t="str">
            <v>C0309</v>
          </cell>
        </row>
        <row r="580">
          <cell r="A580" t="str">
            <v>024C088</v>
          </cell>
          <cell r="B580" t="str">
            <v>C0309</v>
          </cell>
        </row>
        <row r="581">
          <cell r="A581" t="str">
            <v>024C089</v>
          </cell>
          <cell r="B581" t="str">
            <v>C0309</v>
          </cell>
        </row>
        <row r="582">
          <cell r="A582" t="str">
            <v>024C090</v>
          </cell>
          <cell r="B582" t="str">
            <v>C0309</v>
          </cell>
        </row>
        <row r="583">
          <cell r="A583" t="str">
            <v>026C084</v>
          </cell>
          <cell r="B583" t="str">
            <v>C0309</v>
          </cell>
        </row>
        <row r="584">
          <cell r="A584" t="str">
            <v>026C085</v>
          </cell>
          <cell r="B584" t="str">
            <v>C0309</v>
          </cell>
        </row>
        <row r="585">
          <cell r="A585" t="str">
            <v>026C088</v>
          </cell>
          <cell r="B585" t="str">
            <v>C0309</v>
          </cell>
        </row>
        <row r="586">
          <cell r="A586" t="str">
            <v>026C089</v>
          </cell>
          <cell r="B586" t="str">
            <v>C0309</v>
          </cell>
        </row>
        <row r="587">
          <cell r="A587" t="str">
            <v>026C090</v>
          </cell>
          <cell r="B587" t="str">
            <v>C0309</v>
          </cell>
        </row>
        <row r="588">
          <cell r="A588" t="str">
            <v>028C085</v>
          </cell>
          <cell r="B588" t="str">
            <v>C0309</v>
          </cell>
        </row>
        <row r="589">
          <cell r="A589" t="str">
            <v>028C087</v>
          </cell>
          <cell r="B589" t="str">
            <v>C0309</v>
          </cell>
        </row>
        <row r="590">
          <cell r="A590" t="str">
            <v>028C088</v>
          </cell>
          <cell r="B590" t="str">
            <v>C0309</v>
          </cell>
        </row>
        <row r="591">
          <cell r="A591" t="str">
            <v>028C090</v>
          </cell>
          <cell r="B591" t="str">
            <v>C0309</v>
          </cell>
        </row>
        <row r="592">
          <cell r="A592" t="str">
            <v>029C085</v>
          </cell>
          <cell r="B592" t="str">
            <v>C0309</v>
          </cell>
        </row>
        <row r="593">
          <cell r="A593" t="str">
            <v>029C090</v>
          </cell>
          <cell r="B593" t="str">
            <v>C0309</v>
          </cell>
        </row>
        <row r="594">
          <cell r="A594" t="str">
            <v>030C082</v>
          </cell>
          <cell r="B594" t="str">
            <v>C0309</v>
          </cell>
        </row>
        <row r="595">
          <cell r="A595" t="str">
            <v>030C086</v>
          </cell>
          <cell r="B595" t="str">
            <v>C0309</v>
          </cell>
        </row>
        <row r="596">
          <cell r="A596" t="str">
            <v>030C087</v>
          </cell>
          <cell r="B596" t="str">
            <v>C0309</v>
          </cell>
        </row>
        <row r="597">
          <cell r="A597" t="str">
            <v>030C088</v>
          </cell>
          <cell r="B597" t="str">
            <v>C0309</v>
          </cell>
        </row>
        <row r="598">
          <cell r="A598" t="str">
            <v>030C089</v>
          </cell>
          <cell r="B598" t="str">
            <v>C0309</v>
          </cell>
        </row>
        <row r="599">
          <cell r="A599" t="str">
            <v>030C090</v>
          </cell>
          <cell r="B599" t="str">
            <v>C0309</v>
          </cell>
        </row>
        <row r="600">
          <cell r="A600" t="str">
            <v>021C094</v>
          </cell>
          <cell r="B600" t="str">
            <v>C0310</v>
          </cell>
        </row>
        <row r="601">
          <cell r="A601" t="str">
            <v>021C095</v>
          </cell>
          <cell r="B601" t="str">
            <v>C0310</v>
          </cell>
        </row>
        <row r="602">
          <cell r="A602" t="str">
            <v>021C096</v>
          </cell>
          <cell r="B602" t="str">
            <v>C0310</v>
          </cell>
        </row>
        <row r="603">
          <cell r="A603" t="str">
            <v>021C099</v>
          </cell>
          <cell r="B603" t="str">
            <v>C0310</v>
          </cell>
        </row>
        <row r="604">
          <cell r="A604" t="str">
            <v>022C092</v>
          </cell>
          <cell r="B604" t="str">
            <v>C0310</v>
          </cell>
        </row>
        <row r="605">
          <cell r="A605" t="str">
            <v>022C093</v>
          </cell>
          <cell r="B605" t="str">
            <v>C0310</v>
          </cell>
        </row>
        <row r="606">
          <cell r="A606" t="str">
            <v>021C097</v>
          </cell>
          <cell r="B606" t="str">
            <v>C0310</v>
          </cell>
        </row>
        <row r="607">
          <cell r="A607" t="str">
            <v>022C099</v>
          </cell>
          <cell r="B607" t="str">
            <v>C0310</v>
          </cell>
        </row>
        <row r="608">
          <cell r="A608" t="str">
            <v>024C093</v>
          </cell>
          <cell r="B608" t="str">
            <v>C0310</v>
          </cell>
        </row>
        <row r="609">
          <cell r="A609" t="str">
            <v>024C099</v>
          </cell>
          <cell r="B609" t="str">
            <v>C0310</v>
          </cell>
        </row>
        <row r="610">
          <cell r="A610" t="str">
            <v>024C100</v>
          </cell>
          <cell r="B610" t="str">
            <v>C0310</v>
          </cell>
        </row>
        <row r="611">
          <cell r="A611" t="str">
            <v>025C093</v>
          </cell>
          <cell r="B611" t="str">
            <v>C0310</v>
          </cell>
        </row>
        <row r="612">
          <cell r="A612" t="str">
            <v>025C095</v>
          </cell>
          <cell r="B612" t="str">
            <v>C0310</v>
          </cell>
        </row>
        <row r="613">
          <cell r="A613" t="str">
            <v>025c096</v>
          </cell>
          <cell r="B613" t="str">
            <v>C0310</v>
          </cell>
        </row>
        <row r="614">
          <cell r="A614" t="str">
            <v>026C093</v>
          </cell>
          <cell r="B614" t="str">
            <v>C0310</v>
          </cell>
        </row>
        <row r="615">
          <cell r="A615" t="str">
            <v>025C097</v>
          </cell>
          <cell r="B615" t="str">
            <v>C0310</v>
          </cell>
        </row>
        <row r="616">
          <cell r="A616" t="str">
            <v>026C097</v>
          </cell>
          <cell r="B616" t="str">
            <v>C0310</v>
          </cell>
        </row>
        <row r="617">
          <cell r="A617" t="str">
            <v>025C100</v>
          </cell>
          <cell r="B617" t="str">
            <v>C0310</v>
          </cell>
        </row>
        <row r="618">
          <cell r="A618" t="str">
            <v>026C100</v>
          </cell>
          <cell r="B618" t="str">
            <v>C0310</v>
          </cell>
        </row>
        <row r="619">
          <cell r="A619" t="str">
            <v>027C093</v>
          </cell>
          <cell r="B619" t="str">
            <v>C0310</v>
          </cell>
        </row>
        <row r="620">
          <cell r="A620" t="str">
            <v>027C098</v>
          </cell>
          <cell r="B620" t="str">
            <v>C0310</v>
          </cell>
        </row>
        <row r="621">
          <cell r="A621" t="str">
            <v>027C099</v>
          </cell>
          <cell r="B621" t="str">
            <v>C0310</v>
          </cell>
        </row>
        <row r="622">
          <cell r="A622" t="str">
            <v>028C095</v>
          </cell>
          <cell r="B622" t="str">
            <v>C0310</v>
          </cell>
        </row>
        <row r="623">
          <cell r="A623" t="str">
            <v>028C099</v>
          </cell>
          <cell r="B623" t="str">
            <v>C0310</v>
          </cell>
        </row>
        <row r="624">
          <cell r="A624" t="str">
            <v>028C100</v>
          </cell>
          <cell r="B624" t="str">
            <v>C0310</v>
          </cell>
        </row>
        <row r="625">
          <cell r="A625" t="str">
            <v>029C095</v>
          </cell>
          <cell r="B625" t="str">
            <v>C0310</v>
          </cell>
        </row>
        <row r="626">
          <cell r="A626" t="str">
            <v>029C097</v>
          </cell>
          <cell r="B626" t="str">
            <v>C0310</v>
          </cell>
        </row>
        <row r="627">
          <cell r="A627" t="str">
            <v>029c099</v>
          </cell>
          <cell r="B627" t="str">
            <v>C0310</v>
          </cell>
        </row>
        <row r="628">
          <cell r="A628" t="str">
            <v>029C100</v>
          </cell>
          <cell r="B628" t="str">
            <v>C0310</v>
          </cell>
        </row>
        <row r="629">
          <cell r="A629" t="str">
            <v>030C092</v>
          </cell>
          <cell r="B629" t="str">
            <v>C0310</v>
          </cell>
        </row>
        <row r="630">
          <cell r="A630" t="str">
            <v>030C094</v>
          </cell>
          <cell r="B630" t="str">
            <v>C0310</v>
          </cell>
        </row>
        <row r="631">
          <cell r="A631" t="str">
            <v>024C102</v>
          </cell>
          <cell r="B631" t="str">
            <v>C0311</v>
          </cell>
        </row>
        <row r="632">
          <cell r="A632" t="str">
            <v>026C102</v>
          </cell>
          <cell r="B632" t="str">
            <v>C0311</v>
          </cell>
        </row>
        <row r="633">
          <cell r="A633" t="str">
            <v>027C103</v>
          </cell>
          <cell r="B633" t="str">
            <v>C0311</v>
          </cell>
        </row>
        <row r="634">
          <cell r="A634" t="str">
            <v>028C103</v>
          </cell>
          <cell r="B634" t="str">
            <v>C0311</v>
          </cell>
        </row>
        <row r="635">
          <cell r="A635" t="str">
            <v>029C102</v>
          </cell>
          <cell r="B635" t="str">
            <v>C0311</v>
          </cell>
        </row>
        <row r="636">
          <cell r="A636" t="str">
            <v>029C103</v>
          </cell>
          <cell r="B636" t="str">
            <v>C0311</v>
          </cell>
        </row>
        <row r="637">
          <cell r="A637" t="str">
            <v>032C057</v>
          </cell>
          <cell r="B637" t="str">
            <v>C0406</v>
          </cell>
        </row>
        <row r="638">
          <cell r="A638" t="str">
            <v>032C058</v>
          </cell>
          <cell r="B638" t="str">
            <v>C0406</v>
          </cell>
        </row>
        <row r="639">
          <cell r="A639" t="str">
            <v>032C059</v>
          </cell>
          <cell r="B639" t="str">
            <v>C0406</v>
          </cell>
        </row>
        <row r="640">
          <cell r="A640" t="str">
            <v>033C057</v>
          </cell>
          <cell r="B640" t="str">
            <v>C0406</v>
          </cell>
        </row>
        <row r="641">
          <cell r="A641" t="str">
            <v>034C056</v>
          </cell>
          <cell r="B641" t="str">
            <v>C0406</v>
          </cell>
        </row>
        <row r="642">
          <cell r="A642" t="str">
            <v>033C058</v>
          </cell>
          <cell r="B642" t="str">
            <v>C0406</v>
          </cell>
        </row>
        <row r="643">
          <cell r="A643" t="str">
            <v>033C059</v>
          </cell>
          <cell r="B643" t="str">
            <v>C0406</v>
          </cell>
        </row>
        <row r="644">
          <cell r="A644" t="str">
            <v>032C053</v>
          </cell>
          <cell r="B644" t="str">
            <v>C0406</v>
          </cell>
        </row>
        <row r="645">
          <cell r="A645" t="str">
            <v>031C054</v>
          </cell>
          <cell r="B645" t="str">
            <v>C0406</v>
          </cell>
        </row>
        <row r="646">
          <cell r="A646" t="str">
            <v>033C054</v>
          </cell>
          <cell r="B646" t="str">
            <v>C0406</v>
          </cell>
        </row>
        <row r="647">
          <cell r="A647" t="str">
            <v>033C055</v>
          </cell>
          <cell r="B647" t="str">
            <v>C0406</v>
          </cell>
        </row>
        <row r="648">
          <cell r="A648" t="str">
            <v>033C056</v>
          </cell>
          <cell r="B648" t="str">
            <v>C0406</v>
          </cell>
        </row>
        <row r="649">
          <cell r="A649" t="str">
            <v>034C053</v>
          </cell>
          <cell r="B649" t="str">
            <v>C0406</v>
          </cell>
        </row>
        <row r="650">
          <cell r="A650" t="str">
            <v>034C054</v>
          </cell>
          <cell r="B650" t="str">
            <v>C0406</v>
          </cell>
        </row>
        <row r="651">
          <cell r="A651" t="str">
            <v>034C055</v>
          </cell>
          <cell r="B651" t="str">
            <v>C0406</v>
          </cell>
        </row>
        <row r="652">
          <cell r="A652" t="str">
            <v>035C055</v>
          </cell>
          <cell r="B652" t="str">
            <v>C0406</v>
          </cell>
        </row>
        <row r="653">
          <cell r="A653" t="str">
            <v>035C057</v>
          </cell>
          <cell r="B653" t="str">
            <v>C0406</v>
          </cell>
        </row>
        <row r="654">
          <cell r="A654" t="str">
            <v>035C060</v>
          </cell>
          <cell r="B654" t="str">
            <v>C0406</v>
          </cell>
        </row>
        <row r="655">
          <cell r="A655" t="str">
            <v>036C057</v>
          </cell>
          <cell r="B655" t="str">
            <v>C0406</v>
          </cell>
        </row>
        <row r="656">
          <cell r="A656" t="str">
            <v>036C059</v>
          </cell>
          <cell r="B656" t="str">
            <v>C0406</v>
          </cell>
        </row>
        <row r="657">
          <cell r="A657" t="str">
            <v>036C060</v>
          </cell>
          <cell r="B657" t="str">
            <v>C0406</v>
          </cell>
        </row>
        <row r="658">
          <cell r="A658" t="str">
            <v>037C051</v>
          </cell>
          <cell r="B658" t="str">
            <v>C0406</v>
          </cell>
        </row>
        <row r="659">
          <cell r="A659" t="str">
            <v>037C058</v>
          </cell>
          <cell r="B659" t="str">
            <v>C0406</v>
          </cell>
        </row>
        <row r="660">
          <cell r="A660" t="str">
            <v>038C051</v>
          </cell>
          <cell r="B660" t="str">
            <v>C0406</v>
          </cell>
        </row>
        <row r="661">
          <cell r="A661" t="str">
            <v>038C055</v>
          </cell>
          <cell r="B661" t="str">
            <v>C0406</v>
          </cell>
        </row>
        <row r="662">
          <cell r="A662" t="str">
            <v>038C056</v>
          </cell>
          <cell r="B662" t="str">
            <v>C0406</v>
          </cell>
        </row>
        <row r="663">
          <cell r="A663" t="str">
            <v>038C058</v>
          </cell>
          <cell r="B663" t="str">
            <v>C0406</v>
          </cell>
        </row>
        <row r="664">
          <cell r="A664" t="str">
            <v>038C060</v>
          </cell>
          <cell r="B664" t="str">
            <v>C0406</v>
          </cell>
        </row>
        <row r="665">
          <cell r="A665" t="str">
            <v>039C055</v>
          </cell>
          <cell r="B665" t="str">
            <v>C0406</v>
          </cell>
        </row>
        <row r="666">
          <cell r="A666" t="str">
            <v>039C060</v>
          </cell>
          <cell r="B666" t="str">
            <v>C0406</v>
          </cell>
        </row>
        <row r="667">
          <cell r="A667" t="str">
            <v>040C055</v>
          </cell>
          <cell r="B667" t="str">
            <v>C0406</v>
          </cell>
        </row>
        <row r="668">
          <cell r="A668" t="str">
            <v>040C059</v>
          </cell>
          <cell r="B668" t="str">
            <v>C0406</v>
          </cell>
        </row>
        <row r="669">
          <cell r="A669" t="str">
            <v>031C053</v>
          </cell>
          <cell r="B669" t="str">
            <v>C0406</v>
          </cell>
        </row>
        <row r="670">
          <cell r="A670" t="str">
            <v>036C053</v>
          </cell>
          <cell r="B670" t="str">
            <v>C0406</v>
          </cell>
        </row>
        <row r="671">
          <cell r="A671" t="str">
            <v>039C056</v>
          </cell>
          <cell r="B671" t="str">
            <v>C0406</v>
          </cell>
        </row>
        <row r="672">
          <cell r="A672" t="str">
            <v>040C057</v>
          </cell>
          <cell r="B672" t="str">
            <v>C0406</v>
          </cell>
        </row>
        <row r="673">
          <cell r="A673" t="str">
            <v>031C064</v>
          </cell>
          <cell r="B673" t="str">
            <v>C0407</v>
          </cell>
        </row>
        <row r="674">
          <cell r="A674" t="str">
            <v>032C063</v>
          </cell>
          <cell r="B674" t="str">
            <v>C0407</v>
          </cell>
        </row>
        <row r="675">
          <cell r="A675" t="str">
            <v>032C065</v>
          </cell>
          <cell r="B675" t="str">
            <v>C0407</v>
          </cell>
        </row>
        <row r="676">
          <cell r="A676" t="str">
            <v>032C067</v>
          </cell>
          <cell r="B676" t="str">
            <v>C0407</v>
          </cell>
        </row>
        <row r="677">
          <cell r="A677" t="str">
            <v>032C069</v>
          </cell>
          <cell r="B677" t="str">
            <v>C0407</v>
          </cell>
        </row>
        <row r="678">
          <cell r="A678" t="str">
            <v>034C064</v>
          </cell>
          <cell r="B678" t="str">
            <v>C0407</v>
          </cell>
        </row>
        <row r="679">
          <cell r="A679" t="str">
            <v>034C065</v>
          </cell>
          <cell r="B679" t="str">
            <v>C0407</v>
          </cell>
        </row>
        <row r="680">
          <cell r="A680" t="str">
            <v>034C066</v>
          </cell>
          <cell r="B680" t="str">
            <v>C0407</v>
          </cell>
        </row>
        <row r="681">
          <cell r="A681" t="str">
            <v>034C067</v>
          </cell>
          <cell r="B681" t="str">
            <v>C0407</v>
          </cell>
        </row>
        <row r="682">
          <cell r="A682" t="str">
            <v>034C070</v>
          </cell>
          <cell r="B682" t="str">
            <v>C0407</v>
          </cell>
        </row>
        <row r="683">
          <cell r="A683" t="str">
            <v>035C064</v>
          </cell>
          <cell r="B683" t="str">
            <v>C0407</v>
          </cell>
        </row>
        <row r="684">
          <cell r="A684" t="str">
            <v>035C066</v>
          </cell>
          <cell r="B684" t="str">
            <v>C0407</v>
          </cell>
        </row>
        <row r="685">
          <cell r="A685" t="str">
            <v>035C067</v>
          </cell>
          <cell r="B685" t="str">
            <v>C0407</v>
          </cell>
        </row>
        <row r="686">
          <cell r="A686" t="str">
            <v>036C062</v>
          </cell>
          <cell r="B686" t="str">
            <v>C0407</v>
          </cell>
        </row>
        <row r="687">
          <cell r="A687" t="str">
            <v>036C063</v>
          </cell>
          <cell r="B687" t="str">
            <v>C0407</v>
          </cell>
        </row>
        <row r="688">
          <cell r="A688" t="str">
            <v>036C065</v>
          </cell>
          <cell r="B688" t="str">
            <v>C0407</v>
          </cell>
        </row>
        <row r="689">
          <cell r="A689" t="str">
            <v>036C070</v>
          </cell>
          <cell r="B689" t="str">
            <v>C0407</v>
          </cell>
        </row>
        <row r="690">
          <cell r="A690" t="str">
            <v>037C060</v>
          </cell>
          <cell r="B690" t="str">
            <v>C0407</v>
          </cell>
        </row>
        <row r="691">
          <cell r="A691" t="str">
            <v>037C066</v>
          </cell>
          <cell r="B691" t="str">
            <v>C0407</v>
          </cell>
        </row>
        <row r="692">
          <cell r="A692" t="str">
            <v>037C067</v>
          </cell>
          <cell r="B692" t="str">
            <v>C0407</v>
          </cell>
        </row>
        <row r="693">
          <cell r="A693" t="str">
            <v>038C061</v>
          </cell>
          <cell r="B693" t="str">
            <v>C0407</v>
          </cell>
        </row>
        <row r="694">
          <cell r="A694" t="str">
            <v>038C063</v>
          </cell>
          <cell r="B694" t="str">
            <v>C0407</v>
          </cell>
        </row>
        <row r="695">
          <cell r="A695" t="str">
            <v>038C065</v>
          </cell>
          <cell r="B695" t="str">
            <v>C0407</v>
          </cell>
        </row>
        <row r="696">
          <cell r="A696" t="str">
            <v>038C066</v>
          </cell>
          <cell r="B696" t="str">
            <v>C0407</v>
          </cell>
        </row>
        <row r="697">
          <cell r="A697" t="str">
            <v>038C068</v>
          </cell>
          <cell r="B697" t="str">
            <v>C0407</v>
          </cell>
        </row>
        <row r="698">
          <cell r="A698" t="str">
            <v>038C070</v>
          </cell>
          <cell r="B698" t="str">
            <v>C0407</v>
          </cell>
        </row>
        <row r="699">
          <cell r="A699" t="str">
            <v>039C061</v>
          </cell>
          <cell r="B699" t="str">
            <v>C0407</v>
          </cell>
        </row>
        <row r="700">
          <cell r="A700" t="str">
            <v>039C065</v>
          </cell>
          <cell r="B700" t="str">
            <v>C0407</v>
          </cell>
        </row>
        <row r="701">
          <cell r="A701" t="str">
            <v>039C066</v>
          </cell>
          <cell r="B701" t="str">
            <v>C0407</v>
          </cell>
        </row>
        <row r="702">
          <cell r="A702" t="str">
            <v>040C064</v>
          </cell>
          <cell r="B702" t="str">
            <v>C0407</v>
          </cell>
        </row>
        <row r="703">
          <cell r="A703" t="str">
            <v>040C065</v>
          </cell>
          <cell r="B703" t="str">
            <v>C0407</v>
          </cell>
        </row>
        <row r="704">
          <cell r="A704" t="str">
            <v>040C068</v>
          </cell>
          <cell r="B704" t="str">
            <v>C0407</v>
          </cell>
        </row>
        <row r="705">
          <cell r="A705" t="str">
            <v>040C070</v>
          </cell>
          <cell r="B705" t="str">
            <v>C0407</v>
          </cell>
        </row>
        <row r="706">
          <cell r="A706" t="str">
            <v>032C070</v>
          </cell>
          <cell r="B706" t="str">
            <v>C0407</v>
          </cell>
        </row>
        <row r="707">
          <cell r="A707" t="str">
            <v>032C074</v>
          </cell>
          <cell r="B707" t="str">
            <v>C0408</v>
          </cell>
        </row>
        <row r="708">
          <cell r="A708" t="str">
            <v>032C076</v>
          </cell>
          <cell r="B708" t="str">
            <v>C0408</v>
          </cell>
        </row>
        <row r="709">
          <cell r="A709" t="str">
            <v>032C077</v>
          </cell>
          <cell r="B709" t="str">
            <v>C0408</v>
          </cell>
        </row>
        <row r="710">
          <cell r="A710" t="str">
            <v>032C078</v>
          </cell>
          <cell r="B710" t="str">
            <v>C0408</v>
          </cell>
        </row>
        <row r="711">
          <cell r="A711" t="str">
            <v>033c077</v>
          </cell>
          <cell r="B711" t="str">
            <v>C0408</v>
          </cell>
        </row>
        <row r="712">
          <cell r="A712" t="str">
            <v>033C078</v>
          </cell>
          <cell r="B712" t="str">
            <v>C0408</v>
          </cell>
        </row>
        <row r="713">
          <cell r="A713" t="str">
            <v>034C072</v>
          </cell>
          <cell r="B713" t="str">
            <v>C0408</v>
          </cell>
        </row>
        <row r="714">
          <cell r="A714" t="str">
            <v>034C073</v>
          </cell>
          <cell r="B714" t="str">
            <v>C0408</v>
          </cell>
        </row>
        <row r="715">
          <cell r="A715" t="str">
            <v>034C076</v>
          </cell>
          <cell r="B715" t="str">
            <v>C0408</v>
          </cell>
        </row>
        <row r="716">
          <cell r="A716" t="str">
            <v>034C077</v>
          </cell>
          <cell r="B716" t="str">
            <v>C0408</v>
          </cell>
        </row>
        <row r="717">
          <cell r="A717" t="str">
            <v>034C078</v>
          </cell>
          <cell r="B717" t="str">
            <v>C0408</v>
          </cell>
        </row>
        <row r="718">
          <cell r="A718" t="str">
            <v>034C080</v>
          </cell>
          <cell r="B718" t="str">
            <v>C0408</v>
          </cell>
        </row>
        <row r="719">
          <cell r="A719" t="str">
            <v>032C080</v>
          </cell>
          <cell r="B719" t="str">
            <v>C0408</v>
          </cell>
        </row>
        <row r="720">
          <cell r="A720" t="str">
            <v>035C072</v>
          </cell>
          <cell r="B720" t="str">
            <v>C0408</v>
          </cell>
        </row>
        <row r="721">
          <cell r="A721" t="str">
            <v>035C080</v>
          </cell>
          <cell r="B721" t="str">
            <v>C0408</v>
          </cell>
        </row>
        <row r="722">
          <cell r="A722" t="str">
            <v>036C073</v>
          </cell>
          <cell r="B722" t="str">
            <v>C0408</v>
          </cell>
        </row>
        <row r="723">
          <cell r="A723" t="str">
            <v>036C076</v>
          </cell>
          <cell r="B723" t="str">
            <v>C0408</v>
          </cell>
        </row>
        <row r="724">
          <cell r="A724" t="str">
            <v>036C078</v>
          </cell>
          <cell r="B724" t="str">
            <v>C0408</v>
          </cell>
        </row>
        <row r="725">
          <cell r="A725" t="str">
            <v>037c079</v>
          </cell>
          <cell r="B725" t="str">
            <v>C0408</v>
          </cell>
        </row>
        <row r="726">
          <cell r="A726" t="str">
            <v>037C080</v>
          </cell>
          <cell r="B726" t="str">
            <v>C0408</v>
          </cell>
        </row>
        <row r="727">
          <cell r="A727" t="str">
            <v>038C072</v>
          </cell>
          <cell r="B727" t="str">
            <v>C0408</v>
          </cell>
        </row>
        <row r="728">
          <cell r="A728" t="str">
            <v>038C074</v>
          </cell>
          <cell r="B728" t="str">
            <v>C0408</v>
          </cell>
        </row>
        <row r="729">
          <cell r="A729" t="str">
            <v>038C073</v>
          </cell>
          <cell r="B729" t="str">
            <v>C0408</v>
          </cell>
        </row>
        <row r="730">
          <cell r="A730" t="str">
            <v>038C075</v>
          </cell>
          <cell r="B730" t="str">
            <v>C0408</v>
          </cell>
        </row>
        <row r="731">
          <cell r="A731" t="str">
            <v>038C076</v>
          </cell>
          <cell r="B731" t="str">
            <v>C0408</v>
          </cell>
        </row>
        <row r="732">
          <cell r="A732" t="str">
            <v>038C077</v>
          </cell>
          <cell r="B732" t="str">
            <v>C0408</v>
          </cell>
        </row>
        <row r="733">
          <cell r="A733" t="str">
            <v>036C077</v>
          </cell>
          <cell r="B733" t="str">
            <v>C0408</v>
          </cell>
        </row>
        <row r="734">
          <cell r="A734" t="str">
            <v>038C078</v>
          </cell>
          <cell r="B734" t="str">
            <v>C0408</v>
          </cell>
        </row>
        <row r="735">
          <cell r="A735" t="str">
            <v>038C079</v>
          </cell>
          <cell r="B735" t="str">
            <v>C0408</v>
          </cell>
        </row>
        <row r="736">
          <cell r="A736" t="str">
            <v>038C080</v>
          </cell>
          <cell r="B736" t="str">
            <v>C0408</v>
          </cell>
        </row>
        <row r="737">
          <cell r="A737" t="str">
            <v>040C072</v>
          </cell>
          <cell r="B737" t="str">
            <v>C0408</v>
          </cell>
        </row>
        <row r="738">
          <cell r="A738" t="str">
            <v>040C073</v>
          </cell>
          <cell r="B738" t="str">
            <v>C0408</v>
          </cell>
        </row>
        <row r="739">
          <cell r="A739" t="str">
            <v>040C075</v>
          </cell>
          <cell r="B739" t="str">
            <v>C0408</v>
          </cell>
        </row>
        <row r="740">
          <cell r="A740" t="str">
            <v>040C076</v>
          </cell>
          <cell r="B740" t="str">
            <v>C0408</v>
          </cell>
        </row>
        <row r="741">
          <cell r="A741" t="str">
            <v>040C077</v>
          </cell>
          <cell r="B741" t="str">
            <v>C0408</v>
          </cell>
        </row>
        <row r="742">
          <cell r="A742" t="str">
            <v>040C080</v>
          </cell>
          <cell r="B742" t="str">
            <v>C0408</v>
          </cell>
        </row>
        <row r="743">
          <cell r="A743" t="str">
            <v>031C082</v>
          </cell>
          <cell r="B743" t="str">
            <v>C0409</v>
          </cell>
        </row>
        <row r="744">
          <cell r="A744" t="str">
            <v>031C084</v>
          </cell>
          <cell r="B744" t="str">
            <v>C0409</v>
          </cell>
        </row>
        <row r="745">
          <cell r="A745" t="str">
            <v>032C084</v>
          </cell>
          <cell r="B745" t="str">
            <v>C0409</v>
          </cell>
        </row>
        <row r="746">
          <cell r="A746" t="str">
            <v>032C082</v>
          </cell>
          <cell r="B746" t="str">
            <v>C0409</v>
          </cell>
        </row>
        <row r="747">
          <cell r="A747" t="str">
            <v>032C087</v>
          </cell>
          <cell r="B747" t="str">
            <v>C0409</v>
          </cell>
        </row>
        <row r="748">
          <cell r="A748" t="str">
            <v>032C089</v>
          </cell>
          <cell r="B748" t="str">
            <v>C0409</v>
          </cell>
        </row>
        <row r="749">
          <cell r="A749" t="str">
            <v>034C083</v>
          </cell>
          <cell r="B749" t="str">
            <v>C0409</v>
          </cell>
        </row>
        <row r="750">
          <cell r="A750" t="str">
            <v>034C085</v>
          </cell>
          <cell r="B750" t="str">
            <v>C0409</v>
          </cell>
        </row>
        <row r="751">
          <cell r="A751" t="str">
            <v>034C087</v>
          </cell>
          <cell r="B751" t="str">
            <v>C0409</v>
          </cell>
        </row>
        <row r="752">
          <cell r="A752" t="str">
            <v>034C089</v>
          </cell>
          <cell r="B752" t="str">
            <v>C0409</v>
          </cell>
        </row>
        <row r="753">
          <cell r="A753" t="str">
            <v>034C090</v>
          </cell>
          <cell r="B753" t="str">
            <v>C0409</v>
          </cell>
        </row>
        <row r="754">
          <cell r="A754" t="str">
            <v>032C090</v>
          </cell>
          <cell r="B754" t="str">
            <v>C0409</v>
          </cell>
        </row>
        <row r="755">
          <cell r="A755" t="str">
            <v>036C083</v>
          </cell>
          <cell r="B755" t="str">
            <v>C0409</v>
          </cell>
        </row>
        <row r="756">
          <cell r="A756" t="str">
            <v>036C085</v>
          </cell>
          <cell r="B756" t="str">
            <v>C0409</v>
          </cell>
        </row>
        <row r="757">
          <cell r="A757" t="str">
            <v>036C090</v>
          </cell>
          <cell r="B757" t="str">
            <v>C0409</v>
          </cell>
        </row>
        <row r="758">
          <cell r="A758" t="str">
            <v>037C087</v>
          </cell>
          <cell r="B758" t="str">
            <v>C0409</v>
          </cell>
        </row>
        <row r="759">
          <cell r="A759" t="str">
            <v>036C081</v>
          </cell>
          <cell r="B759" t="str">
            <v>C0409</v>
          </cell>
        </row>
        <row r="760">
          <cell r="A760" t="str">
            <v>038C081</v>
          </cell>
          <cell r="B760" t="str">
            <v>C0409</v>
          </cell>
        </row>
        <row r="761">
          <cell r="A761" t="str">
            <v>038C083</v>
          </cell>
          <cell r="B761" t="str">
            <v>C0409</v>
          </cell>
        </row>
        <row r="762">
          <cell r="A762" t="str">
            <v>038C084</v>
          </cell>
          <cell r="B762" t="str">
            <v>C0409</v>
          </cell>
        </row>
        <row r="763">
          <cell r="A763" t="str">
            <v>038C085</v>
          </cell>
          <cell r="B763" t="str">
            <v>C0409</v>
          </cell>
        </row>
        <row r="764">
          <cell r="A764" t="str">
            <v>038C086</v>
          </cell>
          <cell r="B764" t="str">
            <v>C0409</v>
          </cell>
        </row>
        <row r="765">
          <cell r="A765" t="str">
            <v>038C082</v>
          </cell>
          <cell r="B765" t="str">
            <v>C0409</v>
          </cell>
        </row>
        <row r="766">
          <cell r="A766" t="str">
            <v>040C082</v>
          </cell>
          <cell r="B766" t="str">
            <v>C0409</v>
          </cell>
        </row>
        <row r="767">
          <cell r="A767" t="str">
            <v>032C092</v>
          </cell>
          <cell r="B767" t="str">
            <v>C0410</v>
          </cell>
        </row>
        <row r="768">
          <cell r="A768" t="str">
            <v>032C093</v>
          </cell>
          <cell r="B768" t="str">
            <v>C0410</v>
          </cell>
        </row>
        <row r="769">
          <cell r="A769" t="str">
            <v>032C094</v>
          </cell>
          <cell r="B769" t="str">
            <v>C0410</v>
          </cell>
        </row>
        <row r="770">
          <cell r="A770" t="str">
            <v>034C093</v>
          </cell>
          <cell r="B770" t="str">
            <v>C0410</v>
          </cell>
        </row>
        <row r="771">
          <cell r="A771" t="str">
            <v>035C091</v>
          </cell>
          <cell r="B771" t="str">
            <v>C0410</v>
          </cell>
        </row>
        <row r="772">
          <cell r="A772" t="str">
            <v>041C053</v>
          </cell>
          <cell r="B772" t="str">
            <v>C0506</v>
          </cell>
        </row>
        <row r="773">
          <cell r="A773" t="str">
            <v>041C055</v>
          </cell>
          <cell r="B773" t="str">
            <v>C0506</v>
          </cell>
        </row>
        <row r="774">
          <cell r="A774" t="str">
            <v>042C053</v>
          </cell>
          <cell r="B774" t="str">
            <v>C0506</v>
          </cell>
        </row>
        <row r="775">
          <cell r="A775" t="str">
            <v>042C055</v>
          </cell>
          <cell r="B775" t="str">
            <v>C0506</v>
          </cell>
        </row>
        <row r="776">
          <cell r="A776" t="str">
            <v>042C056</v>
          </cell>
          <cell r="B776" t="str">
            <v>C0506</v>
          </cell>
        </row>
        <row r="777">
          <cell r="A777" t="str">
            <v>042C057</v>
          </cell>
          <cell r="B777" t="str">
            <v>C0506</v>
          </cell>
        </row>
        <row r="778">
          <cell r="A778" t="str">
            <v>042C058</v>
          </cell>
          <cell r="B778" t="str">
            <v>C0506</v>
          </cell>
        </row>
        <row r="779">
          <cell r="A779" t="str">
            <v>042C059</v>
          </cell>
          <cell r="B779" t="str">
            <v>C0506</v>
          </cell>
        </row>
        <row r="780">
          <cell r="A780" t="str">
            <v>042C060</v>
          </cell>
          <cell r="B780" t="str">
            <v>C0506</v>
          </cell>
        </row>
        <row r="781">
          <cell r="A781" t="str">
            <v>043C055</v>
          </cell>
          <cell r="B781" t="str">
            <v>C0506</v>
          </cell>
        </row>
        <row r="782">
          <cell r="A782" t="str">
            <v>044C055</v>
          </cell>
          <cell r="B782" t="str">
            <v>C0506</v>
          </cell>
        </row>
        <row r="783">
          <cell r="A783" t="str">
            <v>044C060</v>
          </cell>
          <cell r="B783" t="str">
            <v>C0506</v>
          </cell>
        </row>
        <row r="784">
          <cell r="A784" t="str">
            <v>045C055</v>
          </cell>
          <cell r="B784" t="str">
            <v>C0506</v>
          </cell>
        </row>
        <row r="785">
          <cell r="A785" t="str">
            <v>045C057</v>
          </cell>
          <cell r="B785" t="str">
            <v>C0506</v>
          </cell>
        </row>
        <row r="786">
          <cell r="A786" t="str">
            <v>045C058</v>
          </cell>
          <cell r="B786" t="str">
            <v>C0506</v>
          </cell>
        </row>
        <row r="787">
          <cell r="A787" t="str">
            <v>045C060</v>
          </cell>
          <cell r="B787" t="str">
            <v>C0506</v>
          </cell>
        </row>
        <row r="788">
          <cell r="A788" t="str">
            <v>046C051</v>
          </cell>
          <cell r="B788" t="str">
            <v>C0506</v>
          </cell>
        </row>
        <row r="789">
          <cell r="A789" t="str">
            <v>046C053</v>
          </cell>
          <cell r="B789" t="str">
            <v>C0506</v>
          </cell>
        </row>
        <row r="790">
          <cell r="A790" t="str">
            <v>046C055</v>
          </cell>
          <cell r="B790" t="str">
            <v>C0506</v>
          </cell>
        </row>
        <row r="791">
          <cell r="A791" t="str">
            <v>046C058</v>
          </cell>
          <cell r="B791" t="str">
            <v>C0506</v>
          </cell>
        </row>
        <row r="792">
          <cell r="A792" t="str">
            <v>046C060</v>
          </cell>
          <cell r="B792" t="str">
            <v>C0506</v>
          </cell>
        </row>
        <row r="793">
          <cell r="A793" t="str">
            <v>048C054</v>
          </cell>
          <cell r="B793" t="str">
            <v>C0506</v>
          </cell>
        </row>
        <row r="794">
          <cell r="A794" t="str">
            <v>048C055</v>
          </cell>
          <cell r="B794" t="str">
            <v>C0506</v>
          </cell>
        </row>
        <row r="795">
          <cell r="A795" t="str">
            <v>048C058</v>
          </cell>
          <cell r="B795" t="str">
            <v>C0506</v>
          </cell>
        </row>
        <row r="796">
          <cell r="A796" t="str">
            <v>049C060</v>
          </cell>
          <cell r="B796" t="str">
            <v>C0506</v>
          </cell>
        </row>
        <row r="797">
          <cell r="A797" t="str">
            <v>050C051</v>
          </cell>
          <cell r="B797" t="str">
            <v>C0506</v>
          </cell>
        </row>
        <row r="798">
          <cell r="A798" t="str">
            <v>050C054</v>
          </cell>
          <cell r="B798" t="str">
            <v>C0506</v>
          </cell>
        </row>
        <row r="799">
          <cell r="A799" t="str">
            <v>050C055</v>
          </cell>
          <cell r="B799" t="str">
            <v>C0506</v>
          </cell>
        </row>
        <row r="800">
          <cell r="A800" t="str">
            <v>050C057</v>
          </cell>
          <cell r="B800" t="str">
            <v>C0506</v>
          </cell>
        </row>
        <row r="801">
          <cell r="A801" t="str">
            <v>050C058</v>
          </cell>
          <cell r="B801" t="str">
            <v>C0506</v>
          </cell>
        </row>
        <row r="802">
          <cell r="A802" t="str">
            <v>050C060</v>
          </cell>
          <cell r="B802" t="str">
            <v>C0506</v>
          </cell>
        </row>
        <row r="803">
          <cell r="A803" t="str">
            <v>043C056</v>
          </cell>
          <cell r="B803" t="str">
            <v>C0506</v>
          </cell>
        </row>
        <row r="804">
          <cell r="A804" t="str">
            <v>044C056</v>
          </cell>
          <cell r="B804" t="str">
            <v>C0506</v>
          </cell>
        </row>
        <row r="805">
          <cell r="A805" t="str">
            <v>044C057</v>
          </cell>
          <cell r="B805" t="str">
            <v>C0506</v>
          </cell>
        </row>
        <row r="806">
          <cell r="A806" t="str">
            <v>044C058</v>
          </cell>
          <cell r="B806" t="str">
            <v>C0506</v>
          </cell>
        </row>
        <row r="807">
          <cell r="A807" t="str">
            <v>044C059</v>
          </cell>
          <cell r="B807" t="str">
            <v>C0506</v>
          </cell>
        </row>
        <row r="808">
          <cell r="A808" t="str">
            <v>042C062</v>
          </cell>
          <cell r="B808" t="str">
            <v>C0507</v>
          </cell>
        </row>
        <row r="809">
          <cell r="A809" t="str">
            <v>042C065</v>
          </cell>
          <cell r="B809" t="str">
            <v>C0507</v>
          </cell>
        </row>
        <row r="810">
          <cell r="A810" t="str">
            <v>042C067</v>
          </cell>
          <cell r="B810" t="str">
            <v>C0507</v>
          </cell>
        </row>
        <row r="811">
          <cell r="A811" t="str">
            <v>042C070</v>
          </cell>
          <cell r="B811" t="str">
            <v>C0507</v>
          </cell>
        </row>
        <row r="812">
          <cell r="A812" t="str">
            <v>043C062</v>
          </cell>
          <cell r="B812" t="str">
            <v>C0507</v>
          </cell>
        </row>
        <row r="813">
          <cell r="A813" t="str">
            <v>044C062</v>
          </cell>
          <cell r="B813" t="str">
            <v>C0507</v>
          </cell>
        </row>
        <row r="814">
          <cell r="A814" t="str">
            <v>044C064</v>
          </cell>
          <cell r="B814" t="str">
            <v>C0507</v>
          </cell>
        </row>
        <row r="815">
          <cell r="A815" t="str">
            <v>044C065</v>
          </cell>
          <cell r="B815" t="str">
            <v>C0507</v>
          </cell>
        </row>
        <row r="816">
          <cell r="A816" t="str">
            <v>044C067</v>
          </cell>
          <cell r="B816" t="str">
            <v>C0507</v>
          </cell>
        </row>
        <row r="817">
          <cell r="A817" t="str">
            <v>044C068</v>
          </cell>
          <cell r="B817" t="str">
            <v>C0507</v>
          </cell>
        </row>
        <row r="818">
          <cell r="A818" t="str">
            <v>044C069</v>
          </cell>
          <cell r="B818" t="str">
            <v>C0507</v>
          </cell>
        </row>
        <row r="819">
          <cell r="A819" t="str">
            <v>044C070</v>
          </cell>
          <cell r="B819" t="str">
            <v>C0507</v>
          </cell>
        </row>
        <row r="820">
          <cell r="A820" t="str">
            <v>045C070</v>
          </cell>
          <cell r="B820" t="str">
            <v>C0507</v>
          </cell>
        </row>
        <row r="821">
          <cell r="A821" t="str">
            <v>046C064</v>
          </cell>
          <cell r="B821" t="str">
            <v>C0507</v>
          </cell>
        </row>
        <row r="822">
          <cell r="A822" t="str">
            <v>046C065</v>
          </cell>
          <cell r="B822" t="str">
            <v>C0507</v>
          </cell>
        </row>
        <row r="823">
          <cell r="A823" t="str">
            <v>046C067</v>
          </cell>
          <cell r="B823" t="str">
            <v>C0507</v>
          </cell>
        </row>
        <row r="824">
          <cell r="A824" t="str">
            <v>046C068</v>
          </cell>
          <cell r="B824" t="str">
            <v>C0507</v>
          </cell>
        </row>
        <row r="825">
          <cell r="A825" t="str">
            <v>047C064</v>
          </cell>
          <cell r="B825" t="str">
            <v>C0507</v>
          </cell>
        </row>
        <row r="826">
          <cell r="A826" t="str">
            <v>047C065</v>
          </cell>
          <cell r="B826" t="str">
            <v>C0507</v>
          </cell>
        </row>
        <row r="827">
          <cell r="A827" t="str">
            <v>047C066</v>
          </cell>
          <cell r="B827" t="str">
            <v>C0507</v>
          </cell>
        </row>
        <row r="828">
          <cell r="A828" t="str">
            <v>048C062</v>
          </cell>
          <cell r="B828" t="str">
            <v>C0507</v>
          </cell>
        </row>
        <row r="829">
          <cell r="A829" t="str">
            <v>048C065</v>
          </cell>
          <cell r="B829" t="str">
            <v>C0507</v>
          </cell>
        </row>
        <row r="830">
          <cell r="A830" t="str">
            <v>048C067</v>
          </cell>
          <cell r="B830" t="str">
            <v>C0507</v>
          </cell>
        </row>
        <row r="831">
          <cell r="A831" t="str">
            <v>048C070</v>
          </cell>
          <cell r="B831" t="str">
            <v>C0507</v>
          </cell>
        </row>
        <row r="832">
          <cell r="A832" t="str">
            <v>050C061</v>
          </cell>
          <cell r="B832" t="str">
            <v>C0507</v>
          </cell>
        </row>
        <row r="833">
          <cell r="A833" t="str">
            <v>050C063</v>
          </cell>
          <cell r="B833" t="str">
            <v>C0507</v>
          </cell>
        </row>
        <row r="834">
          <cell r="A834" t="str">
            <v>050C065</v>
          </cell>
          <cell r="B834" t="str">
            <v>C0507</v>
          </cell>
        </row>
        <row r="835">
          <cell r="A835" t="str">
            <v>050C070</v>
          </cell>
          <cell r="B835" t="str">
            <v>C0507</v>
          </cell>
        </row>
        <row r="836">
          <cell r="A836" t="str">
            <v>041C074</v>
          </cell>
          <cell r="B836" t="str">
            <v>C0508</v>
          </cell>
        </row>
        <row r="837">
          <cell r="A837" t="str">
            <v>042C072</v>
          </cell>
          <cell r="B837" t="str">
            <v>C0508</v>
          </cell>
        </row>
        <row r="838">
          <cell r="A838" t="str">
            <v>042C073</v>
          </cell>
          <cell r="B838" t="str">
            <v>C0508</v>
          </cell>
        </row>
        <row r="839">
          <cell r="A839" t="str">
            <v>042C076</v>
          </cell>
          <cell r="B839" t="str">
            <v>C0508</v>
          </cell>
        </row>
        <row r="840">
          <cell r="A840" t="str">
            <v>044C074</v>
          </cell>
          <cell r="B840" t="str">
            <v>C0508</v>
          </cell>
        </row>
        <row r="841">
          <cell r="A841" t="str">
            <v>044C075</v>
          </cell>
          <cell r="B841" t="str">
            <v>C0508</v>
          </cell>
        </row>
        <row r="842">
          <cell r="A842" t="str">
            <v>044C076</v>
          </cell>
          <cell r="B842" t="str">
            <v>C0508</v>
          </cell>
        </row>
        <row r="843">
          <cell r="A843" t="str">
            <v>044C078</v>
          </cell>
          <cell r="B843" t="str">
            <v>C0508</v>
          </cell>
        </row>
        <row r="844">
          <cell r="A844" t="str">
            <v>044C080</v>
          </cell>
          <cell r="B844" t="str">
            <v>C0508</v>
          </cell>
        </row>
        <row r="845">
          <cell r="A845" t="str">
            <v>043C072</v>
          </cell>
          <cell r="B845" t="str">
            <v>C0508</v>
          </cell>
        </row>
        <row r="846">
          <cell r="A846" t="str">
            <v>044C071</v>
          </cell>
          <cell r="B846" t="str">
            <v>C0508</v>
          </cell>
        </row>
        <row r="847">
          <cell r="A847" t="str">
            <v>045C072</v>
          </cell>
          <cell r="B847" t="str">
            <v>C0508</v>
          </cell>
        </row>
        <row r="848">
          <cell r="A848" t="str">
            <v>045C073</v>
          </cell>
          <cell r="B848" t="str">
            <v>C0508</v>
          </cell>
        </row>
        <row r="849">
          <cell r="A849" t="str">
            <v>044C072</v>
          </cell>
          <cell r="B849" t="str">
            <v>C0508</v>
          </cell>
        </row>
        <row r="850">
          <cell r="A850" t="str">
            <v>044C073</v>
          </cell>
          <cell r="B850" t="str">
            <v>C0508</v>
          </cell>
        </row>
        <row r="851">
          <cell r="A851" t="str">
            <v>045C074</v>
          </cell>
          <cell r="B851" t="str">
            <v>C0508</v>
          </cell>
        </row>
        <row r="852">
          <cell r="A852" t="str">
            <v>043C075</v>
          </cell>
          <cell r="B852" t="str">
            <v>C0508</v>
          </cell>
        </row>
        <row r="853">
          <cell r="A853" t="str">
            <v>045C075</v>
          </cell>
          <cell r="B853" t="str">
            <v>C0508</v>
          </cell>
        </row>
        <row r="854">
          <cell r="A854" t="str">
            <v>046C072</v>
          </cell>
          <cell r="B854" t="str">
            <v>C0508</v>
          </cell>
        </row>
        <row r="855">
          <cell r="A855" t="str">
            <v>046C073</v>
          </cell>
          <cell r="B855" t="str">
            <v>C0508</v>
          </cell>
        </row>
        <row r="856">
          <cell r="A856" t="str">
            <v>046C075</v>
          </cell>
          <cell r="B856" t="str">
            <v>C0508</v>
          </cell>
        </row>
        <row r="857">
          <cell r="A857" t="str">
            <v>046C077</v>
          </cell>
          <cell r="B857" t="str">
            <v>C0508</v>
          </cell>
        </row>
        <row r="858">
          <cell r="A858" t="str">
            <v>046C076</v>
          </cell>
          <cell r="B858" t="str">
            <v>C0508</v>
          </cell>
        </row>
        <row r="859">
          <cell r="A859" t="str">
            <v>046C079</v>
          </cell>
          <cell r="B859" t="str">
            <v>C0508</v>
          </cell>
        </row>
        <row r="860">
          <cell r="A860" t="str">
            <v>046C080</v>
          </cell>
          <cell r="B860" t="str">
            <v>C0508</v>
          </cell>
        </row>
        <row r="861">
          <cell r="A861" t="str">
            <v>047C072</v>
          </cell>
          <cell r="B861" t="str">
            <v>C0508</v>
          </cell>
        </row>
        <row r="862">
          <cell r="A862" t="str">
            <v>047C074</v>
          </cell>
          <cell r="B862" t="str">
            <v>C0508</v>
          </cell>
        </row>
        <row r="863">
          <cell r="A863" t="str">
            <v>047C075</v>
          </cell>
          <cell r="B863" t="str">
            <v>C0508</v>
          </cell>
        </row>
        <row r="864">
          <cell r="A864" t="str">
            <v>048C075</v>
          </cell>
          <cell r="B864" t="str">
            <v>C0508</v>
          </cell>
        </row>
        <row r="865">
          <cell r="A865" t="str">
            <v>048C076</v>
          </cell>
          <cell r="B865" t="str">
            <v>C0508</v>
          </cell>
        </row>
        <row r="866">
          <cell r="A866" t="str">
            <v>048C077</v>
          </cell>
          <cell r="B866" t="str">
            <v>C0508</v>
          </cell>
        </row>
        <row r="867">
          <cell r="A867" t="str">
            <v>048C078</v>
          </cell>
          <cell r="B867" t="str">
            <v>C0508</v>
          </cell>
        </row>
        <row r="868">
          <cell r="A868" t="str">
            <v>048C079</v>
          </cell>
          <cell r="B868" t="str">
            <v>C0508</v>
          </cell>
        </row>
        <row r="869">
          <cell r="A869" t="str">
            <v>048C080</v>
          </cell>
          <cell r="B869" t="str">
            <v>C0508</v>
          </cell>
        </row>
        <row r="870">
          <cell r="A870" t="str">
            <v>049C072</v>
          </cell>
          <cell r="B870" t="str">
            <v>C0508</v>
          </cell>
        </row>
        <row r="871">
          <cell r="A871" t="str">
            <v>049C080</v>
          </cell>
          <cell r="B871" t="str">
            <v>C0508</v>
          </cell>
        </row>
        <row r="872">
          <cell r="A872" t="str">
            <v>050C073</v>
          </cell>
          <cell r="B872" t="str">
            <v>C0508</v>
          </cell>
        </row>
        <row r="873">
          <cell r="A873" t="str">
            <v>050C075</v>
          </cell>
          <cell r="B873" t="str">
            <v>C0508</v>
          </cell>
        </row>
        <row r="874">
          <cell r="A874" t="str">
            <v>050C079</v>
          </cell>
          <cell r="B874" t="str">
            <v>C0508</v>
          </cell>
        </row>
        <row r="875">
          <cell r="A875" t="str">
            <v>050C076</v>
          </cell>
          <cell r="B875" t="str">
            <v>C0508</v>
          </cell>
        </row>
        <row r="876">
          <cell r="A876" t="str">
            <v>050C078</v>
          </cell>
          <cell r="B876" t="str">
            <v>C0508</v>
          </cell>
        </row>
        <row r="877">
          <cell r="A877" t="str">
            <v>050C080</v>
          </cell>
          <cell r="B877" t="str">
            <v>C0508</v>
          </cell>
        </row>
        <row r="878">
          <cell r="A878" t="str">
            <v>041C082</v>
          </cell>
          <cell r="B878" t="str">
            <v>C0509</v>
          </cell>
        </row>
        <row r="879">
          <cell r="A879" t="str">
            <v>041C083</v>
          </cell>
          <cell r="B879" t="str">
            <v>C0509</v>
          </cell>
        </row>
        <row r="880">
          <cell r="A880" t="str">
            <v>042C081</v>
          </cell>
          <cell r="B880" t="str">
            <v>C0509</v>
          </cell>
        </row>
        <row r="881">
          <cell r="A881" t="str">
            <v>042C084</v>
          </cell>
          <cell r="B881" t="str">
            <v>C0509</v>
          </cell>
        </row>
        <row r="882">
          <cell r="A882" t="str">
            <v>044C084</v>
          </cell>
          <cell r="B882" t="str">
            <v>C0509</v>
          </cell>
        </row>
        <row r="883">
          <cell r="A883" t="str">
            <v>044C085</v>
          </cell>
          <cell r="B883" t="str">
            <v>C0509</v>
          </cell>
        </row>
        <row r="884">
          <cell r="A884" t="str">
            <v>045C082</v>
          </cell>
          <cell r="B884" t="str">
            <v>C0509</v>
          </cell>
        </row>
        <row r="885">
          <cell r="A885" t="str">
            <v>045C083</v>
          </cell>
          <cell r="B885" t="str">
            <v>C0509</v>
          </cell>
        </row>
        <row r="886">
          <cell r="A886" t="str">
            <v>046C083</v>
          </cell>
          <cell r="B886" t="str">
            <v>C0509</v>
          </cell>
        </row>
        <row r="887">
          <cell r="A887" t="str">
            <v>046C084</v>
          </cell>
          <cell r="B887" t="str">
            <v>C0509</v>
          </cell>
        </row>
        <row r="888">
          <cell r="A888" t="str">
            <v>046C085</v>
          </cell>
          <cell r="B888" t="str">
            <v>C0509</v>
          </cell>
        </row>
        <row r="889">
          <cell r="A889" t="str">
            <v>050C082</v>
          </cell>
          <cell r="B889" t="str">
            <v>C0509</v>
          </cell>
        </row>
        <row r="890">
          <cell r="A890" t="str">
            <v>048C082</v>
          </cell>
          <cell r="B890" t="str">
            <v>C0509</v>
          </cell>
        </row>
        <row r="891">
          <cell r="A891" t="str">
            <v>048C083</v>
          </cell>
          <cell r="B891" t="str">
            <v>C0509</v>
          </cell>
        </row>
        <row r="892">
          <cell r="A892" t="str">
            <v>048C084</v>
          </cell>
          <cell r="B892" t="str">
            <v>C0509</v>
          </cell>
        </row>
        <row r="893">
          <cell r="A893" t="str">
            <v>048C085</v>
          </cell>
          <cell r="B893" t="str">
            <v>C0509</v>
          </cell>
        </row>
        <row r="894">
          <cell r="A894" t="str">
            <v>048C087</v>
          </cell>
          <cell r="B894" t="str">
            <v>C0509</v>
          </cell>
        </row>
        <row r="895">
          <cell r="A895" t="str">
            <v>048C086</v>
          </cell>
          <cell r="B895" t="str">
            <v>C0509</v>
          </cell>
        </row>
        <row r="896">
          <cell r="A896" t="str">
            <v>050C083</v>
          </cell>
          <cell r="B896" t="str">
            <v>C0509</v>
          </cell>
        </row>
        <row r="897">
          <cell r="A897" t="str">
            <v>049C083</v>
          </cell>
          <cell r="B897" t="str">
            <v>C0509</v>
          </cell>
        </row>
        <row r="898">
          <cell r="A898" t="str">
            <v>049C084</v>
          </cell>
          <cell r="B898" t="str">
            <v>C0509</v>
          </cell>
        </row>
        <row r="899">
          <cell r="A899" t="str">
            <v>050C084</v>
          </cell>
          <cell r="B899" t="str">
            <v>C0509</v>
          </cell>
        </row>
        <row r="900">
          <cell r="A900" t="str">
            <v>049C085</v>
          </cell>
          <cell r="B900" t="str">
            <v>C0509</v>
          </cell>
        </row>
        <row r="901">
          <cell r="A901" t="str">
            <v>050C085</v>
          </cell>
          <cell r="B901" t="str">
            <v>C0509</v>
          </cell>
        </row>
        <row r="902">
          <cell r="A902" t="str">
            <v>050C086</v>
          </cell>
          <cell r="B902" t="str">
            <v>C0509</v>
          </cell>
        </row>
        <row r="903">
          <cell r="A903" t="str">
            <v>050C087</v>
          </cell>
          <cell r="B903" t="str">
            <v>C0509</v>
          </cell>
        </row>
        <row r="904">
          <cell r="A904" t="str">
            <v>046C114</v>
          </cell>
          <cell r="B904" t="str">
            <v>C0512</v>
          </cell>
        </row>
        <row r="905">
          <cell r="A905" t="str">
            <v>046C117</v>
          </cell>
          <cell r="B905" t="str">
            <v>C0512</v>
          </cell>
        </row>
        <row r="906">
          <cell r="A906" t="str">
            <v>048C113</v>
          </cell>
          <cell r="B906" t="str">
            <v>C0512</v>
          </cell>
        </row>
        <row r="907">
          <cell r="A907" t="str">
            <v>048C115</v>
          </cell>
          <cell r="B907" t="str">
            <v>C0512</v>
          </cell>
        </row>
        <row r="908">
          <cell r="A908" t="str">
            <v>048C116</v>
          </cell>
          <cell r="B908" t="str">
            <v>C0512</v>
          </cell>
        </row>
        <row r="909">
          <cell r="A909" t="str">
            <v>048C117</v>
          </cell>
          <cell r="B909" t="str">
            <v>C0512</v>
          </cell>
        </row>
        <row r="910">
          <cell r="A910" t="str">
            <v>049C115</v>
          </cell>
          <cell r="B910" t="str">
            <v>C0512</v>
          </cell>
        </row>
        <row r="911">
          <cell r="A911" t="str">
            <v>050C114</v>
          </cell>
          <cell r="B911" t="str">
            <v>C0512</v>
          </cell>
        </row>
        <row r="912">
          <cell r="A912" t="str">
            <v>050C115</v>
          </cell>
          <cell r="B912" t="str">
            <v>C0512</v>
          </cell>
        </row>
        <row r="913">
          <cell r="A913" t="str">
            <v>050C116</v>
          </cell>
          <cell r="B913" t="str">
            <v>C0512</v>
          </cell>
        </row>
        <row r="914">
          <cell r="A914" t="str">
            <v>050C118</v>
          </cell>
          <cell r="B914" t="str">
            <v>C0512</v>
          </cell>
        </row>
        <row r="915">
          <cell r="A915" t="str">
            <v>051C045</v>
          </cell>
          <cell r="B915" t="str">
            <v>C0605</v>
          </cell>
        </row>
        <row r="916">
          <cell r="A916" t="str">
            <v>051C047</v>
          </cell>
          <cell r="B916" t="str">
            <v>C0605</v>
          </cell>
        </row>
        <row r="917">
          <cell r="A917" t="str">
            <v>051C050</v>
          </cell>
          <cell r="B917" t="str">
            <v>C0605</v>
          </cell>
        </row>
        <row r="918">
          <cell r="A918" t="str">
            <v>052C043</v>
          </cell>
          <cell r="B918" t="str">
            <v>C0605</v>
          </cell>
        </row>
        <row r="919">
          <cell r="A919" t="str">
            <v>053C043</v>
          </cell>
          <cell r="B919" t="str">
            <v>C0605</v>
          </cell>
        </row>
        <row r="920">
          <cell r="A920" t="str">
            <v>054C043</v>
          </cell>
          <cell r="B920" t="str">
            <v>C0605</v>
          </cell>
        </row>
        <row r="921">
          <cell r="A921" t="str">
            <v>054C045</v>
          </cell>
          <cell r="B921" t="str">
            <v>C0605</v>
          </cell>
        </row>
        <row r="922">
          <cell r="A922" t="str">
            <v>054C047</v>
          </cell>
          <cell r="B922" t="str">
            <v>C0605</v>
          </cell>
        </row>
        <row r="923">
          <cell r="A923" t="str">
            <v>056C045</v>
          </cell>
          <cell r="B923" t="str">
            <v>C0605</v>
          </cell>
        </row>
        <row r="924">
          <cell r="A924" t="str">
            <v>056C047</v>
          </cell>
          <cell r="B924" t="str">
            <v>C0605</v>
          </cell>
        </row>
        <row r="925">
          <cell r="A925" t="str">
            <v>056C048</v>
          </cell>
          <cell r="B925" t="str">
            <v>C0605</v>
          </cell>
        </row>
        <row r="926">
          <cell r="A926" t="str">
            <v>056C049</v>
          </cell>
          <cell r="B926" t="str">
            <v>C0605</v>
          </cell>
        </row>
        <row r="927">
          <cell r="A927" t="str">
            <v>056C050</v>
          </cell>
          <cell r="B927" t="str">
            <v>C0605</v>
          </cell>
        </row>
        <row r="928">
          <cell r="A928" t="str">
            <v>058C047</v>
          </cell>
          <cell r="B928" t="str">
            <v>C0605</v>
          </cell>
        </row>
        <row r="929">
          <cell r="A929" t="str">
            <v>058C048</v>
          </cell>
          <cell r="B929" t="str">
            <v>C0605</v>
          </cell>
        </row>
        <row r="930">
          <cell r="A930" t="str">
            <v>058C050</v>
          </cell>
          <cell r="B930" t="str">
            <v>C0605</v>
          </cell>
        </row>
        <row r="931">
          <cell r="A931" t="str">
            <v>059C045</v>
          </cell>
          <cell r="B931" t="str">
            <v>C0605</v>
          </cell>
        </row>
        <row r="932">
          <cell r="A932" t="str">
            <v>060C050</v>
          </cell>
          <cell r="B932" t="str">
            <v>C0605</v>
          </cell>
        </row>
        <row r="933">
          <cell r="A933" t="str">
            <v>054C049</v>
          </cell>
          <cell r="B933" t="str">
            <v>C0605</v>
          </cell>
        </row>
        <row r="934">
          <cell r="A934" t="str">
            <v>054C050</v>
          </cell>
          <cell r="B934" t="str">
            <v>C0605</v>
          </cell>
        </row>
        <row r="935">
          <cell r="A935" t="str">
            <v>051C051</v>
          </cell>
          <cell r="B935" t="str">
            <v>C0606</v>
          </cell>
        </row>
        <row r="936">
          <cell r="A936" t="str">
            <v>051C053</v>
          </cell>
          <cell r="B936" t="str">
            <v>C0606</v>
          </cell>
        </row>
        <row r="937">
          <cell r="A937" t="str">
            <v>051C055</v>
          </cell>
          <cell r="B937" t="str">
            <v>C0606</v>
          </cell>
        </row>
        <row r="938">
          <cell r="A938" t="str">
            <v>052C052</v>
          </cell>
          <cell r="B938" t="str">
            <v>C0606</v>
          </cell>
        </row>
        <row r="939">
          <cell r="A939" t="str">
            <v>052C053</v>
          </cell>
          <cell r="B939" t="str">
            <v>C0606</v>
          </cell>
        </row>
        <row r="940">
          <cell r="A940" t="str">
            <v>052C054</v>
          </cell>
          <cell r="B940" t="str">
            <v>C0606</v>
          </cell>
        </row>
        <row r="941">
          <cell r="A941" t="str">
            <v>052C058</v>
          </cell>
          <cell r="B941" t="str">
            <v>C0606</v>
          </cell>
        </row>
        <row r="942">
          <cell r="A942" t="str">
            <v>052C059</v>
          </cell>
          <cell r="B942" t="str">
            <v>C0606</v>
          </cell>
        </row>
        <row r="943">
          <cell r="A943" t="str">
            <v>052C060</v>
          </cell>
          <cell r="B943" t="str">
            <v>C0606</v>
          </cell>
        </row>
        <row r="944">
          <cell r="A944" t="str">
            <v>053C052</v>
          </cell>
          <cell r="B944" t="str">
            <v>C0606</v>
          </cell>
        </row>
        <row r="945">
          <cell r="A945" t="str">
            <v>053C057</v>
          </cell>
          <cell r="B945" t="str">
            <v>C0606</v>
          </cell>
        </row>
        <row r="946">
          <cell r="A946" t="str">
            <v>053C059</v>
          </cell>
          <cell r="B946" t="str">
            <v>C0606</v>
          </cell>
        </row>
        <row r="947">
          <cell r="A947" t="str">
            <v>054C052</v>
          </cell>
          <cell r="B947" t="str">
            <v>C0606</v>
          </cell>
        </row>
        <row r="948">
          <cell r="A948" t="str">
            <v>054C053</v>
          </cell>
          <cell r="B948" t="str">
            <v>C0606</v>
          </cell>
        </row>
        <row r="949">
          <cell r="A949" t="str">
            <v>054C054</v>
          </cell>
          <cell r="B949" t="str">
            <v>C0606</v>
          </cell>
        </row>
        <row r="950">
          <cell r="A950" t="str">
            <v>054C055</v>
          </cell>
          <cell r="B950" t="str">
            <v>C0606</v>
          </cell>
        </row>
        <row r="951">
          <cell r="A951" t="str">
            <v>054C057</v>
          </cell>
          <cell r="B951" t="str">
            <v>C0606</v>
          </cell>
        </row>
        <row r="952">
          <cell r="A952" t="str">
            <v>054C058</v>
          </cell>
          <cell r="B952" t="str">
            <v>C0606</v>
          </cell>
        </row>
        <row r="953">
          <cell r="A953" t="str">
            <v>054C059</v>
          </cell>
          <cell r="B953" t="str">
            <v>C0606</v>
          </cell>
        </row>
        <row r="954">
          <cell r="A954" t="str">
            <v>054C060</v>
          </cell>
          <cell r="B954" t="str">
            <v>C0606</v>
          </cell>
        </row>
        <row r="955">
          <cell r="A955" t="str">
            <v>055C055</v>
          </cell>
          <cell r="B955" t="str">
            <v>C0606</v>
          </cell>
        </row>
        <row r="956">
          <cell r="A956" t="str">
            <v>055C056</v>
          </cell>
          <cell r="B956" t="str">
            <v>C0606</v>
          </cell>
        </row>
        <row r="957">
          <cell r="A957" t="str">
            <v>055C059</v>
          </cell>
          <cell r="B957" t="str">
            <v>C0606</v>
          </cell>
        </row>
        <row r="958">
          <cell r="A958" t="str">
            <v>056C053</v>
          </cell>
          <cell r="B958" t="str">
            <v>C0606</v>
          </cell>
        </row>
        <row r="959">
          <cell r="A959" t="str">
            <v>056C054</v>
          </cell>
          <cell r="B959" t="str">
            <v>C0606</v>
          </cell>
        </row>
        <row r="960">
          <cell r="A960" t="str">
            <v>056C055</v>
          </cell>
          <cell r="B960" t="str">
            <v>C0606</v>
          </cell>
        </row>
        <row r="961">
          <cell r="A961" t="str">
            <v>056C056</v>
          </cell>
          <cell r="B961" t="str">
            <v>C0606</v>
          </cell>
        </row>
        <row r="962">
          <cell r="A962" t="str">
            <v>056C057</v>
          </cell>
          <cell r="B962" t="str">
            <v>C0606</v>
          </cell>
        </row>
        <row r="963">
          <cell r="A963" t="str">
            <v>056C058</v>
          </cell>
          <cell r="B963" t="str">
            <v>C0606</v>
          </cell>
        </row>
        <row r="964">
          <cell r="A964" t="str">
            <v>056C059</v>
          </cell>
          <cell r="B964" t="str">
            <v>C0606</v>
          </cell>
        </row>
        <row r="965">
          <cell r="A965" t="str">
            <v>056C060</v>
          </cell>
          <cell r="B965" t="str">
            <v>C0606</v>
          </cell>
        </row>
        <row r="966">
          <cell r="A966" t="str">
            <v>057C054</v>
          </cell>
          <cell r="B966" t="str">
            <v>C0606</v>
          </cell>
        </row>
        <row r="967">
          <cell r="A967" t="str">
            <v>057C055</v>
          </cell>
          <cell r="B967" t="str">
            <v>C0606</v>
          </cell>
        </row>
        <row r="968">
          <cell r="A968" t="str">
            <v>058C052</v>
          </cell>
          <cell r="B968" t="str">
            <v>C0606</v>
          </cell>
        </row>
        <row r="969">
          <cell r="A969" t="str">
            <v>058C053</v>
          </cell>
          <cell r="B969" t="str">
            <v>C0606</v>
          </cell>
        </row>
        <row r="970">
          <cell r="A970" t="str">
            <v>058C054</v>
          </cell>
          <cell r="B970" t="str">
            <v>C0606</v>
          </cell>
        </row>
        <row r="971">
          <cell r="A971" t="str">
            <v>058C055</v>
          </cell>
          <cell r="B971" t="str">
            <v>C0606</v>
          </cell>
        </row>
        <row r="972">
          <cell r="A972" t="str">
            <v>058C057</v>
          </cell>
          <cell r="B972" t="str">
            <v>C0606</v>
          </cell>
        </row>
        <row r="973">
          <cell r="A973" t="str">
            <v>058C059</v>
          </cell>
          <cell r="B973" t="str">
            <v>C0606</v>
          </cell>
        </row>
        <row r="974">
          <cell r="A974" t="str">
            <v>058C060</v>
          </cell>
          <cell r="B974" t="str">
            <v>C0606</v>
          </cell>
        </row>
        <row r="975">
          <cell r="A975" t="str">
            <v>059C053</v>
          </cell>
          <cell r="B975" t="str">
            <v>C0606</v>
          </cell>
        </row>
        <row r="976">
          <cell r="A976" t="str">
            <v>059C054</v>
          </cell>
          <cell r="B976" t="str">
            <v>C0606</v>
          </cell>
        </row>
        <row r="977">
          <cell r="A977" t="str">
            <v>060C052</v>
          </cell>
          <cell r="B977" t="str">
            <v>C0606</v>
          </cell>
        </row>
        <row r="978">
          <cell r="A978" t="str">
            <v>060C055</v>
          </cell>
          <cell r="B978" t="str">
            <v>C0606</v>
          </cell>
        </row>
        <row r="979">
          <cell r="A979" t="str">
            <v>060C057</v>
          </cell>
          <cell r="B979" t="str">
            <v>C0606</v>
          </cell>
        </row>
        <row r="980">
          <cell r="A980" t="str">
            <v>060C059</v>
          </cell>
          <cell r="B980" t="str">
            <v>C0606</v>
          </cell>
        </row>
        <row r="981">
          <cell r="A981" t="str">
            <v>060C060</v>
          </cell>
          <cell r="B981" t="str">
            <v>C0606</v>
          </cell>
        </row>
        <row r="982">
          <cell r="A982" t="str">
            <v>052C062</v>
          </cell>
          <cell r="B982" t="str">
            <v>C0607</v>
          </cell>
        </row>
        <row r="983">
          <cell r="A983" t="str">
            <v>052C065</v>
          </cell>
          <cell r="B983" t="str">
            <v>C0607</v>
          </cell>
        </row>
        <row r="984">
          <cell r="A984" t="str">
            <v>052C068</v>
          </cell>
          <cell r="B984" t="str">
            <v>C0607</v>
          </cell>
        </row>
        <row r="985">
          <cell r="A985" t="str">
            <v>052C069</v>
          </cell>
          <cell r="B985" t="str">
            <v>C0607</v>
          </cell>
        </row>
        <row r="986">
          <cell r="A986" t="str">
            <v>053C070</v>
          </cell>
          <cell r="B986" t="str">
            <v>C0607</v>
          </cell>
        </row>
        <row r="987">
          <cell r="A987" t="str">
            <v>054C062</v>
          </cell>
          <cell r="B987" t="str">
            <v>C0607</v>
          </cell>
        </row>
        <row r="988">
          <cell r="A988" t="str">
            <v>054C065</v>
          </cell>
          <cell r="B988" t="str">
            <v>C0607</v>
          </cell>
        </row>
        <row r="989">
          <cell r="A989" t="str">
            <v>054C070</v>
          </cell>
          <cell r="B989" t="str">
            <v>C0607</v>
          </cell>
        </row>
        <row r="990">
          <cell r="A990" t="str">
            <v>055C065</v>
          </cell>
          <cell r="B990" t="str">
            <v>C0607</v>
          </cell>
        </row>
        <row r="991">
          <cell r="A991" t="str">
            <v>056C062</v>
          </cell>
          <cell r="B991" t="str">
            <v>C0607</v>
          </cell>
        </row>
        <row r="992">
          <cell r="A992" t="str">
            <v>056C064</v>
          </cell>
          <cell r="B992" t="str">
            <v>C0607</v>
          </cell>
        </row>
        <row r="993">
          <cell r="A993" t="str">
            <v>056C070</v>
          </cell>
          <cell r="B993" t="str">
            <v>C0607</v>
          </cell>
        </row>
        <row r="994">
          <cell r="A994" t="str">
            <v>058C064</v>
          </cell>
          <cell r="B994" t="str">
            <v>C0607</v>
          </cell>
        </row>
        <row r="995">
          <cell r="A995" t="str">
            <v>058C070</v>
          </cell>
          <cell r="B995" t="str">
            <v>C0607</v>
          </cell>
        </row>
        <row r="996">
          <cell r="A996" t="str">
            <v>059C064</v>
          </cell>
          <cell r="B996" t="str">
            <v>C0607</v>
          </cell>
        </row>
        <row r="997">
          <cell r="A997" t="str">
            <v>060C062</v>
          </cell>
          <cell r="B997" t="str">
            <v>C0607</v>
          </cell>
        </row>
        <row r="998">
          <cell r="A998" t="str">
            <v>060C064</v>
          </cell>
          <cell r="B998" t="str">
            <v>C0607</v>
          </cell>
        </row>
        <row r="999">
          <cell r="A999" t="str">
            <v>060C065</v>
          </cell>
          <cell r="B999" t="str">
            <v>C0607</v>
          </cell>
        </row>
        <row r="1000">
          <cell r="A1000" t="str">
            <v>060C070</v>
          </cell>
          <cell r="B1000" t="str">
            <v>C0607</v>
          </cell>
        </row>
        <row r="1001">
          <cell r="A1001" t="str">
            <v>054C067</v>
          </cell>
          <cell r="B1001" t="str">
            <v>C0607</v>
          </cell>
        </row>
        <row r="1002">
          <cell r="A1002" t="str">
            <v>051C079</v>
          </cell>
          <cell r="B1002" t="str">
            <v>C0608</v>
          </cell>
        </row>
        <row r="1003">
          <cell r="A1003" t="str">
            <v>052C071</v>
          </cell>
          <cell r="B1003" t="str">
            <v>C0608</v>
          </cell>
        </row>
        <row r="1004">
          <cell r="A1004" t="str">
            <v>052C072</v>
          </cell>
          <cell r="B1004" t="str">
            <v>C0608</v>
          </cell>
        </row>
        <row r="1005">
          <cell r="A1005" t="str">
            <v>052C074</v>
          </cell>
          <cell r="B1005" t="str">
            <v>C0608</v>
          </cell>
        </row>
        <row r="1006">
          <cell r="A1006" t="str">
            <v>052C075</v>
          </cell>
          <cell r="B1006" t="str">
            <v>C0608</v>
          </cell>
        </row>
        <row r="1007">
          <cell r="A1007" t="str">
            <v>052C077</v>
          </cell>
          <cell r="B1007" t="str">
            <v>C0608</v>
          </cell>
        </row>
        <row r="1008">
          <cell r="A1008" t="str">
            <v>052C078</v>
          </cell>
          <cell r="B1008" t="str">
            <v>C0608</v>
          </cell>
        </row>
        <row r="1009">
          <cell r="A1009" t="str">
            <v>052C080</v>
          </cell>
          <cell r="B1009" t="str">
            <v>C0608</v>
          </cell>
        </row>
        <row r="1010">
          <cell r="A1010" t="str">
            <v>053C074</v>
          </cell>
          <cell r="B1010" t="str">
            <v>C0608</v>
          </cell>
        </row>
        <row r="1011">
          <cell r="A1011" t="str">
            <v>053C078</v>
          </cell>
          <cell r="B1011" t="str">
            <v>C0608</v>
          </cell>
        </row>
        <row r="1012">
          <cell r="A1012" t="str">
            <v>053C080</v>
          </cell>
          <cell r="B1012" t="str">
            <v>C0608</v>
          </cell>
        </row>
        <row r="1013">
          <cell r="A1013" t="str">
            <v>054C073</v>
          </cell>
          <cell r="B1013" t="str">
            <v>C0608</v>
          </cell>
        </row>
        <row r="1014">
          <cell r="A1014" t="str">
            <v>054C075</v>
          </cell>
          <cell r="B1014" t="str">
            <v>C0608</v>
          </cell>
        </row>
        <row r="1015">
          <cell r="A1015" t="str">
            <v>054C077</v>
          </cell>
          <cell r="B1015" t="str">
            <v>C0608</v>
          </cell>
        </row>
        <row r="1016">
          <cell r="A1016" t="str">
            <v>054C079</v>
          </cell>
          <cell r="B1016" t="str">
            <v>C0608</v>
          </cell>
        </row>
        <row r="1017">
          <cell r="A1017" t="str">
            <v>055C080</v>
          </cell>
          <cell r="B1017" t="str">
            <v>C0608</v>
          </cell>
        </row>
        <row r="1018">
          <cell r="A1018" t="str">
            <v>056C071</v>
          </cell>
          <cell r="B1018" t="str">
            <v>C0608</v>
          </cell>
        </row>
        <row r="1019">
          <cell r="A1019" t="str">
            <v>056C072</v>
          </cell>
          <cell r="B1019" t="str">
            <v>C0608</v>
          </cell>
        </row>
        <row r="1020">
          <cell r="A1020" t="str">
            <v>056C073</v>
          </cell>
          <cell r="B1020" t="str">
            <v>C0608</v>
          </cell>
        </row>
        <row r="1021">
          <cell r="A1021" t="str">
            <v>056C075</v>
          </cell>
          <cell r="B1021" t="str">
            <v>C0608</v>
          </cell>
        </row>
        <row r="1022">
          <cell r="A1022" t="str">
            <v>056C077</v>
          </cell>
          <cell r="B1022" t="str">
            <v>C0608</v>
          </cell>
        </row>
        <row r="1023">
          <cell r="A1023" t="str">
            <v>056C079</v>
          </cell>
          <cell r="B1023" t="str">
            <v>C0608</v>
          </cell>
        </row>
        <row r="1024">
          <cell r="A1024" t="str">
            <v>057C075</v>
          </cell>
          <cell r="B1024" t="str">
            <v>C0608</v>
          </cell>
        </row>
        <row r="1025">
          <cell r="A1025" t="str">
            <v>058C071</v>
          </cell>
          <cell r="B1025" t="str">
            <v>C0608</v>
          </cell>
        </row>
        <row r="1026">
          <cell r="A1026" t="str">
            <v>058C073</v>
          </cell>
          <cell r="B1026" t="str">
            <v>C0608</v>
          </cell>
        </row>
        <row r="1027">
          <cell r="A1027" t="str">
            <v>058C075</v>
          </cell>
          <cell r="B1027" t="str">
            <v>C0608</v>
          </cell>
        </row>
        <row r="1028">
          <cell r="A1028" t="str">
            <v>058C078</v>
          </cell>
          <cell r="B1028" t="str">
            <v>C0608</v>
          </cell>
        </row>
        <row r="1029">
          <cell r="A1029" t="str">
            <v>058C080</v>
          </cell>
          <cell r="B1029" t="str">
            <v>C0608</v>
          </cell>
        </row>
        <row r="1030">
          <cell r="A1030" t="str">
            <v>058C081</v>
          </cell>
          <cell r="B1030" t="str">
            <v>C0608</v>
          </cell>
        </row>
        <row r="1031">
          <cell r="A1031" t="str">
            <v>059C071</v>
          </cell>
          <cell r="B1031" t="str">
            <v>C0608</v>
          </cell>
        </row>
        <row r="1032">
          <cell r="A1032" t="str">
            <v>060C071</v>
          </cell>
          <cell r="B1032" t="str">
            <v>C0608</v>
          </cell>
        </row>
        <row r="1033">
          <cell r="A1033" t="str">
            <v>060C072</v>
          </cell>
          <cell r="B1033" t="str">
            <v>C0608</v>
          </cell>
        </row>
        <row r="1034">
          <cell r="A1034" t="str">
            <v>060C073</v>
          </cell>
          <cell r="B1034" t="str">
            <v>C0608</v>
          </cell>
        </row>
        <row r="1035">
          <cell r="A1035" t="str">
            <v>060C075</v>
          </cell>
          <cell r="B1035" t="str">
            <v>C0608</v>
          </cell>
        </row>
        <row r="1036">
          <cell r="A1036" t="str">
            <v>060C076</v>
          </cell>
          <cell r="B1036" t="str">
            <v>C0608</v>
          </cell>
        </row>
        <row r="1037">
          <cell r="A1037" t="str">
            <v>060C077</v>
          </cell>
          <cell r="B1037" t="str">
            <v>C0608</v>
          </cell>
        </row>
        <row r="1038">
          <cell r="A1038" t="str">
            <v>060C078</v>
          </cell>
          <cell r="B1038" t="str">
            <v>C0608</v>
          </cell>
        </row>
        <row r="1039">
          <cell r="A1039" t="str">
            <v>060C079</v>
          </cell>
          <cell r="B1039" t="str">
            <v>C0608</v>
          </cell>
        </row>
        <row r="1040">
          <cell r="A1040" t="str">
            <v>060C080</v>
          </cell>
          <cell r="B1040" t="str">
            <v>C0608</v>
          </cell>
        </row>
        <row r="1041">
          <cell r="A1041" t="str">
            <v>060C081</v>
          </cell>
          <cell r="B1041" t="str">
            <v>C0608</v>
          </cell>
        </row>
        <row r="1042">
          <cell r="A1042" t="str">
            <v>051C082</v>
          </cell>
          <cell r="B1042" t="str">
            <v>C0609</v>
          </cell>
        </row>
        <row r="1043">
          <cell r="A1043" t="str">
            <v>052C082</v>
          </cell>
          <cell r="B1043" t="str">
            <v>C0609</v>
          </cell>
        </row>
        <row r="1044">
          <cell r="A1044" t="str">
            <v>053C081</v>
          </cell>
          <cell r="B1044" t="str">
            <v>C0609</v>
          </cell>
        </row>
        <row r="1045">
          <cell r="A1045" t="str">
            <v>053C082</v>
          </cell>
          <cell r="B1045" t="str">
            <v>C0609</v>
          </cell>
        </row>
        <row r="1046">
          <cell r="A1046" t="str">
            <v>051C084</v>
          </cell>
          <cell r="B1046" t="str">
            <v>C0609</v>
          </cell>
        </row>
        <row r="1047">
          <cell r="A1047" t="str">
            <v>052C083</v>
          </cell>
          <cell r="B1047" t="str">
            <v>C0609</v>
          </cell>
        </row>
        <row r="1048">
          <cell r="A1048" t="str">
            <v>053C083</v>
          </cell>
          <cell r="B1048" t="str">
            <v>C0609</v>
          </cell>
        </row>
        <row r="1049">
          <cell r="A1049" t="str">
            <v>054C083</v>
          </cell>
          <cell r="B1049" t="str">
            <v>C0609</v>
          </cell>
        </row>
        <row r="1050">
          <cell r="A1050" t="str">
            <v>053C086</v>
          </cell>
          <cell r="B1050" t="str">
            <v>C0609</v>
          </cell>
        </row>
        <row r="1051">
          <cell r="A1051" t="str">
            <v>055C086</v>
          </cell>
          <cell r="B1051" t="str">
            <v>C0609</v>
          </cell>
        </row>
        <row r="1052">
          <cell r="A1052" t="str">
            <v>056C086</v>
          </cell>
          <cell r="B1052" t="str">
            <v>C0609</v>
          </cell>
        </row>
        <row r="1053">
          <cell r="A1053" t="str">
            <v>056C082</v>
          </cell>
          <cell r="B1053" t="str">
            <v>C0609</v>
          </cell>
        </row>
        <row r="1054">
          <cell r="A1054" t="str">
            <v>057C082</v>
          </cell>
          <cell r="B1054" t="str">
            <v>C0609</v>
          </cell>
        </row>
        <row r="1055">
          <cell r="A1055" t="str">
            <v>058C082</v>
          </cell>
          <cell r="B1055" t="str">
            <v>C0609</v>
          </cell>
        </row>
        <row r="1056">
          <cell r="A1056" t="str">
            <v>057C087</v>
          </cell>
          <cell r="B1056" t="str">
            <v>C0609</v>
          </cell>
        </row>
        <row r="1057">
          <cell r="A1057" t="str">
            <v>060C082</v>
          </cell>
          <cell r="B1057" t="str">
            <v>C0609</v>
          </cell>
        </row>
        <row r="1058">
          <cell r="A1058" t="str">
            <v>058C087</v>
          </cell>
          <cell r="B1058" t="str">
            <v>C0609</v>
          </cell>
        </row>
        <row r="1059">
          <cell r="A1059" t="str">
            <v>058C089</v>
          </cell>
          <cell r="B1059" t="str">
            <v>C0609</v>
          </cell>
        </row>
        <row r="1060">
          <cell r="A1060" t="str">
            <v>059C088</v>
          </cell>
          <cell r="B1060" t="str">
            <v>C0609</v>
          </cell>
        </row>
        <row r="1061">
          <cell r="A1061" t="str">
            <v>060C087</v>
          </cell>
          <cell r="B1061" t="str">
            <v>C0609</v>
          </cell>
        </row>
        <row r="1062">
          <cell r="A1062" t="str">
            <v>060C088</v>
          </cell>
          <cell r="B1062" t="str">
            <v>C0609</v>
          </cell>
        </row>
        <row r="1063">
          <cell r="A1063" t="str">
            <v>051C083</v>
          </cell>
          <cell r="B1063" t="str">
            <v>C0609</v>
          </cell>
        </row>
        <row r="1064">
          <cell r="A1064" t="str">
            <v>051C086</v>
          </cell>
          <cell r="B1064" t="str">
            <v>C0609</v>
          </cell>
        </row>
        <row r="1065">
          <cell r="A1065" t="str">
            <v>055C087</v>
          </cell>
          <cell r="B1065" t="str">
            <v>C0609</v>
          </cell>
        </row>
        <row r="1066">
          <cell r="A1066" t="str">
            <v>055C088</v>
          </cell>
          <cell r="B1066" t="str">
            <v>C0609</v>
          </cell>
        </row>
        <row r="1067">
          <cell r="A1067" t="str">
            <v>051C087</v>
          </cell>
          <cell r="B1067" t="str">
            <v>C0609</v>
          </cell>
        </row>
        <row r="1068">
          <cell r="A1068" t="str">
            <v>051C088</v>
          </cell>
          <cell r="B1068" t="str">
            <v>C0609</v>
          </cell>
        </row>
        <row r="1069">
          <cell r="A1069" t="str">
            <v>058C090</v>
          </cell>
          <cell r="B1069" t="str">
            <v>C0609</v>
          </cell>
        </row>
        <row r="1070">
          <cell r="A1070" t="str">
            <v>060C090</v>
          </cell>
          <cell r="B1070" t="str">
            <v>C0609</v>
          </cell>
        </row>
        <row r="1071">
          <cell r="A1071" t="str">
            <v>055C096</v>
          </cell>
          <cell r="B1071" t="str">
            <v>C0610</v>
          </cell>
        </row>
        <row r="1072">
          <cell r="A1072" t="str">
            <v>056C091</v>
          </cell>
          <cell r="B1072" t="str">
            <v>C0610</v>
          </cell>
        </row>
        <row r="1073">
          <cell r="A1073" t="str">
            <v>056C093</v>
          </cell>
          <cell r="B1073" t="str">
            <v>C0610</v>
          </cell>
        </row>
        <row r="1074">
          <cell r="A1074" t="str">
            <v>056C098</v>
          </cell>
          <cell r="B1074" t="str">
            <v>C0610</v>
          </cell>
        </row>
        <row r="1075">
          <cell r="A1075" t="str">
            <v>056C100</v>
          </cell>
          <cell r="B1075" t="str">
            <v>C0610</v>
          </cell>
        </row>
        <row r="1076">
          <cell r="A1076" t="str">
            <v>057C094</v>
          </cell>
          <cell r="B1076" t="str">
            <v>C0610</v>
          </cell>
        </row>
        <row r="1077">
          <cell r="A1077" t="str">
            <v>058C092</v>
          </cell>
          <cell r="B1077" t="str">
            <v>C0610</v>
          </cell>
        </row>
        <row r="1078">
          <cell r="A1078" t="str">
            <v>058C094</v>
          </cell>
          <cell r="B1078" t="str">
            <v>C0610</v>
          </cell>
        </row>
        <row r="1079">
          <cell r="A1079" t="str">
            <v>058C098</v>
          </cell>
          <cell r="B1079" t="str">
            <v>C0610</v>
          </cell>
        </row>
        <row r="1080">
          <cell r="A1080" t="str">
            <v>058C100</v>
          </cell>
          <cell r="B1080" t="str">
            <v>C0610</v>
          </cell>
        </row>
        <row r="1081">
          <cell r="A1081" t="str">
            <v>059C094</v>
          </cell>
          <cell r="B1081" t="str">
            <v>C0610</v>
          </cell>
        </row>
        <row r="1082">
          <cell r="A1082" t="str">
            <v>059C098</v>
          </cell>
          <cell r="B1082" t="str">
            <v>C0610</v>
          </cell>
        </row>
        <row r="1083">
          <cell r="A1083" t="str">
            <v>060C092</v>
          </cell>
          <cell r="B1083" t="str">
            <v>C0610</v>
          </cell>
        </row>
        <row r="1084">
          <cell r="A1084" t="str">
            <v>060C094</v>
          </cell>
          <cell r="B1084" t="str">
            <v>C0610</v>
          </cell>
        </row>
        <row r="1085">
          <cell r="A1085" t="str">
            <v>060C098</v>
          </cell>
          <cell r="B1085" t="str">
            <v>C0610</v>
          </cell>
        </row>
        <row r="1086">
          <cell r="A1086" t="str">
            <v>060C100</v>
          </cell>
          <cell r="B1086" t="str">
            <v>C0610</v>
          </cell>
        </row>
        <row r="1087">
          <cell r="A1087" t="str">
            <v>060C101</v>
          </cell>
          <cell r="B1087" t="str">
            <v>C0611</v>
          </cell>
        </row>
        <row r="1088">
          <cell r="A1088" t="str">
            <v>060C102</v>
          </cell>
          <cell r="B1088" t="str">
            <v>C0611</v>
          </cell>
        </row>
        <row r="1089">
          <cell r="A1089" t="str">
            <v>060C103</v>
          </cell>
          <cell r="B1089" t="str">
            <v>C0611</v>
          </cell>
        </row>
        <row r="1090">
          <cell r="A1090" t="str">
            <v>060C104</v>
          </cell>
          <cell r="B1090" t="str">
            <v>C0611</v>
          </cell>
        </row>
        <row r="1091">
          <cell r="A1091" t="str">
            <v>054C103</v>
          </cell>
          <cell r="B1091" t="str">
            <v>C0611</v>
          </cell>
        </row>
        <row r="1092">
          <cell r="A1092" t="str">
            <v>054C104</v>
          </cell>
          <cell r="B1092" t="str">
            <v>C0611</v>
          </cell>
        </row>
        <row r="1093">
          <cell r="A1093" t="str">
            <v>054C105</v>
          </cell>
          <cell r="B1093" t="str">
            <v>C0611</v>
          </cell>
        </row>
        <row r="1094">
          <cell r="A1094" t="str">
            <v>055C102</v>
          </cell>
          <cell r="B1094" t="str">
            <v>C0611</v>
          </cell>
        </row>
        <row r="1095">
          <cell r="A1095" t="str">
            <v>055C103</v>
          </cell>
          <cell r="B1095" t="str">
            <v>C0611</v>
          </cell>
        </row>
        <row r="1096">
          <cell r="A1096" t="str">
            <v>056C102</v>
          </cell>
          <cell r="B1096" t="str">
            <v>C0611</v>
          </cell>
        </row>
        <row r="1097">
          <cell r="A1097" t="str">
            <v>056C104</v>
          </cell>
          <cell r="B1097" t="str">
            <v>C0611</v>
          </cell>
        </row>
        <row r="1098">
          <cell r="A1098" t="str">
            <v>056C105</v>
          </cell>
          <cell r="B1098" t="str">
            <v>C0611</v>
          </cell>
        </row>
        <row r="1099">
          <cell r="A1099" t="str">
            <v>056C106</v>
          </cell>
          <cell r="B1099" t="str">
            <v>C0611</v>
          </cell>
        </row>
        <row r="1100">
          <cell r="A1100" t="str">
            <v>056C109</v>
          </cell>
          <cell r="B1100" t="str">
            <v>C0611</v>
          </cell>
        </row>
        <row r="1101">
          <cell r="A1101" t="str">
            <v>057C104</v>
          </cell>
          <cell r="B1101" t="str">
            <v>C0611</v>
          </cell>
        </row>
        <row r="1102">
          <cell r="A1102" t="str">
            <v>058C101</v>
          </cell>
          <cell r="B1102" t="str">
            <v>C0611</v>
          </cell>
        </row>
        <row r="1103">
          <cell r="A1103" t="str">
            <v>058C102</v>
          </cell>
          <cell r="B1103" t="str">
            <v>C0611</v>
          </cell>
        </row>
        <row r="1104">
          <cell r="A1104" t="str">
            <v>058C103</v>
          </cell>
          <cell r="B1104" t="str">
            <v>C0611</v>
          </cell>
        </row>
        <row r="1105">
          <cell r="A1105" t="str">
            <v>058C104</v>
          </cell>
          <cell r="B1105" t="str">
            <v>C0611</v>
          </cell>
        </row>
        <row r="1106">
          <cell r="A1106" t="str">
            <v>058C105</v>
          </cell>
          <cell r="B1106" t="str">
            <v>C0611</v>
          </cell>
        </row>
        <row r="1107">
          <cell r="A1107" t="str">
            <v>058C110</v>
          </cell>
          <cell r="B1107" t="str">
            <v>C0611</v>
          </cell>
        </row>
        <row r="1108">
          <cell r="A1108" t="str">
            <v>059C104</v>
          </cell>
          <cell r="B1108" t="str">
            <v>C0611</v>
          </cell>
        </row>
        <row r="1109">
          <cell r="A1109" t="str">
            <v>059C105</v>
          </cell>
          <cell r="B1109" t="str">
            <v>C0611</v>
          </cell>
        </row>
        <row r="1110">
          <cell r="A1110" t="str">
            <v>059C106</v>
          </cell>
          <cell r="B1110" t="str">
            <v>C0611</v>
          </cell>
        </row>
        <row r="1111">
          <cell r="A1111" t="str">
            <v>059C107</v>
          </cell>
          <cell r="B1111" t="str">
            <v>C0611</v>
          </cell>
        </row>
        <row r="1112">
          <cell r="A1112" t="str">
            <v>059C108</v>
          </cell>
          <cell r="B1112" t="str">
            <v>C0611</v>
          </cell>
        </row>
        <row r="1113">
          <cell r="A1113" t="str">
            <v>059C109</v>
          </cell>
          <cell r="B1113" t="str">
            <v>C0611</v>
          </cell>
        </row>
        <row r="1114">
          <cell r="A1114" t="str">
            <v>060C106</v>
          </cell>
          <cell r="B1114" t="str">
            <v>C0611</v>
          </cell>
        </row>
        <row r="1115">
          <cell r="A1115" t="str">
            <v>060C107</v>
          </cell>
          <cell r="B1115" t="str">
            <v>C0611</v>
          </cell>
        </row>
        <row r="1116">
          <cell r="A1116" t="str">
            <v>060C108</v>
          </cell>
          <cell r="B1116" t="str">
            <v>C0611</v>
          </cell>
        </row>
        <row r="1117">
          <cell r="A1117" t="str">
            <v>060C110</v>
          </cell>
          <cell r="B1117" t="str">
            <v>C0611</v>
          </cell>
        </row>
        <row r="1118">
          <cell r="A1118" t="str">
            <v>055C116</v>
          </cell>
          <cell r="B1118" t="str">
            <v>C0612</v>
          </cell>
        </row>
        <row r="1119">
          <cell r="A1119" t="str">
            <v>052C113</v>
          </cell>
          <cell r="B1119" t="str">
            <v>C0612</v>
          </cell>
        </row>
        <row r="1120">
          <cell r="A1120" t="str">
            <v>052C115</v>
          </cell>
          <cell r="B1120" t="str">
            <v>C0612</v>
          </cell>
        </row>
        <row r="1121">
          <cell r="A1121" t="str">
            <v>052C117</v>
          </cell>
          <cell r="B1121" t="str">
            <v>C0612</v>
          </cell>
        </row>
        <row r="1122">
          <cell r="A1122" t="str">
            <v>054C115</v>
          </cell>
          <cell r="B1122" t="str">
            <v>C0612</v>
          </cell>
        </row>
        <row r="1123">
          <cell r="A1123" t="str">
            <v>054C117</v>
          </cell>
          <cell r="B1123" t="str">
            <v>C0612</v>
          </cell>
        </row>
        <row r="1124">
          <cell r="A1124" t="str">
            <v>055C115</v>
          </cell>
          <cell r="B1124" t="str">
            <v>C0612</v>
          </cell>
        </row>
        <row r="1125">
          <cell r="A1125" t="str">
            <v>058C115</v>
          </cell>
          <cell r="B1125" t="str">
            <v>C0612</v>
          </cell>
        </row>
        <row r="1126">
          <cell r="A1126" t="str">
            <v>058C117</v>
          </cell>
          <cell r="B1126" t="str">
            <v>C0612</v>
          </cell>
        </row>
        <row r="1127">
          <cell r="A1127" t="str">
            <v>058C120</v>
          </cell>
          <cell r="B1127" t="str">
            <v>C0612</v>
          </cell>
        </row>
        <row r="1128">
          <cell r="A1128" t="str">
            <v>060C115</v>
          </cell>
          <cell r="B1128" t="str">
            <v>C0612</v>
          </cell>
        </row>
        <row r="1129">
          <cell r="A1129" t="str">
            <v>060C117</v>
          </cell>
          <cell r="B1129" t="str">
            <v>C0612</v>
          </cell>
        </row>
        <row r="1130">
          <cell r="A1130" t="str">
            <v>060C120</v>
          </cell>
          <cell r="B1130" t="str">
            <v>C0612</v>
          </cell>
        </row>
        <row r="1131">
          <cell r="A1131" t="str">
            <v>060C123</v>
          </cell>
          <cell r="B1131" t="str">
            <v>C0613</v>
          </cell>
        </row>
        <row r="1132">
          <cell r="A1132" t="str">
            <v>066C029</v>
          </cell>
          <cell r="B1132" t="str">
            <v>C0703</v>
          </cell>
        </row>
        <row r="1133">
          <cell r="A1133" t="str">
            <v>066C030</v>
          </cell>
          <cell r="B1133" t="str">
            <v>C0703</v>
          </cell>
        </row>
        <row r="1134">
          <cell r="A1134" t="str">
            <v>067C029</v>
          </cell>
          <cell r="B1134" t="str">
            <v>C0703</v>
          </cell>
        </row>
        <row r="1135">
          <cell r="A1135" t="str">
            <v>067C030</v>
          </cell>
          <cell r="B1135" t="str">
            <v>C0703</v>
          </cell>
        </row>
        <row r="1136">
          <cell r="A1136" t="str">
            <v>068C028</v>
          </cell>
          <cell r="B1136" t="str">
            <v>C0703</v>
          </cell>
        </row>
        <row r="1137">
          <cell r="A1137" t="str">
            <v>068C029</v>
          </cell>
          <cell r="B1137" t="str">
            <v>C0703</v>
          </cell>
        </row>
        <row r="1138">
          <cell r="A1138" t="str">
            <v>068C030</v>
          </cell>
          <cell r="B1138" t="str">
            <v>C0703</v>
          </cell>
        </row>
        <row r="1139">
          <cell r="A1139" t="str">
            <v>069C030</v>
          </cell>
          <cell r="B1139" t="str">
            <v>C0703</v>
          </cell>
        </row>
        <row r="1140">
          <cell r="A1140" t="str">
            <v>070C030</v>
          </cell>
          <cell r="B1140" t="str">
            <v>C0703</v>
          </cell>
        </row>
        <row r="1141">
          <cell r="A1141" t="str">
            <v>070C037</v>
          </cell>
          <cell r="B1141" t="str">
            <v>C0704</v>
          </cell>
        </row>
        <row r="1142">
          <cell r="A1142" t="str">
            <v>070C032</v>
          </cell>
          <cell r="B1142" t="str">
            <v>C0704</v>
          </cell>
        </row>
        <row r="1143">
          <cell r="A1143" t="str">
            <v>070C035</v>
          </cell>
          <cell r="B1143" t="str">
            <v>C0704</v>
          </cell>
        </row>
        <row r="1144">
          <cell r="A1144" t="str">
            <v>070C036</v>
          </cell>
          <cell r="B1144" t="str">
            <v>C0704</v>
          </cell>
        </row>
        <row r="1145">
          <cell r="A1145" t="str">
            <v>062C043</v>
          </cell>
          <cell r="B1145" t="str">
            <v>C0705</v>
          </cell>
        </row>
        <row r="1146">
          <cell r="A1146" t="str">
            <v>062C044</v>
          </cell>
          <cell r="B1146" t="str">
            <v>C0705</v>
          </cell>
        </row>
        <row r="1147">
          <cell r="A1147" t="str">
            <v>062C045</v>
          </cell>
          <cell r="B1147" t="str">
            <v>C0705</v>
          </cell>
        </row>
        <row r="1148">
          <cell r="A1148" t="str">
            <v>062C047</v>
          </cell>
          <cell r="B1148" t="str">
            <v>C0705</v>
          </cell>
        </row>
        <row r="1149">
          <cell r="A1149" t="str">
            <v>063C043</v>
          </cell>
          <cell r="B1149" t="str">
            <v>C0705</v>
          </cell>
        </row>
        <row r="1150">
          <cell r="A1150" t="str">
            <v>063C046</v>
          </cell>
          <cell r="B1150" t="str">
            <v>C0705</v>
          </cell>
        </row>
        <row r="1151">
          <cell r="A1151" t="str">
            <v>064C043</v>
          </cell>
          <cell r="B1151" t="str">
            <v>C0705</v>
          </cell>
        </row>
        <row r="1152">
          <cell r="A1152" t="str">
            <v>069C046</v>
          </cell>
          <cell r="B1152" t="str">
            <v>C0705</v>
          </cell>
        </row>
        <row r="1153">
          <cell r="A1153" t="str">
            <v>069C045</v>
          </cell>
          <cell r="B1153" t="str">
            <v>C0705</v>
          </cell>
        </row>
        <row r="1154">
          <cell r="A1154" t="str">
            <v>069C047</v>
          </cell>
          <cell r="B1154" t="str">
            <v>C0705</v>
          </cell>
        </row>
        <row r="1155">
          <cell r="A1155" t="str">
            <v>070C047</v>
          </cell>
          <cell r="B1155" t="str">
            <v>C0705</v>
          </cell>
        </row>
        <row r="1156">
          <cell r="A1156" t="str">
            <v>069C048</v>
          </cell>
          <cell r="B1156" t="str">
            <v>C0705</v>
          </cell>
        </row>
        <row r="1157">
          <cell r="A1157" t="str">
            <v>069C050</v>
          </cell>
          <cell r="B1157" t="str">
            <v>C0705</v>
          </cell>
        </row>
        <row r="1158">
          <cell r="A1158" t="str">
            <v>070C048</v>
          </cell>
          <cell r="B1158" t="str">
            <v>C0705</v>
          </cell>
        </row>
        <row r="1159">
          <cell r="A1159" t="str">
            <v>069C049</v>
          </cell>
          <cell r="B1159" t="str">
            <v>C0705</v>
          </cell>
        </row>
        <row r="1160">
          <cell r="A1160" t="str">
            <v>070C049</v>
          </cell>
          <cell r="B1160" t="str">
            <v>C0705</v>
          </cell>
        </row>
        <row r="1161">
          <cell r="A1161" t="str">
            <v>070C050</v>
          </cell>
          <cell r="B1161" t="str">
            <v>C0705</v>
          </cell>
        </row>
        <row r="1162">
          <cell r="A1162" t="str">
            <v>071C047</v>
          </cell>
          <cell r="B1162" t="str">
            <v>C0705</v>
          </cell>
        </row>
        <row r="1163">
          <cell r="A1163" t="str">
            <v>071C048</v>
          </cell>
          <cell r="B1163" t="str">
            <v>C0705</v>
          </cell>
        </row>
        <row r="1164">
          <cell r="A1164" t="str">
            <v>071C049</v>
          </cell>
          <cell r="B1164" t="str">
            <v>C0705</v>
          </cell>
        </row>
        <row r="1165">
          <cell r="A1165" t="str">
            <v>071C050</v>
          </cell>
          <cell r="B1165" t="str">
            <v>C0705</v>
          </cell>
        </row>
        <row r="1166">
          <cell r="A1166" t="str">
            <v>061C052</v>
          </cell>
          <cell r="B1166" t="str">
            <v>C0706</v>
          </cell>
        </row>
        <row r="1167">
          <cell r="A1167" t="str">
            <v>062C053</v>
          </cell>
          <cell r="B1167" t="str">
            <v>C0706</v>
          </cell>
        </row>
        <row r="1168">
          <cell r="A1168" t="str">
            <v>061C053</v>
          </cell>
          <cell r="B1168" t="str">
            <v>C0706</v>
          </cell>
        </row>
        <row r="1169">
          <cell r="A1169" t="str">
            <v>061C054</v>
          </cell>
          <cell r="B1169" t="str">
            <v>C0706</v>
          </cell>
        </row>
        <row r="1170">
          <cell r="A1170" t="str">
            <v>062C055</v>
          </cell>
          <cell r="B1170" t="str">
            <v>C0706</v>
          </cell>
        </row>
        <row r="1171">
          <cell r="A1171" t="str">
            <v>062C057</v>
          </cell>
          <cell r="B1171" t="str">
            <v>C0706</v>
          </cell>
        </row>
        <row r="1172">
          <cell r="A1172" t="str">
            <v>062C059</v>
          </cell>
          <cell r="B1172" t="str">
            <v>C0706</v>
          </cell>
        </row>
        <row r="1173">
          <cell r="A1173" t="str">
            <v>062C060</v>
          </cell>
          <cell r="B1173" t="str">
            <v>C0706</v>
          </cell>
        </row>
        <row r="1174">
          <cell r="A1174" t="str">
            <v>064C053</v>
          </cell>
          <cell r="B1174" t="str">
            <v>C0706</v>
          </cell>
        </row>
        <row r="1175">
          <cell r="A1175" t="str">
            <v>064C054</v>
          </cell>
          <cell r="B1175" t="str">
            <v>C0706</v>
          </cell>
        </row>
        <row r="1176">
          <cell r="A1176" t="str">
            <v>065C054</v>
          </cell>
          <cell r="B1176" t="str">
            <v>C0706</v>
          </cell>
        </row>
        <row r="1177">
          <cell r="A1177" t="str">
            <v>065C055</v>
          </cell>
          <cell r="B1177" t="str">
            <v>C0706</v>
          </cell>
        </row>
        <row r="1178">
          <cell r="A1178" t="str">
            <v>065C056</v>
          </cell>
          <cell r="B1178" t="str">
            <v>C0706</v>
          </cell>
        </row>
        <row r="1179">
          <cell r="A1179" t="str">
            <v>065C057</v>
          </cell>
          <cell r="B1179" t="str">
            <v>C0706</v>
          </cell>
        </row>
        <row r="1180">
          <cell r="A1180" t="str">
            <v>065C059</v>
          </cell>
          <cell r="B1180" t="str">
            <v>C0706</v>
          </cell>
        </row>
        <row r="1181">
          <cell r="A1181" t="str">
            <v>067C053</v>
          </cell>
          <cell r="B1181" t="str">
            <v>C0706</v>
          </cell>
        </row>
        <row r="1182">
          <cell r="A1182" t="str">
            <v>067C054</v>
          </cell>
          <cell r="B1182" t="str">
            <v>C0706</v>
          </cell>
        </row>
        <row r="1183">
          <cell r="A1183" t="str">
            <v>067C055</v>
          </cell>
          <cell r="B1183" t="str">
            <v>C0706</v>
          </cell>
        </row>
        <row r="1184">
          <cell r="A1184" t="str">
            <v>068C052</v>
          </cell>
          <cell r="B1184" t="str">
            <v>C0706</v>
          </cell>
        </row>
        <row r="1185">
          <cell r="A1185" t="str">
            <v>061C065</v>
          </cell>
          <cell r="B1185" t="str">
            <v>C0707</v>
          </cell>
        </row>
        <row r="1186">
          <cell r="A1186" t="str">
            <v>061C067</v>
          </cell>
          <cell r="B1186" t="str">
            <v>C0707</v>
          </cell>
        </row>
        <row r="1187">
          <cell r="A1187" t="str">
            <v>061C070</v>
          </cell>
          <cell r="B1187" t="str">
            <v>C0707</v>
          </cell>
        </row>
        <row r="1188">
          <cell r="A1188" t="str">
            <v>062C062</v>
          </cell>
          <cell r="B1188" t="str">
            <v>C0707</v>
          </cell>
        </row>
        <row r="1189">
          <cell r="A1189" t="str">
            <v>064C065</v>
          </cell>
          <cell r="B1189" t="str">
            <v>C0707</v>
          </cell>
        </row>
        <row r="1190">
          <cell r="A1190" t="str">
            <v>065C067</v>
          </cell>
          <cell r="B1190" t="str">
            <v>C0707</v>
          </cell>
        </row>
        <row r="1191">
          <cell r="A1191" t="str">
            <v>066C065</v>
          </cell>
          <cell r="B1191" t="str">
            <v>C0707</v>
          </cell>
        </row>
        <row r="1192">
          <cell r="A1192" t="str">
            <v>066C067</v>
          </cell>
          <cell r="B1192" t="str">
            <v>C0707</v>
          </cell>
        </row>
        <row r="1193">
          <cell r="A1193" t="str">
            <v>069C067</v>
          </cell>
          <cell r="B1193" t="str">
            <v>C0707</v>
          </cell>
        </row>
        <row r="1194">
          <cell r="A1194" t="str">
            <v>071C065</v>
          </cell>
          <cell r="B1194" t="str">
            <v>C0707</v>
          </cell>
        </row>
        <row r="1195">
          <cell r="A1195" t="str">
            <v>061C074</v>
          </cell>
          <cell r="B1195" t="str">
            <v>C0708</v>
          </cell>
        </row>
        <row r="1196">
          <cell r="A1196" t="str">
            <v>061C072</v>
          </cell>
          <cell r="B1196" t="str">
            <v>C0708</v>
          </cell>
        </row>
        <row r="1197">
          <cell r="A1197" t="str">
            <v>061C073</v>
          </cell>
          <cell r="B1197" t="str">
            <v>C0708</v>
          </cell>
        </row>
        <row r="1198">
          <cell r="A1198" t="str">
            <v>062C072</v>
          </cell>
          <cell r="B1198" t="str">
            <v>C0708</v>
          </cell>
        </row>
        <row r="1199">
          <cell r="A1199" t="str">
            <v>063C072</v>
          </cell>
          <cell r="B1199" t="str">
            <v>C0708</v>
          </cell>
        </row>
        <row r="1200">
          <cell r="A1200" t="str">
            <v>061C077</v>
          </cell>
          <cell r="B1200" t="str">
            <v>C0708</v>
          </cell>
        </row>
        <row r="1201">
          <cell r="A1201" t="str">
            <v>061C078</v>
          </cell>
          <cell r="B1201" t="str">
            <v>C0708</v>
          </cell>
        </row>
        <row r="1202">
          <cell r="A1202" t="str">
            <v>061C079</v>
          </cell>
          <cell r="B1202" t="str">
            <v>C0708</v>
          </cell>
        </row>
        <row r="1203">
          <cell r="A1203" t="str">
            <v>061C075</v>
          </cell>
          <cell r="B1203" t="str">
            <v>C0708</v>
          </cell>
        </row>
        <row r="1204">
          <cell r="A1204" t="str">
            <v>061C076</v>
          </cell>
          <cell r="B1204" t="str">
            <v>C0708</v>
          </cell>
        </row>
        <row r="1205">
          <cell r="A1205" t="str">
            <v>063C075</v>
          </cell>
          <cell r="B1205" t="str">
            <v>C0708</v>
          </cell>
        </row>
        <row r="1206">
          <cell r="A1206" t="str">
            <v>063C076</v>
          </cell>
          <cell r="B1206" t="str">
            <v>C0708</v>
          </cell>
        </row>
        <row r="1207">
          <cell r="A1207" t="str">
            <v>063C085</v>
          </cell>
          <cell r="B1207" t="str">
            <v>C0709</v>
          </cell>
        </row>
        <row r="1208">
          <cell r="A1208" t="str">
            <v>063C086</v>
          </cell>
          <cell r="B1208" t="str">
            <v>C0709</v>
          </cell>
        </row>
        <row r="1209">
          <cell r="A1209" t="str">
            <v>063C087</v>
          </cell>
          <cell r="B1209" t="str">
            <v>C0709</v>
          </cell>
        </row>
        <row r="1210">
          <cell r="A1210" t="str">
            <v>063C088</v>
          </cell>
          <cell r="B1210" t="str">
            <v>C0709</v>
          </cell>
        </row>
        <row r="1211">
          <cell r="A1211" t="str">
            <v>063C089</v>
          </cell>
          <cell r="B1211" t="str">
            <v>C0709</v>
          </cell>
        </row>
        <row r="1212">
          <cell r="A1212" t="str">
            <v>063C090</v>
          </cell>
          <cell r="B1212" t="str">
            <v>C0709</v>
          </cell>
        </row>
        <row r="1213">
          <cell r="A1213" t="str">
            <v>065C088</v>
          </cell>
          <cell r="B1213" t="str">
            <v>C0709</v>
          </cell>
        </row>
        <row r="1214">
          <cell r="A1214" t="str">
            <v>065C089</v>
          </cell>
          <cell r="B1214" t="str">
            <v>C0709</v>
          </cell>
        </row>
        <row r="1215">
          <cell r="A1215" t="str">
            <v>065C090</v>
          </cell>
          <cell r="B1215" t="str">
            <v>C0709</v>
          </cell>
        </row>
        <row r="1216">
          <cell r="A1216" t="str">
            <v>066C089</v>
          </cell>
          <cell r="B1216" t="str">
            <v>C0709</v>
          </cell>
        </row>
        <row r="1217">
          <cell r="A1217" t="str">
            <v>066C090</v>
          </cell>
          <cell r="B1217" t="str">
            <v>C0709</v>
          </cell>
        </row>
        <row r="1218">
          <cell r="A1218" t="str">
            <v>067C083</v>
          </cell>
          <cell r="B1218" t="str">
            <v>C0709</v>
          </cell>
        </row>
        <row r="1219">
          <cell r="A1219" t="str">
            <v>068C086</v>
          </cell>
          <cell r="B1219" t="str">
            <v>C0709</v>
          </cell>
        </row>
        <row r="1220">
          <cell r="A1220" t="str">
            <v>068C087</v>
          </cell>
          <cell r="B1220" t="str">
            <v>C0709</v>
          </cell>
        </row>
        <row r="1221">
          <cell r="A1221" t="str">
            <v>067C088</v>
          </cell>
          <cell r="B1221" t="str">
            <v>C0709</v>
          </cell>
        </row>
        <row r="1222">
          <cell r="A1222" t="str">
            <v>068C088</v>
          </cell>
          <cell r="B1222" t="str">
            <v>C0709</v>
          </cell>
        </row>
        <row r="1223">
          <cell r="A1223" t="str">
            <v>067C090</v>
          </cell>
          <cell r="B1223" t="str">
            <v>C0709</v>
          </cell>
        </row>
        <row r="1224">
          <cell r="A1224" t="str">
            <v>068C090</v>
          </cell>
          <cell r="B1224" t="str">
            <v>C0709</v>
          </cell>
        </row>
        <row r="1225">
          <cell r="A1225" t="str">
            <v>068C083</v>
          </cell>
          <cell r="B1225" t="str">
            <v>C0709</v>
          </cell>
        </row>
        <row r="1226">
          <cell r="A1226" t="str">
            <v>068C084</v>
          </cell>
          <cell r="B1226" t="str">
            <v>C0709</v>
          </cell>
        </row>
        <row r="1227">
          <cell r="A1227" t="str">
            <v>069C083</v>
          </cell>
          <cell r="B1227" t="str">
            <v>C0709</v>
          </cell>
        </row>
        <row r="1228">
          <cell r="A1228" t="str">
            <v>069C084</v>
          </cell>
          <cell r="B1228" t="str">
            <v>C0709</v>
          </cell>
        </row>
        <row r="1229">
          <cell r="A1229" t="str">
            <v>070C083</v>
          </cell>
          <cell r="B1229" t="str">
            <v>C0709</v>
          </cell>
        </row>
        <row r="1230">
          <cell r="A1230" t="str">
            <v>070C084</v>
          </cell>
          <cell r="B1230" t="str">
            <v>C0709</v>
          </cell>
        </row>
        <row r="1231">
          <cell r="A1231" t="str">
            <v>070C086</v>
          </cell>
          <cell r="B1231" t="str">
            <v>C0709</v>
          </cell>
        </row>
        <row r="1232">
          <cell r="A1232" t="str">
            <v>070C088</v>
          </cell>
          <cell r="B1232" t="str">
            <v>C0709</v>
          </cell>
        </row>
        <row r="1233">
          <cell r="A1233" t="str">
            <v>070C090</v>
          </cell>
          <cell r="B1233" t="str">
            <v>C0709</v>
          </cell>
        </row>
        <row r="1234">
          <cell r="A1234" t="str">
            <v>061C094</v>
          </cell>
          <cell r="B1234" t="str">
            <v>C0710</v>
          </cell>
        </row>
        <row r="1235">
          <cell r="A1235" t="str">
            <v>063C092</v>
          </cell>
          <cell r="B1235" t="str">
            <v>C0710</v>
          </cell>
        </row>
        <row r="1236">
          <cell r="A1236" t="str">
            <v>069C097</v>
          </cell>
          <cell r="B1236" t="str">
            <v>C0710</v>
          </cell>
        </row>
        <row r="1237">
          <cell r="A1237" t="str">
            <v>070C097</v>
          </cell>
          <cell r="B1237" t="str">
            <v>C0710</v>
          </cell>
        </row>
        <row r="1238">
          <cell r="A1238" t="str">
            <v>070C100</v>
          </cell>
          <cell r="B1238" t="str">
            <v>C0710</v>
          </cell>
        </row>
        <row r="1239">
          <cell r="A1239" t="str">
            <v>064C092</v>
          </cell>
          <cell r="B1239" t="str">
            <v>C0710</v>
          </cell>
        </row>
        <row r="1240">
          <cell r="A1240" t="str">
            <v>066C093</v>
          </cell>
          <cell r="B1240" t="str">
            <v>C0710</v>
          </cell>
        </row>
        <row r="1241">
          <cell r="A1241" t="str">
            <v>067C091</v>
          </cell>
          <cell r="B1241" t="str">
            <v>C0710</v>
          </cell>
        </row>
        <row r="1242">
          <cell r="A1242" t="str">
            <v>062C092</v>
          </cell>
          <cell r="B1242" t="str">
            <v>C0710</v>
          </cell>
        </row>
        <row r="1243">
          <cell r="A1243" t="str">
            <v>062C094</v>
          </cell>
          <cell r="B1243" t="str">
            <v>C0710</v>
          </cell>
        </row>
        <row r="1244">
          <cell r="A1244" t="str">
            <v>062C097</v>
          </cell>
          <cell r="B1244" t="str">
            <v>C0710</v>
          </cell>
        </row>
        <row r="1245">
          <cell r="A1245" t="str">
            <v>062C098</v>
          </cell>
          <cell r="B1245" t="str">
            <v>C0710</v>
          </cell>
        </row>
        <row r="1246">
          <cell r="A1246" t="str">
            <v>062C100</v>
          </cell>
          <cell r="B1246" t="str">
            <v>C0710</v>
          </cell>
        </row>
        <row r="1247">
          <cell r="A1247" t="str">
            <v>063C093</v>
          </cell>
          <cell r="B1247" t="str">
            <v>C0710</v>
          </cell>
        </row>
        <row r="1248">
          <cell r="A1248" t="str">
            <v>063C097</v>
          </cell>
          <cell r="B1248" t="str">
            <v>C0710</v>
          </cell>
        </row>
        <row r="1249">
          <cell r="A1249" t="str">
            <v>063C098</v>
          </cell>
          <cell r="B1249" t="str">
            <v>C0710</v>
          </cell>
        </row>
        <row r="1250">
          <cell r="A1250" t="str">
            <v>063C100</v>
          </cell>
          <cell r="B1250" t="str">
            <v>C0710</v>
          </cell>
        </row>
        <row r="1251">
          <cell r="A1251" t="str">
            <v>066C098</v>
          </cell>
          <cell r="B1251" t="str">
            <v>C0710</v>
          </cell>
        </row>
        <row r="1252">
          <cell r="A1252" t="str">
            <v>066C099</v>
          </cell>
          <cell r="B1252" t="str">
            <v>C0710</v>
          </cell>
        </row>
        <row r="1253">
          <cell r="A1253" t="str">
            <v>067C092</v>
          </cell>
          <cell r="B1253" t="str">
            <v>C0710</v>
          </cell>
        </row>
        <row r="1254">
          <cell r="A1254" t="str">
            <v>067C093</v>
          </cell>
          <cell r="B1254" t="str">
            <v>C0710</v>
          </cell>
        </row>
        <row r="1255">
          <cell r="A1255" t="str">
            <v>068C097</v>
          </cell>
          <cell r="B1255" t="str">
            <v>C0710</v>
          </cell>
        </row>
        <row r="1256">
          <cell r="A1256" t="str">
            <v>068C098</v>
          </cell>
          <cell r="B1256" t="str">
            <v>C0710</v>
          </cell>
        </row>
        <row r="1257">
          <cell r="A1257" t="str">
            <v>068C099</v>
          </cell>
          <cell r="B1257" t="str">
            <v>C0710</v>
          </cell>
        </row>
        <row r="1258">
          <cell r="A1258" t="str">
            <v>068C100</v>
          </cell>
          <cell r="B1258" t="str">
            <v>C0710</v>
          </cell>
        </row>
        <row r="1259">
          <cell r="A1259" t="str">
            <v>070C092</v>
          </cell>
          <cell r="B1259" t="str">
            <v>C0710</v>
          </cell>
        </row>
        <row r="1260">
          <cell r="A1260" t="str">
            <v>064C097</v>
          </cell>
          <cell r="B1260" t="str">
            <v>C0710</v>
          </cell>
        </row>
        <row r="1261">
          <cell r="A1261" t="str">
            <v>066C097</v>
          </cell>
          <cell r="B1261" t="str">
            <v>C0710</v>
          </cell>
        </row>
        <row r="1262">
          <cell r="A1262" t="str">
            <v>070C093</v>
          </cell>
          <cell r="B1262" t="str">
            <v>C0710</v>
          </cell>
        </row>
        <row r="1263">
          <cell r="A1263" t="str">
            <v>061C102</v>
          </cell>
          <cell r="B1263" t="str">
            <v>C0711</v>
          </cell>
        </row>
        <row r="1264">
          <cell r="A1264" t="str">
            <v>061C105</v>
          </cell>
          <cell r="B1264" t="str">
            <v>C0711</v>
          </cell>
        </row>
        <row r="1265">
          <cell r="A1265" t="str">
            <v>062C105</v>
          </cell>
          <cell r="B1265" t="str">
            <v>C0711</v>
          </cell>
        </row>
        <row r="1266">
          <cell r="A1266" t="str">
            <v>068C101</v>
          </cell>
          <cell r="B1266" t="str">
            <v>C0711</v>
          </cell>
        </row>
        <row r="1267">
          <cell r="A1267" t="str">
            <v>066C101</v>
          </cell>
          <cell r="B1267" t="str">
            <v>C0711</v>
          </cell>
        </row>
        <row r="1268">
          <cell r="A1268" t="str">
            <v>068C102</v>
          </cell>
          <cell r="B1268" t="str">
            <v>C0711</v>
          </cell>
        </row>
        <row r="1269">
          <cell r="A1269" t="str">
            <v>069C110</v>
          </cell>
          <cell r="B1269" t="str">
            <v>C0711</v>
          </cell>
        </row>
        <row r="1270">
          <cell r="A1270" t="str">
            <v>062C106</v>
          </cell>
          <cell r="B1270" t="str">
            <v>C0711</v>
          </cell>
        </row>
        <row r="1271">
          <cell r="A1271" t="str">
            <v>062C110</v>
          </cell>
          <cell r="B1271" t="str">
            <v>C0711</v>
          </cell>
        </row>
        <row r="1272">
          <cell r="A1272" t="str">
            <v>064C102</v>
          </cell>
          <cell r="B1272" t="str">
            <v>C0711</v>
          </cell>
        </row>
        <row r="1273">
          <cell r="A1273" t="str">
            <v>064C105</v>
          </cell>
          <cell r="B1273" t="str">
            <v>C0711</v>
          </cell>
        </row>
        <row r="1274">
          <cell r="A1274" t="str">
            <v>064C106</v>
          </cell>
          <cell r="B1274" t="str">
            <v>C0711</v>
          </cell>
        </row>
        <row r="1275">
          <cell r="A1275" t="str">
            <v>064C107</v>
          </cell>
          <cell r="B1275" t="str">
            <v>C0711</v>
          </cell>
        </row>
        <row r="1276">
          <cell r="A1276" t="str">
            <v>064C108</v>
          </cell>
          <cell r="B1276" t="str">
            <v>C0711</v>
          </cell>
        </row>
        <row r="1277">
          <cell r="A1277" t="str">
            <v>064C109</v>
          </cell>
          <cell r="B1277" t="str">
            <v>C0711</v>
          </cell>
        </row>
        <row r="1278">
          <cell r="A1278" t="str">
            <v>064C110</v>
          </cell>
          <cell r="B1278" t="str">
            <v>C0711</v>
          </cell>
        </row>
        <row r="1279">
          <cell r="A1279" t="str">
            <v>065C103</v>
          </cell>
          <cell r="B1279" t="str">
            <v>C0711</v>
          </cell>
        </row>
        <row r="1280">
          <cell r="A1280" t="str">
            <v>065C104</v>
          </cell>
          <cell r="B1280" t="str">
            <v>C0711</v>
          </cell>
        </row>
        <row r="1281">
          <cell r="A1281" t="str">
            <v>066C105</v>
          </cell>
          <cell r="B1281" t="str">
            <v>C0711</v>
          </cell>
        </row>
        <row r="1282">
          <cell r="A1282" t="str">
            <v>066C104</v>
          </cell>
          <cell r="B1282" t="str">
            <v>C0711</v>
          </cell>
        </row>
        <row r="1283">
          <cell r="A1283" t="str">
            <v>066C106</v>
          </cell>
          <cell r="B1283" t="str">
            <v>C0711</v>
          </cell>
        </row>
        <row r="1284">
          <cell r="A1284" t="str">
            <v>066C108</v>
          </cell>
          <cell r="B1284" t="str">
            <v>C0711</v>
          </cell>
        </row>
        <row r="1285">
          <cell r="A1285" t="str">
            <v>066C109</v>
          </cell>
          <cell r="B1285" t="str">
            <v>C0711</v>
          </cell>
        </row>
        <row r="1286">
          <cell r="A1286" t="str">
            <v>066C107</v>
          </cell>
          <cell r="B1286" t="str">
            <v>C0711</v>
          </cell>
        </row>
        <row r="1287">
          <cell r="A1287" t="str">
            <v>066C110</v>
          </cell>
          <cell r="B1287" t="str">
            <v>C0711</v>
          </cell>
        </row>
        <row r="1288">
          <cell r="A1288" t="str">
            <v>068C107</v>
          </cell>
          <cell r="B1288" t="str">
            <v>C0711</v>
          </cell>
        </row>
        <row r="1289">
          <cell r="A1289" t="str">
            <v>068C108</v>
          </cell>
          <cell r="B1289" t="str">
            <v>C0711</v>
          </cell>
        </row>
        <row r="1290">
          <cell r="A1290" t="str">
            <v>068C109</v>
          </cell>
          <cell r="B1290" t="str">
            <v>C0711</v>
          </cell>
        </row>
        <row r="1291">
          <cell r="A1291" t="str">
            <v>068C110</v>
          </cell>
          <cell r="B1291" t="str">
            <v>C0711</v>
          </cell>
        </row>
        <row r="1292">
          <cell r="A1292" t="str">
            <v>069C104</v>
          </cell>
          <cell r="B1292" t="str">
            <v>C0711</v>
          </cell>
        </row>
        <row r="1293">
          <cell r="A1293" t="str">
            <v>069C105</v>
          </cell>
          <cell r="B1293" t="str">
            <v>C0711</v>
          </cell>
        </row>
        <row r="1294">
          <cell r="A1294" t="str">
            <v>070C102</v>
          </cell>
          <cell r="B1294" t="str">
            <v>C0711</v>
          </cell>
        </row>
        <row r="1295">
          <cell r="A1295" t="str">
            <v>070C101</v>
          </cell>
          <cell r="B1295" t="str">
            <v>C0711</v>
          </cell>
        </row>
        <row r="1296">
          <cell r="A1296" t="str">
            <v>070C103</v>
          </cell>
          <cell r="B1296" t="str">
            <v>C0711</v>
          </cell>
        </row>
        <row r="1297">
          <cell r="A1297" t="str">
            <v>069C106</v>
          </cell>
          <cell r="B1297" t="str">
            <v>C0711</v>
          </cell>
        </row>
        <row r="1298">
          <cell r="A1298" t="str">
            <v>070C105</v>
          </cell>
          <cell r="B1298" t="str">
            <v>C0711</v>
          </cell>
        </row>
        <row r="1299">
          <cell r="A1299" t="str">
            <v>070C104</v>
          </cell>
          <cell r="B1299" t="str">
            <v>C0711</v>
          </cell>
        </row>
        <row r="1300">
          <cell r="A1300" t="str">
            <v>070C107</v>
          </cell>
          <cell r="B1300" t="str">
            <v>C0711</v>
          </cell>
        </row>
        <row r="1301">
          <cell r="A1301" t="str">
            <v>070C109</v>
          </cell>
          <cell r="B1301" t="str">
            <v>C0711</v>
          </cell>
        </row>
        <row r="1302">
          <cell r="A1302" t="str">
            <v>061C116</v>
          </cell>
          <cell r="B1302" t="str">
            <v>C0712</v>
          </cell>
        </row>
        <row r="1303">
          <cell r="A1303" t="str">
            <v>063C112</v>
          </cell>
          <cell r="B1303" t="str">
            <v>C0712</v>
          </cell>
        </row>
        <row r="1304">
          <cell r="A1304" t="str">
            <v>062C115</v>
          </cell>
          <cell r="B1304" t="str">
            <v>C0712</v>
          </cell>
        </row>
        <row r="1305">
          <cell r="A1305" t="str">
            <v>063C115</v>
          </cell>
          <cell r="B1305" t="str">
            <v>C0712</v>
          </cell>
        </row>
        <row r="1306">
          <cell r="A1306" t="str">
            <v>063C116</v>
          </cell>
          <cell r="B1306" t="str">
            <v>C0712</v>
          </cell>
        </row>
        <row r="1307">
          <cell r="A1307" t="str">
            <v>066C113</v>
          </cell>
          <cell r="B1307" t="str">
            <v>C0712</v>
          </cell>
        </row>
        <row r="1308">
          <cell r="A1308" t="str">
            <v>066C117</v>
          </cell>
          <cell r="B1308" t="str">
            <v>C0712</v>
          </cell>
        </row>
        <row r="1309">
          <cell r="A1309" t="str">
            <v>068C114</v>
          </cell>
          <cell r="B1309" t="str">
            <v>C0712</v>
          </cell>
        </row>
        <row r="1310">
          <cell r="A1310" t="str">
            <v>068C115</v>
          </cell>
          <cell r="B1310" t="str">
            <v>C0712</v>
          </cell>
        </row>
        <row r="1311">
          <cell r="A1311" t="str">
            <v>068C120</v>
          </cell>
          <cell r="B1311" t="str">
            <v>C0712</v>
          </cell>
        </row>
        <row r="1312">
          <cell r="A1312" t="str">
            <v>070C115</v>
          </cell>
          <cell r="B1312" t="str">
            <v>C0712</v>
          </cell>
        </row>
        <row r="1313">
          <cell r="A1313" t="str">
            <v>070C120</v>
          </cell>
          <cell r="B1313" t="str">
            <v>C0712</v>
          </cell>
        </row>
        <row r="1314">
          <cell r="A1314" t="str">
            <v>061C123</v>
          </cell>
          <cell r="B1314" t="str">
            <v>C0713</v>
          </cell>
        </row>
        <row r="1315">
          <cell r="A1315" t="str">
            <v>070C123</v>
          </cell>
          <cell r="B1315" t="str">
            <v>C0713</v>
          </cell>
        </row>
        <row r="1316">
          <cell r="A1316" t="str">
            <v>072C028</v>
          </cell>
          <cell r="B1316" t="str">
            <v>C0803</v>
          </cell>
        </row>
        <row r="1317">
          <cell r="A1317" t="str">
            <v>072c029</v>
          </cell>
          <cell r="B1317" t="str">
            <v>C0803</v>
          </cell>
        </row>
        <row r="1318">
          <cell r="A1318" t="str">
            <v>074C028</v>
          </cell>
          <cell r="B1318" t="str">
            <v>C0803</v>
          </cell>
        </row>
        <row r="1319">
          <cell r="A1319" t="str">
            <v>074c029</v>
          </cell>
          <cell r="B1319" t="str">
            <v>C0803</v>
          </cell>
        </row>
        <row r="1320">
          <cell r="A1320" t="str">
            <v>072C030</v>
          </cell>
          <cell r="B1320" t="str">
            <v>C0803</v>
          </cell>
        </row>
        <row r="1321">
          <cell r="A1321" t="str">
            <v>073C029</v>
          </cell>
          <cell r="B1321" t="str">
            <v>C0803</v>
          </cell>
        </row>
        <row r="1322">
          <cell r="A1322" t="str">
            <v>073C030</v>
          </cell>
          <cell r="B1322" t="str">
            <v>C0803</v>
          </cell>
        </row>
        <row r="1323">
          <cell r="A1323" t="str">
            <v>074C030</v>
          </cell>
          <cell r="B1323" t="str">
            <v>C0803</v>
          </cell>
        </row>
        <row r="1324">
          <cell r="A1324" t="str">
            <v>075C028</v>
          </cell>
          <cell r="B1324" t="str">
            <v>C0803</v>
          </cell>
        </row>
        <row r="1325">
          <cell r="A1325" t="str">
            <v>077C028</v>
          </cell>
          <cell r="B1325" t="str">
            <v>C0803</v>
          </cell>
        </row>
        <row r="1326">
          <cell r="A1326" t="str">
            <v>075C030</v>
          </cell>
          <cell r="B1326" t="str">
            <v>C0803</v>
          </cell>
        </row>
        <row r="1327">
          <cell r="A1327" t="str">
            <v>076C030</v>
          </cell>
          <cell r="B1327" t="str">
            <v>C0803</v>
          </cell>
        </row>
        <row r="1328">
          <cell r="A1328" t="str">
            <v>077C030</v>
          </cell>
          <cell r="B1328" t="str">
            <v>C0803</v>
          </cell>
        </row>
        <row r="1329">
          <cell r="A1329" t="str">
            <v>078C030</v>
          </cell>
          <cell r="B1329" t="str">
            <v>C0803</v>
          </cell>
        </row>
        <row r="1330">
          <cell r="A1330" t="str">
            <v>080C030</v>
          </cell>
          <cell r="B1330" t="str">
            <v>C0803</v>
          </cell>
        </row>
        <row r="1331">
          <cell r="A1331" t="str">
            <v>081C030</v>
          </cell>
          <cell r="B1331" t="str">
            <v>C0803</v>
          </cell>
        </row>
        <row r="1332">
          <cell r="A1332" t="str">
            <v>081c029</v>
          </cell>
          <cell r="B1332" t="str">
            <v>C0803</v>
          </cell>
        </row>
        <row r="1333">
          <cell r="A1333" t="str">
            <v>072c035</v>
          </cell>
          <cell r="B1333" t="str">
            <v>C0804</v>
          </cell>
        </row>
        <row r="1334">
          <cell r="A1334" t="str">
            <v>072c036</v>
          </cell>
          <cell r="B1334" t="str">
            <v>C0804</v>
          </cell>
        </row>
        <row r="1335">
          <cell r="A1335" t="str">
            <v>073c036</v>
          </cell>
          <cell r="B1335" t="str">
            <v>C0804</v>
          </cell>
        </row>
        <row r="1336">
          <cell r="A1336" t="str">
            <v>074c036</v>
          </cell>
          <cell r="B1336" t="str">
            <v>C0804</v>
          </cell>
        </row>
        <row r="1337">
          <cell r="A1337" t="str">
            <v>072C032</v>
          </cell>
          <cell r="B1337" t="str">
            <v>C0804</v>
          </cell>
        </row>
        <row r="1338">
          <cell r="A1338" t="str">
            <v>073C032</v>
          </cell>
          <cell r="B1338" t="str">
            <v>C0804</v>
          </cell>
        </row>
        <row r="1339">
          <cell r="A1339" t="str">
            <v>074C032</v>
          </cell>
          <cell r="B1339" t="str">
            <v>C0804</v>
          </cell>
        </row>
        <row r="1340">
          <cell r="A1340" t="str">
            <v>073c035</v>
          </cell>
          <cell r="B1340" t="str">
            <v>C0804</v>
          </cell>
        </row>
        <row r="1341">
          <cell r="A1341" t="str">
            <v>074C035</v>
          </cell>
          <cell r="B1341" t="str">
            <v>C0804</v>
          </cell>
        </row>
        <row r="1342">
          <cell r="A1342" t="str">
            <v>072c037</v>
          </cell>
          <cell r="B1342" t="str">
            <v>C0804</v>
          </cell>
        </row>
        <row r="1343">
          <cell r="A1343" t="str">
            <v>073c037</v>
          </cell>
          <cell r="B1343" t="str">
            <v>C0804</v>
          </cell>
        </row>
        <row r="1344">
          <cell r="A1344" t="str">
            <v>074C037</v>
          </cell>
          <cell r="B1344" t="str">
            <v>C0804</v>
          </cell>
        </row>
        <row r="1345">
          <cell r="A1345" t="str">
            <v>074C038</v>
          </cell>
          <cell r="B1345" t="str">
            <v>C0804</v>
          </cell>
        </row>
        <row r="1346">
          <cell r="A1346" t="str">
            <v>073C038</v>
          </cell>
          <cell r="B1346" t="str">
            <v>C0804</v>
          </cell>
        </row>
        <row r="1347">
          <cell r="A1347" t="str">
            <v>074C039</v>
          </cell>
          <cell r="B1347" t="str">
            <v>C0804</v>
          </cell>
        </row>
        <row r="1348">
          <cell r="A1348" t="str">
            <v>073c039</v>
          </cell>
          <cell r="B1348" t="str">
            <v>C0804</v>
          </cell>
        </row>
        <row r="1349">
          <cell r="A1349" t="str">
            <v>074C040</v>
          </cell>
          <cell r="B1349" t="str">
            <v>C0804</v>
          </cell>
        </row>
        <row r="1350">
          <cell r="A1350" t="str">
            <v>076C033</v>
          </cell>
          <cell r="B1350" t="str">
            <v>C0804</v>
          </cell>
        </row>
        <row r="1351">
          <cell r="A1351" t="str">
            <v>075C033</v>
          </cell>
          <cell r="B1351" t="str">
            <v>C0804</v>
          </cell>
        </row>
        <row r="1352">
          <cell r="A1352" t="str">
            <v>075C035</v>
          </cell>
          <cell r="B1352" t="str">
            <v>C0804</v>
          </cell>
        </row>
        <row r="1353">
          <cell r="A1353" t="str">
            <v>076C035</v>
          </cell>
          <cell r="B1353" t="str">
            <v>C0804</v>
          </cell>
        </row>
        <row r="1354">
          <cell r="A1354" t="str">
            <v>075C036</v>
          </cell>
          <cell r="B1354" t="str">
            <v>C0804</v>
          </cell>
        </row>
        <row r="1355">
          <cell r="A1355" t="str">
            <v>076C036</v>
          </cell>
          <cell r="B1355" t="str">
            <v>C0804</v>
          </cell>
        </row>
        <row r="1356">
          <cell r="A1356" t="str">
            <v>076C039</v>
          </cell>
          <cell r="B1356" t="str">
            <v>C0804</v>
          </cell>
        </row>
        <row r="1357">
          <cell r="A1357" t="str">
            <v>076C038</v>
          </cell>
          <cell r="B1357" t="str">
            <v>C0804</v>
          </cell>
        </row>
        <row r="1358">
          <cell r="A1358" t="str">
            <v>077C038</v>
          </cell>
          <cell r="B1358" t="str">
            <v>C0804</v>
          </cell>
        </row>
        <row r="1359">
          <cell r="A1359" t="str">
            <v>078C038</v>
          </cell>
          <cell r="B1359" t="str">
            <v>C0804</v>
          </cell>
        </row>
        <row r="1360">
          <cell r="A1360" t="str">
            <v>080C032</v>
          </cell>
          <cell r="B1360" t="str">
            <v>C0804</v>
          </cell>
        </row>
        <row r="1361">
          <cell r="A1361" t="str">
            <v>080C033</v>
          </cell>
          <cell r="B1361" t="str">
            <v>C0804</v>
          </cell>
        </row>
        <row r="1362">
          <cell r="A1362" t="str">
            <v>080C035</v>
          </cell>
          <cell r="B1362" t="str">
            <v>C0804</v>
          </cell>
        </row>
        <row r="1363">
          <cell r="A1363" t="str">
            <v>080C038</v>
          </cell>
          <cell r="B1363" t="str">
            <v>C0804</v>
          </cell>
        </row>
        <row r="1364">
          <cell r="A1364" t="str">
            <v>076C040</v>
          </cell>
          <cell r="B1364" t="str">
            <v>C0804</v>
          </cell>
        </row>
        <row r="1365">
          <cell r="A1365" t="str">
            <v>077C040</v>
          </cell>
          <cell r="B1365" t="str">
            <v>C0804</v>
          </cell>
        </row>
        <row r="1366">
          <cell r="A1366" t="str">
            <v>078C040</v>
          </cell>
          <cell r="B1366" t="str">
            <v>C0804</v>
          </cell>
        </row>
        <row r="1367">
          <cell r="A1367" t="str">
            <v>079C040</v>
          </cell>
          <cell r="B1367" t="str">
            <v>C0804</v>
          </cell>
        </row>
        <row r="1368">
          <cell r="A1368" t="str">
            <v>080C039</v>
          </cell>
          <cell r="B1368" t="str">
            <v>C0804</v>
          </cell>
        </row>
        <row r="1369">
          <cell r="A1369" t="str">
            <v>080C040</v>
          </cell>
          <cell r="B1369" t="str">
            <v>C0804</v>
          </cell>
        </row>
        <row r="1370">
          <cell r="A1370" t="str">
            <v>071C046</v>
          </cell>
          <cell r="B1370" t="str">
            <v>C0805</v>
          </cell>
        </row>
        <row r="1371">
          <cell r="A1371" t="str">
            <v>072C046</v>
          </cell>
          <cell r="B1371" t="str">
            <v>C0805</v>
          </cell>
        </row>
        <row r="1372">
          <cell r="A1372" t="str">
            <v>074C045</v>
          </cell>
          <cell r="B1372" t="str">
            <v>C0805</v>
          </cell>
        </row>
        <row r="1373">
          <cell r="A1373" t="str">
            <v>072C048</v>
          </cell>
          <cell r="B1373" t="str">
            <v>C0805</v>
          </cell>
        </row>
        <row r="1374">
          <cell r="A1374" t="str">
            <v>072C049</v>
          </cell>
          <cell r="B1374" t="str">
            <v>C0805</v>
          </cell>
        </row>
        <row r="1375">
          <cell r="A1375" t="str">
            <v>072C050</v>
          </cell>
          <cell r="B1375" t="str">
            <v>C0805</v>
          </cell>
        </row>
        <row r="1376">
          <cell r="A1376" t="str">
            <v>074C041</v>
          </cell>
          <cell r="B1376" t="str">
            <v>C0805</v>
          </cell>
        </row>
        <row r="1377">
          <cell r="A1377" t="str">
            <v>074C043</v>
          </cell>
          <cell r="B1377" t="str">
            <v>C0805</v>
          </cell>
        </row>
        <row r="1378">
          <cell r="A1378" t="str">
            <v>074C042</v>
          </cell>
          <cell r="B1378" t="str">
            <v>C0805</v>
          </cell>
        </row>
        <row r="1379">
          <cell r="A1379" t="str">
            <v>074C044</v>
          </cell>
          <cell r="B1379" t="str">
            <v>C0805</v>
          </cell>
        </row>
        <row r="1380">
          <cell r="A1380" t="str">
            <v>075C048</v>
          </cell>
          <cell r="B1380" t="str">
            <v>C0805</v>
          </cell>
        </row>
        <row r="1381">
          <cell r="A1381" t="str">
            <v>075C049</v>
          </cell>
          <cell r="B1381" t="str">
            <v>C0805</v>
          </cell>
        </row>
        <row r="1382">
          <cell r="A1382" t="str">
            <v>076c047</v>
          </cell>
          <cell r="B1382" t="str">
            <v>C0805</v>
          </cell>
        </row>
        <row r="1383">
          <cell r="A1383" t="str">
            <v>076C048</v>
          </cell>
          <cell r="B1383" t="str">
            <v>C0805</v>
          </cell>
        </row>
        <row r="1384">
          <cell r="A1384" t="str">
            <v>076C049</v>
          </cell>
          <cell r="B1384" t="str">
            <v>C0805</v>
          </cell>
        </row>
        <row r="1385">
          <cell r="A1385" t="str">
            <v>080C046</v>
          </cell>
          <cell r="B1385" t="str">
            <v>C0805</v>
          </cell>
        </row>
        <row r="1386">
          <cell r="A1386" t="str">
            <v>076c043</v>
          </cell>
          <cell r="B1386" t="str">
            <v>C0805</v>
          </cell>
        </row>
        <row r="1387">
          <cell r="A1387" t="str">
            <v>077c043</v>
          </cell>
          <cell r="B1387" t="str">
            <v>C0805</v>
          </cell>
        </row>
        <row r="1388">
          <cell r="A1388" t="str">
            <v>078c043</v>
          </cell>
          <cell r="B1388" t="str">
            <v>C0805</v>
          </cell>
        </row>
        <row r="1389">
          <cell r="A1389" t="str">
            <v>079c043</v>
          </cell>
          <cell r="B1389" t="str">
            <v>C0805</v>
          </cell>
        </row>
        <row r="1390">
          <cell r="A1390" t="str">
            <v>080c043</v>
          </cell>
          <cell r="B1390" t="str">
            <v>C0805</v>
          </cell>
        </row>
        <row r="1391">
          <cell r="A1391" t="str">
            <v>069C051</v>
          </cell>
          <cell r="B1391" t="str">
            <v>C0806</v>
          </cell>
        </row>
        <row r="1392">
          <cell r="A1392" t="str">
            <v>071C051</v>
          </cell>
          <cell r="B1392" t="str">
            <v>C0806</v>
          </cell>
        </row>
        <row r="1393">
          <cell r="A1393" t="str">
            <v>074C060</v>
          </cell>
          <cell r="B1393" t="str">
            <v>C0806</v>
          </cell>
        </row>
        <row r="1394">
          <cell r="A1394" t="str">
            <v>077C056</v>
          </cell>
          <cell r="B1394" t="str">
            <v>C0806</v>
          </cell>
        </row>
        <row r="1395">
          <cell r="A1395" t="str">
            <v>077C058</v>
          </cell>
          <cell r="B1395" t="str">
            <v>C0806</v>
          </cell>
        </row>
        <row r="1396">
          <cell r="A1396" t="str">
            <v>077C060</v>
          </cell>
          <cell r="B1396" t="str">
            <v>C0806</v>
          </cell>
        </row>
        <row r="1397">
          <cell r="A1397" t="str">
            <v>078C060</v>
          </cell>
          <cell r="B1397" t="str">
            <v>C0806</v>
          </cell>
        </row>
        <row r="1398">
          <cell r="A1398" t="str">
            <v>080C053</v>
          </cell>
          <cell r="B1398" t="str">
            <v>C0806</v>
          </cell>
        </row>
        <row r="1399">
          <cell r="A1399" t="str">
            <v>080C054</v>
          </cell>
          <cell r="B1399" t="str">
            <v>C0806</v>
          </cell>
        </row>
        <row r="1400">
          <cell r="A1400" t="str">
            <v>071C061</v>
          </cell>
          <cell r="B1400" t="str">
            <v>C0807</v>
          </cell>
        </row>
        <row r="1401">
          <cell r="A1401" t="str">
            <v>074C062</v>
          </cell>
          <cell r="B1401" t="str">
            <v>C0807</v>
          </cell>
        </row>
        <row r="1402">
          <cell r="A1402" t="str">
            <v>074C063</v>
          </cell>
          <cell r="B1402" t="str">
            <v>C0807</v>
          </cell>
        </row>
        <row r="1403">
          <cell r="A1403" t="str">
            <v>077C062</v>
          </cell>
          <cell r="B1403" t="str">
            <v>C0807</v>
          </cell>
        </row>
        <row r="1404">
          <cell r="A1404" t="str">
            <v>077C065</v>
          </cell>
          <cell r="B1404" t="str">
            <v>C0807</v>
          </cell>
        </row>
        <row r="1405">
          <cell r="A1405" t="str">
            <v>078C062</v>
          </cell>
          <cell r="B1405" t="str">
            <v>C0807</v>
          </cell>
        </row>
        <row r="1406">
          <cell r="A1406" t="str">
            <v>071C079</v>
          </cell>
          <cell r="B1406" t="str">
            <v>C0808</v>
          </cell>
        </row>
        <row r="1407">
          <cell r="A1407" t="str">
            <v>071C080</v>
          </cell>
          <cell r="B1407" t="str">
            <v>C0808</v>
          </cell>
        </row>
        <row r="1408">
          <cell r="A1408" t="str">
            <v>076C079</v>
          </cell>
          <cell r="B1408" t="str">
            <v>C0808</v>
          </cell>
        </row>
        <row r="1409">
          <cell r="A1409" t="str">
            <v>076C080</v>
          </cell>
          <cell r="B1409" t="str">
            <v>C0808</v>
          </cell>
        </row>
        <row r="1410">
          <cell r="A1410" t="str">
            <v>077C080</v>
          </cell>
          <cell r="B1410" t="str">
            <v>C0808</v>
          </cell>
        </row>
        <row r="1411">
          <cell r="A1411" t="str">
            <v>078C080</v>
          </cell>
          <cell r="B1411" t="str">
            <v>C0808</v>
          </cell>
        </row>
        <row r="1412">
          <cell r="A1412" t="str">
            <v>079C080</v>
          </cell>
          <cell r="B1412" t="str">
            <v>C0808</v>
          </cell>
        </row>
        <row r="1413">
          <cell r="A1413" t="str">
            <v>080C080</v>
          </cell>
          <cell r="B1413" t="str">
            <v>C0808</v>
          </cell>
        </row>
        <row r="1414">
          <cell r="A1414" t="str">
            <v>073C079</v>
          </cell>
          <cell r="B1414" t="str">
            <v>C0808</v>
          </cell>
        </row>
        <row r="1415">
          <cell r="A1415" t="str">
            <v>074C080</v>
          </cell>
          <cell r="B1415" t="str">
            <v>C0808</v>
          </cell>
        </row>
        <row r="1416">
          <cell r="A1416" t="str">
            <v>076C078</v>
          </cell>
          <cell r="B1416" t="str">
            <v>C0808</v>
          </cell>
        </row>
        <row r="1417">
          <cell r="A1417" t="str">
            <v>072C087</v>
          </cell>
          <cell r="B1417" t="str">
            <v>C0809</v>
          </cell>
        </row>
        <row r="1418">
          <cell r="A1418" t="str">
            <v>079C088</v>
          </cell>
          <cell r="B1418" t="str">
            <v>C0809</v>
          </cell>
        </row>
        <row r="1419">
          <cell r="A1419" t="str">
            <v>072C082</v>
          </cell>
          <cell r="B1419" t="str">
            <v>C0809</v>
          </cell>
        </row>
        <row r="1420">
          <cell r="A1420" t="str">
            <v>072C085</v>
          </cell>
          <cell r="B1420" t="str">
            <v>C0809</v>
          </cell>
        </row>
        <row r="1421">
          <cell r="A1421" t="str">
            <v>072C086</v>
          </cell>
          <cell r="B1421" t="str">
            <v>C0809</v>
          </cell>
        </row>
        <row r="1422">
          <cell r="A1422" t="str">
            <v>074C082</v>
          </cell>
          <cell r="B1422" t="str">
            <v>C0809</v>
          </cell>
        </row>
        <row r="1423">
          <cell r="A1423" t="str">
            <v>074C085</v>
          </cell>
          <cell r="B1423" t="str">
            <v>C0809</v>
          </cell>
        </row>
        <row r="1424">
          <cell r="A1424" t="str">
            <v>074C086</v>
          </cell>
          <cell r="B1424" t="str">
            <v>C0809</v>
          </cell>
        </row>
        <row r="1425">
          <cell r="A1425" t="str">
            <v>074C087</v>
          </cell>
          <cell r="B1425" t="str">
            <v>C0809</v>
          </cell>
        </row>
        <row r="1426">
          <cell r="A1426" t="str">
            <v>075C085</v>
          </cell>
          <cell r="B1426" t="str">
            <v>C0809</v>
          </cell>
        </row>
        <row r="1427">
          <cell r="A1427" t="str">
            <v>076C085</v>
          </cell>
          <cell r="B1427" t="str">
            <v>C0809</v>
          </cell>
        </row>
        <row r="1428">
          <cell r="A1428" t="str">
            <v>076C086</v>
          </cell>
          <cell r="B1428" t="str">
            <v>C0809</v>
          </cell>
        </row>
        <row r="1429">
          <cell r="A1429" t="str">
            <v>078C082</v>
          </cell>
          <cell r="B1429" t="str">
            <v>C0809</v>
          </cell>
        </row>
        <row r="1430">
          <cell r="A1430" t="str">
            <v>078C085</v>
          </cell>
          <cell r="B1430" t="str">
            <v>C0809</v>
          </cell>
        </row>
        <row r="1431">
          <cell r="A1431" t="str">
            <v>078C086</v>
          </cell>
          <cell r="B1431" t="str">
            <v>C0809</v>
          </cell>
        </row>
        <row r="1432">
          <cell r="A1432" t="str">
            <v>078C087</v>
          </cell>
          <cell r="B1432" t="str">
            <v>C0809</v>
          </cell>
        </row>
        <row r="1433">
          <cell r="A1433" t="str">
            <v>078C088</v>
          </cell>
          <cell r="B1433" t="str">
            <v>C0809</v>
          </cell>
        </row>
        <row r="1434">
          <cell r="A1434" t="str">
            <v>080C085</v>
          </cell>
          <cell r="B1434" t="str">
            <v>C0809</v>
          </cell>
        </row>
        <row r="1435">
          <cell r="A1435" t="str">
            <v>080C086</v>
          </cell>
          <cell r="B1435" t="str">
            <v>C0809</v>
          </cell>
        </row>
        <row r="1436">
          <cell r="A1436" t="str">
            <v>080C087</v>
          </cell>
          <cell r="B1436" t="str">
            <v>C0809</v>
          </cell>
        </row>
        <row r="1437">
          <cell r="A1437" t="str">
            <v>080C088</v>
          </cell>
          <cell r="B1437" t="str">
            <v>C0809</v>
          </cell>
        </row>
        <row r="1438">
          <cell r="A1438" t="str">
            <v>080C090</v>
          </cell>
          <cell r="B1438" t="str">
            <v>C0809</v>
          </cell>
        </row>
        <row r="1439">
          <cell r="A1439" t="str">
            <v>072C090</v>
          </cell>
          <cell r="B1439" t="str">
            <v>C0809</v>
          </cell>
        </row>
        <row r="1440">
          <cell r="A1440" t="str">
            <v>074C089</v>
          </cell>
          <cell r="B1440" t="str">
            <v>C0809</v>
          </cell>
        </row>
        <row r="1441">
          <cell r="A1441" t="str">
            <v>074C090</v>
          </cell>
          <cell r="B1441" t="str">
            <v>C0809</v>
          </cell>
        </row>
        <row r="1442">
          <cell r="A1442" t="str">
            <v>076C090</v>
          </cell>
          <cell r="B1442" t="str">
            <v>C0809</v>
          </cell>
        </row>
        <row r="1443">
          <cell r="A1443" t="str">
            <v>078C090</v>
          </cell>
          <cell r="B1443" t="str">
            <v>C0809</v>
          </cell>
        </row>
        <row r="1444">
          <cell r="A1444" t="str">
            <v>080C097</v>
          </cell>
          <cell r="B1444" t="str">
            <v>C0810</v>
          </cell>
        </row>
        <row r="1445">
          <cell r="A1445" t="str">
            <v>072C093</v>
          </cell>
          <cell r="B1445" t="str">
            <v>C0810</v>
          </cell>
        </row>
        <row r="1446">
          <cell r="A1446" t="str">
            <v>072C095</v>
          </cell>
          <cell r="B1446" t="str">
            <v>C0810</v>
          </cell>
        </row>
        <row r="1447">
          <cell r="A1447" t="str">
            <v>072C098</v>
          </cell>
          <cell r="B1447" t="str">
            <v>C0810</v>
          </cell>
        </row>
        <row r="1448">
          <cell r="A1448" t="str">
            <v>072C100</v>
          </cell>
          <cell r="B1448" t="str">
            <v>C0810</v>
          </cell>
        </row>
        <row r="1449">
          <cell r="A1449" t="str">
            <v>074C091</v>
          </cell>
          <cell r="B1449" t="str">
            <v>C0810</v>
          </cell>
        </row>
        <row r="1450">
          <cell r="A1450" t="str">
            <v>074C095</v>
          </cell>
          <cell r="B1450" t="str">
            <v>C0810</v>
          </cell>
        </row>
        <row r="1451">
          <cell r="A1451" t="str">
            <v>074C098</v>
          </cell>
          <cell r="B1451" t="str">
            <v>C0810</v>
          </cell>
        </row>
        <row r="1452">
          <cell r="A1452" t="str">
            <v>074C100</v>
          </cell>
          <cell r="B1452" t="str">
            <v>C0810</v>
          </cell>
        </row>
        <row r="1453">
          <cell r="A1453" t="str">
            <v>075C095</v>
          </cell>
          <cell r="B1453" t="str">
            <v>C0810</v>
          </cell>
        </row>
        <row r="1454">
          <cell r="A1454" t="str">
            <v>077C098</v>
          </cell>
          <cell r="B1454" t="str">
            <v>C0810</v>
          </cell>
        </row>
        <row r="1455">
          <cell r="A1455" t="str">
            <v>077C100</v>
          </cell>
          <cell r="B1455" t="str">
            <v>C0810</v>
          </cell>
        </row>
        <row r="1456">
          <cell r="A1456" t="str">
            <v>078C091</v>
          </cell>
          <cell r="B1456" t="str">
            <v>C0810</v>
          </cell>
        </row>
        <row r="1457">
          <cell r="A1457" t="str">
            <v>079C097</v>
          </cell>
          <cell r="B1457" t="str">
            <v>C0810</v>
          </cell>
        </row>
        <row r="1458">
          <cell r="A1458" t="str">
            <v>079C098</v>
          </cell>
          <cell r="B1458" t="str">
            <v>C0810</v>
          </cell>
        </row>
        <row r="1459">
          <cell r="A1459" t="str">
            <v>080C092</v>
          </cell>
          <cell r="B1459" t="str">
            <v>C0810</v>
          </cell>
        </row>
        <row r="1460">
          <cell r="A1460" t="str">
            <v>080C095</v>
          </cell>
          <cell r="B1460" t="str">
            <v>C0810</v>
          </cell>
        </row>
        <row r="1461">
          <cell r="A1461" t="str">
            <v>080C100</v>
          </cell>
          <cell r="B1461" t="str">
            <v>C0810</v>
          </cell>
        </row>
        <row r="1462">
          <cell r="A1462" t="str">
            <v>081C098</v>
          </cell>
          <cell r="B1462" t="str">
            <v>C0810</v>
          </cell>
        </row>
        <row r="1463">
          <cell r="A1463" t="str">
            <v>078C095</v>
          </cell>
          <cell r="B1463" t="str">
            <v>C0810</v>
          </cell>
        </row>
        <row r="1464">
          <cell r="A1464" t="str">
            <v>079C095</v>
          </cell>
          <cell r="B1464" t="str">
            <v>C0810</v>
          </cell>
        </row>
        <row r="1465">
          <cell r="A1465" t="str">
            <v>075C107</v>
          </cell>
          <cell r="B1465" t="str">
            <v>C0811</v>
          </cell>
        </row>
        <row r="1466">
          <cell r="A1466" t="str">
            <v>076C107</v>
          </cell>
          <cell r="B1466" t="str">
            <v>C0811</v>
          </cell>
        </row>
        <row r="1467">
          <cell r="A1467" t="str">
            <v>071C108</v>
          </cell>
          <cell r="B1467" t="str">
            <v>C0811</v>
          </cell>
        </row>
        <row r="1468">
          <cell r="A1468" t="str">
            <v>072C105</v>
          </cell>
          <cell r="B1468" t="str">
            <v>C0811</v>
          </cell>
        </row>
        <row r="1469">
          <cell r="A1469" t="str">
            <v>072C109</v>
          </cell>
          <cell r="B1469" t="str">
            <v>C0811</v>
          </cell>
        </row>
        <row r="1470">
          <cell r="A1470" t="str">
            <v>072C110</v>
          </cell>
          <cell r="B1470" t="str">
            <v>C0811</v>
          </cell>
        </row>
        <row r="1471">
          <cell r="A1471" t="str">
            <v>074C103</v>
          </cell>
          <cell r="B1471" t="str">
            <v>C0811</v>
          </cell>
        </row>
        <row r="1472">
          <cell r="A1472" t="str">
            <v>074C107</v>
          </cell>
          <cell r="B1472" t="str">
            <v>C0811</v>
          </cell>
        </row>
        <row r="1473">
          <cell r="A1473" t="str">
            <v>074C108</v>
          </cell>
          <cell r="B1473" t="str">
            <v>C0811</v>
          </cell>
        </row>
        <row r="1474">
          <cell r="A1474" t="str">
            <v>074C110</v>
          </cell>
          <cell r="B1474" t="str">
            <v>C0811</v>
          </cell>
        </row>
        <row r="1475">
          <cell r="A1475" t="str">
            <v>075C110</v>
          </cell>
          <cell r="B1475" t="str">
            <v>C0811</v>
          </cell>
        </row>
        <row r="1476">
          <cell r="A1476" t="str">
            <v>076C105</v>
          </cell>
          <cell r="B1476" t="str">
            <v>C0811</v>
          </cell>
        </row>
        <row r="1477">
          <cell r="A1477" t="str">
            <v>078C105</v>
          </cell>
          <cell r="B1477" t="str">
            <v>C0811</v>
          </cell>
        </row>
        <row r="1478">
          <cell r="A1478" t="str">
            <v>078C110</v>
          </cell>
          <cell r="B1478" t="str">
            <v>C0811</v>
          </cell>
        </row>
        <row r="1479">
          <cell r="A1479" t="str">
            <v>079C107</v>
          </cell>
          <cell r="B1479" t="str">
            <v>C0811</v>
          </cell>
        </row>
        <row r="1480">
          <cell r="A1480" t="str">
            <v>080C105</v>
          </cell>
          <cell r="B1480" t="str">
            <v>C0811</v>
          </cell>
        </row>
        <row r="1481">
          <cell r="A1481" t="str">
            <v>080C107</v>
          </cell>
          <cell r="B1481" t="str">
            <v>C0811</v>
          </cell>
        </row>
        <row r="1482">
          <cell r="A1482" t="str">
            <v>080C110</v>
          </cell>
          <cell r="B1482" t="str">
            <v>C0811</v>
          </cell>
        </row>
        <row r="1483">
          <cell r="A1483" t="str">
            <v>074C120</v>
          </cell>
          <cell r="B1483" t="str">
            <v>C0812</v>
          </cell>
        </row>
        <row r="1484">
          <cell r="A1484" t="str">
            <v>075C116</v>
          </cell>
          <cell r="B1484" t="str">
            <v>C0812</v>
          </cell>
        </row>
        <row r="1485">
          <cell r="A1485" t="str">
            <v>078C120</v>
          </cell>
          <cell r="B1485" t="str">
            <v>C0812</v>
          </cell>
        </row>
        <row r="1486">
          <cell r="A1486" t="str">
            <v>071C118</v>
          </cell>
          <cell r="B1486" t="str">
            <v>C0812</v>
          </cell>
        </row>
        <row r="1487">
          <cell r="A1487" t="str">
            <v>071C120</v>
          </cell>
          <cell r="B1487" t="str">
            <v>C0812</v>
          </cell>
        </row>
        <row r="1488">
          <cell r="A1488" t="str">
            <v>072C113</v>
          </cell>
          <cell r="B1488" t="str">
            <v>C0812</v>
          </cell>
        </row>
        <row r="1489">
          <cell r="A1489" t="str">
            <v>072C115</v>
          </cell>
          <cell r="B1489" t="str">
            <v>C0812</v>
          </cell>
        </row>
        <row r="1490">
          <cell r="A1490" t="str">
            <v>074C115</v>
          </cell>
          <cell r="B1490" t="str">
            <v>C0812</v>
          </cell>
        </row>
        <row r="1491">
          <cell r="A1491" t="str">
            <v>074C118</v>
          </cell>
          <cell r="B1491" t="str">
            <v>C0812</v>
          </cell>
        </row>
        <row r="1492">
          <cell r="A1492" t="str">
            <v>075C115</v>
          </cell>
          <cell r="B1492" t="str">
            <v>C0812</v>
          </cell>
        </row>
        <row r="1493">
          <cell r="A1493" t="str">
            <v>076C117</v>
          </cell>
          <cell r="B1493" t="str">
            <v>C0812</v>
          </cell>
        </row>
        <row r="1494">
          <cell r="A1494" t="str">
            <v>076C120</v>
          </cell>
          <cell r="B1494" t="str">
            <v>C0812</v>
          </cell>
        </row>
        <row r="1495">
          <cell r="A1495" t="str">
            <v>078C112</v>
          </cell>
          <cell r="B1495" t="str">
            <v>C0812</v>
          </cell>
        </row>
        <row r="1496">
          <cell r="A1496" t="str">
            <v>078C115</v>
          </cell>
          <cell r="B1496" t="str">
            <v>C0812</v>
          </cell>
        </row>
        <row r="1497">
          <cell r="A1497" t="str">
            <v>078C117</v>
          </cell>
          <cell r="B1497" t="str">
            <v>C0812</v>
          </cell>
        </row>
        <row r="1498">
          <cell r="A1498" t="str">
            <v>078C118</v>
          </cell>
          <cell r="B1498" t="str">
            <v>C0812</v>
          </cell>
        </row>
        <row r="1499">
          <cell r="A1499" t="str">
            <v>079C118</v>
          </cell>
          <cell r="B1499" t="str">
            <v>C0812</v>
          </cell>
        </row>
        <row r="1500">
          <cell r="A1500" t="str">
            <v>079C120</v>
          </cell>
          <cell r="B1500" t="str">
            <v>C0812</v>
          </cell>
        </row>
        <row r="1501">
          <cell r="A1501" t="str">
            <v>080C113</v>
          </cell>
          <cell r="B1501" t="str">
            <v>C0812</v>
          </cell>
        </row>
        <row r="1502">
          <cell r="A1502" t="str">
            <v>080C115</v>
          </cell>
          <cell r="B1502" t="str">
            <v>C0812</v>
          </cell>
        </row>
        <row r="1503">
          <cell r="A1503" t="str">
            <v>072C122</v>
          </cell>
          <cell r="B1503" t="str">
            <v>C0813</v>
          </cell>
        </row>
        <row r="1504">
          <cell r="A1504" t="str">
            <v>082c027</v>
          </cell>
          <cell r="B1504" t="str">
            <v>C0903</v>
          </cell>
        </row>
        <row r="1505">
          <cell r="A1505" t="str">
            <v>082C028</v>
          </cell>
          <cell r="B1505" t="str">
            <v>C0903</v>
          </cell>
        </row>
        <row r="1506">
          <cell r="A1506" t="str">
            <v>082c029</v>
          </cell>
          <cell r="B1506" t="str">
            <v>C0903</v>
          </cell>
        </row>
        <row r="1507">
          <cell r="A1507" t="str">
            <v>082C030</v>
          </cell>
          <cell r="B1507" t="str">
            <v>C0903</v>
          </cell>
        </row>
        <row r="1508">
          <cell r="A1508" t="str">
            <v>084C030</v>
          </cell>
          <cell r="B1508" t="str">
            <v>C0903</v>
          </cell>
        </row>
        <row r="1509">
          <cell r="A1509" t="str">
            <v>086c028</v>
          </cell>
          <cell r="B1509" t="str">
            <v>C0903</v>
          </cell>
        </row>
        <row r="1510">
          <cell r="A1510" t="str">
            <v>086c029</v>
          </cell>
          <cell r="B1510" t="str">
            <v>C0903</v>
          </cell>
        </row>
        <row r="1511">
          <cell r="A1511" t="str">
            <v>086c030</v>
          </cell>
          <cell r="B1511" t="str">
            <v>C0903</v>
          </cell>
        </row>
        <row r="1512">
          <cell r="A1512" t="str">
            <v>088C028</v>
          </cell>
          <cell r="B1512" t="str">
            <v>C0903</v>
          </cell>
        </row>
        <row r="1513">
          <cell r="A1513" t="str">
            <v>088c029</v>
          </cell>
          <cell r="B1513" t="str">
            <v>C0903</v>
          </cell>
        </row>
        <row r="1514">
          <cell r="A1514" t="str">
            <v>088C030</v>
          </cell>
          <cell r="B1514" t="str">
            <v>C0903</v>
          </cell>
        </row>
        <row r="1515">
          <cell r="A1515" t="str">
            <v>082C035</v>
          </cell>
          <cell r="B1515" t="str">
            <v>C0904</v>
          </cell>
        </row>
        <row r="1516">
          <cell r="A1516" t="str">
            <v>082C038</v>
          </cell>
          <cell r="B1516" t="str">
            <v>C0904</v>
          </cell>
        </row>
        <row r="1517">
          <cell r="A1517" t="str">
            <v>082C039</v>
          </cell>
          <cell r="B1517" t="str">
            <v>C0904</v>
          </cell>
        </row>
        <row r="1518">
          <cell r="A1518" t="str">
            <v>082C040</v>
          </cell>
          <cell r="B1518" t="str">
            <v>C0904</v>
          </cell>
        </row>
        <row r="1519">
          <cell r="A1519" t="str">
            <v>083C040</v>
          </cell>
          <cell r="B1519" t="str">
            <v>C0904</v>
          </cell>
        </row>
        <row r="1520">
          <cell r="A1520" t="str">
            <v>082c032</v>
          </cell>
          <cell r="B1520" t="str">
            <v>C0904</v>
          </cell>
        </row>
        <row r="1521">
          <cell r="A1521" t="str">
            <v>082c033</v>
          </cell>
          <cell r="B1521" t="str">
            <v>C0904</v>
          </cell>
        </row>
        <row r="1522">
          <cell r="A1522" t="str">
            <v>084c032</v>
          </cell>
          <cell r="B1522" t="str">
            <v>C0904</v>
          </cell>
        </row>
        <row r="1523">
          <cell r="A1523" t="str">
            <v>084C033</v>
          </cell>
          <cell r="B1523" t="str">
            <v>C0904</v>
          </cell>
        </row>
        <row r="1524">
          <cell r="A1524" t="str">
            <v>085c031</v>
          </cell>
          <cell r="B1524" t="str">
            <v>C0904</v>
          </cell>
        </row>
        <row r="1525">
          <cell r="A1525" t="str">
            <v>085c032</v>
          </cell>
          <cell r="B1525" t="str">
            <v>C0904</v>
          </cell>
        </row>
        <row r="1526">
          <cell r="A1526" t="str">
            <v>085c033</v>
          </cell>
          <cell r="B1526" t="str">
            <v>C0904</v>
          </cell>
        </row>
        <row r="1527">
          <cell r="A1527" t="str">
            <v>085C035</v>
          </cell>
          <cell r="B1527" t="str">
            <v>C0904</v>
          </cell>
        </row>
        <row r="1528">
          <cell r="A1528" t="str">
            <v>086C035</v>
          </cell>
          <cell r="B1528" t="str">
            <v>C0904</v>
          </cell>
        </row>
        <row r="1529">
          <cell r="A1529" t="str">
            <v>086C037</v>
          </cell>
          <cell r="B1529" t="str">
            <v>C0904</v>
          </cell>
        </row>
        <row r="1530">
          <cell r="A1530" t="str">
            <v>086C039</v>
          </cell>
          <cell r="B1530" t="str">
            <v>C0904</v>
          </cell>
        </row>
        <row r="1531">
          <cell r="A1531" t="str">
            <v>088c031</v>
          </cell>
          <cell r="B1531" t="str">
            <v>C0904</v>
          </cell>
        </row>
        <row r="1532">
          <cell r="A1532" t="str">
            <v>088c032</v>
          </cell>
          <cell r="B1532" t="str">
            <v>C0904</v>
          </cell>
        </row>
        <row r="1533">
          <cell r="A1533" t="str">
            <v>088c033</v>
          </cell>
          <cell r="B1533" t="str">
            <v>C0904</v>
          </cell>
        </row>
        <row r="1534">
          <cell r="A1534" t="str">
            <v>088C038</v>
          </cell>
          <cell r="B1534" t="str">
            <v>C0904</v>
          </cell>
        </row>
        <row r="1535">
          <cell r="A1535" t="str">
            <v>089C040</v>
          </cell>
          <cell r="B1535" t="str">
            <v>C0904</v>
          </cell>
        </row>
        <row r="1536">
          <cell r="A1536" t="str">
            <v>082C045</v>
          </cell>
          <cell r="B1536" t="str">
            <v>C0905</v>
          </cell>
        </row>
        <row r="1537">
          <cell r="A1537" t="str">
            <v>082C048</v>
          </cell>
          <cell r="B1537" t="str">
            <v>C0905</v>
          </cell>
        </row>
        <row r="1538">
          <cell r="A1538" t="str">
            <v>083C046</v>
          </cell>
          <cell r="B1538" t="str">
            <v>C0905</v>
          </cell>
        </row>
        <row r="1539">
          <cell r="A1539" t="str">
            <v>084C045</v>
          </cell>
          <cell r="B1539" t="str">
            <v>C0905</v>
          </cell>
        </row>
        <row r="1540">
          <cell r="A1540" t="str">
            <v>084C049</v>
          </cell>
          <cell r="B1540" t="str">
            <v>C0905</v>
          </cell>
        </row>
        <row r="1541">
          <cell r="A1541" t="str">
            <v>087C047</v>
          </cell>
          <cell r="B1541" t="str">
            <v>C0905</v>
          </cell>
        </row>
        <row r="1542">
          <cell r="A1542" t="str">
            <v>089C043</v>
          </cell>
          <cell r="B1542" t="str">
            <v>C0905</v>
          </cell>
        </row>
        <row r="1543">
          <cell r="A1543" t="str">
            <v>089C048</v>
          </cell>
          <cell r="B1543" t="str">
            <v>C0905</v>
          </cell>
        </row>
        <row r="1544">
          <cell r="A1544" t="str">
            <v>082c042</v>
          </cell>
          <cell r="B1544" t="str">
            <v>C0905</v>
          </cell>
        </row>
        <row r="1545">
          <cell r="A1545" t="str">
            <v>083C042</v>
          </cell>
          <cell r="B1545" t="str">
            <v>C0905</v>
          </cell>
        </row>
        <row r="1546">
          <cell r="A1546" t="str">
            <v>081C058</v>
          </cell>
          <cell r="B1546" t="str">
            <v>C0906</v>
          </cell>
        </row>
        <row r="1547">
          <cell r="A1547" t="str">
            <v>081C059</v>
          </cell>
          <cell r="B1547" t="str">
            <v>C0906</v>
          </cell>
        </row>
        <row r="1548">
          <cell r="A1548" t="str">
            <v>082C056</v>
          </cell>
          <cell r="B1548" t="str">
            <v>C0906</v>
          </cell>
        </row>
        <row r="1549">
          <cell r="A1549" t="str">
            <v>082C058</v>
          </cell>
          <cell r="B1549" t="str">
            <v>C0906</v>
          </cell>
        </row>
        <row r="1550">
          <cell r="A1550" t="str">
            <v>084C055</v>
          </cell>
          <cell r="B1550" t="str">
            <v>C0906</v>
          </cell>
        </row>
        <row r="1551">
          <cell r="A1551" t="str">
            <v>084C058</v>
          </cell>
          <cell r="B1551" t="str">
            <v>C0906</v>
          </cell>
        </row>
        <row r="1552">
          <cell r="A1552" t="str">
            <v>086C055</v>
          </cell>
          <cell r="B1552" t="str">
            <v>C0906</v>
          </cell>
        </row>
        <row r="1553">
          <cell r="A1553" t="str">
            <v>086C058</v>
          </cell>
          <cell r="B1553" t="str">
            <v>C0906</v>
          </cell>
        </row>
        <row r="1554">
          <cell r="A1554" t="str">
            <v>087C051</v>
          </cell>
          <cell r="B1554" t="str">
            <v>C0906</v>
          </cell>
        </row>
        <row r="1555">
          <cell r="A1555" t="str">
            <v>087C057</v>
          </cell>
          <cell r="B1555" t="str">
            <v>C0906</v>
          </cell>
        </row>
        <row r="1556">
          <cell r="A1556" t="str">
            <v>089C051</v>
          </cell>
          <cell r="B1556" t="str">
            <v>C0906</v>
          </cell>
        </row>
        <row r="1557">
          <cell r="A1557" t="str">
            <v>083C064</v>
          </cell>
          <cell r="B1557" t="str">
            <v>C0907</v>
          </cell>
        </row>
        <row r="1558">
          <cell r="A1558" t="str">
            <v>084C063</v>
          </cell>
          <cell r="B1558" t="str">
            <v>C0907</v>
          </cell>
        </row>
        <row r="1559">
          <cell r="A1559" t="str">
            <v>081C079</v>
          </cell>
          <cell r="B1559" t="str">
            <v>C0908</v>
          </cell>
        </row>
        <row r="1560">
          <cell r="A1560" t="str">
            <v>082C080</v>
          </cell>
          <cell r="B1560" t="str">
            <v>C0908</v>
          </cell>
        </row>
        <row r="1561">
          <cell r="A1561" t="str">
            <v>084c077</v>
          </cell>
          <cell r="B1561" t="str">
            <v>C0908</v>
          </cell>
        </row>
        <row r="1562">
          <cell r="A1562" t="str">
            <v>084C078</v>
          </cell>
          <cell r="B1562" t="str">
            <v>C0908</v>
          </cell>
        </row>
        <row r="1563">
          <cell r="A1563" t="str">
            <v>084C080</v>
          </cell>
          <cell r="B1563" t="str">
            <v>C0908</v>
          </cell>
        </row>
        <row r="1564">
          <cell r="A1564" t="str">
            <v>081C082</v>
          </cell>
          <cell r="B1564" t="str">
            <v>C0909</v>
          </cell>
        </row>
        <row r="1565">
          <cell r="A1565" t="str">
            <v>081C086</v>
          </cell>
          <cell r="B1565" t="str">
            <v>C0909</v>
          </cell>
        </row>
        <row r="1566">
          <cell r="A1566" t="str">
            <v>082C089</v>
          </cell>
          <cell r="B1566" t="str">
            <v>C0909</v>
          </cell>
        </row>
        <row r="1567">
          <cell r="A1567" t="str">
            <v>082C090</v>
          </cell>
          <cell r="B1567" t="str">
            <v>C0909</v>
          </cell>
        </row>
        <row r="1568">
          <cell r="A1568" t="str">
            <v>083C090</v>
          </cell>
          <cell r="B1568" t="str">
            <v>C0909</v>
          </cell>
        </row>
        <row r="1569">
          <cell r="A1569" t="str">
            <v>082C083</v>
          </cell>
          <cell r="B1569" t="str">
            <v>C0909</v>
          </cell>
        </row>
        <row r="1570">
          <cell r="A1570" t="str">
            <v>084C082</v>
          </cell>
          <cell r="B1570" t="str">
            <v>C0909</v>
          </cell>
        </row>
        <row r="1571">
          <cell r="A1571" t="str">
            <v>084C083</v>
          </cell>
          <cell r="B1571" t="str">
            <v>C0909</v>
          </cell>
        </row>
        <row r="1572">
          <cell r="A1572" t="str">
            <v>081C097</v>
          </cell>
          <cell r="B1572" t="str">
            <v>C0910</v>
          </cell>
        </row>
        <row r="1573">
          <cell r="A1573" t="str">
            <v>082C093</v>
          </cell>
          <cell r="B1573" t="str">
            <v>C0910</v>
          </cell>
        </row>
        <row r="1574">
          <cell r="A1574" t="str">
            <v>082C096</v>
          </cell>
          <cell r="B1574" t="str">
            <v>C0910</v>
          </cell>
        </row>
        <row r="1575">
          <cell r="A1575" t="str">
            <v>082C098</v>
          </cell>
          <cell r="B1575" t="str">
            <v>C0910</v>
          </cell>
        </row>
        <row r="1576">
          <cell r="A1576" t="str">
            <v>082C100</v>
          </cell>
          <cell r="B1576" t="str">
            <v>C0910</v>
          </cell>
        </row>
        <row r="1577">
          <cell r="A1577" t="str">
            <v>083C092</v>
          </cell>
          <cell r="B1577" t="str">
            <v>C0910</v>
          </cell>
        </row>
        <row r="1578">
          <cell r="A1578" t="str">
            <v>083C093</v>
          </cell>
          <cell r="B1578" t="str">
            <v>C0910</v>
          </cell>
        </row>
        <row r="1579">
          <cell r="A1579" t="str">
            <v>083C094</v>
          </cell>
          <cell r="B1579" t="str">
            <v>C0910</v>
          </cell>
        </row>
        <row r="1580">
          <cell r="A1580" t="str">
            <v>083C098</v>
          </cell>
          <cell r="B1580" t="str">
            <v>C0910</v>
          </cell>
        </row>
        <row r="1581">
          <cell r="A1581" t="str">
            <v>083C100</v>
          </cell>
          <cell r="B1581" t="str">
            <v>C0910</v>
          </cell>
        </row>
        <row r="1582">
          <cell r="A1582" t="str">
            <v>084C092</v>
          </cell>
          <cell r="B1582" t="str">
            <v>C0910</v>
          </cell>
        </row>
        <row r="1583">
          <cell r="A1583" t="str">
            <v>084C095</v>
          </cell>
          <cell r="B1583" t="str">
            <v>C0910</v>
          </cell>
        </row>
        <row r="1584">
          <cell r="A1584" t="str">
            <v>084C097</v>
          </cell>
          <cell r="B1584" t="str">
            <v>C0910</v>
          </cell>
        </row>
        <row r="1585">
          <cell r="A1585" t="str">
            <v>086C095</v>
          </cell>
          <cell r="B1585" t="str">
            <v>C0910</v>
          </cell>
        </row>
        <row r="1586">
          <cell r="A1586" t="str">
            <v>086C097</v>
          </cell>
          <cell r="B1586" t="str">
            <v>C0910</v>
          </cell>
        </row>
        <row r="1587">
          <cell r="A1587" t="str">
            <v>086C100</v>
          </cell>
          <cell r="B1587" t="str">
            <v>C0910</v>
          </cell>
        </row>
        <row r="1588">
          <cell r="A1588" t="str">
            <v>087C095</v>
          </cell>
          <cell r="B1588" t="str">
            <v>C0910</v>
          </cell>
        </row>
        <row r="1589">
          <cell r="A1589" t="str">
            <v>087C099</v>
          </cell>
          <cell r="B1589" t="str">
            <v>C0910</v>
          </cell>
        </row>
        <row r="1590">
          <cell r="A1590" t="str">
            <v>088C094</v>
          </cell>
          <cell r="B1590" t="str">
            <v>C0910</v>
          </cell>
        </row>
        <row r="1591">
          <cell r="A1591" t="str">
            <v>088C095</v>
          </cell>
          <cell r="B1591" t="str">
            <v>C0910</v>
          </cell>
        </row>
        <row r="1592">
          <cell r="A1592" t="str">
            <v>088C098</v>
          </cell>
          <cell r="B1592" t="str">
            <v>C0910</v>
          </cell>
        </row>
        <row r="1593">
          <cell r="A1593" t="str">
            <v>088C100</v>
          </cell>
          <cell r="B1593" t="str">
            <v>C0910</v>
          </cell>
        </row>
        <row r="1594">
          <cell r="A1594" t="str">
            <v>089C100</v>
          </cell>
          <cell r="B1594" t="str">
            <v>C0910</v>
          </cell>
        </row>
        <row r="1595">
          <cell r="A1595" t="str">
            <v>090C095</v>
          </cell>
          <cell r="B1595" t="str">
            <v>C0910</v>
          </cell>
        </row>
        <row r="1596">
          <cell r="A1596" t="str">
            <v>090C098</v>
          </cell>
          <cell r="B1596" t="str">
            <v>C0910</v>
          </cell>
        </row>
        <row r="1597">
          <cell r="A1597" t="str">
            <v>090C100</v>
          </cell>
          <cell r="B1597" t="str">
            <v>C0910</v>
          </cell>
        </row>
        <row r="1598">
          <cell r="A1598" t="str">
            <v>089C104</v>
          </cell>
          <cell r="B1598" t="str">
            <v>C0911</v>
          </cell>
        </row>
        <row r="1599">
          <cell r="A1599" t="str">
            <v>089C110</v>
          </cell>
          <cell r="B1599" t="str">
            <v>C0911</v>
          </cell>
        </row>
        <row r="1600">
          <cell r="A1600" t="str">
            <v>088C110</v>
          </cell>
          <cell r="B1600" t="str">
            <v>C0911</v>
          </cell>
        </row>
        <row r="1601">
          <cell r="A1601" t="str">
            <v>090C102</v>
          </cell>
          <cell r="B1601" t="str">
            <v>C0911</v>
          </cell>
        </row>
        <row r="1602">
          <cell r="A1602" t="str">
            <v>090C103</v>
          </cell>
          <cell r="B1602" t="str">
            <v>C0911</v>
          </cell>
        </row>
        <row r="1603">
          <cell r="A1603" t="str">
            <v>090C104</v>
          </cell>
          <cell r="B1603" t="str">
            <v>C0911</v>
          </cell>
        </row>
        <row r="1604">
          <cell r="A1604" t="str">
            <v>082c102</v>
          </cell>
          <cell r="B1604" t="str">
            <v>C0911</v>
          </cell>
        </row>
        <row r="1605">
          <cell r="A1605" t="str">
            <v>082c103</v>
          </cell>
          <cell r="B1605" t="str">
            <v>C0911</v>
          </cell>
        </row>
        <row r="1606">
          <cell r="A1606" t="str">
            <v>082C104</v>
          </cell>
          <cell r="B1606" t="str">
            <v>C0911</v>
          </cell>
        </row>
        <row r="1607">
          <cell r="A1607" t="str">
            <v>082C105</v>
          </cell>
          <cell r="B1607" t="str">
            <v>C0911</v>
          </cell>
        </row>
        <row r="1608">
          <cell r="A1608" t="str">
            <v>082C107</v>
          </cell>
          <cell r="B1608" t="str">
            <v>C0911</v>
          </cell>
        </row>
        <row r="1609">
          <cell r="A1609" t="str">
            <v>082C108</v>
          </cell>
          <cell r="B1609" t="str">
            <v>C0911</v>
          </cell>
        </row>
        <row r="1610">
          <cell r="A1610" t="str">
            <v>082C109</v>
          </cell>
          <cell r="B1610" t="str">
            <v>C0911</v>
          </cell>
        </row>
        <row r="1611">
          <cell r="A1611" t="str">
            <v>082C110</v>
          </cell>
          <cell r="B1611" t="str">
            <v>C0911</v>
          </cell>
        </row>
        <row r="1612">
          <cell r="A1612" t="str">
            <v>084C107</v>
          </cell>
          <cell r="B1612" t="str">
            <v>C0911</v>
          </cell>
        </row>
        <row r="1613">
          <cell r="A1613" t="str">
            <v>084C110</v>
          </cell>
          <cell r="B1613" t="str">
            <v>C0911</v>
          </cell>
        </row>
        <row r="1614">
          <cell r="A1614" t="str">
            <v>085C101</v>
          </cell>
          <cell r="B1614" t="str">
            <v>C0911</v>
          </cell>
        </row>
        <row r="1615">
          <cell r="A1615" t="str">
            <v>085C102</v>
          </cell>
          <cell r="B1615" t="str">
            <v>C0911</v>
          </cell>
        </row>
        <row r="1616">
          <cell r="A1616" t="str">
            <v>085C103</v>
          </cell>
          <cell r="B1616" t="str">
            <v>C0911</v>
          </cell>
        </row>
        <row r="1617">
          <cell r="A1617" t="str">
            <v>085C104</v>
          </cell>
          <cell r="B1617" t="str">
            <v>C0911</v>
          </cell>
        </row>
        <row r="1618">
          <cell r="A1618" t="str">
            <v>085C105</v>
          </cell>
          <cell r="B1618" t="str">
            <v>C0911</v>
          </cell>
        </row>
        <row r="1619">
          <cell r="A1619" t="str">
            <v>086C105</v>
          </cell>
          <cell r="B1619" t="str">
            <v>C0911</v>
          </cell>
        </row>
        <row r="1620">
          <cell r="A1620" t="str">
            <v>086C107</v>
          </cell>
          <cell r="B1620" t="str">
            <v>C0911</v>
          </cell>
        </row>
        <row r="1621">
          <cell r="A1621" t="str">
            <v>087C108</v>
          </cell>
          <cell r="B1621" t="str">
            <v>C0911</v>
          </cell>
        </row>
        <row r="1622">
          <cell r="A1622" t="str">
            <v>086C110</v>
          </cell>
          <cell r="B1622" t="str">
            <v>C0911</v>
          </cell>
        </row>
        <row r="1623">
          <cell r="A1623" t="str">
            <v>087C110</v>
          </cell>
          <cell r="B1623" t="str">
            <v>C0911</v>
          </cell>
        </row>
        <row r="1624">
          <cell r="A1624" t="str">
            <v>088C102</v>
          </cell>
          <cell r="B1624" t="str">
            <v>C0911</v>
          </cell>
        </row>
        <row r="1625">
          <cell r="A1625" t="str">
            <v>088C105</v>
          </cell>
          <cell r="B1625" t="str">
            <v>C0911</v>
          </cell>
        </row>
        <row r="1626">
          <cell r="A1626" t="str">
            <v>088C107</v>
          </cell>
          <cell r="B1626" t="str">
            <v>C0911</v>
          </cell>
        </row>
        <row r="1627">
          <cell r="A1627" t="str">
            <v>090C106</v>
          </cell>
          <cell r="B1627" t="str">
            <v>C0911</v>
          </cell>
        </row>
        <row r="1628">
          <cell r="A1628" t="str">
            <v>090C110</v>
          </cell>
          <cell r="B1628" t="str">
            <v>C0911</v>
          </cell>
        </row>
        <row r="1629">
          <cell r="A1629" t="str">
            <v>081C115</v>
          </cell>
          <cell r="B1629" t="str">
            <v>C0912</v>
          </cell>
        </row>
        <row r="1630">
          <cell r="A1630" t="str">
            <v>081C116</v>
          </cell>
          <cell r="B1630" t="str">
            <v>C0912</v>
          </cell>
        </row>
        <row r="1631">
          <cell r="A1631" t="str">
            <v>081C118</v>
          </cell>
          <cell r="B1631" t="str">
            <v>C0912</v>
          </cell>
        </row>
        <row r="1632">
          <cell r="A1632" t="str">
            <v>082C111</v>
          </cell>
          <cell r="B1632" t="str">
            <v>C0912</v>
          </cell>
        </row>
        <row r="1633">
          <cell r="A1633" t="str">
            <v>082C112</v>
          </cell>
          <cell r="B1633" t="str">
            <v>C0912</v>
          </cell>
        </row>
        <row r="1634">
          <cell r="A1634" t="str">
            <v>082C113</v>
          </cell>
          <cell r="B1634" t="str">
            <v>C0912</v>
          </cell>
        </row>
        <row r="1635">
          <cell r="A1635" t="str">
            <v>082C114</v>
          </cell>
          <cell r="B1635" t="str">
            <v>C0912</v>
          </cell>
        </row>
        <row r="1636">
          <cell r="A1636" t="str">
            <v>082C117</v>
          </cell>
          <cell r="B1636" t="str">
            <v>C0912</v>
          </cell>
        </row>
        <row r="1637">
          <cell r="A1637" t="str">
            <v>082C120</v>
          </cell>
          <cell r="B1637" t="str">
            <v>C0912</v>
          </cell>
        </row>
        <row r="1638">
          <cell r="A1638" t="str">
            <v>083C119</v>
          </cell>
          <cell r="B1638" t="str">
            <v>C0912</v>
          </cell>
        </row>
        <row r="1639">
          <cell r="A1639" t="str">
            <v>083C120</v>
          </cell>
          <cell r="B1639" t="str">
            <v>C0912</v>
          </cell>
        </row>
        <row r="1640">
          <cell r="A1640" t="str">
            <v>084C113</v>
          </cell>
          <cell r="B1640" t="str">
            <v>C0912</v>
          </cell>
        </row>
        <row r="1641">
          <cell r="A1641" t="str">
            <v>084C115</v>
          </cell>
          <cell r="B1641" t="str">
            <v>C0912</v>
          </cell>
        </row>
        <row r="1642">
          <cell r="A1642" t="str">
            <v>084C116</v>
          </cell>
          <cell r="B1642" t="str">
            <v>C0912</v>
          </cell>
        </row>
        <row r="1643">
          <cell r="A1643" t="str">
            <v>084C120</v>
          </cell>
          <cell r="B1643" t="str">
            <v>C0912</v>
          </cell>
        </row>
        <row r="1644">
          <cell r="A1644" t="str">
            <v>085C119</v>
          </cell>
          <cell r="B1644" t="str">
            <v>C0912</v>
          </cell>
        </row>
        <row r="1645">
          <cell r="A1645" t="str">
            <v>085C120</v>
          </cell>
          <cell r="B1645" t="str">
            <v>C0912</v>
          </cell>
        </row>
        <row r="1646">
          <cell r="A1646" t="str">
            <v>086C115</v>
          </cell>
          <cell r="B1646" t="str">
            <v>C0912</v>
          </cell>
        </row>
        <row r="1647">
          <cell r="A1647" t="str">
            <v>086C117</v>
          </cell>
          <cell r="B1647" t="str">
            <v>C0912</v>
          </cell>
        </row>
        <row r="1648">
          <cell r="A1648" t="str">
            <v>086C120</v>
          </cell>
          <cell r="B1648" t="str">
            <v>C0912</v>
          </cell>
        </row>
        <row r="1649">
          <cell r="A1649" t="str">
            <v>087C117</v>
          </cell>
          <cell r="B1649" t="str">
            <v>C0912</v>
          </cell>
        </row>
        <row r="1650">
          <cell r="A1650" t="str">
            <v>087C120</v>
          </cell>
          <cell r="B1650" t="str">
            <v>C0912</v>
          </cell>
        </row>
        <row r="1651">
          <cell r="A1651" t="str">
            <v>088C113</v>
          </cell>
          <cell r="B1651" t="str">
            <v>C0912</v>
          </cell>
        </row>
        <row r="1652">
          <cell r="A1652" t="str">
            <v>088C114</v>
          </cell>
          <cell r="B1652" t="str">
            <v>C0912</v>
          </cell>
        </row>
        <row r="1653">
          <cell r="A1653" t="str">
            <v>088C115</v>
          </cell>
          <cell r="B1653" t="str">
            <v>C0912</v>
          </cell>
        </row>
        <row r="1654">
          <cell r="A1654" t="str">
            <v>088C116</v>
          </cell>
          <cell r="B1654" t="str">
            <v>C0912</v>
          </cell>
        </row>
        <row r="1655">
          <cell r="A1655" t="str">
            <v>090C113</v>
          </cell>
          <cell r="B1655" t="str">
            <v>C0912</v>
          </cell>
        </row>
        <row r="1656">
          <cell r="A1656" t="str">
            <v>090C114</v>
          </cell>
          <cell r="B1656" t="str">
            <v>C0912</v>
          </cell>
        </row>
        <row r="1657">
          <cell r="A1657" t="str">
            <v>090C115</v>
          </cell>
          <cell r="B1657" t="str">
            <v>C0912</v>
          </cell>
        </row>
        <row r="1658">
          <cell r="A1658" t="str">
            <v>090C116</v>
          </cell>
          <cell r="B1658" t="str">
            <v>C0912</v>
          </cell>
        </row>
        <row r="1659">
          <cell r="A1659" t="str">
            <v>090C117</v>
          </cell>
          <cell r="B1659" t="str">
            <v>C0912</v>
          </cell>
        </row>
        <row r="1660">
          <cell r="A1660" t="str">
            <v>090C118</v>
          </cell>
          <cell r="B1660" t="str">
            <v>C0912</v>
          </cell>
        </row>
        <row r="1661">
          <cell r="A1661" t="str">
            <v>090C119</v>
          </cell>
          <cell r="B1661" t="str">
            <v>C0912</v>
          </cell>
        </row>
        <row r="1662">
          <cell r="A1662" t="str">
            <v>090C120</v>
          </cell>
          <cell r="B1662" t="str">
            <v>C0912</v>
          </cell>
        </row>
        <row r="1663">
          <cell r="A1663" t="str">
            <v>085C122</v>
          </cell>
          <cell r="B1663" t="str">
            <v>C0913</v>
          </cell>
        </row>
        <row r="1664">
          <cell r="A1664" t="str">
            <v>088C125</v>
          </cell>
          <cell r="B1664" t="str">
            <v>C0913</v>
          </cell>
        </row>
        <row r="1665">
          <cell r="A1665" t="str">
            <v>083C122</v>
          </cell>
          <cell r="B1665" t="str">
            <v>C0913</v>
          </cell>
        </row>
        <row r="1666">
          <cell r="A1666" t="str">
            <v>084C122</v>
          </cell>
          <cell r="B1666" t="str">
            <v>C0913</v>
          </cell>
        </row>
        <row r="1667">
          <cell r="A1667" t="str">
            <v>086C122</v>
          </cell>
          <cell r="B1667" t="str">
            <v>C0913</v>
          </cell>
        </row>
        <row r="1668">
          <cell r="A1668" t="str">
            <v>086C130</v>
          </cell>
          <cell r="B1668" t="str">
            <v>C0913</v>
          </cell>
        </row>
        <row r="1669">
          <cell r="A1669" t="str">
            <v>084C124</v>
          </cell>
          <cell r="B1669" t="str">
            <v>C0913</v>
          </cell>
        </row>
        <row r="1670">
          <cell r="A1670" t="str">
            <v>088C123</v>
          </cell>
          <cell r="B1670" t="str">
            <v>C0913</v>
          </cell>
        </row>
        <row r="1671">
          <cell r="A1671" t="str">
            <v>086C125</v>
          </cell>
          <cell r="B1671" t="str">
            <v>C0913</v>
          </cell>
        </row>
        <row r="1672">
          <cell r="A1672" t="str">
            <v>086C126</v>
          </cell>
          <cell r="B1672" t="str">
            <v>C0913</v>
          </cell>
        </row>
        <row r="1673">
          <cell r="A1673" t="str">
            <v>086C128</v>
          </cell>
          <cell r="B1673" t="str">
            <v>C0913</v>
          </cell>
        </row>
        <row r="1674">
          <cell r="A1674" t="str">
            <v>089C130</v>
          </cell>
          <cell r="B1674" t="str">
            <v>C0913</v>
          </cell>
        </row>
        <row r="1675">
          <cell r="A1675" t="str">
            <v>090C122</v>
          </cell>
          <cell r="B1675" t="str">
            <v>C0913</v>
          </cell>
        </row>
        <row r="1676">
          <cell r="A1676" t="str">
            <v>087C125</v>
          </cell>
          <cell r="B1676" t="str">
            <v>C0913</v>
          </cell>
        </row>
        <row r="1677">
          <cell r="A1677" t="str">
            <v>090C123</v>
          </cell>
          <cell r="B1677" t="str">
            <v>C0913</v>
          </cell>
        </row>
        <row r="1678">
          <cell r="A1678" t="str">
            <v>090C125</v>
          </cell>
          <cell r="B1678" t="str">
            <v>C0913</v>
          </cell>
        </row>
        <row r="1679">
          <cell r="A1679" t="str">
            <v>090C127</v>
          </cell>
          <cell r="B1679" t="str">
            <v>C0913</v>
          </cell>
        </row>
        <row r="1680">
          <cell r="A1680" t="str">
            <v>090C130</v>
          </cell>
          <cell r="B1680" t="str">
            <v>C0913</v>
          </cell>
        </row>
        <row r="1681">
          <cell r="A1681" t="str">
            <v>090C129</v>
          </cell>
          <cell r="B1681" t="str">
            <v>C0913</v>
          </cell>
        </row>
        <row r="1682">
          <cell r="A1682" t="str">
            <v>090C126</v>
          </cell>
          <cell r="B1682" t="str">
            <v>C0913</v>
          </cell>
        </row>
        <row r="1683">
          <cell r="A1683" t="str">
            <v>089C128</v>
          </cell>
          <cell r="B1683" t="str">
            <v>C0913</v>
          </cell>
        </row>
        <row r="1684">
          <cell r="A1684" t="str">
            <v>089c127</v>
          </cell>
          <cell r="B1684" t="str">
            <v>C0913</v>
          </cell>
        </row>
        <row r="1685">
          <cell r="A1685" t="str">
            <v>090C124</v>
          </cell>
          <cell r="B1685" t="str">
            <v>C0913</v>
          </cell>
        </row>
        <row r="1686">
          <cell r="A1686" t="str">
            <v>084C135</v>
          </cell>
          <cell r="B1686" t="str">
            <v>C0914</v>
          </cell>
        </row>
        <row r="1687">
          <cell r="A1687" t="str">
            <v>084C137</v>
          </cell>
          <cell r="B1687" t="str">
            <v>C0914</v>
          </cell>
        </row>
        <row r="1688">
          <cell r="A1688" t="str">
            <v>085C133</v>
          </cell>
          <cell r="B1688" t="str">
            <v>C0914</v>
          </cell>
        </row>
        <row r="1689">
          <cell r="A1689" t="str">
            <v>086C135</v>
          </cell>
          <cell r="B1689" t="str">
            <v>C0914</v>
          </cell>
        </row>
        <row r="1690">
          <cell r="A1690" t="str">
            <v>088C132</v>
          </cell>
          <cell r="B1690" t="str">
            <v>C0914</v>
          </cell>
        </row>
        <row r="1691">
          <cell r="A1691" t="str">
            <v>090C132</v>
          </cell>
          <cell r="B1691" t="str">
            <v>C0914</v>
          </cell>
        </row>
        <row r="1692">
          <cell r="A1692" t="str">
            <v>086C136</v>
          </cell>
          <cell r="B1692" t="str">
            <v>C0914</v>
          </cell>
        </row>
        <row r="1693">
          <cell r="A1693" t="str">
            <v>086C138</v>
          </cell>
          <cell r="B1693" t="str">
            <v>C0914</v>
          </cell>
        </row>
        <row r="1694">
          <cell r="A1694" t="str">
            <v>090C136</v>
          </cell>
          <cell r="B1694" t="str">
            <v>C0914</v>
          </cell>
        </row>
        <row r="1695">
          <cell r="A1695" t="str">
            <v>087C134</v>
          </cell>
          <cell r="B1695" t="str">
            <v>C0914</v>
          </cell>
        </row>
        <row r="1696">
          <cell r="A1696" t="str">
            <v>087C135</v>
          </cell>
          <cell r="B1696" t="str">
            <v>C0914</v>
          </cell>
        </row>
        <row r="1697">
          <cell r="A1697" t="str">
            <v>087C136</v>
          </cell>
          <cell r="B1697" t="str">
            <v>C0914</v>
          </cell>
        </row>
        <row r="1698">
          <cell r="A1698" t="str">
            <v>087C137</v>
          </cell>
          <cell r="B1698" t="str">
            <v>C0914</v>
          </cell>
        </row>
        <row r="1699">
          <cell r="A1699" t="str">
            <v>090C133</v>
          </cell>
          <cell r="B1699" t="str">
            <v>C0914</v>
          </cell>
        </row>
        <row r="1700">
          <cell r="A1700" t="str">
            <v>090C134</v>
          </cell>
          <cell r="B1700" t="str">
            <v>C0914</v>
          </cell>
        </row>
        <row r="1701">
          <cell r="A1701" t="str">
            <v>092C092</v>
          </cell>
          <cell r="B1701" t="str">
            <v>C1010</v>
          </cell>
        </row>
        <row r="1702">
          <cell r="A1702" t="str">
            <v>092C095</v>
          </cell>
          <cell r="B1702" t="str">
            <v>C1010</v>
          </cell>
        </row>
        <row r="1703">
          <cell r="A1703" t="str">
            <v>092C098</v>
          </cell>
          <cell r="B1703" t="str">
            <v>C1010</v>
          </cell>
        </row>
        <row r="1704">
          <cell r="A1704" t="str">
            <v>092C100</v>
          </cell>
          <cell r="B1704" t="str">
            <v>C1010</v>
          </cell>
        </row>
        <row r="1705">
          <cell r="A1705" t="str">
            <v>094C091</v>
          </cell>
          <cell r="B1705" t="str">
            <v>C1010</v>
          </cell>
        </row>
        <row r="1706">
          <cell r="A1706" t="str">
            <v>094C092</v>
          </cell>
          <cell r="B1706" t="str">
            <v>C1010</v>
          </cell>
        </row>
        <row r="1707">
          <cell r="A1707" t="str">
            <v>094C094</v>
          </cell>
          <cell r="B1707" t="str">
            <v>C1010</v>
          </cell>
        </row>
        <row r="1708">
          <cell r="A1708" t="str">
            <v>094C095</v>
          </cell>
          <cell r="B1708" t="str">
            <v>C1010</v>
          </cell>
        </row>
        <row r="1709">
          <cell r="A1709" t="str">
            <v>094C097</v>
          </cell>
          <cell r="B1709" t="str">
            <v>C1010</v>
          </cell>
        </row>
        <row r="1710">
          <cell r="A1710" t="str">
            <v>096C098</v>
          </cell>
          <cell r="B1710" t="str">
            <v>C1010</v>
          </cell>
        </row>
        <row r="1711">
          <cell r="A1711" t="str">
            <v>094C098</v>
          </cell>
          <cell r="B1711" t="str">
            <v>C1010</v>
          </cell>
        </row>
        <row r="1712">
          <cell r="A1712" t="str">
            <v>094C099</v>
          </cell>
          <cell r="B1712" t="str">
            <v>C1010</v>
          </cell>
        </row>
        <row r="1713">
          <cell r="A1713" t="str">
            <v>094C100</v>
          </cell>
          <cell r="B1713" t="str">
            <v>C1010</v>
          </cell>
        </row>
        <row r="1714">
          <cell r="A1714" t="str">
            <v>096C093</v>
          </cell>
          <cell r="B1714" t="str">
            <v>C1010</v>
          </cell>
        </row>
        <row r="1715">
          <cell r="A1715" t="str">
            <v>096C094</v>
          </cell>
          <cell r="B1715" t="str">
            <v>C1010</v>
          </cell>
        </row>
        <row r="1716">
          <cell r="A1716" t="str">
            <v>092C102</v>
          </cell>
          <cell r="B1716" t="str">
            <v>C1011</v>
          </cell>
        </row>
        <row r="1717">
          <cell r="A1717" t="str">
            <v>092C103</v>
          </cell>
          <cell r="B1717" t="str">
            <v>C1011</v>
          </cell>
        </row>
        <row r="1718">
          <cell r="A1718" t="str">
            <v>092C105</v>
          </cell>
          <cell r="B1718" t="str">
            <v>C1011</v>
          </cell>
        </row>
        <row r="1719">
          <cell r="A1719" t="str">
            <v>093C108</v>
          </cell>
          <cell r="B1719" t="str">
            <v>C1011</v>
          </cell>
        </row>
        <row r="1720">
          <cell r="A1720" t="str">
            <v>093C110</v>
          </cell>
          <cell r="B1720" t="str">
            <v>C1011</v>
          </cell>
        </row>
        <row r="1721">
          <cell r="A1721" t="str">
            <v>094C102</v>
          </cell>
          <cell r="B1721" t="str">
            <v>C1011</v>
          </cell>
        </row>
        <row r="1722">
          <cell r="A1722" t="str">
            <v>094C103</v>
          </cell>
          <cell r="B1722" t="str">
            <v>C1011</v>
          </cell>
        </row>
        <row r="1723">
          <cell r="A1723" t="str">
            <v>094C105</v>
          </cell>
          <cell r="B1723" t="str">
            <v>C1011</v>
          </cell>
        </row>
        <row r="1724">
          <cell r="A1724" t="str">
            <v>095C101</v>
          </cell>
          <cell r="B1724" t="str">
            <v>C1011</v>
          </cell>
        </row>
        <row r="1725">
          <cell r="A1725" t="str">
            <v>096C107</v>
          </cell>
          <cell r="B1725" t="str">
            <v>C1011</v>
          </cell>
        </row>
        <row r="1726">
          <cell r="A1726" t="str">
            <v>096C108</v>
          </cell>
          <cell r="B1726" t="str">
            <v>C1011</v>
          </cell>
        </row>
        <row r="1727">
          <cell r="A1727" t="str">
            <v>092C110</v>
          </cell>
          <cell r="B1727" t="str">
            <v>C1011</v>
          </cell>
        </row>
        <row r="1728">
          <cell r="A1728" t="str">
            <v>096C102</v>
          </cell>
          <cell r="B1728" t="str">
            <v>C1011</v>
          </cell>
        </row>
        <row r="1729">
          <cell r="A1729" t="str">
            <v>092C117</v>
          </cell>
          <cell r="B1729" t="str">
            <v>C1012</v>
          </cell>
        </row>
        <row r="1730">
          <cell r="A1730" t="str">
            <v>091C116</v>
          </cell>
          <cell r="B1730" t="str">
            <v>C1012</v>
          </cell>
        </row>
        <row r="1731">
          <cell r="A1731" t="str">
            <v>092C112</v>
          </cell>
          <cell r="B1731" t="str">
            <v>C1012</v>
          </cell>
        </row>
        <row r="1732">
          <cell r="A1732" t="str">
            <v>092C114</v>
          </cell>
          <cell r="B1732" t="str">
            <v>C1012</v>
          </cell>
        </row>
        <row r="1733">
          <cell r="A1733" t="str">
            <v>092C118</v>
          </cell>
          <cell r="B1733" t="str">
            <v>C1012</v>
          </cell>
        </row>
        <row r="1734">
          <cell r="A1734" t="str">
            <v>092C120</v>
          </cell>
          <cell r="B1734" t="str">
            <v>C1012</v>
          </cell>
        </row>
        <row r="1735">
          <cell r="A1735" t="str">
            <v>093C114</v>
          </cell>
          <cell r="B1735" t="str">
            <v>C1012</v>
          </cell>
        </row>
        <row r="1736">
          <cell r="A1736" t="str">
            <v>093C115</v>
          </cell>
          <cell r="B1736" t="str">
            <v>C1012</v>
          </cell>
        </row>
        <row r="1737">
          <cell r="A1737" t="str">
            <v>094C112</v>
          </cell>
          <cell r="B1737" t="str">
            <v>C1012</v>
          </cell>
        </row>
        <row r="1738">
          <cell r="A1738" t="str">
            <v>094C116</v>
          </cell>
          <cell r="B1738" t="str">
            <v>C1012</v>
          </cell>
        </row>
        <row r="1739">
          <cell r="A1739" t="str">
            <v>094C117</v>
          </cell>
          <cell r="B1739" t="str">
            <v>C1012</v>
          </cell>
        </row>
        <row r="1740">
          <cell r="A1740" t="str">
            <v>095C112</v>
          </cell>
          <cell r="B1740" t="str">
            <v>C1012</v>
          </cell>
        </row>
        <row r="1741">
          <cell r="A1741" t="str">
            <v>093C120</v>
          </cell>
          <cell r="B1741" t="str">
            <v>C1012</v>
          </cell>
        </row>
        <row r="1742">
          <cell r="A1742" t="str">
            <v>096C117</v>
          </cell>
          <cell r="B1742" t="str">
            <v>C1012</v>
          </cell>
        </row>
        <row r="1743">
          <cell r="A1743" t="str">
            <v>096C118</v>
          </cell>
          <cell r="B1743" t="str">
            <v>C1012</v>
          </cell>
        </row>
        <row r="1744">
          <cell r="A1744" t="str">
            <v>096C120</v>
          </cell>
          <cell r="B1744" t="str">
            <v>C1012</v>
          </cell>
        </row>
        <row r="1745">
          <cell r="A1745" t="str">
            <v>098C118</v>
          </cell>
          <cell r="B1745" t="str">
            <v>C1012</v>
          </cell>
        </row>
        <row r="1746">
          <cell r="A1746" t="str">
            <v>098C119</v>
          </cell>
          <cell r="B1746" t="str">
            <v>C1012</v>
          </cell>
        </row>
        <row r="1747">
          <cell r="A1747" t="str">
            <v>098C120</v>
          </cell>
          <cell r="B1747" t="str">
            <v>C1012</v>
          </cell>
        </row>
        <row r="1748">
          <cell r="A1748" t="str">
            <v>099C118</v>
          </cell>
          <cell r="B1748" t="str">
            <v>C1012</v>
          </cell>
        </row>
        <row r="1749">
          <cell r="A1749" t="str">
            <v>099C120</v>
          </cell>
          <cell r="B1749" t="str">
            <v>C1012</v>
          </cell>
        </row>
        <row r="1750">
          <cell r="A1750" t="str">
            <v>100C120</v>
          </cell>
          <cell r="B1750" t="str">
            <v>C1012</v>
          </cell>
        </row>
        <row r="1751">
          <cell r="A1751" t="str">
            <v>095C114</v>
          </cell>
          <cell r="B1751" t="str">
            <v>C1012</v>
          </cell>
        </row>
        <row r="1752">
          <cell r="A1752" t="str">
            <v>092C130</v>
          </cell>
          <cell r="B1752" t="str">
            <v>C1013</v>
          </cell>
        </row>
        <row r="1753">
          <cell r="A1753" t="str">
            <v>092C121</v>
          </cell>
          <cell r="B1753" t="str">
            <v>C1013</v>
          </cell>
        </row>
        <row r="1754">
          <cell r="A1754" t="str">
            <v>092C122</v>
          </cell>
          <cell r="B1754" t="str">
            <v>C1013</v>
          </cell>
        </row>
        <row r="1755">
          <cell r="A1755" t="str">
            <v>092C123</v>
          </cell>
          <cell r="B1755" t="str">
            <v>C1013</v>
          </cell>
        </row>
        <row r="1756">
          <cell r="A1756" t="str">
            <v>091C124</v>
          </cell>
          <cell r="B1756" t="str">
            <v>C1013</v>
          </cell>
        </row>
        <row r="1757">
          <cell r="A1757" t="str">
            <v>092C124</v>
          </cell>
          <cell r="B1757" t="str">
            <v>C1013</v>
          </cell>
        </row>
        <row r="1758">
          <cell r="A1758" t="str">
            <v>092C125</v>
          </cell>
          <cell r="B1758" t="str">
            <v>C1013</v>
          </cell>
        </row>
        <row r="1759">
          <cell r="A1759" t="str">
            <v>093C126</v>
          </cell>
          <cell r="B1759" t="str">
            <v>C1013</v>
          </cell>
        </row>
        <row r="1760">
          <cell r="A1760" t="str">
            <v>093C129</v>
          </cell>
          <cell r="B1760" t="str">
            <v>C1013</v>
          </cell>
        </row>
        <row r="1761">
          <cell r="A1761" t="str">
            <v>093C130</v>
          </cell>
          <cell r="B1761" t="str">
            <v>C1013</v>
          </cell>
        </row>
        <row r="1762">
          <cell r="A1762" t="str">
            <v>094C123</v>
          </cell>
          <cell r="B1762" t="str">
            <v>C1013</v>
          </cell>
        </row>
        <row r="1763">
          <cell r="A1763" t="str">
            <v>094C125</v>
          </cell>
          <cell r="B1763" t="str">
            <v>C1013</v>
          </cell>
        </row>
        <row r="1764">
          <cell r="A1764" t="str">
            <v>094C126</v>
          </cell>
          <cell r="B1764" t="str">
            <v>C1013</v>
          </cell>
        </row>
        <row r="1765">
          <cell r="A1765" t="str">
            <v>094C127</v>
          </cell>
          <cell r="B1765" t="str">
            <v>C1013</v>
          </cell>
        </row>
        <row r="1766">
          <cell r="A1766" t="str">
            <v>094C128</v>
          </cell>
          <cell r="B1766" t="str">
            <v>C1013</v>
          </cell>
        </row>
        <row r="1767">
          <cell r="A1767" t="str">
            <v>094C130</v>
          </cell>
          <cell r="B1767" t="str">
            <v>C1013</v>
          </cell>
        </row>
        <row r="1768">
          <cell r="A1768" t="str">
            <v>095C123</v>
          </cell>
          <cell r="B1768" t="str">
            <v>C1013</v>
          </cell>
        </row>
        <row r="1769">
          <cell r="A1769" t="str">
            <v>095C125</v>
          </cell>
          <cell r="B1769" t="str">
            <v>C1013</v>
          </cell>
        </row>
        <row r="1770">
          <cell r="A1770" t="str">
            <v>096C124</v>
          </cell>
          <cell r="B1770" t="str">
            <v>C1013</v>
          </cell>
        </row>
        <row r="1771">
          <cell r="A1771" t="str">
            <v>096C126</v>
          </cell>
          <cell r="B1771" t="str">
            <v>C1013</v>
          </cell>
        </row>
        <row r="1772">
          <cell r="A1772" t="str">
            <v>096C130</v>
          </cell>
          <cell r="B1772" t="str">
            <v>C1013</v>
          </cell>
        </row>
        <row r="1773">
          <cell r="A1773" t="str">
            <v>097C123</v>
          </cell>
          <cell r="B1773" t="str">
            <v>C1013</v>
          </cell>
        </row>
        <row r="1774">
          <cell r="A1774" t="str">
            <v>097C127</v>
          </cell>
          <cell r="B1774" t="str">
            <v>C1013</v>
          </cell>
        </row>
        <row r="1775">
          <cell r="A1775" t="str">
            <v>097C128</v>
          </cell>
          <cell r="B1775" t="str">
            <v>C1013</v>
          </cell>
        </row>
        <row r="1776">
          <cell r="A1776" t="str">
            <v>097C129</v>
          </cell>
          <cell r="B1776" t="str">
            <v>C1013</v>
          </cell>
        </row>
        <row r="1777">
          <cell r="A1777" t="str">
            <v>097C130</v>
          </cell>
          <cell r="B1777" t="str">
            <v>C1013</v>
          </cell>
        </row>
        <row r="1778">
          <cell r="A1778" t="str">
            <v>097C131</v>
          </cell>
          <cell r="B1778" t="str">
            <v>C1013</v>
          </cell>
        </row>
        <row r="1779">
          <cell r="A1779" t="str">
            <v>098C121</v>
          </cell>
          <cell r="B1779" t="str">
            <v>C1013</v>
          </cell>
        </row>
        <row r="1780">
          <cell r="A1780" t="str">
            <v>098C122</v>
          </cell>
          <cell r="B1780" t="str">
            <v>C1013</v>
          </cell>
        </row>
        <row r="1781">
          <cell r="A1781" t="str">
            <v>098C123</v>
          </cell>
          <cell r="B1781" t="str">
            <v>C1013</v>
          </cell>
        </row>
        <row r="1782">
          <cell r="A1782" t="str">
            <v>099C124</v>
          </cell>
          <cell r="B1782" t="str">
            <v>C1013</v>
          </cell>
        </row>
        <row r="1783">
          <cell r="A1783" t="str">
            <v>099C125</v>
          </cell>
          <cell r="B1783" t="str">
            <v>C1013</v>
          </cell>
        </row>
        <row r="1784">
          <cell r="A1784" t="str">
            <v>099C126</v>
          </cell>
          <cell r="B1784" t="str">
            <v>C1013</v>
          </cell>
        </row>
        <row r="1785">
          <cell r="A1785" t="str">
            <v>099C127</v>
          </cell>
          <cell r="B1785" t="str">
            <v>C1013</v>
          </cell>
        </row>
        <row r="1786">
          <cell r="A1786" t="str">
            <v>099C128</v>
          </cell>
          <cell r="B1786" t="str">
            <v>C1013</v>
          </cell>
        </row>
        <row r="1787">
          <cell r="A1787" t="str">
            <v>101C123</v>
          </cell>
          <cell r="B1787" t="str">
            <v>C1013</v>
          </cell>
        </row>
        <row r="1788">
          <cell r="A1788" t="str">
            <v>092C132</v>
          </cell>
          <cell r="B1788" t="str">
            <v>C1014</v>
          </cell>
        </row>
        <row r="1789">
          <cell r="A1789" t="str">
            <v>092C133</v>
          </cell>
          <cell r="B1789" t="str">
            <v>C1014</v>
          </cell>
        </row>
        <row r="1790">
          <cell r="A1790" t="str">
            <v>092C134</v>
          </cell>
          <cell r="B1790" t="str">
            <v>C1014</v>
          </cell>
        </row>
        <row r="1791">
          <cell r="A1791" t="str">
            <v>092C135</v>
          </cell>
          <cell r="B1791" t="str">
            <v>C1014</v>
          </cell>
        </row>
        <row r="1792">
          <cell r="A1792" t="str">
            <v>096C132</v>
          </cell>
          <cell r="B1792" t="str">
            <v>C1014</v>
          </cell>
        </row>
        <row r="1793">
          <cell r="A1793" t="str">
            <v>095C132</v>
          </cell>
          <cell r="B1793" t="str">
            <v>C1014</v>
          </cell>
        </row>
        <row r="1794">
          <cell r="A1794" t="str">
            <v>095C133</v>
          </cell>
          <cell r="B1794" t="str">
            <v>C1014</v>
          </cell>
        </row>
        <row r="1795">
          <cell r="A1795" t="str">
            <v>095C134</v>
          </cell>
          <cell r="B1795" t="str">
            <v>C1014</v>
          </cell>
        </row>
        <row r="1796">
          <cell r="A1796" t="str">
            <v>096C133</v>
          </cell>
          <cell r="B1796" t="str">
            <v>C1014</v>
          </cell>
        </row>
        <row r="1797">
          <cell r="A1797" t="str">
            <v>097C133</v>
          </cell>
          <cell r="B1797" t="str">
            <v>C1014</v>
          </cell>
        </row>
        <row r="1798">
          <cell r="A1798" t="str">
            <v>099C133</v>
          </cell>
          <cell r="B1798" t="str">
            <v>C1014</v>
          </cell>
        </row>
        <row r="1799">
          <cell r="A1799" t="str">
            <v>101C119</v>
          </cell>
          <cell r="B1799" t="str">
            <v>C1112</v>
          </cell>
        </row>
        <row r="1800">
          <cell r="A1800" t="str">
            <v>101C120</v>
          </cell>
          <cell r="B1800" t="str">
            <v>C1112</v>
          </cell>
        </row>
        <row r="1801">
          <cell r="A1801" t="str">
            <v>101C121</v>
          </cell>
          <cell r="B1801" t="str">
            <v>C1113</v>
          </cell>
        </row>
        <row r="1802">
          <cell r="A1802" t="str">
            <v>101C122</v>
          </cell>
          <cell r="B1802" t="str">
            <v>C1113</v>
          </cell>
        </row>
        <row r="1803">
          <cell r="A1803" t="str">
            <v>101C130</v>
          </cell>
          <cell r="B1803" t="str">
            <v>C1113</v>
          </cell>
        </row>
        <row r="1804">
          <cell r="A1804" t="str">
            <v>-</v>
          </cell>
          <cell r="B1804" t="str">
            <v>-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heet2"/>
      <sheetName val="Sheet9"/>
    </sheetNames>
    <sheetDataSet>
      <sheetData sheetId="0"/>
      <sheetData sheetId="1">
        <row r="1">
          <cell r="J1"/>
          <cell r="K1"/>
          <cell r="L1"/>
        </row>
        <row r="2">
          <cell r="A2" t="str">
            <v>petak</v>
          </cell>
          <cell r="B2" t="str">
            <v>divisi</v>
          </cell>
          <cell r="C2" t="str">
            <v>block</v>
          </cell>
          <cell r="D2" t="str">
            <v>luas_b</v>
          </cell>
          <cell r="E2" t="str">
            <v>luas_tan</v>
          </cell>
          <cell r="F2" t="str">
            <v>date_plant</v>
          </cell>
          <cell r="G2" t="str">
            <v>jarak_tan</v>
          </cell>
          <cell r="H2" t="str">
            <v>newctgy</v>
          </cell>
          <cell r="I2" t="str">
            <v>varitas</v>
          </cell>
          <cell r="J2" t="str">
            <v>planting</v>
          </cell>
          <cell r="K2" t="str">
            <v>status</v>
          </cell>
          <cell r="L2">
            <v>44716.481790509257</v>
          </cell>
        </row>
        <row r="3">
          <cell r="A3" t="str">
            <v>petak</v>
          </cell>
          <cell r="B3" t="str">
            <v>divisi</v>
          </cell>
          <cell r="C3" t="str">
            <v>block</v>
          </cell>
          <cell r="D3" t="str">
            <v>luas_b</v>
          </cell>
          <cell r="E3" t="str">
            <v>luas_tan</v>
          </cell>
          <cell r="F3" t="str">
            <v>date_plant</v>
          </cell>
          <cell r="G3" t="str">
            <v>jarak_tan</v>
          </cell>
          <cell r="H3" t="str">
            <v>newctgy</v>
          </cell>
          <cell r="I3" t="str">
            <v>varitas</v>
          </cell>
          <cell r="J3" t="str">
            <v>planting</v>
          </cell>
          <cell r="K3" t="str">
            <v>status</v>
          </cell>
          <cell r="L3">
            <v>44573</v>
          </cell>
        </row>
        <row r="4">
          <cell r="A4" t="str">
            <v>002A020</v>
          </cell>
          <cell r="B4">
            <v>3</v>
          </cell>
          <cell r="C4" t="str">
            <v>A0102</v>
          </cell>
          <cell r="D4">
            <v>7.79</v>
          </cell>
          <cell r="E4">
            <v>7.79</v>
          </cell>
          <cell r="F4">
            <v>44339</v>
          </cell>
          <cell r="G4" t="str">
            <v>1,8</v>
          </cell>
          <cell r="H4" t="str">
            <v>R2</v>
          </cell>
          <cell r="I4" t="str">
            <v>LPI-1603</v>
          </cell>
          <cell r="J4" t="str">
            <v>DR</v>
          </cell>
          <cell r="K4" t="str">
            <v>Y</v>
          </cell>
          <cell r="L4">
            <v>12.58272635030856</v>
          </cell>
        </row>
        <row r="5">
          <cell r="A5" t="str">
            <v>003A011</v>
          </cell>
          <cell r="B5">
            <v>3</v>
          </cell>
          <cell r="C5" t="str">
            <v>A0102</v>
          </cell>
          <cell r="D5">
            <v>2.0699999999999998</v>
          </cell>
          <cell r="E5">
            <v>2.0699999999999998</v>
          </cell>
          <cell r="F5">
            <v>44324</v>
          </cell>
          <cell r="G5" t="str">
            <v>1,8</v>
          </cell>
          <cell r="H5" t="str">
            <v>R2</v>
          </cell>
          <cell r="I5" t="str">
            <v>LPI-1603</v>
          </cell>
          <cell r="J5" t="str">
            <v>SRP</v>
          </cell>
          <cell r="K5" t="str">
            <v>Y</v>
          </cell>
          <cell r="L5">
            <v>13.08272635030856</v>
          </cell>
        </row>
        <row r="6">
          <cell r="A6" t="str">
            <v>004A014</v>
          </cell>
          <cell r="B6">
            <v>3</v>
          </cell>
          <cell r="C6" t="str">
            <v>A0102</v>
          </cell>
          <cell r="D6">
            <v>2.69</v>
          </cell>
          <cell r="E6">
            <v>2.69</v>
          </cell>
          <cell r="F6">
            <v>44324</v>
          </cell>
          <cell r="G6" t="str">
            <v>1,8</v>
          </cell>
          <cell r="H6" t="str">
            <v>R2</v>
          </cell>
          <cell r="I6" t="str">
            <v>LPI-1603</v>
          </cell>
          <cell r="J6" t="str">
            <v>SRP</v>
          </cell>
          <cell r="K6" t="str">
            <v>Y</v>
          </cell>
          <cell r="L6">
            <v>13.08272635030856</v>
          </cell>
        </row>
        <row r="7">
          <cell r="A7" t="str">
            <v>002a015</v>
          </cell>
          <cell r="B7">
            <v>3</v>
          </cell>
          <cell r="C7" t="str">
            <v>A0102</v>
          </cell>
          <cell r="D7">
            <v>6.84</v>
          </cell>
          <cell r="E7">
            <v>6.84</v>
          </cell>
          <cell r="F7">
            <v>44325</v>
          </cell>
          <cell r="G7">
            <v>1.8</v>
          </cell>
          <cell r="H7" t="str">
            <v>R2</v>
          </cell>
          <cell r="I7" t="str">
            <v>LPI-1603</v>
          </cell>
          <cell r="J7" t="str">
            <v>SRP</v>
          </cell>
          <cell r="K7" t="str">
            <v>Y</v>
          </cell>
          <cell r="L7">
            <v>13.049393016975227</v>
          </cell>
        </row>
        <row r="8">
          <cell r="A8" t="str">
            <v>002a016</v>
          </cell>
          <cell r="B8">
            <v>3</v>
          </cell>
          <cell r="C8" t="str">
            <v>A0102</v>
          </cell>
          <cell r="D8">
            <v>0.62</v>
          </cell>
          <cell r="E8">
            <v>0.62</v>
          </cell>
          <cell r="F8">
            <v>44324</v>
          </cell>
          <cell r="G8" t="str">
            <v>1,8</v>
          </cell>
          <cell r="H8" t="str">
            <v>R2</v>
          </cell>
          <cell r="I8" t="str">
            <v>LPI-1603</v>
          </cell>
          <cell r="J8" t="str">
            <v>SRP</v>
          </cell>
          <cell r="K8" t="str">
            <v>Y</v>
          </cell>
          <cell r="L8">
            <v>13.08272635030856</v>
          </cell>
        </row>
        <row r="9">
          <cell r="A9" t="str">
            <v>004A020</v>
          </cell>
          <cell r="B9">
            <v>3</v>
          </cell>
          <cell r="C9" t="str">
            <v>A0102</v>
          </cell>
          <cell r="D9">
            <v>8.4600000000000009</v>
          </cell>
          <cell r="E9">
            <v>8.4600000000000009</v>
          </cell>
          <cell r="F9">
            <v>44337</v>
          </cell>
          <cell r="G9" t="str">
            <v>1,8</v>
          </cell>
          <cell r="H9" t="str">
            <v>R2</v>
          </cell>
          <cell r="I9" t="str">
            <v>LPI-1603</v>
          </cell>
          <cell r="J9" t="str">
            <v>DR</v>
          </cell>
          <cell r="K9" t="str">
            <v>Y</v>
          </cell>
          <cell r="L9">
            <v>12.649393016975228</v>
          </cell>
        </row>
        <row r="10">
          <cell r="A10" t="str">
            <v>005A014</v>
          </cell>
          <cell r="B10">
            <v>3</v>
          </cell>
          <cell r="C10" t="str">
            <v>A0102</v>
          </cell>
          <cell r="D10">
            <v>1.36</v>
          </cell>
          <cell r="E10">
            <v>1.36</v>
          </cell>
          <cell r="F10">
            <v>44420</v>
          </cell>
          <cell r="G10">
            <v>1.8</v>
          </cell>
          <cell r="H10" t="str">
            <v>R2</v>
          </cell>
          <cell r="I10" t="str">
            <v>LPI-1603</v>
          </cell>
          <cell r="J10" t="str">
            <v>DR</v>
          </cell>
          <cell r="K10" t="str">
            <v>Y</v>
          </cell>
          <cell r="L10">
            <v>9.8827263503085607</v>
          </cell>
        </row>
        <row r="11">
          <cell r="A11" t="str">
            <v>004A013</v>
          </cell>
          <cell r="B11">
            <v>3</v>
          </cell>
          <cell r="C11" t="str">
            <v>A0102</v>
          </cell>
          <cell r="D11">
            <v>3.66</v>
          </cell>
          <cell r="E11">
            <v>3.66</v>
          </cell>
          <cell r="F11">
            <v>44421</v>
          </cell>
          <cell r="G11">
            <v>1.8</v>
          </cell>
          <cell r="H11" t="str">
            <v>R3</v>
          </cell>
          <cell r="I11" t="str">
            <v>LPI-1603</v>
          </cell>
          <cell r="J11" t="str">
            <v>DR</v>
          </cell>
          <cell r="K11" t="str">
            <v>Y</v>
          </cell>
          <cell r="L11">
            <v>9.8493930169752275</v>
          </cell>
        </row>
        <row r="12">
          <cell r="A12" t="str">
            <v>006A014</v>
          </cell>
          <cell r="B12">
            <v>3</v>
          </cell>
          <cell r="C12" t="str">
            <v>A0102</v>
          </cell>
          <cell r="D12">
            <v>4.8899999999999997</v>
          </cell>
          <cell r="E12">
            <v>4.8899999999999997</v>
          </cell>
          <cell r="F12">
            <v>44307</v>
          </cell>
          <cell r="G12" t="str">
            <v>1,5</v>
          </cell>
          <cell r="H12" t="str">
            <v>R2</v>
          </cell>
          <cell r="I12" t="str">
            <v>LPI-1603</v>
          </cell>
          <cell r="J12" t="str">
            <v>SRP</v>
          </cell>
          <cell r="K12" t="str">
            <v>Y</v>
          </cell>
          <cell r="L12">
            <v>13.649393016975228</v>
          </cell>
        </row>
        <row r="13">
          <cell r="A13" t="str">
            <v>007A018</v>
          </cell>
          <cell r="B13">
            <v>3</v>
          </cell>
          <cell r="C13" t="str">
            <v>A0102</v>
          </cell>
          <cell r="D13">
            <v>1.05</v>
          </cell>
          <cell r="E13">
            <v>1.05</v>
          </cell>
          <cell r="F13">
            <v>44337</v>
          </cell>
          <cell r="G13" t="str">
            <v>1,8</v>
          </cell>
          <cell r="H13" t="str">
            <v>R2</v>
          </cell>
          <cell r="I13" t="str">
            <v>LPI-1603</v>
          </cell>
          <cell r="J13" t="str">
            <v>DR</v>
          </cell>
          <cell r="K13" t="str">
            <v>Y</v>
          </cell>
          <cell r="L13">
            <v>12.649393016975228</v>
          </cell>
        </row>
        <row r="14">
          <cell r="A14" t="str">
            <v>005a020</v>
          </cell>
          <cell r="B14">
            <v>3</v>
          </cell>
          <cell r="C14" t="str">
            <v>A0102</v>
          </cell>
          <cell r="D14">
            <v>1.03</v>
          </cell>
          <cell r="E14">
            <v>1.03</v>
          </cell>
          <cell r="F14">
            <v>44339</v>
          </cell>
          <cell r="G14" t="str">
            <v>1,8</v>
          </cell>
          <cell r="H14" t="str">
            <v>R2</v>
          </cell>
          <cell r="I14" t="str">
            <v>LPI-1603</v>
          </cell>
          <cell r="J14" t="str">
            <v>DR</v>
          </cell>
          <cell r="K14" t="str">
            <v>Y</v>
          </cell>
          <cell r="L14">
            <v>12.58272635030856</v>
          </cell>
        </row>
        <row r="15">
          <cell r="A15" t="str">
            <v>006a018</v>
          </cell>
          <cell r="B15">
            <v>3</v>
          </cell>
          <cell r="C15" t="str">
            <v>A0102</v>
          </cell>
          <cell r="D15">
            <v>6.78</v>
          </cell>
          <cell r="E15">
            <v>6.78</v>
          </cell>
          <cell r="F15">
            <v>44337</v>
          </cell>
          <cell r="G15" t="str">
            <v>1,8</v>
          </cell>
          <cell r="H15" t="str">
            <v>R2</v>
          </cell>
          <cell r="I15" t="str">
            <v>LPI-1603</v>
          </cell>
          <cell r="J15" t="str">
            <v>DR</v>
          </cell>
          <cell r="K15" t="str">
            <v>Y</v>
          </cell>
          <cell r="L15">
            <v>12.649393016975228</v>
          </cell>
        </row>
        <row r="16">
          <cell r="A16" t="str">
            <v>005a015</v>
          </cell>
          <cell r="B16">
            <v>3</v>
          </cell>
          <cell r="C16" t="str">
            <v>A0102</v>
          </cell>
          <cell r="D16">
            <v>0.45</v>
          </cell>
          <cell r="E16">
            <v>0.45</v>
          </cell>
          <cell r="F16">
            <v>44337</v>
          </cell>
          <cell r="G16" t="str">
            <v>1,8</v>
          </cell>
          <cell r="H16" t="str">
            <v>R2</v>
          </cell>
          <cell r="I16" t="str">
            <v>LPI-1603</v>
          </cell>
          <cell r="J16" t="str">
            <v>DR</v>
          </cell>
          <cell r="K16" t="str">
            <v>Y</v>
          </cell>
          <cell r="L16">
            <v>12.649393016975228</v>
          </cell>
        </row>
        <row r="17">
          <cell r="A17" t="str">
            <v>008A014</v>
          </cell>
          <cell r="B17">
            <v>3</v>
          </cell>
          <cell r="C17" t="str">
            <v>A0102</v>
          </cell>
          <cell r="D17">
            <v>7.03</v>
          </cell>
          <cell r="E17">
            <v>7.03</v>
          </cell>
          <cell r="F17">
            <v>44308</v>
          </cell>
          <cell r="G17" t="str">
            <v>1,8</v>
          </cell>
          <cell r="H17" t="str">
            <v>R2</v>
          </cell>
          <cell r="I17" t="str">
            <v>LPI-1603</v>
          </cell>
          <cell r="J17" t="str">
            <v>SRP</v>
          </cell>
          <cell r="K17" t="str">
            <v>Y</v>
          </cell>
          <cell r="L17">
            <v>13.616059683641895</v>
          </cell>
        </row>
        <row r="18">
          <cell r="A18" t="str">
            <v>009A017</v>
          </cell>
          <cell r="B18">
            <v>3</v>
          </cell>
          <cell r="C18" t="str">
            <v>A0102</v>
          </cell>
          <cell r="D18">
            <v>4.0599999999999996</v>
          </cell>
          <cell r="E18">
            <v>4.0599999999999996</v>
          </cell>
          <cell r="F18">
            <v>44541</v>
          </cell>
          <cell r="G18" t="str">
            <v>1,8</v>
          </cell>
          <cell r="H18" t="str">
            <v>R3</v>
          </cell>
          <cell r="I18" t="str">
            <v>LPI-1603</v>
          </cell>
          <cell r="J18" t="str">
            <v>DR</v>
          </cell>
          <cell r="K18" t="str">
            <v>Y</v>
          </cell>
          <cell r="L18">
            <v>5.8493930169752275</v>
          </cell>
        </row>
        <row r="19">
          <cell r="A19" t="str">
            <v>009a015</v>
          </cell>
          <cell r="B19">
            <v>3</v>
          </cell>
          <cell r="C19" t="str">
            <v>A0102</v>
          </cell>
          <cell r="D19">
            <v>2.75</v>
          </cell>
          <cell r="E19">
            <v>2.75</v>
          </cell>
          <cell r="F19">
            <v>44324</v>
          </cell>
          <cell r="G19" t="str">
            <v>1,8</v>
          </cell>
          <cell r="H19" t="str">
            <v>R2</v>
          </cell>
          <cell r="I19" t="str">
            <v>LPI-1603</v>
          </cell>
          <cell r="J19" t="str">
            <v>DR</v>
          </cell>
          <cell r="K19" t="str">
            <v>Y</v>
          </cell>
          <cell r="L19">
            <v>13.08272635030856</v>
          </cell>
        </row>
        <row r="20">
          <cell r="A20" t="str">
            <v>010A015</v>
          </cell>
          <cell r="B20">
            <v>3</v>
          </cell>
          <cell r="C20" t="str">
            <v>A0102</v>
          </cell>
          <cell r="D20">
            <v>8.9700000000000006</v>
          </cell>
          <cell r="E20">
            <v>8.9700000000000006</v>
          </cell>
          <cell r="F20">
            <v>44537</v>
          </cell>
          <cell r="G20" t="str">
            <v>1,8</v>
          </cell>
          <cell r="H20" t="str">
            <v>R3</v>
          </cell>
          <cell r="I20" t="str">
            <v>LPI-1603</v>
          </cell>
          <cell r="J20" t="str">
            <v>SRP</v>
          </cell>
          <cell r="K20" t="str">
            <v>Y</v>
          </cell>
          <cell r="L20">
            <v>5.9827263503085613</v>
          </cell>
        </row>
        <row r="21">
          <cell r="A21" t="str">
            <v>010A019</v>
          </cell>
          <cell r="B21">
            <v>3</v>
          </cell>
          <cell r="C21" t="str">
            <v>A0102</v>
          </cell>
          <cell r="D21">
            <v>5.63</v>
          </cell>
          <cell r="E21">
            <v>5.63</v>
          </cell>
          <cell r="F21">
            <v>44496</v>
          </cell>
          <cell r="G21" t="str">
            <v>1,8</v>
          </cell>
          <cell r="H21" t="str">
            <v>R3</v>
          </cell>
          <cell r="I21" t="str">
            <v>LPI-1603</v>
          </cell>
          <cell r="J21" t="str">
            <v>DR</v>
          </cell>
          <cell r="K21" t="str">
            <v>Y</v>
          </cell>
          <cell r="L21">
            <v>7.3493930169752275</v>
          </cell>
        </row>
        <row r="22">
          <cell r="A22" t="str">
            <v>010A020</v>
          </cell>
          <cell r="B22">
            <v>3</v>
          </cell>
          <cell r="C22" t="str">
            <v>A0102</v>
          </cell>
          <cell r="D22">
            <v>5.5</v>
          </cell>
          <cell r="E22">
            <v>5.5</v>
          </cell>
          <cell r="F22">
            <v>44545</v>
          </cell>
          <cell r="G22" t="str">
            <v>1,8</v>
          </cell>
          <cell r="H22" t="str">
            <v>R3</v>
          </cell>
          <cell r="I22" t="str">
            <v>LPI-1603</v>
          </cell>
          <cell r="J22" t="str">
            <v>DR</v>
          </cell>
          <cell r="K22" t="str">
            <v>Y</v>
          </cell>
          <cell r="L22">
            <v>5.7160596836418938</v>
          </cell>
        </row>
        <row r="23">
          <cell r="A23" t="str">
            <v>002A022</v>
          </cell>
          <cell r="B23">
            <v>3</v>
          </cell>
          <cell r="C23" t="str">
            <v>A0103</v>
          </cell>
          <cell r="D23">
            <v>3.16</v>
          </cell>
          <cell r="E23">
            <v>3.16</v>
          </cell>
          <cell r="F23">
            <v>44303</v>
          </cell>
          <cell r="G23" t="str">
            <v>1,5</v>
          </cell>
          <cell r="H23" t="str">
            <v>R3</v>
          </cell>
          <cell r="I23" t="str">
            <v>LPI-1603</v>
          </cell>
          <cell r="J23" t="str">
            <v>SR</v>
          </cell>
          <cell r="K23" t="str">
            <v>Y</v>
          </cell>
          <cell r="L23">
            <v>13.782726350308561</v>
          </cell>
        </row>
        <row r="24">
          <cell r="A24" t="str">
            <v>002A024</v>
          </cell>
          <cell r="B24">
            <v>3</v>
          </cell>
          <cell r="C24" t="str">
            <v>A0103</v>
          </cell>
          <cell r="D24">
            <v>2.39</v>
          </cell>
          <cell r="E24">
            <v>2.39</v>
          </cell>
          <cell r="F24">
            <v>44503</v>
          </cell>
          <cell r="G24" t="str">
            <v>1,5</v>
          </cell>
          <cell r="H24" t="str">
            <v>RN</v>
          </cell>
          <cell r="I24" t="str">
            <v>LPI-1603</v>
          </cell>
          <cell r="J24" t="str">
            <v>SR</v>
          </cell>
          <cell r="K24" t="str">
            <v>Y</v>
          </cell>
          <cell r="L24">
            <v>7.1160596836418941</v>
          </cell>
        </row>
        <row r="25">
          <cell r="A25" t="str">
            <v>002A025</v>
          </cell>
          <cell r="B25">
            <v>3</v>
          </cell>
          <cell r="C25" t="str">
            <v>A0103</v>
          </cell>
          <cell r="D25">
            <v>2.39</v>
          </cell>
          <cell r="E25">
            <v>2.39</v>
          </cell>
          <cell r="F25">
            <v>44530</v>
          </cell>
          <cell r="G25" t="str">
            <v>1,5</v>
          </cell>
          <cell r="H25" t="str">
            <v>RN</v>
          </cell>
          <cell r="I25" t="str">
            <v>LPI-1603</v>
          </cell>
          <cell r="J25" t="str">
            <v>SR</v>
          </cell>
          <cell r="K25" t="str">
            <v>Y</v>
          </cell>
          <cell r="L25">
            <v>6.2160596836418938</v>
          </cell>
        </row>
        <row r="26">
          <cell r="A26" t="str">
            <v>002A030</v>
          </cell>
          <cell r="B26">
            <v>3</v>
          </cell>
          <cell r="C26" t="str">
            <v>A0103</v>
          </cell>
          <cell r="D26">
            <v>7.06</v>
          </cell>
          <cell r="E26">
            <v>7.06</v>
          </cell>
          <cell r="F26">
            <v>44522</v>
          </cell>
          <cell r="G26" t="str">
            <v>1,5</v>
          </cell>
          <cell r="H26" t="str">
            <v>RN</v>
          </cell>
          <cell r="I26" t="str">
            <v>LPI-1603</v>
          </cell>
          <cell r="J26" t="str">
            <v>SR</v>
          </cell>
          <cell r="K26" t="str">
            <v>Y</v>
          </cell>
          <cell r="L26">
            <v>6.4827263503085613</v>
          </cell>
        </row>
        <row r="27">
          <cell r="A27" t="str">
            <v>003A023</v>
          </cell>
          <cell r="B27">
            <v>3</v>
          </cell>
          <cell r="C27" t="str">
            <v>A0103</v>
          </cell>
          <cell r="D27">
            <v>3.31</v>
          </cell>
          <cell r="E27">
            <v>3.31</v>
          </cell>
          <cell r="F27">
            <v>44516</v>
          </cell>
          <cell r="G27" t="str">
            <v>1,5</v>
          </cell>
          <cell r="H27" t="str">
            <v>RN</v>
          </cell>
          <cell r="I27" t="str">
            <v>LPI-1603</v>
          </cell>
          <cell r="J27" t="str">
            <v>SR</v>
          </cell>
          <cell r="K27" t="str">
            <v>Y</v>
          </cell>
          <cell r="L27">
            <v>6.6827263503085605</v>
          </cell>
        </row>
        <row r="28">
          <cell r="A28" t="str">
            <v>004A021</v>
          </cell>
          <cell r="B28">
            <v>3</v>
          </cell>
          <cell r="C28" t="str">
            <v>A0103</v>
          </cell>
          <cell r="D28">
            <v>0.6</v>
          </cell>
          <cell r="E28">
            <v>0.6</v>
          </cell>
          <cell r="F28">
            <v>44251</v>
          </cell>
          <cell r="G28" t="str">
            <v>1,5</v>
          </cell>
          <cell r="H28" t="str">
            <v>R3</v>
          </cell>
          <cell r="I28" t="str">
            <v>LPI-1603</v>
          </cell>
          <cell r="J28" t="str">
            <v>SR</v>
          </cell>
          <cell r="K28" t="str">
            <v>Y</v>
          </cell>
          <cell r="L28">
            <v>15.516059683641894</v>
          </cell>
        </row>
        <row r="29">
          <cell r="A29" t="str">
            <v>004A025</v>
          </cell>
          <cell r="B29">
            <v>3</v>
          </cell>
          <cell r="C29" t="str">
            <v>A0103</v>
          </cell>
          <cell r="D29">
            <v>2.29</v>
          </cell>
          <cell r="E29">
            <v>2.29</v>
          </cell>
          <cell r="F29">
            <v>44477</v>
          </cell>
          <cell r="G29">
            <v>1.5</v>
          </cell>
          <cell r="H29" t="str">
            <v>RN</v>
          </cell>
          <cell r="I29" t="str">
            <v>LPI-1603</v>
          </cell>
          <cell r="J29" t="str">
            <v>SR</v>
          </cell>
          <cell r="K29" t="str">
            <v>Y</v>
          </cell>
          <cell r="L29">
            <v>7.9827263503085613</v>
          </cell>
        </row>
        <row r="30">
          <cell r="A30" t="str">
            <v>004A027</v>
          </cell>
          <cell r="B30">
            <v>3</v>
          </cell>
          <cell r="C30" t="str">
            <v>A0103</v>
          </cell>
          <cell r="D30">
            <v>2.65</v>
          </cell>
          <cell r="E30">
            <v>2.65</v>
          </cell>
          <cell r="F30">
            <v>44472</v>
          </cell>
          <cell r="G30">
            <v>1.5</v>
          </cell>
          <cell r="H30" t="str">
            <v>RN</v>
          </cell>
          <cell r="I30" t="str">
            <v>LPI-1603</v>
          </cell>
          <cell r="J30" t="str">
            <v>SR</v>
          </cell>
          <cell r="K30" t="str">
            <v>Y</v>
          </cell>
          <cell r="L30">
            <v>8.1493930169752282</v>
          </cell>
        </row>
        <row r="31">
          <cell r="A31" t="str">
            <v>004A030</v>
          </cell>
          <cell r="B31">
            <v>3</v>
          </cell>
          <cell r="C31" t="str">
            <v>A0103</v>
          </cell>
          <cell r="D31">
            <v>6.26</v>
          </cell>
          <cell r="E31">
            <v>6.26</v>
          </cell>
          <cell r="F31">
            <v>44486</v>
          </cell>
          <cell r="G31" t="str">
            <v>1,5</v>
          </cell>
          <cell r="H31" t="str">
            <v>RN</v>
          </cell>
          <cell r="I31" t="str">
            <v>LPI-1603</v>
          </cell>
          <cell r="J31" t="str">
            <v>SR</v>
          </cell>
          <cell r="K31" t="str">
            <v>Y</v>
          </cell>
          <cell r="L31">
            <v>7.6827263503085605</v>
          </cell>
        </row>
        <row r="32">
          <cell r="A32" t="str">
            <v>005A030</v>
          </cell>
          <cell r="B32">
            <v>3</v>
          </cell>
          <cell r="C32" t="str">
            <v>A0103</v>
          </cell>
          <cell r="D32">
            <v>1.58</v>
          </cell>
          <cell r="E32">
            <v>1.58</v>
          </cell>
          <cell r="F32">
            <v>44469</v>
          </cell>
          <cell r="G32">
            <v>1.5</v>
          </cell>
          <cell r="H32" t="str">
            <v>R3</v>
          </cell>
          <cell r="I32" t="str">
            <v>LPI-1603</v>
          </cell>
          <cell r="J32" t="str">
            <v>SR</v>
          </cell>
          <cell r="K32" t="str">
            <v>Y</v>
          </cell>
          <cell r="L32">
            <v>8.2493930169752279</v>
          </cell>
        </row>
        <row r="33">
          <cell r="A33" t="str">
            <v>006A025</v>
          </cell>
          <cell r="B33">
            <v>3</v>
          </cell>
          <cell r="C33" t="str">
            <v>A0103</v>
          </cell>
          <cell r="D33">
            <v>5.17</v>
          </cell>
          <cell r="E33">
            <v>5.17</v>
          </cell>
          <cell r="F33">
            <v>44369</v>
          </cell>
          <cell r="G33">
            <v>1.35</v>
          </cell>
          <cell r="H33" t="str">
            <v>RPC</v>
          </cell>
          <cell r="I33" t="str">
            <v>LPI-1604</v>
          </cell>
          <cell r="J33" t="str">
            <v>SRP</v>
          </cell>
          <cell r="K33" t="str">
            <v>Y</v>
          </cell>
          <cell r="L33">
            <v>11.58272635030856</v>
          </cell>
        </row>
        <row r="34">
          <cell r="A34" t="str">
            <v>006A022</v>
          </cell>
          <cell r="B34">
            <v>3</v>
          </cell>
          <cell r="C34" t="str">
            <v>A0103</v>
          </cell>
          <cell r="D34">
            <v>1.83</v>
          </cell>
          <cell r="E34">
            <v>1.83</v>
          </cell>
          <cell r="F34">
            <v>44369</v>
          </cell>
          <cell r="G34">
            <v>1.35</v>
          </cell>
          <cell r="H34" t="str">
            <v>RPC</v>
          </cell>
          <cell r="I34" t="str">
            <v>LPI-1604</v>
          </cell>
          <cell r="J34" t="str">
            <v>SRP</v>
          </cell>
          <cell r="K34" t="str">
            <v>Y</v>
          </cell>
          <cell r="L34">
            <v>11.58272635030856</v>
          </cell>
        </row>
        <row r="35">
          <cell r="A35" t="str">
            <v>006A021</v>
          </cell>
          <cell r="B35">
            <v>3</v>
          </cell>
          <cell r="C35" t="str">
            <v>A0103</v>
          </cell>
          <cell r="D35">
            <v>2.56</v>
          </cell>
          <cell r="E35">
            <v>2.56</v>
          </cell>
          <cell r="F35">
            <v>44369</v>
          </cell>
          <cell r="G35">
            <v>1.35</v>
          </cell>
          <cell r="H35" t="str">
            <v>RPC</v>
          </cell>
          <cell r="I35" t="str">
            <v>LPI-1604</v>
          </cell>
          <cell r="J35" t="str">
            <v>SRP</v>
          </cell>
          <cell r="K35" t="str">
            <v>Y</v>
          </cell>
          <cell r="L35">
            <v>11.58272635030856</v>
          </cell>
        </row>
        <row r="36">
          <cell r="A36" t="str">
            <v>006A029</v>
          </cell>
          <cell r="B36">
            <v>3</v>
          </cell>
          <cell r="C36" t="str">
            <v>A0103</v>
          </cell>
          <cell r="D36">
            <v>5.95</v>
          </cell>
          <cell r="E36">
            <v>5.95</v>
          </cell>
          <cell r="F36">
            <v>44486</v>
          </cell>
          <cell r="G36">
            <v>1.5</v>
          </cell>
          <cell r="H36" t="str">
            <v>RN</v>
          </cell>
          <cell r="I36" t="str">
            <v>LPI-1603</v>
          </cell>
          <cell r="J36" t="str">
            <v>SR</v>
          </cell>
          <cell r="K36" t="str">
            <v>Y</v>
          </cell>
          <cell r="L36">
            <v>7.6827263503085605</v>
          </cell>
        </row>
        <row r="37">
          <cell r="A37" t="str">
            <v>008A025</v>
          </cell>
          <cell r="B37">
            <v>3</v>
          </cell>
          <cell r="C37" t="str">
            <v>A0103</v>
          </cell>
          <cell r="D37">
            <v>5.65</v>
          </cell>
          <cell r="E37">
            <v>5.65</v>
          </cell>
          <cell r="F37">
            <v>44469</v>
          </cell>
          <cell r="G37">
            <v>1.5</v>
          </cell>
          <cell r="H37" t="str">
            <v>RN</v>
          </cell>
          <cell r="I37" t="str">
            <v>LPI-1603</v>
          </cell>
          <cell r="J37" t="str">
            <v>SRP</v>
          </cell>
          <cell r="K37" t="str">
            <v>Y</v>
          </cell>
          <cell r="L37">
            <v>8.2493930169752279</v>
          </cell>
        </row>
        <row r="38">
          <cell r="A38" t="str">
            <v>008A029</v>
          </cell>
          <cell r="B38">
            <v>3</v>
          </cell>
          <cell r="C38" t="str">
            <v>A0103</v>
          </cell>
          <cell r="D38">
            <v>0.97</v>
          </cell>
          <cell r="E38">
            <v>0.97</v>
          </cell>
          <cell r="F38">
            <v>44469</v>
          </cell>
          <cell r="G38">
            <v>1.5</v>
          </cell>
          <cell r="H38" t="str">
            <v>R3</v>
          </cell>
          <cell r="I38" t="str">
            <v>LPI-1603</v>
          </cell>
          <cell r="J38" t="str">
            <v>SRP</v>
          </cell>
          <cell r="K38" t="str">
            <v>Y</v>
          </cell>
          <cell r="L38">
            <v>8.2493930169752279</v>
          </cell>
        </row>
        <row r="39">
          <cell r="A39" t="str">
            <v>008A030</v>
          </cell>
          <cell r="B39">
            <v>3</v>
          </cell>
          <cell r="C39" t="str">
            <v>A0103</v>
          </cell>
          <cell r="D39">
            <v>7.48</v>
          </cell>
          <cell r="E39">
            <v>7.48</v>
          </cell>
          <cell r="F39">
            <v>44490</v>
          </cell>
          <cell r="G39" t="str">
            <v>1,5</v>
          </cell>
          <cell r="H39" t="str">
            <v>RN</v>
          </cell>
          <cell r="I39" t="str">
            <v>LPI-1603</v>
          </cell>
          <cell r="J39" t="str">
            <v>SRP</v>
          </cell>
          <cell r="K39" t="str">
            <v>Y</v>
          </cell>
          <cell r="L39">
            <v>7.5493930169752277</v>
          </cell>
        </row>
        <row r="40">
          <cell r="A40" t="str">
            <v>010A023</v>
          </cell>
          <cell r="B40">
            <v>3</v>
          </cell>
          <cell r="C40" t="str">
            <v>A0103</v>
          </cell>
          <cell r="D40">
            <v>5.21</v>
          </cell>
          <cell r="E40">
            <v>5.21</v>
          </cell>
          <cell r="F40">
            <v>44531</v>
          </cell>
          <cell r="G40" t="str">
            <v>1,5</v>
          </cell>
          <cell r="H40" t="str">
            <v>RN</v>
          </cell>
          <cell r="I40" t="str">
            <v>LPI-1603</v>
          </cell>
          <cell r="J40" t="str">
            <v>SRP</v>
          </cell>
          <cell r="K40" t="str">
            <v>Y</v>
          </cell>
          <cell r="L40">
            <v>6.1827263503085605</v>
          </cell>
        </row>
        <row r="41">
          <cell r="A41" t="str">
            <v>008A026</v>
          </cell>
          <cell r="B41">
            <v>3</v>
          </cell>
          <cell r="C41" t="str">
            <v>A0103</v>
          </cell>
          <cell r="D41">
            <v>2.2200000000000002</v>
          </cell>
          <cell r="E41">
            <v>2.2200000000000002</v>
          </cell>
          <cell r="F41">
            <v>44369</v>
          </cell>
          <cell r="G41">
            <v>1.35</v>
          </cell>
          <cell r="H41" t="str">
            <v>RPC</v>
          </cell>
          <cell r="I41" t="str">
            <v>LPI-1603</v>
          </cell>
          <cell r="J41" t="str">
            <v>SRP</v>
          </cell>
          <cell r="K41" t="str">
            <v>Y</v>
          </cell>
          <cell r="L41">
            <v>11.58272635030856</v>
          </cell>
        </row>
        <row r="42">
          <cell r="A42" t="str">
            <v>010A025</v>
          </cell>
          <cell r="B42">
            <v>3</v>
          </cell>
          <cell r="C42" t="str">
            <v>A0103</v>
          </cell>
          <cell r="D42">
            <v>2.58</v>
          </cell>
          <cell r="E42">
            <v>2.58</v>
          </cell>
          <cell r="F42">
            <v>44369</v>
          </cell>
          <cell r="G42">
            <v>1.35</v>
          </cell>
          <cell r="H42" t="str">
            <v>RPC</v>
          </cell>
          <cell r="I42" t="str">
            <v>LPI-1603</v>
          </cell>
          <cell r="J42" t="str">
            <v>SRP</v>
          </cell>
          <cell r="K42" t="str">
            <v>Y</v>
          </cell>
          <cell r="L42">
            <v>11.58272635030856</v>
          </cell>
        </row>
        <row r="43">
          <cell r="A43" t="str">
            <v>010A030</v>
          </cell>
          <cell r="B43">
            <v>3</v>
          </cell>
          <cell r="C43" t="str">
            <v>A0103</v>
          </cell>
          <cell r="D43">
            <v>9.1199999999999992</v>
          </cell>
          <cell r="E43">
            <v>9.1199999999999992</v>
          </cell>
          <cell r="F43">
            <v>44486</v>
          </cell>
          <cell r="G43">
            <v>1.5</v>
          </cell>
          <cell r="H43" t="str">
            <v>RN</v>
          </cell>
          <cell r="I43" t="str">
            <v>LPI-1603</v>
          </cell>
          <cell r="J43" t="str">
            <v>SRP</v>
          </cell>
          <cell r="K43" t="str">
            <v>Y</v>
          </cell>
          <cell r="L43">
            <v>7.6827263503085605</v>
          </cell>
        </row>
        <row r="44">
          <cell r="A44" t="str">
            <v>002A032</v>
          </cell>
          <cell r="B44">
            <v>3</v>
          </cell>
          <cell r="C44" t="str">
            <v>A0104</v>
          </cell>
          <cell r="D44">
            <v>3.52</v>
          </cell>
          <cell r="E44">
            <v>3.52</v>
          </cell>
          <cell r="F44">
            <v>44430</v>
          </cell>
          <cell r="G44">
            <v>1.8</v>
          </cell>
          <cell r="H44" t="str">
            <v>RN</v>
          </cell>
          <cell r="I44" t="str">
            <v>A-815</v>
          </cell>
          <cell r="J44" t="str">
            <v>SR</v>
          </cell>
          <cell r="K44" t="str">
            <v>Y</v>
          </cell>
          <cell r="L44">
            <v>9.5493930169752268</v>
          </cell>
        </row>
        <row r="45">
          <cell r="A45" t="str">
            <v>002A033</v>
          </cell>
          <cell r="B45">
            <v>3</v>
          </cell>
          <cell r="C45" t="str">
            <v>A0104</v>
          </cell>
          <cell r="D45">
            <v>2.0699999999999998</v>
          </cell>
          <cell r="E45">
            <v>2.0699999999999998</v>
          </cell>
          <cell r="F45">
            <v>44431</v>
          </cell>
          <cell r="G45">
            <v>1.8</v>
          </cell>
          <cell r="H45" t="str">
            <v>RN</v>
          </cell>
          <cell r="I45" t="str">
            <v>A-815</v>
          </cell>
          <cell r="J45" t="str">
            <v>SR</v>
          </cell>
          <cell r="K45" t="str">
            <v>Y</v>
          </cell>
          <cell r="L45">
            <v>9.5160596836418936</v>
          </cell>
        </row>
        <row r="46">
          <cell r="A46" t="str">
            <v>002A036</v>
          </cell>
          <cell r="B46">
            <v>3</v>
          </cell>
          <cell r="C46" t="str">
            <v>A0104</v>
          </cell>
          <cell r="D46">
            <v>2.99</v>
          </cell>
          <cell r="E46">
            <v>2.99</v>
          </cell>
          <cell r="F46">
            <v>44430</v>
          </cell>
          <cell r="G46">
            <v>1.8</v>
          </cell>
          <cell r="H46" t="str">
            <v>RN</v>
          </cell>
          <cell r="I46" t="str">
            <v>A-815</v>
          </cell>
          <cell r="J46" t="str">
            <v>SR</v>
          </cell>
          <cell r="K46" t="str">
            <v>Y</v>
          </cell>
          <cell r="L46">
            <v>9.5493930169752268</v>
          </cell>
        </row>
        <row r="47">
          <cell r="A47" t="str">
            <v>003A036</v>
          </cell>
          <cell r="B47">
            <v>3</v>
          </cell>
          <cell r="C47" t="str">
            <v>A0104</v>
          </cell>
          <cell r="D47">
            <v>2.1</v>
          </cell>
          <cell r="E47">
            <v>2.1</v>
          </cell>
          <cell r="F47">
            <v>44431</v>
          </cell>
          <cell r="G47">
            <v>1.8</v>
          </cell>
          <cell r="H47" t="str">
            <v>RN</v>
          </cell>
          <cell r="I47" t="str">
            <v>GP-95287</v>
          </cell>
          <cell r="J47" t="str">
            <v>SR</v>
          </cell>
          <cell r="K47" t="str">
            <v>Y</v>
          </cell>
          <cell r="L47">
            <v>9.5160596836418936</v>
          </cell>
        </row>
        <row r="48">
          <cell r="A48" t="str">
            <v>004A032</v>
          </cell>
          <cell r="B48">
            <v>3</v>
          </cell>
          <cell r="C48" t="str">
            <v>A0104</v>
          </cell>
          <cell r="D48">
            <v>6.11</v>
          </cell>
          <cell r="E48">
            <v>6.11</v>
          </cell>
          <cell r="F48">
            <v>44430</v>
          </cell>
          <cell r="G48">
            <v>1.8</v>
          </cell>
          <cell r="H48" t="str">
            <v>RN</v>
          </cell>
          <cell r="I48" t="str">
            <v>A-815</v>
          </cell>
          <cell r="J48" t="str">
            <v>SR</v>
          </cell>
          <cell r="K48" t="str">
            <v>Y</v>
          </cell>
          <cell r="L48">
            <v>9.5493930169752268</v>
          </cell>
        </row>
        <row r="49">
          <cell r="A49" t="str">
            <v>005A033</v>
          </cell>
          <cell r="B49">
            <v>3</v>
          </cell>
          <cell r="C49" t="str">
            <v>A0104</v>
          </cell>
          <cell r="D49">
            <v>0.27</v>
          </cell>
          <cell r="E49">
            <v>0.27</v>
          </cell>
          <cell r="F49">
            <v>44431</v>
          </cell>
          <cell r="G49">
            <v>1.8</v>
          </cell>
          <cell r="H49" t="str">
            <v>RN</v>
          </cell>
          <cell r="I49" t="str">
            <v>GP-95287</v>
          </cell>
          <cell r="J49" t="str">
            <v>SR</v>
          </cell>
          <cell r="K49" t="str">
            <v>Y</v>
          </cell>
          <cell r="L49">
            <v>9.5160596836418936</v>
          </cell>
        </row>
        <row r="50">
          <cell r="A50" t="str">
            <v>006A032</v>
          </cell>
          <cell r="B50">
            <v>3</v>
          </cell>
          <cell r="C50" t="str">
            <v>A0104</v>
          </cell>
          <cell r="D50">
            <v>3.24</v>
          </cell>
          <cell r="E50">
            <v>3.24</v>
          </cell>
          <cell r="F50">
            <v>44431</v>
          </cell>
          <cell r="G50">
            <v>1.8</v>
          </cell>
          <cell r="H50" t="str">
            <v>RN</v>
          </cell>
          <cell r="I50" t="str">
            <v>A-815</v>
          </cell>
          <cell r="J50" t="str">
            <v>SR</v>
          </cell>
          <cell r="K50" t="str">
            <v>Y</v>
          </cell>
          <cell r="L50">
            <v>9.5160596836418936</v>
          </cell>
        </row>
        <row r="51">
          <cell r="A51" t="str">
            <v>006A035</v>
          </cell>
          <cell r="B51">
            <v>3</v>
          </cell>
          <cell r="C51" t="str">
            <v>A0104</v>
          </cell>
          <cell r="D51">
            <v>4.87</v>
          </cell>
          <cell r="E51">
            <v>4.87</v>
          </cell>
          <cell r="F51">
            <v>44468</v>
          </cell>
          <cell r="G51">
            <v>1.35</v>
          </cell>
          <cell r="H51" t="str">
            <v>R1</v>
          </cell>
          <cell r="I51" t="str">
            <v>TC-09</v>
          </cell>
          <cell r="J51" t="str">
            <v>SR</v>
          </cell>
          <cell r="K51" t="str">
            <v>Y</v>
          </cell>
          <cell r="L51">
            <v>8.2827263503085611</v>
          </cell>
        </row>
        <row r="52">
          <cell r="A52" t="str">
            <v>008A032</v>
          </cell>
          <cell r="B52">
            <v>3</v>
          </cell>
          <cell r="C52" t="str">
            <v>A0104</v>
          </cell>
          <cell r="D52">
            <v>1.62</v>
          </cell>
          <cell r="E52">
            <v>1.62</v>
          </cell>
          <cell r="F52">
            <v>44430</v>
          </cell>
          <cell r="G52">
            <v>1.8</v>
          </cell>
          <cell r="H52" t="str">
            <v>RN</v>
          </cell>
          <cell r="I52" t="str">
            <v>A-815</v>
          </cell>
          <cell r="J52" t="str">
            <v>SR</v>
          </cell>
          <cell r="K52" t="str">
            <v>Y</v>
          </cell>
          <cell r="L52">
            <v>9.5493930169752268</v>
          </cell>
        </row>
        <row r="53">
          <cell r="A53" t="str">
            <v>008A035</v>
          </cell>
          <cell r="B53">
            <v>3</v>
          </cell>
          <cell r="C53" t="str">
            <v>A0104</v>
          </cell>
          <cell r="D53">
            <v>4.21</v>
          </cell>
          <cell r="E53">
            <v>4.21</v>
          </cell>
          <cell r="F53">
            <v>44464</v>
          </cell>
          <cell r="G53">
            <v>1.35</v>
          </cell>
          <cell r="H53" t="str">
            <v>R1</v>
          </cell>
          <cell r="I53" t="str">
            <v>TC-09</v>
          </cell>
          <cell r="J53" t="str">
            <v>SR</v>
          </cell>
          <cell r="K53" t="str">
            <v>Y</v>
          </cell>
          <cell r="L53">
            <v>8.4160596836418939</v>
          </cell>
        </row>
        <row r="54">
          <cell r="A54" t="str">
            <v>009A034</v>
          </cell>
          <cell r="B54">
            <v>3</v>
          </cell>
          <cell r="C54" t="str">
            <v>A0104</v>
          </cell>
          <cell r="D54">
            <v>1.4</v>
          </cell>
          <cell r="E54">
            <v>1.4</v>
          </cell>
          <cell r="F54">
            <v>44461</v>
          </cell>
          <cell r="G54">
            <v>1.35</v>
          </cell>
          <cell r="H54" t="str">
            <v>R1</v>
          </cell>
          <cell r="I54" t="str">
            <v>TC-09</v>
          </cell>
          <cell r="J54" t="str">
            <v>SR</v>
          </cell>
          <cell r="K54" t="str">
            <v>Y</v>
          </cell>
          <cell r="L54">
            <v>8.5160596836418936</v>
          </cell>
        </row>
        <row r="55">
          <cell r="A55" t="str">
            <v>010A032</v>
          </cell>
          <cell r="B55">
            <v>3</v>
          </cell>
          <cell r="C55" t="str">
            <v>A0104</v>
          </cell>
          <cell r="D55">
            <v>3.68</v>
          </cell>
          <cell r="E55">
            <v>3.68</v>
          </cell>
          <cell r="F55">
            <v>44429</v>
          </cell>
          <cell r="G55">
            <v>1.8</v>
          </cell>
          <cell r="H55" t="str">
            <v>RN</v>
          </cell>
          <cell r="I55" t="str">
            <v>A-815</v>
          </cell>
          <cell r="J55" t="str">
            <v>SR</v>
          </cell>
          <cell r="K55" t="str">
            <v>Y</v>
          </cell>
          <cell r="L55">
            <v>9.58272635030856</v>
          </cell>
        </row>
        <row r="56">
          <cell r="A56" t="str">
            <v>010A034</v>
          </cell>
          <cell r="B56">
            <v>3</v>
          </cell>
          <cell r="C56" t="str">
            <v>A0104</v>
          </cell>
          <cell r="D56">
            <v>4.91</v>
          </cell>
          <cell r="E56">
            <v>4.91</v>
          </cell>
          <cell r="F56">
            <v>44433</v>
          </cell>
          <cell r="G56">
            <v>1.8</v>
          </cell>
          <cell r="H56" t="str">
            <v>RN</v>
          </cell>
          <cell r="I56" t="str">
            <v>A-815</v>
          </cell>
          <cell r="J56" t="str">
            <v>SR</v>
          </cell>
          <cell r="K56" t="str">
            <v>Y</v>
          </cell>
          <cell r="L56">
            <v>9.4493930169752272</v>
          </cell>
        </row>
        <row r="57">
          <cell r="A57" t="str">
            <v>012A012</v>
          </cell>
          <cell r="B57">
            <v>3</v>
          </cell>
          <cell r="C57" t="str">
            <v>A0202</v>
          </cell>
          <cell r="D57">
            <v>1.08</v>
          </cell>
          <cell r="E57">
            <v>1.08</v>
          </cell>
          <cell r="F57">
            <v>44345</v>
          </cell>
          <cell r="G57" t="str">
            <v>1,8</v>
          </cell>
          <cell r="H57" t="str">
            <v>R3</v>
          </cell>
          <cell r="I57" t="str">
            <v>LPI-1605</v>
          </cell>
          <cell r="J57" t="str">
            <v>SRP</v>
          </cell>
          <cell r="K57" t="str">
            <v>Y</v>
          </cell>
          <cell r="L57">
            <v>12.382726350308561</v>
          </cell>
        </row>
        <row r="58">
          <cell r="A58" t="str">
            <v>012A014</v>
          </cell>
          <cell r="B58">
            <v>3</v>
          </cell>
          <cell r="C58" t="str">
            <v>A0202</v>
          </cell>
          <cell r="D58">
            <v>7.86</v>
          </cell>
          <cell r="E58">
            <v>7.86</v>
          </cell>
          <cell r="F58">
            <v>44349</v>
          </cell>
          <cell r="G58" t="str">
            <v>1,8</v>
          </cell>
          <cell r="H58" t="str">
            <v>R3</v>
          </cell>
          <cell r="I58" t="str">
            <v>LPI-1605</v>
          </cell>
          <cell r="J58" t="str">
            <v>SRP</v>
          </cell>
          <cell r="K58" t="str">
            <v>Y</v>
          </cell>
          <cell r="L58">
            <v>12.249393016975228</v>
          </cell>
        </row>
        <row r="59">
          <cell r="A59" t="str">
            <v>012A020</v>
          </cell>
          <cell r="B59">
            <v>3</v>
          </cell>
          <cell r="C59" t="str">
            <v>A0202</v>
          </cell>
          <cell r="D59">
            <v>7.94</v>
          </cell>
          <cell r="E59">
            <v>7.94</v>
          </cell>
          <cell r="F59">
            <v>44348</v>
          </cell>
          <cell r="G59" t="str">
            <v>1,8</v>
          </cell>
          <cell r="H59" t="str">
            <v>R3</v>
          </cell>
          <cell r="I59" t="str">
            <v>LPI-1605</v>
          </cell>
          <cell r="J59" t="str">
            <v>SRP</v>
          </cell>
          <cell r="K59" t="str">
            <v>Y</v>
          </cell>
          <cell r="L59">
            <v>12.282726350308561</v>
          </cell>
        </row>
        <row r="60">
          <cell r="A60" t="str">
            <v>014A013</v>
          </cell>
          <cell r="B60">
            <v>3</v>
          </cell>
          <cell r="C60" t="str">
            <v>A0202</v>
          </cell>
          <cell r="D60">
            <v>3.36</v>
          </cell>
          <cell r="E60">
            <v>3.36</v>
          </cell>
          <cell r="F60">
            <v>44345</v>
          </cell>
          <cell r="G60" t="str">
            <v>1,8</v>
          </cell>
          <cell r="H60" t="str">
            <v>R3</v>
          </cell>
          <cell r="I60" t="str">
            <v>LPI-1605</v>
          </cell>
          <cell r="J60" t="str">
            <v>DR</v>
          </cell>
          <cell r="K60" t="str">
            <v>Y</v>
          </cell>
          <cell r="L60">
            <v>12.382726350308561</v>
          </cell>
        </row>
        <row r="61">
          <cell r="A61" t="str">
            <v>014A020</v>
          </cell>
          <cell r="B61">
            <v>3</v>
          </cell>
          <cell r="C61" t="str">
            <v>A0202</v>
          </cell>
          <cell r="D61">
            <v>7.75</v>
          </cell>
          <cell r="E61">
            <v>7.75</v>
          </cell>
          <cell r="F61">
            <v>44348</v>
          </cell>
          <cell r="G61" t="str">
            <v>1,8</v>
          </cell>
          <cell r="H61" t="str">
            <v>R3</v>
          </cell>
          <cell r="I61" t="str">
            <v>LPI-1605</v>
          </cell>
          <cell r="J61" t="str">
            <v>SRP</v>
          </cell>
          <cell r="K61" t="str">
            <v>Y</v>
          </cell>
          <cell r="L61">
            <v>12.282726350308561</v>
          </cell>
        </row>
        <row r="62">
          <cell r="A62" t="str">
            <v>015A015</v>
          </cell>
          <cell r="B62">
            <v>3</v>
          </cell>
          <cell r="C62" t="str">
            <v>A0202</v>
          </cell>
          <cell r="D62">
            <v>6.69</v>
          </cell>
          <cell r="E62">
            <v>6.69</v>
          </cell>
          <cell r="F62">
            <v>44353</v>
          </cell>
          <cell r="G62" t="str">
            <v>1,8</v>
          </cell>
          <cell r="H62" t="str">
            <v>R3</v>
          </cell>
          <cell r="I62" t="str">
            <v>LPI-1605</v>
          </cell>
          <cell r="J62" t="str">
            <v>DR</v>
          </cell>
          <cell r="K62" t="str">
            <v>Y</v>
          </cell>
          <cell r="L62">
            <v>12.116059683641895</v>
          </cell>
        </row>
        <row r="63">
          <cell r="A63" t="str">
            <v>016A015</v>
          </cell>
          <cell r="B63">
            <v>3</v>
          </cell>
          <cell r="C63" t="str">
            <v>A0202</v>
          </cell>
          <cell r="D63">
            <v>6.99</v>
          </cell>
          <cell r="E63">
            <v>6.99</v>
          </cell>
          <cell r="F63">
            <v>44346</v>
          </cell>
          <cell r="G63" t="str">
            <v>1,8</v>
          </cell>
          <cell r="H63" t="str">
            <v>R3</v>
          </cell>
          <cell r="I63" t="str">
            <v>LPI-1605</v>
          </cell>
          <cell r="J63" t="str">
            <v>DR</v>
          </cell>
          <cell r="K63" t="str">
            <v>Y</v>
          </cell>
          <cell r="L63">
            <v>12.349393016975228</v>
          </cell>
        </row>
        <row r="64">
          <cell r="A64" t="str">
            <v>016A020</v>
          </cell>
          <cell r="B64">
            <v>3</v>
          </cell>
          <cell r="C64" t="str">
            <v>A0202</v>
          </cell>
          <cell r="D64">
            <v>8.36</v>
          </cell>
          <cell r="E64">
            <v>8.36</v>
          </cell>
          <cell r="F64">
            <v>44347</v>
          </cell>
          <cell r="G64" t="str">
            <v>1,8</v>
          </cell>
          <cell r="H64" t="str">
            <v>R3</v>
          </cell>
          <cell r="I64" t="str">
            <v>LPI-1605</v>
          </cell>
          <cell r="J64" t="str">
            <v>DR</v>
          </cell>
          <cell r="K64" t="str">
            <v>Y</v>
          </cell>
          <cell r="L64">
            <v>12.316059683641894</v>
          </cell>
        </row>
        <row r="65">
          <cell r="A65" t="str">
            <v>017A015</v>
          </cell>
          <cell r="B65">
            <v>3</v>
          </cell>
          <cell r="C65" t="str">
            <v>A0202</v>
          </cell>
          <cell r="D65">
            <v>5.29</v>
          </cell>
          <cell r="E65">
            <v>5.29</v>
          </cell>
          <cell r="F65">
            <v>44346</v>
          </cell>
          <cell r="G65" t="str">
            <v>1,8</v>
          </cell>
          <cell r="H65" t="str">
            <v>R3</v>
          </cell>
          <cell r="I65" t="str">
            <v>LPI-1605</v>
          </cell>
          <cell r="J65" t="str">
            <v>DR</v>
          </cell>
          <cell r="K65" t="str">
            <v>Y</v>
          </cell>
          <cell r="L65">
            <v>12.349393016975228</v>
          </cell>
        </row>
        <row r="66">
          <cell r="A66" t="str">
            <v>017A020</v>
          </cell>
          <cell r="B66">
            <v>3</v>
          </cell>
          <cell r="C66" t="str">
            <v>A0202</v>
          </cell>
          <cell r="D66">
            <v>3.91</v>
          </cell>
          <cell r="E66">
            <v>3.91</v>
          </cell>
          <cell r="F66">
            <v>44348</v>
          </cell>
          <cell r="G66" t="str">
            <v>1,8</v>
          </cell>
          <cell r="H66" t="str">
            <v>R3</v>
          </cell>
          <cell r="I66" t="str">
            <v>LPI-1605</v>
          </cell>
          <cell r="J66" t="str">
            <v>DR</v>
          </cell>
          <cell r="K66" t="str">
            <v>Y</v>
          </cell>
          <cell r="L66">
            <v>12.282726350308561</v>
          </cell>
        </row>
        <row r="67">
          <cell r="A67" t="str">
            <v>020A013</v>
          </cell>
          <cell r="B67">
            <v>3</v>
          </cell>
          <cell r="C67" t="str">
            <v>A0202</v>
          </cell>
          <cell r="D67">
            <v>4.63</v>
          </cell>
          <cell r="E67">
            <v>4.63</v>
          </cell>
          <cell r="F67">
            <v>44353</v>
          </cell>
          <cell r="G67" t="str">
            <v>1,8</v>
          </cell>
          <cell r="H67" t="str">
            <v>R3</v>
          </cell>
          <cell r="I67" t="str">
            <v>LPI-1605</v>
          </cell>
          <cell r="J67" t="str">
            <v>DR</v>
          </cell>
          <cell r="K67" t="str">
            <v>Y</v>
          </cell>
          <cell r="L67">
            <v>12.116059683641895</v>
          </cell>
        </row>
        <row r="68">
          <cell r="A68" t="str">
            <v>020A016</v>
          </cell>
          <cell r="B68">
            <v>3</v>
          </cell>
          <cell r="C68" t="str">
            <v>A0202</v>
          </cell>
          <cell r="D68">
            <v>8.3000000000000007</v>
          </cell>
          <cell r="E68">
            <v>8.3000000000000007</v>
          </cell>
          <cell r="F68">
            <v>44348</v>
          </cell>
          <cell r="G68">
            <v>1.8</v>
          </cell>
          <cell r="H68" t="str">
            <v>R3</v>
          </cell>
          <cell r="I68" t="str">
            <v>LPI-1605</v>
          </cell>
          <cell r="J68" t="str">
            <v>DR</v>
          </cell>
          <cell r="K68" t="str">
            <v>Y</v>
          </cell>
          <cell r="L68">
            <v>12.282726350308561</v>
          </cell>
        </row>
        <row r="69">
          <cell r="A69" t="str">
            <v>020A020</v>
          </cell>
          <cell r="B69">
            <v>3</v>
          </cell>
          <cell r="C69" t="str">
            <v>A0202</v>
          </cell>
          <cell r="D69">
            <v>9.4499999999999993</v>
          </cell>
          <cell r="E69">
            <v>9.4499999999999993</v>
          </cell>
          <cell r="F69">
            <v>44349</v>
          </cell>
          <cell r="G69" t="str">
            <v>1,8</v>
          </cell>
          <cell r="H69" t="str">
            <v>R3</v>
          </cell>
          <cell r="I69" t="str">
            <v>LPI-1605</v>
          </cell>
          <cell r="J69" t="str">
            <v>DR</v>
          </cell>
          <cell r="K69" t="str">
            <v>Y</v>
          </cell>
          <cell r="L69">
            <v>12.249393016975228</v>
          </cell>
        </row>
        <row r="70">
          <cell r="A70" t="str">
            <v>012A025</v>
          </cell>
          <cell r="B70">
            <v>3</v>
          </cell>
          <cell r="C70" t="str">
            <v>A0203</v>
          </cell>
          <cell r="D70">
            <v>6.23</v>
          </cell>
          <cell r="E70">
            <v>6.23</v>
          </cell>
          <cell r="F70">
            <v>44358</v>
          </cell>
          <cell r="G70">
            <v>1.35</v>
          </cell>
          <cell r="H70" t="str">
            <v>RPC</v>
          </cell>
          <cell r="I70" t="str">
            <v>LPI-1603</v>
          </cell>
          <cell r="J70" t="str">
            <v>SR</v>
          </cell>
          <cell r="K70" t="str">
            <v>Y</v>
          </cell>
          <cell r="L70">
            <v>11.949393016975227</v>
          </cell>
        </row>
        <row r="71">
          <cell r="A71" t="str">
            <v>012A030</v>
          </cell>
          <cell r="B71">
            <v>3</v>
          </cell>
          <cell r="C71" t="str">
            <v>A0203</v>
          </cell>
          <cell r="D71">
            <v>2.78</v>
          </cell>
          <cell r="E71">
            <v>2.78</v>
          </cell>
          <cell r="F71">
            <v>44447</v>
          </cell>
          <cell r="G71">
            <v>1.35</v>
          </cell>
          <cell r="H71" t="str">
            <v>RPC</v>
          </cell>
          <cell r="I71" t="str">
            <v>LPI-1603</v>
          </cell>
          <cell r="J71" t="str">
            <v>SR</v>
          </cell>
          <cell r="K71" t="str">
            <v>Y</v>
          </cell>
          <cell r="L71">
            <v>8.9827263503085604</v>
          </cell>
        </row>
        <row r="72">
          <cell r="A72" t="str">
            <v>012A027</v>
          </cell>
          <cell r="B72">
            <v>3</v>
          </cell>
          <cell r="C72" t="str">
            <v>A0203</v>
          </cell>
          <cell r="D72">
            <v>5.22</v>
          </cell>
          <cell r="E72">
            <v>5.22</v>
          </cell>
          <cell r="F72">
            <v>44360</v>
          </cell>
          <cell r="G72">
            <v>1.35</v>
          </cell>
          <cell r="H72" t="str">
            <v>RPC</v>
          </cell>
          <cell r="I72" t="str">
            <v>LPI-1603</v>
          </cell>
          <cell r="J72" t="str">
            <v>SR</v>
          </cell>
          <cell r="K72" t="str">
            <v>Y</v>
          </cell>
          <cell r="L72">
            <v>11.882726350308561</v>
          </cell>
        </row>
        <row r="73">
          <cell r="A73" t="str">
            <v>014A022</v>
          </cell>
          <cell r="B73">
            <v>3</v>
          </cell>
          <cell r="C73" t="str">
            <v>A0203</v>
          </cell>
          <cell r="D73">
            <v>1.65</v>
          </cell>
          <cell r="E73">
            <v>1.65</v>
          </cell>
          <cell r="F73">
            <v>44358</v>
          </cell>
          <cell r="G73">
            <v>1.35</v>
          </cell>
          <cell r="H73" t="str">
            <v>RPC</v>
          </cell>
          <cell r="I73" t="str">
            <v>LPI-1603</v>
          </cell>
          <cell r="J73" t="str">
            <v>SR</v>
          </cell>
          <cell r="K73" t="str">
            <v>Y</v>
          </cell>
          <cell r="L73">
            <v>11.949393016975227</v>
          </cell>
        </row>
        <row r="74">
          <cell r="A74" t="str">
            <v>014A023</v>
          </cell>
          <cell r="B74">
            <v>3</v>
          </cell>
          <cell r="C74" t="str">
            <v>A0203</v>
          </cell>
          <cell r="D74">
            <v>2.71</v>
          </cell>
          <cell r="E74">
            <v>2.71</v>
          </cell>
          <cell r="F74">
            <v>44361</v>
          </cell>
          <cell r="G74">
            <v>1.35</v>
          </cell>
          <cell r="H74" t="str">
            <v>RPC</v>
          </cell>
          <cell r="I74" t="str">
            <v>LPI-1604</v>
          </cell>
          <cell r="J74" t="str">
            <v>SR</v>
          </cell>
          <cell r="K74" t="str">
            <v>Y</v>
          </cell>
          <cell r="L74">
            <v>11.849393016975228</v>
          </cell>
        </row>
        <row r="75">
          <cell r="A75" t="str">
            <v>014A024</v>
          </cell>
          <cell r="B75">
            <v>3</v>
          </cell>
          <cell r="C75" t="str">
            <v>A0203</v>
          </cell>
          <cell r="D75">
            <v>1.69</v>
          </cell>
          <cell r="E75">
            <v>1.69</v>
          </cell>
          <cell r="F75">
            <v>44357</v>
          </cell>
          <cell r="G75">
            <v>1.35</v>
          </cell>
          <cell r="H75" t="str">
            <v>RPC</v>
          </cell>
          <cell r="I75" t="str">
            <v>LPI-1603</v>
          </cell>
          <cell r="J75" t="str">
            <v>SRP</v>
          </cell>
          <cell r="K75" t="str">
            <v>Y</v>
          </cell>
          <cell r="L75">
            <v>11.98272635030856</v>
          </cell>
        </row>
        <row r="76">
          <cell r="A76" t="str">
            <v>014A025</v>
          </cell>
          <cell r="B76">
            <v>3</v>
          </cell>
          <cell r="C76" t="str">
            <v>A0203</v>
          </cell>
          <cell r="D76">
            <v>0.34</v>
          </cell>
          <cell r="E76">
            <v>0.34</v>
          </cell>
          <cell r="F76">
            <v>44357</v>
          </cell>
          <cell r="G76">
            <v>1.35</v>
          </cell>
          <cell r="H76" t="str">
            <v>RPC</v>
          </cell>
          <cell r="I76" t="str">
            <v>LPI-1603</v>
          </cell>
          <cell r="J76" t="str">
            <v>SRP</v>
          </cell>
          <cell r="K76" t="str">
            <v>Y</v>
          </cell>
          <cell r="L76">
            <v>11.98272635030856</v>
          </cell>
        </row>
        <row r="77">
          <cell r="A77" t="str">
            <v>014A026</v>
          </cell>
          <cell r="B77">
            <v>3</v>
          </cell>
          <cell r="C77" t="str">
            <v>A0203</v>
          </cell>
          <cell r="D77">
            <v>2.02</v>
          </cell>
          <cell r="E77">
            <v>2.02</v>
          </cell>
          <cell r="F77">
            <v>44357</v>
          </cell>
          <cell r="G77">
            <v>1.35</v>
          </cell>
          <cell r="H77" t="str">
            <v>RPC</v>
          </cell>
          <cell r="I77" t="str">
            <v>LPI-1603</v>
          </cell>
          <cell r="J77" t="str">
            <v>SRP</v>
          </cell>
          <cell r="K77" t="str">
            <v>Y</v>
          </cell>
          <cell r="L77">
            <v>11.98272635030856</v>
          </cell>
        </row>
        <row r="78">
          <cell r="A78" t="str">
            <v>014A030</v>
          </cell>
          <cell r="B78">
            <v>3</v>
          </cell>
          <cell r="C78" t="str">
            <v>A0203</v>
          </cell>
          <cell r="D78">
            <v>3.08</v>
          </cell>
          <cell r="E78">
            <v>3.08</v>
          </cell>
          <cell r="F78">
            <v>44344</v>
          </cell>
          <cell r="G78">
            <v>1.35</v>
          </cell>
          <cell r="H78" t="str">
            <v>RPC</v>
          </cell>
          <cell r="I78" t="str">
            <v>LPI-1603</v>
          </cell>
          <cell r="J78" t="str">
            <v>SRP</v>
          </cell>
          <cell r="K78" t="str">
            <v>Y</v>
          </cell>
          <cell r="L78">
            <v>12.416059683641894</v>
          </cell>
        </row>
        <row r="79">
          <cell r="A79" t="str">
            <v>014A027</v>
          </cell>
          <cell r="B79">
            <v>3</v>
          </cell>
          <cell r="C79" t="str">
            <v>A0203</v>
          </cell>
          <cell r="D79">
            <v>3.43</v>
          </cell>
          <cell r="E79">
            <v>3.43</v>
          </cell>
          <cell r="F79">
            <v>44344</v>
          </cell>
          <cell r="G79">
            <v>1.35</v>
          </cell>
          <cell r="H79" t="str">
            <v>RPC</v>
          </cell>
          <cell r="I79" t="str">
            <v>LPI-1603</v>
          </cell>
          <cell r="J79" t="str">
            <v>SRP</v>
          </cell>
          <cell r="K79" t="str">
            <v>Y</v>
          </cell>
          <cell r="L79">
            <v>12.416059683641894</v>
          </cell>
        </row>
        <row r="80">
          <cell r="A80" t="str">
            <v>015A024</v>
          </cell>
          <cell r="B80">
            <v>3</v>
          </cell>
          <cell r="C80" t="str">
            <v>A0203</v>
          </cell>
          <cell r="D80">
            <v>2.16</v>
          </cell>
          <cell r="E80">
            <v>2.16</v>
          </cell>
          <cell r="F80">
            <v>44378</v>
          </cell>
          <cell r="G80">
            <v>1.35</v>
          </cell>
          <cell r="H80" t="str">
            <v>RPC</v>
          </cell>
          <cell r="I80" t="str">
            <v>LPI-1603</v>
          </cell>
          <cell r="J80" t="str">
            <v>SRP</v>
          </cell>
          <cell r="K80" t="str">
            <v>Y</v>
          </cell>
          <cell r="L80">
            <v>11.282726350308561</v>
          </cell>
        </row>
        <row r="81">
          <cell r="A81" t="str">
            <v>016A024</v>
          </cell>
          <cell r="B81">
            <v>3</v>
          </cell>
          <cell r="C81" t="str">
            <v>A0203</v>
          </cell>
          <cell r="D81">
            <v>2.96</v>
          </cell>
          <cell r="E81">
            <v>2.96</v>
          </cell>
          <cell r="F81">
            <v>44404</v>
          </cell>
          <cell r="G81">
            <v>1.35</v>
          </cell>
          <cell r="H81" t="str">
            <v>RPC</v>
          </cell>
          <cell r="I81" t="str">
            <v>LPI-1603</v>
          </cell>
          <cell r="J81" t="str">
            <v>SRP</v>
          </cell>
          <cell r="K81" t="str">
            <v>Y</v>
          </cell>
          <cell r="L81">
            <v>10.416059683641894</v>
          </cell>
        </row>
        <row r="82">
          <cell r="A82" t="str">
            <v>016A022</v>
          </cell>
          <cell r="B82">
            <v>3</v>
          </cell>
          <cell r="C82" t="str">
            <v>A0203</v>
          </cell>
          <cell r="D82">
            <v>3.38</v>
          </cell>
          <cell r="E82">
            <v>3.38</v>
          </cell>
          <cell r="F82">
            <v>44355</v>
          </cell>
          <cell r="G82">
            <v>1.35</v>
          </cell>
          <cell r="H82" t="str">
            <v>RPC</v>
          </cell>
          <cell r="I82" t="str">
            <v>LPI-1603</v>
          </cell>
          <cell r="J82" t="str">
            <v>SRP</v>
          </cell>
          <cell r="K82" t="str">
            <v>Y</v>
          </cell>
          <cell r="L82">
            <v>12.049393016975227</v>
          </cell>
        </row>
        <row r="83">
          <cell r="A83" t="str">
            <v>016A025</v>
          </cell>
          <cell r="B83">
            <v>3</v>
          </cell>
          <cell r="C83" t="str">
            <v>A0203</v>
          </cell>
          <cell r="D83">
            <v>0.39</v>
          </cell>
          <cell r="E83">
            <v>0.39</v>
          </cell>
          <cell r="F83">
            <v>44358</v>
          </cell>
          <cell r="G83">
            <v>1.35</v>
          </cell>
          <cell r="H83" t="str">
            <v>RPC</v>
          </cell>
          <cell r="I83" t="str">
            <v>LPI-1603</v>
          </cell>
          <cell r="J83" t="str">
            <v>SRP</v>
          </cell>
          <cell r="K83" t="str">
            <v>Y</v>
          </cell>
          <cell r="L83">
            <v>11.949393016975227</v>
          </cell>
        </row>
        <row r="84">
          <cell r="A84" t="str">
            <v>016A023</v>
          </cell>
          <cell r="B84">
            <v>3</v>
          </cell>
          <cell r="C84" t="str">
            <v>A0203</v>
          </cell>
          <cell r="D84">
            <v>0.5</v>
          </cell>
          <cell r="E84">
            <v>0.5</v>
          </cell>
          <cell r="F84">
            <v>44358</v>
          </cell>
          <cell r="G84">
            <v>1.35</v>
          </cell>
          <cell r="H84" t="str">
            <v>RPC</v>
          </cell>
          <cell r="I84" t="str">
            <v>LPI-1603</v>
          </cell>
          <cell r="J84" t="str">
            <v>SRP</v>
          </cell>
          <cell r="K84" t="str">
            <v>Y</v>
          </cell>
          <cell r="L84">
            <v>11.949393016975227</v>
          </cell>
        </row>
        <row r="85">
          <cell r="A85" t="str">
            <v>016A030</v>
          </cell>
          <cell r="B85">
            <v>3</v>
          </cell>
          <cell r="C85" t="str">
            <v>A0203</v>
          </cell>
          <cell r="D85">
            <v>3.17</v>
          </cell>
          <cell r="E85">
            <v>3.17</v>
          </cell>
          <cell r="F85">
            <v>44351</v>
          </cell>
          <cell r="G85">
            <v>1.35</v>
          </cell>
          <cell r="H85" t="str">
            <v>RPC</v>
          </cell>
          <cell r="I85" t="str">
            <v>LPI-1603</v>
          </cell>
          <cell r="J85" t="str">
            <v>SRP</v>
          </cell>
          <cell r="K85" t="str">
            <v>Y</v>
          </cell>
          <cell r="L85">
            <v>12.182726350308561</v>
          </cell>
        </row>
        <row r="86">
          <cell r="A86" t="str">
            <v>016A027</v>
          </cell>
          <cell r="B86">
            <v>3</v>
          </cell>
          <cell r="C86" t="str">
            <v>A0203</v>
          </cell>
          <cell r="D86">
            <v>5.87</v>
          </cell>
          <cell r="E86">
            <v>5.87</v>
          </cell>
          <cell r="F86">
            <v>44351</v>
          </cell>
          <cell r="G86">
            <v>1.35</v>
          </cell>
          <cell r="H86" t="str">
            <v>RPC</v>
          </cell>
          <cell r="I86" t="str">
            <v>LPI-1603</v>
          </cell>
          <cell r="J86" t="str">
            <v>SRP</v>
          </cell>
          <cell r="K86" t="str">
            <v>Y</v>
          </cell>
          <cell r="L86">
            <v>12.182726350308561</v>
          </cell>
        </row>
        <row r="87">
          <cell r="A87" t="str">
            <v>017A025</v>
          </cell>
          <cell r="B87">
            <v>3</v>
          </cell>
          <cell r="C87" t="str">
            <v>A0203</v>
          </cell>
          <cell r="D87">
            <v>2.34</v>
          </cell>
          <cell r="E87">
            <v>2.34</v>
          </cell>
          <cell r="F87">
            <v>44353</v>
          </cell>
          <cell r="G87">
            <v>1.35</v>
          </cell>
          <cell r="H87" t="str">
            <v>RPC</v>
          </cell>
          <cell r="I87" t="str">
            <v>LPI-1603</v>
          </cell>
          <cell r="J87" t="str">
            <v>SRP</v>
          </cell>
          <cell r="K87" t="str">
            <v>Y</v>
          </cell>
          <cell r="L87">
            <v>12.116059683641895</v>
          </cell>
        </row>
        <row r="88">
          <cell r="A88" t="str">
            <v>017A022</v>
          </cell>
          <cell r="B88">
            <v>3</v>
          </cell>
          <cell r="C88" t="str">
            <v>A0203</v>
          </cell>
          <cell r="D88">
            <v>3.93</v>
          </cell>
          <cell r="E88">
            <v>3.93</v>
          </cell>
          <cell r="F88">
            <v>44353</v>
          </cell>
          <cell r="G88">
            <v>1.35</v>
          </cell>
          <cell r="H88" t="str">
            <v>RPC</v>
          </cell>
          <cell r="I88" t="str">
            <v>LPI-1603</v>
          </cell>
          <cell r="J88" t="str">
            <v>SRP</v>
          </cell>
          <cell r="K88" t="str">
            <v>Y</v>
          </cell>
          <cell r="L88">
            <v>12.116059683641895</v>
          </cell>
        </row>
        <row r="89">
          <cell r="A89" t="str">
            <v>017A027</v>
          </cell>
          <cell r="B89">
            <v>3</v>
          </cell>
          <cell r="C89" t="str">
            <v>A0203</v>
          </cell>
          <cell r="D89">
            <v>0.84</v>
          </cell>
          <cell r="E89">
            <v>0.84</v>
          </cell>
          <cell r="F89">
            <v>44357</v>
          </cell>
          <cell r="G89">
            <v>1.35</v>
          </cell>
          <cell r="H89" t="str">
            <v>RPC</v>
          </cell>
          <cell r="I89" t="str">
            <v>LPI-1603</v>
          </cell>
          <cell r="J89" t="str">
            <v>SRP</v>
          </cell>
          <cell r="K89" t="str">
            <v>Y</v>
          </cell>
          <cell r="L89">
            <v>11.98272635030856</v>
          </cell>
        </row>
        <row r="90">
          <cell r="A90" t="str">
            <v>017A028</v>
          </cell>
          <cell r="B90">
            <v>3</v>
          </cell>
          <cell r="C90" t="str">
            <v>A0203</v>
          </cell>
          <cell r="D90">
            <v>0.31</v>
          </cell>
          <cell r="E90">
            <v>0.31</v>
          </cell>
          <cell r="F90">
            <v>44357</v>
          </cell>
          <cell r="G90">
            <v>1.35</v>
          </cell>
          <cell r="H90" t="str">
            <v>RPC</v>
          </cell>
          <cell r="I90" t="str">
            <v>LPI-1603</v>
          </cell>
          <cell r="J90" t="str">
            <v>SRP</v>
          </cell>
          <cell r="K90" t="str">
            <v>Y</v>
          </cell>
          <cell r="L90">
            <v>11.98272635030856</v>
          </cell>
        </row>
        <row r="91">
          <cell r="A91" t="str">
            <v>017A030</v>
          </cell>
          <cell r="B91">
            <v>3</v>
          </cell>
          <cell r="C91" t="str">
            <v>A0203</v>
          </cell>
          <cell r="D91">
            <v>4.74</v>
          </cell>
          <cell r="E91">
            <v>4.74</v>
          </cell>
          <cell r="F91">
            <v>44420</v>
          </cell>
          <cell r="G91">
            <v>1.35</v>
          </cell>
          <cell r="H91" t="str">
            <v>RPC</v>
          </cell>
          <cell r="I91" t="str">
            <v>LPI-1603</v>
          </cell>
          <cell r="J91" t="str">
            <v>SRP</v>
          </cell>
          <cell r="K91" t="str">
            <v>Y</v>
          </cell>
          <cell r="L91">
            <v>9.8827263503085607</v>
          </cell>
        </row>
        <row r="92">
          <cell r="A92" t="str">
            <v>019A029</v>
          </cell>
          <cell r="B92">
            <v>3</v>
          </cell>
          <cell r="C92" t="str">
            <v>A0203</v>
          </cell>
          <cell r="D92">
            <v>1.68</v>
          </cell>
          <cell r="E92">
            <v>1.68</v>
          </cell>
          <cell r="F92">
            <v>44412</v>
          </cell>
          <cell r="G92">
            <v>1.35</v>
          </cell>
          <cell r="H92" t="str">
            <v>RPC</v>
          </cell>
          <cell r="I92" t="str">
            <v>LPI-1603</v>
          </cell>
          <cell r="J92" t="str">
            <v>SRP</v>
          </cell>
          <cell r="K92" t="str">
            <v>Y</v>
          </cell>
          <cell r="L92">
            <v>10.149393016975228</v>
          </cell>
        </row>
        <row r="93">
          <cell r="A93" t="str">
            <v>020A025</v>
          </cell>
          <cell r="B93">
            <v>3</v>
          </cell>
          <cell r="C93" t="str">
            <v>A0203</v>
          </cell>
          <cell r="D93">
            <v>11.83</v>
          </cell>
          <cell r="E93">
            <v>11.83</v>
          </cell>
          <cell r="F93">
            <v>44358</v>
          </cell>
          <cell r="G93">
            <v>1.35</v>
          </cell>
          <cell r="H93" t="str">
            <v>RPC</v>
          </cell>
          <cell r="I93" t="str">
            <v>LPI-1603</v>
          </cell>
          <cell r="J93" t="str">
            <v>SR</v>
          </cell>
          <cell r="K93" t="str">
            <v>Y</v>
          </cell>
          <cell r="L93">
            <v>11.949393016975227</v>
          </cell>
        </row>
        <row r="94">
          <cell r="A94" t="str">
            <v>020A028</v>
          </cell>
          <cell r="B94">
            <v>3</v>
          </cell>
          <cell r="C94" t="str">
            <v>A0203</v>
          </cell>
          <cell r="D94">
            <v>2.42</v>
          </cell>
          <cell r="E94">
            <v>2.42</v>
          </cell>
          <cell r="F94">
            <v>44355</v>
          </cell>
          <cell r="G94">
            <v>1.35</v>
          </cell>
          <cell r="H94" t="str">
            <v>RPC</v>
          </cell>
          <cell r="I94" t="str">
            <v>LPI-1603</v>
          </cell>
          <cell r="J94" t="str">
            <v>SR</v>
          </cell>
          <cell r="K94" t="str">
            <v>Y</v>
          </cell>
          <cell r="L94">
            <v>12.049393016975227</v>
          </cell>
        </row>
        <row r="95">
          <cell r="A95" t="str">
            <v>020A027</v>
          </cell>
          <cell r="B95">
            <v>3</v>
          </cell>
          <cell r="C95" t="str">
            <v>A0203</v>
          </cell>
          <cell r="D95">
            <v>2.64</v>
          </cell>
          <cell r="E95">
            <v>2.64</v>
          </cell>
          <cell r="F95">
            <v>44355</v>
          </cell>
          <cell r="G95">
            <v>1.35</v>
          </cell>
          <cell r="H95" t="str">
            <v>RPC</v>
          </cell>
          <cell r="I95" t="str">
            <v>LPI-1603</v>
          </cell>
          <cell r="J95" t="str">
            <v>SR</v>
          </cell>
          <cell r="K95" t="str">
            <v>Y</v>
          </cell>
          <cell r="L95">
            <v>12.049393016975227</v>
          </cell>
        </row>
        <row r="96">
          <cell r="A96" t="str">
            <v>020A031</v>
          </cell>
          <cell r="B96">
            <v>3</v>
          </cell>
          <cell r="C96" t="str">
            <v>A0203</v>
          </cell>
          <cell r="D96">
            <v>4.29</v>
          </cell>
          <cell r="E96">
            <v>4.29</v>
          </cell>
          <cell r="F96">
            <v>44412</v>
          </cell>
          <cell r="G96">
            <v>1.35</v>
          </cell>
          <cell r="H96" t="str">
            <v>RPC</v>
          </cell>
          <cell r="I96" t="str">
            <v>LPI-1603</v>
          </cell>
          <cell r="J96" t="str">
            <v>SRP</v>
          </cell>
          <cell r="K96" t="str">
            <v>Y</v>
          </cell>
          <cell r="L96">
            <v>10.149393016975228</v>
          </cell>
        </row>
        <row r="97">
          <cell r="A97" t="str">
            <v>011A034</v>
          </cell>
          <cell r="B97">
            <v>3</v>
          </cell>
          <cell r="C97" t="str">
            <v>A0204</v>
          </cell>
          <cell r="D97">
            <v>1.93</v>
          </cell>
          <cell r="E97">
            <v>1.9300000000000002</v>
          </cell>
          <cell r="F97">
            <v>44374</v>
          </cell>
          <cell r="G97">
            <v>1.35</v>
          </cell>
          <cell r="H97" t="str">
            <v>R1</v>
          </cell>
          <cell r="I97" t="str">
            <v>LPI-1604</v>
          </cell>
          <cell r="J97" t="str">
            <v>SRP</v>
          </cell>
          <cell r="K97" t="str">
            <v>Y</v>
          </cell>
          <cell r="L97">
            <v>11.416059683641894</v>
          </cell>
        </row>
        <row r="98">
          <cell r="A98" t="str">
            <v>013A032</v>
          </cell>
          <cell r="B98">
            <v>3</v>
          </cell>
          <cell r="C98" t="str">
            <v>A0204</v>
          </cell>
          <cell r="D98">
            <v>4.41</v>
          </cell>
          <cell r="E98">
            <v>4.41</v>
          </cell>
          <cell r="F98">
            <v>44483</v>
          </cell>
          <cell r="G98">
            <v>1.35</v>
          </cell>
          <cell r="H98" t="str">
            <v>R1</v>
          </cell>
          <cell r="I98" t="str">
            <v>LPI-1603</v>
          </cell>
          <cell r="J98" t="str">
            <v>SR</v>
          </cell>
          <cell r="K98" t="str">
            <v>y</v>
          </cell>
          <cell r="L98">
            <v>7.7827263503085611</v>
          </cell>
        </row>
        <row r="99">
          <cell r="A99" t="str">
            <v>013A034</v>
          </cell>
          <cell r="B99">
            <v>3</v>
          </cell>
          <cell r="C99" t="str">
            <v>A0204</v>
          </cell>
          <cell r="D99">
            <v>1.26</v>
          </cell>
          <cell r="E99">
            <v>1.26</v>
          </cell>
          <cell r="F99">
            <v>44512</v>
          </cell>
          <cell r="G99">
            <v>1.35</v>
          </cell>
          <cell r="H99" t="str">
            <v>R1</v>
          </cell>
          <cell r="I99" t="str">
            <v>GP-95287</v>
          </cell>
          <cell r="J99" t="str">
            <v>SR</v>
          </cell>
          <cell r="K99" t="str">
            <v>Y</v>
          </cell>
          <cell r="L99">
            <v>6.8160596836418943</v>
          </cell>
        </row>
        <row r="100">
          <cell r="A100" t="str">
            <v>014A034</v>
          </cell>
          <cell r="B100">
            <v>3</v>
          </cell>
          <cell r="C100" t="str">
            <v>A0204</v>
          </cell>
          <cell r="D100">
            <v>3.6</v>
          </cell>
          <cell r="E100">
            <v>3.6</v>
          </cell>
          <cell r="F100">
            <v>44515</v>
          </cell>
          <cell r="G100">
            <v>1.35</v>
          </cell>
          <cell r="H100" t="str">
            <v>R1</v>
          </cell>
          <cell r="I100" t="str">
            <v>GP-95287</v>
          </cell>
          <cell r="J100" t="str">
            <v>SR</v>
          </cell>
          <cell r="K100" t="str">
            <v>Y</v>
          </cell>
          <cell r="L100">
            <v>6.7160596836418938</v>
          </cell>
        </row>
        <row r="101">
          <cell r="A101" t="str">
            <v>014A032</v>
          </cell>
          <cell r="B101">
            <v>3</v>
          </cell>
          <cell r="C101" t="str">
            <v>A0204</v>
          </cell>
          <cell r="D101">
            <v>3.05</v>
          </cell>
          <cell r="E101">
            <v>3.05</v>
          </cell>
          <cell r="F101">
            <v>44510</v>
          </cell>
          <cell r="G101">
            <v>1.35</v>
          </cell>
          <cell r="H101" t="str">
            <v>R1</v>
          </cell>
          <cell r="I101" t="str">
            <v>LPI-1603</v>
          </cell>
          <cell r="J101" t="str">
            <v>SR</v>
          </cell>
          <cell r="K101" t="str">
            <v>y</v>
          </cell>
          <cell r="L101">
            <v>6.8827263503085607</v>
          </cell>
        </row>
        <row r="102">
          <cell r="A102" t="str">
            <v>016A032</v>
          </cell>
          <cell r="B102">
            <v>3</v>
          </cell>
          <cell r="C102" t="str">
            <v>A0204</v>
          </cell>
          <cell r="D102">
            <v>3.84</v>
          </cell>
          <cell r="E102">
            <v>3.84</v>
          </cell>
          <cell r="F102">
            <v>44358</v>
          </cell>
          <cell r="G102">
            <v>1.35</v>
          </cell>
          <cell r="H102" t="str">
            <v>R1</v>
          </cell>
          <cell r="I102" t="str">
            <v>LPI-1603</v>
          </cell>
          <cell r="J102" t="str">
            <v>SR</v>
          </cell>
          <cell r="K102" t="str">
            <v>y</v>
          </cell>
          <cell r="L102">
            <v>11.949393016975227</v>
          </cell>
        </row>
        <row r="103">
          <cell r="A103" t="str">
            <v>017A032</v>
          </cell>
          <cell r="B103">
            <v>3</v>
          </cell>
          <cell r="C103" t="str">
            <v>A0204</v>
          </cell>
          <cell r="D103">
            <v>2.71</v>
          </cell>
          <cell r="E103">
            <v>2.71</v>
          </cell>
          <cell r="F103">
            <v>44442</v>
          </cell>
          <cell r="G103" t="str">
            <v>1.35</v>
          </cell>
          <cell r="H103" t="str">
            <v>R1</v>
          </cell>
          <cell r="I103" t="str">
            <v>LPI-1604</v>
          </cell>
          <cell r="J103" t="str">
            <v>SR</v>
          </cell>
          <cell r="K103" t="str">
            <v>y</v>
          </cell>
          <cell r="L103">
            <v>9.1493930169752282</v>
          </cell>
        </row>
        <row r="104">
          <cell r="A104" t="str">
            <v>017A034</v>
          </cell>
          <cell r="B104">
            <v>3</v>
          </cell>
          <cell r="C104" t="str">
            <v>A0204</v>
          </cell>
          <cell r="D104">
            <v>5.04</v>
          </cell>
          <cell r="E104">
            <v>5.04</v>
          </cell>
          <cell r="F104">
            <v>44509</v>
          </cell>
          <cell r="G104">
            <v>1.35</v>
          </cell>
          <cell r="H104" t="str">
            <v>R1</v>
          </cell>
          <cell r="I104" t="str">
            <v>GP-95287</v>
          </cell>
          <cell r="J104" t="str">
            <v>SR</v>
          </cell>
          <cell r="K104" t="str">
            <v>y</v>
          </cell>
          <cell r="L104">
            <v>6.9160596836418939</v>
          </cell>
        </row>
        <row r="105">
          <cell r="A105" t="str">
            <v>019A034</v>
          </cell>
          <cell r="B105">
            <v>3</v>
          </cell>
          <cell r="C105" t="str">
            <v>A0204</v>
          </cell>
          <cell r="D105">
            <v>1.49</v>
          </cell>
          <cell r="E105">
            <v>1.49</v>
          </cell>
          <cell r="F105">
            <v>44347</v>
          </cell>
          <cell r="G105">
            <v>1.35</v>
          </cell>
          <cell r="H105" t="str">
            <v>R1</v>
          </cell>
          <cell r="I105" t="str">
            <v>LPI-1603</v>
          </cell>
          <cell r="J105" t="str">
            <v>SR</v>
          </cell>
          <cell r="K105" t="str">
            <v>Y</v>
          </cell>
          <cell r="L105">
            <v>12.316059683641894</v>
          </cell>
        </row>
        <row r="106">
          <cell r="A106" t="str">
            <v>020A035</v>
          </cell>
          <cell r="B106">
            <v>3</v>
          </cell>
          <cell r="C106" t="str">
            <v>A0204</v>
          </cell>
          <cell r="D106">
            <v>7.43</v>
          </cell>
          <cell r="E106">
            <v>7.43</v>
          </cell>
          <cell r="F106">
            <v>44356</v>
          </cell>
          <cell r="G106">
            <v>1.35</v>
          </cell>
          <cell r="H106" t="str">
            <v>R1</v>
          </cell>
          <cell r="I106" t="str">
            <v>LPI-1603</v>
          </cell>
          <cell r="J106" t="str">
            <v>SR</v>
          </cell>
          <cell r="K106" t="str">
            <v>y</v>
          </cell>
          <cell r="L106">
            <v>12.016059683641894</v>
          </cell>
        </row>
        <row r="107">
          <cell r="A107" t="str">
            <v>020A036</v>
          </cell>
          <cell r="B107">
            <v>3</v>
          </cell>
          <cell r="C107" t="str">
            <v>A0204</v>
          </cell>
          <cell r="D107">
            <v>1.77</v>
          </cell>
          <cell r="E107">
            <v>1.77</v>
          </cell>
          <cell r="F107">
            <v>44362</v>
          </cell>
          <cell r="G107">
            <v>1.35</v>
          </cell>
          <cell r="H107" t="str">
            <v>R1</v>
          </cell>
          <cell r="I107" t="str">
            <v>LPI-1604</v>
          </cell>
          <cell r="J107" t="str">
            <v>SR</v>
          </cell>
          <cell r="K107" t="str">
            <v>Y</v>
          </cell>
          <cell r="L107">
            <v>11.816059683641894</v>
          </cell>
        </row>
        <row r="108">
          <cell r="A108" t="str">
            <v>020A037</v>
          </cell>
          <cell r="B108">
            <v>3</v>
          </cell>
          <cell r="C108" t="str">
            <v>A0204</v>
          </cell>
          <cell r="D108">
            <v>1.29</v>
          </cell>
          <cell r="E108">
            <v>1.29</v>
          </cell>
          <cell r="F108">
            <v>44479</v>
          </cell>
          <cell r="G108">
            <v>1.35</v>
          </cell>
          <cell r="H108" t="str">
            <v>R1</v>
          </cell>
          <cell r="I108" t="str">
            <v>LPI-1604</v>
          </cell>
          <cell r="J108" t="str">
            <v>SR</v>
          </cell>
          <cell r="K108" t="str">
            <v>Y</v>
          </cell>
          <cell r="L108">
            <v>7.9160596836418939</v>
          </cell>
        </row>
        <row r="109">
          <cell r="A109" t="str">
            <v>020A040</v>
          </cell>
          <cell r="B109">
            <v>3</v>
          </cell>
          <cell r="C109" t="str">
            <v>A0204</v>
          </cell>
          <cell r="D109">
            <v>5.13</v>
          </cell>
          <cell r="E109">
            <v>5.13</v>
          </cell>
          <cell r="F109">
            <v>44359</v>
          </cell>
          <cell r="G109">
            <v>1.35</v>
          </cell>
          <cell r="H109" t="str">
            <v>R1</v>
          </cell>
          <cell r="I109" t="str">
            <v>LPI-1604</v>
          </cell>
          <cell r="J109" t="str">
            <v>SR</v>
          </cell>
          <cell r="K109" t="str">
            <v>y</v>
          </cell>
          <cell r="L109">
            <v>11.916059683641894</v>
          </cell>
        </row>
        <row r="110">
          <cell r="A110" t="str">
            <v>020A041</v>
          </cell>
          <cell r="B110">
            <v>3</v>
          </cell>
          <cell r="C110" t="str">
            <v>A0205</v>
          </cell>
          <cell r="D110">
            <v>0.56999999999999995</v>
          </cell>
          <cell r="E110">
            <v>0.56999999999999995</v>
          </cell>
          <cell r="F110">
            <v>44476</v>
          </cell>
          <cell r="G110">
            <v>1.8</v>
          </cell>
          <cell r="H110" t="str">
            <v>R2</v>
          </cell>
          <cell r="I110" t="str">
            <v>COLEKSI</v>
          </cell>
          <cell r="J110" t="str">
            <v>DR</v>
          </cell>
          <cell r="K110" t="str">
            <v>Y</v>
          </cell>
          <cell r="L110">
            <v>8.0160596836418936</v>
          </cell>
        </row>
        <row r="111">
          <cell r="A111" t="str">
            <v>020A045</v>
          </cell>
          <cell r="B111">
            <v>3</v>
          </cell>
          <cell r="C111" t="str">
            <v>A0205</v>
          </cell>
          <cell r="D111">
            <v>7.43</v>
          </cell>
          <cell r="E111">
            <v>7.43</v>
          </cell>
          <cell r="F111">
            <v>44490</v>
          </cell>
          <cell r="G111" t="str">
            <v>1,8</v>
          </cell>
          <cell r="H111" t="str">
            <v>R2</v>
          </cell>
          <cell r="I111" t="str">
            <v>COLEKSI</v>
          </cell>
          <cell r="J111" t="str">
            <v>DR</v>
          </cell>
          <cell r="K111" t="str">
            <v>Y</v>
          </cell>
          <cell r="L111">
            <v>7.5493930169752277</v>
          </cell>
        </row>
        <row r="112">
          <cell r="A112" t="str">
            <v>020A048</v>
          </cell>
          <cell r="B112">
            <v>3</v>
          </cell>
          <cell r="C112" t="str">
            <v>A0205</v>
          </cell>
          <cell r="D112">
            <v>5.49</v>
          </cell>
          <cell r="E112">
            <v>5.49</v>
          </cell>
          <cell r="F112">
            <v>44485</v>
          </cell>
          <cell r="G112">
            <v>1.8</v>
          </cell>
          <cell r="H112" t="str">
            <v>R2</v>
          </cell>
          <cell r="I112" t="str">
            <v>COLEKSI</v>
          </cell>
          <cell r="J112" t="str">
            <v>DR</v>
          </cell>
          <cell r="K112" t="str">
            <v>Y</v>
          </cell>
          <cell r="L112">
            <v>7.7160596836418938</v>
          </cell>
        </row>
        <row r="113">
          <cell r="A113" t="str">
            <v>020A050</v>
          </cell>
          <cell r="B113">
            <v>3</v>
          </cell>
          <cell r="C113" t="str">
            <v>A0205</v>
          </cell>
          <cell r="D113">
            <v>1.88</v>
          </cell>
          <cell r="E113">
            <v>1.88</v>
          </cell>
          <cell r="F113">
            <v>44480</v>
          </cell>
          <cell r="G113">
            <v>1.8</v>
          </cell>
          <cell r="H113" t="str">
            <v>R2</v>
          </cell>
          <cell r="I113" t="str">
            <v>COLEKSI</v>
          </cell>
          <cell r="J113" t="str">
            <v>DR</v>
          </cell>
          <cell r="K113" t="str">
            <v>Y</v>
          </cell>
          <cell r="L113">
            <v>7.8827263503085607</v>
          </cell>
        </row>
        <row r="114">
          <cell r="A114" t="str">
            <v>019A054</v>
          </cell>
          <cell r="B114">
            <v>3</v>
          </cell>
          <cell r="C114" t="str">
            <v>A0206</v>
          </cell>
          <cell r="D114">
            <v>1.87</v>
          </cell>
          <cell r="E114">
            <v>1.87</v>
          </cell>
          <cell r="F114">
            <v>44483</v>
          </cell>
          <cell r="G114">
            <v>1.8</v>
          </cell>
          <cell r="H114" t="str">
            <v>R3</v>
          </cell>
          <cell r="I114" t="str">
            <v>LPI-1606</v>
          </cell>
          <cell r="J114" t="str">
            <v>DR</v>
          </cell>
          <cell r="K114" t="str">
            <v>Y</v>
          </cell>
          <cell r="L114">
            <v>7.7827263503085611</v>
          </cell>
        </row>
        <row r="115">
          <cell r="A115" t="str">
            <v>019A055</v>
          </cell>
          <cell r="B115">
            <v>3</v>
          </cell>
          <cell r="C115" t="str">
            <v>A0206</v>
          </cell>
          <cell r="D115">
            <v>0.2</v>
          </cell>
          <cell r="E115">
            <v>0.2</v>
          </cell>
          <cell r="F115">
            <v>44495</v>
          </cell>
          <cell r="G115" t="str">
            <v>1,8</v>
          </cell>
          <cell r="H115" t="str">
            <v>R3</v>
          </cell>
          <cell r="I115" t="str">
            <v>LPI-1606</v>
          </cell>
          <cell r="J115" t="str">
            <v>DR</v>
          </cell>
          <cell r="K115" t="str">
            <v>Y</v>
          </cell>
          <cell r="L115">
            <v>7.3827263503085607</v>
          </cell>
        </row>
        <row r="116">
          <cell r="A116" t="str">
            <v>019A060</v>
          </cell>
          <cell r="B116">
            <v>3</v>
          </cell>
          <cell r="C116" t="str">
            <v>A0206</v>
          </cell>
          <cell r="D116">
            <v>1.84</v>
          </cell>
          <cell r="E116">
            <v>1.84</v>
          </cell>
          <cell r="F116">
            <v>44494</v>
          </cell>
          <cell r="G116" t="str">
            <v>1,8</v>
          </cell>
          <cell r="H116" t="str">
            <v>R3</v>
          </cell>
          <cell r="I116" t="str">
            <v>LPI-1606</v>
          </cell>
          <cell r="J116" t="str">
            <v>DR</v>
          </cell>
          <cell r="K116" t="str">
            <v>Y</v>
          </cell>
          <cell r="L116">
            <v>7.4160596836418939</v>
          </cell>
        </row>
        <row r="117">
          <cell r="A117" t="str">
            <v>020A052</v>
          </cell>
          <cell r="B117">
            <v>3</v>
          </cell>
          <cell r="C117" t="str">
            <v>A0206</v>
          </cell>
          <cell r="D117">
            <v>2.86</v>
          </cell>
          <cell r="E117">
            <v>2.86</v>
          </cell>
          <cell r="F117">
            <v>44495</v>
          </cell>
          <cell r="G117" t="str">
            <v>1,8</v>
          </cell>
          <cell r="H117" t="str">
            <v>RN</v>
          </cell>
          <cell r="I117" t="str">
            <v>LPI-1606</v>
          </cell>
          <cell r="J117" t="str">
            <v>DR</v>
          </cell>
          <cell r="K117" t="str">
            <v>Y</v>
          </cell>
          <cell r="L117">
            <v>7.3827263503085607</v>
          </cell>
        </row>
        <row r="118">
          <cell r="A118" t="str">
            <v>020A057</v>
          </cell>
          <cell r="B118">
            <v>3</v>
          </cell>
          <cell r="C118" t="str">
            <v>A0206</v>
          </cell>
          <cell r="D118">
            <v>2.65</v>
          </cell>
          <cell r="E118">
            <v>2.65</v>
          </cell>
          <cell r="F118">
            <v>44494</v>
          </cell>
          <cell r="G118" t="str">
            <v>1,8</v>
          </cell>
          <cell r="H118" t="str">
            <v>R3</v>
          </cell>
          <cell r="I118" t="str">
            <v>LPI-1606</v>
          </cell>
          <cell r="J118" t="str">
            <v>DR</v>
          </cell>
          <cell r="K118" t="str">
            <v>Y</v>
          </cell>
          <cell r="L118">
            <v>7.4160596836418939</v>
          </cell>
        </row>
        <row r="119">
          <cell r="A119" t="str">
            <v>020A058</v>
          </cell>
          <cell r="B119">
            <v>3</v>
          </cell>
          <cell r="C119" t="str">
            <v>A0206</v>
          </cell>
          <cell r="D119">
            <v>0.36</v>
          </cell>
          <cell r="E119">
            <v>0.36</v>
          </cell>
          <cell r="F119">
            <v>44493</v>
          </cell>
          <cell r="G119" t="str">
            <v>1,8</v>
          </cell>
          <cell r="H119" t="str">
            <v>R3</v>
          </cell>
          <cell r="I119" t="str">
            <v>LPI-1606</v>
          </cell>
          <cell r="J119" t="str">
            <v>DR</v>
          </cell>
          <cell r="K119" t="str">
            <v>Y</v>
          </cell>
          <cell r="L119">
            <v>7.4493930169752272</v>
          </cell>
        </row>
        <row r="120">
          <cell r="A120" t="str">
            <v>020A060</v>
          </cell>
          <cell r="B120">
            <v>3</v>
          </cell>
          <cell r="C120" t="str">
            <v>A0206</v>
          </cell>
          <cell r="D120">
            <v>0.55000000000000004</v>
          </cell>
          <cell r="E120">
            <v>0.55000000000000004</v>
          </cell>
          <cell r="F120">
            <v>44493</v>
          </cell>
          <cell r="G120" t="str">
            <v>1,8</v>
          </cell>
          <cell r="H120" t="str">
            <v>R3</v>
          </cell>
          <cell r="I120" t="str">
            <v>LPI-1606</v>
          </cell>
          <cell r="J120" t="str">
            <v>DR</v>
          </cell>
          <cell r="K120" t="str">
            <v>Y</v>
          </cell>
          <cell r="L120">
            <v>7.4493930169752272</v>
          </cell>
        </row>
        <row r="121">
          <cell r="A121" t="str">
            <v>019A064</v>
          </cell>
          <cell r="B121">
            <v>3</v>
          </cell>
          <cell r="C121" t="str">
            <v>A0207</v>
          </cell>
          <cell r="D121">
            <v>1.57</v>
          </cell>
          <cell r="E121">
            <v>1.57</v>
          </cell>
          <cell r="F121">
            <v>44495</v>
          </cell>
          <cell r="G121">
            <v>1.35</v>
          </cell>
          <cell r="H121" t="str">
            <v>R1</v>
          </cell>
          <cell r="I121" t="str">
            <v>LPI-1604</v>
          </cell>
          <cell r="J121" t="str">
            <v>SR</v>
          </cell>
          <cell r="K121" t="str">
            <v>y</v>
          </cell>
          <cell r="L121">
            <v>7.3827263503085607</v>
          </cell>
        </row>
        <row r="122">
          <cell r="A122" t="str">
            <v>020A062</v>
          </cell>
          <cell r="B122">
            <v>3</v>
          </cell>
          <cell r="C122" t="str">
            <v>A0207</v>
          </cell>
          <cell r="D122">
            <v>0.36</v>
          </cell>
          <cell r="E122">
            <v>0.36</v>
          </cell>
          <cell r="F122">
            <v>44427</v>
          </cell>
          <cell r="G122">
            <v>1.35</v>
          </cell>
          <cell r="H122" t="str">
            <v>R1</v>
          </cell>
          <cell r="I122" t="str">
            <v>LPI-1604</v>
          </cell>
          <cell r="J122" t="str">
            <v>SR</v>
          </cell>
          <cell r="K122" t="str">
            <v>Y</v>
          </cell>
          <cell r="L122">
            <v>9.6493930169752282</v>
          </cell>
        </row>
        <row r="123">
          <cell r="A123" t="str">
            <v>020A064</v>
          </cell>
          <cell r="B123">
            <v>3</v>
          </cell>
          <cell r="C123" t="str">
            <v>A0207</v>
          </cell>
          <cell r="D123">
            <v>1.36</v>
          </cell>
          <cell r="E123">
            <v>1.36</v>
          </cell>
          <cell r="F123">
            <v>44431</v>
          </cell>
          <cell r="G123">
            <v>1.35</v>
          </cell>
          <cell r="H123" t="str">
            <v>R1</v>
          </cell>
          <cell r="I123" t="str">
            <v>LPI-1604</v>
          </cell>
          <cell r="J123" t="str">
            <v>SR</v>
          </cell>
          <cell r="K123" t="str">
            <v>Y</v>
          </cell>
          <cell r="L123">
            <v>9.5160596836418936</v>
          </cell>
        </row>
        <row r="124">
          <cell r="A124" t="str">
            <v>020A070</v>
          </cell>
          <cell r="B124">
            <v>3</v>
          </cell>
          <cell r="C124" t="str">
            <v>A0207</v>
          </cell>
          <cell r="D124">
            <v>6.13</v>
          </cell>
          <cell r="E124">
            <v>6.13</v>
          </cell>
          <cell r="F124">
            <v>44443</v>
          </cell>
          <cell r="G124">
            <v>1.35</v>
          </cell>
          <cell r="H124" t="str">
            <v>R1</v>
          </cell>
          <cell r="I124" t="str">
            <v>LPI-1604</v>
          </cell>
          <cell r="J124" t="str">
            <v>SR</v>
          </cell>
          <cell r="K124" t="str">
            <v>Y</v>
          </cell>
          <cell r="L124">
            <v>9.116059683641895</v>
          </cell>
        </row>
        <row r="125">
          <cell r="A125" t="str">
            <v>020A075</v>
          </cell>
          <cell r="B125">
            <v>3</v>
          </cell>
          <cell r="C125" t="str">
            <v>A0208</v>
          </cell>
          <cell r="D125">
            <v>3.45</v>
          </cell>
          <cell r="E125">
            <v>3.45</v>
          </cell>
          <cell r="F125">
            <v>44494</v>
          </cell>
          <cell r="G125">
            <v>1.35</v>
          </cell>
          <cell r="H125" t="str">
            <v>R1</v>
          </cell>
          <cell r="I125" t="str">
            <v>LPI-1604</v>
          </cell>
          <cell r="J125" t="str">
            <v>SR</v>
          </cell>
          <cell r="K125" t="str">
            <v>Y</v>
          </cell>
          <cell r="L125">
            <v>7.4160596836418939</v>
          </cell>
        </row>
        <row r="126">
          <cell r="A126" t="str">
            <v>020A077</v>
          </cell>
          <cell r="B126">
            <v>3</v>
          </cell>
          <cell r="C126" t="str">
            <v>A0208</v>
          </cell>
          <cell r="D126">
            <v>0.63</v>
          </cell>
          <cell r="E126">
            <v>0.63</v>
          </cell>
          <cell r="F126">
            <v>44494</v>
          </cell>
          <cell r="G126">
            <v>1.35</v>
          </cell>
          <cell r="H126" t="str">
            <v>R1</v>
          </cell>
          <cell r="I126" t="str">
            <v>LPI-1604</v>
          </cell>
          <cell r="J126" t="str">
            <v>SR</v>
          </cell>
          <cell r="K126" t="str">
            <v>Y</v>
          </cell>
          <cell r="L126">
            <v>7.4160596836418939</v>
          </cell>
        </row>
        <row r="127">
          <cell r="A127" t="str">
            <v>020A080</v>
          </cell>
          <cell r="B127">
            <v>3</v>
          </cell>
          <cell r="C127" t="str">
            <v>A0208</v>
          </cell>
          <cell r="D127">
            <v>3.21</v>
          </cell>
          <cell r="E127">
            <v>3.21</v>
          </cell>
          <cell r="F127">
            <v>44438</v>
          </cell>
          <cell r="G127">
            <v>1.35</v>
          </cell>
          <cell r="H127" t="str">
            <v>R1</v>
          </cell>
          <cell r="I127" t="str">
            <v>LPI-1604</v>
          </cell>
          <cell r="J127" t="str">
            <v>SR</v>
          </cell>
          <cell r="K127" t="str">
            <v>Y</v>
          </cell>
          <cell r="L127">
            <v>9.2827263503085611</v>
          </cell>
        </row>
        <row r="128">
          <cell r="A128" t="str">
            <v>020A085</v>
          </cell>
          <cell r="B128">
            <v>3</v>
          </cell>
          <cell r="C128" t="str">
            <v>A0209</v>
          </cell>
          <cell r="D128">
            <v>4.3600000000000003</v>
          </cell>
          <cell r="E128">
            <v>4.3600000000000003</v>
          </cell>
          <cell r="F128">
            <v>44436</v>
          </cell>
          <cell r="G128">
            <v>1.8</v>
          </cell>
          <cell r="H128" t="str">
            <v>R2</v>
          </cell>
          <cell r="I128" t="str">
            <v>A-815</v>
          </cell>
          <cell r="J128" t="str">
            <v>SRP</v>
          </cell>
          <cell r="K128" t="str">
            <v>Y</v>
          </cell>
          <cell r="L128">
            <v>9.3493930169752275</v>
          </cell>
        </row>
        <row r="129">
          <cell r="A129" t="str">
            <v>020A086</v>
          </cell>
          <cell r="B129">
            <v>3</v>
          </cell>
          <cell r="C129" t="str">
            <v>A0209</v>
          </cell>
          <cell r="D129">
            <v>0.83</v>
          </cell>
          <cell r="E129">
            <v>0.83</v>
          </cell>
          <cell r="F129">
            <v>44447</v>
          </cell>
          <cell r="G129" t="str">
            <v>1,8</v>
          </cell>
          <cell r="H129" t="str">
            <v>R2</v>
          </cell>
          <cell r="I129" t="str">
            <v>A-815</v>
          </cell>
          <cell r="J129" t="str">
            <v>SRP</v>
          </cell>
          <cell r="K129" t="str">
            <v>Y</v>
          </cell>
          <cell r="L129">
            <v>8.9827263503085604</v>
          </cell>
        </row>
        <row r="130">
          <cell r="A130" t="str">
            <v>021A016</v>
          </cell>
          <cell r="B130">
            <v>3</v>
          </cell>
          <cell r="C130" t="str">
            <v>A0302</v>
          </cell>
          <cell r="D130">
            <v>1.49</v>
          </cell>
          <cell r="E130">
            <v>1.49</v>
          </cell>
          <cell r="F130">
            <v>44494</v>
          </cell>
          <cell r="G130">
            <v>1.35</v>
          </cell>
          <cell r="H130" t="str">
            <v>R1</v>
          </cell>
          <cell r="I130" t="str">
            <v>GP-95316</v>
          </cell>
          <cell r="J130" t="str">
            <v>SR</v>
          </cell>
          <cell r="K130" t="str">
            <v>Y</v>
          </cell>
          <cell r="L130">
            <v>7.4160596836418939</v>
          </cell>
        </row>
        <row r="131">
          <cell r="A131" t="str">
            <v>022A011</v>
          </cell>
          <cell r="B131">
            <v>3</v>
          </cell>
          <cell r="C131" t="str">
            <v>A0302</v>
          </cell>
          <cell r="D131">
            <v>0.73</v>
          </cell>
          <cell r="E131">
            <v>0.73</v>
          </cell>
          <cell r="F131">
            <v>44352</v>
          </cell>
          <cell r="G131">
            <v>1.8</v>
          </cell>
          <cell r="H131" t="str">
            <v>RN</v>
          </cell>
          <cell r="I131" t="str">
            <v>LPI-1607</v>
          </cell>
          <cell r="J131" t="str">
            <v>SR</v>
          </cell>
          <cell r="K131" t="str">
            <v>Y</v>
          </cell>
          <cell r="L131">
            <v>12.149393016975228</v>
          </cell>
        </row>
        <row r="132">
          <cell r="A132" t="str">
            <v>022A013</v>
          </cell>
          <cell r="B132">
            <v>3</v>
          </cell>
          <cell r="C132" t="str">
            <v>A0302</v>
          </cell>
          <cell r="D132">
            <v>4.7300000000000004</v>
          </cell>
          <cell r="E132">
            <v>4.7300000000000004</v>
          </cell>
          <cell r="F132">
            <v>44495</v>
          </cell>
          <cell r="G132">
            <v>1.35</v>
          </cell>
          <cell r="H132" t="str">
            <v>R1</v>
          </cell>
          <cell r="I132" t="str">
            <v>GP-95316</v>
          </cell>
          <cell r="J132" t="str">
            <v>SR</v>
          </cell>
          <cell r="K132" t="str">
            <v>Y</v>
          </cell>
          <cell r="L132">
            <v>7.3827263503085607</v>
          </cell>
        </row>
        <row r="133">
          <cell r="A133" t="str">
            <v>022A020</v>
          </cell>
          <cell r="B133">
            <v>3</v>
          </cell>
          <cell r="C133" t="str">
            <v>A0302</v>
          </cell>
          <cell r="D133">
            <v>5.69</v>
          </cell>
          <cell r="E133">
            <v>5.69</v>
          </cell>
          <cell r="F133">
            <v>44527</v>
          </cell>
          <cell r="G133">
            <v>1.35</v>
          </cell>
          <cell r="H133" t="str">
            <v>R1</v>
          </cell>
          <cell r="I133" t="str">
            <v>AS.I19-19</v>
          </cell>
          <cell r="J133" t="str">
            <v>SR</v>
          </cell>
          <cell r="K133" t="str">
            <v>Y</v>
          </cell>
          <cell r="L133">
            <v>6.3160596836418943</v>
          </cell>
        </row>
        <row r="134">
          <cell r="A134" t="str">
            <v>023A013</v>
          </cell>
          <cell r="B134">
            <v>3</v>
          </cell>
          <cell r="C134" t="str">
            <v>A0302</v>
          </cell>
          <cell r="D134">
            <v>1.7</v>
          </cell>
          <cell r="E134">
            <v>1.7</v>
          </cell>
          <cell r="F134">
            <v>44495</v>
          </cell>
          <cell r="G134">
            <v>1.35</v>
          </cell>
          <cell r="H134" t="str">
            <v>R1</v>
          </cell>
          <cell r="I134" t="str">
            <v>GP-95316</v>
          </cell>
          <cell r="J134" t="str">
            <v>SR</v>
          </cell>
          <cell r="K134" t="str">
            <v>Y</v>
          </cell>
          <cell r="L134">
            <v>7.3827263503085607</v>
          </cell>
        </row>
        <row r="135">
          <cell r="A135" t="str">
            <v>023A018</v>
          </cell>
          <cell r="B135">
            <v>3</v>
          </cell>
          <cell r="C135" t="str">
            <v>A0302</v>
          </cell>
          <cell r="D135">
            <v>1.7</v>
          </cell>
          <cell r="E135">
            <v>1.7</v>
          </cell>
          <cell r="F135">
            <v>44494</v>
          </cell>
          <cell r="G135">
            <v>1.35</v>
          </cell>
          <cell r="H135" t="str">
            <v>R1</v>
          </cell>
          <cell r="I135" t="str">
            <v>LPI-1604</v>
          </cell>
          <cell r="J135" t="str">
            <v>SR</v>
          </cell>
          <cell r="K135" t="str">
            <v>Y</v>
          </cell>
          <cell r="L135">
            <v>7.4160596836418939</v>
          </cell>
        </row>
        <row r="136">
          <cell r="A136" t="str">
            <v>024A012</v>
          </cell>
          <cell r="B136">
            <v>3</v>
          </cell>
          <cell r="C136" t="str">
            <v>A0302</v>
          </cell>
          <cell r="D136">
            <v>2.46</v>
          </cell>
          <cell r="E136">
            <v>2.46</v>
          </cell>
          <cell r="F136">
            <v>44352</v>
          </cell>
          <cell r="G136">
            <v>1.8</v>
          </cell>
          <cell r="H136" t="str">
            <v>RN</v>
          </cell>
          <cell r="I136" t="str">
            <v>LPI-1607</v>
          </cell>
          <cell r="J136" t="str">
            <v>SR</v>
          </cell>
          <cell r="K136" t="str">
            <v>Y</v>
          </cell>
          <cell r="L136">
            <v>12.149393016975228</v>
          </cell>
        </row>
        <row r="137">
          <cell r="A137" t="str">
            <v>024A018</v>
          </cell>
          <cell r="B137">
            <v>3</v>
          </cell>
          <cell r="C137" t="str">
            <v>A0302</v>
          </cell>
          <cell r="D137">
            <v>3.11</v>
          </cell>
          <cell r="E137">
            <v>3.11</v>
          </cell>
          <cell r="F137">
            <v>44495</v>
          </cell>
          <cell r="G137">
            <v>1.35</v>
          </cell>
          <cell r="H137" t="str">
            <v>R1</v>
          </cell>
          <cell r="I137" t="str">
            <v>GP 99-8009</v>
          </cell>
          <cell r="J137" t="str">
            <v>SR</v>
          </cell>
          <cell r="K137" t="str">
            <v>Y</v>
          </cell>
          <cell r="L137">
            <v>7.3827263503085607</v>
          </cell>
        </row>
        <row r="138">
          <cell r="A138" t="str">
            <v>024A017</v>
          </cell>
          <cell r="B138">
            <v>3</v>
          </cell>
          <cell r="C138" t="str">
            <v>A0302</v>
          </cell>
          <cell r="D138">
            <v>1.01</v>
          </cell>
          <cell r="E138">
            <v>1.01</v>
          </cell>
          <cell r="F138">
            <v>44494</v>
          </cell>
          <cell r="G138">
            <v>1.35</v>
          </cell>
          <cell r="H138" t="str">
            <v>R1</v>
          </cell>
          <cell r="I138" t="str">
            <v>GP 99-8009</v>
          </cell>
          <cell r="J138" t="str">
            <v>SR</v>
          </cell>
          <cell r="K138" t="str">
            <v>Y</v>
          </cell>
          <cell r="L138">
            <v>7.4160596836418939</v>
          </cell>
        </row>
        <row r="139">
          <cell r="A139" t="str">
            <v>024A019</v>
          </cell>
          <cell r="B139">
            <v>3</v>
          </cell>
          <cell r="C139" t="str">
            <v>A0302</v>
          </cell>
          <cell r="D139">
            <v>4.32</v>
          </cell>
          <cell r="E139">
            <v>4.32</v>
          </cell>
          <cell r="F139">
            <v>44385</v>
          </cell>
          <cell r="G139">
            <v>1.35</v>
          </cell>
          <cell r="H139" t="str">
            <v>R1</v>
          </cell>
          <cell r="I139" t="str">
            <v>LPI-1603</v>
          </cell>
          <cell r="J139" t="str">
            <v>SR</v>
          </cell>
          <cell r="K139" t="str">
            <v>Y</v>
          </cell>
          <cell r="L139">
            <v>11.049393016975227</v>
          </cell>
        </row>
        <row r="140">
          <cell r="A140" t="str">
            <v>024A020</v>
          </cell>
          <cell r="B140">
            <v>3</v>
          </cell>
          <cell r="C140" t="str">
            <v>A0302</v>
          </cell>
          <cell r="D140">
            <v>1.19</v>
          </cell>
          <cell r="E140">
            <v>1.19</v>
          </cell>
          <cell r="F140">
            <v>44492</v>
          </cell>
          <cell r="G140">
            <v>1.35</v>
          </cell>
          <cell r="H140" t="str">
            <v>R1</v>
          </cell>
          <cell r="I140" t="str">
            <v>LPI-1604</v>
          </cell>
          <cell r="J140" t="str">
            <v>SR</v>
          </cell>
          <cell r="K140" t="str">
            <v>Y</v>
          </cell>
          <cell r="L140">
            <v>7.4827263503085613</v>
          </cell>
        </row>
        <row r="141">
          <cell r="A141" t="str">
            <v>025A012</v>
          </cell>
          <cell r="B141">
            <v>3</v>
          </cell>
          <cell r="C141" t="str">
            <v>A0302</v>
          </cell>
          <cell r="D141">
            <v>1.32</v>
          </cell>
          <cell r="E141">
            <v>1.32</v>
          </cell>
          <cell r="F141">
            <v>44352</v>
          </cell>
          <cell r="G141">
            <v>1.8</v>
          </cell>
          <cell r="H141" t="str">
            <v>RN</v>
          </cell>
          <cell r="I141" t="str">
            <v>LPI-1607</v>
          </cell>
          <cell r="J141" t="str">
            <v>SR</v>
          </cell>
          <cell r="K141" t="str">
            <v>Y</v>
          </cell>
          <cell r="L141">
            <v>12.149393016975228</v>
          </cell>
        </row>
        <row r="142">
          <cell r="A142" t="str">
            <v>026A011</v>
          </cell>
          <cell r="B142">
            <v>3</v>
          </cell>
          <cell r="C142" t="str">
            <v>A0302</v>
          </cell>
          <cell r="D142">
            <v>2</v>
          </cell>
          <cell r="E142">
            <v>2</v>
          </cell>
          <cell r="F142">
            <v>44353</v>
          </cell>
          <cell r="G142">
            <v>1.8</v>
          </cell>
          <cell r="H142" t="str">
            <v>RN</v>
          </cell>
          <cell r="I142" t="str">
            <v>LPI-1607</v>
          </cell>
          <cell r="J142" t="str">
            <v>SR</v>
          </cell>
          <cell r="K142" t="str">
            <v>Y</v>
          </cell>
          <cell r="L142">
            <v>12.116059683641895</v>
          </cell>
        </row>
        <row r="143">
          <cell r="A143" t="str">
            <v>026A016</v>
          </cell>
          <cell r="B143">
            <v>3</v>
          </cell>
          <cell r="C143" t="str">
            <v>A0302</v>
          </cell>
          <cell r="D143">
            <v>3.45</v>
          </cell>
          <cell r="E143">
            <v>3.45</v>
          </cell>
          <cell r="F143">
            <v>44493</v>
          </cell>
          <cell r="G143">
            <v>1.35</v>
          </cell>
          <cell r="H143" t="str">
            <v>R1</v>
          </cell>
          <cell r="I143" t="str">
            <v>LPI-1603</v>
          </cell>
          <cell r="J143" t="str">
            <v>SR</v>
          </cell>
          <cell r="K143" t="str">
            <v>y</v>
          </cell>
          <cell r="L143">
            <v>7.4493930169752272</v>
          </cell>
        </row>
        <row r="144">
          <cell r="A144" t="str">
            <v>026A017</v>
          </cell>
          <cell r="B144">
            <v>3</v>
          </cell>
          <cell r="C144" t="str">
            <v>A0302</v>
          </cell>
          <cell r="D144">
            <v>2.78</v>
          </cell>
          <cell r="E144">
            <v>2.78</v>
          </cell>
          <cell r="F144">
            <v>44493</v>
          </cell>
          <cell r="G144">
            <v>1.35</v>
          </cell>
          <cell r="H144" t="str">
            <v>R1</v>
          </cell>
          <cell r="I144" t="str">
            <v>LPI-1603</v>
          </cell>
          <cell r="J144" t="str">
            <v>SR</v>
          </cell>
          <cell r="K144" t="str">
            <v>y</v>
          </cell>
          <cell r="L144">
            <v>7.4493930169752272</v>
          </cell>
        </row>
        <row r="145">
          <cell r="A145" t="str">
            <v>026A018</v>
          </cell>
          <cell r="B145">
            <v>3</v>
          </cell>
          <cell r="C145" t="str">
            <v>A0302</v>
          </cell>
          <cell r="D145">
            <v>6.08</v>
          </cell>
          <cell r="E145">
            <v>6.08</v>
          </cell>
          <cell r="F145">
            <v>44385</v>
          </cell>
          <cell r="G145">
            <v>1.35</v>
          </cell>
          <cell r="H145" t="str">
            <v>R1</v>
          </cell>
          <cell r="I145" t="str">
            <v>LPI-1603</v>
          </cell>
          <cell r="J145" t="str">
            <v>SR</v>
          </cell>
          <cell r="K145" t="str">
            <v>Y</v>
          </cell>
          <cell r="L145">
            <v>11.049393016975227</v>
          </cell>
        </row>
        <row r="146">
          <cell r="A146" t="str">
            <v>026A020</v>
          </cell>
          <cell r="B146">
            <v>3</v>
          </cell>
          <cell r="C146" t="str">
            <v>A0302</v>
          </cell>
          <cell r="D146">
            <v>1.23</v>
          </cell>
          <cell r="E146">
            <v>1.23</v>
          </cell>
          <cell r="F146">
            <v>44384</v>
          </cell>
          <cell r="G146">
            <v>1.35</v>
          </cell>
          <cell r="H146" t="str">
            <v>R1</v>
          </cell>
          <cell r="I146" t="str">
            <v>LPI-1603</v>
          </cell>
          <cell r="J146" t="str">
            <v>SR</v>
          </cell>
          <cell r="K146" t="str">
            <v>Y</v>
          </cell>
          <cell r="L146">
            <v>11.08272635030856</v>
          </cell>
        </row>
        <row r="147">
          <cell r="A147" t="str">
            <v>026A019</v>
          </cell>
          <cell r="B147">
            <v>3</v>
          </cell>
          <cell r="C147" t="str">
            <v>A0302</v>
          </cell>
          <cell r="D147">
            <v>1.26</v>
          </cell>
          <cell r="E147">
            <v>1.26</v>
          </cell>
          <cell r="F147">
            <v>44392</v>
          </cell>
          <cell r="G147">
            <v>1.35</v>
          </cell>
          <cell r="H147" t="str">
            <v>R1</v>
          </cell>
          <cell r="I147" t="str">
            <v>LPI-1603</v>
          </cell>
          <cell r="J147" t="str">
            <v>SR</v>
          </cell>
          <cell r="K147" t="str">
            <v>Y</v>
          </cell>
          <cell r="L147">
            <v>10.816059683641894</v>
          </cell>
        </row>
        <row r="148">
          <cell r="A148" t="str">
            <v>028A011</v>
          </cell>
          <cell r="B148">
            <v>3</v>
          </cell>
          <cell r="C148" t="str">
            <v>A0302</v>
          </cell>
          <cell r="D148">
            <v>2.2000000000000002</v>
          </cell>
          <cell r="E148">
            <v>2.2000000000000002</v>
          </cell>
          <cell r="F148">
            <v>44353</v>
          </cell>
          <cell r="G148">
            <v>1.8</v>
          </cell>
          <cell r="H148" t="str">
            <v>RN</v>
          </cell>
          <cell r="I148" t="str">
            <v>LPI-1607</v>
          </cell>
          <cell r="J148" t="str">
            <v>SR</v>
          </cell>
          <cell r="K148" t="str">
            <v>Y</v>
          </cell>
          <cell r="L148">
            <v>12.116059683641895</v>
          </cell>
        </row>
        <row r="149">
          <cell r="A149" t="str">
            <v>028A015</v>
          </cell>
          <cell r="B149">
            <v>3</v>
          </cell>
          <cell r="C149" t="str">
            <v>A0302</v>
          </cell>
          <cell r="D149">
            <v>5.39</v>
          </cell>
          <cell r="E149">
            <v>5.39</v>
          </cell>
          <cell r="F149">
            <v>44494</v>
          </cell>
          <cell r="G149">
            <v>1.35</v>
          </cell>
          <cell r="H149" t="str">
            <v>R1</v>
          </cell>
          <cell r="I149" t="str">
            <v>LPI-1603</v>
          </cell>
          <cell r="J149" t="str">
            <v>SR</v>
          </cell>
          <cell r="K149" t="str">
            <v>y</v>
          </cell>
          <cell r="L149">
            <v>7.4160596836418939</v>
          </cell>
        </row>
        <row r="150">
          <cell r="A150" t="str">
            <v>028A017</v>
          </cell>
          <cell r="B150">
            <v>3</v>
          </cell>
          <cell r="C150" t="str">
            <v>A0302</v>
          </cell>
          <cell r="D150">
            <v>3.38</v>
          </cell>
          <cell r="E150">
            <v>3.38</v>
          </cell>
          <cell r="F150">
            <v>44494</v>
          </cell>
          <cell r="G150">
            <v>1.35</v>
          </cell>
          <cell r="H150" t="str">
            <v>R1</v>
          </cell>
          <cell r="I150" t="str">
            <v>LPI-1603</v>
          </cell>
          <cell r="J150" t="str">
            <v>SR</v>
          </cell>
          <cell r="K150" t="str">
            <v>y</v>
          </cell>
          <cell r="L150">
            <v>7.4160596836418939</v>
          </cell>
        </row>
        <row r="151">
          <cell r="A151" t="str">
            <v>028A020</v>
          </cell>
          <cell r="B151">
            <v>3</v>
          </cell>
          <cell r="C151" t="str">
            <v>A0302</v>
          </cell>
          <cell r="D151">
            <v>5.19</v>
          </cell>
          <cell r="E151">
            <v>5.19</v>
          </cell>
          <cell r="F151">
            <v>44398</v>
          </cell>
          <cell r="G151">
            <v>1.35</v>
          </cell>
          <cell r="H151" t="str">
            <v>R1</v>
          </cell>
          <cell r="I151" t="str">
            <v>LPI-1603</v>
          </cell>
          <cell r="J151" t="str">
            <v>SR</v>
          </cell>
          <cell r="K151" t="str">
            <v>Y</v>
          </cell>
          <cell r="L151">
            <v>10.616059683641895</v>
          </cell>
        </row>
        <row r="152">
          <cell r="A152" t="str">
            <v>029A017</v>
          </cell>
          <cell r="B152">
            <v>3</v>
          </cell>
          <cell r="C152" t="str">
            <v>A0302</v>
          </cell>
          <cell r="D152">
            <v>0.76</v>
          </cell>
          <cell r="E152">
            <v>0.76</v>
          </cell>
          <cell r="F152">
            <v>44376</v>
          </cell>
          <cell r="G152">
            <v>1.35</v>
          </cell>
          <cell r="H152" t="str">
            <v>R1</v>
          </cell>
          <cell r="I152" t="str">
            <v>LPI-1603</v>
          </cell>
          <cell r="J152" t="str">
            <v>SR</v>
          </cell>
          <cell r="K152" t="str">
            <v>Y</v>
          </cell>
          <cell r="L152">
            <v>11.349393016975228</v>
          </cell>
        </row>
        <row r="153">
          <cell r="A153" t="str">
            <v>030A011</v>
          </cell>
          <cell r="B153">
            <v>3</v>
          </cell>
          <cell r="C153" t="str">
            <v>A0302</v>
          </cell>
          <cell r="D153">
            <v>2.5299999999999998</v>
          </cell>
          <cell r="E153">
            <v>2.5299999999999998</v>
          </cell>
          <cell r="F153">
            <v>44353</v>
          </cell>
          <cell r="G153">
            <v>1.8</v>
          </cell>
          <cell r="H153" t="str">
            <v>RN</v>
          </cell>
          <cell r="I153" t="str">
            <v>LPI-1607</v>
          </cell>
          <cell r="J153" t="str">
            <v>SR</v>
          </cell>
          <cell r="K153" t="str">
            <v>Y</v>
          </cell>
          <cell r="L153">
            <v>12.116059683641895</v>
          </cell>
        </row>
        <row r="154">
          <cell r="A154" t="str">
            <v>030A015</v>
          </cell>
          <cell r="B154">
            <v>3</v>
          </cell>
          <cell r="C154" t="str">
            <v>A0302</v>
          </cell>
          <cell r="D154">
            <v>4.2300000000000004</v>
          </cell>
          <cell r="E154">
            <v>4.2300000000000004</v>
          </cell>
          <cell r="F154">
            <v>44494</v>
          </cell>
          <cell r="G154">
            <v>1.35</v>
          </cell>
          <cell r="H154" t="str">
            <v>R1</v>
          </cell>
          <cell r="I154" t="str">
            <v>LPI-1604</v>
          </cell>
          <cell r="J154" t="str">
            <v>SR</v>
          </cell>
          <cell r="K154" t="str">
            <v>Y</v>
          </cell>
          <cell r="L154">
            <v>7.4160596836418939</v>
          </cell>
        </row>
        <row r="155">
          <cell r="A155" t="str">
            <v>030A020</v>
          </cell>
          <cell r="B155">
            <v>3</v>
          </cell>
          <cell r="C155" t="str">
            <v>A0302</v>
          </cell>
          <cell r="D155">
            <v>7.54</v>
          </cell>
          <cell r="E155">
            <v>7.54</v>
          </cell>
          <cell r="F155">
            <v>44396</v>
          </cell>
          <cell r="G155">
            <v>1.35</v>
          </cell>
          <cell r="H155" t="str">
            <v>R1</v>
          </cell>
          <cell r="I155" t="str">
            <v>LPI-1603</v>
          </cell>
          <cell r="J155" t="str">
            <v>SR</v>
          </cell>
          <cell r="K155" t="str">
            <v>Y</v>
          </cell>
          <cell r="L155">
            <v>10.682726350308561</v>
          </cell>
        </row>
        <row r="156">
          <cell r="A156" t="str">
            <v>021A024</v>
          </cell>
          <cell r="B156">
            <v>3</v>
          </cell>
          <cell r="C156" t="str">
            <v>A0303</v>
          </cell>
          <cell r="D156">
            <v>0.25</v>
          </cell>
          <cell r="E156">
            <v>0.25</v>
          </cell>
          <cell r="F156">
            <v>44321</v>
          </cell>
          <cell r="G156" t="str">
            <v>1,8</v>
          </cell>
          <cell r="H156" t="str">
            <v>R3</v>
          </cell>
          <cell r="I156" t="str">
            <v>LPI-1607</v>
          </cell>
          <cell r="J156" t="str">
            <v>DR</v>
          </cell>
          <cell r="K156" t="str">
            <v>Y</v>
          </cell>
          <cell r="L156">
            <v>13.182726350308561</v>
          </cell>
        </row>
        <row r="157">
          <cell r="A157" t="str">
            <v>021A026</v>
          </cell>
          <cell r="B157">
            <v>3</v>
          </cell>
          <cell r="C157" t="str">
            <v>A0303</v>
          </cell>
          <cell r="D157">
            <v>1.1399999999999999</v>
          </cell>
          <cell r="E157">
            <v>1.1399999999999999</v>
          </cell>
          <cell r="F157">
            <v>44323</v>
          </cell>
          <cell r="G157" t="str">
            <v>1,8</v>
          </cell>
          <cell r="H157" t="str">
            <v>R3</v>
          </cell>
          <cell r="I157" t="str">
            <v>LPI-1607</v>
          </cell>
          <cell r="J157" t="str">
            <v>DR</v>
          </cell>
          <cell r="K157" t="str">
            <v>Y</v>
          </cell>
          <cell r="L157">
            <v>13.116059683641895</v>
          </cell>
        </row>
        <row r="158">
          <cell r="A158" t="str">
            <v>022A024</v>
          </cell>
          <cell r="B158">
            <v>3</v>
          </cell>
          <cell r="C158" t="str">
            <v>A0303</v>
          </cell>
          <cell r="D158">
            <v>6.92</v>
          </cell>
          <cell r="E158">
            <v>6.92</v>
          </cell>
          <cell r="F158">
            <v>44313</v>
          </cell>
          <cell r="G158" t="str">
            <v>1,8</v>
          </cell>
          <cell r="H158" t="str">
            <v>R3</v>
          </cell>
          <cell r="I158" t="str">
            <v>LPI-1607</v>
          </cell>
          <cell r="J158" t="str">
            <v>SRP</v>
          </cell>
          <cell r="K158" t="str">
            <v>Y</v>
          </cell>
          <cell r="L158">
            <v>13.449393016975227</v>
          </cell>
        </row>
        <row r="159">
          <cell r="A159" t="str">
            <v>022A030</v>
          </cell>
          <cell r="B159">
            <v>3</v>
          </cell>
          <cell r="C159" t="str">
            <v>A0303</v>
          </cell>
          <cell r="D159">
            <v>6.78</v>
          </cell>
          <cell r="E159">
            <v>6.78</v>
          </cell>
          <cell r="F159">
            <v>44312</v>
          </cell>
          <cell r="G159" t="str">
            <v>1,8</v>
          </cell>
          <cell r="H159" t="str">
            <v>R3</v>
          </cell>
          <cell r="I159" t="str">
            <v>LPI-1607</v>
          </cell>
          <cell r="J159" t="str">
            <v>DR</v>
          </cell>
          <cell r="K159" t="str">
            <v>Y</v>
          </cell>
          <cell r="L159">
            <v>13.48272635030856</v>
          </cell>
        </row>
        <row r="160">
          <cell r="A160" t="str">
            <v>024A024</v>
          </cell>
          <cell r="B160">
            <v>3</v>
          </cell>
          <cell r="C160" t="str">
            <v>A0303</v>
          </cell>
          <cell r="D160">
            <v>7.4</v>
          </cell>
          <cell r="E160">
            <v>7.4</v>
          </cell>
          <cell r="F160">
            <v>44311</v>
          </cell>
          <cell r="G160" t="str">
            <v>1,8</v>
          </cell>
          <cell r="H160" t="str">
            <v>R3</v>
          </cell>
          <cell r="I160" t="str">
            <v>LPI-1607</v>
          </cell>
          <cell r="J160" t="str">
            <v>SRP</v>
          </cell>
          <cell r="K160" t="str">
            <v>Y</v>
          </cell>
          <cell r="L160">
            <v>13.516059683641894</v>
          </cell>
        </row>
        <row r="161">
          <cell r="A161" t="str">
            <v>024A030</v>
          </cell>
          <cell r="B161">
            <v>3</v>
          </cell>
          <cell r="C161" t="str">
            <v>A0303</v>
          </cell>
          <cell r="D161">
            <v>10.47</v>
          </cell>
          <cell r="E161">
            <v>10.47</v>
          </cell>
          <cell r="F161">
            <v>44313</v>
          </cell>
          <cell r="G161" t="str">
            <v>1,8</v>
          </cell>
          <cell r="H161" t="str">
            <v>R3</v>
          </cell>
          <cell r="I161" t="str">
            <v>LPI-1607</v>
          </cell>
          <cell r="J161" t="str">
            <v>DR</v>
          </cell>
          <cell r="K161" t="str">
            <v>Y</v>
          </cell>
          <cell r="L161">
            <v>13.449393016975227</v>
          </cell>
        </row>
        <row r="162">
          <cell r="A162" t="str">
            <v>025A025</v>
          </cell>
          <cell r="B162">
            <v>3</v>
          </cell>
          <cell r="C162" t="str">
            <v>A0303</v>
          </cell>
          <cell r="D162">
            <v>1.61</v>
          </cell>
          <cell r="E162">
            <v>1.61</v>
          </cell>
          <cell r="F162">
            <v>44313</v>
          </cell>
          <cell r="G162" t="str">
            <v>1,8</v>
          </cell>
          <cell r="H162" t="str">
            <v>R3</v>
          </cell>
          <cell r="I162" t="str">
            <v>LPI-1607</v>
          </cell>
          <cell r="J162" t="str">
            <v>DR</v>
          </cell>
          <cell r="K162" t="str">
            <v>Y</v>
          </cell>
          <cell r="L162">
            <v>13.449393016975227</v>
          </cell>
        </row>
        <row r="163">
          <cell r="A163" t="str">
            <v>026A025</v>
          </cell>
          <cell r="B163">
            <v>3</v>
          </cell>
          <cell r="C163" t="str">
            <v>A0303</v>
          </cell>
          <cell r="D163">
            <v>8.31</v>
          </cell>
          <cell r="E163">
            <v>8.31</v>
          </cell>
          <cell r="F163">
            <v>44310</v>
          </cell>
          <cell r="G163" t="str">
            <v>1,8</v>
          </cell>
          <cell r="H163" t="str">
            <v>R3</v>
          </cell>
          <cell r="I163" t="str">
            <v>LPI-1607</v>
          </cell>
          <cell r="J163" t="str">
            <v>SRP</v>
          </cell>
          <cell r="K163" t="str">
            <v>Y</v>
          </cell>
          <cell r="L163">
            <v>13.549393016975227</v>
          </cell>
        </row>
        <row r="164">
          <cell r="A164" t="str">
            <v>026A027</v>
          </cell>
          <cell r="B164">
            <v>3</v>
          </cell>
          <cell r="C164" t="str">
            <v>A0303</v>
          </cell>
          <cell r="D164">
            <v>5.83</v>
          </cell>
          <cell r="E164">
            <v>5.83</v>
          </cell>
          <cell r="F164">
            <v>44308</v>
          </cell>
          <cell r="G164" t="str">
            <v>1,8</v>
          </cell>
          <cell r="H164" t="str">
            <v>R3</v>
          </cell>
          <cell r="I164" t="str">
            <v>LPI-1607</v>
          </cell>
          <cell r="J164" t="str">
            <v>DR</v>
          </cell>
          <cell r="K164" t="str">
            <v>Y</v>
          </cell>
          <cell r="L164">
            <v>13.616059683641895</v>
          </cell>
        </row>
        <row r="165">
          <cell r="A165" t="str">
            <v>028A025</v>
          </cell>
          <cell r="B165">
            <v>3</v>
          </cell>
          <cell r="C165" t="str">
            <v>A0303</v>
          </cell>
          <cell r="D165">
            <v>8.84</v>
          </cell>
          <cell r="E165">
            <v>8.84</v>
          </cell>
          <cell r="F165">
            <v>44312</v>
          </cell>
          <cell r="G165" t="str">
            <v>1,8</v>
          </cell>
          <cell r="H165" t="str">
            <v>R3</v>
          </cell>
          <cell r="I165" t="str">
            <v>LPI-1607</v>
          </cell>
          <cell r="J165" t="str">
            <v>DR</v>
          </cell>
          <cell r="K165" t="str">
            <v>Y</v>
          </cell>
          <cell r="L165">
            <v>13.48272635030856</v>
          </cell>
        </row>
        <row r="166">
          <cell r="A166" t="str">
            <v>028A030</v>
          </cell>
          <cell r="B166">
            <v>3</v>
          </cell>
          <cell r="C166" t="str">
            <v>A0303</v>
          </cell>
          <cell r="D166">
            <v>9.61</v>
          </cell>
          <cell r="E166">
            <v>9.61</v>
          </cell>
          <cell r="F166">
            <v>44309</v>
          </cell>
          <cell r="G166" t="str">
            <v>1,8</v>
          </cell>
          <cell r="H166" t="str">
            <v>R3</v>
          </cell>
          <cell r="I166" t="str">
            <v>LPI-1607</v>
          </cell>
          <cell r="J166" t="str">
            <v>DR</v>
          </cell>
          <cell r="K166" t="str">
            <v>Y</v>
          </cell>
          <cell r="L166">
            <v>13.58272635030856</v>
          </cell>
        </row>
        <row r="167">
          <cell r="A167" t="str">
            <v>029A025</v>
          </cell>
          <cell r="B167">
            <v>3</v>
          </cell>
          <cell r="C167" t="str">
            <v>A0303</v>
          </cell>
          <cell r="D167">
            <v>2.46</v>
          </cell>
          <cell r="E167">
            <v>2.46</v>
          </cell>
          <cell r="F167">
            <v>44310</v>
          </cell>
          <cell r="G167" t="str">
            <v>1,8</v>
          </cell>
          <cell r="H167" t="str">
            <v>R3</v>
          </cell>
          <cell r="I167" t="str">
            <v>LPI-1607</v>
          </cell>
          <cell r="J167" t="str">
            <v>DR</v>
          </cell>
          <cell r="K167" t="str">
            <v>Y</v>
          </cell>
          <cell r="L167">
            <v>13.549393016975227</v>
          </cell>
        </row>
        <row r="168">
          <cell r="A168" t="str">
            <v>030A023</v>
          </cell>
          <cell r="B168">
            <v>3</v>
          </cell>
          <cell r="C168" t="str">
            <v>A0303</v>
          </cell>
          <cell r="D168">
            <v>4.8899999999999997</v>
          </cell>
          <cell r="E168">
            <v>4.8899999999999997</v>
          </cell>
          <cell r="F168">
            <v>44312</v>
          </cell>
          <cell r="G168" t="str">
            <v>1,8</v>
          </cell>
          <cell r="H168" t="str">
            <v>R3</v>
          </cell>
          <cell r="I168" t="str">
            <v>LPI-1607</v>
          </cell>
          <cell r="J168" t="str">
            <v>DR</v>
          </cell>
          <cell r="K168" t="str">
            <v>Y</v>
          </cell>
          <cell r="L168">
            <v>13.48272635030856</v>
          </cell>
        </row>
        <row r="169">
          <cell r="A169" t="str">
            <v>030A030</v>
          </cell>
          <cell r="B169">
            <v>3</v>
          </cell>
          <cell r="C169" t="str">
            <v>A0303</v>
          </cell>
          <cell r="D169">
            <v>9.06</v>
          </cell>
          <cell r="E169">
            <v>9.06</v>
          </cell>
          <cell r="F169">
            <v>44311</v>
          </cell>
          <cell r="G169" t="str">
            <v>1,8</v>
          </cell>
          <cell r="H169" t="str">
            <v>R3</v>
          </cell>
          <cell r="I169" t="str">
            <v>LPI-1607</v>
          </cell>
          <cell r="J169" t="str">
            <v>DR</v>
          </cell>
          <cell r="K169" t="str">
            <v>Y</v>
          </cell>
          <cell r="L169">
            <v>13.516059683641894</v>
          </cell>
        </row>
        <row r="170">
          <cell r="A170" t="str">
            <v>021A032</v>
          </cell>
          <cell r="B170">
            <v>3</v>
          </cell>
          <cell r="C170" t="str">
            <v>A0304</v>
          </cell>
          <cell r="D170">
            <v>0.27</v>
          </cell>
          <cell r="E170">
            <v>0.27</v>
          </cell>
          <cell r="F170">
            <v>44381</v>
          </cell>
          <cell r="G170">
            <v>1.35</v>
          </cell>
          <cell r="H170" t="str">
            <v>R1</v>
          </cell>
          <cell r="I170" t="str">
            <v>LPI-1606</v>
          </cell>
          <cell r="J170" t="str">
            <v>SR</v>
          </cell>
          <cell r="K170" t="str">
            <v>Y</v>
          </cell>
          <cell r="L170">
            <v>11.182726350308561</v>
          </cell>
        </row>
        <row r="171">
          <cell r="A171" t="str">
            <v>021A031</v>
          </cell>
          <cell r="B171">
            <v>3</v>
          </cell>
          <cell r="C171" t="str">
            <v>A0304</v>
          </cell>
          <cell r="D171">
            <v>0.46</v>
          </cell>
          <cell r="E171">
            <v>0.46</v>
          </cell>
          <cell r="F171">
            <v>44382</v>
          </cell>
          <cell r="G171">
            <v>1.35</v>
          </cell>
          <cell r="H171" t="str">
            <v>R1</v>
          </cell>
          <cell r="I171" t="str">
            <v>LPI-1606</v>
          </cell>
          <cell r="J171" t="str">
            <v>SR</v>
          </cell>
          <cell r="K171" t="str">
            <v>Y</v>
          </cell>
          <cell r="L171">
            <v>11.149393016975228</v>
          </cell>
        </row>
        <row r="172">
          <cell r="A172" t="str">
            <v>023A031</v>
          </cell>
          <cell r="B172">
            <v>3</v>
          </cell>
          <cell r="C172" t="str">
            <v>A0304</v>
          </cell>
          <cell r="D172">
            <v>0.35</v>
          </cell>
          <cell r="E172">
            <v>0.35</v>
          </cell>
          <cell r="F172">
            <v>44381</v>
          </cell>
          <cell r="G172">
            <v>1.35</v>
          </cell>
          <cell r="H172" t="str">
            <v>R1</v>
          </cell>
          <cell r="I172" t="str">
            <v>LPI-1606</v>
          </cell>
          <cell r="J172" t="str">
            <v>SR</v>
          </cell>
          <cell r="K172" t="str">
            <v>Y</v>
          </cell>
          <cell r="L172">
            <v>11.182726350308561</v>
          </cell>
        </row>
        <row r="173">
          <cell r="A173" t="str">
            <v>023A032</v>
          </cell>
          <cell r="B173">
            <v>3</v>
          </cell>
          <cell r="C173" t="str">
            <v>A0304</v>
          </cell>
          <cell r="D173">
            <v>0.25</v>
          </cell>
          <cell r="E173">
            <v>0.25</v>
          </cell>
          <cell r="F173">
            <v>44457</v>
          </cell>
          <cell r="G173">
            <v>1.35</v>
          </cell>
          <cell r="H173" t="str">
            <v>R1</v>
          </cell>
          <cell r="I173" t="str">
            <v>LPI-1606</v>
          </cell>
          <cell r="J173" t="str">
            <v>SR</v>
          </cell>
          <cell r="K173" t="str">
            <v>Y</v>
          </cell>
          <cell r="L173">
            <v>8.6493930169752282</v>
          </cell>
        </row>
        <row r="174">
          <cell r="A174" t="str">
            <v>022A035</v>
          </cell>
          <cell r="B174">
            <v>3</v>
          </cell>
          <cell r="C174" t="str">
            <v>A0304</v>
          </cell>
          <cell r="D174">
            <v>6.17</v>
          </cell>
          <cell r="E174">
            <v>6.17</v>
          </cell>
          <cell r="F174">
            <v>44407</v>
          </cell>
          <cell r="G174">
            <v>1.35</v>
          </cell>
          <cell r="H174" t="str">
            <v>R1</v>
          </cell>
          <cell r="I174" t="str">
            <v>LPI-1606</v>
          </cell>
          <cell r="J174" t="str">
            <v>SR</v>
          </cell>
          <cell r="K174" t="str">
            <v>Y</v>
          </cell>
          <cell r="L174">
            <v>10.316059683641894</v>
          </cell>
        </row>
        <row r="175">
          <cell r="A175" t="str">
            <v>022A038</v>
          </cell>
          <cell r="B175">
            <v>3</v>
          </cell>
          <cell r="C175" t="str">
            <v>A0304</v>
          </cell>
          <cell r="D175">
            <v>5.29</v>
          </cell>
          <cell r="E175">
            <v>5.29</v>
          </cell>
          <cell r="F175">
            <v>44486</v>
          </cell>
          <cell r="G175">
            <v>1.35</v>
          </cell>
          <cell r="H175" t="str">
            <v>R1</v>
          </cell>
          <cell r="I175" t="str">
            <v>LPI-1606</v>
          </cell>
          <cell r="J175" t="str">
            <v>SRP</v>
          </cell>
          <cell r="K175" t="str">
            <v>Y</v>
          </cell>
          <cell r="L175">
            <v>7.6827263503085605</v>
          </cell>
        </row>
        <row r="176">
          <cell r="A176" t="str">
            <v>022A040</v>
          </cell>
          <cell r="B176">
            <v>3</v>
          </cell>
          <cell r="C176" t="str">
            <v>A0304</v>
          </cell>
          <cell r="D176">
            <v>3.61</v>
          </cell>
          <cell r="E176">
            <v>3.61</v>
          </cell>
          <cell r="F176">
            <v>44481</v>
          </cell>
          <cell r="G176">
            <v>1.35</v>
          </cell>
          <cell r="H176" t="str">
            <v>R1</v>
          </cell>
          <cell r="I176" t="str">
            <v>LPI-1606</v>
          </cell>
          <cell r="J176" t="str">
            <v>SRP</v>
          </cell>
          <cell r="K176" t="str">
            <v>Y</v>
          </cell>
          <cell r="L176">
            <v>7.8493930169752275</v>
          </cell>
        </row>
        <row r="177">
          <cell r="A177" t="str">
            <v>023A035</v>
          </cell>
          <cell r="B177">
            <v>3</v>
          </cell>
          <cell r="C177" t="str">
            <v>A0304</v>
          </cell>
          <cell r="D177">
            <v>2.39</v>
          </cell>
          <cell r="E177">
            <v>2.39</v>
          </cell>
          <cell r="F177">
            <v>44407</v>
          </cell>
          <cell r="G177">
            <v>1.35</v>
          </cell>
          <cell r="H177" t="str">
            <v>R1</v>
          </cell>
          <cell r="I177" t="str">
            <v>LPI-1606</v>
          </cell>
          <cell r="J177" t="str">
            <v>SRP</v>
          </cell>
          <cell r="K177" t="str">
            <v>Y</v>
          </cell>
          <cell r="L177">
            <v>10.316059683641894</v>
          </cell>
        </row>
        <row r="178">
          <cell r="A178" t="str">
            <v>024A034</v>
          </cell>
          <cell r="B178">
            <v>3</v>
          </cell>
          <cell r="C178" t="str">
            <v>A0304</v>
          </cell>
          <cell r="D178">
            <v>3.44</v>
          </cell>
          <cell r="E178">
            <v>3.44</v>
          </cell>
          <cell r="F178">
            <v>44406</v>
          </cell>
          <cell r="G178">
            <v>1.35</v>
          </cell>
          <cell r="H178" t="str">
            <v>R1</v>
          </cell>
          <cell r="I178" t="str">
            <v>GP-00687</v>
          </cell>
          <cell r="J178" t="str">
            <v>SR</v>
          </cell>
          <cell r="K178" t="str">
            <v>Y</v>
          </cell>
          <cell r="L178">
            <v>10.349393016975228</v>
          </cell>
        </row>
        <row r="179">
          <cell r="A179" t="str">
            <v>024A038</v>
          </cell>
          <cell r="B179">
            <v>3</v>
          </cell>
          <cell r="C179" t="str">
            <v>A0304</v>
          </cell>
          <cell r="D179">
            <v>5.81</v>
          </cell>
          <cell r="E179">
            <v>5.81</v>
          </cell>
          <cell r="F179">
            <v>44385</v>
          </cell>
          <cell r="G179">
            <v>1.35</v>
          </cell>
          <cell r="H179" t="str">
            <v>R1</v>
          </cell>
          <cell r="I179" t="str">
            <v>LPI-1606</v>
          </cell>
          <cell r="J179" t="str">
            <v>SRP</v>
          </cell>
          <cell r="K179" t="str">
            <v>Y</v>
          </cell>
          <cell r="L179">
            <v>11.049393016975227</v>
          </cell>
        </row>
        <row r="180">
          <cell r="A180" t="str">
            <v>024A040</v>
          </cell>
          <cell r="B180">
            <v>3</v>
          </cell>
          <cell r="C180" t="str">
            <v>A0304</v>
          </cell>
          <cell r="D180">
            <v>3.16</v>
          </cell>
          <cell r="E180">
            <v>3.16</v>
          </cell>
          <cell r="F180">
            <v>44480</v>
          </cell>
          <cell r="G180">
            <v>1.35</v>
          </cell>
          <cell r="H180" t="str">
            <v>R1</v>
          </cell>
          <cell r="I180" t="str">
            <v>LPI-1606</v>
          </cell>
          <cell r="J180" t="str">
            <v>SRP</v>
          </cell>
          <cell r="K180" t="str">
            <v>Y</v>
          </cell>
          <cell r="L180">
            <v>7.8827263503085607</v>
          </cell>
        </row>
        <row r="181">
          <cell r="A181" t="str">
            <v>025A034</v>
          </cell>
          <cell r="B181">
            <v>3</v>
          </cell>
          <cell r="C181" t="str">
            <v>A0304</v>
          </cell>
          <cell r="D181">
            <v>1.88</v>
          </cell>
          <cell r="E181">
            <v>1.88</v>
          </cell>
          <cell r="F181">
            <v>44471</v>
          </cell>
          <cell r="G181">
            <v>1.35</v>
          </cell>
          <cell r="H181" t="str">
            <v>R1</v>
          </cell>
          <cell r="I181" t="str">
            <v>LPI-1606</v>
          </cell>
          <cell r="J181" t="str">
            <v>SRP</v>
          </cell>
          <cell r="K181" t="str">
            <v>Y</v>
          </cell>
          <cell r="L181">
            <v>8.1827263503085614</v>
          </cell>
        </row>
        <row r="182">
          <cell r="A182" t="str">
            <v>025A038</v>
          </cell>
          <cell r="B182">
            <v>3</v>
          </cell>
          <cell r="C182" t="str">
            <v>A0304</v>
          </cell>
          <cell r="D182">
            <v>2.02</v>
          </cell>
          <cell r="E182">
            <v>2.02</v>
          </cell>
          <cell r="F182">
            <v>44384</v>
          </cell>
          <cell r="G182">
            <v>1.35</v>
          </cell>
          <cell r="H182" t="str">
            <v>R1</v>
          </cell>
          <cell r="I182" t="str">
            <v>LPI-1606</v>
          </cell>
          <cell r="J182" t="str">
            <v>SRP</v>
          </cell>
          <cell r="K182" t="str">
            <v>Y</v>
          </cell>
          <cell r="L182">
            <v>11.08272635030856</v>
          </cell>
        </row>
        <row r="183">
          <cell r="A183" t="str">
            <v>026A032</v>
          </cell>
          <cell r="B183">
            <v>3</v>
          </cell>
          <cell r="C183" t="str">
            <v>A0304</v>
          </cell>
          <cell r="D183">
            <v>0.24</v>
          </cell>
          <cell r="E183">
            <v>0.24</v>
          </cell>
          <cell r="F183">
            <v>44381</v>
          </cell>
          <cell r="G183">
            <v>1.35</v>
          </cell>
          <cell r="H183" t="str">
            <v>R1</v>
          </cell>
          <cell r="I183" t="str">
            <v>LPI-612</v>
          </cell>
          <cell r="J183" t="str">
            <v>SR</v>
          </cell>
          <cell r="K183" t="str">
            <v>Y</v>
          </cell>
          <cell r="L183">
            <v>11.182726350308561</v>
          </cell>
        </row>
        <row r="184">
          <cell r="A184" t="str">
            <v>026A033</v>
          </cell>
          <cell r="B184">
            <v>3</v>
          </cell>
          <cell r="C184" t="str">
            <v>A0304</v>
          </cell>
          <cell r="D184">
            <v>5.97</v>
          </cell>
          <cell r="E184">
            <v>5.97</v>
          </cell>
          <cell r="F184">
            <v>44474</v>
          </cell>
          <cell r="G184">
            <v>1.35</v>
          </cell>
          <cell r="H184" t="str">
            <v>R1</v>
          </cell>
          <cell r="I184" t="str">
            <v>LPI-1606</v>
          </cell>
          <cell r="J184" t="str">
            <v>SRP</v>
          </cell>
          <cell r="K184" t="str">
            <v>Y</v>
          </cell>
          <cell r="L184">
            <v>8.08272635030856</v>
          </cell>
        </row>
        <row r="185">
          <cell r="A185" t="str">
            <v>026A037</v>
          </cell>
          <cell r="B185">
            <v>3</v>
          </cell>
          <cell r="C185" t="str">
            <v>A0304</v>
          </cell>
          <cell r="D185">
            <v>0.66</v>
          </cell>
          <cell r="E185">
            <v>0.66</v>
          </cell>
          <cell r="F185">
            <v>44382</v>
          </cell>
          <cell r="G185">
            <v>1.35</v>
          </cell>
          <cell r="H185" t="str">
            <v>R1</v>
          </cell>
          <cell r="I185" t="str">
            <v>LPI-1606</v>
          </cell>
          <cell r="J185" t="str">
            <v>SR</v>
          </cell>
          <cell r="K185" t="str">
            <v>Y</v>
          </cell>
          <cell r="L185">
            <v>11.149393016975228</v>
          </cell>
        </row>
        <row r="186">
          <cell r="A186" t="str">
            <v>026A036</v>
          </cell>
          <cell r="B186">
            <v>3</v>
          </cell>
          <cell r="C186" t="str">
            <v>A0304</v>
          </cell>
          <cell r="D186">
            <v>0.89</v>
          </cell>
          <cell r="E186">
            <v>0.89</v>
          </cell>
          <cell r="F186">
            <v>44382</v>
          </cell>
          <cell r="G186">
            <v>1.35</v>
          </cell>
          <cell r="H186" t="str">
            <v>R1</v>
          </cell>
          <cell r="I186" t="str">
            <v>LPI-1606</v>
          </cell>
          <cell r="J186" t="str">
            <v>SR</v>
          </cell>
          <cell r="K186" t="str">
            <v>Y</v>
          </cell>
          <cell r="L186">
            <v>11.149393016975228</v>
          </cell>
        </row>
        <row r="187">
          <cell r="A187" t="str">
            <v>026A039</v>
          </cell>
          <cell r="B187">
            <v>3</v>
          </cell>
          <cell r="C187" t="str">
            <v>A0304</v>
          </cell>
          <cell r="D187">
            <v>0.6</v>
          </cell>
          <cell r="E187">
            <v>0.6</v>
          </cell>
          <cell r="F187">
            <v>44495</v>
          </cell>
          <cell r="G187">
            <v>1.35</v>
          </cell>
          <cell r="H187" t="str">
            <v>R1</v>
          </cell>
          <cell r="I187" t="str">
            <v>LPI-1606</v>
          </cell>
          <cell r="J187" t="str">
            <v>SRP</v>
          </cell>
          <cell r="K187" t="str">
            <v>Y</v>
          </cell>
          <cell r="L187">
            <v>7.3827263503085607</v>
          </cell>
        </row>
        <row r="188">
          <cell r="A188" t="str">
            <v>027A039</v>
          </cell>
          <cell r="B188">
            <v>3</v>
          </cell>
          <cell r="C188" t="str">
            <v>A0304</v>
          </cell>
          <cell r="D188">
            <v>0.63</v>
          </cell>
          <cell r="E188">
            <v>0.63</v>
          </cell>
          <cell r="F188">
            <v>44495</v>
          </cell>
          <cell r="G188">
            <v>1.35</v>
          </cell>
          <cell r="H188" t="str">
            <v>R1</v>
          </cell>
          <cell r="I188" t="str">
            <v>LPI-1606</v>
          </cell>
          <cell r="J188" t="str">
            <v>SRP</v>
          </cell>
          <cell r="K188" t="str">
            <v>Y</v>
          </cell>
          <cell r="L188">
            <v>7.3827263503085607</v>
          </cell>
        </row>
        <row r="189">
          <cell r="A189" t="str">
            <v>026A040</v>
          </cell>
          <cell r="B189">
            <v>3</v>
          </cell>
          <cell r="C189" t="str">
            <v>A0304</v>
          </cell>
          <cell r="D189">
            <v>4.8899999999999997</v>
          </cell>
          <cell r="E189">
            <v>4.8899999999999997</v>
          </cell>
          <cell r="F189">
            <v>44495</v>
          </cell>
          <cell r="G189">
            <v>1.35</v>
          </cell>
          <cell r="H189" t="str">
            <v>R1</v>
          </cell>
          <cell r="I189" t="str">
            <v>LPI-1606</v>
          </cell>
          <cell r="J189" t="str">
            <v>SRP</v>
          </cell>
          <cell r="K189" t="str">
            <v>Y</v>
          </cell>
          <cell r="L189">
            <v>7.3827263503085607</v>
          </cell>
        </row>
        <row r="190">
          <cell r="A190" t="str">
            <v>027A035</v>
          </cell>
          <cell r="B190">
            <v>3</v>
          </cell>
          <cell r="C190" t="str">
            <v>A0304</v>
          </cell>
          <cell r="D190">
            <v>2.41</v>
          </cell>
          <cell r="E190">
            <v>2.41</v>
          </cell>
          <cell r="F190">
            <v>44310</v>
          </cell>
          <cell r="G190">
            <v>1.35</v>
          </cell>
          <cell r="H190" t="str">
            <v>R1</v>
          </cell>
          <cell r="I190" t="str">
            <v>LPI-1606</v>
          </cell>
          <cell r="J190" t="str">
            <v>SRP</v>
          </cell>
          <cell r="K190" t="str">
            <v>Y</v>
          </cell>
          <cell r="L190">
            <v>13.549393016975227</v>
          </cell>
        </row>
        <row r="191">
          <cell r="A191" t="str">
            <v>028A035</v>
          </cell>
          <cell r="B191">
            <v>3</v>
          </cell>
          <cell r="C191" t="str">
            <v>A0304</v>
          </cell>
          <cell r="D191">
            <v>2.21</v>
          </cell>
          <cell r="E191">
            <v>2.21</v>
          </cell>
          <cell r="F191">
            <v>44310</v>
          </cell>
          <cell r="G191">
            <v>1.35</v>
          </cell>
          <cell r="H191" t="str">
            <v>R1</v>
          </cell>
          <cell r="I191" t="str">
            <v>LPI-1606</v>
          </cell>
          <cell r="J191" t="str">
            <v>SRP</v>
          </cell>
          <cell r="K191" t="str">
            <v>Y</v>
          </cell>
          <cell r="L191">
            <v>13.549393016975227</v>
          </cell>
        </row>
        <row r="192">
          <cell r="A192" t="str">
            <v>027A038</v>
          </cell>
          <cell r="B192">
            <v>3</v>
          </cell>
          <cell r="C192" t="str">
            <v>A0304</v>
          </cell>
          <cell r="D192">
            <v>3.19</v>
          </cell>
          <cell r="E192">
            <v>3.19</v>
          </cell>
          <cell r="F192">
            <v>44484</v>
          </cell>
          <cell r="G192">
            <v>1.35</v>
          </cell>
          <cell r="H192" t="str">
            <v>R1</v>
          </cell>
          <cell r="I192" t="str">
            <v>LPI-1606</v>
          </cell>
          <cell r="J192" t="str">
            <v>SRP</v>
          </cell>
          <cell r="K192" t="str">
            <v>Y</v>
          </cell>
          <cell r="L192">
            <v>7.7493930169752279</v>
          </cell>
        </row>
        <row r="193">
          <cell r="A193" t="str">
            <v>028A033</v>
          </cell>
          <cell r="B193">
            <v>3</v>
          </cell>
          <cell r="C193" t="str">
            <v>A0304</v>
          </cell>
          <cell r="D193">
            <v>4.78</v>
          </cell>
          <cell r="E193">
            <v>4.78</v>
          </cell>
          <cell r="F193">
            <v>44473</v>
          </cell>
          <cell r="G193">
            <v>1.35</v>
          </cell>
          <cell r="H193" t="str">
            <v>R1</v>
          </cell>
          <cell r="I193" t="str">
            <v>LPI-1606</v>
          </cell>
          <cell r="J193" t="str">
            <v>SRP</v>
          </cell>
          <cell r="K193" t="str">
            <v>Y</v>
          </cell>
          <cell r="L193">
            <v>8.116059683641895</v>
          </cell>
        </row>
        <row r="194">
          <cell r="A194" t="str">
            <v>029A040</v>
          </cell>
          <cell r="B194">
            <v>3</v>
          </cell>
          <cell r="C194" t="str">
            <v>A0304</v>
          </cell>
          <cell r="D194">
            <v>2.92</v>
          </cell>
          <cell r="E194">
            <v>2.92</v>
          </cell>
          <cell r="F194">
            <v>44370</v>
          </cell>
          <cell r="G194">
            <v>1.35</v>
          </cell>
          <cell r="H194" t="str">
            <v>R1</v>
          </cell>
          <cell r="I194" t="str">
            <v>LPI-1606</v>
          </cell>
          <cell r="J194" t="str">
            <v>SR</v>
          </cell>
          <cell r="K194" t="str">
            <v>Y</v>
          </cell>
          <cell r="L194">
            <v>11.549393016975227</v>
          </cell>
        </row>
        <row r="195">
          <cell r="A195" t="str">
            <v>030A033</v>
          </cell>
          <cell r="B195">
            <v>3</v>
          </cell>
          <cell r="C195" t="str">
            <v>A0304</v>
          </cell>
          <cell r="D195">
            <v>5.36</v>
          </cell>
          <cell r="E195">
            <v>5.36</v>
          </cell>
          <cell r="F195">
            <v>44312</v>
          </cell>
          <cell r="G195">
            <v>1.35</v>
          </cell>
          <cell r="H195" t="str">
            <v>R1</v>
          </cell>
          <cell r="I195" t="str">
            <v>LPI-1606</v>
          </cell>
          <cell r="J195" t="str">
            <v>SRP</v>
          </cell>
          <cell r="K195" t="str">
            <v>Y</v>
          </cell>
          <cell r="L195">
            <v>13.48272635030856</v>
          </cell>
        </row>
        <row r="196">
          <cell r="A196" t="str">
            <v>030A035</v>
          </cell>
          <cell r="B196">
            <v>3</v>
          </cell>
          <cell r="C196" t="str">
            <v>A0304</v>
          </cell>
          <cell r="D196">
            <v>3.7</v>
          </cell>
          <cell r="E196">
            <v>3.7</v>
          </cell>
          <cell r="F196">
            <v>44463</v>
          </cell>
          <cell r="G196">
            <v>1.35</v>
          </cell>
          <cell r="H196" t="str">
            <v>R1</v>
          </cell>
          <cell r="I196" t="str">
            <v>LPI-1606</v>
          </cell>
          <cell r="J196" t="str">
            <v>SRP</v>
          </cell>
          <cell r="K196" t="str">
            <v>Y</v>
          </cell>
          <cell r="L196">
            <v>8.4493930169752272</v>
          </cell>
        </row>
        <row r="197">
          <cell r="A197" t="str">
            <v>030A039</v>
          </cell>
          <cell r="B197">
            <v>3</v>
          </cell>
          <cell r="C197" t="str">
            <v>A0304</v>
          </cell>
          <cell r="D197">
            <v>7.07</v>
          </cell>
          <cell r="E197">
            <v>7.07</v>
          </cell>
          <cell r="F197">
            <v>44456</v>
          </cell>
          <cell r="G197">
            <v>1.35</v>
          </cell>
          <cell r="H197" t="str">
            <v>R1</v>
          </cell>
          <cell r="I197" t="str">
            <v>LPI-1606</v>
          </cell>
          <cell r="J197" t="str">
            <v>SRP</v>
          </cell>
          <cell r="K197" t="str">
            <v>Y</v>
          </cell>
          <cell r="L197">
            <v>8.6827263503085614</v>
          </cell>
        </row>
        <row r="198">
          <cell r="A198" t="str">
            <v>030A040</v>
          </cell>
          <cell r="B198">
            <v>3</v>
          </cell>
          <cell r="C198" t="str">
            <v>A0304</v>
          </cell>
          <cell r="D198">
            <v>1.29</v>
          </cell>
          <cell r="E198">
            <v>1.29</v>
          </cell>
          <cell r="F198">
            <v>44370</v>
          </cell>
          <cell r="G198">
            <v>1.35</v>
          </cell>
          <cell r="H198" t="str">
            <v>R1</v>
          </cell>
          <cell r="I198" t="str">
            <v>LPI-1606</v>
          </cell>
          <cell r="J198" t="str">
            <v>SR</v>
          </cell>
          <cell r="K198" t="str">
            <v>Y</v>
          </cell>
          <cell r="L198">
            <v>11.549393016975227</v>
          </cell>
        </row>
        <row r="199">
          <cell r="A199" t="str">
            <v>022A041</v>
          </cell>
          <cell r="B199">
            <v>3</v>
          </cell>
          <cell r="C199" t="str">
            <v>A0305</v>
          </cell>
          <cell r="D199">
            <v>1.02</v>
          </cell>
          <cell r="E199">
            <v>1.02</v>
          </cell>
          <cell r="F199">
            <v>44487</v>
          </cell>
          <cell r="G199">
            <v>1.35</v>
          </cell>
          <cell r="H199" t="str">
            <v>R1</v>
          </cell>
          <cell r="I199" t="str">
            <v>LPI-612</v>
          </cell>
          <cell r="J199" t="str">
            <v>SR</v>
          </cell>
          <cell r="K199" t="str">
            <v>y</v>
          </cell>
          <cell r="L199">
            <v>7.6493930169752273</v>
          </cell>
        </row>
        <row r="200">
          <cell r="A200" t="str">
            <v>022A043</v>
          </cell>
          <cell r="B200">
            <v>3</v>
          </cell>
          <cell r="C200" t="str">
            <v>A0305</v>
          </cell>
          <cell r="D200">
            <v>0.87</v>
          </cell>
          <cell r="E200">
            <v>0.87</v>
          </cell>
          <cell r="F200">
            <v>44486</v>
          </cell>
          <cell r="G200">
            <v>1.35</v>
          </cell>
          <cell r="H200" t="str">
            <v>R1</v>
          </cell>
          <cell r="I200" t="str">
            <v>LPI-1603</v>
          </cell>
          <cell r="J200" t="str">
            <v>SR</v>
          </cell>
          <cell r="K200" t="str">
            <v>Y</v>
          </cell>
          <cell r="L200">
            <v>7.6827263503085605</v>
          </cell>
        </row>
        <row r="201">
          <cell r="A201" t="str">
            <v>022A045</v>
          </cell>
          <cell r="B201">
            <v>3</v>
          </cell>
          <cell r="C201" t="str">
            <v>A0305</v>
          </cell>
          <cell r="D201">
            <v>4.71</v>
          </cell>
          <cell r="E201">
            <v>4.71</v>
          </cell>
          <cell r="F201">
            <v>44477</v>
          </cell>
          <cell r="G201">
            <v>1.35</v>
          </cell>
          <cell r="H201" t="str">
            <v>R1</v>
          </cell>
          <cell r="I201" t="str">
            <v>LPI-612</v>
          </cell>
          <cell r="J201" t="str">
            <v>SR</v>
          </cell>
          <cell r="K201" t="str">
            <v>Y</v>
          </cell>
          <cell r="L201">
            <v>7.9827263503085613</v>
          </cell>
        </row>
        <row r="202">
          <cell r="A202" t="str">
            <v>022A049</v>
          </cell>
          <cell r="B202">
            <v>3</v>
          </cell>
          <cell r="C202" t="str">
            <v>A0305</v>
          </cell>
          <cell r="D202">
            <v>8.14</v>
          </cell>
          <cell r="E202">
            <v>8.14</v>
          </cell>
          <cell r="F202">
            <v>44486</v>
          </cell>
          <cell r="G202">
            <v>1.35</v>
          </cell>
          <cell r="H202" t="str">
            <v>R1</v>
          </cell>
          <cell r="I202" t="str">
            <v>LPI-612</v>
          </cell>
          <cell r="J202" t="str">
            <v>SR</v>
          </cell>
          <cell r="K202" t="str">
            <v>Y</v>
          </cell>
          <cell r="L202">
            <v>7.6827263503085605</v>
          </cell>
        </row>
        <row r="203">
          <cell r="A203" t="str">
            <v>022A050</v>
          </cell>
          <cell r="B203">
            <v>3</v>
          </cell>
          <cell r="C203" t="str">
            <v>A0305</v>
          </cell>
          <cell r="D203">
            <v>0.77</v>
          </cell>
          <cell r="E203">
            <v>0.77</v>
          </cell>
          <cell r="F203">
            <v>44482</v>
          </cell>
          <cell r="G203">
            <v>1.35</v>
          </cell>
          <cell r="H203" t="str">
            <v>R1</v>
          </cell>
          <cell r="I203" t="str">
            <v>LPI-1604</v>
          </cell>
          <cell r="J203" t="str">
            <v>SR</v>
          </cell>
          <cell r="K203" t="str">
            <v>Y</v>
          </cell>
          <cell r="L203">
            <v>7.8160596836418943</v>
          </cell>
        </row>
        <row r="204">
          <cell r="A204" t="str">
            <v>023A043</v>
          </cell>
          <cell r="B204">
            <v>3</v>
          </cell>
          <cell r="C204" t="str">
            <v>A0305</v>
          </cell>
          <cell r="D204">
            <v>1.64</v>
          </cell>
          <cell r="E204">
            <v>1.6400000000000001</v>
          </cell>
          <cell r="F204">
            <v>44489</v>
          </cell>
          <cell r="G204">
            <v>1.35</v>
          </cell>
          <cell r="H204" t="str">
            <v>R1</v>
          </cell>
          <cell r="I204" t="str">
            <v>LPI-1603</v>
          </cell>
          <cell r="J204" t="str">
            <v>SR</v>
          </cell>
          <cell r="K204" t="str">
            <v>Y</v>
          </cell>
          <cell r="L204">
            <v>7.5827263503085609</v>
          </cell>
        </row>
        <row r="205">
          <cell r="A205" t="str">
            <v>024A041</v>
          </cell>
          <cell r="B205">
            <v>3</v>
          </cell>
          <cell r="C205" t="str">
            <v>A0305</v>
          </cell>
          <cell r="D205">
            <v>1.62</v>
          </cell>
          <cell r="E205">
            <v>1.62</v>
          </cell>
          <cell r="F205">
            <v>44476</v>
          </cell>
          <cell r="G205">
            <v>1.35</v>
          </cell>
          <cell r="H205" t="str">
            <v>R1</v>
          </cell>
          <cell r="I205" t="str">
            <v>LPI-612</v>
          </cell>
          <cell r="J205" t="str">
            <v>SR</v>
          </cell>
          <cell r="K205" t="str">
            <v>Y</v>
          </cell>
          <cell r="L205">
            <v>8.0160596836418936</v>
          </cell>
        </row>
        <row r="206">
          <cell r="A206" t="str">
            <v>024A042</v>
          </cell>
          <cell r="B206">
            <v>3</v>
          </cell>
          <cell r="C206" t="str">
            <v>A0305</v>
          </cell>
          <cell r="D206">
            <v>1.04</v>
          </cell>
          <cell r="E206">
            <v>1.04</v>
          </cell>
          <cell r="F206">
            <v>44487</v>
          </cell>
          <cell r="G206">
            <v>1.35</v>
          </cell>
          <cell r="H206" t="str">
            <v>R1</v>
          </cell>
          <cell r="I206" t="str">
            <v>LPI-612</v>
          </cell>
          <cell r="J206" t="str">
            <v>SR</v>
          </cell>
          <cell r="K206" t="str">
            <v>Y</v>
          </cell>
          <cell r="L206">
            <v>7.6493930169752273</v>
          </cell>
        </row>
        <row r="207">
          <cell r="A207" t="str">
            <v>024A043</v>
          </cell>
          <cell r="B207">
            <v>3</v>
          </cell>
          <cell r="C207" t="str">
            <v>A0305</v>
          </cell>
          <cell r="D207">
            <v>1.56</v>
          </cell>
          <cell r="E207">
            <v>1.56</v>
          </cell>
          <cell r="F207">
            <v>44477</v>
          </cell>
          <cell r="G207">
            <v>1.35</v>
          </cell>
          <cell r="H207" t="str">
            <v>R1</v>
          </cell>
          <cell r="I207" t="str">
            <v>LPI-1603</v>
          </cell>
          <cell r="J207" t="str">
            <v>SR</v>
          </cell>
          <cell r="K207" t="str">
            <v>Y</v>
          </cell>
          <cell r="L207">
            <v>7.9827263503085613</v>
          </cell>
        </row>
        <row r="208">
          <cell r="A208" t="str">
            <v>024A045</v>
          </cell>
          <cell r="B208">
            <v>3</v>
          </cell>
          <cell r="C208" t="str">
            <v>A0305</v>
          </cell>
          <cell r="D208">
            <v>4.7699999999999996</v>
          </cell>
          <cell r="E208">
            <v>4.7699999999999996</v>
          </cell>
          <cell r="F208">
            <v>44476</v>
          </cell>
          <cell r="G208">
            <v>1.35</v>
          </cell>
          <cell r="H208" t="str">
            <v>R1</v>
          </cell>
          <cell r="I208" t="str">
            <v>LPI-612</v>
          </cell>
          <cell r="J208" t="str">
            <v>SR</v>
          </cell>
          <cell r="K208" t="str">
            <v>Y</v>
          </cell>
          <cell r="L208">
            <v>8.0160596836418936</v>
          </cell>
        </row>
        <row r="209">
          <cell r="A209" t="str">
            <v>024A047</v>
          </cell>
          <cell r="B209">
            <v>3</v>
          </cell>
          <cell r="C209" t="str">
            <v>A0305</v>
          </cell>
          <cell r="D209">
            <v>3.79</v>
          </cell>
          <cell r="E209">
            <v>3.79</v>
          </cell>
          <cell r="F209">
            <v>44477</v>
          </cell>
          <cell r="G209">
            <v>1.35</v>
          </cell>
          <cell r="H209" t="str">
            <v>R1</v>
          </cell>
          <cell r="I209" t="str">
            <v>LPI-612</v>
          </cell>
          <cell r="J209" t="str">
            <v>SR</v>
          </cell>
          <cell r="K209" t="str">
            <v>Y</v>
          </cell>
          <cell r="L209">
            <v>7.9827263503085613</v>
          </cell>
        </row>
        <row r="210">
          <cell r="A210" t="str">
            <v>024A048</v>
          </cell>
          <cell r="B210">
            <v>3</v>
          </cell>
          <cell r="C210" t="str">
            <v>A0305</v>
          </cell>
          <cell r="D210">
            <v>3.77</v>
          </cell>
          <cell r="E210">
            <v>3.77</v>
          </cell>
          <cell r="F210">
            <v>44478</v>
          </cell>
          <cell r="G210">
            <v>1.35</v>
          </cell>
          <cell r="H210" t="str">
            <v>R1</v>
          </cell>
          <cell r="I210" t="str">
            <v>LPI-612</v>
          </cell>
          <cell r="J210" t="str">
            <v>SR</v>
          </cell>
          <cell r="K210" t="str">
            <v>Y</v>
          </cell>
          <cell r="L210">
            <v>7.9493930169752272</v>
          </cell>
        </row>
        <row r="211">
          <cell r="A211" t="str">
            <v>024A050</v>
          </cell>
          <cell r="B211">
            <v>3</v>
          </cell>
          <cell r="C211" t="str">
            <v>A0305</v>
          </cell>
          <cell r="D211">
            <v>2.06</v>
          </cell>
          <cell r="E211">
            <v>2.06</v>
          </cell>
          <cell r="F211">
            <v>44488</v>
          </cell>
          <cell r="G211">
            <v>1.35</v>
          </cell>
          <cell r="H211" t="str">
            <v>R1</v>
          </cell>
          <cell r="I211" t="str">
            <v>LPI-1604</v>
          </cell>
          <cell r="J211" t="str">
            <v>SR</v>
          </cell>
          <cell r="K211" t="str">
            <v>Y</v>
          </cell>
          <cell r="L211">
            <v>7.6160596836418941</v>
          </cell>
        </row>
        <row r="212">
          <cell r="A212" t="str">
            <v>025A047</v>
          </cell>
          <cell r="B212">
            <v>3</v>
          </cell>
          <cell r="C212" t="str">
            <v>A0305</v>
          </cell>
          <cell r="D212">
            <v>1.19</v>
          </cell>
          <cell r="E212">
            <v>1.19</v>
          </cell>
          <cell r="F212">
            <v>44484</v>
          </cell>
          <cell r="G212">
            <v>1.35</v>
          </cell>
          <cell r="H212" t="str">
            <v>R1</v>
          </cell>
          <cell r="I212" t="str">
            <v>LPI-1604</v>
          </cell>
          <cell r="J212" t="str">
            <v>SR</v>
          </cell>
          <cell r="K212" t="str">
            <v>Y</v>
          </cell>
          <cell r="L212">
            <v>7.7493930169752279</v>
          </cell>
        </row>
        <row r="213">
          <cell r="A213" t="str">
            <v>026A041</v>
          </cell>
          <cell r="B213">
            <v>3</v>
          </cell>
          <cell r="C213" t="str">
            <v>A0305</v>
          </cell>
          <cell r="D213">
            <v>1.21</v>
          </cell>
          <cell r="E213">
            <v>1.21</v>
          </cell>
          <cell r="F213">
            <v>44478</v>
          </cell>
          <cell r="G213">
            <v>1.35</v>
          </cell>
          <cell r="H213" t="str">
            <v>R1</v>
          </cell>
          <cell r="I213" t="str">
            <v>LPI-612</v>
          </cell>
          <cell r="J213" t="str">
            <v>SR</v>
          </cell>
          <cell r="K213" t="str">
            <v>y</v>
          </cell>
          <cell r="L213">
            <v>7.9493930169752272</v>
          </cell>
        </row>
        <row r="214">
          <cell r="A214" t="str">
            <v>026A045</v>
          </cell>
          <cell r="B214">
            <v>3</v>
          </cell>
          <cell r="C214" t="str">
            <v>A0305</v>
          </cell>
          <cell r="D214">
            <v>7.97</v>
          </cell>
          <cell r="E214">
            <v>7.97</v>
          </cell>
          <cell r="F214">
            <v>44476</v>
          </cell>
          <cell r="G214">
            <v>1.35</v>
          </cell>
          <cell r="H214" t="str">
            <v>R1</v>
          </cell>
          <cell r="I214" t="str">
            <v>LPI-612</v>
          </cell>
          <cell r="J214" t="str">
            <v>SR</v>
          </cell>
          <cell r="K214" t="str">
            <v>Y</v>
          </cell>
          <cell r="L214">
            <v>8.0160596836418936</v>
          </cell>
        </row>
        <row r="215">
          <cell r="A215" t="str">
            <v>026A047</v>
          </cell>
          <cell r="B215">
            <v>3</v>
          </cell>
          <cell r="C215" t="str">
            <v>A0305</v>
          </cell>
          <cell r="D215">
            <v>3.17</v>
          </cell>
          <cell r="E215">
            <v>3.17</v>
          </cell>
          <cell r="F215">
            <v>44476</v>
          </cell>
          <cell r="G215">
            <v>1.35</v>
          </cell>
          <cell r="H215" t="str">
            <v>R1</v>
          </cell>
          <cell r="I215" t="str">
            <v>LPI-612</v>
          </cell>
          <cell r="J215" t="str">
            <v>SR</v>
          </cell>
          <cell r="K215" t="str">
            <v>Y</v>
          </cell>
          <cell r="L215">
            <v>8.0160596836418936</v>
          </cell>
        </row>
        <row r="216">
          <cell r="A216" t="str">
            <v>026A048</v>
          </cell>
          <cell r="B216">
            <v>3</v>
          </cell>
          <cell r="C216" t="str">
            <v>A0305</v>
          </cell>
          <cell r="D216">
            <v>1.1299999999999999</v>
          </cell>
          <cell r="E216">
            <v>1.1299999999999999</v>
          </cell>
          <cell r="F216">
            <v>44516</v>
          </cell>
          <cell r="G216">
            <v>1.35</v>
          </cell>
          <cell r="H216" t="str">
            <v>R1</v>
          </cell>
          <cell r="I216" t="str">
            <v>LPI-1604</v>
          </cell>
          <cell r="J216" t="str">
            <v>SRP</v>
          </cell>
          <cell r="K216" t="str">
            <v>Y</v>
          </cell>
          <cell r="L216">
            <v>6.6827263503085605</v>
          </cell>
        </row>
        <row r="217">
          <cell r="A217" t="str">
            <v>026A050</v>
          </cell>
          <cell r="B217">
            <v>3</v>
          </cell>
          <cell r="C217" t="str">
            <v>A0305</v>
          </cell>
          <cell r="D217">
            <v>1.35</v>
          </cell>
          <cell r="E217">
            <v>1.35</v>
          </cell>
          <cell r="F217">
            <v>44476</v>
          </cell>
          <cell r="G217">
            <v>1.35</v>
          </cell>
          <cell r="H217" t="str">
            <v>R1</v>
          </cell>
          <cell r="I217" t="str">
            <v>LPI-612</v>
          </cell>
          <cell r="J217" t="str">
            <v>SR</v>
          </cell>
          <cell r="K217" t="str">
            <v>Y</v>
          </cell>
          <cell r="L217">
            <v>8.0160596836418936</v>
          </cell>
        </row>
        <row r="218">
          <cell r="A218" t="str">
            <v>027A047</v>
          </cell>
          <cell r="B218">
            <v>3</v>
          </cell>
          <cell r="C218" t="str">
            <v>A0305</v>
          </cell>
          <cell r="D218">
            <v>1.31</v>
          </cell>
          <cell r="E218">
            <v>1.31</v>
          </cell>
          <cell r="F218">
            <v>44485</v>
          </cell>
          <cell r="G218">
            <v>1.35</v>
          </cell>
          <cell r="H218" t="str">
            <v>R1</v>
          </cell>
          <cell r="I218" t="str">
            <v>LPI-612</v>
          </cell>
          <cell r="J218" t="str">
            <v>SR</v>
          </cell>
          <cell r="K218" t="str">
            <v>Y</v>
          </cell>
          <cell r="L218">
            <v>7.7160596836418938</v>
          </cell>
        </row>
        <row r="219">
          <cell r="A219" t="str">
            <v>027A048</v>
          </cell>
          <cell r="B219">
            <v>3</v>
          </cell>
          <cell r="C219" t="str">
            <v>A0305</v>
          </cell>
          <cell r="D219">
            <v>0.72</v>
          </cell>
          <cell r="E219">
            <v>0.72</v>
          </cell>
          <cell r="F219">
            <v>44485</v>
          </cell>
          <cell r="G219">
            <v>1.35</v>
          </cell>
          <cell r="H219" t="str">
            <v>R1</v>
          </cell>
          <cell r="I219" t="str">
            <v>LPI-612</v>
          </cell>
          <cell r="J219" t="str">
            <v>SR</v>
          </cell>
          <cell r="K219" t="str">
            <v>Y</v>
          </cell>
          <cell r="L219">
            <v>7.7160596836418938</v>
          </cell>
        </row>
        <row r="220">
          <cell r="A220" t="str">
            <v>028A041</v>
          </cell>
          <cell r="B220">
            <v>3</v>
          </cell>
          <cell r="C220" t="str">
            <v>A0305</v>
          </cell>
          <cell r="D220">
            <v>0.13</v>
          </cell>
          <cell r="E220">
            <v>0.13</v>
          </cell>
          <cell r="F220">
            <v>44475</v>
          </cell>
          <cell r="G220">
            <v>1.35</v>
          </cell>
          <cell r="H220" t="str">
            <v>R1</v>
          </cell>
          <cell r="I220" t="str">
            <v>LPI-612</v>
          </cell>
          <cell r="J220" t="str">
            <v>SR</v>
          </cell>
          <cell r="K220" t="str">
            <v>Y</v>
          </cell>
          <cell r="L220">
            <v>8.0493930169752268</v>
          </cell>
        </row>
        <row r="221">
          <cell r="A221" t="str">
            <v>028A042</v>
          </cell>
          <cell r="B221">
            <v>3</v>
          </cell>
          <cell r="C221" t="str">
            <v>A0305</v>
          </cell>
          <cell r="D221">
            <v>2.62</v>
          </cell>
          <cell r="E221">
            <v>2.62</v>
          </cell>
          <cell r="F221">
            <v>44474</v>
          </cell>
          <cell r="G221">
            <v>1.35</v>
          </cell>
          <cell r="H221" t="str">
            <v>R1</v>
          </cell>
          <cell r="I221" t="str">
            <v>LPI-612</v>
          </cell>
          <cell r="J221" t="str">
            <v>SR</v>
          </cell>
          <cell r="K221" t="str">
            <v>Y</v>
          </cell>
          <cell r="L221">
            <v>8.08272635030856</v>
          </cell>
        </row>
        <row r="222">
          <cell r="A222" t="str">
            <v>029A042</v>
          </cell>
          <cell r="B222">
            <v>3</v>
          </cell>
          <cell r="C222" t="str">
            <v>A0305</v>
          </cell>
          <cell r="D222">
            <v>1.52</v>
          </cell>
          <cell r="E222">
            <v>1.52</v>
          </cell>
          <cell r="F222">
            <v>44511</v>
          </cell>
          <cell r="G222">
            <v>1.35</v>
          </cell>
          <cell r="H222" t="str">
            <v>R1</v>
          </cell>
          <cell r="I222" t="str">
            <v>LPI-1604</v>
          </cell>
          <cell r="J222" t="str">
            <v>SR</v>
          </cell>
          <cell r="K222" t="str">
            <v>Y</v>
          </cell>
          <cell r="L222">
            <v>6.8493930169752275</v>
          </cell>
        </row>
        <row r="223">
          <cell r="A223" t="str">
            <v>028A045</v>
          </cell>
          <cell r="B223">
            <v>3</v>
          </cell>
          <cell r="C223" t="str">
            <v>A0305</v>
          </cell>
          <cell r="D223">
            <v>6.08</v>
          </cell>
          <cell r="E223">
            <v>6.08</v>
          </cell>
          <cell r="F223">
            <v>44479</v>
          </cell>
          <cell r="G223">
            <v>1.35</v>
          </cell>
          <cell r="H223" t="str">
            <v>R1</v>
          </cell>
          <cell r="I223" t="str">
            <v>LPI-612</v>
          </cell>
          <cell r="J223" t="str">
            <v>SR</v>
          </cell>
          <cell r="K223" t="str">
            <v>Y</v>
          </cell>
          <cell r="L223">
            <v>7.9160596836418939</v>
          </cell>
        </row>
        <row r="224">
          <cell r="A224" t="str">
            <v>028A048</v>
          </cell>
          <cell r="B224">
            <v>3</v>
          </cell>
          <cell r="C224" t="str">
            <v>A0305</v>
          </cell>
          <cell r="D224">
            <v>2.76</v>
          </cell>
          <cell r="E224">
            <v>2.76</v>
          </cell>
          <cell r="F224">
            <v>44476</v>
          </cell>
          <cell r="G224">
            <v>1.35</v>
          </cell>
          <cell r="H224" t="str">
            <v>R1</v>
          </cell>
          <cell r="I224" t="str">
            <v>LPI-612</v>
          </cell>
          <cell r="J224" t="str">
            <v>SR</v>
          </cell>
          <cell r="K224" t="str">
            <v>Y</v>
          </cell>
          <cell r="L224">
            <v>8.0160596836418936</v>
          </cell>
        </row>
        <row r="225">
          <cell r="A225" t="str">
            <v>028A050</v>
          </cell>
          <cell r="B225">
            <v>3</v>
          </cell>
          <cell r="C225" t="str">
            <v>A0305</v>
          </cell>
          <cell r="D225">
            <v>2.12</v>
          </cell>
          <cell r="E225">
            <v>2.12</v>
          </cell>
          <cell r="F225">
            <v>44476</v>
          </cell>
          <cell r="G225">
            <v>1.35</v>
          </cell>
          <cell r="H225" t="str">
            <v>R1</v>
          </cell>
          <cell r="I225" t="str">
            <v>LPI-612</v>
          </cell>
          <cell r="J225" t="str">
            <v>SR</v>
          </cell>
          <cell r="K225" t="str">
            <v>Y</v>
          </cell>
          <cell r="L225">
            <v>8.0160596836418936</v>
          </cell>
        </row>
        <row r="226">
          <cell r="A226" t="str">
            <v>032A043</v>
          </cell>
          <cell r="B226">
            <v>3</v>
          </cell>
          <cell r="C226" t="str">
            <v>A0405</v>
          </cell>
          <cell r="D226">
            <v>0.74</v>
          </cell>
          <cell r="E226">
            <v>0.74</v>
          </cell>
          <cell r="F226">
            <v>44495</v>
          </cell>
          <cell r="G226">
            <v>1.35</v>
          </cell>
          <cell r="H226" t="str">
            <v>R1</v>
          </cell>
          <cell r="I226" t="str">
            <v>LPI-1604</v>
          </cell>
          <cell r="J226" t="str">
            <v>SR</v>
          </cell>
          <cell r="K226" t="str">
            <v>Y</v>
          </cell>
          <cell r="L226">
            <v>7.3827263503085607</v>
          </cell>
        </row>
        <row r="227">
          <cell r="A227" t="str">
            <v>029A045</v>
          </cell>
          <cell r="B227">
            <v>3</v>
          </cell>
          <cell r="C227" t="str">
            <v>A0305</v>
          </cell>
          <cell r="D227">
            <v>4.82</v>
          </cell>
          <cell r="E227">
            <v>4.82</v>
          </cell>
          <cell r="F227">
            <v>44486</v>
          </cell>
          <cell r="G227">
            <v>1.35</v>
          </cell>
          <cell r="H227" t="str">
            <v>R1</v>
          </cell>
          <cell r="I227" t="str">
            <v>LPI-1603</v>
          </cell>
          <cell r="J227" t="str">
            <v>SR</v>
          </cell>
          <cell r="K227" t="str">
            <v>y</v>
          </cell>
          <cell r="L227">
            <v>7.6827263503085605</v>
          </cell>
        </row>
        <row r="228">
          <cell r="A228" t="str">
            <v>032A044</v>
          </cell>
          <cell r="B228">
            <v>3</v>
          </cell>
          <cell r="C228" t="str">
            <v>A0405</v>
          </cell>
          <cell r="D228">
            <v>0.59</v>
          </cell>
          <cell r="E228">
            <v>0.59</v>
          </cell>
          <cell r="F228">
            <v>44495</v>
          </cell>
          <cell r="G228">
            <v>1.35</v>
          </cell>
          <cell r="H228" t="str">
            <v>R1</v>
          </cell>
          <cell r="I228" t="str">
            <v>GP 99-8009</v>
          </cell>
          <cell r="J228" t="str">
            <v>SRP</v>
          </cell>
          <cell r="K228" t="str">
            <v>Y</v>
          </cell>
          <cell r="L228">
            <v>7.3827263503085607</v>
          </cell>
        </row>
        <row r="229">
          <cell r="A229" t="str">
            <v>030A042</v>
          </cell>
          <cell r="B229">
            <v>3</v>
          </cell>
          <cell r="C229" t="str">
            <v>A0305</v>
          </cell>
          <cell r="D229">
            <v>1.94</v>
          </cell>
          <cell r="E229">
            <v>1.94</v>
          </cell>
          <cell r="F229">
            <v>44483</v>
          </cell>
          <cell r="G229">
            <v>1.35</v>
          </cell>
          <cell r="H229" t="str">
            <v>R1</v>
          </cell>
          <cell r="I229" t="str">
            <v>LPI-1606</v>
          </cell>
          <cell r="J229" t="str">
            <v>SR</v>
          </cell>
          <cell r="K229" t="str">
            <v>Y</v>
          </cell>
          <cell r="L229">
            <v>7.7827263503085611</v>
          </cell>
        </row>
        <row r="230">
          <cell r="A230" t="str">
            <v>030A047</v>
          </cell>
          <cell r="B230">
            <v>3</v>
          </cell>
          <cell r="C230" t="str">
            <v>A0305</v>
          </cell>
          <cell r="D230">
            <v>2.8</v>
          </cell>
          <cell r="E230">
            <v>2.8</v>
          </cell>
          <cell r="F230">
            <v>44482</v>
          </cell>
          <cell r="G230">
            <v>1.35</v>
          </cell>
          <cell r="H230" t="str">
            <v>R1</v>
          </cell>
          <cell r="I230" t="str">
            <v>LPI-612</v>
          </cell>
          <cell r="J230" t="str">
            <v>SR</v>
          </cell>
          <cell r="K230" t="str">
            <v>Y</v>
          </cell>
          <cell r="L230">
            <v>7.8160596836418943</v>
          </cell>
        </row>
        <row r="231">
          <cell r="A231" t="str">
            <v>030A046</v>
          </cell>
          <cell r="B231">
            <v>3</v>
          </cell>
          <cell r="C231" t="str">
            <v>A0305</v>
          </cell>
          <cell r="D231">
            <v>0.45</v>
          </cell>
          <cell r="E231">
            <v>0.45</v>
          </cell>
          <cell r="F231">
            <v>44486</v>
          </cell>
          <cell r="G231">
            <v>1.35</v>
          </cell>
          <cell r="H231" t="str">
            <v>R1</v>
          </cell>
          <cell r="I231" t="str">
            <v>LPI-1604</v>
          </cell>
          <cell r="J231" t="str">
            <v>SRP</v>
          </cell>
          <cell r="K231" t="str">
            <v>Y</v>
          </cell>
          <cell r="L231">
            <v>7.6827263503085605</v>
          </cell>
        </row>
        <row r="232">
          <cell r="A232" t="str">
            <v>030A045</v>
          </cell>
          <cell r="B232">
            <v>3</v>
          </cell>
          <cell r="C232" t="str">
            <v>A0305</v>
          </cell>
          <cell r="D232">
            <v>0.99</v>
          </cell>
          <cell r="E232">
            <v>0.99</v>
          </cell>
          <cell r="F232">
            <v>44476</v>
          </cell>
          <cell r="G232">
            <v>1.35</v>
          </cell>
          <cell r="H232" t="str">
            <v>R1</v>
          </cell>
          <cell r="I232" t="str">
            <v>LPI-1604</v>
          </cell>
          <cell r="J232" t="str">
            <v>SR</v>
          </cell>
          <cell r="K232" t="str">
            <v>Y</v>
          </cell>
          <cell r="L232">
            <v>8.0160596836418936</v>
          </cell>
        </row>
        <row r="233">
          <cell r="A233" t="str">
            <v>030A050</v>
          </cell>
          <cell r="B233">
            <v>3</v>
          </cell>
          <cell r="C233" t="str">
            <v>A0305</v>
          </cell>
          <cell r="D233">
            <v>5.92</v>
          </cell>
          <cell r="E233">
            <v>5.92</v>
          </cell>
          <cell r="F233">
            <v>44481</v>
          </cell>
          <cell r="G233">
            <v>1.35</v>
          </cell>
          <cell r="H233" t="str">
            <v>R1</v>
          </cell>
          <cell r="I233" t="str">
            <v>LPI-612</v>
          </cell>
          <cell r="J233" t="str">
            <v>SR</v>
          </cell>
          <cell r="K233" t="str">
            <v>y</v>
          </cell>
          <cell r="L233">
            <v>7.8493930169752275</v>
          </cell>
        </row>
        <row r="234">
          <cell r="A234" t="str">
            <v>022A052</v>
          </cell>
          <cell r="B234">
            <v>3</v>
          </cell>
          <cell r="C234" t="str">
            <v>A0306</v>
          </cell>
          <cell r="D234">
            <v>2.52</v>
          </cell>
          <cell r="E234">
            <v>2.52</v>
          </cell>
          <cell r="F234">
            <v>44479</v>
          </cell>
          <cell r="G234">
            <v>1.8</v>
          </cell>
          <cell r="H234" t="str">
            <v>R2</v>
          </cell>
          <cell r="I234" t="str">
            <v>LPI-1602</v>
          </cell>
          <cell r="J234" t="str">
            <v>DR</v>
          </cell>
          <cell r="K234" t="str">
            <v>Y</v>
          </cell>
          <cell r="L234">
            <v>7.9160596836418939</v>
          </cell>
        </row>
        <row r="235">
          <cell r="A235" t="str">
            <v>022A054</v>
          </cell>
          <cell r="B235">
            <v>3</v>
          </cell>
          <cell r="C235" t="str">
            <v>A0306</v>
          </cell>
          <cell r="D235">
            <v>4.93</v>
          </cell>
          <cell r="E235">
            <v>4.93</v>
          </cell>
          <cell r="F235">
            <v>44421</v>
          </cell>
          <cell r="G235">
            <v>1.8</v>
          </cell>
          <cell r="H235" t="str">
            <v>R2</v>
          </cell>
          <cell r="I235" t="str">
            <v>LPI-1602</v>
          </cell>
          <cell r="J235" t="str">
            <v>DR</v>
          </cell>
          <cell r="K235" t="str">
            <v>Y</v>
          </cell>
          <cell r="L235">
            <v>9.8493930169752275</v>
          </cell>
        </row>
        <row r="236">
          <cell r="A236" t="str">
            <v>022A055</v>
          </cell>
          <cell r="B236">
            <v>3</v>
          </cell>
          <cell r="C236" t="str">
            <v>A0306</v>
          </cell>
          <cell r="D236">
            <v>0.34</v>
          </cell>
          <cell r="E236">
            <v>0.34</v>
          </cell>
          <cell r="F236">
            <v>44494</v>
          </cell>
          <cell r="G236" t="str">
            <v>1,8</v>
          </cell>
          <cell r="H236" t="str">
            <v>R2</v>
          </cell>
          <cell r="I236" t="str">
            <v>LPI-1602</v>
          </cell>
          <cell r="J236" t="str">
            <v>DR</v>
          </cell>
          <cell r="K236" t="str">
            <v>Y</v>
          </cell>
          <cell r="L236">
            <v>7.4160596836418939</v>
          </cell>
        </row>
        <row r="237">
          <cell r="A237" t="str">
            <v>022A059</v>
          </cell>
          <cell r="B237">
            <v>3</v>
          </cell>
          <cell r="C237" t="str">
            <v>A0306</v>
          </cell>
          <cell r="D237">
            <v>7.26</v>
          </cell>
          <cell r="E237">
            <v>7.26</v>
          </cell>
          <cell r="F237">
            <v>44495</v>
          </cell>
          <cell r="G237" t="str">
            <v>1,8</v>
          </cell>
          <cell r="H237" t="str">
            <v>R2</v>
          </cell>
          <cell r="I237" t="str">
            <v>LPI-1602</v>
          </cell>
          <cell r="J237" t="str">
            <v>DR</v>
          </cell>
          <cell r="K237" t="str">
            <v>Y</v>
          </cell>
          <cell r="L237">
            <v>7.3827263503085607</v>
          </cell>
        </row>
        <row r="238">
          <cell r="A238" t="str">
            <v>022A060</v>
          </cell>
          <cell r="B238">
            <v>3</v>
          </cell>
          <cell r="C238" t="str">
            <v>A0306</v>
          </cell>
          <cell r="D238">
            <v>2.2400000000000002</v>
          </cell>
          <cell r="E238">
            <v>2.2400000000000002</v>
          </cell>
          <cell r="F238">
            <v>44494</v>
          </cell>
          <cell r="G238" t="str">
            <v>1,8</v>
          </cell>
          <cell r="H238" t="str">
            <v>R2</v>
          </cell>
          <cell r="I238" t="str">
            <v>LPI-1602</v>
          </cell>
          <cell r="J238" t="str">
            <v>DR</v>
          </cell>
          <cell r="K238" t="str">
            <v>Y</v>
          </cell>
          <cell r="L238">
            <v>7.4160596836418939</v>
          </cell>
        </row>
        <row r="239">
          <cell r="A239" t="str">
            <v>024A054</v>
          </cell>
          <cell r="B239">
            <v>3</v>
          </cell>
          <cell r="C239" t="str">
            <v>A0306</v>
          </cell>
          <cell r="D239">
            <v>8.9600000000000009</v>
          </cell>
          <cell r="E239">
            <v>8.9600000000000009</v>
          </cell>
          <cell r="F239">
            <v>44448</v>
          </cell>
          <cell r="G239">
            <v>1.8</v>
          </cell>
          <cell r="H239" t="str">
            <v>R2</v>
          </cell>
          <cell r="I239" t="str">
            <v>LPI-1602</v>
          </cell>
          <cell r="J239" t="str">
            <v>DR</v>
          </cell>
          <cell r="K239" t="str">
            <v>Y</v>
          </cell>
          <cell r="L239">
            <v>8.9493930169752272</v>
          </cell>
        </row>
        <row r="240">
          <cell r="A240" t="str">
            <v>024A056</v>
          </cell>
          <cell r="B240">
            <v>3</v>
          </cell>
          <cell r="C240" t="str">
            <v>A0306</v>
          </cell>
          <cell r="D240">
            <v>0.97</v>
          </cell>
          <cell r="E240">
            <v>0.97</v>
          </cell>
          <cell r="F240">
            <v>44413</v>
          </cell>
          <cell r="G240">
            <v>1.8</v>
          </cell>
          <cell r="H240" t="str">
            <v>R2</v>
          </cell>
          <cell r="I240" t="str">
            <v>LPI-1602</v>
          </cell>
          <cell r="J240" t="str">
            <v>DR</v>
          </cell>
          <cell r="K240" t="str">
            <v>Y</v>
          </cell>
          <cell r="L240">
            <v>10.116059683641895</v>
          </cell>
        </row>
        <row r="241">
          <cell r="A241" t="str">
            <v>024A060</v>
          </cell>
          <cell r="B241">
            <v>3</v>
          </cell>
          <cell r="C241" t="str">
            <v>A0306</v>
          </cell>
          <cell r="D241">
            <v>8.31</v>
          </cell>
          <cell r="E241">
            <v>8.31</v>
          </cell>
          <cell r="F241">
            <v>44460</v>
          </cell>
          <cell r="G241">
            <v>1.8</v>
          </cell>
          <cell r="H241" t="str">
            <v>R2</v>
          </cell>
          <cell r="I241" t="str">
            <v>LPI-1602</v>
          </cell>
          <cell r="J241" t="str">
            <v>DR</v>
          </cell>
          <cell r="K241" t="str">
            <v>Y</v>
          </cell>
          <cell r="L241">
            <v>8.5493930169752268</v>
          </cell>
        </row>
        <row r="242">
          <cell r="A242" t="str">
            <v>026A054</v>
          </cell>
          <cell r="B242">
            <v>3</v>
          </cell>
          <cell r="C242" t="str">
            <v>A0306</v>
          </cell>
          <cell r="D242">
            <v>7.45</v>
          </cell>
          <cell r="E242">
            <v>7.45</v>
          </cell>
          <cell r="F242">
            <v>44413</v>
          </cell>
          <cell r="G242">
            <v>1.8</v>
          </cell>
          <cell r="H242" t="str">
            <v>R2</v>
          </cell>
          <cell r="I242" t="str">
            <v>LPI-1602</v>
          </cell>
          <cell r="J242" t="str">
            <v>DR</v>
          </cell>
          <cell r="K242" t="str">
            <v>Y</v>
          </cell>
          <cell r="L242">
            <v>10.116059683641895</v>
          </cell>
        </row>
        <row r="243">
          <cell r="A243" t="str">
            <v>026A058</v>
          </cell>
          <cell r="B243">
            <v>3</v>
          </cell>
          <cell r="C243" t="str">
            <v>A0306</v>
          </cell>
          <cell r="D243">
            <v>7.68</v>
          </cell>
          <cell r="E243">
            <v>7.68</v>
          </cell>
          <cell r="F243">
            <v>44415</v>
          </cell>
          <cell r="G243">
            <v>1.8</v>
          </cell>
          <cell r="H243" t="str">
            <v>R2</v>
          </cell>
          <cell r="I243" t="str">
            <v>LPI-1602</v>
          </cell>
          <cell r="J243" t="str">
            <v>DR</v>
          </cell>
          <cell r="K243" t="str">
            <v>Y</v>
          </cell>
          <cell r="L243">
            <v>10.049393016975227</v>
          </cell>
        </row>
        <row r="244">
          <cell r="A244" t="str">
            <v>027A060</v>
          </cell>
          <cell r="B244">
            <v>3</v>
          </cell>
          <cell r="C244" t="str">
            <v>A0306</v>
          </cell>
          <cell r="D244">
            <v>2.09</v>
          </cell>
          <cell r="E244">
            <v>2.09</v>
          </cell>
          <cell r="F244">
            <v>44440</v>
          </cell>
          <cell r="G244">
            <v>1.8</v>
          </cell>
          <cell r="H244" t="str">
            <v>R2</v>
          </cell>
          <cell r="I244" t="str">
            <v>LPI-1602</v>
          </cell>
          <cell r="J244" t="str">
            <v>DR</v>
          </cell>
          <cell r="K244" t="str">
            <v>Y</v>
          </cell>
          <cell r="L244">
            <v>9.2160596836418947</v>
          </cell>
        </row>
        <row r="245">
          <cell r="A245" t="str">
            <v>028A054</v>
          </cell>
          <cell r="B245">
            <v>3</v>
          </cell>
          <cell r="C245" t="str">
            <v>A0306</v>
          </cell>
          <cell r="D245">
            <v>8.34</v>
          </cell>
          <cell r="E245">
            <v>8.34</v>
          </cell>
          <cell r="F245">
            <v>44490</v>
          </cell>
          <cell r="G245">
            <v>1.8</v>
          </cell>
          <cell r="H245" t="str">
            <v>R2</v>
          </cell>
          <cell r="I245" t="str">
            <v>LPI-1603</v>
          </cell>
          <cell r="J245" t="str">
            <v>DR</v>
          </cell>
          <cell r="K245" t="str">
            <v>Y</v>
          </cell>
          <cell r="L245">
            <v>7.5493930169752277</v>
          </cell>
        </row>
        <row r="246">
          <cell r="A246" t="str">
            <v>028A059</v>
          </cell>
          <cell r="B246">
            <v>3</v>
          </cell>
          <cell r="C246" t="str">
            <v>A0306</v>
          </cell>
          <cell r="D246">
            <v>8.2899999999999991</v>
          </cell>
          <cell r="E246">
            <v>8.2899999999999991</v>
          </cell>
          <cell r="F246">
            <v>44295</v>
          </cell>
          <cell r="G246" t="str">
            <v>1,8</v>
          </cell>
          <cell r="H246" t="str">
            <v>R2</v>
          </cell>
          <cell r="I246" t="str">
            <v>LPI-1602</v>
          </cell>
          <cell r="J246" t="str">
            <v>DR</v>
          </cell>
          <cell r="K246" t="str">
            <v>Y</v>
          </cell>
          <cell r="L246">
            <v>14.049393016975227</v>
          </cell>
        </row>
        <row r="247">
          <cell r="A247" t="str">
            <v>028A060</v>
          </cell>
          <cell r="B247">
            <v>3</v>
          </cell>
          <cell r="C247" t="str">
            <v>A0306</v>
          </cell>
          <cell r="D247">
            <v>0.67</v>
          </cell>
          <cell r="E247">
            <v>0.67</v>
          </cell>
          <cell r="F247">
            <v>44481</v>
          </cell>
          <cell r="G247">
            <v>1.8</v>
          </cell>
          <cell r="H247" t="str">
            <v>R2</v>
          </cell>
          <cell r="I247" t="str">
            <v>LPI-1602</v>
          </cell>
          <cell r="J247" t="str">
            <v>DR</v>
          </cell>
          <cell r="K247" t="str">
            <v>Y</v>
          </cell>
          <cell r="L247">
            <v>7.8493930169752275</v>
          </cell>
        </row>
        <row r="248">
          <cell r="A248" t="str">
            <v>029A053</v>
          </cell>
          <cell r="B248">
            <v>3</v>
          </cell>
          <cell r="C248" t="str">
            <v>A0306</v>
          </cell>
          <cell r="D248">
            <v>1.99</v>
          </cell>
          <cell r="E248">
            <v>1.99</v>
          </cell>
          <cell r="F248">
            <v>44489</v>
          </cell>
          <cell r="G248" t="str">
            <v>1,8</v>
          </cell>
          <cell r="H248" t="str">
            <v>R2</v>
          </cell>
          <cell r="I248" t="str">
            <v>LPI-1602</v>
          </cell>
          <cell r="J248" t="str">
            <v>DR</v>
          </cell>
          <cell r="K248" t="str">
            <v>Y</v>
          </cell>
          <cell r="L248">
            <v>7.5827263503085609</v>
          </cell>
        </row>
        <row r="249">
          <cell r="A249" t="str">
            <v>029A057</v>
          </cell>
          <cell r="B249">
            <v>3</v>
          </cell>
          <cell r="C249" t="str">
            <v>A0306</v>
          </cell>
          <cell r="D249">
            <v>0.28999999999999998</v>
          </cell>
          <cell r="E249">
            <v>0.28999999999999998</v>
          </cell>
          <cell r="F249">
            <v>44294</v>
          </cell>
          <cell r="G249" t="str">
            <v>1,8</v>
          </cell>
          <cell r="H249" t="str">
            <v>R2</v>
          </cell>
          <cell r="I249" t="str">
            <v>LPI-1602</v>
          </cell>
          <cell r="J249" t="str">
            <v>DR</v>
          </cell>
          <cell r="K249" t="str">
            <v>Y</v>
          </cell>
          <cell r="L249">
            <v>14.08272635030856</v>
          </cell>
        </row>
        <row r="250">
          <cell r="A250" t="str">
            <v>029A058</v>
          </cell>
          <cell r="B250">
            <v>3</v>
          </cell>
          <cell r="C250" t="str">
            <v>A0306</v>
          </cell>
          <cell r="D250">
            <v>1.66</v>
          </cell>
          <cell r="E250">
            <v>1.66</v>
          </cell>
          <cell r="F250">
            <v>44295</v>
          </cell>
          <cell r="G250" t="str">
            <v>1,8</v>
          </cell>
          <cell r="H250" t="str">
            <v>R2</v>
          </cell>
          <cell r="I250" t="str">
            <v>LPI-1602</v>
          </cell>
          <cell r="J250" t="str">
            <v>DR</v>
          </cell>
          <cell r="K250" t="str">
            <v>Y</v>
          </cell>
          <cell r="L250">
            <v>14.049393016975227</v>
          </cell>
        </row>
        <row r="251">
          <cell r="A251" t="str">
            <v>030A051</v>
          </cell>
          <cell r="B251">
            <v>3</v>
          </cell>
          <cell r="C251" t="str">
            <v>A0306</v>
          </cell>
          <cell r="D251">
            <v>0.26</v>
          </cell>
          <cell r="E251">
            <v>0.26</v>
          </cell>
          <cell r="F251">
            <v>44296</v>
          </cell>
          <cell r="G251" t="str">
            <v>1,8</v>
          </cell>
          <cell r="H251" t="str">
            <v>R2</v>
          </cell>
          <cell r="I251" t="str">
            <v>LPI-1606</v>
          </cell>
          <cell r="J251" t="str">
            <v>DR</v>
          </cell>
          <cell r="K251" t="str">
            <v>Y</v>
          </cell>
          <cell r="L251">
            <v>14.016059683641894</v>
          </cell>
        </row>
        <row r="252">
          <cell r="A252" t="str">
            <v>030A054</v>
          </cell>
          <cell r="B252">
            <v>3</v>
          </cell>
          <cell r="C252" t="str">
            <v>A0306</v>
          </cell>
          <cell r="D252">
            <v>5.25</v>
          </cell>
          <cell r="E252">
            <v>5.25</v>
          </cell>
          <cell r="F252">
            <v>44296</v>
          </cell>
          <cell r="G252" t="str">
            <v>1,8</v>
          </cell>
          <cell r="H252" t="str">
            <v>R2</v>
          </cell>
          <cell r="I252" t="str">
            <v>LPI-1602</v>
          </cell>
          <cell r="J252" t="str">
            <v>DR</v>
          </cell>
          <cell r="K252" t="str">
            <v>Y</v>
          </cell>
          <cell r="L252">
            <v>14.016059683641894</v>
          </cell>
        </row>
        <row r="253">
          <cell r="A253" t="str">
            <v>030A057</v>
          </cell>
          <cell r="B253">
            <v>3</v>
          </cell>
          <cell r="C253" t="str">
            <v>A0306</v>
          </cell>
          <cell r="D253">
            <v>3.55</v>
          </cell>
          <cell r="E253">
            <v>3.55</v>
          </cell>
          <cell r="F253">
            <v>44295</v>
          </cell>
          <cell r="G253" t="str">
            <v>1,8</v>
          </cell>
          <cell r="H253" t="str">
            <v>R2</v>
          </cell>
          <cell r="I253" t="str">
            <v>LPI-1602</v>
          </cell>
          <cell r="J253" t="str">
            <v>DR</v>
          </cell>
          <cell r="K253" t="str">
            <v>Y</v>
          </cell>
          <cell r="L253">
            <v>14.049393016975227</v>
          </cell>
        </row>
        <row r="254">
          <cell r="A254" t="str">
            <v>030A060</v>
          </cell>
          <cell r="B254">
            <v>3</v>
          </cell>
          <cell r="C254" t="str">
            <v>A0306</v>
          </cell>
          <cell r="D254">
            <v>3.67</v>
          </cell>
          <cell r="E254">
            <v>3.67</v>
          </cell>
          <cell r="F254">
            <v>44415</v>
          </cell>
          <cell r="G254">
            <v>1.8</v>
          </cell>
          <cell r="H254" t="str">
            <v>R2</v>
          </cell>
          <cell r="I254" t="str">
            <v>LPI-1602</v>
          </cell>
          <cell r="J254" t="str">
            <v>DR</v>
          </cell>
          <cell r="K254" t="str">
            <v>Y</v>
          </cell>
          <cell r="L254">
            <v>10.049393016975227</v>
          </cell>
        </row>
        <row r="255">
          <cell r="A255" t="str">
            <v>022A062</v>
          </cell>
          <cell r="B255">
            <v>3</v>
          </cell>
          <cell r="C255" t="str">
            <v>A0307</v>
          </cell>
          <cell r="D255">
            <v>3.66</v>
          </cell>
          <cell r="E255">
            <v>3.66</v>
          </cell>
          <cell r="F255">
            <v>44430</v>
          </cell>
          <cell r="G255">
            <v>1.8</v>
          </cell>
          <cell r="H255" t="str">
            <v>R2</v>
          </cell>
          <cell r="I255" t="str">
            <v>A-815</v>
          </cell>
          <cell r="J255" t="str">
            <v>SRP</v>
          </cell>
          <cell r="K255" t="str">
            <v>Y</v>
          </cell>
          <cell r="L255">
            <v>9.5493930169752268</v>
          </cell>
        </row>
        <row r="256">
          <cell r="A256" t="str">
            <v>022A065</v>
          </cell>
          <cell r="B256">
            <v>3</v>
          </cell>
          <cell r="C256" t="str">
            <v>A0307</v>
          </cell>
          <cell r="D256">
            <v>4.87</v>
          </cell>
          <cell r="E256">
            <v>4.87</v>
          </cell>
          <cell r="F256">
            <v>44445</v>
          </cell>
          <cell r="G256">
            <v>1.35</v>
          </cell>
          <cell r="H256" t="str">
            <v>R1</v>
          </cell>
          <cell r="I256" t="str">
            <v>LPI-1604</v>
          </cell>
          <cell r="J256" t="str">
            <v>SR</v>
          </cell>
          <cell r="K256" t="str">
            <v>Y</v>
          </cell>
          <cell r="L256">
            <v>9.0493930169752268</v>
          </cell>
        </row>
        <row r="257">
          <cell r="A257" t="str">
            <v>022A070</v>
          </cell>
          <cell r="B257">
            <v>3</v>
          </cell>
          <cell r="C257" t="str">
            <v>A0307</v>
          </cell>
          <cell r="D257">
            <v>9.51</v>
          </cell>
          <cell r="E257">
            <v>9.51</v>
          </cell>
          <cell r="F257">
            <v>44444</v>
          </cell>
          <cell r="G257">
            <v>1.35</v>
          </cell>
          <cell r="H257" t="str">
            <v>R1</v>
          </cell>
          <cell r="I257" t="str">
            <v>LPI-1604</v>
          </cell>
          <cell r="J257" t="str">
            <v>SR</v>
          </cell>
          <cell r="K257" t="str">
            <v>Y</v>
          </cell>
          <cell r="L257">
            <v>9.08272635030856</v>
          </cell>
        </row>
        <row r="258">
          <cell r="A258" t="str">
            <v>023A068</v>
          </cell>
          <cell r="B258">
            <v>3</v>
          </cell>
          <cell r="C258" t="str">
            <v>A0307</v>
          </cell>
          <cell r="D258">
            <v>1.05</v>
          </cell>
          <cell r="E258">
            <v>1.05</v>
          </cell>
          <cell r="F258">
            <v>44445</v>
          </cell>
          <cell r="G258">
            <v>1.35</v>
          </cell>
          <cell r="H258" t="str">
            <v>R1</v>
          </cell>
          <cell r="I258" t="str">
            <v>LPI-1606</v>
          </cell>
          <cell r="J258" t="str">
            <v>SR</v>
          </cell>
          <cell r="K258" t="str">
            <v>Y</v>
          </cell>
          <cell r="L258">
            <v>9.0493930169752268</v>
          </cell>
        </row>
        <row r="259">
          <cell r="A259" t="str">
            <v>024A062</v>
          </cell>
          <cell r="B259">
            <v>3</v>
          </cell>
          <cell r="C259" t="str">
            <v>A0307</v>
          </cell>
          <cell r="D259">
            <v>2.14</v>
          </cell>
          <cell r="E259">
            <v>2.14</v>
          </cell>
          <cell r="F259">
            <v>44416</v>
          </cell>
          <cell r="G259">
            <v>1.35</v>
          </cell>
          <cell r="H259" t="str">
            <v>R1</v>
          </cell>
          <cell r="I259" t="str">
            <v>LPI-1604</v>
          </cell>
          <cell r="J259" t="str">
            <v>SR</v>
          </cell>
          <cell r="K259" t="str">
            <v>Y</v>
          </cell>
          <cell r="L259">
            <v>10.016059683641894</v>
          </cell>
        </row>
        <row r="260">
          <cell r="A260" t="str">
            <v>024A063</v>
          </cell>
          <cell r="B260">
            <v>3</v>
          </cell>
          <cell r="C260" t="str">
            <v>A0307</v>
          </cell>
          <cell r="D260">
            <v>1.67</v>
          </cell>
          <cell r="E260">
            <v>1.67</v>
          </cell>
          <cell r="F260">
            <v>44417</v>
          </cell>
          <cell r="G260">
            <v>1.35</v>
          </cell>
          <cell r="H260" t="str">
            <v>R1</v>
          </cell>
          <cell r="I260" t="str">
            <v>LPI-1604</v>
          </cell>
          <cell r="J260" t="str">
            <v>SR</v>
          </cell>
          <cell r="K260" t="str">
            <v>Y</v>
          </cell>
          <cell r="L260">
            <v>9.9827263503085604</v>
          </cell>
        </row>
        <row r="261">
          <cell r="A261" t="str">
            <v>024A065</v>
          </cell>
          <cell r="B261">
            <v>3</v>
          </cell>
          <cell r="C261" t="str">
            <v>A0307</v>
          </cell>
          <cell r="D261">
            <v>5.29</v>
          </cell>
          <cell r="E261">
            <v>5.29</v>
          </cell>
          <cell r="F261">
            <v>44417</v>
          </cell>
          <cell r="G261">
            <v>1.35</v>
          </cell>
          <cell r="H261" t="str">
            <v>R1</v>
          </cell>
          <cell r="I261" t="str">
            <v>LPI-1604</v>
          </cell>
          <cell r="J261" t="str">
            <v>SR</v>
          </cell>
          <cell r="K261" t="str">
            <v>Y</v>
          </cell>
          <cell r="L261">
            <v>9.9827263503085604</v>
          </cell>
        </row>
        <row r="262">
          <cell r="A262" t="str">
            <v>024A067</v>
          </cell>
          <cell r="B262">
            <v>3</v>
          </cell>
          <cell r="C262" t="str">
            <v>A0307</v>
          </cell>
          <cell r="D262">
            <v>1.88</v>
          </cell>
          <cell r="E262">
            <v>1.88</v>
          </cell>
          <cell r="F262">
            <v>44417</v>
          </cell>
          <cell r="G262">
            <v>1.35</v>
          </cell>
          <cell r="H262" t="str">
            <v>R1</v>
          </cell>
          <cell r="I262" t="str">
            <v>LPI-1604</v>
          </cell>
          <cell r="J262" t="str">
            <v>SR</v>
          </cell>
          <cell r="K262" t="str">
            <v>Y</v>
          </cell>
          <cell r="L262">
            <v>9.9827263503085604</v>
          </cell>
        </row>
        <row r="263">
          <cell r="A263" t="str">
            <v>024A070</v>
          </cell>
          <cell r="B263">
            <v>3</v>
          </cell>
          <cell r="C263" t="str">
            <v>A0307</v>
          </cell>
          <cell r="D263">
            <v>4.79</v>
          </cell>
          <cell r="E263">
            <v>4.79</v>
          </cell>
          <cell r="F263">
            <v>44433</v>
          </cell>
          <cell r="G263">
            <v>1.35</v>
          </cell>
          <cell r="H263" t="str">
            <v>R1</v>
          </cell>
          <cell r="I263" t="str">
            <v>LPI-1604</v>
          </cell>
          <cell r="J263" t="str">
            <v>SR</v>
          </cell>
          <cell r="K263" t="str">
            <v>Y</v>
          </cell>
          <cell r="L263">
            <v>9.4493930169752272</v>
          </cell>
        </row>
        <row r="264">
          <cell r="A264" t="str">
            <v>025A070</v>
          </cell>
          <cell r="B264">
            <v>3</v>
          </cell>
          <cell r="C264" t="str">
            <v>A0307</v>
          </cell>
          <cell r="D264">
            <v>1.74</v>
          </cell>
          <cell r="E264">
            <v>1.74</v>
          </cell>
          <cell r="F264">
            <v>44423</v>
          </cell>
          <cell r="G264">
            <v>1.35</v>
          </cell>
          <cell r="H264" t="str">
            <v>R1</v>
          </cell>
          <cell r="I264" t="str">
            <v>LPI-1604</v>
          </cell>
          <cell r="J264" t="str">
            <v>SR</v>
          </cell>
          <cell r="K264" t="str">
            <v>Y</v>
          </cell>
          <cell r="L264">
            <v>9.7827263503085611</v>
          </cell>
        </row>
        <row r="265">
          <cell r="A265" t="str">
            <v>026A066</v>
          </cell>
          <cell r="B265">
            <v>3</v>
          </cell>
          <cell r="C265" t="str">
            <v>A0307</v>
          </cell>
          <cell r="D265">
            <v>10.15</v>
          </cell>
          <cell r="E265">
            <v>10.15</v>
          </cell>
          <cell r="F265">
            <v>44417</v>
          </cell>
          <cell r="G265">
            <v>1.35</v>
          </cell>
          <cell r="H265" t="str">
            <v>R1</v>
          </cell>
          <cell r="I265" t="str">
            <v>LPI-1604</v>
          </cell>
          <cell r="J265" t="str">
            <v>SR</v>
          </cell>
          <cell r="K265" t="str">
            <v>Y</v>
          </cell>
          <cell r="L265">
            <v>9.9827263503085604</v>
          </cell>
        </row>
        <row r="266">
          <cell r="A266" t="str">
            <v>026A067</v>
          </cell>
          <cell r="B266">
            <v>3</v>
          </cell>
          <cell r="C266" t="str">
            <v>A0307</v>
          </cell>
          <cell r="D266">
            <v>0.34</v>
          </cell>
          <cell r="E266">
            <v>0.34</v>
          </cell>
          <cell r="F266">
            <v>44345</v>
          </cell>
          <cell r="G266">
            <v>1.35</v>
          </cell>
          <cell r="H266" t="str">
            <v>R1</v>
          </cell>
          <cell r="I266" t="str">
            <v>LPI-1603</v>
          </cell>
          <cell r="J266" t="str">
            <v>SRP</v>
          </cell>
          <cell r="K266" t="str">
            <v>Y</v>
          </cell>
          <cell r="L266">
            <v>12.382726350308561</v>
          </cell>
        </row>
        <row r="267">
          <cell r="A267" t="str">
            <v>026A068</v>
          </cell>
          <cell r="B267">
            <v>3</v>
          </cell>
          <cell r="C267" t="str">
            <v>A0307</v>
          </cell>
          <cell r="D267">
            <v>1.64</v>
          </cell>
          <cell r="E267">
            <v>1.64</v>
          </cell>
          <cell r="F267">
            <v>44416</v>
          </cell>
          <cell r="G267">
            <v>1.35</v>
          </cell>
          <cell r="H267" t="str">
            <v>R1</v>
          </cell>
          <cell r="I267" t="str">
            <v>LPI-1604</v>
          </cell>
          <cell r="J267" t="str">
            <v>SR</v>
          </cell>
          <cell r="K267" t="str">
            <v>Y</v>
          </cell>
          <cell r="L267">
            <v>10.016059683641894</v>
          </cell>
        </row>
        <row r="268">
          <cell r="A268" t="str">
            <v>026A069</v>
          </cell>
          <cell r="B268">
            <v>3</v>
          </cell>
          <cell r="C268" t="str">
            <v>A0307</v>
          </cell>
          <cell r="D268">
            <v>1.74</v>
          </cell>
          <cell r="E268">
            <v>1.74</v>
          </cell>
          <cell r="F268">
            <v>44421</v>
          </cell>
          <cell r="G268">
            <v>1.35</v>
          </cell>
          <cell r="H268" t="str">
            <v>R1</v>
          </cell>
          <cell r="I268" t="str">
            <v>LPI-1604</v>
          </cell>
          <cell r="J268" t="str">
            <v>SR</v>
          </cell>
          <cell r="K268" t="str">
            <v>Y</v>
          </cell>
          <cell r="L268">
            <v>9.8493930169752275</v>
          </cell>
        </row>
        <row r="269">
          <cell r="A269" t="str">
            <v>026A070</v>
          </cell>
          <cell r="B269">
            <v>3</v>
          </cell>
          <cell r="C269" t="str">
            <v>A0307</v>
          </cell>
          <cell r="D269">
            <v>1.44</v>
          </cell>
          <cell r="E269">
            <v>1.44</v>
          </cell>
          <cell r="F269">
            <v>44423</v>
          </cell>
          <cell r="G269">
            <v>1.35</v>
          </cell>
          <cell r="H269" t="str">
            <v>R1</v>
          </cell>
          <cell r="I269" t="str">
            <v>LPI-1604</v>
          </cell>
          <cell r="J269" t="str">
            <v>SR</v>
          </cell>
          <cell r="K269" t="str">
            <v>Y</v>
          </cell>
          <cell r="L269">
            <v>9.7827263503085611</v>
          </cell>
        </row>
        <row r="270">
          <cell r="A270" t="str">
            <v>027A070</v>
          </cell>
          <cell r="B270">
            <v>3</v>
          </cell>
          <cell r="C270" t="str">
            <v>A0307</v>
          </cell>
          <cell r="D270">
            <v>0.24</v>
          </cell>
          <cell r="E270">
            <v>0.24</v>
          </cell>
          <cell r="F270">
            <v>44421</v>
          </cell>
          <cell r="G270">
            <v>1.35</v>
          </cell>
          <cell r="H270" t="str">
            <v>R1</v>
          </cell>
          <cell r="I270" t="str">
            <v>LPI-1604</v>
          </cell>
          <cell r="J270" t="str">
            <v>SR</v>
          </cell>
          <cell r="K270" t="str">
            <v>Y</v>
          </cell>
          <cell r="L270">
            <v>9.8493930169752275</v>
          </cell>
        </row>
        <row r="271">
          <cell r="A271" t="str">
            <v>028A064</v>
          </cell>
          <cell r="B271">
            <v>3</v>
          </cell>
          <cell r="C271" t="str">
            <v>A0307</v>
          </cell>
          <cell r="D271">
            <v>8.84</v>
          </cell>
          <cell r="E271">
            <v>8.84</v>
          </cell>
          <cell r="F271">
            <v>44418</v>
          </cell>
          <cell r="G271">
            <v>1.35</v>
          </cell>
          <cell r="H271" t="str">
            <v>R1</v>
          </cell>
          <cell r="I271" t="str">
            <v>LPI-1604</v>
          </cell>
          <cell r="J271" t="str">
            <v>SR</v>
          </cell>
          <cell r="K271" t="str">
            <v>Y</v>
          </cell>
          <cell r="L271">
            <v>9.9493930169752272</v>
          </cell>
        </row>
        <row r="272">
          <cell r="A272" t="str">
            <v>028A070</v>
          </cell>
          <cell r="B272">
            <v>3</v>
          </cell>
          <cell r="C272" t="str">
            <v>A0307</v>
          </cell>
          <cell r="D272">
            <v>8.07</v>
          </cell>
          <cell r="E272">
            <v>8.07</v>
          </cell>
          <cell r="F272">
            <v>44418</v>
          </cell>
          <cell r="G272">
            <v>1.35</v>
          </cell>
          <cell r="H272" t="str">
            <v>R1</v>
          </cell>
          <cell r="I272" t="str">
            <v>LPI-1604</v>
          </cell>
          <cell r="J272" t="str">
            <v>SR</v>
          </cell>
          <cell r="K272" t="str">
            <v>Y</v>
          </cell>
          <cell r="L272">
            <v>9.9493930169752272</v>
          </cell>
        </row>
        <row r="273">
          <cell r="A273" t="str">
            <v>029A064</v>
          </cell>
          <cell r="B273">
            <v>3</v>
          </cell>
          <cell r="C273" t="str">
            <v>A0307</v>
          </cell>
          <cell r="D273">
            <v>0.26</v>
          </cell>
          <cell r="E273">
            <v>0.26</v>
          </cell>
          <cell r="F273">
            <v>44492</v>
          </cell>
          <cell r="G273">
            <v>1.35</v>
          </cell>
          <cell r="H273" t="str">
            <v>R1</v>
          </cell>
          <cell r="I273" t="str">
            <v>TC-09</v>
          </cell>
          <cell r="J273" t="str">
            <v>SRP</v>
          </cell>
          <cell r="K273" t="str">
            <v>Y</v>
          </cell>
          <cell r="L273">
            <v>7.4827263503085613</v>
          </cell>
        </row>
        <row r="274">
          <cell r="A274" t="str">
            <v>030A063</v>
          </cell>
          <cell r="B274">
            <v>3</v>
          </cell>
          <cell r="C274" t="str">
            <v>A0307</v>
          </cell>
          <cell r="D274">
            <v>6.29</v>
          </cell>
          <cell r="E274">
            <v>6.29</v>
          </cell>
          <cell r="F274">
            <v>44422</v>
          </cell>
          <cell r="G274">
            <v>1.35</v>
          </cell>
          <cell r="H274" t="str">
            <v>R1</v>
          </cell>
          <cell r="I274" t="str">
            <v>LPI-1604</v>
          </cell>
          <cell r="J274" t="str">
            <v>SR</v>
          </cell>
          <cell r="K274" t="str">
            <v>Y</v>
          </cell>
          <cell r="L274">
            <v>9.8160596836418943</v>
          </cell>
        </row>
        <row r="275">
          <cell r="A275" t="str">
            <v>030A065</v>
          </cell>
          <cell r="B275">
            <v>3</v>
          </cell>
          <cell r="C275" t="str">
            <v>A0307</v>
          </cell>
          <cell r="D275">
            <v>2.11</v>
          </cell>
          <cell r="E275">
            <v>2.11</v>
          </cell>
          <cell r="F275">
            <v>44342</v>
          </cell>
          <cell r="G275">
            <v>1.35</v>
          </cell>
          <cell r="H275" t="str">
            <v>R1</v>
          </cell>
          <cell r="I275" t="str">
            <v>LPI-1604</v>
          </cell>
          <cell r="J275" t="str">
            <v>SR</v>
          </cell>
          <cell r="K275" t="str">
            <v>Y</v>
          </cell>
          <cell r="L275">
            <v>12.48272635030856</v>
          </cell>
        </row>
        <row r="276">
          <cell r="A276" t="str">
            <v>030A068</v>
          </cell>
          <cell r="B276">
            <v>3</v>
          </cell>
          <cell r="C276" t="str">
            <v>A0307</v>
          </cell>
          <cell r="D276">
            <v>0.31</v>
          </cell>
          <cell r="E276">
            <v>0.31</v>
          </cell>
          <cell r="F276">
            <v>44479</v>
          </cell>
          <cell r="G276">
            <v>1.35</v>
          </cell>
          <cell r="H276" t="str">
            <v>RPC</v>
          </cell>
          <cell r="I276" t="str">
            <v>GP-95287</v>
          </cell>
          <cell r="J276" t="str">
            <v>SR</v>
          </cell>
          <cell r="K276" t="str">
            <v>Y</v>
          </cell>
          <cell r="L276">
            <v>7.9160596836418939</v>
          </cell>
        </row>
        <row r="277">
          <cell r="A277" t="str">
            <v>030A070</v>
          </cell>
          <cell r="B277">
            <v>3</v>
          </cell>
          <cell r="C277" t="str">
            <v>A0307</v>
          </cell>
          <cell r="D277">
            <v>8.44</v>
          </cell>
          <cell r="E277">
            <v>8.44</v>
          </cell>
          <cell r="F277">
            <v>44418</v>
          </cell>
          <cell r="G277">
            <v>1.35</v>
          </cell>
          <cell r="H277" t="str">
            <v>R1</v>
          </cell>
          <cell r="I277" t="str">
            <v>LPI-1603</v>
          </cell>
          <cell r="J277" t="str">
            <v>SR</v>
          </cell>
          <cell r="K277" t="str">
            <v>Y</v>
          </cell>
          <cell r="L277">
            <v>9.9493930169752272</v>
          </cell>
        </row>
        <row r="278">
          <cell r="A278" t="str">
            <v>021A071</v>
          </cell>
          <cell r="B278">
            <v>3</v>
          </cell>
          <cell r="C278" t="str">
            <v>A0308</v>
          </cell>
          <cell r="D278">
            <v>2.12</v>
          </cell>
          <cell r="E278">
            <v>2.12</v>
          </cell>
          <cell r="F278">
            <v>44495</v>
          </cell>
          <cell r="G278">
            <v>1.35</v>
          </cell>
          <cell r="H278" t="str">
            <v>R1</v>
          </cell>
          <cell r="I278" t="str">
            <v>LPI-1604</v>
          </cell>
          <cell r="J278" t="str">
            <v>SR</v>
          </cell>
          <cell r="K278" t="str">
            <v>Y</v>
          </cell>
          <cell r="L278">
            <v>7.3827263503085607</v>
          </cell>
        </row>
        <row r="279">
          <cell r="A279" t="str">
            <v>022A073</v>
          </cell>
          <cell r="B279">
            <v>3</v>
          </cell>
          <cell r="C279" t="str">
            <v>A0308</v>
          </cell>
          <cell r="D279">
            <v>2.14</v>
          </cell>
          <cell r="E279">
            <v>2.14</v>
          </cell>
          <cell r="F279">
            <v>44408</v>
          </cell>
          <cell r="G279">
            <v>1.35</v>
          </cell>
          <cell r="H279" t="str">
            <v>R1</v>
          </cell>
          <cell r="I279" t="str">
            <v>LPI-1604</v>
          </cell>
          <cell r="J279" t="str">
            <v>SR</v>
          </cell>
          <cell r="K279" t="str">
            <v>Y</v>
          </cell>
          <cell r="L279">
            <v>10.282726350308561</v>
          </cell>
        </row>
        <row r="280">
          <cell r="A280" t="str">
            <v>022A074</v>
          </cell>
          <cell r="B280">
            <v>3</v>
          </cell>
          <cell r="C280" t="str">
            <v>A0308</v>
          </cell>
          <cell r="D280">
            <v>2.37</v>
          </cell>
          <cell r="E280">
            <v>2.37</v>
          </cell>
          <cell r="F280">
            <v>44408</v>
          </cell>
          <cell r="G280">
            <v>1.35</v>
          </cell>
          <cell r="H280" t="str">
            <v>R1</v>
          </cell>
          <cell r="I280" t="str">
            <v>LPI-1604</v>
          </cell>
          <cell r="J280" t="str">
            <v>SR</v>
          </cell>
          <cell r="K280" t="str">
            <v>Y</v>
          </cell>
          <cell r="L280">
            <v>10.282726350308561</v>
          </cell>
        </row>
        <row r="281">
          <cell r="A281" t="str">
            <v>022A080</v>
          </cell>
          <cell r="B281">
            <v>3</v>
          </cell>
          <cell r="C281" t="str">
            <v>A0308</v>
          </cell>
          <cell r="D281">
            <v>8.69</v>
          </cell>
          <cell r="E281">
            <v>8.69</v>
          </cell>
          <cell r="F281">
            <v>44438</v>
          </cell>
          <cell r="G281">
            <v>1.35</v>
          </cell>
          <cell r="H281" t="str">
            <v>R1</v>
          </cell>
          <cell r="I281" t="str">
            <v>LPI-1604</v>
          </cell>
          <cell r="J281" t="str">
            <v>SR</v>
          </cell>
          <cell r="K281" t="str">
            <v>Y</v>
          </cell>
          <cell r="L281">
            <v>9.2827263503085611</v>
          </cell>
        </row>
        <row r="282">
          <cell r="A282" t="str">
            <v>023A075</v>
          </cell>
          <cell r="B282">
            <v>3</v>
          </cell>
          <cell r="C282" t="str">
            <v>A0308</v>
          </cell>
          <cell r="D282">
            <v>1</v>
          </cell>
          <cell r="E282">
            <v>1</v>
          </cell>
          <cell r="F282">
            <v>44408</v>
          </cell>
          <cell r="G282">
            <v>1.35</v>
          </cell>
          <cell r="H282" t="str">
            <v>R1</v>
          </cell>
          <cell r="I282" t="str">
            <v>LPI-1604</v>
          </cell>
          <cell r="J282" t="str">
            <v>SR</v>
          </cell>
          <cell r="K282" t="str">
            <v>Y</v>
          </cell>
          <cell r="L282">
            <v>10.282726350308561</v>
          </cell>
        </row>
        <row r="283">
          <cell r="A283" t="str">
            <v>024A073</v>
          </cell>
          <cell r="B283">
            <v>3</v>
          </cell>
          <cell r="C283" t="str">
            <v>A0308</v>
          </cell>
          <cell r="D283">
            <v>2.67</v>
          </cell>
          <cell r="E283">
            <v>2.67</v>
          </cell>
          <cell r="F283">
            <v>44408</v>
          </cell>
          <cell r="G283">
            <v>1.35</v>
          </cell>
          <cell r="H283" t="str">
            <v>R1</v>
          </cell>
          <cell r="I283" t="str">
            <v>LPI-1604</v>
          </cell>
          <cell r="J283" t="str">
            <v>SR</v>
          </cell>
          <cell r="K283" t="str">
            <v>Y</v>
          </cell>
          <cell r="L283">
            <v>10.282726350308561</v>
          </cell>
        </row>
        <row r="284">
          <cell r="A284" t="str">
            <v>024A074</v>
          </cell>
          <cell r="B284">
            <v>3</v>
          </cell>
          <cell r="C284" t="str">
            <v>A0308</v>
          </cell>
          <cell r="D284">
            <v>1.22</v>
          </cell>
          <cell r="E284">
            <v>1.22</v>
          </cell>
          <cell r="F284">
            <v>44439</v>
          </cell>
          <cell r="G284">
            <v>1.35</v>
          </cell>
          <cell r="H284" t="str">
            <v>R1</v>
          </cell>
          <cell r="I284" t="str">
            <v>LPI-1604</v>
          </cell>
          <cell r="J284" t="str">
            <v>SR</v>
          </cell>
          <cell r="K284" t="str">
            <v>Y</v>
          </cell>
          <cell r="L284">
            <v>9.2493930169752279</v>
          </cell>
        </row>
        <row r="285">
          <cell r="A285" t="str">
            <v>024A075</v>
          </cell>
          <cell r="B285">
            <v>3</v>
          </cell>
          <cell r="C285" t="str">
            <v>A0308</v>
          </cell>
          <cell r="D285">
            <v>5.07</v>
          </cell>
          <cell r="E285">
            <v>5.07</v>
          </cell>
          <cell r="F285">
            <v>44406</v>
          </cell>
          <cell r="G285">
            <v>1.35</v>
          </cell>
          <cell r="H285" t="str">
            <v>R1</v>
          </cell>
          <cell r="I285" t="str">
            <v>LPI-1604</v>
          </cell>
          <cell r="J285" t="str">
            <v>SR</v>
          </cell>
          <cell r="K285" t="str">
            <v>Y</v>
          </cell>
          <cell r="L285">
            <v>10.349393016975228</v>
          </cell>
        </row>
        <row r="286">
          <cell r="A286" t="str">
            <v>024A078</v>
          </cell>
          <cell r="B286">
            <v>3</v>
          </cell>
          <cell r="C286" t="str">
            <v>A0308</v>
          </cell>
          <cell r="D286">
            <v>1.87</v>
          </cell>
          <cell r="E286">
            <v>1.87</v>
          </cell>
          <cell r="F286">
            <v>44439</v>
          </cell>
          <cell r="G286">
            <v>1.35</v>
          </cell>
          <cell r="H286" t="str">
            <v>R1</v>
          </cell>
          <cell r="I286" t="str">
            <v>LPI-1604</v>
          </cell>
          <cell r="J286" t="str">
            <v>SR</v>
          </cell>
          <cell r="K286" t="str">
            <v>Y</v>
          </cell>
          <cell r="L286">
            <v>9.2493930169752279</v>
          </cell>
        </row>
        <row r="287">
          <cell r="A287" t="str">
            <v>024A079</v>
          </cell>
          <cell r="B287">
            <v>3</v>
          </cell>
          <cell r="C287" t="str">
            <v>A0308</v>
          </cell>
          <cell r="D287">
            <v>2.14</v>
          </cell>
          <cell r="E287">
            <v>2.14</v>
          </cell>
          <cell r="F287">
            <v>44405</v>
          </cell>
          <cell r="G287">
            <v>1.35</v>
          </cell>
          <cell r="H287" t="str">
            <v>R1</v>
          </cell>
          <cell r="I287" t="str">
            <v>LPI-1604</v>
          </cell>
          <cell r="J287" t="str">
            <v>SR</v>
          </cell>
          <cell r="K287" t="str">
            <v>Y</v>
          </cell>
          <cell r="L287">
            <v>10.382726350308561</v>
          </cell>
        </row>
        <row r="288">
          <cell r="A288" t="str">
            <v>024A077</v>
          </cell>
          <cell r="B288">
            <v>3</v>
          </cell>
          <cell r="C288" t="str">
            <v>A0308</v>
          </cell>
          <cell r="D288">
            <v>2.4700000000000002</v>
          </cell>
          <cell r="E288">
            <v>2.4700000000000002</v>
          </cell>
          <cell r="F288">
            <v>44405</v>
          </cell>
          <cell r="G288">
            <v>1.35</v>
          </cell>
          <cell r="H288" t="str">
            <v>R1</v>
          </cell>
          <cell r="I288" t="str">
            <v>LPI-1604</v>
          </cell>
          <cell r="J288" t="str">
            <v>SR</v>
          </cell>
          <cell r="K288" t="str">
            <v>Y</v>
          </cell>
          <cell r="L288">
            <v>10.382726350308561</v>
          </cell>
        </row>
        <row r="289">
          <cell r="A289" t="str">
            <v>023A078</v>
          </cell>
          <cell r="B289">
            <v>3</v>
          </cell>
          <cell r="C289" t="str">
            <v>A0308</v>
          </cell>
          <cell r="D289">
            <v>0.32</v>
          </cell>
          <cell r="E289">
            <v>0.32</v>
          </cell>
          <cell r="F289">
            <v>44407</v>
          </cell>
          <cell r="G289">
            <v>1.35</v>
          </cell>
          <cell r="H289" t="str">
            <v>R1</v>
          </cell>
          <cell r="I289" t="str">
            <v>LPI-1604</v>
          </cell>
          <cell r="J289" t="str">
            <v>SR</v>
          </cell>
          <cell r="K289" t="str">
            <v>Y</v>
          </cell>
          <cell r="L289">
            <v>10.316059683641894</v>
          </cell>
        </row>
        <row r="290">
          <cell r="A290" t="str">
            <v>024A080</v>
          </cell>
          <cell r="B290">
            <v>3</v>
          </cell>
          <cell r="C290" t="str">
            <v>A0308</v>
          </cell>
          <cell r="D290">
            <v>2</v>
          </cell>
          <cell r="E290">
            <v>2</v>
          </cell>
          <cell r="F290">
            <v>44440</v>
          </cell>
          <cell r="G290">
            <v>1.35</v>
          </cell>
          <cell r="H290" t="str">
            <v>R1</v>
          </cell>
          <cell r="I290" t="str">
            <v>LPI-1604</v>
          </cell>
          <cell r="J290" t="str">
            <v>SR</v>
          </cell>
          <cell r="K290" t="str">
            <v>Y</v>
          </cell>
          <cell r="L290">
            <v>9.2160596836418947</v>
          </cell>
        </row>
        <row r="291">
          <cell r="A291" t="str">
            <v>026A080</v>
          </cell>
          <cell r="B291">
            <v>3</v>
          </cell>
          <cell r="C291" t="str">
            <v>A0308</v>
          </cell>
          <cell r="D291">
            <v>0.34</v>
          </cell>
          <cell r="E291">
            <v>0.34</v>
          </cell>
          <cell r="F291">
            <v>44439</v>
          </cell>
          <cell r="G291">
            <v>1.35</v>
          </cell>
          <cell r="H291" t="str">
            <v>R1</v>
          </cell>
          <cell r="I291" t="str">
            <v>LPI-1604</v>
          </cell>
          <cell r="J291" t="str">
            <v>SR</v>
          </cell>
          <cell r="K291" t="str">
            <v>Y</v>
          </cell>
          <cell r="L291">
            <v>9.2493930169752279</v>
          </cell>
        </row>
        <row r="292">
          <cell r="A292" t="str">
            <v>026A075</v>
          </cell>
          <cell r="B292">
            <v>3</v>
          </cell>
          <cell r="C292" t="str">
            <v>A0308</v>
          </cell>
          <cell r="D292">
            <v>9.57</v>
          </cell>
          <cell r="E292">
            <v>9.57</v>
          </cell>
          <cell r="F292">
            <v>44406</v>
          </cell>
          <cell r="G292">
            <v>1.35</v>
          </cell>
          <cell r="H292" t="str">
            <v>R1</v>
          </cell>
          <cell r="I292" t="str">
            <v>TC-09</v>
          </cell>
          <cell r="J292" t="str">
            <v>SR</v>
          </cell>
          <cell r="K292" t="str">
            <v>Y</v>
          </cell>
          <cell r="L292">
            <v>10.349393016975228</v>
          </cell>
        </row>
        <row r="293">
          <cell r="A293" t="str">
            <v>026A078</v>
          </cell>
          <cell r="B293">
            <v>3</v>
          </cell>
          <cell r="C293" t="str">
            <v>A0308</v>
          </cell>
          <cell r="D293">
            <v>1.05</v>
          </cell>
          <cell r="E293">
            <v>1.05</v>
          </cell>
          <cell r="F293">
            <v>44403</v>
          </cell>
          <cell r="G293">
            <v>1.35</v>
          </cell>
          <cell r="H293" t="str">
            <v>R1</v>
          </cell>
          <cell r="I293" t="str">
            <v>LPI-1604</v>
          </cell>
          <cell r="J293" t="str">
            <v>SR</v>
          </cell>
          <cell r="K293" t="str">
            <v>Y</v>
          </cell>
          <cell r="L293">
            <v>10.449393016975227</v>
          </cell>
        </row>
        <row r="294">
          <cell r="A294" t="str">
            <v>026A077</v>
          </cell>
          <cell r="B294">
            <v>3</v>
          </cell>
          <cell r="C294" t="str">
            <v>A0308</v>
          </cell>
          <cell r="D294">
            <v>3.32</v>
          </cell>
          <cell r="E294">
            <v>3.32</v>
          </cell>
          <cell r="F294">
            <v>44403</v>
          </cell>
          <cell r="G294">
            <v>1.35</v>
          </cell>
          <cell r="H294" t="str">
            <v>R1</v>
          </cell>
          <cell r="I294" t="str">
            <v>LPI-1604</v>
          </cell>
          <cell r="J294" t="str">
            <v>SR</v>
          </cell>
          <cell r="K294" t="str">
            <v>Y</v>
          </cell>
          <cell r="L294">
            <v>10.449393016975227</v>
          </cell>
        </row>
        <row r="295">
          <cell r="A295" t="str">
            <v>026A079</v>
          </cell>
          <cell r="B295">
            <v>3</v>
          </cell>
          <cell r="C295" t="str">
            <v>A0308</v>
          </cell>
          <cell r="D295">
            <v>1.1399999999999999</v>
          </cell>
          <cell r="E295">
            <v>1.1399999999999999</v>
          </cell>
          <cell r="F295">
            <v>44403</v>
          </cell>
          <cell r="G295">
            <v>1.35</v>
          </cell>
          <cell r="H295" t="str">
            <v>R1</v>
          </cell>
          <cell r="I295" t="str">
            <v>LPI-1604</v>
          </cell>
          <cell r="J295" t="str">
            <v>SR</v>
          </cell>
          <cell r="K295" t="str">
            <v>Y</v>
          </cell>
          <cell r="L295">
            <v>10.449393016975227</v>
          </cell>
        </row>
        <row r="296">
          <cell r="A296" t="str">
            <v>027A078</v>
          </cell>
          <cell r="B296">
            <v>3</v>
          </cell>
          <cell r="C296" t="str">
            <v>A0308</v>
          </cell>
          <cell r="D296">
            <v>2.67</v>
          </cell>
          <cell r="E296">
            <v>2.67</v>
          </cell>
          <cell r="F296">
            <v>44430</v>
          </cell>
          <cell r="G296">
            <v>1.35</v>
          </cell>
          <cell r="H296" t="str">
            <v>R1</v>
          </cell>
          <cell r="I296" t="str">
            <v>LPI-1604</v>
          </cell>
          <cell r="J296" t="str">
            <v>SR</v>
          </cell>
          <cell r="K296" t="str">
            <v>Y</v>
          </cell>
          <cell r="L296">
            <v>9.5493930169752268</v>
          </cell>
        </row>
        <row r="297">
          <cell r="A297" t="str">
            <v>028A074</v>
          </cell>
          <cell r="B297">
            <v>3</v>
          </cell>
          <cell r="C297" t="str">
            <v>A0308</v>
          </cell>
          <cell r="D297">
            <v>9.76</v>
          </cell>
          <cell r="E297">
            <v>9.76</v>
          </cell>
          <cell r="F297">
            <v>44408</v>
          </cell>
          <cell r="G297">
            <v>1.35</v>
          </cell>
          <cell r="H297" t="str">
            <v>R1</v>
          </cell>
          <cell r="I297" t="str">
            <v>TC-09</v>
          </cell>
          <cell r="J297" t="str">
            <v>SR</v>
          </cell>
          <cell r="K297" t="str">
            <v>Y</v>
          </cell>
          <cell r="L297">
            <v>10.282726350308561</v>
          </cell>
        </row>
        <row r="298">
          <cell r="A298" t="str">
            <v>028A078</v>
          </cell>
          <cell r="B298">
            <v>3</v>
          </cell>
          <cell r="C298" t="str">
            <v>A0308</v>
          </cell>
          <cell r="D298">
            <v>3.78</v>
          </cell>
          <cell r="E298">
            <v>3.78</v>
          </cell>
          <cell r="F298">
            <v>44405</v>
          </cell>
          <cell r="G298">
            <v>1.35</v>
          </cell>
          <cell r="H298" t="str">
            <v>R1</v>
          </cell>
          <cell r="I298" t="str">
            <v>LPI-1604</v>
          </cell>
          <cell r="J298" t="str">
            <v>SR</v>
          </cell>
          <cell r="K298" t="str">
            <v>Y</v>
          </cell>
          <cell r="L298">
            <v>10.382726350308561</v>
          </cell>
        </row>
        <row r="299">
          <cell r="A299" t="str">
            <v>029A080</v>
          </cell>
          <cell r="B299">
            <v>3</v>
          </cell>
          <cell r="C299" t="str">
            <v>A0308</v>
          </cell>
          <cell r="D299">
            <v>2.39</v>
          </cell>
          <cell r="E299">
            <v>2.39</v>
          </cell>
          <cell r="F299">
            <v>44443</v>
          </cell>
          <cell r="G299">
            <v>1.35</v>
          </cell>
          <cell r="H299" t="str">
            <v>R1</v>
          </cell>
          <cell r="I299" t="str">
            <v>LPI-1604</v>
          </cell>
          <cell r="J299" t="str">
            <v>SR</v>
          </cell>
          <cell r="K299" t="str">
            <v>Y</v>
          </cell>
          <cell r="L299">
            <v>9.116059683641895</v>
          </cell>
        </row>
        <row r="300">
          <cell r="A300" t="str">
            <v>030A071</v>
          </cell>
          <cell r="B300">
            <v>3</v>
          </cell>
          <cell r="C300" t="str">
            <v>A0308</v>
          </cell>
          <cell r="D300">
            <v>1.85</v>
          </cell>
          <cell r="E300">
            <v>1.85</v>
          </cell>
          <cell r="F300">
            <v>44414</v>
          </cell>
          <cell r="G300">
            <v>1.35</v>
          </cell>
          <cell r="H300" t="str">
            <v>R1</v>
          </cell>
          <cell r="I300" t="str">
            <v>TC-09</v>
          </cell>
          <cell r="J300" t="str">
            <v>SRP</v>
          </cell>
          <cell r="K300" t="str">
            <v>Y</v>
          </cell>
          <cell r="L300">
            <v>10.08272635030856</v>
          </cell>
        </row>
        <row r="301">
          <cell r="A301" t="str">
            <v>030A072</v>
          </cell>
          <cell r="B301">
            <v>3</v>
          </cell>
          <cell r="C301" t="str">
            <v>A0308</v>
          </cell>
          <cell r="D301">
            <v>1.78</v>
          </cell>
          <cell r="E301">
            <v>1.78</v>
          </cell>
          <cell r="F301">
            <v>44439</v>
          </cell>
          <cell r="G301">
            <v>1.35</v>
          </cell>
          <cell r="H301" t="str">
            <v>R1</v>
          </cell>
          <cell r="I301" t="str">
            <v>TC-09</v>
          </cell>
          <cell r="J301" t="str">
            <v>SRP</v>
          </cell>
          <cell r="K301" t="str">
            <v>Y</v>
          </cell>
          <cell r="L301">
            <v>9.2493930169752279</v>
          </cell>
        </row>
        <row r="302">
          <cell r="A302" t="str">
            <v>030A075</v>
          </cell>
          <cell r="B302">
            <v>3</v>
          </cell>
          <cell r="C302" t="str">
            <v>A0308</v>
          </cell>
          <cell r="D302">
            <v>1.9</v>
          </cell>
          <cell r="E302">
            <v>1.9</v>
          </cell>
          <cell r="F302">
            <v>44442</v>
          </cell>
          <cell r="G302">
            <v>1.35</v>
          </cell>
          <cell r="H302" t="str">
            <v>R1</v>
          </cell>
          <cell r="I302" t="str">
            <v>TC-09</v>
          </cell>
          <cell r="J302" t="str">
            <v>SRP</v>
          </cell>
          <cell r="K302" t="str">
            <v>Y</v>
          </cell>
          <cell r="L302">
            <v>9.1493930169752282</v>
          </cell>
        </row>
        <row r="303">
          <cell r="A303" t="str">
            <v>030A073</v>
          </cell>
          <cell r="B303">
            <v>3</v>
          </cell>
          <cell r="C303" t="str">
            <v>A0308</v>
          </cell>
          <cell r="D303">
            <v>0.86</v>
          </cell>
          <cell r="E303">
            <v>0.86</v>
          </cell>
          <cell r="F303">
            <v>44407</v>
          </cell>
          <cell r="G303">
            <v>1.35</v>
          </cell>
          <cell r="H303" t="str">
            <v>R1</v>
          </cell>
          <cell r="I303" t="str">
            <v>TC-09</v>
          </cell>
          <cell r="J303" t="str">
            <v>SRP</v>
          </cell>
          <cell r="K303" t="str">
            <v>Y</v>
          </cell>
          <cell r="L303">
            <v>10.316059683641894</v>
          </cell>
        </row>
        <row r="304">
          <cell r="A304" t="str">
            <v>030A074</v>
          </cell>
          <cell r="B304">
            <v>3</v>
          </cell>
          <cell r="C304" t="str">
            <v>A0308</v>
          </cell>
          <cell r="D304">
            <v>0.96</v>
          </cell>
          <cell r="E304">
            <v>0.96</v>
          </cell>
          <cell r="F304">
            <v>44407</v>
          </cell>
          <cell r="G304">
            <v>1.35</v>
          </cell>
          <cell r="H304" t="str">
            <v>R1</v>
          </cell>
          <cell r="I304" t="str">
            <v>TC-09</v>
          </cell>
          <cell r="J304" t="str">
            <v>SRP</v>
          </cell>
          <cell r="K304" t="str">
            <v>Y</v>
          </cell>
          <cell r="L304">
            <v>10.316059683641894</v>
          </cell>
        </row>
        <row r="305">
          <cell r="A305" t="str">
            <v>030A077</v>
          </cell>
          <cell r="B305">
            <v>3</v>
          </cell>
          <cell r="C305" t="str">
            <v>A0308</v>
          </cell>
          <cell r="D305">
            <v>2.02</v>
          </cell>
          <cell r="E305">
            <v>2.02</v>
          </cell>
          <cell r="F305">
            <v>44427</v>
          </cell>
          <cell r="G305">
            <v>1.35</v>
          </cell>
          <cell r="H305" t="str">
            <v>R1</v>
          </cell>
          <cell r="I305" t="str">
            <v>LPI-1604</v>
          </cell>
          <cell r="J305" t="str">
            <v>SRP</v>
          </cell>
          <cell r="K305" t="str">
            <v>Y</v>
          </cell>
          <cell r="L305">
            <v>9.6493930169752282</v>
          </cell>
        </row>
        <row r="306">
          <cell r="A306" t="str">
            <v>030A079</v>
          </cell>
          <cell r="B306">
            <v>3</v>
          </cell>
          <cell r="C306" t="str">
            <v>A0308</v>
          </cell>
          <cell r="D306">
            <v>5.75</v>
          </cell>
          <cell r="E306">
            <v>5.75</v>
          </cell>
          <cell r="F306">
            <v>44405</v>
          </cell>
          <cell r="G306">
            <v>1.35</v>
          </cell>
          <cell r="H306" t="str">
            <v>R1</v>
          </cell>
          <cell r="I306" t="str">
            <v>LPI-1604</v>
          </cell>
          <cell r="J306" t="str">
            <v>SR</v>
          </cell>
          <cell r="K306" t="str">
            <v>Y</v>
          </cell>
          <cell r="L306">
            <v>10.382726350308561</v>
          </cell>
        </row>
        <row r="307">
          <cell r="A307" t="str">
            <v>021A084</v>
          </cell>
          <cell r="B307">
            <v>3</v>
          </cell>
          <cell r="C307" t="str">
            <v>A0309</v>
          </cell>
          <cell r="D307">
            <v>1.01</v>
          </cell>
          <cell r="E307">
            <v>1.01</v>
          </cell>
          <cell r="F307">
            <v>44447</v>
          </cell>
          <cell r="G307" t="str">
            <v>1,8</v>
          </cell>
          <cell r="H307" t="str">
            <v>R2</v>
          </cell>
          <cell r="I307" t="str">
            <v>A-815</v>
          </cell>
          <cell r="J307" t="str">
            <v>SRP</v>
          </cell>
          <cell r="K307" t="str">
            <v>Y</v>
          </cell>
          <cell r="L307">
            <v>8.9827263503085604</v>
          </cell>
        </row>
        <row r="308">
          <cell r="A308" t="str">
            <v>021A085</v>
          </cell>
          <cell r="B308">
            <v>3</v>
          </cell>
          <cell r="C308" t="str">
            <v>A0309</v>
          </cell>
          <cell r="D308">
            <v>1.59</v>
          </cell>
          <cell r="E308">
            <v>1.59</v>
          </cell>
          <cell r="F308">
            <v>44433</v>
          </cell>
          <cell r="G308">
            <v>1.8</v>
          </cell>
          <cell r="H308" t="str">
            <v>R2</v>
          </cell>
          <cell r="I308" t="str">
            <v>A-815</v>
          </cell>
          <cell r="J308" t="str">
            <v>SRP</v>
          </cell>
          <cell r="K308" t="str">
            <v>Y</v>
          </cell>
          <cell r="L308">
            <v>9.4493930169752272</v>
          </cell>
        </row>
        <row r="309">
          <cell r="A309" t="str">
            <v>021A086</v>
          </cell>
          <cell r="B309">
            <v>3</v>
          </cell>
          <cell r="C309" t="str">
            <v>A0309</v>
          </cell>
          <cell r="D309">
            <v>0.41</v>
          </cell>
          <cell r="E309">
            <v>0.41</v>
          </cell>
          <cell r="F309">
            <v>44436</v>
          </cell>
          <cell r="G309">
            <v>1.8</v>
          </cell>
          <cell r="H309" t="str">
            <v>R2</v>
          </cell>
          <cell r="I309" t="str">
            <v>A-815</v>
          </cell>
          <cell r="J309" t="str">
            <v>SRP</v>
          </cell>
          <cell r="K309" t="str">
            <v>Y</v>
          </cell>
          <cell r="L309">
            <v>9.3493930169752275</v>
          </cell>
        </row>
        <row r="310">
          <cell r="A310" t="str">
            <v>022A082</v>
          </cell>
          <cell r="B310">
            <v>3</v>
          </cell>
          <cell r="C310" t="str">
            <v>A0309</v>
          </cell>
          <cell r="D310">
            <v>0.57999999999999996</v>
          </cell>
          <cell r="E310">
            <v>0.57999999999999996</v>
          </cell>
          <cell r="F310">
            <v>44435</v>
          </cell>
          <cell r="G310">
            <v>1.8</v>
          </cell>
          <cell r="H310" t="str">
            <v>R2</v>
          </cell>
          <cell r="I310" t="str">
            <v>A-815</v>
          </cell>
          <cell r="J310" t="str">
            <v>SRP</v>
          </cell>
          <cell r="K310" t="str">
            <v>Y</v>
          </cell>
          <cell r="L310">
            <v>9.3827263503085607</v>
          </cell>
        </row>
        <row r="311">
          <cell r="A311" t="str">
            <v>022A085</v>
          </cell>
          <cell r="B311">
            <v>3</v>
          </cell>
          <cell r="C311" t="str">
            <v>A0309</v>
          </cell>
          <cell r="D311">
            <v>4.5199999999999996</v>
          </cell>
          <cell r="E311">
            <v>4.5199999999999996</v>
          </cell>
          <cell r="F311">
            <v>44438</v>
          </cell>
          <cell r="G311">
            <v>1.8</v>
          </cell>
          <cell r="H311" t="str">
            <v>R2</v>
          </cell>
          <cell r="I311" t="str">
            <v>A-815</v>
          </cell>
          <cell r="J311" t="str">
            <v>SRP</v>
          </cell>
          <cell r="K311" t="str">
            <v>Y</v>
          </cell>
          <cell r="L311">
            <v>9.2827263503085611</v>
          </cell>
        </row>
        <row r="312">
          <cell r="A312" t="str">
            <v>022A087</v>
          </cell>
          <cell r="B312">
            <v>3</v>
          </cell>
          <cell r="C312" t="str">
            <v>A0309</v>
          </cell>
          <cell r="D312">
            <v>1.77</v>
          </cell>
          <cell r="E312">
            <v>1.77</v>
          </cell>
          <cell r="F312">
            <v>44432</v>
          </cell>
          <cell r="G312">
            <v>1.8</v>
          </cell>
          <cell r="H312" t="str">
            <v>R2</v>
          </cell>
          <cell r="I312" t="str">
            <v>A-815</v>
          </cell>
          <cell r="J312" t="str">
            <v>SRP</v>
          </cell>
          <cell r="K312" t="str">
            <v>Y</v>
          </cell>
          <cell r="L312">
            <v>9.4827263503085604</v>
          </cell>
        </row>
        <row r="313">
          <cell r="A313" t="str">
            <v>023A087</v>
          </cell>
          <cell r="B313">
            <v>3</v>
          </cell>
          <cell r="C313" t="str">
            <v>A0309</v>
          </cell>
          <cell r="D313">
            <v>1.88</v>
          </cell>
          <cell r="E313">
            <v>1.88</v>
          </cell>
          <cell r="F313">
            <v>44433</v>
          </cell>
          <cell r="G313">
            <v>1.8</v>
          </cell>
          <cell r="H313" t="str">
            <v>R2</v>
          </cell>
          <cell r="I313" t="str">
            <v>A-815</v>
          </cell>
          <cell r="J313" t="str">
            <v>SRP</v>
          </cell>
          <cell r="K313" t="str">
            <v>Y</v>
          </cell>
          <cell r="L313">
            <v>9.4493930169752272</v>
          </cell>
        </row>
        <row r="314">
          <cell r="A314" t="str">
            <v>024A083</v>
          </cell>
          <cell r="B314">
            <v>3</v>
          </cell>
          <cell r="C314" t="str">
            <v>A0309</v>
          </cell>
          <cell r="D314">
            <v>4.83</v>
          </cell>
          <cell r="E314">
            <v>4.83</v>
          </cell>
          <cell r="F314">
            <v>44436</v>
          </cell>
          <cell r="G314">
            <v>1.8</v>
          </cell>
          <cell r="H314" t="str">
            <v>R2</v>
          </cell>
          <cell r="I314" t="str">
            <v>A-815</v>
          </cell>
          <cell r="J314" t="str">
            <v>SRP</v>
          </cell>
          <cell r="K314" t="str">
            <v>Y</v>
          </cell>
          <cell r="L314">
            <v>9.3493930169752275</v>
          </cell>
        </row>
        <row r="315">
          <cell r="A315" t="str">
            <v>024A085</v>
          </cell>
          <cell r="B315">
            <v>3</v>
          </cell>
          <cell r="C315" t="str">
            <v>A0309</v>
          </cell>
          <cell r="D315">
            <v>3.42</v>
          </cell>
          <cell r="E315">
            <v>3.42</v>
          </cell>
          <cell r="F315">
            <v>44434</v>
          </cell>
          <cell r="G315">
            <v>1.8</v>
          </cell>
          <cell r="H315" t="str">
            <v>R2</v>
          </cell>
          <cell r="I315" t="str">
            <v>A-815</v>
          </cell>
          <cell r="J315" t="str">
            <v>SRP</v>
          </cell>
          <cell r="K315" t="str">
            <v>Y</v>
          </cell>
          <cell r="L315">
            <v>9.4160596836418939</v>
          </cell>
        </row>
        <row r="316">
          <cell r="A316" t="str">
            <v>024A087</v>
          </cell>
          <cell r="B316">
            <v>3</v>
          </cell>
          <cell r="C316" t="str">
            <v>A0309</v>
          </cell>
          <cell r="D316">
            <v>0.6</v>
          </cell>
          <cell r="E316">
            <v>0.6</v>
          </cell>
          <cell r="F316">
            <v>44432</v>
          </cell>
          <cell r="G316">
            <v>1.8</v>
          </cell>
          <cell r="H316" t="str">
            <v>R2</v>
          </cell>
          <cell r="I316" t="str">
            <v>A-815</v>
          </cell>
          <cell r="J316" t="str">
            <v>SRP</v>
          </cell>
          <cell r="K316" t="str">
            <v>Y</v>
          </cell>
          <cell r="L316">
            <v>9.4827263503085604</v>
          </cell>
        </row>
        <row r="317">
          <cell r="A317" t="str">
            <v>026A085</v>
          </cell>
          <cell r="B317">
            <v>3</v>
          </cell>
          <cell r="C317" t="str">
            <v>A0309</v>
          </cell>
          <cell r="D317">
            <v>9.1199999999999992</v>
          </cell>
          <cell r="E317">
            <v>9.1199999999999992</v>
          </cell>
          <cell r="F317">
            <v>44435</v>
          </cell>
          <cell r="G317">
            <v>1.8</v>
          </cell>
          <cell r="H317" t="str">
            <v>R2</v>
          </cell>
          <cell r="I317" t="str">
            <v>A-815</v>
          </cell>
          <cell r="J317" t="str">
            <v>SRP</v>
          </cell>
          <cell r="K317" t="str">
            <v>Y</v>
          </cell>
          <cell r="L317">
            <v>9.3827263503085607</v>
          </cell>
        </row>
        <row r="318">
          <cell r="A318" t="str">
            <v>026A087</v>
          </cell>
          <cell r="B318">
            <v>3</v>
          </cell>
          <cell r="C318" t="str">
            <v>A0309</v>
          </cell>
          <cell r="D318">
            <v>2.5099999999999998</v>
          </cell>
          <cell r="E318">
            <v>2.5099999999999998</v>
          </cell>
          <cell r="F318">
            <v>44433</v>
          </cell>
          <cell r="G318">
            <v>1.8</v>
          </cell>
          <cell r="H318" t="str">
            <v>R2</v>
          </cell>
          <cell r="I318" t="str">
            <v>A-815</v>
          </cell>
          <cell r="J318" t="str">
            <v>SRP</v>
          </cell>
          <cell r="K318" t="str">
            <v>Y</v>
          </cell>
          <cell r="L318">
            <v>9.4493930169752272</v>
          </cell>
        </row>
        <row r="319">
          <cell r="A319" t="str">
            <v>027A083</v>
          </cell>
          <cell r="B319">
            <v>3</v>
          </cell>
          <cell r="C319" t="str">
            <v>A0309</v>
          </cell>
          <cell r="D319">
            <v>2.08</v>
          </cell>
          <cell r="E319">
            <v>2.08</v>
          </cell>
          <cell r="F319">
            <v>44435</v>
          </cell>
          <cell r="G319">
            <v>1.8</v>
          </cell>
          <cell r="H319" t="str">
            <v>R2</v>
          </cell>
          <cell r="I319" t="str">
            <v>A-815</v>
          </cell>
          <cell r="J319" t="str">
            <v>SRP</v>
          </cell>
          <cell r="K319" t="str">
            <v>Y</v>
          </cell>
          <cell r="L319">
            <v>9.3827263503085607</v>
          </cell>
        </row>
        <row r="320">
          <cell r="A320" t="str">
            <v>027A087</v>
          </cell>
          <cell r="B320">
            <v>3</v>
          </cell>
          <cell r="C320" t="str">
            <v>A0309</v>
          </cell>
          <cell r="D320">
            <v>1.79</v>
          </cell>
          <cell r="E320">
            <v>1.79</v>
          </cell>
          <cell r="F320">
            <v>44432</v>
          </cell>
          <cell r="G320">
            <v>1.8</v>
          </cell>
          <cell r="H320" t="str">
            <v>R2</v>
          </cell>
          <cell r="I320" t="str">
            <v>A-815</v>
          </cell>
          <cell r="J320" t="str">
            <v>SRP</v>
          </cell>
          <cell r="K320" t="str">
            <v>Y</v>
          </cell>
          <cell r="L320">
            <v>9.4827263503085604</v>
          </cell>
        </row>
        <row r="321">
          <cell r="A321" t="str">
            <v>028A082</v>
          </cell>
          <cell r="B321">
            <v>3</v>
          </cell>
          <cell r="C321" t="str">
            <v>A0309</v>
          </cell>
          <cell r="D321">
            <v>2.2799999999999998</v>
          </cell>
          <cell r="E321">
            <v>2.2799999999999998</v>
          </cell>
          <cell r="F321">
            <v>44439</v>
          </cell>
          <cell r="G321">
            <v>1.8</v>
          </cell>
          <cell r="H321" t="str">
            <v>R2</v>
          </cell>
          <cell r="I321" t="str">
            <v>A-815</v>
          </cell>
          <cell r="J321" t="str">
            <v>SRP</v>
          </cell>
          <cell r="K321" t="str">
            <v>Y</v>
          </cell>
          <cell r="L321">
            <v>9.2493930169752279</v>
          </cell>
        </row>
        <row r="322">
          <cell r="A322" t="str">
            <v>028A085</v>
          </cell>
          <cell r="B322">
            <v>3</v>
          </cell>
          <cell r="C322" t="str">
            <v>A0309</v>
          </cell>
          <cell r="D322">
            <v>3.29</v>
          </cell>
          <cell r="E322">
            <v>3.29</v>
          </cell>
          <cell r="F322">
            <v>44442</v>
          </cell>
          <cell r="G322">
            <v>1.8</v>
          </cell>
          <cell r="H322" t="str">
            <v>R2</v>
          </cell>
          <cell r="I322" t="str">
            <v>A-815</v>
          </cell>
          <cell r="J322" t="str">
            <v>SRP</v>
          </cell>
          <cell r="K322" t="str">
            <v>Y</v>
          </cell>
          <cell r="L322">
            <v>9.1493930169752282</v>
          </cell>
        </row>
        <row r="323">
          <cell r="A323" t="str">
            <v>028A086</v>
          </cell>
          <cell r="B323">
            <v>3</v>
          </cell>
          <cell r="C323" t="str">
            <v>A0309</v>
          </cell>
          <cell r="D323">
            <v>0.38</v>
          </cell>
          <cell r="E323">
            <v>0.38</v>
          </cell>
          <cell r="F323">
            <v>44432</v>
          </cell>
          <cell r="G323">
            <v>1.8</v>
          </cell>
          <cell r="H323" t="str">
            <v>R2</v>
          </cell>
          <cell r="I323" t="str">
            <v>A-815</v>
          </cell>
          <cell r="J323" t="str">
            <v>SRP</v>
          </cell>
          <cell r="K323" t="str">
            <v>Y</v>
          </cell>
          <cell r="L323">
            <v>9.4827263503085604</v>
          </cell>
        </row>
        <row r="324">
          <cell r="A324" t="str">
            <v>030A082</v>
          </cell>
          <cell r="B324">
            <v>3</v>
          </cell>
          <cell r="C324" t="str">
            <v>A0309</v>
          </cell>
          <cell r="D324">
            <v>3.25</v>
          </cell>
          <cell r="E324">
            <v>3.25</v>
          </cell>
          <cell r="F324">
            <v>44430</v>
          </cell>
          <cell r="G324">
            <v>1.8</v>
          </cell>
          <cell r="H324" t="str">
            <v>R2</v>
          </cell>
          <cell r="I324" t="str">
            <v>A-815</v>
          </cell>
          <cell r="J324" t="str">
            <v>SRP</v>
          </cell>
          <cell r="K324" t="str">
            <v>Y</v>
          </cell>
          <cell r="L324">
            <v>9.5493930169752268</v>
          </cell>
        </row>
        <row r="325">
          <cell r="A325" t="str">
            <v>030A085</v>
          </cell>
          <cell r="B325">
            <v>3</v>
          </cell>
          <cell r="C325" t="str">
            <v>A0309</v>
          </cell>
          <cell r="D325">
            <v>5.47</v>
          </cell>
          <cell r="E325">
            <v>5.47</v>
          </cell>
          <cell r="F325">
            <v>44430</v>
          </cell>
          <cell r="G325">
            <v>1.8</v>
          </cell>
          <cell r="H325" t="str">
            <v>R2</v>
          </cell>
          <cell r="I325" t="str">
            <v>A-815</v>
          </cell>
          <cell r="J325" t="str">
            <v>SRP</v>
          </cell>
          <cell r="K325" t="str">
            <v>Y</v>
          </cell>
          <cell r="L325">
            <v>9.5493930169752268</v>
          </cell>
        </row>
        <row r="326">
          <cell r="A326" t="str">
            <v>030A087</v>
          </cell>
          <cell r="B326">
            <v>3</v>
          </cell>
          <cell r="C326" t="str">
            <v>A0309</v>
          </cell>
          <cell r="D326">
            <v>2.0099999999999998</v>
          </cell>
          <cell r="E326">
            <v>2.0099999999999998</v>
          </cell>
          <cell r="F326">
            <v>44433</v>
          </cell>
          <cell r="G326">
            <v>1.8</v>
          </cell>
          <cell r="H326" t="str">
            <v>R2</v>
          </cell>
          <cell r="I326" t="str">
            <v>A-815</v>
          </cell>
          <cell r="J326" t="str">
            <v>SRP</v>
          </cell>
          <cell r="K326" t="str">
            <v>Y</v>
          </cell>
          <cell r="L326">
            <v>9.4493930169752272</v>
          </cell>
        </row>
        <row r="327">
          <cell r="A327" t="str">
            <v>026A098</v>
          </cell>
          <cell r="B327">
            <v>3</v>
          </cell>
          <cell r="C327" t="str">
            <v>A0310</v>
          </cell>
          <cell r="D327">
            <v>3.02</v>
          </cell>
          <cell r="E327">
            <v>3.02</v>
          </cell>
          <cell r="F327">
            <v>44418</v>
          </cell>
          <cell r="G327">
            <v>1.35</v>
          </cell>
          <cell r="H327" t="str">
            <v>RPC</v>
          </cell>
          <cell r="I327" t="str">
            <v>LPI-1603</v>
          </cell>
          <cell r="J327" t="str">
            <v>SR</v>
          </cell>
          <cell r="K327" t="str">
            <v>Y</v>
          </cell>
          <cell r="L327">
            <v>9.9493930169752272</v>
          </cell>
        </row>
        <row r="328">
          <cell r="A328" t="str">
            <v>026A100</v>
          </cell>
          <cell r="B328">
            <v>3</v>
          </cell>
          <cell r="C328" t="str">
            <v>A0310</v>
          </cell>
          <cell r="D328">
            <v>1.98</v>
          </cell>
          <cell r="E328">
            <v>1.98</v>
          </cell>
          <cell r="F328">
            <v>44418</v>
          </cell>
          <cell r="G328">
            <v>1.35</v>
          </cell>
          <cell r="H328" t="str">
            <v>RPC</v>
          </cell>
          <cell r="I328" t="str">
            <v>LPI-1603</v>
          </cell>
          <cell r="J328" t="str">
            <v>SR</v>
          </cell>
          <cell r="K328" t="str">
            <v>Y</v>
          </cell>
          <cell r="L328">
            <v>9.9493930169752272</v>
          </cell>
        </row>
        <row r="329">
          <cell r="A329" t="str">
            <v>027A098</v>
          </cell>
          <cell r="B329">
            <v>3</v>
          </cell>
          <cell r="C329" t="str">
            <v>A0310</v>
          </cell>
          <cell r="D329">
            <v>2.02</v>
          </cell>
          <cell r="E329">
            <v>2.02</v>
          </cell>
          <cell r="F329">
            <v>44418</v>
          </cell>
          <cell r="G329">
            <v>1.35</v>
          </cell>
          <cell r="H329" t="str">
            <v>RPC</v>
          </cell>
          <cell r="I329" t="str">
            <v>LPI-1603</v>
          </cell>
          <cell r="J329" t="str">
            <v>SR</v>
          </cell>
          <cell r="K329" t="str">
            <v>Y</v>
          </cell>
          <cell r="L329">
            <v>9.9493930169752272</v>
          </cell>
        </row>
        <row r="330">
          <cell r="A330" t="str">
            <v>028A098</v>
          </cell>
          <cell r="B330">
            <v>3</v>
          </cell>
          <cell r="C330" t="str">
            <v>A0310</v>
          </cell>
          <cell r="D330">
            <v>1.05</v>
          </cell>
          <cell r="E330">
            <v>1.05</v>
          </cell>
          <cell r="F330">
            <v>44417</v>
          </cell>
          <cell r="G330">
            <v>1.35</v>
          </cell>
          <cell r="H330" t="str">
            <v>RPC</v>
          </cell>
          <cell r="I330" t="str">
            <v>LPI-1604</v>
          </cell>
          <cell r="J330" t="str">
            <v>SR</v>
          </cell>
          <cell r="K330" t="str">
            <v>Y</v>
          </cell>
          <cell r="L330">
            <v>9.9827263503085604</v>
          </cell>
        </row>
        <row r="331">
          <cell r="A331" t="str">
            <v>028A100</v>
          </cell>
          <cell r="B331">
            <v>3</v>
          </cell>
          <cell r="C331" t="str">
            <v>A0310</v>
          </cell>
          <cell r="D331">
            <v>4.68</v>
          </cell>
          <cell r="E331">
            <v>4.68</v>
          </cell>
          <cell r="F331">
            <v>44417</v>
          </cell>
          <cell r="G331">
            <v>1.35</v>
          </cell>
          <cell r="H331" t="str">
            <v>RPC</v>
          </cell>
          <cell r="I331" t="str">
            <v>LPI-1604</v>
          </cell>
          <cell r="J331" t="str">
            <v>SR</v>
          </cell>
          <cell r="K331" t="str">
            <v>Y</v>
          </cell>
          <cell r="L331">
            <v>9.9827263503085604</v>
          </cell>
        </row>
        <row r="332">
          <cell r="A332" t="str">
            <v>030A098</v>
          </cell>
          <cell r="B332">
            <v>3</v>
          </cell>
          <cell r="C332" t="str">
            <v>A0310</v>
          </cell>
          <cell r="D332">
            <v>4.6399999999999997</v>
          </cell>
          <cell r="E332">
            <v>4.6399999999999997</v>
          </cell>
          <cell r="F332">
            <v>44417</v>
          </cell>
          <cell r="G332">
            <v>1.35</v>
          </cell>
          <cell r="H332" t="str">
            <v>RPC</v>
          </cell>
          <cell r="I332" t="str">
            <v>LPI-1604</v>
          </cell>
          <cell r="J332" t="str">
            <v>SR</v>
          </cell>
          <cell r="K332" t="str">
            <v>Y</v>
          </cell>
          <cell r="L332">
            <v>9.9827263503085604</v>
          </cell>
        </row>
        <row r="333">
          <cell r="A333" t="str">
            <v>030A100</v>
          </cell>
          <cell r="B333">
            <v>3</v>
          </cell>
          <cell r="C333" t="str">
            <v>A0310</v>
          </cell>
          <cell r="D333">
            <v>4.72</v>
          </cell>
          <cell r="E333">
            <v>4.72</v>
          </cell>
          <cell r="F333">
            <v>44416</v>
          </cell>
          <cell r="G333">
            <v>1.35</v>
          </cell>
          <cell r="H333" t="str">
            <v>RPC</v>
          </cell>
          <cell r="I333" t="str">
            <v>LPI-1604</v>
          </cell>
          <cell r="J333" t="str">
            <v>SR</v>
          </cell>
          <cell r="K333" t="str">
            <v>Y</v>
          </cell>
          <cell r="L333">
            <v>10.016059683641894</v>
          </cell>
        </row>
        <row r="334">
          <cell r="A334" t="str">
            <v>026A103</v>
          </cell>
          <cell r="B334">
            <v>3</v>
          </cell>
          <cell r="C334" t="str">
            <v>A0311</v>
          </cell>
          <cell r="D334">
            <v>3.25</v>
          </cell>
          <cell r="E334">
            <v>3.25</v>
          </cell>
          <cell r="F334">
            <v>44316</v>
          </cell>
          <cell r="G334" t="str">
            <v>1,5</v>
          </cell>
          <cell r="H334" t="str">
            <v>R3</v>
          </cell>
          <cell r="I334" t="str">
            <v>LPI-1603</v>
          </cell>
          <cell r="J334" t="str">
            <v>SR</v>
          </cell>
          <cell r="K334" t="str">
            <v>Y</v>
          </cell>
          <cell r="L334">
            <v>13.349393016975228</v>
          </cell>
        </row>
        <row r="335">
          <cell r="A335" t="str">
            <v>026A107</v>
          </cell>
          <cell r="B335">
            <v>3</v>
          </cell>
          <cell r="C335" t="str">
            <v>A0311</v>
          </cell>
          <cell r="D335">
            <v>4.75</v>
          </cell>
          <cell r="E335">
            <v>4.75</v>
          </cell>
          <cell r="F335">
            <v>44487</v>
          </cell>
          <cell r="G335" t="str">
            <v>1,5</v>
          </cell>
          <cell r="H335" t="str">
            <v>R3</v>
          </cell>
          <cell r="I335" t="str">
            <v>COLEKSI</v>
          </cell>
          <cell r="J335" t="str">
            <v>SR</v>
          </cell>
          <cell r="K335" t="str">
            <v>Y</v>
          </cell>
          <cell r="L335">
            <v>7.6493930169752273</v>
          </cell>
        </row>
        <row r="336">
          <cell r="A336" t="str">
            <v>027A106</v>
          </cell>
          <cell r="B336">
            <v>3</v>
          </cell>
          <cell r="C336" t="str">
            <v>A0311</v>
          </cell>
          <cell r="D336">
            <v>2.02</v>
          </cell>
          <cell r="E336">
            <v>2.02</v>
          </cell>
          <cell r="F336">
            <v>44491</v>
          </cell>
          <cell r="G336" t="str">
            <v>1,5</v>
          </cell>
          <cell r="H336" t="str">
            <v>RN</v>
          </cell>
          <cell r="I336" t="str">
            <v>LPI-1601</v>
          </cell>
          <cell r="J336" t="str">
            <v>SR</v>
          </cell>
          <cell r="K336" t="str">
            <v>I</v>
          </cell>
          <cell r="L336">
            <v>7.5160596836418945</v>
          </cell>
        </row>
        <row r="337">
          <cell r="A337" t="str">
            <v>028A101</v>
          </cell>
          <cell r="B337">
            <v>3</v>
          </cell>
          <cell r="C337" t="str">
            <v>A0311</v>
          </cell>
          <cell r="D337">
            <v>2.2400000000000002</v>
          </cell>
          <cell r="E337">
            <v>2.2400000000000002</v>
          </cell>
          <cell r="F337">
            <v>44349</v>
          </cell>
          <cell r="G337">
            <v>1.35</v>
          </cell>
          <cell r="H337" t="str">
            <v>RPC</v>
          </cell>
          <cell r="I337" t="str">
            <v>LPI-1604</v>
          </cell>
          <cell r="J337" t="str">
            <v>SR</v>
          </cell>
          <cell r="K337" t="str">
            <v>Y</v>
          </cell>
          <cell r="L337">
            <v>12.249393016975228</v>
          </cell>
        </row>
        <row r="338">
          <cell r="A338" t="str">
            <v>028A102</v>
          </cell>
          <cell r="B338">
            <v>3</v>
          </cell>
          <cell r="C338" t="str">
            <v>A0311</v>
          </cell>
          <cell r="D338">
            <v>2.41</v>
          </cell>
          <cell r="E338">
            <v>2.41</v>
          </cell>
          <cell r="F338">
            <v>44314</v>
          </cell>
          <cell r="G338" t="str">
            <v>1,5</v>
          </cell>
          <cell r="H338" t="str">
            <v>R3</v>
          </cell>
          <cell r="I338" t="str">
            <v>LPI-1601</v>
          </cell>
          <cell r="J338" t="str">
            <v>SR</v>
          </cell>
          <cell r="K338" t="str">
            <v>Y</v>
          </cell>
          <cell r="L338">
            <v>13.416059683641894</v>
          </cell>
        </row>
        <row r="339">
          <cell r="A339" t="str">
            <v>028A105</v>
          </cell>
          <cell r="B339">
            <v>3</v>
          </cell>
          <cell r="C339" t="str">
            <v>A0311</v>
          </cell>
          <cell r="D339">
            <v>3.28</v>
          </cell>
          <cell r="E339">
            <v>3.28</v>
          </cell>
          <cell r="F339">
            <v>44315</v>
          </cell>
          <cell r="G339" t="str">
            <v>1,5</v>
          </cell>
          <cell r="H339" t="str">
            <v>R3</v>
          </cell>
          <cell r="I339" t="str">
            <v>LPI-1605</v>
          </cell>
          <cell r="J339" t="str">
            <v>SR</v>
          </cell>
          <cell r="K339" t="str">
            <v>Y</v>
          </cell>
          <cell r="L339">
            <v>13.382726350308561</v>
          </cell>
        </row>
        <row r="340">
          <cell r="A340" t="str">
            <v>028A110</v>
          </cell>
          <cell r="B340">
            <v>3</v>
          </cell>
          <cell r="C340" t="str">
            <v>A0311</v>
          </cell>
          <cell r="D340">
            <v>1.59</v>
          </cell>
          <cell r="E340">
            <v>1.59</v>
          </cell>
          <cell r="F340">
            <v>44542</v>
          </cell>
          <cell r="G340">
            <v>1.35</v>
          </cell>
          <cell r="H340" t="str">
            <v>RPC</v>
          </cell>
          <cell r="I340" t="str">
            <v>LPI-1604</v>
          </cell>
          <cell r="J340" t="str">
            <v>SR</v>
          </cell>
          <cell r="K340" t="str">
            <v>Y</v>
          </cell>
          <cell r="L340">
            <v>5.8160596836418943</v>
          </cell>
        </row>
        <row r="341">
          <cell r="A341" t="str">
            <v>029A108</v>
          </cell>
          <cell r="B341">
            <v>3</v>
          </cell>
          <cell r="C341" t="str">
            <v>A0311</v>
          </cell>
          <cell r="D341">
            <v>1.96</v>
          </cell>
          <cell r="E341">
            <v>1.96</v>
          </cell>
          <cell r="F341">
            <v>44541</v>
          </cell>
          <cell r="G341">
            <v>1.35</v>
          </cell>
          <cell r="H341" t="str">
            <v>RPC</v>
          </cell>
          <cell r="I341" t="str">
            <v>COLEKSI</v>
          </cell>
          <cell r="J341" t="str">
            <v>SR</v>
          </cell>
          <cell r="K341" t="str">
            <v>Y</v>
          </cell>
          <cell r="L341">
            <v>5.8493930169752275</v>
          </cell>
        </row>
        <row r="342">
          <cell r="A342" t="str">
            <v>030A101</v>
          </cell>
          <cell r="B342">
            <v>3</v>
          </cell>
          <cell r="C342" t="str">
            <v>A0311</v>
          </cell>
          <cell r="D342">
            <v>0.93</v>
          </cell>
          <cell r="E342">
            <v>0.93</v>
          </cell>
          <cell r="F342">
            <v>44314</v>
          </cell>
          <cell r="G342" t="str">
            <v>1,5</v>
          </cell>
          <cell r="H342" t="str">
            <v>R3</v>
          </cell>
          <cell r="I342" t="str">
            <v>LPI-1601</v>
          </cell>
          <cell r="J342" t="str">
            <v>SR</v>
          </cell>
          <cell r="K342" t="str">
            <v>Y</v>
          </cell>
          <cell r="L342">
            <v>13.416059683641894</v>
          </cell>
        </row>
        <row r="343">
          <cell r="A343" t="str">
            <v>030A105</v>
          </cell>
          <cell r="B343">
            <v>3</v>
          </cell>
          <cell r="C343" t="str">
            <v>A0311</v>
          </cell>
          <cell r="D343">
            <v>3.36</v>
          </cell>
          <cell r="E343">
            <v>3.36</v>
          </cell>
          <cell r="F343">
            <v>44352</v>
          </cell>
          <cell r="G343">
            <v>1.35</v>
          </cell>
          <cell r="H343" t="str">
            <v>RPC</v>
          </cell>
          <cell r="I343" t="str">
            <v>LPI-1604</v>
          </cell>
          <cell r="J343" t="str">
            <v>SR</v>
          </cell>
          <cell r="K343" t="str">
            <v>Y</v>
          </cell>
          <cell r="L343">
            <v>12.149393016975228</v>
          </cell>
        </row>
        <row r="344">
          <cell r="A344" t="str">
            <v>030A103</v>
          </cell>
          <cell r="B344">
            <v>3</v>
          </cell>
          <cell r="C344" t="str">
            <v>A0311</v>
          </cell>
          <cell r="D344">
            <v>3.14</v>
          </cell>
          <cell r="E344">
            <v>3.14</v>
          </cell>
          <cell r="F344">
            <v>44352</v>
          </cell>
          <cell r="G344">
            <v>1.35</v>
          </cell>
          <cell r="H344" t="str">
            <v>RPC</v>
          </cell>
          <cell r="I344" t="str">
            <v>LPI-1604</v>
          </cell>
          <cell r="J344" t="str">
            <v>SR</v>
          </cell>
          <cell r="K344" t="str">
            <v>Y</v>
          </cell>
          <cell r="L344">
            <v>12.149393016975228</v>
          </cell>
        </row>
        <row r="345">
          <cell r="A345" t="str">
            <v>030A107</v>
          </cell>
          <cell r="B345">
            <v>3</v>
          </cell>
          <cell r="C345" t="str">
            <v>A0311</v>
          </cell>
          <cell r="D345">
            <v>4.09</v>
          </cell>
          <cell r="E345">
            <v>4.09</v>
          </cell>
          <cell r="F345">
            <v>44542</v>
          </cell>
          <cell r="G345">
            <v>1.35</v>
          </cell>
          <cell r="H345" t="str">
            <v>RPC</v>
          </cell>
          <cell r="I345" t="str">
            <v>LPI-1604</v>
          </cell>
          <cell r="J345" t="str">
            <v>SR</v>
          </cell>
          <cell r="K345" t="str">
            <v>Y</v>
          </cell>
          <cell r="L345">
            <v>5.8160596836418943</v>
          </cell>
        </row>
        <row r="346">
          <cell r="A346" t="str">
            <v>030A110</v>
          </cell>
          <cell r="B346">
            <v>3</v>
          </cell>
          <cell r="C346" t="str">
            <v>A0311</v>
          </cell>
          <cell r="D346">
            <v>4.78</v>
          </cell>
          <cell r="E346">
            <v>4.78</v>
          </cell>
          <cell r="F346">
            <v>44407</v>
          </cell>
          <cell r="G346">
            <v>1.8</v>
          </cell>
          <cell r="H346" t="str">
            <v>RN</v>
          </cell>
          <cell r="I346" t="str">
            <v>LPI-1605</v>
          </cell>
          <cell r="J346" t="str">
            <v>SR</v>
          </cell>
          <cell r="K346" t="str">
            <v>Y</v>
          </cell>
          <cell r="L346">
            <v>10.316059683641894</v>
          </cell>
        </row>
        <row r="347">
          <cell r="A347" t="str">
            <v>026A111</v>
          </cell>
          <cell r="B347">
            <v>3</v>
          </cell>
          <cell r="C347" t="str">
            <v>A0312</v>
          </cell>
          <cell r="D347">
            <v>1.42</v>
          </cell>
          <cell r="E347">
            <v>1.42</v>
          </cell>
          <cell r="F347">
            <v>44495</v>
          </cell>
          <cell r="G347">
            <v>1.8</v>
          </cell>
          <cell r="H347" t="str">
            <v>RN</v>
          </cell>
          <cell r="I347" t="str">
            <v>LPI-1605</v>
          </cell>
          <cell r="J347" t="str">
            <v>SR</v>
          </cell>
          <cell r="K347" t="str">
            <v>I</v>
          </cell>
          <cell r="L347">
            <v>7.3827263503085607</v>
          </cell>
        </row>
        <row r="348">
          <cell r="A348" t="str">
            <v>028A118</v>
          </cell>
          <cell r="B348">
            <v>3</v>
          </cell>
          <cell r="C348" t="str">
            <v>A0312</v>
          </cell>
          <cell r="D348">
            <v>3.47</v>
          </cell>
          <cell r="E348">
            <v>3.47</v>
          </cell>
          <cell r="F348">
            <v>44491</v>
          </cell>
          <cell r="G348" t="str">
            <v>1,8</v>
          </cell>
          <cell r="H348" t="str">
            <v>R3</v>
          </cell>
          <cell r="I348" t="str">
            <v>LPI-1606</v>
          </cell>
          <cell r="J348" t="str">
            <v>DR</v>
          </cell>
          <cell r="K348" t="str">
            <v>I</v>
          </cell>
          <cell r="L348">
            <v>7.5160596836418945</v>
          </cell>
        </row>
        <row r="349">
          <cell r="A349" t="str">
            <v>029A111</v>
          </cell>
          <cell r="B349">
            <v>3</v>
          </cell>
          <cell r="C349" t="str">
            <v>A0312</v>
          </cell>
          <cell r="D349">
            <v>2.21</v>
          </cell>
          <cell r="E349">
            <v>2.21</v>
          </cell>
          <cell r="F349">
            <v>44451</v>
          </cell>
          <cell r="G349">
            <v>1.8</v>
          </cell>
          <cell r="H349" t="str">
            <v>RN</v>
          </cell>
          <cell r="I349" t="str">
            <v>LPI-1605</v>
          </cell>
          <cell r="J349" t="str">
            <v>SR</v>
          </cell>
          <cell r="K349" t="str">
            <v>Y</v>
          </cell>
          <cell r="L349">
            <v>8.8493930169752275</v>
          </cell>
        </row>
        <row r="350">
          <cell r="A350" t="str">
            <v>029A119</v>
          </cell>
          <cell r="B350">
            <v>3</v>
          </cell>
          <cell r="C350" t="str">
            <v>A0312</v>
          </cell>
          <cell r="D350">
            <v>2.81</v>
          </cell>
          <cell r="E350">
            <v>2.81</v>
          </cell>
          <cell r="F350">
            <v>44492</v>
          </cell>
          <cell r="G350" t="str">
            <v>1,8</v>
          </cell>
          <cell r="H350" t="str">
            <v>R3</v>
          </cell>
          <cell r="I350" t="str">
            <v>LPI-1606</v>
          </cell>
          <cell r="J350" t="str">
            <v>DR</v>
          </cell>
          <cell r="K350" t="str">
            <v>Y</v>
          </cell>
          <cell r="L350">
            <v>7.4827263503085613</v>
          </cell>
        </row>
        <row r="351">
          <cell r="A351" t="str">
            <v>030A117</v>
          </cell>
          <cell r="B351">
            <v>3</v>
          </cell>
          <cell r="C351" t="str">
            <v>A0312</v>
          </cell>
          <cell r="D351">
            <v>0.09</v>
          </cell>
          <cell r="E351">
            <v>0.09</v>
          </cell>
          <cell r="F351">
            <v>44491</v>
          </cell>
          <cell r="G351">
            <v>1.8</v>
          </cell>
          <cell r="H351" t="str">
            <v>R3</v>
          </cell>
          <cell r="I351" t="str">
            <v>LPI-1606</v>
          </cell>
          <cell r="J351" t="str">
            <v>DR</v>
          </cell>
          <cell r="K351" t="str">
            <v>Y</v>
          </cell>
          <cell r="L351">
            <v>7.5160596836418945</v>
          </cell>
        </row>
        <row r="352">
          <cell r="A352" t="str">
            <v>030A120</v>
          </cell>
          <cell r="B352">
            <v>3</v>
          </cell>
          <cell r="C352" t="str">
            <v>A0312</v>
          </cell>
          <cell r="D352">
            <v>1.54</v>
          </cell>
          <cell r="E352">
            <v>1.54</v>
          </cell>
          <cell r="F352">
            <v>44396</v>
          </cell>
          <cell r="G352" t="str">
            <v>1,8</v>
          </cell>
          <cell r="H352" t="str">
            <v>R3</v>
          </cell>
          <cell r="I352" t="str">
            <v>LPI-1606</v>
          </cell>
          <cell r="J352" t="str">
            <v>DR</v>
          </cell>
          <cell r="K352" t="str">
            <v>Y</v>
          </cell>
          <cell r="L352">
            <v>10.682726350308561</v>
          </cell>
        </row>
        <row r="353">
          <cell r="A353" t="str">
            <v>031A114</v>
          </cell>
          <cell r="B353">
            <v>3</v>
          </cell>
          <cell r="C353" t="str">
            <v>A0312</v>
          </cell>
          <cell r="D353">
            <v>4.5</v>
          </cell>
          <cell r="E353">
            <v>4.5</v>
          </cell>
          <cell r="F353">
            <v>44405</v>
          </cell>
          <cell r="G353">
            <v>1.8</v>
          </cell>
          <cell r="H353" t="str">
            <v>R3</v>
          </cell>
          <cell r="I353" t="str">
            <v>LPI-1606</v>
          </cell>
          <cell r="J353" t="str">
            <v>DR</v>
          </cell>
          <cell r="K353" t="str">
            <v>Y</v>
          </cell>
          <cell r="L353">
            <v>10.382726350308561</v>
          </cell>
        </row>
        <row r="354">
          <cell r="A354" t="str">
            <v>031A117</v>
          </cell>
          <cell r="B354">
            <v>3</v>
          </cell>
          <cell r="C354" t="str">
            <v>A0312</v>
          </cell>
          <cell r="D354">
            <v>3.27</v>
          </cell>
          <cell r="E354">
            <v>3.27</v>
          </cell>
          <cell r="F354">
            <v>44492</v>
          </cell>
          <cell r="G354" t="str">
            <v>1,8</v>
          </cell>
          <cell r="H354" t="str">
            <v>R3</v>
          </cell>
          <cell r="I354" t="str">
            <v>LPI-1606</v>
          </cell>
          <cell r="J354" t="str">
            <v>DR</v>
          </cell>
          <cell r="K354" t="str">
            <v>Y</v>
          </cell>
          <cell r="L354">
            <v>7.4827263503085613</v>
          </cell>
        </row>
        <row r="355">
          <cell r="A355" t="str">
            <v>022A126</v>
          </cell>
          <cell r="B355">
            <v>3</v>
          </cell>
          <cell r="C355" t="str">
            <v>A0313</v>
          </cell>
          <cell r="D355">
            <v>2.88</v>
          </cell>
          <cell r="E355">
            <v>2.88</v>
          </cell>
          <cell r="F355">
            <v>44382</v>
          </cell>
          <cell r="G355">
            <v>1.35</v>
          </cell>
          <cell r="H355" t="str">
            <v>R1</v>
          </cell>
          <cell r="I355" t="str">
            <v>GP-00687</v>
          </cell>
          <cell r="J355" t="str">
            <v>SR</v>
          </cell>
          <cell r="K355" t="str">
            <v>Y</v>
          </cell>
          <cell r="L355">
            <v>11.149393016975228</v>
          </cell>
        </row>
        <row r="356">
          <cell r="A356" t="str">
            <v>022A125</v>
          </cell>
          <cell r="B356">
            <v>3</v>
          </cell>
          <cell r="C356" t="str">
            <v>A0313</v>
          </cell>
          <cell r="D356">
            <v>4.71</v>
          </cell>
          <cell r="E356">
            <v>4.71</v>
          </cell>
          <cell r="F356">
            <v>44382</v>
          </cell>
          <cell r="G356">
            <v>1.35</v>
          </cell>
          <cell r="H356" t="str">
            <v>R1</v>
          </cell>
          <cell r="I356" t="str">
            <v>GP-00687</v>
          </cell>
          <cell r="J356" t="str">
            <v>SR</v>
          </cell>
          <cell r="K356" t="str">
            <v>Y</v>
          </cell>
          <cell r="L356">
            <v>11.149393016975228</v>
          </cell>
        </row>
        <row r="357">
          <cell r="A357" t="str">
            <v>022A130</v>
          </cell>
          <cell r="B357">
            <v>3</v>
          </cell>
          <cell r="C357" t="str">
            <v>A0313</v>
          </cell>
          <cell r="D357">
            <v>7.17</v>
          </cell>
          <cell r="E357">
            <v>7.17</v>
          </cell>
          <cell r="F357">
            <v>44383</v>
          </cell>
          <cell r="G357">
            <v>1.35</v>
          </cell>
          <cell r="H357" t="str">
            <v>R1</v>
          </cell>
          <cell r="I357" t="str">
            <v>GP-00687</v>
          </cell>
          <cell r="J357" t="str">
            <v>SR</v>
          </cell>
          <cell r="K357" t="str">
            <v>Y</v>
          </cell>
          <cell r="L357">
            <v>11.116059683641895</v>
          </cell>
        </row>
        <row r="358">
          <cell r="A358" t="str">
            <v>024A130</v>
          </cell>
          <cell r="B358">
            <v>3</v>
          </cell>
          <cell r="C358" t="str">
            <v>A0313</v>
          </cell>
          <cell r="D358">
            <v>5.64</v>
          </cell>
          <cell r="E358">
            <v>5.64</v>
          </cell>
          <cell r="F358">
            <v>44369</v>
          </cell>
          <cell r="G358">
            <v>1.35</v>
          </cell>
          <cell r="H358" t="str">
            <v>R1</v>
          </cell>
          <cell r="I358" t="str">
            <v>GP-00687</v>
          </cell>
          <cell r="J358" t="str">
            <v>SR</v>
          </cell>
          <cell r="K358" t="str">
            <v>Y</v>
          </cell>
          <cell r="L358">
            <v>11.58272635030856</v>
          </cell>
        </row>
        <row r="359">
          <cell r="A359" t="str">
            <v>024A127</v>
          </cell>
          <cell r="B359">
            <v>3</v>
          </cell>
          <cell r="C359" t="str">
            <v>A0313</v>
          </cell>
          <cell r="D359">
            <v>3.4</v>
          </cell>
          <cell r="E359">
            <v>3.4</v>
          </cell>
          <cell r="F359">
            <v>44382</v>
          </cell>
          <cell r="G359">
            <v>1.35</v>
          </cell>
          <cell r="H359" t="str">
            <v>R1</v>
          </cell>
          <cell r="I359" t="str">
            <v>GP-00687</v>
          </cell>
          <cell r="J359" t="str">
            <v>SR</v>
          </cell>
          <cell r="K359" t="str">
            <v>Y</v>
          </cell>
          <cell r="L359">
            <v>11.149393016975228</v>
          </cell>
        </row>
        <row r="360">
          <cell r="A360" t="str">
            <v>024A126</v>
          </cell>
          <cell r="B360">
            <v>3</v>
          </cell>
          <cell r="C360" t="str">
            <v>A0313</v>
          </cell>
          <cell r="D360">
            <v>6.72</v>
          </cell>
          <cell r="E360">
            <v>6.72</v>
          </cell>
          <cell r="F360">
            <v>44381</v>
          </cell>
          <cell r="G360">
            <v>1.35</v>
          </cell>
          <cell r="H360" t="str">
            <v>R1</v>
          </cell>
          <cell r="I360" t="str">
            <v>GP-00687</v>
          </cell>
          <cell r="J360" t="str">
            <v>SR</v>
          </cell>
          <cell r="K360" t="str">
            <v>Y</v>
          </cell>
          <cell r="L360">
            <v>11.182726350308561</v>
          </cell>
        </row>
        <row r="361">
          <cell r="A361" t="str">
            <v>026A126</v>
          </cell>
          <cell r="B361">
            <v>3</v>
          </cell>
          <cell r="C361" t="str">
            <v>A0313</v>
          </cell>
          <cell r="D361">
            <v>3.24</v>
          </cell>
          <cell r="E361">
            <v>3.24</v>
          </cell>
          <cell r="F361">
            <v>44406</v>
          </cell>
          <cell r="G361">
            <v>1.35</v>
          </cell>
          <cell r="H361" t="str">
            <v>R1</v>
          </cell>
          <cell r="I361" t="str">
            <v>GP-00687</v>
          </cell>
          <cell r="J361" t="str">
            <v>SR</v>
          </cell>
          <cell r="K361" t="str">
            <v>Y</v>
          </cell>
          <cell r="L361">
            <v>10.349393016975228</v>
          </cell>
        </row>
        <row r="362">
          <cell r="A362" t="str">
            <v>026A130</v>
          </cell>
          <cell r="B362">
            <v>3</v>
          </cell>
          <cell r="C362" t="str">
            <v>A0313</v>
          </cell>
          <cell r="D362">
            <v>6.87</v>
          </cell>
          <cell r="E362">
            <v>6.87</v>
          </cell>
          <cell r="F362">
            <v>44374</v>
          </cell>
          <cell r="G362">
            <v>1.35</v>
          </cell>
          <cell r="H362" t="str">
            <v>R1</v>
          </cell>
          <cell r="I362" t="str">
            <v>GP-00687</v>
          </cell>
          <cell r="J362" t="str">
            <v>SR</v>
          </cell>
          <cell r="K362" t="str">
            <v>Y</v>
          </cell>
          <cell r="L362">
            <v>11.416059683641894</v>
          </cell>
        </row>
        <row r="363">
          <cell r="A363" t="str">
            <v>026A127</v>
          </cell>
          <cell r="B363">
            <v>3</v>
          </cell>
          <cell r="C363" t="str">
            <v>A0313</v>
          </cell>
          <cell r="D363">
            <v>1.68</v>
          </cell>
          <cell r="E363">
            <v>1.68</v>
          </cell>
          <cell r="F363">
            <v>44383</v>
          </cell>
          <cell r="G363">
            <v>1.35</v>
          </cell>
          <cell r="H363" t="str">
            <v>R1</v>
          </cell>
          <cell r="I363" t="str">
            <v>GP-00687</v>
          </cell>
          <cell r="J363" t="str">
            <v>SR</v>
          </cell>
          <cell r="K363" t="str">
            <v>Y</v>
          </cell>
          <cell r="L363">
            <v>11.116059683641895</v>
          </cell>
        </row>
        <row r="364">
          <cell r="A364" t="str">
            <v>029A127</v>
          </cell>
          <cell r="B364">
            <v>3</v>
          </cell>
          <cell r="C364" t="str">
            <v>A0313</v>
          </cell>
          <cell r="D364">
            <v>4.76</v>
          </cell>
          <cell r="E364">
            <v>4.76</v>
          </cell>
          <cell r="F364">
            <v>44382</v>
          </cell>
          <cell r="G364">
            <v>1.35</v>
          </cell>
          <cell r="H364" t="str">
            <v>R1</v>
          </cell>
          <cell r="I364" t="str">
            <v>GP-00687</v>
          </cell>
          <cell r="J364" t="str">
            <v>SR</v>
          </cell>
          <cell r="K364" t="str">
            <v>Y</v>
          </cell>
          <cell r="L364">
            <v>11.149393016975228</v>
          </cell>
        </row>
        <row r="365">
          <cell r="A365" t="str">
            <v>030A128</v>
          </cell>
          <cell r="B365">
            <v>3</v>
          </cell>
          <cell r="C365" t="str">
            <v>A0313</v>
          </cell>
          <cell r="D365">
            <v>1.79</v>
          </cell>
          <cell r="E365">
            <v>1.79</v>
          </cell>
          <cell r="F365">
            <v>44383</v>
          </cell>
          <cell r="G365">
            <v>1.35</v>
          </cell>
          <cell r="H365" t="str">
            <v>R1</v>
          </cell>
          <cell r="I365" t="str">
            <v>GP-00687</v>
          </cell>
          <cell r="J365" t="str">
            <v>SR</v>
          </cell>
          <cell r="K365" t="str">
            <v>Y</v>
          </cell>
          <cell r="L365">
            <v>11.116059683641895</v>
          </cell>
        </row>
        <row r="366">
          <cell r="A366" t="str">
            <v>030A123</v>
          </cell>
          <cell r="B366">
            <v>3</v>
          </cell>
          <cell r="C366" t="str">
            <v>A0313</v>
          </cell>
          <cell r="D366">
            <v>1.04</v>
          </cell>
          <cell r="E366">
            <v>1.04</v>
          </cell>
          <cell r="F366">
            <v>44376</v>
          </cell>
          <cell r="G366">
            <v>1.35</v>
          </cell>
          <cell r="H366" t="str">
            <v>R1</v>
          </cell>
          <cell r="I366" t="str">
            <v>GP-00687</v>
          </cell>
          <cell r="J366" t="str">
            <v>SR</v>
          </cell>
          <cell r="K366" t="str">
            <v>Y</v>
          </cell>
          <cell r="L366">
            <v>11.349393016975228</v>
          </cell>
        </row>
        <row r="367">
          <cell r="A367" t="str">
            <v>029A125</v>
          </cell>
          <cell r="B367">
            <v>3</v>
          </cell>
          <cell r="C367" t="str">
            <v>A0313</v>
          </cell>
          <cell r="D367">
            <v>4.2</v>
          </cell>
          <cell r="E367">
            <v>4.2</v>
          </cell>
          <cell r="F367">
            <v>44418</v>
          </cell>
          <cell r="G367">
            <v>1.35</v>
          </cell>
          <cell r="H367" t="str">
            <v>R1</v>
          </cell>
          <cell r="I367" t="str">
            <v>LPI-1603</v>
          </cell>
          <cell r="J367" t="str">
            <v>SR</v>
          </cell>
          <cell r="K367" t="str">
            <v>Y</v>
          </cell>
          <cell r="L367">
            <v>9.9493930169752272</v>
          </cell>
        </row>
        <row r="368">
          <cell r="A368" t="str">
            <v>030A125</v>
          </cell>
          <cell r="B368">
            <v>3</v>
          </cell>
          <cell r="C368" t="str">
            <v>A0313</v>
          </cell>
          <cell r="D368">
            <v>3.3</v>
          </cell>
          <cell r="E368">
            <v>3.3</v>
          </cell>
          <cell r="F368">
            <v>44453</v>
          </cell>
          <cell r="G368">
            <v>1.35</v>
          </cell>
          <cell r="H368" t="str">
            <v>R2</v>
          </cell>
          <cell r="I368" t="str">
            <v>LPI-1603</v>
          </cell>
          <cell r="J368" t="str">
            <v>SR</v>
          </cell>
          <cell r="K368" t="str">
            <v>Y</v>
          </cell>
          <cell r="L368">
            <v>8.7827263503085611</v>
          </cell>
        </row>
        <row r="369">
          <cell r="A369" t="str">
            <v>029A126</v>
          </cell>
          <cell r="B369">
            <v>3</v>
          </cell>
          <cell r="C369" t="str">
            <v>A0313</v>
          </cell>
          <cell r="D369">
            <v>4.3899999999999997</v>
          </cell>
          <cell r="E369">
            <v>4.3899999999999997</v>
          </cell>
          <cell r="F369">
            <v>44382</v>
          </cell>
          <cell r="G369">
            <v>1.35</v>
          </cell>
          <cell r="H369" t="str">
            <v>R1</v>
          </cell>
          <cell r="I369" t="str">
            <v>GP-00687</v>
          </cell>
          <cell r="J369" t="str">
            <v>SR</v>
          </cell>
          <cell r="K369" t="str">
            <v>Y</v>
          </cell>
          <cell r="L369">
            <v>11.149393016975228</v>
          </cell>
        </row>
        <row r="370">
          <cell r="A370" t="str">
            <v>030A126</v>
          </cell>
          <cell r="B370">
            <v>3</v>
          </cell>
          <cell r="C370" t="str">
            <v>A0313</v>
          </cell>
          <cell r="D370">
            <v>0.64</v>
          </cell>
          <cell r="E370">
            <v>0.64</v>
          </cell>
          <cell r="F370">
            <v>44383</v>
          </cell>
          <cell r="G370">
            <v>1.35</v>
          </cell>
          <cell r="H370" t="str">
            <v>R1</v>
          </cell>
          <cell r="I370" t="str">
            <v>GP-00687</v>
          </cell>
          <cell r="J370" t="str">
            <v>SR</v>
          </cell>
          <cell r="K370" t="str">
            <v>Y</v>
          </cell>
          <cell r="L370">
            <v>11.116059683641895</v>
          </cell>
        </row>
        <row r="371">
          <cell r="A371" t="str">
            <v>030A127</v>
          </cell>
          <cell r="B371">
            <v>3</v>
          </cell>
          <cell r="C371" t="str">
            <v>A0313</v>
          </cell>
          <cell r="D371">
            <v>1.1499999999999999</v>
          </cell>
          <cell r="E371">
            <v>1.1499999999999999</v>
          </cell>
          <cell r="F371">
            <v>44376</v>
          </cell>
          <cell r="G371">
            <v>1.35</v>
          </cell>
          <cell r="H371" t="str">
            <v>R1</v>
          </cell>
          <cell r="I371" t="str">
            <v>GP-00687</v>
          </cell>
          <cell r="J371" t="str">
            <v>SR</v>
          </cell>
          <cell r="K371" t="str">
            <v>Y</v>
          </cell>
          <cell r="L371">
            <v>11.349393016975228</v>
          </cell>
        </row>
        <row r="372">
          <cell r="A372" t="str">
            <v>030A124</v>
          </cell>
          <cell r="B372">
            <v>3</v>
          </cell>
          <cell r="C372" t="str">
            <v>A0313</v>
          </cell>
          <cell r="D372">
            <v>4.25</v>
          </cell>
          <cell r="E372">
            <v>4.25</v>
          </cell>
          <cell r="F372">
            <v>44370</v>
          </cell>
          <cell r="G372">
            <v>1.35</v>
          </cell>
          <cell r="H372" t="str">
            <v>R1</v>
          </cell>
          <cell r="I372" t="str">
            <v>GP-00687</v>
          </cell>
          <cell r="J372" t="str">
            <v>SR</v>
          </cell>
          <cell r="K372" t="str">
            <v>Y</v>
          </cell>
          <cell r="L372">
            <v>11.549393016975227</v>
          </cell>
        </row>
        <row r="373">
          <cell r="A373" t="str">
            <v>029A129</v>
          </cell>
          <cell r="B373">
            <v>3</v>
          </cell>
          <cell r="C373" t="str">
            <v>A0313</v>
          </cell>
          <cell r="D373">
            <v>4.2699999999999996</v>
          </cell>
          <cell r="E373">
            <v>4.2699999999999996</v>
          </cell>
          <cell r="F373">
            <v>44377</v>
          </cell>
          <cell r="G373">
            <v>1.35</v>
          </cell>
          <cell r="H373" t="str">
            <v>R1</v>
          </cell>
          <cell r="I373" t="str">
            <v>GP-00687</v>
          </cell>
          <cell r="J373" t="str">
            <v>SR</v>
          </cell>
          <cell r="K373" t="str">
            <v>Y</v>
          </cell>
          <cell r="L373">
            <v>11.316059683641894</v>
          </cell>
        </row>
        <row r="374">
          <cell r="A374" t="str">
            <v>030A130</v>
          </cell>
          <cell r="B374">
            <v>3</v>
          </cell>
          <cell r="C374" t="str">
            <v>A0313</v>
          </cell>
          <cell r="D374">
            <v>1.83</v>
          </cell>
          <cell r="E374">
            <v>1.83</v>
          </cell>
          <cell r="F374">
            <v>44377</v>
          </cell>
          <cell r="G374">
            <v>1.35</v>
          </cell>
          <cell r="H374" t="str">
            <v>R1</v>
          </cell>
          <cell r="I374" t="str">
            <v>GP-00687</v>
          </cell>
          <cell r="J374" t="str">
            <v>SR</v>
          </cell>
          <cell r="K374" t="str">
            <v>Y</v>
          </cell>
          <cell r="L374">
            <v>11.316059683641894</v>
          </cell>
        </row>
        <row r="375">
          <cell r="A375" t="str">
            <v>030A129</v>
          </cell>
          <cell r="B375">
            <v>3</v>
          </cell>
          <cell r="C375" t="str">
            <v>A0313</v>
          </cell>
          <cell r="D375">
            <v>1.83</v>
          </cell>
          <cell r="E375">
            <v>1.83</v>
          </cell>
          <cell r="F375">
            <v>44377</v>
          </cell>
          <cell r="G375">
            <v>1.35</v>
          </cell>
          <cell r="H375" t="str">
            <v>R1</v>
          </cell>
          <cell r="I375" t="str">
            <v>GP-00687</v>
          </cell>
          <cell r="J375" t="str">
            <v>SR</v>
          </cell>
          <cell r="K375" t="str">
            <v>Y</v>
          </cell>
          <cell r="L375">
            <v>11.316059683641894</v>
          </cell>
        </row>
        <row r="376">
          <cell r="A376" t="str">
            <v>022A132</v>
          </cell>
          <cell r="B376">
            <v>3</v>
          </cell>
          <cell r="C376" t="str">
            <v>A0314</v>
          </cell>
          <cell r="D376">
            <v>3.08</v>
          </cell>
          <cell r="E376">
            <v>3.08</v>
          </cell>
          <cell r="F376">
            <v>44307</v>
          </cell>
          <cell r="G376">
            <v>1.35</v>
          </cell>
          <cell r="H376" t="str">
            <v>RPC</v>
          </cell>
          <cell r="I376" t="str">
            <v>LPI-1604</v>
          </cell>
          <cell r="J376" t="str">
            <v>SRP</v>
          </cell>
          <cell r="K376" t="str">
            <v>Y</v>
          </cell>
          <cell r="L376">
            <v>13.649393016975228</v>
          </cell>
        </row>
        <row r="377">
          <cell r="A377" t="str">
            <v>022A133</v>
          </cell>
          <cell r="B377">
            <v>3</v>
          </cell>
          <cell r="C377" t="str">
            <v>A0314</v>
          </cell>
          <cell r="D377">
            <v>0.75</v>
          </cell>
          <cell r="E377">
            <v>0.75</v>
          </cell>
          <cell r="F377">
            <v>44307</v>
          </cell>
          <cell r="G377">
            <v>1.35</v>
          </cell>
          <cell r="H377" t="str">
            <v>RPC</v>
          </cell>
          <cell r="I377" t="str">
            <v>LPI-1604</v>
          </cell>
          <cell r="J377" t="str">
            <v>SRP</v>
          </cell>
          <cell r="K377" t="str">
            <v>Y</v>
          </cell>
          <cell r="L377">
            <v>13.649393016975228</v>
          </cell>
        </row>
        <row r="378">
          <cell r="A378" t="str">
            <v>022A134</v>
          </cell>
          <cell r="B378">
            <v>3</v>
          </cell>
          <cell r="C378" t="str">
            <v>A0314</v>
          </cell>
          <cell r="D378">
            <v>1.26</v>
          </cell>
          <cell r="E378">
            <v>1.26</v>
          </cell>
          <cell r="F378">
            <v>44307</v>
          </cell>
          <cell r="G378">
            <v>1.35</v>
          </cell>
          <cell r="H378" t="str">
            <v>RPC</v>
          </cell>
          <cell r="I378" t="str">
            <v>LPI-1604</v>
          </cell>
          <cell r="J378" t="str">
            <v>SRP</v>
          </cell>
          <cell r="K378" t="str">
            <v>Y</v>
          </cell>
          <cell r="L378">
            <v>13.649393016975228</v>
          </cell>
        </row>
        <row r="379">
          <cell r="A379" t="str">
            <v>022A137</v>
          </cell>
          <cell r="B379">
            <v>3</v>
          </cell>
          <cell r="C379" t="str">
            <v>A0314</v>
          </cell>
          <cell r="D379">
            <v>2.7</v>
          </cell>
          <cell r="E379">
            <v>2.7</v>
          </cell>
          <cell r="F379">
            <v>44315</v>
          </cell>
          <cell r="G379">
            <v>1.35</v>
          </cell>
          <cell r="H379" t="str">
            <v>RPC</v>
          </cell>
          <cell r="I379" t="str">
            <v>LPI-1604</v>
          </cell>
          <cell r="J379" t="str">
            <v>SR</v>
          </cell>
          <cell r="K379" t="str">
            <v>Y</v>
          </cell>
          <cell r="L379">
            <v>13.382726350308561</v>
          </cell>
        </row>
        <row r="380">
          <cell r="A380" t="str">
            <v>022A139</v>
          </cell>
          <cell r="B380">
            <v>3</v>
          </cell>
          <cell r="C380" t="str">
            <v>A0314</v>
          </cell>
          <cell r="D380">
            <v>1.47</v>
          </cell>
          <cell r="E380">
            <v>1.47</v>
          </cell>
          <cell r="F380">
            <v>44314</v>
          </cell>
          <cell r="G380">
            <v>1.35</v>
          </cell>
          <cell r="H380" t="str">
            <v>RPC</v>
          </cell>
          <cell r="I380" t="str">
            <v>LPI-1604</v>
          </cell>
          <cell r="J380" t="str">
            <v>SR</v>
          </cell>
          <cell r="K380" t="str">
            <v>Y</v>
          </cell>
          <cell r="L380">
            <v>13.416059683641894</v>
          </cell>
        </row>
        <row r="381">
          <cell r="A381" t="str">
            <v>024A133</v>
          </cell>
          <cell r="B381">
            <v>3</v>
          </cell>
          <cell r="C381" t="str">
            <v>A0314</v>
          </cell>
          <cell r="D381">
            <v>2.97</v>
          </cell>
          <cell r="E381">
            <v>2.97</v>
          </cell>
          <cell r="F381">
            <v>44314</v>
          </cell>
          <cell r="G381">
            <v>1.35</v>
          </cell>
          <cell r="H381" t="str">
            <v>RPC</v>
          </cell>
          <cell r="I381" t="str">
            <v>LPI-1604</v>
          </cell>
          <cell r="J381" t="str">
            <v>SR</v>
          </cell>
          <cell r="K381" t="str">
            <v>Y</v>
          </cell>
          <cell r="L381">
            <v>13.416059683641894</v>
          </cell>
        </row>
        <row r="382">
          <cell r="A382" t="str">
            <v>024A138</v>
          </cell>
          <cell r="B382">
            <v>3</v>
          </cell>
          <cell r="C382" t="str">
            <v>A0314</v>
          </cell>
          <cell r="D382">
            <v>3.22</v>
          </cell>
          <cell r="E382">
            <v>3.22</v>
          </cell>
          <cell r="F382">
            <v>44312</v>
          </cell>
          <cell r="G382">
            <v>1.35</v>
          </cell>
          <cell r="H382" t="str">
            <v>RPC</v>
          </cell>
          <cell r="I382" t="str">
            <v>LPI-1604</v>
          </cell>
          <cell r="J382" t="str">
            <v>SR</v>
          </cell>
          <cell r="K382" t="str">
            <v>Y</v>
          </cell>
          <cell r="L382">
            <v>13.48272635030856</v>
          </cell>
        </row>
        <row r="383">
          <cell r="A383" t="str">
            <v>024A136</v>
          </cell>
          <cell r="B383">
            <v>3</v>
          </cell>
          <cell r="C383" t="str">
            <v>A0314</v>
          </cell>
          <cell r="D383">
            <v>2.62</v>
          </cell>
          <cell r="E383">
            <v>2.62</v>
          </cell>
          <cell r="F383">
            <v>44313</v>
          </cell>
          <cell r="G383">
            <v>1.35</v>
          </cell>
          <cell r="H383" t="str">
            <v>RPC</v>
          </cell>
          <cell r="I383" t="str">
            <v>LPI-1604</v>
          </cell>
          <cell r="J383" t="str">
            <v>SR</v>
          </cell>
          <cell r="K383" t="str">
            <v>Y</v>
          </cell>
          <cell r="L383">
            <v>13.449393016975227</v>
          </cell>
        </row>
        <row r="384">
          <cell r="A384" t="str">
            <v>025A135</v>
          </cell>
          <cell r="B384">
            <v>3</v>
          </cell>
          <cell r="C384" t="str">
            <v>A0314</v>
          </cell>
          <cell r="D384">
            <v>3.18</v>
          </cell>
          <cell r="E384">
            <v>3.18</v>
          </cell>
          <cell r="F384">
            <v>44302</v>
          </cell>
          <cell r="G384">
            <v>1.35</v>
          </cell>
          <cell r="H384" t="str">
            <v>RPC</v>
          </cell>
          <cell r="I384" t="str">
            <v>LPI-1604</v>
          </cell>
          <cell r="J384" t="str">
            <v>SR</v>
          </cell>
          <cell r="K384" t="str">
            <v>Y</v>
          </cell>
          <cell r="L384">
            <v>13.816059683641894</v>
          </cell>
        </row>
        <row r="385">
          <cell r="A385" t="str">
            <v>026A134</v>
          </cell>
          <cell r="B385">
            <v>3</v>
          </cell>
          <cell r="C385" t="str">
            <v>A0314</v>
          </cell>
          <cell r="D385">
            <v>0.87</v>
          </cell>
          <cell r="E385">
            <v>0.87</v>
          </cell>
          <cell r="F385">
            <v>44302</v>
          </cell>
          <cell r="G385">
            <v>1.35</v>
          </cell>
          <cell r="H385" t="str">
            <v>RPC</v>
          </cell>
          <cell r="I385" t="str">
            <v>LPI-1604</v>
          </cell>
          <cell r="J385" t="str">
            <v>SR</v>
          </cell>
          <cell r="K385" t="str">
            <v>Y</v>
          </cell>
          <cell r="L385">
            <v>13.816059683641894</v>
          </cell>
        </row>
        <row r="386">
          <cell r="A386" t="str">
            <v>025A136</v>
          </cell>
          <cell r="B386">
            <v>3</v>
          </cell>
          <cell r="C386" t="str">
            <v>A0314</v>
          </cell>
          <cell r="D386">
            <v>1.56</v>
          </cell>
          <cell r="E386">
            <v>1.56</v>
          </cell>
          <cell r="F386">
            <v>44303</v>
          </cell>
          <cell r="G386">
            <v>1.35</v>
          </cell>
          <cell r="H386" t="str">
            <v>RPC</v>
          </cell>
          <cell r="I386" t="str">
            <v>LPI-1604</v>
          </cell>
          <cell r="J386" t="str">
            <v>SR</v>
          </cell>
          <cell r="K386" t="str">
            <v>Y</v>
          </cell>
          <cell r="L386">
            <v>13.782726350308561</v>
          </cell>
        </row>
        <row r="387">
          <cell r="A387" t="str">
            <v>025A138</v>
          </cell>
          <cell r="B387">
            <v>3</v>
          </cell>
          <cell r="C387" t="str">
            <v>A0314</v>
          </cell>
          <cell r="D387">
            <v>1.97</v>
          </cell>
          <cell r="E387">
            <v>1.97</v>
          </cell>
          <cell r="F387">
            <v>44303</v>
          </cell>
          <cell r="G387">
            <v>1.35</v>
          </cell>
          <cell r="H387" t="str">
            <v>RPC</v>
          </cell>
          <cell r="I387" t="str">
            <v>LPI-1604</v>
          </cell>
          <cell r="J387" t="str">
            <v>SR</v>
          </cell>
          <cell r="K387" t="str">
            <v>Y</v>
          </cell>
          <cell r="L387">
            <v>13.782726350308561</v>
          </cell>
        </row>
        <row r="388">
          <cell r="A388" t="str">
            <v>025A139</v>
          </cell>
          <cell r="B388">
            <v>3</v>
          </cell>
          <cell r="C388" t="str">
            <v>A0314</v>
          </cell>
          <cell r="D388">
            <v>0.62</v>
          </cell>
          <cell r="E388">
            <v>0.62</v>
          </cell>
          <cell r="F388">
            <v>44314</v>
          </cell>
          <cell r="G388">
            <v>1.35</v>
          </cell>
          <cell r="H388" t="str">
            <v>RPC</v>
          </cell>
          <cell r="I388" t="str">
            <v>LPI-1604</v>
          </cell>
          <cell r="J388" t="str">
            <v>SR</v>
          </cell>
          <cell r="K388" t="str">
            <v>Y</v>
          </cell>
          <cell r="L388">
            <v>13.416059683641894</v>
          </cell>
        </row>
        <row r="389">
          <cell r="A389" t="str">
            <v>024A132</v>
          </cell>
          <cell r="B389">
            <v>3</v>
          </cell>
          <cell r="C389" t="str">
            <v>A0314</v>
          </cell>
          <cell r="D389">
            <v>2</v>
          </cell>
          <cell r="E389">
            <v>2</v>
          </cell>
          <cell r="F389">
            <v>44308</v>
          </cell>
          <cell r="G389">
            <v>1.35</v>
          </cell>
          <cell r="H389" t="str">
            <v>RPC</v>
          </cell>
          <cell r="I389" t="str">
            <v>LPI-1604</v>
          </cell>
          <cell r="J389" t="str">
            <v>SR</v>
          </cell>
          <cell r="K389" t="str">
            <v>Y</v>
          </cell>
          <cell r="L389">
            <v>13.616059683641895</v>
          </cell>
        </row>
        <row r="390">
          <cell r="A390" t="str">
            <v>026A132</v>
          </cell>
          <cell r="B390">
            <v>3</v>
          </cell>
          <cell r="C390" t="str">
            <v>A0314</v>
          </cell>
          <cell r="D390">
            <v>5.07</v>
          </cell>
          <cell r="E390">
            <v>5.07</v>
          </cell>
          <cell r="F390">
            <v>44308</v>
          </cell>
          <cell r="G390">
            <v>1.35</v>
          </cell>
          <cell r="H390" t="str">
            <v>RPC</v>
          </cell>
          <cell r="I390" t="str">
            <v>LPI-1604</v>
          </cell>
          <cell r="J390" t="str">
            <v>SR</v>
          </cell>
          <cell r="K390" t="str">
            <v>Y</v>
          </cell>
          <cell r="L390">
            <v>13.616059683641895</v>
          </cell>
        </row>
        <row r="391">
          <cell r="A391" t="str">
            <v>026A135</v>
          </cell>
          <cell r="B391">
            <v>3</v>
          </cell>
          <cell r="C391" t="str">
            <v>A0314</v>
          </cell>
          <cell r="D391">
            <v>2.37</v>
          </cell>
          <cell r="E391">
            <v>2.37</v>
          </cell>
          <cell r="F391">
            <v>44308</v>
          </cell>
          <cell r="G391">
            <v>1.35</v>
          </cell>
          <cell r="H391" t="str">
            <v>RPC</v>
          </cell>
          <cell r="I391" t="str">
            <v>LPI-1604</v>
          </cell>
          <cell r="J391" t="str">
            <v>SR</v>
          </cell>
          <cell r="K391" t="str">
            <v>Y</v>
          </cell>
          <cell r="L391">
            <v>13.616059683641895</v>
          </cell>
        </row>
        <row r="392">
          <cell r="A392" t="str">
            <v>026A139</v>
          </cell>
          <cell r="B392">
            <v>3</v>
          </cell>
          <cell r="C392" t="str">
            <v>A0314</v>
          </cell>
          <cell r="D392">
            <v>1.23</v>
          </cell>
          <cell r="E392">
            <v>1.23</v>
          </cell>
          <cell r="F392">
            <v>44312</v>
          </cell>
          <cell r="G392">
            <v>1.35</v>
          </cell>
          <cell r="H392" t="str">
            <v>RPC</v>
          </cell>
          <cell r="I392" t="str">
            <v>LPI-1604</v>
          </cell>
          <cell r="J392" t="str">
            <v>SR</v>
          </cell>
          <cell r="K392" t="str">
            <v>Y</v>
          </cell>
          <cell r="L392">
            <v>13.48272635030856</v>
          </cell>
        </row>
        <row r="393">
          <cell r="A393" t="str">
            <v>028A135</v>
          </cell>
          <cell r="B393">
            <v>3</v>
          </cell>
          <cell r="C393" t="str">
            <v>A0314</v>
          </cell>
          <cell r="D393">
            <v>9.64</v>
          </cell>
          <cell r="E393">
            <v>9.64</v>
          </cell>
          <cell r="F393">
            <v>44311</v>
          </cell>
          <cell r="G393">
            <v>1.35</v>
          </cell>
          <cell r="H393" t="str">
            <v>RPC</v>
          </cell>
          <cell r="I393" t="str">
            <v>LPI-1604</v>
          </cell>
          <cell r="J393" t="str">
            <v>SR</v>
          </cell>
          <cell r="K393" t="str">
            <v>Y</v>
          </cell>
          <cell r="L393">
            <v>13.516059683641894</v>
          </cell>
        </row>
        <row r="394">
          <cell r="A394" t="str">
            <v>028A139</v>
          </cell>
          <cell r="B394">
            <v>3</v>
          </cell>
          <cell r="C394" t="str">
            <v>A0314</v>
          </cell>
          <cell r="D394">
            <v>4.7300000000000004</v>
          </cell>
          <cell r="E394">
            <v>4.7300000000000004</v>
          </cell>
          <cell r="F394">
            <v>44311</v>
          </cell>
          <cell r="G394">
            <v>1.35</v>
          </cell>
          <cell r="H394" t="str">
            <v>RPC</v>
          </cell>
          <cell r="I394" t="str">
            <v>LPI-1604</v>
          </cell>
          <cell r="J394" t="str">
            <v>SR</v>
          </cell>
          <cell r="K394" t="str">
            <v>Y</v>
          </cell>
          <cell r="L394">
            <v>13.516059683641894</v>
          </cell>
        </row>
        <row r="395">
          <cell r="A395" t="str">
            <v>028A136</v>
          </cell>
          <cell r="B395">
            <v>3</v>
          </cell>
          <cell r="C395" t="str">
            <v>A0314</v>
          </cell>
          <cell r="D395">
            <v>3.71</v>
          </cell>
          <cell r="E395">
            <v>3.71</v>
          </cell>
          <cell r="F395">
            <v>44311</v>
          </cell>
          <cell r="G395">
            <v>1.35</v>
          </cell>
          <cell r="H395" t="str">
            <v>RPC</v>
          </cell>
          <cell r="I395" t="str">
            <v>LPI-1604</v>
          </cell>
          <cell r="J395" t="str">
            <v>SR</v>
          </cell>
          <cell r="K395" t="str">
            <v>Y</v>
          </cell>
          <cell r="L395">
            <v>13.516059683641894</v>
          </cell>
        </row>
        <row r="396">
          <cell r="A396" t="str">
            <v>030A135</v>
          </cell>
          <cell r="B396">
            <v>3</v>
          </cell>
          <cell r="C396" t="str">
            <v>A0314</v>
          </cell>
          <cell r="D396">
            <v>2.2799999999999998</v>
          </cell>
          <cell r="E396">
            <v>2.2799999999999998</v>
          </cell>
          <cell r="F396">
            <v>44314</v>
          </cell>
          <cell r="G396">
            <v>1.35</v>
          </cell>
          <cell r="H396" t="str">
            <v>RPC</v>
          </cell>
          <cell r="I396" t="str">
            <v>LPI-1604</v>
          </cell>
          <cell r="J396" t="str">
            <v>SR</v>
          </cell>
          <cell r="K396" t="str">
            <v>Y</v>
          </cell>
          <cell r="L396">
            <v>13.416059683641894</v>
          </cell>
        </row>
        <row r="397">
          <cell r="A397" t="str">
            <v>030A132</v>
          </cell>
          <cell r="B397">
            <v>3</v>
          </cell>
          <cell r="C397" t="str">
            <v>A0314</v>
          </cell>
          <cell r="D397">
            <v>6.59</v>
          </cell>
          <cell r="E397">
            <v>6.59</v>
          </cell>
          <cell r="F397">
            <v>44314</v>
          </cell>
          <cell r="G397">
            <v>1.35</v>
          </cell>
          <cell r="H397" t="str">
            <v>RPC</v>
          </cell>
          <cell r="I397" t="str">
            <v>LPI-1604</v>
          </cell>
          <cell r="J397" t="str">
            <v>SR</v>
          </cell>
          <cell r="K397" t="str">
            <v>Y</v>
          </cell>
          <cell r="L397">
            <v>13.416059683641894</v>
          </cell>
        </row>
        <row r="398">
          <cell r="A398" t="str">
            <v>030A137</v>
          </cell>
          <cell r="B398">
            <v>3</v>
          </cell>
          <cell r="C398" t="str">
            <v>A0314</v>
          </cell>
          <cell r="D398">
            <v>1.77</v>
          </cell>
          <cell r="E398">
            <v>1.77</v>
          </cell>
          <cell r="F398">
            <v>44309</v>
          </cell>
          <cell r="G398">
            <v>1.35</v>
          </cell>
          <cell r="H398" t="str">
            <v>RPC</v>
          </cell>
          <cell r="I398" t="str">
            <v>LPI-1604</v>
          </cell>
          <cell r="J398" t="str">
            <v>SRP</v>
          </cell>
          <cell r="K398" t="str">
            <v>Y</v>
          </cell>
          <cell r="L398">
            <v>13.58272635030856</v>
          </cell>
        </row>
        <row r="399">
          <cell r="A399" t="str">
            <v>030A136</v>
          </cell>
          <cell r="B399">
            <v>3</v>
          </cell>
          <cell r="C399" t="str">
            <v>A0314</v>
          </cell>
          <cell r="D399">
            <v>2.2599999999999998</v>
          </cell>
          <cell r="E399">
            <v>2.2599999999999998</v>
          </cell>
          <cell r="F399">
            <v>44309</v>
          </cell>
          <cell r="G399">
            <v>1.35</v>
          </cell>
          <cell r="H399" t="str">
            <v>RPC</v>
          </cell>
          <cell r="I399" t="str">
            <v>LPI-1604</v>
          </cell>
          <cell r="J399" t="str">
            <v>SRP</v>
          </cell>
          <cell r="K399" t="str">
            <v>Y</v>
          </cell>
          <cell r="L399">
            <v>13.58272635030856</v>
          </cell>
        </row>
        <row r="400">
          <cell r="A400" t="str">
            <v>030A138</v>
          </cell>
          <cell r="B400">
            <v>3</v>
          </cell>
          <cell r="C400" t="str">
            <v>A0314</v>
          </cell>
          <cell r="D400">
            <v>0.63</v>
          </cell>
          <cell r="E400">
            <v>0.63</v>
          </cell>
          <cell r="F400">
            <v>44315</v>
          </cell>
          <cell r="G400">
            <v>1.35</v>
          </cell>
          <cell r="H400" t="str">
            <v>RPC</v>
          </cell>
          <cell r="I400" t="str">
            <v>LPI-1604</v>
          </cell>
          <cell r="J400" t="str">
            <v>SR</v>
          </cell>
          <cell r="K400" t="str">
            <v>Y</v>
          </cell>
          <cell r="L400">
            <v>13.382726350308561</v>
          </cell>
        </row>
        <row r="401">
          <cell r="A401" t="str">
            <v>031A011</v>
          </cell>
          <cell r="B401">
            <v>3</v>
          </cell>
          <cell r="C401" t="str">
            <v>A0402</v>
          </cell>
          <cell r="D401">
            <v>0.72</v>
          </cell>
          <cell r="E401">
            <v>0.72</v>
          </cell>
          <cell r="F401">
            <v>44469</v>
          </cell>
          <cell r="G401">
            <v>1.35</v>
          </cell>
          <cell r="H401" t="str">
            <v>R1</v>
          </cell>
          <cell r="I401" t="str">
            <v>LPI-1603</v>
          </cell>
          <cell r="J401" t="str">
            <v>SR</v>
          </cell>
          <cell r="K401" t="str">
            <v>Y</v>
          </cell>
          <cell r="L401">
            <v>8.2493930169752279</v>
          </cell>
        </row>
        <row r="402">
          <cell r="A402" t="str">
            <v>032A015</v>
          </cell>
          <cell r="B402">
            <v>3</v>
          </cell>
          <cell r="C402" t="str">
            <v>A0402</v>
          </cell>
          <cell r="D402">
            <v>2.08</v>
          </cell>
          <cell r="E402">
            <v>2.08</v>
          </cell>
          <cell r="F402">
            <v>44385</v>
          </cell>
          <cell r="G402">
            <v>1.35</v>
          </cell>
          <cell r="H402" t="str">
            <v>R1</v>
          </cell>
          <cell r="I402" t="str">
            <v>LPI-612</v>
          </cell>
          <cell r="J402" t="str">
            <v>SRP</v>
          </cell>
          <cell r="K402" t="str">
            <v>Y</v>
          </cell>
          <cell r="L402">
            <v>11.049393016975227</v>
          </cell>
        </row>
        <row r="403">
          <cell r="A403" t="str">
            <v>032A013</v>
          </cell>
          <cell r="B403">
            <v>3</v>
          </cell>
          <cell r="C403" t="str">
            <v>A0402</v>
          </cell>
          <cell r="D403">
            <v>1.1599999999999999</v>
          </cell>
          <cell r="E403">
            <v>1.1599999999999999</v>
          </cell>
          <cell r="F403">
            <v>44493</v>
          </cell>
          <cell r="G403">
            <v>1.35</v>
          </cell>
          <cell r="H403" t="str">
            <v>R1</v>
          </cell>
          <cell r="I403" t="str">
            <v>LPI-612</v>
          </cell>
          <cell r="J403" t="str">
            <v>SRP</v>
          </cell>
          <cell r="K403" t="str">
            <v>Y</v>
          </cell>
          <cell r="L403">
            <v>7.4493930169752272</v>
          </cell>
        </row>
        <row r="404">
          <cell r="A404" t="str">
            <v>032A014</v>
          </cell>
          <cell r="B404">
            <v>3</v>
          </cell>
          <cell r="C404" t="str">
            <v>A0402</v>
          </cell>
          <cell r="D404">
            <v>1.43</v>
          </cell>
          <cell r="E404">
            <v>1.43</v>
          </cell>
          <cell r="F404">
            <v>44494</v>
          </cell>
          <cell r="G404">
            <v>1.35</v>
          </cell>
          <cell r="H404" t="str">
            <v>R1</v>
          </cell>
          <cell r="I404" t="str">
            <v>LPI-612</v>
          </cell>
          <cell r="J404" t="str">
            <v>SRP</v>
          </cell>
          <cell r="K404" t="str">
            <v>y</v>
          </cell>
          <cell r="L404">
            <v>7.4160596836418939</v>
          </cell>
        </row>
        <row r="405">
          <cell r="A405" t="str">
            <v>033A020</v>
          </cell>
          <cell r="B405">
            <v>3</v>
          </cell>
          <cell r="C405" t="str">
            <v>A0402</v>
          </cell>
          <cell r="D405">
            <v>3.89</v>
          </cell>
          <cell r="E405">
            <v>3.89</v>
          </cell>
          <cell r="F405">
            <v>44385</v>
          </cell>
          <cell r="G405">
            <v>1.35</v>
          </cell>
          <cell r="H405" t="str">
            <v>RPC</v>
          </cell>
          <cell r="I405" t="str">
            <v>AS.I19-19</v>
          </cell>
          <cell r="J405" t="str">
            <v>SR</v>
          </cell>
          <cell r="K405" t="str">
            <v>Y</v>
          </cell>
          <cell r="L405">
            <v>11.049393016975227</v>
          </cell>
        </row>
        <row r="406">
          <cell r="A406" t="str">
            <v>033A018</v>
          </cell>
          <cell r="B406">
            <v>3</v>
          </cell>
          <cell r="C406" t="str">
            <v>A0402</v>
          </cell>
          <cell r="D406">
            <v>4.3499999999999996</v>
          </cell>
          <cell r="E406">
            <v>4.3499999999999996</v>
          </cell>
          <cell r="F406">
            <v>44378</v>
          </cell>
          <cell r="G406">
            <v>1.35</v>
          </cell>
          <cell r="H406" t="str">
            <v>RPC</v>
          </cell>
          <cell r="I406" t="str">
            <v>LPI-1603</v>
          </cell>
          <cell r="J406" t="str">
            <v>SRP</v>
          </cell>
          <cell r="K406" t="str">
            <v>Y</v>
          </cell>
          <cell r="L406">
            <v>11.282726350308561</v>
          </cell>
        </row>
        <row r="407">
          <cell r="A407" t="str">
            <v>034A013</v>
          </cell>
          <cell r="B407">
            <v>3</v>
          </cell>
          <cell r="C407" t="str">
            <v>A0402</v>
          </cell>
          <cell r="D407">
            <v>4.87</v>
          </cell>
          <cell r="E407">
            <v>4.87</v>
          </cell>
          <cell r="F407">
            <v>44495</v>
          </cell>
          <cell r="G407">
            <v>1.35</v>
          </cell>
          <cell r="H407" t="str">
            <v>R1</v>
          </cell>
          <cell r="I407" t="str">
            <v>LPI-612</v>
          </cell>
          <cell r="J407" t="str">
            <v>SRP</v>
          </cell>
          <cell r="K407" t="str">
            <v>Y</v>
          </cell>
          <cell r="L407">
            <v>7.3827263503085607</v>
          </cell>
        </row>
        <row r="408">
          <cell r="A408" t="str">
            <v>034A015</v>
          </cell>
          <cell r="B408">
            <v>3</v>
          </cell>
          <cell r="C408" t="str">
            <v>A0402</v>
          </cell>
          <cell r="D408">
            <v>4.2699999999999996</v>
          </cell>
          <cell r="E408">
            <v>4.2699999999999996</v>
          </cell>
          <cell r="F408">
            <v>44403</v>
          </cell>
          <cell r="G408">
            <v>1.35</v>
          </cell>
          <cell r="H408" t="str">
            <v>RPC</v>
          </cell>
          <cell r="I408" t="str">
            <v>LPI-1603</v>
          </cell>
          <cell r="J408" t="str">
            <v>SR</v>
          </cell>
          <cell r="K408" t="str">
            <v>Y</v>
          </cell>
          <cell r="L408">
            <v>10.449393016975227</v>
          </cell>
        </row>
        <row r="409">
          <cell r="A409" t="str">
            <v>033A016</v>
          </cell>
          <cell r="B409">
            <v>3</v>
          </cell>
          <cell r="C409" t="str">
            <v>A0402</v>
          </cell>
          <cell r="D409">
            <v>0.97</v>
          </cell>
          <cell r="E409">
            <v>0.97</v>
          </cell>
          <cell r="F409">
            <v>44368</v>
          </cell>
          <cell r="G409">
            <v>1.35</v>
          </cell>
          <cell r="H409" t="str">
            <v>RPC</v>
          </cell>
          <cell r="I409" t="str">
            <v>LPI-1604</v>
          </cell>
          <cell r="J409" t="str">
            <v>SR</v>
          </cell>
          <cell r="K409" t="str">
            <v>Y</v>
          </cell>
          <cell r="L409">
            <v>11.616059683641895</v>
          </cell>
        </row>
        <row r="410">
          <cell r="A410" t="str">
            <v>034A016</v>
          </cell>
          <cell r="B410">
            <v>3</v>
          </cell>
          <cell r="C410" t="str">
            <v>A0402</v>
          </cell>
          <cell r="D410">
            <v>4.13</v>
          </cell>
          <cell r="E410">
            <v>4.13</v>
          </cell>
          <cell r="F410">
            <v>44368</v>
          </cell>
          <cell r="G410">
            <v>1.35</v>
          </cell>
          <cell r="H410" t="str">
            <v>RPC</v>
          </cell>
          <cell r="I410" t="str">
            <v>LPI-1604</v>
          </cell>
          <cell r="J410" t="str">
            <v>SR</v>
          </cell>
          <cell r="K410" t="str">
            <v>Y</v>
          </cell>
          <cell r="L410">
            <v>11.616059683641895</v>
          </cell>
        </row>
        <row r="411">
          <cell r="A411" t="str">
            <v>034A020</v>
          </cell>
          <cell r="B411">
            <v>3</v>
          </cell>
          <cell r="C411" t="str">
            <v>A0402</v>
          </cell>
          <cell r="D411">
            <v>3.79</v>
          </cell>
          <cell r="E411">
            <v>3.79</v>
          </cell>
          <cell r="F411">
            <v>44368</v>
          </cell>
          <cell r="G411">
            <v>1.35</v>
          </cell>
          <cell r="H411" t="str">
            <v>RPC</v>
          </cell>
          <cell r="I411" t="str">
            <v>LPI-1604</v>
          </cell>
          <cell r="J411" t="str">
            <v>SR</v>
          </cell>
          <cell r="K411" t="str">
            <v>Y</v>
          </cell>
          <cell r="L411">
            <v>11.616059683641895</v>
          </cell>
        </row>
        <row r="412">
          <cell r="A412" t="str">
            <v>036A016</v>
          </cell>
          <cell r="B412">
            <v>3</v>
          </cell>
          <cell r="C412" t="str">
            <v>A0402</v>
          </cell>
          <cell r="D412">
            <v>1.96</v>
          </cell>
          <cell r="E412">
            <v>1.96</v>
          </cell>
          <cell r="F412">
            <v>44372</v>
          </cell>
          <cell r="G412">
            <v>1.35</v>
          </cell>
          <cell r="H412" t="str">
            <v>RPC</v>
          </cell>
          <cell r="I412" t="str">
            <v>LPI-1604</v>
          </cell>
          <cell r="J412" t="str">
            <v>SR</v>
          </cell>
          <cell r="K412" t="str">
            <v>Y</v>
          </cell>
          <cell r="L412">
            <v>11.48272635030856</v>
          </cell>
        </row>
        <row r="413">
          <cell r="A413" t="str">
            <v>036A018</v>
          </cell>
          <cell r="B413">
            <v>3</v>
          </cell>
          <cell r="C413" t="str">
            <v>A0402</v>
          </cell>
          <cell r="D413">
            <v>5.41</v>
          </cell>
          <cell r="E413">
            <v>5.41</v>
          </cell>
          <cell r="F413">
            <v>44369</v>
          </cell>
          <cell r="G413">
            <v>1.35</v>
          </cell>
          <cell r="H413" t="str">
            <v>RPC</v>
          </cell>
          <cell r="I413" t="str">
            <v>LPI-1604</v>
          </cell>
          <cell r="J413" t="str">
            <v>SR</v>
          </cell>
          <cell r="K413" t="str">
            <v>Y</v>
          </cell>
          <cell r="L413">
            <v>11.58272635030856</v>
          </cell>
        </row>
        <row r="414">
          <cell r="A414" t="str">
            <v>036A020</v>
          </cell>
          <cell r="B414">
            <v>3</v>
          </cell>
          <cell r="C414" t="str">
            <v>A0402</v>
          </cell>
          <cell r="D414">
            <v>1.4</v>
          </cell>
          <cell r="E414">
            <v>1.4</v>
          </cell>
          <cell r="F414">
            <v>44385</v>
          </cell>
          <cell r="G414">
            <v>1.35</v>
          </cell>
          <cell r="H414" t="str">
            <v>RPC</v>
          </cell>
          <cell r="I414" t="str">
            <v>LPI-1603</v>
          </cell>
          <cell r="J414" t="str">
            <v>SRP</v>
          </cell>
          <cell r="K414" t="str">
            <v>Y</v>
          </cell>
          <cell r="L414">
            <v>11.049393016975227</v>
          </cell>
        </row>
        <row r="415">
          <cell r="A415" t="str">
            <v>037A015</v>
          </cell>
          <cell r="B415">
            <v>3</v>
          </cell>
          <cell r="C415" t="str">
            <v>A0402</v>
          </cell>
          <cell r="D415">
            <v>9.56</v>
          </cell>
          <cell r="E415">
            <v>9.56</v>
          </cell>
          <cell r="F415">
            <v>44404</v>
          </cell>
          <cell r="G415">
            <v>1.35</v>
          </cell>
          <cell r="H415" t="str">
            <v>RPC</v>
          </cell>
          <cell r="I415" t="str">
            <v>LPI-1603</v>
          </cell>
          <cell r="J415" t="str">
            <v>SR</v>
          </cell>
          <cell r="K415" t="str">
            <v>Y</v>
          </cell>
          <cell r="L415">
            <v>10.416059683641894</v>
          </cell>
        </row>
        <row r="416">
          <cell r="A416" t="str">
            <v>037A016</v>
          </cell>
          <cell r="B416">
            <v>3</v>
          </cell>
          <cell r="C416" t="str">
            <v>A0402</v>
          </cell>
          <cell r="D416">
            <v>0.64</v>
          </cell>
          <cell r="E416">
            <v>0.64</v>
          </cell>
          <cell r="F416">
            <v>44371</v>
          </cell>
          <cell r="G416">
            <v>1.35</v>
          </cell>
          <cell r="H416" t="str">
            <v>RPC</v>
          </cell>
          <cell r="I416" t="str">
            <v>LPI-1604</v>
          </cell>
          <cell r="J416" t="str">
            <v>SR</v>
          </cell>
          <cell r="K416" t="str">
            <v>Y</v>
          </cell>
          <cell r="L416">
            <v>11.516059683641894</v>
          </cell>
        </row>
        <row r="417">
          <cell r="A417" t="str">
            <v>038A015</v>
          </cell>
          <cell r="B417">
            <v>3</v>
          </cell>
          <cell r="C417" t="str">
            <v>A0402</v>
          </cell>
          <cell r="D417">
            <v>1.31</v>
          </cell>
          <cell r="E417">
            <v>1.31</v>
          </cell>
          <cell r="F417">
            <v>44390</v>
          </cell>
          <cell r="G417">
            <v>1.35</v>
          </cell>
          <cell r="H417" t="str">
            <v>RPC</v>
          </cell>
          <cell r="I417" t="str">
            <v>LPI-1603</v>
          </cell>
          <cell r="J417" t="str">
            <v>SR</v>
          </cell>
          <cell r="K417" t="str">
            <v>Y</v>
          </cell>
          <cell r="L417">
            <v>10.882726350308561</v>
          </cell>
        </row>
        <row r="418">
          <cell r="A418" t="str">
            <v>038A012</v>
          </cell>
          <cell r="B418">
            <v>3</v>
          </cell>
          <cell r="C418" t="str">
            <v>A0402</v>
          </cell>
          <cell r="D418">
            <v>4.67</v>
          </cell>
          <cell r="E418">
            <v>4.67</v>
          </cell>
          <cell r="F418">
            <v>44393</v>
          </cell>
          <cell r="G418">
            <v>1.35</v>
          </cell>
          <cell r="H418" t="str">
            <v>RPC</v>
          </cell>
          <cell r="I418" t="str">
            <v>LPI-1603</v>
          </cell>
          <cell r="J418" t="str">
            <v>SR</v>
          </cell>
          <cell r="K418" t="str">
            <v>Y</v>
          </cell>
          <cell r="L418">
            <v>10.782726350308561</v>
          </cell>
        </row>
        <row r="419">
          <cell r="A419" t="str">
            <v>038A014</v>
          </cell>
          <cell r="B419">
            <v>3</v>
          </cell>
          <cell r="C419" t="str">
            <v>A0402</v>
          </cell>
          <cell r="D419">
            <v>1.71</v>
          </cell>
          <cell r="E419">
            <v>1.71</v>
          </cell>
          <cell r="F419">
            <v>44394</v>
          </cell>
          <cell r="G419">
            <v>1.35</v>
          </cell>
          <cell r="H419" t="str">
            <v>RPC</v>
          </cell>
          <cell r="I419" t="str">
            <v>LPI-1603</v>
          </cell>
          <cell r="J419" t="str">
            <v>SR</v>
          </cell>
          <cell r="K419" t="str">
            <v>Y</v>
          </cell>
          <cell r="L419">
            <v>10.749393016975228</v>
          </cell>
        </row>
        <row r="420">
          <cell r="A420" t="str">
            <v>038A017</v>
          </cell>
          <cell r="B420">
            <v>3</v>
          </cell>
          <cell r="C420" t="str">
            <v>A0402</v>
          </cell>
          <cell r="D420">
            <v>1.56</v>
          </cell>
          <cell r="E420">
            <v>1.56</v>
          </cell>
          <cell r="F420">
            <v>44383</v>
          </cell>
          <cell r="G420">
            <v>1.35</v>
          </cell>
          <cell r="H420" t="str">
            <v>RPC</v>
          </cell>
          <cell r="I420" t="str">
            <v>LPI-1604</v>
          </cell>
          <cell r="J420" t="str">
            <v>SR</v>
          </cell>
          <cell r="K420" t="str">
            <v>Y</v>
          </cell>
          <cell r="L420">
            <v>11.116059683641895</v>
          </cell>
        </row>
        <row r="421">
          <cell r="A421" t="str">
            <v>038A019</v>
          </cell>
          <cell r="B421">
            <v>3</v>
          </cell>
          <cell r="C421" t="str">
            <v>A0402</v>
          </cell>
          <cell r="D421">
            <v>1.59</v>
          </cell>
          <cell r="E421">
            <v>1.59</v>
          </cell>
          <cell r="F421">
            <v>44378</v>
          </cell>
          <cell r="G421">
            <v>1.35</v>
          </cell>
          <cell r="H421" t="str">
            <v>RPC</v>
          </cell>
          <cell r="I421" t="str">
            <v>LPI-1603</v>
          </cell>
          <cell r="J421" t="str">
            <v>SR</v>
          </cell>
          <cell r="K421" t="str">
            <v>Y</v>
          </cell>
          <cell r="L421">
            <v>11.282726350308561</v>
          </cell>
        </row>
        <row r="422">
          <cell r="A422" t="str">
            <v>038A018</v>
          </cell>
          <cell r="B422">
            <v>3</v>
          </cell>
          <cell r="C422" t="str">
            <v>A0402</v>
          </cell>
          <cell r="D422">
            <v>1.58</v>
          </cell>
          <cell r="E422">
            <v>1.58</v>
          </cell>
          <cell r="F422">
            <v>44372</v>
          </cell>
          <cell r="G422">
            <v>1.35</v>
          </cell>
          <cell r="H422" t="str">
            <v>RPC</v>
          </cell>
          <cell r="I422" t="str">
            <v>LPI-1604</v>
          </cell>
          <cell r="J422" t="str">
            <v>SR</v>
          </cell>
          <cell r="K422" t="str">
            <v>Y</v>
          </cell>
          <cell r="L422">
            <v>11.48272635030856</v>
          </cell>
        </row>
        <row r="423">
          <cell r="A423" t="str">
            <v>038A020</v>
          </cell>
          <cell r="B423">
            <v>3</v>
          </cell>
          <cell r="C423" t="str">
            <v>A0402</v>
          </cell>
          <cell r="D423">
            <v>4.01</v>
          </cell>
          <cell r="E423">
            <v>4.01</v>
          </cell>
          <cell r="F423">
            <v>44472</v>
          </cell>
          <cell r="G423">
            <v>1.5</v>
          </cell>
          <cell r="H423" t="str">
            <v>R3</v>
          </cell>
          <cell r="I423" t="str">
            <v>LPI-1606</v>
          </cell>
          <cell r="J423" t="str">
            <v>SR</v>
          </cell>
          <cell r="K423" t="str">
            <v>Y</v>
          </cell>
          <cell r="L423">
            <v>8.1493930169752282</v>
          </cell>
        </row>
        <row r="424">
          <cell r="A424" t="str">
            <v>040A012</v>
          </cell>
          <cell r="B424">
            <v>3</v>
          </cell>
          <cell r="C424" t="str">
            <v>A0402</v>
          </cell>
          <cell r="D424">
            <v>0.31</v>
          </cell>
          <cell r="E424">
            <v>0.31</v>
          </cell>
          <cell r="F424">
            <v>44384</v>
          </cell>
          <cell r="G424">
            <v>1.35</v>
          </cell>
          <cell r="H424" t="str">
            <v>RPC</v>
          </cell>
          <cell r="I424" t="str">
            <v>LPI-612</v>
          </cell>
          <cell r="J424" t="str">
            <v>SR</v>
          </cell>
          <cell r="K424" t="str">
            <v>Y</v>
          </cell>
          <cell r="L424">
            <v>11.08272635030856</v>
          </cell>
        </row>
        <row r="425">
          <cell r="A425" t="str">
            <v>040A013</v>
          </cell>
          <cell r="B425">
            <v>3</v>
          </cell>
          <cell r="C425" t="str">
            <v>A0402</v>
          </cell>
          <cell r="D425">
            <v>0.64</v>
          </cell>
          <cell r="E425">
            <v>0.64</v>
          </cell>
          <cell r="F425">
            <v>44384</v>
          </cell>
          <cell r="G425">
            <v>1.35</v>
          </cell>
          <cell r="H425" t="str">
            <v>RPC</v>
          </cell>
          <cell r="I425" t="str">
            <v>LPI-612</v>
          </cell>
          <cell r="J425" t="str">
            <v>SR</v>
          </cell>
          <cell r="K425" t="str">
            <v>Y</v>
          </cell>
          <cell r="L425">
            <v>11.08272635030856</v>
          </cell>
        </row>
        <row r="426">
          <cell r="A426" t="str">
            <v>040A014</v>
          </cell>
          <cell r="B426">
            <v>3</v>
          </cell>
          <cell r="C426" t="str">
            <v>A0402</v>
          </cell>
          <cell r="D426">
            <v>3.43</v>
          </cell>
          <cell r="E426">
            <v>3.43</v>
          </cell>
          <cell r="F426">
            <v>44384</v>
          </cell>
          <cell r="G426">
            <v>1.35</v>
          </cell>
          <cell r="H426" t="str">
            <v>RPC</v>
          </cell>
          <cell r="I426" t="str">
            <v>LPI-612</v>
          </cell>
          <cell r="J426" t="str">
            <v>SR</v>
          </cell>
          <cell r="K426" t="str">
            <v>Y</v>
          </cell>
          <cell r="L426">
            <v>11.08272635030856</v>
          </cell>
        </row>
        <row r="427">
          <cell r="A427" t="str">
            <v>040A015</v>
          </cell>
          <cell r="B427">
            <v>3</v>
          </cell>
          <cell r="C427" t="str">
            <v>A0402</v>
          </cell>
          <cell r="D427">
            <v>5.16</v>
          </cell>
          <cell r="E427">
            <v>5.16</v>
          </cell>
          <cell r="F427">
            <v>44384</v>
          </cell>
          <cell r="G427">
            <v>1.35</v>
          </cell>
          <cell r="H427" t="str">
            <v>RPC</v>
          </cell>
          <cell r="I427" t="str">
            <v>LPI-612</v>
          </cell>
          <cell r="J427" t="str">
            <v>SR</v>
          </cell>
          <cell r="K427" t="str">
            <v>Y</v>
          </cell>
          <cell r="L427">
            <v>11.08272635030856</v>
          </cell>
        </row>
        <row r="428">
          <cell r="A428" t="str">
            <v>040A017</v>
          </cell>
          <cell r="B428">
            <v>3</v>
          </cell>
          <cell r="C428" t="str">
            <v>A0402</v>
          </cell>
          <cell r="D428">
            <v>5.12</v>
          </cell>
          <cell r="E428">
            <v>5.12</v>
          </cell>
          <cell r="F428">
            <v>44368</v>
          </cell>
          <cell r="G428">
            <v>1.35</v>
          </cell>
          <cell r="H428" t="str">
            <v>RPC</v>
          </cell>
          <cell r="I428" t="str">
            <v>LPI-1604</v>
          </cell>
          <cell r="J428" t="str">
            <v>SR</v>
          </cell>
          <cell r="K428" t="str">
            <v>Y</v>
          </cell>
          <cell r="L428">
            <v>11.616059683641895</v>
          </cell>
        </row>
        <row r="429">
          <cell r="A429" t="str">
            <v>040A021</v>
          </cell>
          <cell r="B429">
            <v>3</v>
          </cell>
          <cell r="C429" t="str">
            <v>A0402</v>
          </cell>
          <cell r="D429">
            <v>2.67</v>
          </cell>
          <cell r="E429">
            <v>2.67</v>
          </cell>
          <cell r="F429">
            <v>44546</v>
          </cell>
          <cell r="G429">
            <v>1.35</v>
          </cell>
          <cell r="H429" t="str">
            <v>RPC</v>
          </cell>
          <cell r="I429" t="str">
            <v>LPI-1604</v>
          </cell>
          <cell r="J429" t="str">
            <v>SR</v>
          </cell>
          <cell r="K429" t="str">
            <v>Y</v>
          </cell>
          <cell r="L429">
            <v>5.6827263503085605</v>
          </cell>
        </row>
        <row r="430">
          <cell r="A430" t="str">
            <v>032A022</v>
          </cell>
          <cell r="B430">
            <v>3</v>
          </cell>
          <cell r="C430" t="str">
            <v>A0403</v>
          </cell>
          <cell r="D430">
            <v>1.96</v>
          </cell>
          <cell r="E430">
            <v>1.96</v>
          </cell>
          <cell r="F430">
            <v>44364</v>
          </cell>
          <cell r="G430">
            <v>1.35</v>
          </cell>
          <cell r="H430" t="str">
            <v>RPC</v>
          </cell>
          <cell r="I430" t="str">
            <v>LPI-1604</v>
          </cell>
          <cell r="J430" t="str">
            <v>SR</v>
          </cell>
          <cell r="K430" t="str">
            <v>Y</v>
          </cell>
          <cell r="L430">
            <v>11.749393016975228</v>
          </cell>
        </row>
        <row r="431">
          <cell r="A431" t="str">
            <v>032A021</v>
          </cell>
          <cell r="B431">
            <v>3</v>
          </cell>
          <cell r="C431" t="str">
            <v>A0403</v>
          </cell>
          <cell r="D431">
            <v>2.81</v>
          </cell>
          <cell r="E431">
            <v>2.81</v>
          </cell>
          <cell r="F431">
            <v>44364</v>
          </cell>
          <cell r="G431">
            <v>1.35</v>
          </cell>
          <cell r="H431" t="str">
            <v>RPC</v>
          </cell>
          <cell r="I431" t="str">
            <v>LPI-1604</v>
          </cell>
          <cell r="J431" t="str">
            <v>SR</v>
          </cell>
          <cell r="K431" t="str">
            <v>Y</v>
          </cell>
          <cell r="L431">
            <v>11.749393016975228</v>
          </cell>
        </row>
        <row r="432">
          <cell r="A432" t="str">
            <v>032A023</v>
          </cell>
          <cell r="B432">
            <v>3</v>
          </cell>
          <cell r="C432" t="str">
            <v>A0403</v>
          </cell>
          <cell r="D432">
            <v>2.25</v>
          </cell>
          <cell r="E432">
            <v>2.25</v>
          </cell>
          <cell r="F432">
            <v>44362</v>
          </cell>
          <cell r="G432">
            <v>1.35</v>
          </cell>
          <cell r="H432" t="str">
            <v>RPC</v>
          </cell>
          <cell r="I432" t="str">
            <v>LPI-1604</v>
          </cell>
          <cell r="J432" t="str">
            <v>SR</v>
          </cell>
          <cell r="K432" t="str">
            <v>Y</v>
          </cell>
          <cell r="L432">
            <v>11.816059683641894</v>
          </cell>
        </row>
        <row r="433">
          <cell r="A433" t="str">
            <v>032A025</v>
          </cell>
          <cell r="B433">
            <v>3</v>
          </cell>
          <cell r="C433" t="str">
            <v>A0403</v>
          </cell>
          <cell r="D433">
            <v>1.69</v>
          </cell>
          <cell r="E433">
            <v>1.69</v>
          </cell>
          <cell r="F433">
            <v>44361</v>
          </cell>
          <cell r="G433">
            <v>1.35</v>
          </cell>
          <cell r="H433" t="str">
            <v>RPC</v>
          </cell>
          <cell r="I433" t="str">
            <v>LPI-1604</v>
          </cell>
          <cell r="J433" t="str">
            <v>SR</v>
          </cell>
          <cell r="K433" t="str">
            <v>Y</v>
          </cell>
          <cell r="L433">
            <v>11.849393016975228</v>
          </cell>
        </row>
        <row r="434">
          <cell r="A434" t="str">
            <v>032A028</v>
          </cell>
          <cell r="B434">
            <v>3</v>
          </cell>
          <cell r="C434" t="str">
            <v>A0403</v>
          </cell>
          <cell r="D434">
            <v>2.95</v>
          </cell>
          <cell r="E434">
            <v>2.95</v>
          </cell>
          <cell r="F434">
            <v>44362</v>
          </cell>
          <cell r="G434">
            <v>1.35</v>
          </cell>
          <cell r="H434" t="str">
            <v>RPC</v>
          </cell>
          <cell r="I434" t="str">
            <v>LPI-1604</v>
          </cell>
          <cell r="J434" t="str">
            <v>SR</v>
          </cell>
          <cell r="K434" t="str">
            <v>Y</v>
          </cell>
          <cell r="L434">
            <v>11.816059683641894</v>
          </cell>
        </row>
        <row r="435">
          <cell r="A435" t="str">
            <v>032A026</v>
          </cell>
          <cell r="B435">
            <v>3</v>
          </cell>
          <cell r="C435" t="str">
            <v>A0403</v>
          </cell>
          <cell r="D435">
            <v>2.11</v>
          </cell>
          <cell r="E435">
            <v>2.11</v>
          </cell>
          <cell r="F435">
            <v>44362</v>
          </cell>
          <cell r="G435">
            <v>1.35</v>
          </cell>
          <cell r="H435" t="str">
            <v>RPC</v>
          </cell>
          <cell r="I435" t="str">
            <v>LPI-1604</v>
          </cell>
          <cell r="J435" t="str">
            <v>SR</v>
          </cell>
          <cell r="K435" t="str">
            <v>Y</v>
          </cell>
          <cell r="L435">
            <v>11.816059683641894</v>
          </cell>
        </row>
        <row r="436">
          <cell r="A436" t="str">
            <v>032A030</v>
          </cell>
          <cell r="B436">
            <v>3</v>
          </cell>
          <cell r="C436" t="str">
            <v>A0403</v>
          </cell>
          <cell r="D436">
            <v>2.86</v>
          </cell>
          <cell r="E436">
            <v>2.86</v>
          </cell>
          <cell r="F436">
            <v>44365</v>
          </cell>
          <cell r="G436">
            <v>1.35</v>
          </cell>
          <cell r="H436" t="str">
            <v>RPC</v>
          </cell>
          <cell r="I436" t="str">
            <v>LPI-1604</v>
          </cell>
          <cell r="J436" t="str">
            <v>SR</v>
          </cell>
          <cell r="K436" t="str">
            <v>Y</v>
          </cell>
          <cell r="L436">
            <v>11.716059683641895</v>
          </cell>
        </row>
        <row r="437">
          <cell r="A437" t="str">
            <v>033A028</v>
          </cell>
          <cell r="B437">
            <v>3</v>
          </cell>
          <cell r="C437" t="str">
            <v>A0403</v>
          </cell>
          <cell r="D437">
            <v>0.63</v>
          </cell>
          <cell r="E437">
            <v>0.63</v>
          </cell>
          <cell r="F437">
            <v>44484</v>
          </cell>
          <cell r="G437" t="str">
            <v>1,8</v>
          </cell>
          <cell r="H437" t="str">
            <v>R3</v>
          </cell>
          <cell r="I437" t="str">
            <v>LPI-1605</v>
          </cell>
          <cell r="J437" t="str">
            <v>DR</v>
          </cell>
          <cell r="K437" t="str">
            <v>Y</v>
          </cell>
          <cell r="L437">
            <v>7.7493930169752279</v>
          </cell>
        </row>
        <row r="438">
          <cell r="A438" t="str">
            <v>034A023</v>
          </cell>
          <cell r="B438">
            <v>3</v>
          </cell>
          <cell r="C438" t="str">
            <v>A0403</v>
          </cell>
          <cell r="D438">
            <v>0.28999999999999998</v>
          </cell>
          <cell r="E438">
            <v>0.28999999999999998</v>
          </cell>
          <cell r="F438">
            <v>44364</v>
          </cell>
          <cell r="G438">
            <v>1.35</v>
          </cell>
          <cell r="H438" t="str">
            <v>RPC</v>
          </cell>
          <cell r="I438" t="str">
            <v>LPI-1604</v>
          </cell>
          <cell r="J438" t="str">
            <v>SR</v>
          </cell>
          <cell r="K438" t="str">
            <v>Y</v>
          </cell>
          <cell r="L438">
            <v>11.749393016975228</v>
          </cell>
        </row>
        <row r="439">
          <cell r="A439" t="str">
            <v>034A022</v>
          </cell>
          <cell r="B439">
            <v>3</v>
          </cell>
          <cell r="C439" t="str">
            <v>A0403</v>
          </cell>
          <cell r="D439">
            <v>2.39</v>
          </cell>
          <cell r="E439">
            <v>2.39</v>
          </cell>
          <cell r="F439">
            <v>44364</v>
          </cell>
          <cell r="G439">
            <v>1.35</v>
          </cell>
          <cell r="H439" t="str">
            <v>RPC</v>
          </cell>
          <cell r="I439" t="str">
            <v>LPI-1604</v>
          </cell>
          <cell r="J439" t="str">
            <v>SR</v>
          </cell>
          <cell r="K439" t="str">
            <v>Y</v>
          </cell>
          <cell r="L439">
            <v>11.749393016975228</v>
          </cell>
        </row>
        <row r="440">
          <cell r="A440" t="str">
            <v>034A025</v>
          </cell>
          <cell r="B440">
            <v>3</v>
          </cell>
          <cell r="C440" t="str">
            <v>A0403</v>
          </cell>
          <cell r="D440">
            <v>3.57</v>
          </cell>
          <cell r="E440">
            <v>3.57</v>
          </cell>
          <cell r="F440">
            <v>44363</v>
          </cell>
          <cell r="G440">
            <v>1.35</v>
          </cell>
          <cell r="H440" t="str">
            <v>RPC</v>
          </cell>
          <cell r="I440" t="str">
            <v>LPI-1604</v>
          </cell>
          <cell r="J440" t="str">
            <v>SR</v>
          </cell>
          <cell r="K440" t="str">
            <v>Y</v>
          </cell>
          <cell r="L440">
            <v>11.782726350308561</v>
          </cell>
        </row>
        <row r="441">
          <cell r="A441" t="str">
            <v>034A024</v>
          </cell>
          <cell r="B441">
            <v>3</v>
          </cell>
          <cell r="C441" t="str">
            <v>A0403</v>
          </cell>
          <cell r="D441">
            <v>2.37</v>
          </cell>
          <cell r="E441">
            <v>2.37</v>
          </cell>
          <cell r="F441">
            <v>44363</v>
          </cell>
          <cell r="G441">
            <v>1.35</v>
          </cell>
          <cell r="H441" t="str">
            <v>RPC</v>
          </cell>
          <cell r="I441" t="str">
            <v>LPI-1604</v>
          </cell>
          <cell r="J441" t="str">
            <v>SR</v>
          </cell>
          <cell r="K441" t="str">
            <v>Y</v>
          </cell>
          <cell r="L441">
            <v>11.782726350308561</v>
          </cell>
        </row>
        <row r="442">
          <cell r="A442" t="str">
            <v>034A027</v>
          </cell>
          <cell r="B442">
            <v>3</v>
          </cell>
          <cell r="C442" t="str">
            <v>A0403</v>
          </cell>
          <cell r="D442">
            <v>1.04</v>
          </cell>
          <cell r="E442">
            <v>1.04</v>
          </cell>
          <cell r="F442">
            <v>44363</v>
          </cell>
          <cell r="G442">
            <v>1.35</v>
          </cell>
          <cell r="H442" t="str">
            <v>RPC</v>
          </cell>
          <cell r="I442" t="str">
            <v>LPI-1604</v>
          </cell>
          <cell r="J442" t="str">
            <v>SR</v>
          </cell>
          <cell r="K442" t="str">
            <v>Y</v>
          </cell>
          <cell r="L442">
            <v>11.782726350308561</v>
          </cell>
        </row>
        <row r="443">
          <cell r="A443" t="str">
            <v>034A026</v>
          </cell>
          <cell r="B443">
            <v>3</v>
          </cell>
          <cell r="C443" t="str">
            <v>A0403</v>
          </cell>
          <cell r="D443">
            <v>1.94</v>
          </cell>
          <cell r="E443">
            <v>1.94</v>
          </cell>
          <cell r="F443">
            <v>44363</v>
          </cell>
          <cell r="G443">
            <v>1.35</v>
          </cell>
          <cell r="H443" t="str">
            <v>RPC</v>
          </cell>
          <cell r="I443" t="str">
            <v>LPI-1604</v>
          </cell>
          <cell r="J443" t="str">
            <v>SR</v>
          </cell>
          <cell r="K443" t="str">
            <v>Y</v>
          </cell>
          <cell r="L443">
            <v>11.782726350308561</v>
          </cell>
        </row>
        <row r="444">
          <cell r="A444" t="str">
            <v>034A028</v>
          </cell>
          <cell r="B444">
            <v>3</v>
          </cell>
          <cell r="C444" t="str">
            <v>A0403</v>
          </cell>
          <cell r="D444">
            <v>1.96</v>
          </cell>
          <cell r="E444">
            <v>1.96</v>
          </cell>
          <cell r="F444">
            <v>44356</v>
          </cell>
          <cell r="G444">
            <v>1.8</v>
          </cell>
          <cell r="H444" t="str">
            <v>R3</v>
          </cell>
          <cell r="I444" t="str">
            <v>LPI-1605</v>
          </cell>
          <cell r="J444" t="str">
            <v>DR</v>
          </cell>
          <cell r="K444" t="str">
            <v>Y</v>
          </cell>
          <cell r="L444">
            <v>12.016059683641894</v>
          </cell>
        </row>
        <row r="445">
          <cell r="A445" t="str">
            <v>034A030</v>
          </cell>
          <cell r="B445">
            <v>3</v>
          </cell>
          <cell r="C445" t="str">
            <v>A0403</v>
          </cell>
          <cell r="D445">
            <v>2.2999999999999998</v>
          </cell>
          <cell r="E445">
            <v>2.2999999999999998</v>
          </cell>
          <cell r="F445">
            <v>44358</v>
          </cell>
          <cell r="G445">
            <v>1.8</v>
          </cell>
          <cell r="H445" t="str">
            <v>R3</v>
          </cell>
          <cell r="I445" t="str">
            <v>LPI-1605</v>
          </cell>
          <cell r="J445" t="str">
            <v>DR</v>
          </cell>
          <cell r="K445" t="str">
            <v>Y</v>
          </cell>
          <cell r="L445">
            <v>11.949393016975227</v>
          </cell>
        </row>
        <row r="446">
          <cell r="A446" t="str">
            <v>035A021</v>
          </cell>
          <cell r="B446">
            <v>3</v>
          </cell>
          <cell r="C446" t="str">
            <v>A0403</v>
          </cell>
          <cell r="D446">
            <v>0.49</v>
          </cell>
          <cell r="E446">
            <v>0.49</v>
          </cell>
          <cell r="F446">
            <v>44353</v>
          </cell>
          <cell r="G446">
            <v>1.8</v>
          </cell>
          <cell r="H446" t="str">
            <v>R3</v>
          </cell>
          <cell r="I446" t="str">
            <v>LPI-1605</v>
          </cell>
          <cell r="J446" t="str">
            <v>DR</v>
          </cell>
          <cell r="K446" t="str">
            <v>Y</v>
          </cell>
          <cell r="L446">
            <v>12.116059683641895</v>
          </cell>
        </row>
        <row r="447">
          <cell r="A447" t="str">
            <v>035A023</v>
          </cell>
          <cell r="B447">
            <v>3</v>
          </cell>
          <cell r="C447" t="str">
            <v>A0403</v>
          </cell>
          <cell r="D447">
            <v>0.64</v>
          </cell>
          <cell r="E447">
            <v>0.64</v>
          </cell>
          <cell r="F447">
            <v>44461</v>
          </cell>
          <cell r="G447">
            <v>1.8</v>
          </cell>
          <cell r="H447" t="str">
            <v>R3</v>
          </cell>
          <cell r="I447" t="str">
            <v>LPI-1605</v>
          </cell>
          <cell r="J447" t="str">
            <v>SRP</v>
          </cell>
          <cell r="K447" t="str">
            <v>Y</v>
          </cell>
          <cell r="L447">
            <v>8.5160596836418936</v>
          </cell>
        </row>
        <row r="448">
          <cell r="A448" t="str">
            <v>035A025</v>
          </cell>
          <cell r="B448">
            <v>3</v>
          </cell>
          <cell r="C448" t="str">
            <v>A0403</v>
          </cell>
          <cell r="D448">
            <v>0.97</v>
          </cell>
          <cell r="E448">
            <v>0.97</v>
          </cell>
          <cell r="F448">
            <v>44459</v>
          </cell>
          <cell r="G448">
            <v>1.8</v>
          </cell>
          <cell r="H448" t="str">
            <v>R3</v>
          </cell>
          <cell r="I448" t="str">
            <v>LPI-1605</v>
          </cell>
          <cell r="J448" t="str">
            <v>SRP</v>
          </cell>
          <cell r="K448" t="str">
            <v>Y</v>
          </cell>
          <cell r="L448">
            <v>8.58272635030856</v>
          </cell>
        </row>
        <row r="449">
          <cell r="A449" t="str">
            <v>035A031</v>
          </cell>
          <cell r="B449">
            <v>3</v>
          </cell>
          <cell r="C449" t="str">
            <v>A0403</v>
          </cell>
          <cell r="D449">
            <v>3.31</v>
          </cell>
          <cell r="E449">
            <v>3.31</v>
          </cell>
          <cell r="F449">
            <v>44359</v>
          </cell>
          <cell r="G449">
            <v>1.8</v>
          </cell>
          <cell r="H449" t="str">
            <v>R3</v>
          </cell>
          <cell r="I449" t="str">
            <v>LPI-1605</v>
          </cell>
          <cell r="J449" t="str">
            <v>DR</v>
          </cell>
          <cell r="K449" t="str">
            <v>Y</v>
          </cell>
          <cell r="L449">
            <v>11.916059683641894</v>
          </cell>
        </row>
        <row r="450">
          <cell r="A450" t="str">
            <v>036A023</v>
          </cell>
          <cell r="B450">
            <v>3</v>
          </cell>
          <cell r="C450" t="str">
            <v>A0403</v>
          </cell>
          <cell r="D450">
            <v>2.39</v>
          </cell>
          <cell r="E450">
            <v>2.39</v>
          </cell>
          <cell r="F450">
            <v>44391</v>
          </cell>
          <cell r="G450">
            <v>1.8</v>
          </cell>
          <cell r="H450" t="str">
            <v>RN</v>
          </cell>
          <cell r="I450" t="str">
            <v>PSJT 941</v>
          </cell>
          <cell r="J450" t="str">
            <v>SR</v>
          </cell>
          <cell r="K450" t="str">
            <v>Y</v>
          </cell>
          <cell r="L450">
            <v>10.849393016975228</v>
          </cell>
        </row>
        <row r="451">
          <cell r="A451" t="str">
            <v>036A025</v>
          </cell>
          <cell r="B451">
            <v>3</v>
          </cell>
          <cell r="C451" t="str">
            <v>A0403</v>
          </cell>
          <cell r="D451">
            <v>2.4700000000000002</v>
          </cell>
          <cell r="E451">
            <v>2.4700000000000002</v>
          </cell>
          <cell r="F451">
            <v>44459</v>
          </cell>
          <cell r="G451">
            <v>1.5</v>
          </cell>
          <cell r="H451" t="str">
            <v>RN</v>
          </cell>
          <cell r="I451" t="str">
            <v>LPI-1605</v>
          </cell>
          <cell r="J451" t="str">
            <v>SR</v>
          </cell>
          <cell r="K451" t="str">
            <v>Y</v>
          </cell>
          <cell r="L451">
            <v>8.58272635030856</v>
          </cell>
        </row>
        <row r="452">
          <cell r="A452" t="str">
            <v>036A027</v>
          </cell>
          <cell r="B452">
            <v>3</v>
          </cell>
          <cell r="C452" t="str">
            <v>A0403</v>
          </cell>
          <cell r="D452">
            <v>2.08</v>
          </cell>
          <cell r="E452">
            <v>2.08</v>
          </cell>
          <cell r="F452">
            <v>44459</v>
          </cell>
          <cell r="G452">
            <v>1.5</v>
          </cell>
          <cell r="H452" t="str">
            <v>RN</v>
          </cell>
          <cell r="I452" t="str">
            <v>LPI-1607</v>
          </cell>
          <cell r="J452" t="str">
            <v>SR</v>
          </cell>
          <cell r="K452" t="str">
            <v>Y</v>
          </cell>
          <cell r="L452">
            <v>8.58272635030856</v>
          </cell>
        </row>
        <row r="453">
          <cell r="A453" t="str">
            <v>036A030</v>
          </cell>
          <cell r="B453">
            <v>3</v>
          </cell>
          <cell r="C453" t="str">
            <v>A0403</v>
          </cell>
          <cell r="D453">
            <v>4.17</v>
          </cell>
          <cell r="E453">
            <v>4.17</v>
          </cell>
          <cell r="F453">
            <v>44461</v>
          </cell>
          <cell r="G453">
            <v>1.5</v>
          </cell>
          <cell r="H453" t="str">
            <v>RN</v>
          </cell>
          <cell r="I453" t="str">
            <v>LPI-1607</v>
          </cell>
          <cell r="J453" t="str">
            <v>SR</v>
          </cell>
          <cell r="K453" t="str">
            <v>Y</v>
          </cell>
          <cell r="L453">
            <v>8.5160596836418936</v>
          </cell>
        </row>
        <row r="454">
          <cell r="A454" t="str">
            <v>037A025</v>
          </cell>
          <cell r="B454">
            <v>3</v>
          </cell>
          <cell r="C454" t="str">
            <v>A0403</v>
          </cell>
          <cell r="D454">
            <v>0.56000000000000005</v>
          </cell>
          <cell r="E454">
            <v>0.56000000000000005</v>
          </cell>
          <cell r="F454">
            <v>44359</v>
          </cell>
          <cell r="G454">
            <v>1.5</v>
          </cell>
          <cell r="H454" t="str">
            <v>RN</v>
          </cell>
          <cell r="I454" t="str">
            <v>LPI-1605</v>
          </cell>
          <cell r="J454" t="str">
            <v>SR</v>
          </cell>
          <cell r="K454" t="str">
            <v>Y</v>
          </cell>
          <cell r="L454">
            <v>11.916059683641894</v>
          </cell>
        </row>
        <row r="455">
          <cell r="A455" t="str">
            <v>038A023</v>
          </cell>
          <cell r="B455">
            <v>3</v>
          </cell>
          <cell r="C455" t="str">
            <v>A0403</v>
          </cell>
          <cell r="D455">
            <v>5.29</v>
          </cell>
          <cell r="E455">
            <v>5.29</v>
          </cell>
          <cell r="F455">
            <v>44406</v>
          </cell>
          <cell r="G455">
            <v>1.8</v>
          </cell>
          <cell r="H455" t="str">
            <v>RN</v>
          </cell>
          <cell r="I455" t="str">
            <v>PSJT 941</v>
          </cell>
          <cell r="J455" t="str">
            <v>SR</v>
          </cell>
          <cell r="K455" t="str">
            <v>Y</v>
          </cell>
          <cell r="L455">
            <v>10.349393016975228</v>
          </cell>
        </row>
        <row r="456">
          <cell r="A456" t="str">
            <v>038A025</v>
          </cell>
          <cell r="B456">
            <v>3</v>
          </cell>
          <cell r="C456" t="str">
            <v>A0403</v>
          </cell>
          <cell r="D456">
            <v>3</v>
          </cell>
          <cell r="E456">
            <v>3</v>
          </cell>
          <cell r="F456">
            <v>44452</v>
          </cell>
          <cell r="G456">
            <v>1.8</v>
          </cell>
          <cell r="H456" t="str">
            <v>RN</v>
          </cell>
          <cell r="I456" t="str">
            <v>PSJT 941</v>
          </cell>
          <cell r="J456" t="str">
            <v>SR</v>
          </cell>
          <cell r="K456" t="str">
            <v>Y</v>
          </cell>
          <cell r="L456">
            <v>8.8160596836418943</v>
          </cell>
        </row>
        <row r="457">
          <cell r="A457" t="str">
            <v>038A027</v>
          </cell>
          <cell r="B457">
            <v>3</v>
          </cell>
          <cell r="C457" t="str">
            <v>A0403</v>
          </cell>
          <cell r="D457">
            <v>2.74</v>
          </cell>
          <cell r="E457">
            <v>2.74</v>
          </cell>
          <cell r="F457">
            <v>44402</v>
          </cell>
          <cell r="G457">
            <v>1.5</v>
          </cell>
          <cell r="H457" t="str">
            <v>R3</v>
          </cell>
          <cell r="I457" t="str">
            <v>PSJT 941</v>
          </cell>
          <cell r="J457" t="str">
            <v>SR</v>
          </cell>
          <cell r="K457" t="str">
            <v>Y</v>
          </cell>
          <cell r="L457">
            <v>10.48272635030856</v>
          </cell>
        </row>
        <row r="458">
          <cell r="A458" t="str">
            <v>038A030</v>
          </cell>
          <cell r="B458">
            <v>3</v>
          </cell>
          <cell r="C458" t="str">
            <v>A0403</v>
          </cell>
          <cell r="D458">
            <v>5.61</v>
          </cell>
          <cell r="E458">
            <v>5.61</v>
          </cell>
          <cell r="F458">
            <v>44459</v>
          </cell>
          <cell r="G458">
            <v>1.5</v>
          </cell>
          <cell r="H458" t="str">
            <v>RN</v>
          </cell>
          <cell r="I458" t="str">
            <v>LPI-1606</v>
          </cell>
          <cell r="J458" t="str">
            <v>SR</v>
          </cell>
          <cell r="K458" t="str">
            <v>Y</v>
          </cell>
          <cell r="L458">
            <v>8.58272635030856</v>
          </cell>
        </row>
        <row r="459">
          <cell r="A459" t="str">
            <v>039A030</v>
          </cell>
          <cell r="B459">
            <v>3</v>
          </cell>
          <cell r="C459" t="str">
            <v>A0403</v>
          </cell>
          <cell r="D459">
            <v>0.73</v>
          </cell>
          <cell r="E459">
            <v>0.73</v>
          </cell>
          <cell r="F459">
            <v>44401</v>
          </cell>
          <cell r="G459">
            <v>1.8</v>
          </cell>
          <cell r="H459" t="str">
            <v>R3</v>
          </cell>
          <cell r="I459" t="str">
            <v>LPI-1607</v>
          </cell>
          <cell r="J459" t="str">
            <v>SRP</v>
          </cell>
          <cell r="K459" t="str">
            <v>Y</v>
          </cell>
          <cell r="L459">
            <v>10.516059683641894</v>
          </cell>
        </row>
        <row r="460">
          <cell r="A460" t="str">
            <v>040A023</v>
          </cell>
          <cell r="B460">
            <v>3</v>
          </cell>
          <cell r="C460" t="str">
            <v>A0403</v>
          </cell>
          <cell r="D460">
            <v>4.43</v>
          </cell>
          <cell r="E460">
            <v>4.43</v>
          </cell>
          <cell r="F460">
            <v>44457</v>
          </cell>
          <cell r="G460">
            <v>1.8</v>
          </cell>
          <cell r="H460" t="str">
            <v>RN</v>
          </cell>
          <cell r="I460" t="str">
            <v>PSJT 941</v>
          </cell>
          <cell r="J460" t="str">
            <v>SR</v>
          </cell>
          <cell r="K460" t="str">
            <v>Y</v>
          </cell>
          <cell r="L460">
            <v>8.6493930169752282</v>
          </cell>
        </row>
        <row r="461">
          <cell r="A461" t="str">
            <v>040A024</v>
          </cell>
          <cell r="B461">
            <v>3</v>
          </cell>
          <cell r="C461" t="str">
            <v>A0403</v>
          </cell>
          <cell r="D461">
            <v>1.0900000000000001</v>
          </cell>
          <cell r="E461">
            <v>1.0900000000000001</v>
          </cell>
          <cell r="F461">
            <v>44385</v>
          </cell>
          <cell r="G461">
            <v>1.8</v>
          </cell>
          <cell r="H461" t="str">
            <v>R3</v>
          </cell>
          <cell r="I461" t="str">
            <v>LPI-1606</v>
          </cell>
          <cell r="J461" t="str">
            <v>SR</v>
          </cell>
          <cell r="K461" t="str">
            <v>Y</v>
          </cell>
          <cell r="L461">
            <v>11.049393016975227</v>
          </cell>
        </row>
        <row r="462">
          <cell r="A462" t="str">
            <v>040A025</v>
          </cell>
          <cell r="B462">
            <v>3</v>
          </cell>
          <cell r="C462" t="str">
            <v>A0403</v>
          </cell>
          <cell r="D462">
            <v>2.19</v>
          </cell>
          <cell r="E462">
            <v>2.19</v>
          </cell>
          <cell r="F462">
            <v>44452</v>
          </cell>
          <cell r="G462">
            <v>1.8</v>
          </cell>
          <cell r="H462" t="str">
            <v>RN</v>
          </cell>
          <cell r="I462" t="str">
            <v>PSJT 941</v>
          </cell>
          <cell r="J462" t="str">
            <v>SR</v>
          </cell>
          <cell r="K462" t="str">
            <v>Y</v>
          </cell>
          <cell r="L462">
            <v>8.8160596836418943</v>
          </cell>
        </row>
        <row r="463">
          <cell r="A463" t="str">
            <v>040A027</v>
          </cell>
          <cell r="B463">
            <v>3</v>
          </cell>
          <cell r="C463" t="str">
            <v>A0403</v>
          </cell>
          <cell r="D463">
            <v>2.6</v>
          </cell>
          <cell r="E463">
            <v>2.6</v>
          </cell>
          <cell r="F463">
            <v>44389</v>
          </cell>
          <cell r="G463">
            <v>1.5</v>
          </cell>
          <cell r="H463" t="str">
            <v>R3</v>
          </cell>
          <cell r="I463" t="str">
            <v>PSJT 941</v>
          </cell>
          <cell r="J463" t="str">
            <v>SR</v>
          </cell>
          <cell r="K463" t="str">
            <v>Y</v>
          </cell>
          <cell r="L463">
            <v>10.916059683641894</v>
          </cell>
        </row>
        <row r="464">
          <cell r="A464" t="str">
            <v>032A035</v>
          </cell>
          <cell r="B464">
            <v>3</v>
          </cell>
          <cell r="C464" t="str">
            <v>A0404</v>
          </cell>
          <cell r="D464">
            <v>8.52</v>
          </cell>
          <cell r="E464">
            <v>8.52</v>
          </cell>
          <cell r="F464">
            <v>44406</v>
          </cell>
          <cell r="G464">
            <v>1.35</v>
          </cell>
          <cell r="H464" t="str">
            <v>RPC</v>
          </cell>
          <cell r="I464" t="str">
            <v>LPI-1603</v>
          </cell>
          <cell r="J464" t="str">
            <v>SR</v>
          </cell>
          <cell r="K464" t="str">
            <v>Y</v>
          </cell>
          <cell r="L464">
            <v>10.349393016975228</v>
          </cell>
        </row>
        <row r="465">
          <cell r="A465" t="str">
            <v>032A040</v>
          </cell>
          <cell r="B465">
            <v>3</v>
          </cell>
          <cell r="C465" t="str">
            <v>A0404</v>
          </cell>
          <cell r="D465">
            <v>10.94</v>
          </cell>
          <cell r="E465">
            <v>10.94</v>
          </cell>
          <cell r="F465">
            <v>44408</v>
          </cell>
          <cell r="G465">
            <v>1.35</v>
          </cell>
          <cell r="H465" t="str">
            <v>RPC</v>
          </cell>
          <cell r="I465" t="str">
            <v>LPI-1603</v>
          </cell>
          <cell r="J465" t="str">
            <v>SR</v>
          </cell>
          <cell r="K465" t="str">
            <v>Y</v>
          </cell>
          <cell r="L465">
            <v>10.282726350308561</v>
          </cell>
        </row>
        <row r="466">
          <cell r="A466" t="str">
            <v>035A035</v>
          </cell>
          <cell r="B466">
            <v>3</v>
          </cell>
          <cell r="C466" t="str">
            <v>A0404</v>
          </cell>
          <cell r="D466">
            <v>10.67</v>
          </cell>
          <cell r="E466">
            <v>10.67</v>
          </cell>
          <cell r="F466">
            <v>44325</v>
          </cell>
          <cell r="G466" t="str">
            <v>1,8</v>
          </cell>
          <cell r="H466" t="str">
            <v>R3</v>
          </cell>
          <cell r="I466" t="str">
            <v>LPI-1605</v>
          </cell>
          <cell r="J466" t="str">
            <v>DR</v>
          </cell>
          <cell r="K466" t="str">
            <v>Y</v>
          </cell>
          <cell r="L466">
            <v>13.049393016975227</v>
          </cell>
        </row>
        <row r="467">
          <cell r="A467" t="str">
            <v>035A040</v>
          </cell>
          <cell r="B467">
            <v>3</v>
          </cell>
          <cell r="C467" t="str">
            <v>A0404</v>
          </cell>
          <cell r="D467">
            <v>10.119999999999999</v>
          </cell>
          <cell r="E467">
            <v>10.119999999999999</v>
          </cell>
          <cell r="F467">
            <v>44335</v>
          </cell>
          <cell r="G467" t="str">
            <v>1,8</v>
          </cell>
          <cell r="H467" t="str">
            <v>R3</v>
          </cell>
          <cell r="I467" t="str">
            <v>LPI-1605</v>
          </cell>
          <cell r="J467" t="str">
            <v>SRP</v>
          </cell>
          <cell r="K467" t="str">
            <v>Y</v>
          </cell>
          <cell r="L467">
            <v>12.716059683641895</v>
          </cell>
        </row>
        <row r="468">
          <cell r="A468" t="str">
            <v>036A031</v>
          </cell>
          <cell r="B468">
            <v>3</v>
          </cell>
          <cell r="C468" t="str">
            <v>A0404</v>
          </cell>
          <cell r="D468">
            <v>1.98</v>
          </cell>
          <cell r="E468">
            <v>1.98</v>
          </cell>
          <cell r="F468">
            <v>44472</v>
          </cell>
          <cell r="G468" t="str">
            <v>1,8</v>
          </cell>
          <cell r="H468" t="str">
            <v>RN</v>
          </cell>
          <cell r="I468" t="str">
            <v>LPI-1605</v>
          </cell>
          <cell r="J468" t="str">
            <v>SR</v>
          </cell>
          <cell r="K468" t="str">
            <v>Y</v>
          </cell>
          <cell r="L468">
            <v>8.1493930169752282</v>
          </cell>
        </row>
        <row r="469">
          <cell r="A469" t="str">
            <v>036A035</v>
          </cell>
          <cell r="B469">
            <v>3</v>
          </cell>
          <cell r="C469" t="str">
            <v>A0404</v>
          </cell>
          <cell r="D469">
            <v>3.36</v>
          </cell>
          <cell r="E469">
            <v>3.36</v>
          </cell>
          <cell r="F469">
            <v>44461</v>
          </cell>
          <cell r="G469">
            <v>1.35</v>
          </cell>
          <cell r="H469" t="str">
            <v>RPC</v>
          </cell>
          <cell r="I469" t="str">
            <v>LPI-1604</v>
          </cell>
          <cell r="J469" t="str">
            <v>SR</v>
          </cell>
          <cell r="K469" t="str">
            <v>Y</v>
          </cell>
          <cell r="L469">
            <v>8.5160596836418936</v>
          </cell>
        </row>
        <row r="470">
          <cell r="A470" t="str">
            <v>036A034</v>
          </cell>
          <cell r="B470">
            <v>3</v>
          </cell>
          <cell r="C470" t="str">
            <v>A0404</v>
          </cell>
          <cell r="D470">
            <v>0.28000000000000003</v>
          </cell>
          <cell r="E470">
            <v>0.28000000000000003</v>
          </cell>
          <cell r="F470">
            <v>44461</v>
          </cell>
          <cell r="G470">
            <v>1.35</v>
          </cell>
          <cell r="H470" t="str">
            <v>RPC</v>
          </cell>
          <cell r="I470" t="str">
            <v>LPI-1604</v>
          </cell>
          <cell r="J470" t="str">
            <v>SR</v>
          </cell>
          <cell r="K470" t="str">
            <v>Y</v>
          </cell>
          <cell r="L470">
            <v>8.5160596836418936</v>
          </cell>
        </row>
        <row r="471">
          <cell r="A471" t="str">
            <v>036A040</v>
          </cell>
          <cell r="B471">
            <v>3</v>
          </cell>
          <cell r="C471" t="str">
            <v>A0404</v>
          </cell>
          <cell r="D471">
            <v>6.52</v>
          </cell>
          <cell r="E471">
            <v>6.52</v>
          </cell>
          <cell r="F471">
            <v>44478</v>
          </cell>
          <cell r="G471">
            <v>1.35</v>
          </cell>
          <cell r="H471" t="str">
            <v>RPC</v>
          </cell>
          <cell r="I471" t="str">
            <v>GP-95287</v>
          </cell>
          <cell r="J471" t="str">
            <v>SR</v>
          </cell>
          <cell r="K471" t="str">
            <v>Y</v>
          </cell>
          <cell r="L471">
            <v>7.9493930169752272</v>
          </cell>
        </row>
        <row r="472">
          <cell r="A472" t="str">
            <v>037A031</v>
          </cell>
          <cell r="B472">
            <v>3</v>
          </cell>
          <cell r="C472" t="str">
            <v>A0404</v>
          </cell>
          <cell r="D472">
            <v>0.85</v>
          </cell>
          <cell r="E472">
            <v>0.85</v>
          </cell>
          <cell r="F472">
            <v>44408</v>
          </cell>
          <cell r="G472">
            <v>1.8</v>
          </cell>
          <cell r="H472" t="str">
            <v>R3</v>
          </cell>
          <cell r="I472" t="str">
            <v>LPI-1607</v>
          </cell>
          <cell r="J472" t="str">
            <v>SRP</v>
          </cell>
          <cell r="K472" t="str">
            <v>Y</v>
          </cell>
          <cell r="L472">
            <v>10.282726350308561</v>
          </cell>
        </row>
        <row r="473">
          <cell r="A473" t="str">
            <v>037A035</v>
          </cell>
          <cell r="B473">
            <v>3</v>
          </cell>
          <cell r="C473" t="str">
            <v>A0404</v>
          </cell>
          <cell r="D473">
            <v>2.33</v>
          </cell>
          <cell r="E473">
            <v>2.33</v>
          </cell>
          <cell r="F473">
            <v>44460</v>
          </cell>
          <cell r="G473">
            <v>1.35</v>
          </cell>
          <cell r="H473" t="str">
            <v>RPC</v>
          </cell>
          <cell r="I473" t="str">
            <v>LPI-1604</v>
          </cell>
          <cell r="J473" t="str">
            <v>SR</v>
          </cell>
          <cell r="K473" t="str">
            <v>Y</v>
          </cell>
          <cell r="L473">
            <v>8.5493930169752268</v>
          </cell>
        </row>
        <row r="474">
          <cell r="A474" t="str">
            <v>037A034</v>
          </cell>
          <cell r="B474">
            <v>3</v>
          </cell>
          <cell r="C474" t="str">
            <v>A0404</v>
          </cell>
          <cell r="D474">
            <v>0.59</v>
          </cell>
          <cell r="E474">
            <v>0.59</v>
          </cell>
          <cell r="F474">
            <v>44460</v>
          </cell>
          <cell r="G474">
            <v>1.35</v>
          </cell>
          <cell r="H474" t="str">
            <v>RPC</v>
          </cell>
          <cell r="I474" t="str">
            <v>LPI-1604</v>
          </cell>
          <cell r="J474" t="str">
            <v>SR</v>
          </cell>
          <cell r="K474" t="str">
            <v>Y</v>
          </cell>
          <cell r="L474">
            <v>8.5493930169752268</v>
          </cell>
        </row>
        <row r="475">
          <cell r="A475" t="str">
            <v>038A031</v>
          </cell>
          <cell r="B475">
            <v>3</v>
          </cell>
          <cell r="C475" t="str">
            <v>A0404</v>
          </cell>
          <cell r="D475">
            <v>0.33</v>
          </cell>
          <cell r="E475">
            <v>0.33</v>
          </cell>
          <cell r="F475">
            <v>44459</v>
          </cell>
          <cell r="G475">
            <v>1.5</v>
          </cell>
          <cell r="H475" t="str">
            <v>R3</v>
          </cell>
          <cell r="I475" t="str">
            <v>LPI-1605</v>
          </cell>
          <cell r="J475" t="str">
            <v>SR</v>
          </cell>
          <cell r="K475" t="str">
            <v>Y</v>
          </cell>
          <cell r="L475">
            <v>8.58272635030856</v>
          </cell>
        </row>
        <row r="476">
          <cell r="A476" t="str">
            <v>038A033</v>
          </cell>
          <cell r="B476">
            <v>3</v>
          </cell>
          <cell r="C476" t="str">
            <v>A0404</v>
          </cell>
          <cell r="D476">
            <v>2.44</v>
          </cell>
          <cell r="E476">
            <v>2.44</v>
          </cell>
          <cell r="F476">
            <v>44536</v>
          </cell>
          <cell r="G476">
            <v>1.35</v>
          </cell>
          <cell r="H476" t="str">
            <v>RPC</v>
          </cell>
          <cell r="I476" t="str">
            <v>LPI-1604</v>
          </cell>
          <cell r="J476" t="str">
            <v>SR</v>
          </cell>
          <cell r="K476" t="str">
            <v>Y</v>
          </cell>
          <cell r="L476">
            <v>6.0160596836418945</v>
          </cell>
        </row>
        <row r="477">
          <cell r="A477" t="str">
            <v>038A034</v>
          </cell>
          <cell r="B477">
            <v>3</v>
          </cell>
          <cell r="C477" t="str">
            <v>A0404</v>
          </cell>
          <cell r="D477">
            <v>0.71</v>
          </cell>
          <cell r="E477">
            <v>0.71</v>
          </cell>
          <cell r="F477">
            <v>44477</v>
          </cell>
          <cell r="G477">
            <v>1.35</v>
          </cell>
          <cell r="H477" t="str">
            <v>RPC</v>
          </cell>
          <cell r="I477" t="str">
            <v>LPI-1603</v>
          </cell>
          <cell r="J477" t="str">
            <v>SR</v>
          </cell>
          <cell r="K477" t="str">
            <v>Y</v>
          </cell>
          <cell r="L477">
            <v>7.9827263503085613</v>
          </cell>
        </row>
        <row r="478">
          <cell r="A478" t="str">
            <v>038A040</v>
          </cell>
          <cell r="B478">
            <v>3</v>
          </cell>
          <cell r="C478" t="str">
            <v>A0404</v>
          </cell>
          <cell r="D478">
            <v>9.25</v>
          </cell>
          <cell r="E478">
            <v>9.25</v>
          </cell>
          <cell r="F478">
            <v>44410</v>
          </cell>
          <cell r="G478">
            <v>1.35</v>
          </cell>
          <cell r="H478" t="str">
            <v>RPC</v>
          </cell>
          <cell r="I478" t="str">
            <v>LPI-1603</v>
          </cell>
          <cell r="J478" t="str">
            <v>SR</v>
          </cell>
          <cell r="K478" t="str">
            <v>Y</v>
          </cell>
          <cell r="L478">
            <v>10.216059683641895</v>
          </cell>
        </row>
        <row r="479">
          <cell r="A479" t="str">
            <v>040A033</v>
          </cell>
          <cell r="B479">
            <v>3</v>
          </cell>
          <cell r="C479" t="str">
            <v>A0404</v>
          </cell>
          <cell r="D479">
            <v>7.16</v>
          </cell>
          <cell r="E479">
            <v>7.16</v>
          </cell>
          <cell r="F479">
            <v>44503</v>
          </cell>
          <cell r="G479">
            <v>1.35</v>
          </cell>
          <cell r="H479" t="str">
            <v>RPC</v>
          </cell>
          <cell r="I479" t="str">
            <v>LPI-1603</v>
          </cell>
          <cell r="J479" t="str">
            <v>SR</v>
          </cell>
          <cell r="K479" t="str">
            <v>Y</v>
          </cell>
          <cell r="L479">
            <v>7.1160596836418941</v>
          </cell>
        </row>
        <row r="480">
          <cell r="A480" t="str">
            <v>039A034</v>
          </cell>
          <cell r="B480">
            <v>3</v>
          </cell>
          <cell r="C480" t="str">
            <v>A0404</v>
          </cell>
          <cell r="D480">
            <v>2.13</v>
          </cell>
          <cell r="E480">
            <v>2.13</v>
          </cell>
          <cell r="F480">
            <v>44462</v>
          </cell>
          <cell r="G480">
            <v>1.35</v>
          </cell>
          <cell r="H480" t="str">
            <v>RPC</v>
          </cell>
          <cell r="I480" t="str">
            <v>LPI-1604</v>
          </cell>
          <cell r="J480" t="str">
            <v>SR</v>
          </cell>
          <cell r="K480" t="str">
            <v>Y</v>
          </cell>
          <cell r="L480">
            <v>8.4827263503085604</v>
          </cell>
        </row>
        <row r="481">
          <cell r="A481" t="str">
            <v>040A034</v>
          </cell>
          <cell r="B481">
            <v>3</v>
          </cell>
          <cell r="C481" t="str">
            <v>A0404</v>
          </cell>
          <cell r="D481">
            <v>2.02</v>
          </cell>
          <cell r="E481">
            <v>2.02</v>
          </cell>
          <cell r="F481">
            <v>44462</v>
          </cell>
          <cell r="G481">
            <v>1.35</v>
          </cell>
          <cell r="H481" t="str">
            <v>RPC</v>
          </cell>
          <cell r="I481" t="str">
            <v>LPI-1604</v>
          </cell>
          <cell r="J481" t="str">
            <v>SR</v>
          </cell>
          <cell r="K481" t="str">
            <v>Y</v>
          </cell>
          <cell r="L481">
            <v>8.4827263503085604</v>
          </cell>
        </row>
        <row r="482">
          <cell r="A482" t="str">
            <v>039A035</v>
          </cell>
          <cell r="B482">
            <v>3</v>
          </cell>
          <cell r="C482" t="str">
            <v>A0404</v>
          </cell>
          <cell r="D482">
            <v>0.17</v>
          </cell>
          <cell r="E482">
            <v>0.17</v>
          </cell>
          <cell r="F482">
            <v>44462</v>
          </cell>
          <cell r="G482">
            <v>1.35</v>
          </cell>
          <cell r="H482" t="str">
            <v>RPC</v>
          </cell>
          <cell r="I482" t="str">
            <v>LPI-1604</v>
          </cell>
          <cell r="J482" t="str">
            <v>SR</v>
          </cell>
          <cell r="K482" t="str">
            <v>Y</v>
          </cell>
          <cell r="L482">
            <v>8.4827263503085604</v>
          </cell>
        </row>
        <row r="483">
          <cell r="A483" t="str">
            <v>040A035</v>
          </cell>
          <cell r="B483">
            <v>3</v>
          </cell>
          <cell r="C483" t="str">
            <v>A0404</v>
          </cell>
          <cell r="D483">
            <v>0.95</v>
          </cell>
          <cell r="E483">
            <v>0.95</v>
          </cell>
          <cell r="F483">
            <v>44462</v>
          </cell>
          <cell r="G483">
            <v>1.35</v>
          </cell>
          <cell r="H483" t="str">
            <v>RPC</v>
          </cell>
          <cell r="I483" t="str">
            <v>LPI-1604</v>
          </cell>
          <cell r="J483" t="str">
            <v>SR</v>
          </cell>
          <cell r="K483" t="str">
            <v>Y</v>
          </cell>
          <cell r="L483">
            <v>8.4827263503085604</v>
          </cell>
        </row>
        <row r="484">
          <cell r="A484" t="str">
            <v>040A038</v>
          </cell>
          <cell r="B484">
            <v>3</v>
          </cell>
          <cell r="C484" t="str">
            <v>A0404</v>
          </cell>
          <cell r="D484">
            <v>3.38</v>
          </cell>
          <cell r="E484">
            <v>3.38</v>
          </cell>
          <cell r="F484">
            <v>44462</v>
          </cell>
          <cell r="G484">
            <v>1.35</v>
          </cell>
          <cell r="H484" t="str">
            <v>RPC</v>
          </cell>
          <cell r="I484" t="str">
            <v>LPI-1604</v>
          </cell>
          <cell r="J484" t="str">
            <v>SR</v>
          </cell>
          <cell r="K484" t="str">
            <v>Y</v>
          </cell>
          <cell r="L484">
            <v>8.4827263503085604</v>
          </cell>
        </row>
        <row r="485">
          <cell r="A485" t="str">
            <v>040A039</v>
          </cell>
          <cell r="B485">
            <v>3</v>
          </cell>
          <cell r="C485" t="str">
            <v>A0404</v>
          </cell>
          <cell r="D485">
            <v>3.31</v>
          </cell>
          <cell r="E485">
            <v>3.31</v>
          </cell>
          <cell r="F485">
            <v>44477</v>
          </cell>
          <cell r="G485">
            <v>1.35</v>
          </cell>
          <cell r="H485" t="str">
            <v>RPC</v>
          </cell>
          <cell r="I485" t="str">
            <v>LPI-1604</v>
          </cell>
          <cell r="J485" t="str">
            <v>SR</v>
          </cell>
          <cell r="K485" t="str">
            <v>Y</v>
          </cell>
          <cell r="L485">
            <v>7.9827263503085613</v>
          </cell>
        </row>
        <row r="486">
          <cell r="A486" t="str">
            <v>040A040</v>
          </cell>
          <cell r="B486">
            <v>3</v>
          </cell>
          <cell r="C486" t="str">
            <v>A0404</v>
          </cell>
          <cell r="D486">
            <v>1.57</v>
          </cell>
          <cell r="E486">
            <v>1.57</v>
          </cell>
          <cell r="F486">
            <v>44477</v>
          </cell>
          <cell r="G486">
            <v>1.35</v>
          </cell>
          <cell r="H486" t="str">
            <v>RPC</v>
          </cell>
          <cell r="I486" t="str">
            <v>LPI-1604</v>
          </cell>
          <cell r="J486" t="str">
            <v>SR</v>
          </cell>
          <cell r="K486" t="str">
            <v>Y</v>
          </cell>
          <cell r="L486">
            <v>7.9827263503085613</v>
          </cell>
        </row>
        <row r="487">
          <cell r="A487" t="str">
            <v>032A042</v>
          </cell>
          <cell r="B487">
            <v>3</v>
          </cell>
          <cell r="C487" t="str">
            <v>A0404</v>
          </cell>
          <cell r="D487">
            <v>1.95</v>
          </cell>
          <cell r="E487">
            <v>1.95</v>
          </cell>
          <cell r="F487">
            <v>44483</v>
          </cell>
          <cell r="G487">
            <v>1.35</v>
          </cell>
          <cell r="H487" t="str">
            <v>R1</v>
          </cell>
          <cell r="I487" t="str">
            <v>LPI-1606</v>
          </cell>
          <cell r="J487" t="str">
            <v>SR</v>
          </cell>
          <cell r="K487" t="str">
            <v>Y</v>
          </cell>
          <cell r="L487">
            <v>7.7827263503085611</v>
          </cell>
        </row>
        <row r="488">
          <cell r="A488" t="str">
            <v>032A045</v>
          </cell>
          <cell r="B488">
            <v>3</v>
          </cell>
          <cell r="C488" t="str">
            <v>A0405</v>
          </cell>
          <cell r="D488">
            <v>2.42</v>
          </cell>
          <cell r="E488">
            <v>2.42</v>
          </cell>
          <cell r="F488">
            <v>44494</v>
          </cell>
          <cell r="G488" t="str">
            <v>1,8</v>
          </cell>
          <cell r="H488" t="str">
            <v>R2</v>
          </cell>
          <cell r="I488" t="str">
            <v>LPI-1602</v>
          </cell>
          <cell r="J488" t="str">
            <v>DR</v>
          </cell>
          <cell r="K488" t="str">
            <v>Y</v>
          </cell>
          <cell r="L488">
            <v>7.4160596836418939</v>
          </cell>
        </row>
        <row r="489">
          <cell r="A489" t="str">
            <v>032A046</v>
          </cell>
          <cell r="B489">
            <v>3</v>
          </cell>
          <cell r="C489" t="str">
            <v>A0405</v>
          </cell>
          <cell r="D489">
            <v>0.5</v>
          </cell>
          <cell r="E489">
            <v>0.5</v>
          </cell>
          <cell r="F489">
            <v>44495</v>
          </cell>
          <cell r="G489">
            <v>1.35</v>
          </cell>
          <cell r="H489" t="str">
            <v>R1</v>
          </cell>
          <cell r="I489" t="str">
            <v>LPI-1604</v>
          </cell>
          <cell r="J489" t="str">
            <v>SR</v>
          </cell>
          <cell r="K489" t="str">
            <v>Y</v>
          </cell>
          <cell r="L489">
            <v>7.3827263503085607</v>
          </cell>
        </row>
        <row r="490">
          <cell r="A490" t="str">
            <v>032A050</v>
          </cell>
          <cell r="B490">
            <v>3</v>
          </cell>
          <cell r="C490" t="str">
            <v>A0405</v>
          </cell>
          <cell r="D490">
            <v>9.84</v>
          </cell>
          <cell r="E490">
            <v>9.84</v>
          </cell>
          <cell r="F490">
            <v>44495</v>
          </cell>
          <cell r="G490">
            <v>1.35</v>
          </cell>
          <cell r="H490" t="str">
            <v>R1</v>
          </cell>
          <cell r="I490" t="str">
            <v>LPI-1606</v>
          </cell>
          <cell r="J490" t="str">
            <v>SR</v>
          </cell>
          <cell r="K490" t="str">
            <v>Y</v>
          </cell>
          <cell r="L490">
            <v>7.3827263503085607</v>
          </cell>
        </row>
        <row r="491">
          <cell r="A491" t="str">
            <v>033A042</v>
          </cell>
          <cell r="B491">
            <v>3</v>
          </cell>
          <cell r="C491" t="str">
            <v>A0405</v>
          </cell>
          <cell r="D491">
            <v>2.4</v>
          </cell>
          <cell r="E491">
            <v>2.4</v>
          </cell>
          <cell r="F491">
            <v>44423</v>
          </cell>
          <cell r="G491">
            <v>1.8</v>
          </cell>
          <cell r="H491" t="str">
            <v>R2</v>
          </cell>
          <cell r="I491" t="str">
            <v>LPI-1606</v>
          </cell>
          <cell r="J491" t="str">
            <v>DR</v>
          </cell>
          <cell r="K491" t="str">
            <v>Y</v>
          </cell>
          <cell r="L491">
            <v>9.7827263503085611</v>
          </cell>
        </row>
        <row r="492">
          <cell r="A492" t="str">
            <v>034A047</v>
          </cell>
          <cell r="B492">
            <v>3</v>
          </cell>
          <cell r="C492" t="str">
            <v>A0405</v>
          </cell>
          <cell r="D492">
            <v>5.56</v>
          </cell>
          <cell r="E492">
            <v>5.56</v>
          </cell>
          <cell r="F492">
            <v>44495</v>
          </cell>
          <cell r="G492">
            <v>1.35</v>
          </cell>
          <cell r="H492" t="str">
            <v>R1</v>
          </cell>
          <cell r="I492" t="str">
            <v>LPI-1606</v>
          </cell>
          <cell r="J492" t="str">
            <v>SR</v>
          </cell>
          <cell r="K492" t="str">
            <v>Y</v>
          </cell>
          <cell r="L492">
            <v>7.3827263503085607</v>
          </cell>
        </row>
        <row r="493">
          <cell r="A493" t="str">
            <v>034A049</v>
          </cell>
          <cell r="B493">
            <v>3</v>
          </cell>
          <cell r="C493" t="str">
            <v>A0405</v>
          </cell>
          <cell r="D493">
            <v>4.99</v>
          </cell>
          <cell r="E493">
            <v>4.99</v>
          </cell>
          <cell r="F493">
            <v>44392</v>
          </cell>
          <cell r="G493" t="str">
            <v>1,8</v>
          </cell>
          <cell r="H493" t="str">
            <v>R2</v>
          </cell>
          <cell r="I493" t="str">
            <v>LPI-1602</v>
          </cell>
          <cell r="J493" t="str">
            <v>DR</v>
          </cell>
          <cell r="K493" t="str">
            <v>Y</v>
          </cell>
          <cell r="L493">
            <v>10.816059683641894</v>
          </cell>
        </row>
        <row r="494">
          <cell r="A494" t="str">
            <v>034A050</v>
          </cell>
          <cell r="B494">
            <v>3</v>
          </cell>
          <cell r="C494" t="str">
            <v>A0405</v>
          </cell>
          <cell r="D494">
            <v>2.72</v>
          </cell>
          <cell r="E494">
            <v>2.72</v>
          </cell>
          <cell r="F494">
            <v>44495</v>
          </cell>
          <cell r="G494">
            <v>1.35</v>
          </cell>
          <cell r="H494" t="str">
            <v>R1</v>
          </cell>
          <cell r="I494" t="str">
            <v>LPI-1606</v>
          </cell>
          <cell r="J494" t="str">
            <v>SR</v>
          </cell>
          <cell r="K494" t="str">
            <v>Y</v>
          </cell>
          <cell r="L494">
            <v>7.3827263503085607</v>
          </cell>
        </row>
        <row r="495">
          <cell r="A495" t="str">
            <v>035A044</v>
          </cell>
          <cell r="B495">
            <v>3</v>
          </cell>
          <cell r="C495" t="str">
            <v>A0405</v>
          </cell>
          <cell r="D495">
            <v>2.13</v>
          </cell>
          <cell r="E495">
            <v>2.13</v>
          </cell>
          <cell r="F495">
            <v>44415</v>
          </cell>
          <cell r="G495">
            <v>1.8</v>
          </cell>
          <cell r="H495" t="str">
            <v>R2</v>
          </cell>
          <cell r="I495" t="str">
            <v>LPI-1606</v>
          </cell>
          <cell r="J495" t="str">
            <v>DR</v>
          </cell>
          <cell r="K495" t="str">
            <v>Y</v>
          </cell>
          <cell r="L495">
            <v>10.049393016975227</v>
          </cell>
        </row>
        <row r="496">
          <cell r="A496" t="str">
            <v>036A044</v>
          </cell>
          <cell r="B496">
            <v>3</v>
          </cell>
          <cell r="C496" t="str">
            <v>A0405</v>
          </cell>
          <cell r="D496">
            <v>3.72</v>
          </cell>
          <cell r="E496">
            <v>3.72</v>
          </cell>
          <cell r="F496">
            <v>44461</v>
          </cell>
          <cell r="G496">
            <v>1.8</v>
          </cell>
          <cell r="H496" t="str">
            <v>R2</v>
          </cell>
          <cell r="I496" t="str">
            <v>LPI-1606</v>
          </cell>
          <cell r="J496" t="str">
            <v>DR</v>
          </cell>
          <cell r="K496" t="str">
            <v>Y</v>
          </cell>
          <cell r="L496">
            <v>8.5160596836418936</v>
          </cell>
        </row>
        <row r="497">
          <cell r="A497" t="str">
            <v>037A042</v>
          </cell>
          <cell r="B497">
            <v>3</v>
          </cell>
          <cell r="C497" t="str">
            <v>A0405</v>
          </cell>
          <cell r="D497">
            <v>2.09</v>
          </cell>
          <cell r="E497">
            <v>2.09</v>
          </cell>
          <cell r="F497">
            <v>44422</v>
          </cell>
          <cell r="G497">
            <v>1.8</v>
          </cell>
          <cell r="H497" t="str">
            <v>R2</v>
          </cell>
          <cell r="I497" t="str">
            <v>LPI-1606</v>
          </cell>
          <cell r="J497" t="str">
            <v>DR</v>
          </cell>
          <cell r="K497" t="str">
            <v>Y</v>
          </cell>
          <cell r="L497">
            <v>9.8160596836418943</v>
          </cell>
        </row>
        <row r="498">
          <cell r="A498" t="str">
            <v>037A043</v>
          </cell>
          <cell r="B498">
            <v>3</v>
          </cell>
          <cell r="C498" t="str">
            <v>A0405</v>
          </cell>
          <cell r="D498">
            <v>2.29</v>
          </cell>
          <cell r="E498">
            <v>2.29</v>
          </cell>
          <cell r="F498">
            <v>44477</v>
          </cell>
          <cell r="G498">
            <v>1.8</v>
          </cell>
          <cell r="H498" t="str">
            <v>R2</v>
          </cell>
          <cell r="I498" t="str">
            <v>LPI-1606</v>
          </cell>
          <cell r="J498" t="str">
            <v>DR</v>
          </cell>
          <cell r="K498" t="str">
            <v>Y</v>
          </cell>
          <cell r="L498">
            <v>7.9827263503085613</v>
          </cell>
        </row>
        <row r="499">
          <cell r="A499" t="str">
            <v>038A044</v>
          </cell>
          <cell r="B499">
            <v>3</v>
          </cell>
          <cell r="C499" t="str">
            <v>A0405</v>
          </cell>
          <cell r="D499">
            <v>2.31</v>
          </cell>
          <cell r="E499">
            <v>2.31</v>
          </cell>
          <cell r="F499">
            <v>44468</v>
          </cell>
          <cell r="G499">
            <v>1.8</v>
          </cell>
          <cell r="H499" t="str">
            <v>RN</v>
          </cell>
          <cell r="I499" t="str">
            <v>PSJT 941</v>
          </cell>
          <cell r="J499" t="str">
            <v>SR</v>
          </cell>
          <cell r="K499" t="str">
            <v>Y</v>
          </cell>
          <cell r="L499">
            <v>8.2827263503085611</v>
          </cell>
        </row>
        <row r="500">
          <cell r="A500" t="str">
            <v>040A044</v>
          </cell>
          <cell r="B500">
            <v>3</v>
          </cell>
          <cell r="C500" t="str">
            <v>A0405</v>
          </cell>
          <cell r="D500">
            <v>7.51</v>
          </cell>
          <cell r="E500">
            <v>7.51</v>
          </cell>
          <cell r="F500">
            <v>44467</v>
          </cell>
          <cell r="G500">
            <v>1.5</v>
          </cell>
          <cell r="H500" t="str">
            <v>RN</v>
          </cell>
          <cell r="I500" t="str">
            <v>PSJT 941</v>
          </cell>
          <cell r="J500" t="str">
            <v>SRP</v>
          </cell>
          <cell r="K500" t="str">
            <v>Y</v>
          </cell>
          <cell r="L500">
            <v>8.3160596836418943</v>
          </cell>
        </row>
        <row r="501">
          <cell r="A501" t="str">
            <v>032A053</v>
          </cell>
          <cell r="B501">
            <v>3</v>
          </cell>
          <cell r="C501" t="str">
            <v>A0406</v>
          </cell>
          <cell r="D501">
            <v>2.52</v>
          </cell>
          <cell r="E501">
            <v>2.52</v>
          </cell>
          <cell r="F501">
            <v>44487</v>
          </cell>
          <cell r="G501">
            <v>1.35</v>
          </cell>
          <cell r="H501" t="str">
            <v>R1</v>
          </cell>
          <cell r="I501" t="str">
            <v>LPI-1604</v>
          </cell>
          <cell r="J501" t="str">
            <v>SR</v>
          </cell>
          <cell r="K501" t="str">
            <v>Y</v>
          </cell>
          <cell r="L501">
            <v>7.6493930169752273</v>
          </cell>
        </row>
        <row r="502">
          <cell r="A502" t="str">
            <v>032A054</v>
          </cell>
          <cell r="B502">
            <v>3</v>
          </cell>
          <cell r="C502" t="str">
            <v>A0406</v>
          </cell>
          <cell r="D502">
            <v>4.84</v>
          </cell>
          <cell r="E502">
            <v>4.84</v>
          </cell>
          <cell r="F502">
            <v>44485</v>
          </cell>
          <cell r="G502">
            <v>1.35</v>
          </cell>
          <cell r="H502" t="str">
            <v>R2</v>
          </cell>
          <cell r="I502" t="str">
            <v>LPI-1604</v>
          </cell>
          <cell r="J502" t="str">
            <v>SR</v>
          </cell>
          <cell r="K502" t="str">
            <v>Y</v>
          </cell>
          <cell r="L502">
            <v>7.7160596836418938</v>
          </cell>
        </row>
        <row r="503">
          <cell r="A503" t="str">
            <v>032A057</v>
          </cell>
          <cell r="B503">
            <v>3</v>
          </cell>
          <cell r="C503" t="str">
            <v>A0406</v>
          </cell>
          <cell r="D503">
            <v>3.55</v>
          </cell>
          <cell r="E503">
            <v>3.55</v>
          </cell>
          <cell r="F503">
            <v>44378</v>
          </cell>
          <cell r="G503">
            <v>1.35</v>
          </cell>
          <cell r="H503" t="str">
            <v>R1</v>
          </cell>
          <cell r="I503" t="str">
            <v>LPI-1604</v>
          </cell>
          <cell r="J503" t="str">
            <v>SR</v>
          </cell>
          <cell r="K503" t="str">
            <v>Y</v>
          </cell>
          <cell r="L503">
            <v>11.282726350308561</v>
          </cell>
        </row>
        <row r="504">
          <cell r="A504" t="str">
            <v>032A060</v>
          </cell>
          <cell r="B504">
            <v>3</v>
          </cell>
          <cell r="C504" t="str">
            <v>A0406</v>
          </cell>
          <cell r="D504">
            <v>6.1</v>
          </cell>
          <cell r="E504">
            <v>6.1</v>
          </cell>
          <cell r="F504">
            <v>44424</v>
          </cell>
          <cell r="G504">
            <v>1.35</v>
          </cell>
          <cell r="H504" t="str">
            <v>R1</v>
          </cell>
          <cell r="I504" t="str">
            <v>LPI-1604</v>
          </cell>
          <cell r="J504" t="str">
            <v>SR</v>
          </cell>
          <cell r="K504" t="str">
            <v>Y</v>
          </cell>
          <cell r="L504">
            <v>9.7493930169752279</v>
          </cell>
        </row>
        <row r="505">
          <cell r="A505" t="str">
            <v>033A060</v>
          </cell>
          <cell r="B505">
            <v>3</v>
          </cell>
          <cell r="C505" t="str">
            <v>A0406</v>
          </cell>
          <cell r="D505">
            <v>1.24</v>
          </cell>
          <cell r="E505">
            <v>1.24</v>
          </cell>
          <cell r="F505">
            <v>44419</v>
          </cell>
          <cell r="G505">
            <v>1.35</v>
          </cell>
          <cell r="H505" t="str">
            <v>R1</v>
          </cell>
          <cell r="I505" t="str">
            <v>LPI-1604</v>
          </cell>
          <cell r="J505" t="str">
            <v>SR</v>
          </cell>
          <cell r="K505" t="str">
            <v>Y</v>
          </cell>
          <cell r="L505">
            <v>9.9160596836418939</v>
          </cell>
        </row>
        <row r="506">
          <cell r="A506" t="str">
            <v>034A055</v>
          </cell>
          <cell r="B506">
            <v>3</v>
          </cell>
          <cell r="C506" t="str">
            <v>A0406</v>
          </cell>
          <cell r="D506">
            <v>10.88</v>
          </cell>
          <cell r="E506">
            <v>10.88</v>
          </cell>
          <cell r="F506">
            <v>44475</v>
          </cell>
          <cell r="G506">
            <v>1.35</v>
          </cell>
          <cell r="H506" t="str">
            <v>R2</v>
          </cell>
          <cell r="I506" t="str">
            <v>LPI-1604</v>
          </cell>
          <cell r="J506" t="str">
            <v>SR</v>
          </cell>
          <cell r="K506" t="str">
            <v>Y</v>
          </cell>
          <cell r="L506">
            <v>8.0493930169752268</v>
          </cell>
        </row>
        <row r="507">
          <cell r="A507" t="str">
            <v>035A057</v>
          </cell>
          <cell r="B507">
            <v>3</v>
          </cell>
          <cell r="C507" t="str">
            <v>A0406</v>
          </cell>
          <cell r="D507">
            <v>3.61</v>
          </cell>
          <cell r="E507">
            <v>3.61</v>
          </cell>
          <cell r="F507">
            <v>44406</v>
          </cell>
          <cell r="G507">
            <v>1.35</v>
          </cell>
          <cell r="H507" t="str">
            <v>R1</v>
          </cell>
          <cell r="I507" t="str">
            <v>LPI-1604</v>
          </cell>
          <cell r="J507" t="str">
            <v>SR</v>
          </cell>
          <cell r="K507" t="str">
            <v>Y</v>
          </cell>
          <cell r="L507">
            <v>10.349393016975228</v>
          </cell>
        </row>
        <row r="508">
          <cell r="A508" t="str">
            <v>035A060</v>
          </cell>
          <cell r="B508">
            <v>3</v>
          </cell>
          <cell r="C508" t="str">
            <v>A0406</v>
          </cell>
          <cell r="D508">
            <v>5.2</v>
          </cell>
          <cell r="E508">
            <v>5.2</v>
          </cell>
          <cell r="F508">
            <v>44387</v>
          </cell>
          <cell r="G508">
            <v>1.35</v>
          </cell>
          <cell r="H508" t="str">
            <v>R1</v>
          </cell>
          <cell r="I508" t="str">
            <v>LPI-1604</v>
          </cell>
          <cell r="J508" t="str">
            <v>SR</v>
          </cell>
          <cell r="K508" t="str">
            <v>Y</v>
          </cell>
          <cell r="L508">
            <v>10.98272635030856</v>
          </cell>
        </row>
        <row r="509">
          <cell r="A509" t="str">
            <v>031A063</v>
          </cell>
          <cell r="B509">
            <v>3</v>
          </cell>
          <cell r="C509" t="str">
            <v>A0407</v>
          </cell>
          <cell r="D509">
            <v>3.03</v>
          </cell>
          <cell r="E509">
            <v>3.03</v>
          </cell>
          <cell r="F509">
            <v>44478</v>
          </cell>
          <cell r="G509">
            <v>1.35</v>
          </cell>
          <cell r="H509" t="str">
            <v>RPC</v>
          </cell>
          <cell r="I509" t="str">
            <v>GP-95287</v>
          </cell>
          <cell r="J509" t="str">
            <v>SR</v>
          </cell>
          <cell r="K509" t="str">
            <v>Y</v>
          </cell>
          <cell r="L509">
            <v>7.9493930169752272</v>
          </cell>
        </row>
        <row r="510">
          <cell r="A510" t="str">
            <v>031A065</v>
          </cell>
          <cell r="B510">
            <v>3</v>
          </cell>
          <cell r="C510" t="str">
            <v>A0407</v>
          </cell>
          <cell r="D510">
            <v>0.28000000000000003</v>
          </cell>
          <cell r="E510">
            <v>0.28000000000000003</v>
          </cell>
          <cell r="F510">
            <v>44478</v>
          </cell>
          <cell r="G510">
            <v>1.35</v>
          </cell>
          <cell r="H510" t="str">
            <v>RPC</v>
          </cell>
          <cell r="I510" t="str">
            <v>GP-95287</v>
          </cell>
          <cell r="J510" t="str">
            <v>SR</v>
          </cell>
          <cell r="K510" t="str">
            <v>Y</v>
          </cell>
          <cell r="L510">
            <v>7.9493930169752272</v>
          </cell>
        </row>
        <row r="511">
          <cell r="A511" t="str">
            <v>031A067</v>
          </cell>
          <cell r="B511">
            <v>3</v>
          </cell>
          <cell r="C511" t="str">
            <v>A0407</v>
          </cell>
          <cell r="D511">
            <v>1.04</v>
          </cell>
          <cell r="E511">
            <v>1.04</v>
          </cell>
          <cell r="F511">
            <v>44479</v>
          </cell>
          <cell r="G511">
            <v>1.35</v>
          </cell>
          <cell r="H511" t="str">
            <v>RPC</v>
          </cell>
          <cell r="I511" t="str">
            <v>LPI-1603</v>
          </cell>
          <cell r="J511" t="str">
            <v>SR</v>
          </cell>
          <cell r="K511" t="str">
            <v>Y</v>
          </cell>
          <cell r="L511">
            <v>7.9160596836418939</v>
          </cell>
        </row>
        <row r="512">
          <cell r="A512" t="str">
            <v>032A065</v>
          </cell>
          <cell r="B512">
            <v>3</v>
          </cell>
          <cell r="C512" t="str">
            <v>A0407</v>
          </cell>
          <cell r="D512">
            <v>4.07</v>
          </cell>
          <cell r="E512">
            <v>4.07</v>
          </cell>
          <cell r="F512">
            <v>44479</v>
          </cell>
          <cell r="G512">
            <v>1.35</v>
          </cell>
          <cell r="H512" t="str">
            <v>RPC</v>
          </cell>
          <cell r="I512" t="str">
            <v>GP-95287</v>
          </cell>
          <cell r="J512" t="str">
            <v>SR</v>
          </cell>
          <cell r="K512" t="str">
            <v>Y</v>
          </cell>
          <cell r="L512">
            <v>7.9160596836418939</v>
          </cell>
        </row>
        <row r="513">
          <cell r="A513" t="str">
            <v>032A066</v>
          </cell>
          <cell r="B513">
            <v>3</v>
          </cell>
          <cell r="C513" t="str">
            <v>A0407</v>
          </cell>
          <cell r="D513">
            <v>0.86</v>
          </cell>
          <cell r="E513">
            <v>0.86</v>
          </cell>
          <cell r="F513">
            <v>44475</v>
          </cell>
          <cell r="G513" t="str">
            <v>1.35</v>
          </cell>
          <cell r="H513" t="str">
            <v>R1</v>
          </cell>
          <cell r="I513" t="str">
            <v>GP-95287</v>
          </cell>
          <cell r="J513" t="str">
            <v>SR</v>
          </cell>
          <cell r="K513" t="str">
            <v>Y</v>
          </cell>
          <cell r="L513">
            <v>8.0493930169752268</v>
          </cell>
        </row>
        <row r="514">
          <cell r="A514" t="str">
            <v>032A070</v>
          </cell>
          <cell r="B514">
            <v>3</v>
          </cell>
          <cell r="C514" t="str">
            <v>A0407</v>
          </cell>
          <cell r="D514">
            <v>5.74</v>
          </cell>
          <cell r="E514">
            <v>5.74</v>
          </cell>
          <cell r="F514">
            <v>44309</v>
          </cell>
          <cell r="G514" t="str">
            <v>1,35</v>
          </cell>
          <cell r="H514" t="str">
            <v>R1</v>
          </cell>
          <cell r="I514" t="str">
            <v>GP-95287</v>
          </cell>
          <cell r="J514" t="str">
            <v>SR</v>
          </cell>
          <cell r="K514" t="str">
            <v>Y</v>
          </cell>
          <cell r="L514">
            <v>13.58272635030856</v>
          </cell>
        </row>
        <row r="515">
          <cell r="A515" t="str">
            <v>035A062</v>
          </cell>
          <cell r="B515">
            <v>3</v>
          </cell>
          <cell r="C515" t="str">
            <v>A0407</v>
          </cell>
          <cell r="D515">
            <v>1.3</v>
          </cell>
          <cell r="E515">
            <v>1.3</v>
          </cell>
          <cell r="F515">
            <v>44422</v>
          </cell>
          <cell r="G515">
            <v>1.35</v>
          </cell>
          <cell r="H515" t="str">
            <v>R1</v>
          </cell>
          <cell r="I515" t="str">
            <v>LPI-1604</v>
          </cell>
          <cell r="J515" t="str">
            <v>SR</v>
          </cell>
          <cell r="K515" t="str">
            <v>Y</v>
          </cell>
          <cell r="L515">
            <v>9.8160596836418943</v>
          </cell>
        </row>
        <row r="516">
          <cell r="A516" t="str">
            <v>035A065</v>
          </cell>
          <cell r="B516">
            <v>3</v>
          </cell>
          <cell r="C516" t="str">
            <v>A0407</v>
          </cell>
          <cell r="D516">
            <v>5.79</v>
          </cell>
          <cell r="E516">
            <v>5.79</v>
          </cell>
          <cell r="F516">
            <v>44309</v>
          </cell>
          <cell r="G516" t="str">
            <v>1,35</v>
          </cell>
          <cell r="H516" t="str">
            <v>R1</v>
          </cell>
          <cell r="I516" t="str">
            <v>GP-95287</v>
          </cell>
          <cell r="J516" t="str">
            <v>SR</v>
          </cell>
          <cell r="K516" t="str">
            <v>Y</v>
          </cell>
          <cell r="L516">
            <v>13.58272635030856</v>
          </cell>
        </row>
        <row r="517">
          <cell r="A517" t="str">
            <v>034A062</v>
          </cell>
          <cell r="B517">
            <v>3</v>
          </cell>
          <cell r="C517" t="str">
            <v>A0407</v>
          </cell>
          <cell r="D517">
            <v>4.59</v>
          </cell>
          <cell r="E517">
            <v>4.59</v>
          </cell>
          <cell r="F517">
            <v>44520</v>
          </cell>
          <cell r="G517">
            <v>1.35</v>
          </cell>
          <cell r="H517" t="str">
            <v>R2</v>
          </cell>
          <cell r="I517" t="str">
            <v>GP-95287</v>
          </cell>
          <cell r="J517" t="str">
            <v>SR</v>
          </cell>
          <cell r="K517" t="str">
            <v>Y</v>
          </cell>
          <cell r="L517">
            <v>6.5493930169752277</v>
          </cell>
        </row>
        <row r="518">
          <cell r="A518" t="str">
            <v>035A068</v>
          </cell>
          <cell r="B518">
            <v>3</v>
          </cell>
          <cell r="C518" t="str">
            <v>A0407</v>
          </cell>
          <cell r="D518">
            <v>3.55</v>
          </cell>
          <cell r="E518">
            <v>3.55</v>
          </cell>
          <cell r="F518">
            <v>44503</v>
          </cell>
          <cell r="G518" t="str">
            <v>1.35</v>
          </cell>
          <cell r="H518" t="str">
            <v>R2</v>
          </cell>
          <cell r="I518" t="str">
            <v>GP-95287</v>
          </cell>
          <cell r="J518" t="str">
            <v>SR</v>
          </cell>
          <cell r="K518" t="str">
            <v>Y</v>
          </cell>
          <cell r="L518">
            <v>7.1160596836418941</v>
          </cell>
        </row>
        <row r="519">
          <cell r="A519" t="str">
            <v>035A066</v>
          </cell>
          <cell r="B519">
            <v>3</v>
          </cell>
          <cell r="C519" t="str">
            <v>A0407</v>
          </cell>
          <cell r="D519">
            <v>3.45</v>
          </cell>
          <cell r="E519">
            <v>3.45</v>
          </cell>
          <cell r="F519">
            <v>44455</v>
          </cell>
          <cell r="G519">
            <v>1.35</v>
          </cell>
          <cell r="H519" t="str">
            <v>R2</v>
          </cell>
          <cell r="I519" t="str">
            <v>GP-95287</v>
          </cell>
          <cell r="J519" t="str">
            <v>SR</v>
          </cell>
          <cell r="K519" t="str">
            <v>Y</v>
          </cell>
          <cell r="L519">
            <v>8.7160596836418947</v>
          </cell>
        </row>
        <row r="520">
          <cell r="A520" t="str">
            <v>035A070</v>
          </cell>
          <cell r="B520">
            <v>3</v>
          </cell>
          <cell r="C520" t="str">
            <v>A0407</v>
          </cell>
          <cell r="D520">
            <v>3.96</v>
          </cell>
          <cell r="E520">
            <v>3.96</v>
          </cell>
          <cell r="F520">
            <v>44371</v>
          </cell>
          <cell r="G520">
            <v>1.35</v>
          </cell>
          <cell r="H520" t="str">
            <v>R1</v>
          </cell>
          <cell r="I520" t="str">
            <v>LPI-1604</v>
          </cell>
          <cell r="J520" t="str">
            <v>SRP</v>
          </cell>
          <cell r="K520" t="str">
            <v>Y</v>
          </cell>
          <cell r="L520">
            <v>11.516059683641894</v>
          </cell>
        </row>
        <row r="521">
          <cell r="A521" t="str">
            <v>031A077</v>
          </cell>
          <cell r="B521">
            <v>3</v>
          </cell>
          <cell r="C521" t="str">
            <v>A0408</v>
          </cell>
          <cell r="D521">
            <v>1.36</v>
          </cell>
          <cell r="E521">
            <v>1.36</v>
          </cell>
          <cell r="F521">
            <v>44484</v>
          </cell>
          <cell r="G521">
            <v>1.35</v>
          </cell>
          <cell r="H521" t="str">
            <v>R1</v>
          </cell>
          <cell r="I521" t="str">
            <v>LPI-1606</v>
          </cell>
          <cell r="J521" t="str">
            <v>SR</v>
          </cell>
          <cell r="K521" t="str">
            <v>Y</v>
          </cell>
          <cell r="L521">
            <v>7.7493930169752279</v>
          </cell>
        </row>
        <row r="522">
          <cell r="A522" t="str">
            <v>031A080</v>
          </cell>
          <cell r="B522">
            <v>3</v>
          </cell>
          <cell r="C522" t="str">
            <v>A0408</v>
          </cell>
          <cell r="D522">
            <v>1.58</v>
          </cell>
          <cell r="E522">
            <v>1.58</v>
          </cell>
          <cell r="F522">
            <v>44405</v>
          </cell>
          <cell r="G522">
            <v>1.35</v>
          </cell>
          <cell r="H522" t="str">
            <v>R1</v>
          </cell>
          <cell r="I522" t="str">
            <v>LPI-1606</v>
          </cell>
          <cell r="J522" t="str">
            <v>SR</v>
          </cell>
          <cell r="K522" t="str">
            <v>Y</v>
          </cell>
          <cell r="L522">
            <v>10.382726350308561</v>
          </cell>
        </row>
        <row r="523">
          <cell r="A523" t="str">
            <v>032A072</v>
          </cell>
          <cell r="B523">
            <v>3</v>
          </cell>
          <cell r="C523" t="str">
            <v>A0408</v>
          </cell>
          <cell r="D523">
            <v>3.93</v>
          </cell>
          <cell r="E523">
            <v>3.93</v>
          </cell>
          <cell r="F523">
            <v>44424</v>
          </cell>
          <cell r="G523">
            <v>1.35</v>
          </cell>
          <cell r="H523" t="str">
            <v>R1</v>
          </cell>
          <cell r="I523" t="str">
            <v>LPI-1606</v>
          </cell>
          <cell r="J523" t="str">
            <v>SR</v>
          </cell>
          <cell r="K523" t="str">
            <v>Y</v>
          </cell>
          <cell r="L523">
            <v>9.7493930169752279</v>
          </cell>
        </row>
        <row r="524">
          <cell r="A524" t="str">
            <v>032A075</v>
          </cell>
          <cell r="B524">
            <v>3</v>
          </cell>
          <cell r="C524" t="str">
            <v>A0408</v>
          </cell>
          <cell r="D524">
            <v>0.44</v>
          </cell>
          <cell r="E524">
            <v>0.44</v>
          </cell>
          <cell r="F524">
            <v>44484</v>
          </cell>
          <cell r="G524">
            <v>1.35</v>
          </cell>
          <cell r="H524" t="str">
            <v>R1</v>
          </cell>
          <cell r="I524" t="str">
            <v>LPI-1606</v>
          </cell>
          <cell r="J524" t="str">
            <v>SR</v>
          </cell>
          <cell r="K524" t="str">
            <v>Y</v>
          </cell>
          <cell r="L524">
            <v>7.7493930169752279</v>
          </cell>
        </row>
        <row r="525">
          <cell r="A525" t="str">
            <v>032A074</v>
          </cell>
          <cell r="B525">
            <v>3</v>
          </cell>
          <cell r="C525" t="str">
            <v>A0408</v>
          </cell>
          <cell r="D525">
            <v>2.71</v>
          </cell>
          <cell r="E525">
            <v>2.71</v>
          </cell>
          <cell r="F525">
            <v>44456</v>
          </cell>
          <cell r="G525">
            <v>1.35</v>
          </cell>
          <cell r="H525" t="str">
            <v>R1</v>
          </cell>
          <cell r="I525" t="str">
            <v>LPI-1606</v>
          </cell>
          <cell r="J525" t="str">
            <v>SR</v>
          </cell>
          <cell r="K525" t="str">
            <v>Y</v>
          </cell>
          <cell r="L525">
            <v>8.6827263503085614</v>
          </cell>
        </row>
        <row r="526">
          <cell r="A526" t="str">
            <v>032A077</v>
          </cell>
          <cell r="B526">
            <v>3</v>
          </cell>
          <cell r="C526" t="str">
            <v>A0408</v>
          </cell>
          <cell r="D526">
            <v>4.17</v>
          </cell>
          <cell r="E526">
            <v>4.17</v>
          </cell>
          <cell r="F526">
            <v>44432</v>
          </cell>
          <cell r="G526">
            <v>1.35</v>
          </cell>
          <cell r="H526" t="str">
            <v>R1</v>
          </cell>
          <cell r="I526" t="str">
            <v>LPI-1606</v>
          </cell>
          <cell r="J526" t="str">
            <v>SR</v>
          </cell>
          <cell r="K526" t="str">
            <v>Y</v>
          </cell>
          <cell r="L526">
            <v>9.4827263503085604</v>
          </cell>
        </row>
        <row r="527">
          <cell r="A527" t="str">
            <v>035A072</v>
          </cell>
          <cell r="B527">
            <v>3</v>
          </cell>
          <cell r="C527" t="str">
            <v>A0408</v>
          </cell>
          <cell r="D527">
            <v>4.1900000000000004</v>
          </cell>
          <cell r="E527">
            <v>4.1900000000000004</v>
          </cell>
          <cell r="F527">
            <v>44427</v>
          </cell>
          <cell r="G527">
            <v>1.35</v>
          </cell>
          <cell r="H527" t="str">
            <v>R1</v>
          </cell>
          <cell r="I527" t="str">
            <v>LPI-1606</v>
          </cell>
          <cell r="J527" t="str">
            <v>SR</v>
          </cell>
          <cell r="K527" t="str">
            <v>Y</v>
          </cell>
          <cell r="L527">
            <v>9.6493930169752282</v>
          </cell>
        </row>
        <row r="528">
          <cell r="A528" t="str">
            <v>035A075</v>
          </cell>
          <cell r="B528">
            <v>3</v>
          </cell>
          <cell r="C528" t="str">
            <v>A0408</v>
          </cell>
          <cell r="D528">
            <v>2.0699999999999998</v>
          </cell>
          <cell r="E528">
            <v>2.0699999999999998</v>
          </cell>
          <cell r="F528">
            <v>44449</v>
          </cell>
          <cell r="G528">
            <v>1.35</v>
          </cell>
          <cell r="H528" t="str">
            <v>R1</v>
          </cell>
          <cell r="I528" t="str">
            <v>LPI-1606</v>
          </cell>
          <cell r="J528" t="str">
            <v>SR</v>
          </cell>
          <cell r="K528" t="str">
            <v>Y</v>
          </cell>
          <cell r="L528">
            <v>8.9160596836418939</v>
          </cell>
        </row>
        <row r="529">
          <cell r="A529" t="str">
            <v>035A074</v>
          </cell>
          <cell r="B529">
            <v>3</v>
          </cell>
          <cell r="C529" t="str">
            <v>A0408</v>
          </cell>
          <cell r="D529">
            <v>3.85</v>
          </cell>
          <cell r="E529">
            <v>3.85</v>
          </cell>
          <cell r="F529">
            <v>44458</v>
          </cell>
          <cell r="G529">
            <v>1.35</v>
          </cell>
          <cell r="H529" t="str">
            <v>R1</v>
          </cell>
          <cell r="I529" t="str">
            <v>LPI-1606</v>
          </cell>
          <cell r="J529" t="str">
            <v>SR</v>
          </cell>
          <cell r="K529" t="str">
            <v>Y</v>
          </cell>
          <cell r="L529">
            <v>8.616059683641895</v>
          </cell>
        </row>
        <row r="530">
          <cell r="A530" t="str">
            <v>035A080</v>
          </cell>
          <cell r="B530">
            <v>3</v>
          </cell>
          <cell r="C530" t="str">
            <v>A0408</v>
          </cell>
          <cell r="D530">
            <v>4.82</v>
          </cell>
          <cell r="E530">
            <v>4.82</v>
          </cell>
          <cell r="F530">
            <v>44445</v>
          </cell>
          <cell r="G530">
            <v>1.35</v>
          </cell>
          <cell r="H530" t="str">
            <v>R1</v>
          </cell>
          <cell r="I530" t="str">
            <v>LPI-1606</v>
          </cell>
          <cell r="J530" t="str">
            <v>SR</v>
          </cell>
          <cell r="K530" t="str">
            <v>Y</v>
          </cell>
          <cell r="L530">
            <v>9.0493930169752268</v>
          </cell>
        </row>
        <row r="531">
          <cell r="A531" t="str">
            <v>035A078</v>
          </cell>
          <cell r="B531">
            <v>3</v>
          </cell>
          <cell r="C531" t="str">
            <v>A0408</v>
          </cell>
          <cell r="D531">
            <v>3.41</v>
          </cell>
          <cell r="E531">
            <v>3.41</v>
          </cell>
          <cell r="F531">
            <v>44444</v>
          </cell>
          <cell r="G531">
            <v>1.35</v>
          </cell>
          <cell r="H531" t="str">
            <v>R1</v>
          </cell>
          <cell r="I531" t="str">
            <v>LPI-1606</v>
          </cell>
          <cell r="J531" t="str">
            <v>SR</v>
          </cell>
          <cell r="K531" t="str">
            <v>Y</v>
          </cell>
          <cell r="L531">
            <v>9.08272635030856</v>
          </cell>
        </row>
        <row r="532">
          <cell r="A532" t="str">
            <v>035A077</v>
          </cell>
          <cell r="B532">
            <v>3</v>
          </cell>
          <cell r="C532" t="str">
            <v>A0408</v>
          </cell>
          <cell r="D532">
            <v>1.8</v>
          </cell>
          <cell r="E532">
            <v>1.8</v>
          </cell>
          <cell r="F532">
            <v>44446</v>
          </cell>
          <cell r="G532">
            <v>1.35</v>
          </cell>
          <cell r="H532" t="str">
            <v>R1</v>
          </cell>
          <cell r="I532" t="str">
            <v>LPI-1606</v>
          </cell>
          <cell r="J532" t="str">
            <v>SR</v>
          </cell>
          <cell r="K532" t="str">
            <v>Y</v>
          </cell>
          <cell r="L532">
            <v>9.0160596836418936</v>
          </cell>
        </row>
        <row r="533">
          <cell r="A533" t="str">
            <v>035A076</v>
          </cell>
          <cell r="B533">
            <v>3</v>
          </cell>
          <cell r="C533" t="str">
            <v>A0408</v>
          </cell>
          <cell r="D533">
            <v>0.34</v>
          </cell>
          <cell r="E533">
            <v>0.34</v>
          </cell>
          <cell r="F533">
            <v>44432</v>
          </cell>
          <cell r="G533">
            <v>1.35</v>
          </cell>
          <cell r="H533" t="str">
            <v>R1</v>
          </cell>
          <cell r="I533" t="str">
            <v>LPI-1606</v>
          </cell>
          <cell r="J533" t="str">
            <v>SR</v>
          </cell>
          <cell r="K533" t="str">
            <v>Y</v>
          </cell>
          <cell r="L533">
            <v>9.4827263503085604</v>
          </cell>
        </row>
        <row r="534">
          <cell r="A534" t="str">
            <v>031A082</v>
          </cell>
          <cell r="B534">
            <v>3</v>
          </cell>
          <cell r="C534" t="str">
            <v>A0409</v>
          </cell>
          <cell r="D534">
            <v>0.93</v>
          </cell>
          <cell r="E534">
            <v>0.93</v>
          </cell>
          <cell r="F534">
            <v>44453</v>
          </cell>
          <cell r="G534">
            <v>1.35</v>
          </cell>
          <cell r="H534" t="str">
            <v>R1</v>
          </cell>
          <cell r="I534" t="str">
            <v>LPI-1606</v>
          </cell>
          <cell r="J534" t="str">
            <v>SRP</v>
          </cell>
          <cell r="K534" t="str">
            <v>Y</v>
          </cell>
          <cell r="L534">
            <v>8.7827263503085611</v>
          </cell>
        </row>
        <row r="535">
          <cell r="A535" t="str">
            <v>031A083</v>
          </cell>
          <cell r="B535">
            <v>3</v>
          </cell>
          <cell r="C535" t="str">
            <v>A0409</v>
          </cell>
          <cell r="D535">
            <v>3.09</v>
          </cell>
          <cell r="E535">
            <v>3.09</v>
          </cell>
          <cell r="F535">
            <v>44449</v>
          </cell>
          <cell r="G535">
            <v>1.35</v>
          </cell>
          <cell r="H535" t="str">
            <v>R1</v>
          </cell>
          <cell r="I535" t="str">
            <v>LPI-1606</v>
          </cell>
          <cell r="J535" t="str">
            <v>SR</v>
          </cell>
          <cell r="K535" t="str">
            <v>Y</v>
          </cell>
          <cell r="L535">
            <v>8.9160596836418939</v>
          </cell>
        </row>
        <row r="536">
          <cell r="A536" t="str">
            <v>032A082</v>
          </cell>
          <cell r="B536">
            <v>3</v>
          </cell>
          <cell r="C536" t="str">
            <v>A0409</v>
          </cell>
          <cell r="D536">
            <v>1.1599999999999999</v>
          </cell>
          <cell r="E536">
            <v>1.1599999999999999</v>
          </cell>
          <cell r="F536">
            <v>44411</v>
          </cell>
          <cell r="G536">
            <v>1.35</v>
          </cell>
          <cell r="H536" t="str">
            <v>R1</v>
          </cell>
          <cell r="I536" t="str">
            <v>LPI-1606</v>
          </cell>
          <cell r="J536" t="str">
            <v>SR</v>
          </cell>
          <cell r="K536" t="str">
            <v>Y</v>
          </cell>
          <cell r="L536">
            <v>10.182726350308561</v>
          </cell>
        </row>
        <row r="537">
          <cell r="A537" t="str">
            <v>032A085</v>
          </cell>
          <cell r="B537">
            <v>3</v>
          </cell>
          <cell r="C537" t="str">
            <v>A0409</v>
          </cell>
          <cell r="D537">
            <v>2.16</v>
          </cell>
          <cell r="E537">
            <v>2.16</v>
          </cell>
          <cell r="F537">
            <v>44448</v>
          </cell>
          <cell r="G537">
            <v>1.35</v>
          </cell>
          <cell r="H537" t="str">
            <v>R1</v>
          </cell>
          <cell r="I537" t="str">
            <v>LPI-1606</v>
          </cell>
          <cell r="J537" t="str">
            <v>SR</v>
          </cell>
          <cell r="K537" t="str">
            <v>Y</v>
          </cell>
          <cell r="L537">
            <v>8.9493930169752272</v>
          </cell>
        </row>
        <row r="538">
          <cell r="A538" t="str">
            <v>032A087</v>
          </cell>
          <cell r="B538">
            <v>3</v>
          </cell>
          <cell r="C538" t="str">
            <v>A0409</v>
          </cell>
          <cell r="D538">
            <v>2.38</v>
          </cell>
          <cell r="E538">
            <v>2.38</v>
          </cell>
          <cell r="F538">
            <v>44448</v>
          </cell>
          <cell r="G538">
            <v>1.35</v>
          </cell>
          <cell r="H538" t="str">
            <v>R1</v>
          </cell>
          <cell r="I538" t="str">
            <v>LPI-1606</v>
          </cell>
          <cell r="J538" t="str">
            <v>SR</v>
          </cell>
          <cell r="K538" t="str">
            <v>Y</v>
          </cell>
          <cell r="L538">
            <v>8.9493930169752272</v>
          </cell>
        </row>
        <row r="539">
          <cell r="A539" t="str">
            <v>033A085</v>
          </cell>
          <cell r="B539">
            <v>3</v>
          </cell>
          <cell r="C539" t="str">
            <v>A0409</v>
          </cell>
          <cell r="D539">
            <v>3.34</v>
          </cell>
          <cell r="E539">
            <v>3.34</v>
          </cell>
          <cell r="F539">
            <v>44448</v>
          </cell>
          <cell r="G539">
            <v>1.35</v>
          </cell>
          <cell r="H539" t="str">
            <v>R1</v>
          </cell>
          <cell r="I539" t="str">
            <v>LPI-1606</v>
          </cell>
          <cell r="J539" t="str">
            <v>SR</v>
          </cell>
          <cell r="K539" t="str">
            <v>Y</v>
          </cell>
          <cell r="L539">
            <v>8.9493930169752272</v>
          </cell>
        </row>
        <row r="540">
          <cell r="A540" t="str">
            <v>034A082</v>
          </cell>
          <cell r="B540">
            <v>3</v>
          </cell>
          <cell r="C540" t="str">
            <v>A0409</v>
          </cell>
          <cell r="D540">
            <v>4.04</v>
          </cell>
          <cell r="E540">
            <v>4.04</v>
          </cell>
          <cell r="F540">
            <v>44411</v>
          </cell>
          <cell r="G540">
            <v>1.35</v>
          </cell>
          <cell r="H540" t="str">
            <v>R1</v>
          </cell>
          <cell r="I540" t="str">
            <v>LPI-1606</v>
          </cell>
          <cell r="J540" t="str">
            <v>SR</v>
          </cell>
          <cell r="K540" t="str">
            <v>Y</v>
          </cell>
          <cell r="L540">
            <v>10.182726350308561</v>
          </cell>
        </row>
        <row r="541">
          <cell r="A541" t="str">
            <v>034A087</v>
          </cell>
          <cell r="B541">
            <v>3</v>
          </cell>
          <cell r="C541" t="str">
            <v>A0409</v>
          </cell>
          <cell r="D541">
            <v>2.98</v>
          </cell>
          <cell r="E541">
            <v>2.98</v>
          </cell>
          <cell r="F541">
            <v>44459</v>
          </cell>
          <cell r="G541">
            <v>1.35</v>
          </cell>
          <cell r="H541" t="str">
            <v>R1</v>
          </cell>
          <cell r="I541" t="str">
            <v>LPI-1606</v>
          </cell>
          <cell r="J541" t="str">
            <v>SR</v>
          </cell>
          <cell r="K541" t="str">
            <v>Y</v>
          </cell>
          <cell r="L541">
            <v>8.58272635030856</v>
          </cell>
        </row>
        <row r="542">
          <cell r="A542" t="str">
            <v>035A083</v>
          </cell>
          <cell r="B542">
            <v>3</v>
          </cell>
          <cell r="C542" t="str">
            <v>A0409</v>
          </cell>
          <cell r="D542">
            <v>0.89</v>
          </cell>
          <cell r="E542">
            <v>0.89</v>
          </cell>
          <cell r="F542">
            <v>44389</v>
          </cell>
          <cell r="G542">
            <v>1.35</v>
          </cell>
          <cell r="H542" t="str">
            <v>R1</v>
          </cell>
          <cell r="I542" t="str">
            <v>LPI-1606</v>
          </cell>
          <cell r="J542" t="str">
            <v>SR</v>
          </cell>
          <cell r="K542" t="str">
            <v>Y</v>
          </cell>
          <cell r="L542">
            <v>10.916059683641894</v>
          </cell>
        </row>
        <row r="543">
          <cell r="A543" t="str">
            <v>035A088</v>
          </cell>
          <cell r="B543">
            <v>3</v>
          </cell>
          <cell r="C543" t="str">
            <v>A0409</v>
          </cell>
          <cell r="D543">
            <v>1</v>
          </cell>
          <cell r="E543">
            <v>1</v>
          </cell>
          <cell r="F543">
            <v>44410</v>
          </cell>
          <cell r="G543">
            <v>1.35</v>
          </cell>
          <cell r="H543" t="str">
            <v>R1</v>
          </cell>
          <cell r="I543" t="str">
            <v>LPI-1606</v>
          </cell>
          <cell r="J543" t="str">
            <v>SR</v>
          </cell>
          <cell r="K543" t="str">
            <v>Y</v>
          </cell>
          <cell r="L543">
            <v>10.216059683641895</v>
          </cell>
        </row>
        <row r="544">
          <cell r="A544" t="str">
            <v>036A083</v>
          </cell>
          <cell r="B544">
            <v>3</v>
          </cell>
          <cell r="C544" t="str">
            <v>A0409</v>
          </cell>
          <cell r="D544">
            <v>2.02</v>
          </cell>
          <cell r="E544">
            <v>2.02</v>
          </cell>
          <cell r="F544">
            <v>44315</v>
          </cell>
          <cell r="G544">
            <v>1.35</v>
          </cell>
          <cell r="H544" t="str">
            <v>R1</v>
          </cell>
          <cell r="I544" t="str">
            <v>LPI-1606</v>
          </cell>
          <cell r="J544" t="str">
            <v>SR</v>
          </cell>
          <cell r="K544" t="str">
            <v>Y</v>
          </cell>
          <cell r="L544">
            <v>13.382726350308561</v>
          </cell>
        </row>
        <row r="545">
          <cell r="A545" t="str">
            <v>036A084</v>
          </cell>
          <cell r="B545">
            <v>3</v>
          </cell>
          <cell r="C545" t="str">
            <v>A0409</v>
          </cell>
          <cell r="D545">
            <v>3.13</v>
          </cell>
          <cell r="E545">
            <v>3.13</v>
          </cell>
          <cell r="F545">
            <v>44401</v>
          </cell>
          <cell r="G545">
            <v>1.35</v>
          </cell>
          <cell r="H545" t="str">
            <v>R1</v>
          </cell>
          <cell r="I545" t="str">
            <v>LPI-1606</v>
          </cell>
          <cell r="J545" t="str">
            <v>SR</v>
          </cell>
          <cell r="K545" t="str">
            <v>Y</v>
          </cell>
          <cell r="L545">
            <v>10.516059683641894</v>
          </cell>
        </row>
        <row r="546">
          <cell r="A546" t="str">
            <v>036A086</v>
          </cell>
          <cell r="B546">
            <v>3</v>
          </cell>
          <cell r="C546" t="str">
            <v>A0409</v>
          </cell>
          <cell r="D546">
            <v>1.52</v>
          </cell>
          <cell r="E546">
            <v>1.52</v>
          </cell>
          <cell r="F546">
            <v>44401</v>
          </cell>
          <cell r="G546">
            <v>1.35</v>
          </cell>
          <cell r="H546" t="str">
            <v>R1</v>
          </cell>
          <cell r="I546" t="str">
            <v>LPI-1606</v>
          </cell>
          <cell r="J546" t="str">
            <v>SR</v>
          </cell>
          <cell r="K546" t="str">
            <v>Y</v>
          </cell>
          <cell r="L546">
            <v>10.516059683641894</v>
          </cell>
        </row>
        <row r="547">
          <cell r="A547" t="str">
            <v>036A090</v>
          </cell>
          <cell r="B547">
            <v>3</v>
          </cell>
          <cell r="C547" t="str">
            <v>A0409</v>
          </cell>
          <cell r="D547">
            <v>3.28</v>
          </cell>
          <cell r="E547">
            <v>3.28</v>
          </cell>
          <cell r="F547">
            <v>44410</v>
          </cell>
          <cell r="G547">
            <v>1.35</v>
          </cell>
          <cell r="H547" t="str">
            <v>R1</v>
          </cell>
          <cell r="I547" t="str">
            <v>LPI-1606</v>
          </cell>
          <cell r="J547" t="str">
            <v>SR</v>
          </cell>
          <cell r="K547" t="str">
            <v>Y</v>
          </cell>
          <cell r="L547">
            <v>10.216059683641895</v>
          </cell>
        </row>
        <row r="548">
          <cell r="A548" t="str">
            <v>038A083</v>
          </cell>
          <cell r="B548">
            <v>3</v>
          </cell>
          <cell r="C548" t="str">
            <v>A0409</v>
          </cell>
          <cell r="D548">
            <v>2.96</v>
          </cell>
          <cell r="E548">
            <v>2.96</v>
          </cell>
          <cell r="F548">
            <v>44315</v>
          </cell>
          <cell r="G548">
            <v>1.35</v>
          </cell>
          <cell r="H548" t="str">
            <v>R1</v>
          </cell>
          <cell r="I548" t="str">
            <v>LPI-1606</v>
          </cell>
          <cell r="J548" t="str">
            <v>SRP</v>
          </cell>
          <cell r="K548" t="str">
            <v>Y</v>
          </cell>
          <cell r="L548">
            <v>13.382726350308561</v>
          </cell>
        </row>
        <row r="549">
          <cell r="A549" t="str">
            <v>039A083</v>
          </cell>
          <cell r="B549">
            <v>3</v>
          </cell>
          <cell r="C549" t="str">
            <v>A0409</v>
          </cell>
          <cell r="D549">
            <v>3.15</v>
          </cell>
          <cell r="E549">
            <v>3.15</v>
          </cell>
          <cell r="F549">
            <v>44401</v>
          </cell>
          <cell r="G549">
            <v>1.35</v>
          </cell>
          <cell r="H549" t="str">
            <v>R1</v>
          </cell>
          <cell r="I549" t="str">
            <v>LPI-1606</v>
          </cell>
          <cell r="J549" t="str">
            <v>SRP</v>
          </cell>
          <cell r="K549" t="str">
            <v>Y</v>
          </cell>
          <cell r="L549">
            <v>10.516059683641894</v>
          </cell>
        </row>
        <row r="550">
          <cell r="A550" t="str">
            <v>039A084</v>
          </cell>
          <cell r="B550">
            <v>3</v>
          </cell>
          <cell r="C550" t="str">
            <v>A0409</v>
          </cell>
          <cell r="D550">
            <v>1.73</v>
          </cell>
          <cell r="E550">
            <v>1.73</v>
          </cell>
          <cell r="F550">
            <v>44401</v>
          </cell>
          <cell r="G550">
            <v>1.35</v>
          </cell>
          <cell r="H550" t="str">
            <v>R1</v>
          </cell>
          <cell r="I550" t="str">
            <v>LPI-1606</v>
          </cell>
          <cell r="J550" t="str">
            <v>SR</v>
          </cell>
          <cell r="K550" t="str">
            <v>Y</v>
          </cell>
          <cell r="L550">
            <v>10.516059683641894</v>
          </cell>
        </row>
        <row r="551">
          <cell r="A551" t="str">
            <v>039A085</v>
          </cell>
          <cell r="B551">
            <v>3</v>
          </cell>
          <cell r="C551" t="str">
            <v>A0409</v>
          </cell>
          <cell r="D551">
            <v>2.2999999999999998</v>
          </cell>
          <cell r="E551">
            <v>2.2999999999999998</v>
          </cell>
          <cell r="F551">
            <v>44400</v>
          </cell>
          <cell r="G551">
            <v>1.35</v>
          </cell>
          <cell r="H551" t="str">
            <v>R1</v>
          </cell>
          <cell r="I551" t="str">
            <v>LPI-1606</v>
          </cell>
          <cell r="J551" t="str">
            <v>SR</v>
          </cell>
          <cell r="K551" t="str">
            <v>Y</v>
          </cell>
          <cell r="L551">
            <v>10.549393016975227</v>
          </cell>
        </row>
        <row r="552">
          <cell r="A552" t="str">
            <v>039A088</v>
          </cell>
          <cell r="B552">
            <v>3</v>
          </cell>
          <cell r="C552" t="str">
            <v>A0409</v>
          </cell>
          <cell r="D552">
            <v>2.82</v>
          </cell>
          <cell r="E552">
            <v>2.82</v>
          </cell>
          <cell r="F552">
            <v>44400</v>
          </cell>
          <cell r="G552">
            <v>1.35</v>
          </cell>
          <cell r="H552" t="str">
            <v>R1</v>
          </cell>
          <cell r="I552" t="str">
            <v>LPI-1606</v>
          </cell>
          <cell r="J552" t="str">
            <v>SR</v>
          </cell>
          <cell r="K552" t="str">
            <v>Y</v>
          </cell>
          <cell r="L552">
            <v>10.549393016975227</v>
          </cell>
        </row>
        <row r="553">
          <cell r="A553" t="str">
            <v>039A090</v>
          </cell>
          <cell r="B553">
            <v>3</v>
          </cell>
          <cell r="C553" t="str">
            <v>A0409</v>
          </cell>
          <cell r="D553">
            <v>4.95</v>
          </cell>
          <cell r="E553">
            <v>4.95</v>
          </cell>
          <cell r="F553">
            <v>44410</v>
          </cell>
          <cell r="G553">
            <v>1.35</v>
          </cell>
          <cell r="H553" t="str">
            <v>R1</v>
          </cell>
          <cell r="I553" t="str">
            <v>LPI-1606</v>
          </cell>
          <cell r="J553" t="str">
            <v>SR</v>
          </cell>
          <cell r="K553" t="str">
            <v>Y</v>
          </cell>
          <cell r="L553">
            <v>10.216059683641895</v>
          </cell>
        </row>
        <row r="554">
          <cell r="A554" t="str">
            <v>040A083</v>
          </cell>
          <cell r="B554">
            <v>3</v>
          </cell>
          <cell r="C554" t="str">
            <v>A0409</v>
          </cell>
          <cell r="D554">
            <v>3.46</v>
          </cell>
          <cell r="E554">
            <v>3.46</v>
          </cell>
          <cell r="F554">
            <v>44387</v>
          </cell>
          <cell r="G554">
            <v>1.35</v>
          </cell>
          <cell r="H554" t="str">
            <v>R1</v>
          </cell>
          <cell r="I554" t="str">
            <v>LPI-1606</v>
          </cell>
          <cell r="J554" t="str">
            <v>SRP</v>
          </cell>
          <cell r="K554" t="str">
            <v>Y</v>
          </cell>
          <cell r="L554">
            <v>10.98272635030856</v>
          </cell>
        </row>
        <row r="555">
          <cell r="A555" t="str">
            <v>032A098</v>
          </cell>
          <cell r="B555">
            <v>3</v>
          </cell>
          <cell r="C555" t="str">
            <v>A0410</v>
          </cell>
          <cell r="D555">
            <v>4.3</v>
          </cell>
          <cell r="E555">
            <v>4.3</v>
          </cell>
          <cell r="F555">
            <v>44416</v>
          </cell>
          <cell r="G555">
            <v>1.35</v>
          </cell>
          <cell r="H555" t="str">
            <v>RPC</v>
          </cell>
          <cell r="I555" t="str">
            <v>LPI-1604</v>
          </cell>
          <cell r="J555" t="str">
            <v>SR</v>
          </cell>
          <cell r="K555" t="str">
            <v>Y</v>
          </cell>
          <cell r="L555">
            <v>10.016059683641894</v>
          </cell>
        </row>
        <row r="556">
          <cell r="A556" t="str">
            <v>032A100</v>
          </cell>
          <cell r="B556">
            <v>3</v>
          </cell>
          <cell r="C556" t="str">
            <v>A0410</v>
          </cell>
          <cell r="D556">
            <v>3.68</v>
          </cell>
          <cell r="E556">
            <v>3.68</v>
          </cell>
          <cell r="F556">
            <v>44415</v>
          </cell>
          <cell r="G556">
            <v>1.35</v>
          </cell>
          <cell r="H556" t="str">
            <v>RPC</v>
          </cell>
          <cell r="I556" t="str">
            <v>LPI-1604</v>
          </cell>
          <cell r="J556" t="str">
            <v>SR</v>
          </cell>
          <cell r="K556" t="str">
            <v>Y</v>
          </cell>
          <cell r="L556">
            <v>10.049393016975227</v>
          </cell>
        </row>
        <row r="557">
          <cell r="A557" t="str">
            <v>035A098</v>
          </cell>
          <cell r="B557">
            <v>3</v>
          </cell>
          <cell r="C557" t="str">
            <v>A0410</v>
          </cell>
          <cell r="D557">
            <v>6.9</v>
          </cell>
          <cell r="E557">
            <v>6.9</v>
          </cell>
          <cell r="F557">
            <v>44415</v>
          </cell>
          <cell r="G557">
            <v>1.35</v>
          </cell>
          <cell r="H557" t="str">
            <v>RPC</v>
          </cell>
          <cell r="I557" t="str">
            <v>LPI-1604</v>
          </cell>
          <cell r="J557" t="str">
            <v>SR</v>
          </cell>
          <cell r="K557" t="str">
            <v>Y</v>
          </cell>
          <cell r="L557">
            <v>10.049393016975227</v>
          </cell>
        </row>
        <row r="558">
          <cell r="A558" t="str">
            <v>035A100</v>
          </cell>
          <cell r="B558">
            <v>3</v>
          </cell>
          <cell r="C558" t="str">
            <v>A0410</v>
          </cell>
          <cell r="D558">
            <v>6.15</v>
          </cell>
          <cell r="E558">
            <v>6.15</v>
          </cell>
          <cell r="F558">
            <v>44354</v>
          </cell>
          <cell r="G558">
            <v>1.35</v>
          </cell>
          <cell r="H558" t="str">
            <v>RPC</v>
          </cell>
          <cell r="I558" t="str">
            <v>LPI-1603</v>
          </cell>
          <cell r="J558" t="str">
            <v>SR</v>
          </cell>
          <cell r="K558" t="str">
            <v>Y</v>
          </cell>
          <cell r="L558">
            <v>12.08272635030856</v>
          </cell>
        </row>
        <row r="559">
          <cell r="A559" t="str">
            <v>036A093</v>
          </cell>
          <cell r="B559">
            <v>3</v>
          </cell>
          <cell r="C559" t="str">
            <v>A0410</v>
          </cell>
          <cell r="D559">
            <v>3.9</v>
          </cell>
          <cell r="E559">
            <v>3.9</v>
          </cell>
          <cell r="F559">
            <v>44436</v>
          </cell>
          <cell r="G559">
            <v>1.35</v>
          </cell>
          <cell r="H559" t="str">
            <v>RPC</v>
          </cell>
          <cell r="I559" t="str">
            <v>LPI-1604</v>
          </cell>
          <cell r="J559" t="str">
            <v>SR</v>
          </cell>
          <cell r="K559" t="str">
            <v>Y</v>
          </cell>
          <cell r="L559">
            <v>9.3493930169752275</v>
          </cell>
        </row>
        <row r="560">
          <cell r="A560" t="str">
            <v>036A098</v>
          </cell>
          <cell r="B560">
            <v>3</v>
          </cell>
          <cell r="C560" t="str">
            <v>A0410</v>
          </cell>
          <cell r="D560">
            <v>3.03</v>
          </cell>
          <cell r="E560">
            <v>3.03</v>
          </cell>
          <cell r="F560">
            <v>44414</v>
          </cell>
          <cell r="G560">
            <v>1.35</v>
          </cell>
          <cell r="H560" t="str">
            <v>RPC</v>
          </cell>
          <cell r="I560" t="str">
            <v>LPI-1604</v>
          </cell>
          <cell r="J560" t="str">
            <v>SR</v>
          </cell>
          <cell r="K560" t="str">
            <v>Y</v>
          </cell>
          <cell r="L560">
            <v>10.08272635030856</v>
          </cell>
        </row>
        <row r="561">
          <cell r="A561" t="str">
            <v>036A100</v>
          </cell>
          <cell r="B561">
            <v>3</v>
          </cell>
          <cell r="C561" t="str">
            <v>A0410</v>
          </cell>
          <cell r="D561">
            <v>2.94</v>
          </cell>
          <cell r="E561">
            <v>2.94</v>
          </cell>
          <cell r="F561">
            <v>44414</v>
          </cell>
          <cell r="G561">
            <v>1.35</v>
          </cell>
          <cell r="H561" t="str">
            <v>RPC</v>
          </cell>
          <cell r="I561" t="str">
            <v>LPI-1604</v>
          </cell>
          <cell r="J561" t="str">
            <v>SR</v>
          </cell>
          <cell r="K561" t="str">
            <v>Y</v>
          </cell>
          <cell r="L561">
            <v>10.08272635030856</v>
          </cell>
        </row>
        <row r="562">
          <cell r="A562" t="str">
            <v>037A095</v>
          </cell>
          <cell r="B562">
            <v>3</v>
          </cell>
          <cell r="C562" t="str">
            <v>A0410</v>
          </cell>
          <cell r="D562">
            <v>3.38</v>
          </cell>
          <cell r="E562">
            <v>3.38</v>
          </cell>
          <cell r="F562">
            <v>44414</v>
          </cell>
          <cell r="G562">
            <v>1.35</v>
          </cell>
          <cell r="H562" t="str">
            <v>RPC</v>
          </cell>
          <cell r="I562" t="str">
            <v>LPI-1604</v>
          </cell>
          <cell r="J562" t="str">
            <v>SR</v>
          </cell>
          <cell r="K562" t="str">
            <v>Y</v>
          </cell>
          <cell r="L562">
            <v>10.08272635030856</v>
          </cell>
        </row>
        <row r="563">
          <cell r="A563" t="str">
            <v>038A093</v>
          </cell>
          <cell r="B563">
            <v>3</v>
          </cell>
          <cell r="C563" t="str">
            <v>A0410</v>
          </cell>
          <cell r="D563">
            <v>6.2</v>
          </cell>
          <cell r="E563">
            <v>6.2</v>
          </cell>
          <cell r="F563">
            <v>44438</v>
          </cell>
          <cell r="G563">
            <v>1.35</v>
          </cell>
          <cell r="H563" t="str">
            <v>RPC</v>
          </cell>
          <cell r="I563" t="str">
            <v>LPI-1603</v>
          </cell>
          <cell r="J563" t="str">
            <v>SR</v>
          </cell>
          <cell r="K563" t="str">
            <v>Y</v>
          </cell>
          <cell r="L563">
            <v>9.2827263503085611</v>
          </cell>
        </row>
        <row r="564">
          <cell r="A564" t="str">
            <v>038A098</v>
          </cell>
          <cell r="B564">
            <v>3</v>
          </cell>
          <cell r="C564" t="str">
            <v>A0410</v>
          </cell>
          <cell r="D564">
            <v>3.97</v>
          </cell>
          <cell r="E564">
            <v>3.97</v>
          </cell>
          <cell r="F564">
            <v>44413</v>
          </cell>
          <cell r="G564">
            <v>1.35</v>
          </cell>
          <cell r="H564" t="str">
            <v>RPC</v>
          </cell>
          <cell r="I564" t="str">
            <v>LPI-1604</v>
          </cell>
          <cell r="J564" t="str">
            <v>SR</v>
          </cell>
          <cell r="K564" t="str">
            <v>Y</v>
          </cell>
          <cell r="L564">
            <v>10.116059683641895</v>
          </cell>
        </row>
        <row r="565">
          <cell r="A565" t="str">
            <v>038A100</v>
          </cell>
          <cell r="B565">
            <v>3</v>
          </cell>
          <cell r="C565" t="str">
            <v>A0410</v>
          </cell>
          <cell r="D565">
            <v>5.94</v>
          </cell>
          <cell r="E565">
            <v>5.94</v>
          </cell>
          <cell r="F565">
            <v>44413</v>
          </cell>
          <cell r="G565">
            <v>1.35</v>
          </cell>
          <cell r="H565" t="str">
            <v>RPC</v>
          </cell>
          <cell r="I565" t="str">
            <v>LPI-1604</v>
          </cell>
          <cell r="J565" t="str">
            <v>SR</v>
          </cell>
          <cell r="K565" t="str">
            <v>Y</v>
          </cell>
          <cell r="L565">
            <v>10.116059683641895</v>
          </cell>
        </row>
        <row r="566">
          <cell r="A566" t="str">
            <v>039A093</v>
          </cell>
          <cell r="B566">
            <v>3</v>
          </cell>
          <cell r="C566" t="str">
            <v>A0410</v>
          </cell>
          <cell r="D566">
            <v>1.84</v>
          </cell>
          <cell r="E566">
            <v>1.84</v>
          </cell>
          <cell r="F566">
            <v>44436</v>
          </cell>
          <cell r="G566">
            <v>1.35</v>
          </cell>
          <cell r="H566" t="str">
            <v>RPC</v>
          </cell>
          <cell r="I566" t="str">
            <v>LPI-1604</v>
          </cell>
          <cell r="J566" t="str">
            <v>SR</v>
          </cell>
          <cell r="K566" t="str">
            <v>Y</v>
          </cell>
          <cell r="L566">
            <v>9.3493930169752275</v>
          </cell>
        </row>
        <row r="567">
          <cell r="A567" t="str">
            <v>039A095</v>
          </cell>
          <cell r="B567">
            <v>3</v>
          </cell>
          <cell r="C567" t="str">
            <v>A0410</v>
          </cell>
          <cell r="D567">
            <v>2.56</v>
          </cell>
          <cell r="E567">
            <v>2.56</v>
          </cell>
          <cell r="F567">
            <v>44412</v>
          </cell>
          <cell r="G567">
            <v>1.35</v>
          </cell>
          <cell r="H567" t="str">
            <v>RPC</v>
          </cell>
          <cell r="I567" t="str">
            <v>LPI-1604</v>
          </cell>
          <cell r="J567" t="str">
            <v>SR</v>
          </cell>
          <cell r="K567" t="str">
            <v>Y</v>
          </cell>
          <cell r="L567">
            <v>10.149393016975228</v>
          </cell>
        </row>
        <row r="568">
          <cell r="A568" t="str">
            <v>039A100</v>
          </cell>
          <cell r="B568">
            <v>3</v>
          </cell>
          <cell r="C568" t="str">
            <v>A0410</v>
          </cell>
          <cell r="D568">
            <v>8.07</v>
          </cell>
          <cell r="E568">
            <v>8.07</v>
          </cell>
          <cell r="F568">
            <v>44411</v>
          </cell>
          <cell r="G568">
            <v>1.35</v>
          </cell>
          <cell r="H568" t="str">
            <v>RPC</v>
          </cell>
          <cell r="I568" t="str">
            <v>LPI-1603</v>
          </cell>
          <cell r="J568" t="str">
            <v>SR</v>
          </cell>
          <cell r="K568" t="str">
            <v>Y</v>
          </cell>
          <cell r="L568">
            <v>10.182726350308561</v>
          </cell>
        </row>
        <row r="569">
          <cell r="A569" t="str">
            <v>040A098</v>
          </cell>
          <cell r="B569">
            <v>3</v>
          </cell>
          <cell r="C569" t="str">
            <v>A0410</v>
          </cell>
          <cell r="D569">
            <v>4.6399999999999997</v>
          </cell>
          <cell r="E569">
            <v>4.6399999999999997</v>
          </cell>
          <cell r="F569">
            <v>44412</v>
          </cell>
          <cell r="G569">
            <v>1.35</v>
          </cell>
          <cell r="H569" t="str">
            <v>RPC</v>
          </cell>
          <cell r="I569" t="str">
            <v>LPI-1604</v>
          </cell>
          <cell r="J569" t="str">
            <v>SR</v>
          </cell>
          <cell r="K569" t="str">
            <v>Y</v>
          </cell>
          <cell r="L569">
            <v>10.149393016975228</v>
          </cell>
        </row>
        <row r="570">
          <cell r="A570" t="str">
            <v>032A103</v>
          </cell>
          <cell r="B570">
            <v>3</v>
          </cell>
          <cell r="C570" t="str">
            <v>A0411</v>
          </cell>
          <cell r="D570">
            <v>4.1399999999999997</v>
          </cell>
          <cell r="E570">
            <v>4.1399999999999997</v>
          </cell>
          <cell r="F570">
            <v>44436</v>
          </cell>
          <cell r="G570">
            <v>1.35</v>
          </cell>
          <cell r="H570" t="str">
            <v>RPC</v>
          </cell>
          <cell r="I570" t="str">
            <v>LPI-1603</v>
          </cell>
          <cell r="J570" t="str">
            <v>SR</v>
          </cell>
          <cell r="K570" t="str">
            <v>Y</v>
          </cell>
          <cell r="L570">
            <v>9.3493930169752275</v>
          </cell>
        </row>
        <row r="571">
          <cell r="A571" t="str">
            <v>032A105</v>
          </cell>
          <cell r="B571">
            <v>3</v>
          </cell>
          <cell r="C571" t="str">
            <v>A0411</v>
          </cell>
          <cell r="D571">
            <v>3.27</v>
          </cell>
          <cell r="E571">
            <v>3.27</v>
          </cell>
          <cell r="F571">
            <v>44425</v>
          </cell>
          <cell r="G571">
            <v>1.35</v>
          </cell>
          <cell r="H571" t="str">
            <v>RPC</v>
          </cell>
          <cell r="I571" t="str">
            <v>LPI-1603</v>
          </cell>
          <cell r="J571" t="str">
            <v>SR</v>
          </cell>
          <cell r="K571" t="str">
            <v>Y</v>
          </cell>
          <cell r="L571">
            <v>9.7160596836418947</v>
          </cell>
        </row>
        <row r="572">
          <cell r="A572" t="str">
            <v>032A106</v>
          </cell>
          <cell r="B572">
            <v>3</v>
          </cell>
          <cell r="C572" t="str">
            <v>A0411</v>
          </cell>
          <cell r="D572">
            <v>2.4</v>
          </cell>
          <cell r="E572">
            <v>2.4</v>
          </cell>
          <cell r="F572">
            <v>44426</v>
          </cell>
          <cell r="G572">
            <v>1.35</v>
          </cell>
          <cell r="H572" t="str">
            <v>RPC</v>
          </cell>
          <cell r="I572" t="str">
            <v>LPI-1603</v>
          </cell>
          <cell r="J572" t="str">
            <v>SR</v>
          </cell>
          <cell r="K572" t="str">
            <v>Y</v>
          </cell>
          <cell r="L572">
            <v>9.6827263503085614</v>
          </cell>
        </row>
        <row r="573">
          <cell r="A573" t="str">
            <v>032A108</v>
          </cell>
          <cell r="B573">
            <v>3</v>
          </cell>
          <cell r="C573" t="str">
            <v>A0411</v>
          </cell>
          <cell r="D573">
            <v>2.12</v>
          </cell>
          <cell r="E573">
            <v>2.12</v>
          </cell>
          <cell r="F573">
            <v>44431</v>
          </cell>
          <cell r="G573">
            <v>1.35</v>
          </cell>
          <cell r="H573" t="str">
            <v>RPC</v>
          </cell>
          <cell r="I573" t="str">
            <v>LPI-1603</v>
          </cell>
          <cell r="J573" t="str">
            <v>SR</v>
          </cell>
          <cell r="K573" t="str">
            <v>Y</v>
          </cell>
          <cell r="L573">
            <v>9.5160596836418936</v>
          </cell>
        </row>
        <row r="574">
          <cell r="A574" t="str">
            <v>032A110</v>
          </cell>
          <cell r="B574">
            <v>3</v>
          </cell>
          <cell r="C574" t="str">
            <v>A0411</v>
          </cell>
          <cell r="D574">
            <v>4.21</v>
          </cell>
          <cell r="E574">
            <v>4.21</v>
          </cell>
          <cell r="F574">
            <v>44433</v>
          </cell>
          <cell r="G574">
            <v>1.35</v>
          </cell>
          <cell r="H574" t="str">
            <v>RPC</v>
          </cell>
          <cell r="I574" t="str">
            <v>LPI-1604</v>
          </cell>
          <cell r="J574" t="str">
            <v>SR</v>
          </cell>
          <cell r="K574" t="str">
            <v>Y</v>
          </cell>
          <cell r="L574">
            <v>9.4493930169752272</v>
          </cell>
        </row>
        <row r="575">
          <cell r="A575" t="str">
            <v>034A106</v>
          </cell>
          <cell r="B575">
            <v>3</v>
          </cell>
          <cell r="C575" t="str">
            <v>A0411</v>
          </cell>
          <cell r="D575">
            <v>0.66</v>
          </cell>
          <cell r="E575">
            <v>0.66</v>
          </cell>
          <cell r="F575">
            <v>44427</v>
          </cell>
          <cell r="G575">
            <v>1.35</v>
          </cell>
          <cell r="H575" t="str">
            <v>RPC</v>
          </cell>
          <cell r="I575" t="str">
            <v>LPI-1603</v>
          </cell>
          <cell r="J575" t="str">
            <v>SR</v>
          </cell>
          <cell r="K575" t="str">
            <v>Y</v>
          </cell>
          <cell r="L575">
            <v>9.6493930169752282</v>
          </cell>
        </row>
        <row r="576">
          <cell r="A576" t="str">
            <v>034A108</v>
          </cell>
          <cell r="B576">
            <v>3</v>
          </cell>
          <cell r="C576" t="str">
            <v>A0411</v>
          </cell>
          <cell r="D576">
            <v>1.82</v>
          </cell>
          <cell r="E576">
            <v>1.82</v>
          </cell>
          <cell r="F576">
            <v>44433</v>
          </cell>
          <cell r="G576">
            <v>1.35</v>
          </cell>
          <cell r="H576" t="str">
            <v>RPC</v>
          </cell>
          <cell r="I576" t="str">
            <v>LPI-1604</v>
          </cell>
          <cell r="J576" t="str">
            <v>SR</v>
          </cell>
          <cell r="K576" t="str">
            <v>Y</v>
          </cell>
          <cell r="L576">
            <v>9.4493930169752272</v>
          </cell>
        </row>
        <row r="577">
          <cell r="A577" t="str">
            <v>034A110</v>
          </cell>
          <cell r="B577">
            <v>3</v>
          </cell>
          <cell r="C577" t="str">
            <v>A0411</v>
          </cell>
          <cell r="D577">
            <v>0.89</v>
          </cell>
          <cell r="E577">
            <v>0.89</v>
          </cell>
          <cell r="F577">
            <v>44490</v>
          </cell>
          <cell r="G577">
            <v>1.35</v>
          </cell>
          <cell r="H577" t="str">
            <v>R1</v>
          </cell>
          <cell r="I577" t="str">
            <v>GP 99-8009</v>
          </cell>
          <cell r="J577" t="str">
            <v>SR</v>
          </cell>
          <cell r="K577" t="str">
            <v>y</v>
          </cell>
          <cell r="L577">
            <v>7.5493930169752277</v>
          </cell>
        </row>
        <row r="578">
          <cell r="A578" t="str">
            <v>034A109</v>
          </cell>
          <cell r="B578">
            <v>3</v>
          </cell>
          <cell r="C578" t="str">
            <v>A0411</v>
          </cell>
          <cell r="D578">
            <v>1.72</v>
          </cell>
          <cell r="E578">
            <v>1.72</v>
          </cell>
          <cell r="F578">
            <v>44490</v>
          </cell>
          <cell r="G578">
            <v>1.35</v>
          </cell>
          <cell r="H578" t="str">
            <v>R1</v>
          </cell>
          <cell r="I578" t="str">
            <v>GP 99-8009</v>
          </cell>
          <cell r="J578" t="str">
            <v>SRP</v>
          </cell>
          <cell r="K578" t="str">
            <v>Y</v>
          </cell>
          <cell r="L578">
            <v>7.5493930169752277</v>
          </cell>
        </row>
        <row r="579">
          <cell r="A579" t="str">
            <v>035A101</v>
          </cell>
          <cell r="B579">
            <v>3</v>
          </cell>
          <cell r="C579" t="str">
            <v>A0411</v>
          </cell>
          <cell r="D579">
            <v>1.23</v>
          </cell>
          <cell r="E579">
            <v>1.23</v>
          </cell>
          <cell r="F579">
            <v>44435</v>
          </cell>
          <cell r="G579">
            <v>1.35</v>
          </cell>
          <cell r="H579" t="str">
            <v>RPC</v>
          </cell>
          <cell r="I579" t="str">
            <v>LPI-1603</v>
          </cell>
          <cell r="J579" t="str">
            <v>SR</v>
          </cell>
          <cell r="K579" t="str">
            <v>Y</v>
          </cell>
          <cell r="L579">
            <v>9.3827263503085607</v>
          </cell>
        </row>
        <row r="580">
          <cell r="A580" t="str">
            <v>035A105</v>
          </cell>
          <cell r="B580">
            <v>3</v>
          </cell>
          <cell r="C580" t="str">
            <v>A0411</v>
          </cell>
          <cell r="D580">
            <v>9.27</v>
          </cell>
          <cell r="E580">
            <v>9.27</v>
          </cell>
          <cell r="F580">
            <v>44425</v>
          </cell>
          <cell r="G580">
            <v>1.35</v>
          </cell>
          <cell r="H580" t="str">
            <v>RPC</v>
          </cell>
          <cell r="I580" t="str">
            <v>LPI-1603</v>
          </cell>
          <cell r="J580" t="str">
            <v>SR</v>
          </cell>
          <cell r="K580" t="str">
            <v>Y</v>
          </cell>
          <cell r="L580">
            <v>9.7160596836418947</v>
          </cell>
        </row>
        <row r="581">
          <cell r="A581" t="str">
            <v>035A108</v>
          </cell>
          <cell r="B581">
            <v>3</v>
          </cell>
          <cell r="C581" t="str">
            <v>A0411</v>
          </cell>
          <cell r="D581">
            <v>2.2999999999999998</v>
          </cell>
          <cell r="E581">
            <v>2.2999999999999998</v>
          </cell>
          <cell r="F581">
            <v>44426</v>
          </cell>
          <cell r="G581">
            <v>1.35</v>
          </cell>
          <cell r="H581" t="str">
            <v>RPC</v>
          </cell>
          <cell r="I581" t="str">
            <v>LPI-1603</v>
          </cell>
          <cell r="J581" t="str">
            <v>SR</v>
          </cell>
          <cell r="K581" t="str">
            <v>Y</v>
          </cell>
          <cell r="L581">
            <v>9.6827263503085614</v>
          </cell>
        </row>
        <row r="582">
          <cell r="A582" t="str">
            <v>035A110</v>
          </cell>
          <cell r="B582">
            <v>3</v>
          </cell>
          <cell r="C582" t="str">
            <v>A0411</v>
          </cell>
          <cell r="D582">
            <v>1.73</v>
          </cell>
          <cell r="E582">
            <v>1.73</v>
          </cell>
          <cell r="F582">
            <v>44426</v>
          </cell>
          <cell r="G582">
            <v>1.35</v>
          </cell>
          <cell r="H582" t="str">
            <v>RPC</v>
          </cell>
          <cell r="I582" t="str">
            <v>LPI-1603</v>
          </cell>
          <cell r="J582" t="str">
            <v>SR</v>
          </cell>
          <cell r="K582" t="str">
            <v>Y</v>
          </cell>
          <cell r="L582">
            <v>9.6827263503085614</v>
          </cell>
        </row>
        <row r="583">
          <cell r="A583" t="str">
            <v>036A104</v>
          </cell>
          <cell r="B583">
            <v>3</v>
          </cell>
          <cell r="C583" t="str">
            <v>A0411</v>
          </cell>
          <cell r="D583">
            <v>2.95</v>
          </cell>
          <cell r="E583">
            <v>2.95</v>
          </cell>
          <cell r="F583">
            <v>44419</v>
          </cell>
          <cell r="G583">
            <v>1.35</v>
          </cell>
          <cell r="H583" t="str">
            <v>RPC</v>
          </cell>
          <cell r="I583" t="str">
            <v>LPI-1603</v>
          </cell>
          <cell r="J583" t="str">
            <v>SR</v>
          </cell>
          <cell r="K583" t="str">
            <v>Y</v>
          </cell>
          <cell r="L583">
            <v>9.9160596836418939</v>
          </cell>
        </row>
        <row r="584">
          <cell r="A584" t="str">
            <v>036A105</v>
          </cell>
          <cell r="B584">
            <v>3</v>
          </cell>
          <cell r="C584" t="str">
            <v>A0411</v>
          </cell>
          <cell r="D584">
            <v>2.0699999999999998</v>
          </cell>
          <cell r="E584">
            <v>2.0699999999999998</v>
          </cell>
          <cell r="F584">
            <v>44419</v>
          </cell>
          <cell r="G584">
            <v>1.35</v>
          </cell>
          <cell r="H584" t="str">
            <v>RPC</v>
          </cell>
          <cell r="I584" t="str">
            <v>LPI-1603</v>
          </cell>
          <cell r="J584" t="str">
            <v>SR</v>
          </cell>
          <cell r="K584" t="str">
            <v>Y</v>
          </cell>
          <cell r="L584">
            <v>9.9160596836418939</v>
          </cell>
        </row>
        <row r="585">
          <cell r="A585" t="str">
            <v>036A110</v>
          </cell>
          <cell r="B585">
            <v>3</v>
          </cell>
          <cell r="C585" t="str">
            <v>A0411</v>
          </cell>
          <cell r="D585">
            <v>3.13</v>
          </cell>
          <cell r="E585">
            <v>3.13</v>
          </cell>
          <cell r="F585">
            <v>44346</v>
          </cell>
          <cell r="G585">
            <v>1.35</v>
          </cell>
          <cell r="H585" t="str">
            <v>RPC</v>
          </cell>
          <cell r="I585" t="str">
            <v>LPI-1604</v>
          </cell>
          <cell r="J585" t="str">
            <v>SR</v>
          </cell>
          <cell r="K585" t="str">
            <v>Y</v>
          </cell>
          <cell r="L585">
            <v>12.349393016975228</v>
          </cell>
        </row>
        <row r="586">
          <cell r="A586" t="str">
            <v>036A107</v>
          </cell>
          <cell r="B586">
            <v>3</v>
          </cell>
          <cell r="C586" t="str">
            <v>A0411</v>
          </cell>
          <cell r="D586">
            <v>2.2999999999999998</v>
          </cell>
          <cell r="E586">
            <v>2.2999999999999998</v>
          </cell>
          <cell r="F586">
            <v>44346</v>
          </cell>
          <cell r="G586">
            <v>1.35</v>
          </cell>
          <cell r="H586" t="str">
            <v>RPC</v>
          </cell>
          <cell r="I586" t="str">
            <v>LPI-1604</v>
          </cell>
          <cell r="J586" t="str">
            <v>SR</v>
          </cell>
          <cell r="K586" t="str">
            <v>Y</v>
          </cell>
          <cell r="L586">
            <v>12.349393016975228</v>
          </cell>
        </row>
        <row r="587">
          <cell r="A587" t="str">
            <v>038A105</v>
          </cell>
          <cell r="B587">
            <v>3</v>
          </cell>
          <cell r="C587" t="str">
            <v>A0411</v>
          </cell>
          <cell r="D587">
            <v>2.4500000000000002</v>
          </cell>
          <cell r="E587">
            <v>2.4500000000000002</v>
          </cell>
          <cell r="F587">
            <v>44419</v>
          </cell>
          <cell r="G587">
            <v>1.35</v>
          </cell>
          <cell r="H587" t="str">
            <v>RPC</v>
          </cell>
          <cell r="I587" t="str">
            <v>LPI-1603</v>
          </cell>
          <cell r="J587" t="str">
            <v>SR</v>
          </cell>
          <cell r="K587" t="str">
            <v>Y</v>
          </cell>
          <cell r="L587">
            <v>9.9160596836418939</v>
          </cell>
        </row>
        <row r="588">
          <cell r="A588" t="str">
            <v>038A107</v>
          </cell>
          <cell r="B588">
            <v>3</v>
          </cell>
          <cell r="C588" t="str">
            <v>A0411</v>
          </cell>
          <cell r="D588">
            <v>0.61</v>
          </cell>
          <cell r="E588">
            <v>0.61</v>
          </cell>
          <cell r="F588">
            <v>44490</v>
          </cell>
          <cell r="G588">
            <v>1.35</v>
          </cell>
          <cell r="H588" t="str">
            <v>R1</v>
          </cell>
          <cell r="I588" t="str">
            <v>GP 99-8009</v>
          </cell>
          <cell r="J588" t="str">
            <v>SR</v>
          </cell>
          <cell r="K588" t="str">
            <v>Y</v>
          </cell>
          <cell r="L588">
            <v>7.5493930169752277</v>
          </cell>
        </row>
        <row r="589">
          <cell r="A589" t="str">
            <v>038A108</v>
          </cell>
          <cell r="B589">
            <v>3</v>
          </cell>
          <cell r="C589" t="str">
            <v>A0411</v>
          </cell>
          <cell r="D589">
            <v>3.78</v>
          </cell>
          <cell r="E589">
            <v>3.78</v>
          </cell>
          <cell r="F589">
            <v>44432</v>
          </cell>
          <cell r="G589">
            <v>1.35</v>
          </cell>
          <cell r="H589" t="str">
            <v>RPC</v>
          </cell>
          <cell r="I589" t="str">
            <v>LPI-1604</v>
          </cell>
          <cell r="J589" t="str">
            <v>SR</v>
          </cell>
          <cell r="K589" t="str">
            <v>Y</v>
          </cell>
          <cell r="L589">
            <v>9.4827263503085604</v>
          </cell>
        </row>
        <row r="590">
          <cell r="A590" t="str">
            <v>038A109</v>
          </cell>
          <cell r="B590">
            <v>3</v>
          </cell>
          <cell r="C590" t="str">
            <v>A0411</v>
          </cell>
          <cell r="D590">
            <v>2.4900000000000002</v>
          </cell>
          <cell r="E590">
            <v>2.4900000000000002</v>
          </cell>
          <cell r="F590">
            <v>44434</v>
          </cell>
          <cell r="G590">
            <v>1.35</v>
          </cell>
          <cell r="H590" t="str">
            <v>RPC</v>
          </cell>
          <cell r="I590" t="str">
            <v>LPI-1603</v>
          </cell>
          <cell r="J590" t="str">
            <v>SR</v>
          </cell>
          <cell r="K590" t="str">
            <v>Y</v>
          </cell>
          <cell r="L590">
            <v>9.4160596836418939</v>
          </cell>
        </row>
        <row r="591">
          <cell r="A591" t="str">
            <v>038A110</v>
          </cell>
          <cell r="B591">
            <v>3</v>
          </cell>
          <cell r="C591" t="str">
            <v>A0411</v>
          </cell>
          <cell r="D591">
            <v>1.98</v>
          </cell>
          <cell r="E591">
            <v>1.98</v>
          </cell>
          <cell r="F591">
            <v>44490</v>
          </cell>
          <cell r="G591">
            <v>1.35</v>
          </cell>
          <cell r="H591" t="str">
            <v>R1</v>
          </cell>
          <cell r="I591" t="str">
            <v>GP 99-8009</v>
          </cell>
          <cell r="J591" t="str">
            <v>SR</v>
          </cell>
          <cell r="K591" t="str">
            <v>y</v>
          </cell>
          <cell r="L591">
            <v>7.5493930169752277</v>
          </cell>
        </row>
        <row r="592">
          <cell r="A592" t="str">
            <v>039A104</v>
          </cell>
          <cell r="B592">
            <v>3</v>
          </cell>
          <cell r="C592" t="str">
            <v>A0411</v>
          </cell>
          <cell r="D592">
            <v>6.94</v>
          </cell>
          <cell r="E592">
            <v>6.94</v>
          </cell>
          <cell r="F592">
            <v>44420</v>
          </cell>
          <cell r="G592">
            <v>1.35</v>
          </cell>
          <cell r="H592" t="str">
            <v>RPC</v>
          </cell>
          <cell r="I592" t="str">
            <v>LPI-1603</v>
          </cell>
          <cell r="J592" t="str">
            <v>SR</v>
          </cell>
          <cell r="K592" t="str">
            <v>Y</v>
          </cell>
          <cell r="L592">
            <v>9.8827263503085607</v>
          </cell>
        </row>
        <row r="593">
          <cell r="A593" t="str">
            <v>040A105</v>
          </cell>
          <cell r="B593">
            <v>3</v>
          </cell>
          <cell r="C593" t="str">
            <v>A0411</v>
          </cell>
          <cell r="D593">
            <v>4.4800000000000004</v>
          </cell>
          <cell r="E593">
            <v>4.4800000000000004</v>
          </cell>
          <cell r="F593">
            <v>44432</v>
          </cell>
          <cell r="G593">
            <v>1.35</v>
          </cell>
          <cell r="H593" t="str">
            <v>RPC</v>
          </cell>
          <cell r="I593" t="str">
            <v>LPI-1604</v>
          </cell>
          <cell r="J593" t="str">
            <v>SR</v>
          </cell>
          <cell r="K593" t="str">
            <v>Y</v>
          </cell>
          <cell r="L593">
            <v>9.4827263503085604</v>
          </cell>
        </row>
        <row r="594">
          <cell r="A594" t="str">
            <v>040A108</v>
          </cell>
          <cell r="B594">
            <v>3</v>
          </cell>
          <cell r="C594" t="str">
            <v>A0411</v>
          </cell>
          <cell r="D594">
            <v>4.54</v>
          </cell>
          <cell r="E594">
            <v>4.54</v>
          </cell>
          <cell r="F594">
            <v>44349</v>
          </cell>
          <cell r="G594">
            <v>1.35</v>
          </cell>
          <cell r="H594" t="str">
            <v>RPC</v>
          </cell>
          <cell r="I594" t="str">
            <v>LPI-1604</v>
          </cell>
          <cell r="J594" t="str">
            <v>SR</v>
          </cell>
          <cell r="K594" t="str">
            <v>Y</v>
          </cell>
          <cell r="L594">
            <v>12.249393016975228</v>
          </cell>
        </row>
        <row r="595">
          <cell r="A595" t="str">
            <v>040A109</v>
          </cell>
          <cell r="B595">
            <v>3</v>
          </cell>
          <cell r="C595" t="str">
            <v>A0411</v>
          </cell>
          <cell r="D595">
            <v>1.94</v>
          </cell>
          <cell r="E595">
            <v>1.94</v>
          </cell>
          <cell r="F595">
            <v>44347</v>
          </cell>
          <cell r="G595">
            <v>1.35</v>
          </cell>
          <cell r="H595" t="str">
            <v>RPC</v>
          </cell>
          <cell r="I595" t="str">
            <v>LPI-1604</v>
          </cell>
          <cell r="J595" t="str">
            <v>SR</v>
          </cell>
          <cell r="K595" t="str">
            <v>Y</v>
          </cell>
          <cell r="L595">
            <v>12.316059683641894</v>
          </cell>
        </row>
        <row r="596">
          <cell r="A596" t="str">
            <v>040A110</v>
          </cell>
          <cell r="B596">
            <v>3</v>
          </cell>
          <cell r="C596" t="str">
            <v>A0411</v>
          </cell>
          <cell r="D596">
            <v>2.42</v>
          </cell>
          <cell r="E596">
            <v>2.42</v>
          </cell>
          <cell r="F596">
            <v>44468</v>
          </cell>
          <cell r="G596" t="str">
            <v>1.35</v>
          </cell>
          <cell r="H596" t="str">
            <v>RPC</v>
          </cell>
          <cell r="I596" t="str">
            <v>LPI-1604</v>
          </cell>
          <cell r="J596" t="str">
            <v>SR</v>
          </cell>
          <cell r="K596" t="str">
            <v>Y</v>
          </cell>
          <cell r="L596">
            <v>8.2827263503085611</v>
          </cell>
        </row>
        <row r="597">
          <cell r="A597" t="str">
            <v>031A116</v>
          </cell>
          <cell r="B597">
            <v>3</v>
          </cell>
          <cell r="C597" t="str">
            <v>A0412</v>
          </cell>
          <cell r="D597">
            <v>0.83</v>
          </cell>
          <cell r="E597">
            <v>0.83</v>
          </cell>
          <cell r="F597">
            <v>44395</v>
          </cell>
          <cell r="G597">
            <v>1.35</v>
          </cell>
          <cell r="H597" t="str">
            <v>R1</v>
          </cell>
          <cell r="I597" t="str">
            <v>LPI-1606</v>
          </cell>
          <cell r="J597" t="str">
            <v>SR</v>
          </cell>
          <cell r="K597" t="str">
            <v>Y</v>
          </cell>
          <cell r="L597">
            <v>10.716059683641895</v>
          </cell>
        </row>
        <row r="598">
          <cell r="A598" t="str">
            <v>031A118</v>
          </cell>
          <cell r="B598">
            <v>3</v>
          </cell>
          <cell r="C598" t="str">
            <v>A0412</v>
          </cell>
          <cell r="D598">
            <v>0.17</v>
          </cell>
          <cell r="E598">
            <v>0.17</v>
          </cell>
          <cell r="F598">
            <v>44491</v>
          </cell>
          <cell r="G598" t="str">
            <v>1,5</v>
          </cell>
          <cell r="H598" t="str">
            <v>RN</v>
          </cell>
          <cell r="I598" t="str">
            <v>GP-95316</v>
          </cell>
          <cell r="J598" t="str">
            <v>SR</v>
          </cell>
          <cell r="K598" t="str">
            <v>Y</v>
          </cell>
          <cell r="L598">
            <v>7.5160596836418945</v>
          </cell>
        </row>
        <row r="599">
          <cell r="A599" t="str">
            <v>032A111</v>
          </cell>
          <cell r="B599">
            <v>3</v>
          </cell>
          <cell r="C599" t="str">
            <v>A0412</v>
          </cell>
          <cell r="D599">
            <v>2.36</v>
          </cell>
          <cell r="E599">
            <v>2.36</v>
          </cell>
          <cell r="F599">
            <v>44412</v>
          </cell>
          <cell r="G599">
            <v>1.35</v>
          </cell>
          <cell r="H599" t="str">
            <v>R1</v>
          </cell>
          <cell r="I599" t="str">
            <v>LPI-1606</v>
          </cell>
          <cell r="J599" t="str">
            <v>SR</v>
          </cell>
          <cell r="K599" t="str">
            <v>Y</v>
          </cell>
          <cell r="L599">
            <v>10.149393016975228</v>
          </cell>
        </row>
        <row r="600">
          <cell r="A600" t="str">
            <v>032A112</v>
          </cell>
          <cell r="B600">
            <v>3</v>
          </cell>
          <cell r="C600" t="str">
            <v>A0412</v>
          </cell>
          <cell r="D600">
            <v>0.49</v>
          </cell>
          <cell r="E600">
            <v>0.49</v>
          </cell>
          <cell r="F600">
            <v>44412</v>
          </cell>
          <cell r="G600">
            <v>1.35</v>
          </cell>
          <cell r="H600" t="str">
            <v>R1</v>
          </cell>
          <cell r="I600" t="str">
            <v>LPI-1606</v>
          </cell>
          <cell r="J600" t="str">
            <v>SR</v>
          </cell>
          <cell r="K600" t="str">
            <v>Y</v>
          </cell>
          <cell r="L600">
            <v>10.149393016975228</v>
          </cell>
        </row>
        <row r="601">
          <cell r="A601" t="str">
            <v>032A114</v>
          </cell>
          <cell r="B601">
            <v>3</v>
          </cell>
          <cell r="C601" t="str">
            <v>A0412</v>
          </cell>
          <cell r="D601">
            <v>1.29</v>
          </cell>
          <cell r="E601">
            <v>1.29</v>
          </cell>
          <cell r="F601">
            <v>44399</v>
          </cell>
          <cell r="G601">
            <v>1.35</v>
          </cell>
          <cell r="H601" t="str">
            <v>R1</v>
          </cell>
          <cell r="I601" t="str">
            <v>LPI-1606</v>
          </cell>
          <cell r="J601" t="str">
            <v>SR</v>
          </cell>
          <cell r="K601" t="str">
            <v>Y</v>
          </cell>
          <cell r="L601">
            <v>10.58272635030856</v>
          </cell>
        </row>
        <row r="602">
          <cell r="A602" t="str">
            <v>032A113</v>
          </cell>
          <cell r="B602">
            <v>3</v>
          </cell>
          <cell r="C602" t="str">
            <v>A0412</v>
          </cell>
          <cell r="D602">
            <v>1.62</v>
          </cell>
          <cell r="E602">
            <v>1.62</v>
          </cell>
          <cell r="F602">
            <v>44398</v>
          </cell>
          <cell r="G602">
            <v>1.35</v>
          </cell>
          <cell r="H602" t="str">
            <v>R1</v>
          </cell>
          <cell r="I602" t="str">
            <v>LPI-1606</v>
          </cell>
          <cell r="J602" t="str">
            <v>SR</v>
          </cell>
          <cell r="K602" t="str">
            <v>Y</v>
          </cell>
          <cell r="L602">
            <v>10.616059683641895</v>
          </cell>
        </row>
        <row r="603">
          <cell r="A603" t="str">
            <v>032A117</v>
          </cell>
          <cell r="B603">
            <v>3</v>
          </cell>
          <cell r="C603" t="str">
            <v>A0412</v>
          </cell>
          <cell r="D603">
            <v>1.8</v>
          </cell>
          <cell r="E603">
            <v>1.8</v>
          </cell>
          <cell r="F603">
            <v>44400</v>
          </cell>
          <cell r="G603">
            <v>1.35</v>
          </cell>
          <cell r="H603" t="str">
            <v>R1</v>
          </cell>
          <cell r="I603" t="str">
            <v>LPI-1606</v>
          </cell>
          <cell r="J603" t="str">
            <v>SR</v>
          </cell>
          <cell r="K603" t="str">
            <v>Y</v>
          </cell>
          <cell r="L603">
            <v>10.549393016975227</v>
          </cell>
        </row>
        <row r="604">
          <cell r="A604" t="str">
            <v>032A119</v>
          </cell>
          <cell r="B604">
            <v>3</v>
          </cell>
          <cell r="C604" t="str">
            <v>A0412</v>
          </cell>
          <cell r="D604">
            <v>2.88</v>
          </cell>
          <cell r="E604">
            <v>2.88</v>
          </cell>
          <cell r="F604">
            <v>44399</v>
          </cell>
          <cell r="G604">
            <v>1.35</v>
          </cell>
          <cell r="H604" t="str">
            <v>R1</v>
          </cell>
          <cell r="I604" t="str">
            <v>LPI-1606</v>
          </cell>
          <cell r="J604" t="str">
            <v>SR</v>
          </cell>
          <cell r="K604" t="str">
            <v>Y</v>
          </cell>
          <cell r="L604">
            <v>10.58272635030856</v>
          </cell>
        </row>
        <row r="605">
          <cell r="A605" t="str">
            <v>032A120</v>
          </cell>
          <cell r="B605">
            <v>3</v>
          </cell>
          <cell r="C605" t="str">
            <v>A0412</v>
          </cell>
          <cell r="D605">
            <v>2.4300000000000002</v>
          </cell>
          <cell r="E605">
            <v>2.4300000000000002</v>
          </cell>
          <cell r="F605">
            <v>44425</v>
          </cell>
          <cell r="G605">
            <v>1.35</v>
          </cell>
          <cell r="H605" t="str">
            <v>R2</v>
          </cell>
          <cell r="I605" t="str">
            <v>LPI-1603</v>
          </cell>
          <cell r="J605" t="str">
            <v>SR</v>
          </cell>
          <cell r="K605" t="str">
            <v>Y</v>
          </cell>
          <cell r="L605">
            <v>9.7160596836418947</v>
          </cell>
        </row>
        <row r="606">
          <cell r="A606" t="str">
            <v>033A111</v>
          </cell>
          <cell r="B606">
            <v>3</v>
          </cell>
          <cell r="C606" t="str">
            <v>A0412</v>
          </cell>
          <cell r="D606">
            <v>0.4</v>
          </cell>
          <cell r="E606">
            <v>0.4</v>
          </cell>
          <cell r="F606">
            <v>44411</v>
          </cell>
          <cell r="G606">
            <v>1.35</v>
          </cell>
          <cell r="H606" t="str">
            <v>R1</v>
          </cell>
          <cell r="I606" t="str">
            <v>LPI-1606</v>
          </cell>
          <cell r="J606" t="str">
            <v>SR</v>
          </cell>
          <cell r="K606" t="str">
            <v>Y</v>
          </cell>
          <cell r="L606">
            <v>10.182726350308561</v>
          </cell>
        </row>
        <row r="607">
          <cell r="A607" t="str">
            <v>033A118</v>
          </cell>
          <cell r="B607">
            <v>3</v>
          </cell>
          <cell r="C607" t="str">
            <v>A0412</v>
          </cell>
          <cell r="D607">
            <v>0.28999999999999998</v>
          </cell>
          <cell r="E607">
            <v>0.28999999999999998</v>
          </cell>
          <cell r="F607">
            <v>44431</v>
          </cell>
          <cell r="G607">
            <v>1.35</v>
          </cell>
          <cell r="H607" t="str">
            <v>R1</v>
          </cell>
          <cell r="I607" t="str">
            <v>LPI-1606</v>
          </cell>
          <cell r="J607" t="str">
            <v>SR</v>
          </cell>
          <cell r="K607" t="str">
            <v>Y</v>
          </cell>
          <cell r="L607">
            <v>9.5160596836418936</v>
          </cell>
        </row>
        <row r="608">
          <cell r="A608" t="str">
            <v>035A112</v>
          </cell>
          <cell r="B608">
            <v>3</v>
          </cell>
          <cell r="C608" t="str">
            <v>A0412</v>
          </cell>
          <cell r="D608">
            <v>3.34</v>
          </cell>
          <cell r="E608">
            <v>3.34</v>
          </cell>
          <cell r="F608">
            <v>44373</v>
          </cell>
          <cell r="G608">
            <v>1.35</v>
          </cell>
          <cell r="H608" t="str">
            <v>R1</v>
          </cell>
          <cell r="I608" t="str">
            <v>LPI-1606</v>
          </cell>
          <cell r="J608" t="str">
            <v>SR</v>
          </cell>
          <cell r="K608" t="str">
            <v>Y</v>
          </cell>
          <cell r="L608">
            <v>11.449393016975227</v>
          </cell>
        </row>
        <row r="609">
          <cell r="A609" t="str">
            <v>035A114</v>
          </cell>
          <cell r="B609">
            <v>3</v>
          </cell>
          <cell r="C609" t="str">
            <v>A0412</v>
          </cell>
          <cell r="D609">
            <v>1.38</v>
          </cell>
          <cell r="E609">
            <v>1.38</v>
          </cell>
          <cell r="F609">
            <v>44398</v>
          </cell>
          <cell r="G609">
            <v>1.35</v>
          </cell>
          <cell r="H609" t="str">
            <v>R1</v>
          </cell>
          <cell r="I609" t="str">
            <v>LPI-1606</v>
          </cell>
          <cell r="J609" t="str">
            <v>SR</v>
          </cell>
          <cell r="K609" t="str">
            <v>Y</v>
          </cell>
          <cell r="L609">
            <v>10.616059683641895</v>
          </cell>
        </row>
        <row r="610">
          <cell r="A610" t="str">
            <v>035A113</v>
          </cell>
          <cell r="B610">
            <v>3</v>
          </cell>
          <cell r="C610" t="str">
            <v>A0412</v>
          </cell>
          <cell r="D610">
            <v>3.07</v>
          </cell>
          <cell r="E610">
            <v>3.07</v>
          </cell>
          <cell r="F610">
            <v>44398</v>
          </cell>
          <cell r="G610">
            <v>1.35</v>
          </cell>
          <cell r="H610" t="str">
            <v>R1</v>
          </cell>
          <cell r="I610" t="str">
            <v>LPI-1606</v>
          </cell>
          <cell r="J610" t="str">
            <v>SR</v>
          </cell>
          <cell r="K610" t="str">
            <v>Y</v>
          </cell>
          <cell r="L610">
            <v>10.616059683641895</v>
          </cell>
        </row>
        <row r="611">
          <cell r="A611" t="str">
            <v>035A115</v>
          </cell>
          <cell r="B611">
            <v>3</v>
          </cell>
          <cell r="C611" t="str">
            <v>A0412</v>
          </cell>
          <cell r="D611">
            <v>1.47</v>
          </cell>
          <cell r="E611">
            <v>1.47</v>
          </cell>
          <cell r="F611">
            <v>44480</v>
          </cell>
          <cell r="G611">
            <v>1.35</v>
          </cell>
          <cell r="H611" t="str">
            <v>R1</v>
          </cell>
          <cell r="I611" t="str">
            <v>LPI-1606</v>
          </cell>
          <cell r="J611" t="str">
            <v>SR</v>
          </cell>
          <cell r="K611" t="str">
            <v>Y</v>
          </cell>
          <cell r="L611">
            <v>7.8827263503085607</v>
          </cell>
        </row>
        <row r="612">
          <cell r="A612" t="str">
            <v>035A116</v>
          </cell>
          <cell r="B612">
            <v>3</v>
          </cell>
          <cell r="C612" t="str">
            <v>A0412</v>
          </cell>
          <cell r="D612">
            <v>4.63</v>
          </cell>
          <cell r="E612">
            <v>4.63</v>
          </cell>
          <cell r="F612">
            <v>44425</v>
          </cell>
          <cell r="G612">
            <v>1.35</v>
          </cell>
          <cell r="H612" t="str">
            <v>R1</v>
          </cell>
          <cell r="I612" t="str">
            <v>LPI-1606</v>
          </cell>
          <cell r="J612" t="str">
            <v>SR</v>
          </cell>
          <cell r="K612" t="str">
            <v>Y</v>
          </cell>
          <cell r="L612">
            <v>9.7160596836418947</v>
          </cell>
        </row>
        <row r="613">
          <cell r="A613" t="str">
            <v>035A117</v>
          </cell>
          <cell r="B613">
            <v>3</v>
          </cell>
          <cell r="C613" t="str">
            <v>A0412</v>
          </cell>
          <cell r="D613">
            <v>4.28</v>
          </cell>
          <cell r="E613">
            <v>4.28</v>
          </cell>
          <cell r="F613">
            <v>44396</v>
          </cell>
          <cell r="G613">
            <v>1.35</v>
          </cell>
          <cell r="H613" t="str">
            <v>R1</v>
          </cell>
          <cell r="I613" t="str">
            <v>LPI-1606</v>
          </cell>
          <cell r="J613" t="str">
            <v>SR</v>
          </cell>
          <cell r="K613" t="str">
            <v>Y</v>
          </cell>
          <cell r="L613">
            <v>10.682726350308561</v>
          </cell>
        </row>
        <row r="614">
          <cell r="A614" t="str">
            <v>035A120</v>
          </cell>
          <cell r="B614">
            <v>3</v>
          </cell>
          <cell r="C614" t="str">
            <v>A0412</v>
          </cell>
          <cell r="D614">
            <v>2.6</v>
          </cell>
          <cell r="E614">
            <v>2.6</v>
          </cell>
          <cell r="F614">
            <v>44395</v>
          </cell>
          <cell r="G614">
            <v>1.35</v>
          </cell>
          <cell r="H614" t="str">
            <v>R1</v>
          </cell>
          <cell r="I614" t="str">
            <v>LPI-1606</v>
          </cell>
          <cell r="J614" t="str">
            <v>SR</v>
          </cell>
          <cell r="K614" t="str">
            <v>Y</v>
          </cell>
          <cell r="L614">
            <v>10.716059683641895</v>
          </cell>
        </row>
        <row r="615">
          <cell r="A615" t="str">
            <v>036A113</v>
          </cell>
          <cell r="B615">
            <v>3</v>
          </cell>
          <cell r="C615" t="str">
            <v>A0412</v>
          </cell>
          <cell r="D615">
            <v>3.63</v>
          </cell>
          <cell r="E615">
            <v>3.63</v>
          </cell>
          <cell r="F615">
            <v>44371</v>
          </cell>
          <cell r="G615">
            <v>1.35</v>
          </cell>
          <cell r="H615" t="str">
            <v>R1</v>
          </cell>
          <cell r="I615" t="str">
            <v>LPI-1606</v>
          </cell>
          <cell r="J615" t="str">
            <v>SR</v>
          </cell>
          <cell r="K615" t="str">
            <v>Y</v>
          </cell>
          <cell r="L615">
            <v>11.516059683641894</v>
          </cell>
        </row>
        <row r="616">
          <cell r="A616" t="str">
            <v>036A114</v>
          </cell>
          <cell r="B616">
            <v>3</v>
          </cell>
          <cell r="C616" t="str">
            <v>A0412</v>
          </cell>
          <cell r="D616">
            <v>0.12</v>
          </cell>
          <cell r="E616">
            <v>0.12</v>
          </cell>
          <cell r="F616">
            <v>44495</v>
          </cell>
          <cell r="G616">
            <v>1.35</v>
          </cell>
          <cell r="H616" t="str">
            <v>R1</v>
          </cell>
          <cell r="I616" t="str">
            <v>GP 99-8009</v>
          </cell>
          <cell r="J616" t="str">
            <v>SR</v>
          </cell>
          <cell r="K616" t="str">
            <v>Y</v>
          </cell>
          <cell r="L616">
            <v>7.3827263503085607</v>
          </cell>
        </row>
        <row r="617">
          <cell r="A617" t="str">
            <v>036A117</v>
          </cell>
          <cell r="B617">
            <v>3</v>
          </cell>
          <cell r="C617" t="str">
            <v>A0412</v>
          </cell>
          <cell r="D617">
            <v>0.3</v>
          </cell>
          <cell r="E617">
            <v>0.3</v>
          </cell>
          <cell r="F617">
            <v>44411</v>
          </cell>
          <cell r="G617">
            <v>1.35</v>
          </cell>
          <cell r="H617" t="str">
            <v>R1</v>
          </cell>
          <cell r="I617" t="str">
            <v>LPI-1606</v>
          </cell>
          <cell r="J617" t="str">
            <v>SR</v>
          </cell>
          <cell r="K617" t="str">
            <v>Y</v>
          </cell>
          <cell r="L617">
            <v>10.182726350308561</v>
          </cell>
        </row>
        <row r="618">
          <cell r="A618" t="str">
            <v>036A120</v>
          </cell>
          <cell r="B618">
            <v>3</v>
          </cell>
          <cell r="C618" t="str">
            <v>A0412</v>
          </cell>
          <cell r="D618">
            <v>1.58</v>
          </cell>
          <cell r="E618">
            <v>1.58</v>
          </cell>
          <cell r="F618">
            <v>44305</v>
          </cell>
          <cell r="G618">
            <v>1.35</v>
          </cell>
          <cell r="H618" t="str">
            <v>R1</v>
          </cell>
          <cell r="I618" t="str">
            <v>LPI-1606</v>
          </cell>
          <cell r="J618" t="str">
            <v>SR</v>
          </cell>
          <cell r="K618" t="str">
            <v>Y</v>
          </cell>
          <cell r="L618">
            <v>13.716059683641895</v>
          </cell>
        </row>
        <row r="619">
          <cell r="A619" t="str">
            <v>037A115</v>
          </cell>
          <cell r="B619">
            <v>3</v>
          </cell>
          <cell r="C619" t="str">
            <v>A0412</v>
          </cell>
          <cell r="D619">
            <v>1.24</v>
          </cell>
          <cell r="E619">
            <v>1.24</v>
          </cell>
          <cell r="F619">
            <v>44380</v>
          </cell>
          <cell r="G619">
            <v>1.35</v>
          </cell>
          <cell r="H619" t="str">
            <v>R1</v>
          </cell>
          <cell r="I619" t="str">
            <v>LPI-1606</v>
          </cell>
          <cell r="J619" t="str">
            <v>SRP</v>
          </cell>
          <cell r="K619" t="str">
            <v>Y</v>
          </cell>
          <cell r="L619">
            <v>11.216059683641895</v>
          </cell>
        </row>
        <row r="620">
          <cell r="A620" t="str">
            <v>038A114</v>
          </cell>
          <cell r="B620">
            <v>3</v>
          </cell>
          <cell r="C620" t="str">
            <v>A0412</v>
          </cell>
          <cell r="D620">
            <v>1.19</v>
          </cell>
          <cell r="E620">
            <v>1.19</v>
          </cell>
          <cell r="F620">
            <v>44380</v>
          </cell>
          <cell r="G620">
            <v>1.35</v>
          </cell>
          <cell r="H620" t="str">
            <v>R1</v>
          </cell>
          <cell r="I620" t="str">
            <v>LPI-1606</v>
          </cell>
          <cell r="J620" t="str">
            <v>SRP</v>
          </cell>
          <cell r="K620" t="str">
            <v>Y</v>
          </cell>
          <cell r="L620">
            <v>11.216059683641895</v>
          </cell>
        </row>
        <row r="621">
          <cell r="A621" t="str">
            <v>037A117</v>
          </cell>
          <cell r="B621">
            <v>3</v>
          </cell>
          <cell r="C621" t="str">
            <v>A0412</v>
          </cell>
          <cell r="D621">
            <v>3.9</v>
          </cell>
          <cell r="E621">
            <v>3.9</v>
          </cell>
          <cell r="F621">
            <v>44376</v>
          </cell>
          <cell r="G621">
            <v>1.35</v>
          </cell>
          <cell r="H621" t="str">
            <v>R1</v>
          </cell>
          <cell r="I621" t="str">
            <v>LPI-1606</v>
          </cell>
          <cell r="J621" t="str">
            <v>SR</v>
          </cell>
          <cell r="K621" t="str">
            <v>Y</v>
          </cell>
          <cell r="L621">
            <v>11.349393016975228</v>
          </cell>
        </row>
        <row r="622">
          <cell r="A622" t="str">
            <v>037A120</v>
          </cell>
          <cell r="B622">
            <v>3</v>
          </cell>
          <cell r="C622" t="str">
            <v>A0412</v>
          </cell>
          <cell r="D622">
            <v>1.87</v>
          </cell>
          <cell r="E622">
            <v>1.87</v>
          </cell>
          <cell r="F622">
            <v>44305</v>
          </cell>
          <cell r="G622">
            <v>1.35</v>
          </cell>
          <cell r="H622" t="str">
            <v>R1</v>
          </cell>
          <cell r="I622" t="str">
            <v>LPI-1606</v>
          </cell>
          <cell r="J622" t="str">
            <v>SR</v>
          </cell>
          <cell r="K622" t="str">
            <v>Y</v>
          </cell>
          <cell r="L622">
            <v>13.716059683641895</v>
          </cell>
        </row>
        <row r="623">
          <cell r="A623" t="str">
            <v>038A113</v>
          </cell>
          <cell r="B623">
            <v>3</v>
          </cell>
          <cell r="C623" t="str">
            <v>A0412</v>
          </cell>
          <cell r="D623">
            <v>5.75</v>
          </cell>
          <cell r="E623">
            <v>5.75</v>
          </cell>
          <cell r="F623">
            <v>44373</v>
          </cell>
          <cell r="G623">
            <v>1.35</v>
          </cell>
          <cell r="H623" t="str">
            <v>R1</v>
          </cell>
          <cell r="I623" t="str">
            <v>LPI-1606</v>
          </cell>
          <cell r="J623" t="str">
            <v>SR</v>
          </cell>
          <cell r="K623" t="str">
            <v>Y</v>
          </cell>
          <cell r="L623">
            <v>11.449393016975227</v>
          </cell>
        </row>
        <row r="624">
          <cell r="A624" t="str">
            <v>038A115</v>
          </cell>
          <cell r="B624">
            <v>3</v>
          </cell>
          <cell r="C624" t="str">
            <v>A0412</v>
          </cell>
          <cell r="D624">
            <v>0.99</v>
          </cell>
          <cell r="E624">
            <v>0.99</v>
          </cell>
          <cell r="F624">
            <v>44375</v>
          </cell>
          <cell r="G624">
            <v>1.35</v>
          </cell>
          <cell r="H624" t="str">
            <v>R1</v>
          </cell>
          <cell r="I624" t="str">
            <v>LPI-1606</v>
          </cell>
          <cell r="J624" t="str">
            <v>SRP</v>
          </cell>
          <cell r="K624" t="str">
            <v>Y</v>
          </cell>
          <cell r="L624">
            <v>11.382726350308561</v>
          </cell>
        </row>
        <row r="625">
          <cell r="A625" t="str">
            <v>038A120</v>
          </cell>
          <cell r="B625">
            <v>3</v>
          </cell>
          <cell r="C625" t="str">
            <v>A0412</v>
          </cell>
          <cell r="D625">
            <v>4.9400000000000004</v>
          </cell>
          <cell r="E625">
            <v>4.9400000000000004</v>
          </cell>
          <cell r="F625">
            <v>44407</v>
          </cell>
          <cell r="G625">
            <v>1.35</v>
          </cell>
          <cell r="H625" t="str">
            <v>R1</v>
          </cell>
          <cell r="I625" t="str">
            <v>LPI-1606</v>
          </cell>
          <cell r="J625" t="str">
            <v>SR</v>
          </cell>
          <cell r="K625" t="str">
            <v>Y</v>
          </cell>
          <cell r="L625">
            <v>10.316059683641894</v>
          </cell>
        </row>
        <row r="626">
          <cell r="A626" t="str">
            <v>039A112</v>
          </cell>
          <cell r="B626">
            <v>3</v>
          </cell>
          <cell r="C626" t="str">
            <v>A0412</v>
          </cell>
          <cell r="D626">
            <v>2.35</v>
          </cell>
          <cell r="E626">
            <v>2.35</v>
          </cell>
          <cell r="F626">
            <v>44373</v>
          </cell>
          <cell r="G626">
            <v>1.35</v>
          </cell>
          <cell r="H626" t="str">
            <v>R1</v>
          </cell>
          <cell r="I626" t="str">
            <v>LPI-1606</v>
          </cell>
          <cell r="J626" t="str">
            <v>SR</v>
          </cell>
          <cell r="K626" t="str">
            <v>Y</v>
          </cell>
          <cell r="L626">
            <v>11.449393016975227</v>
          </cell>
        </row>
        <row r="627">
          <cell r="A627" t="str">
            <v>039A113</v>
          </cell>
          <cell r="B627">
            <v>3</v>
          </cell>
          <cell r="C627" t="str">
            <v>A0412</v>
          </cell>
          <cell r="D627">
            <v>1.66</v>
          </cell>
          <cell r="E627">
            <v>1.66</v>
          </cell>
          <cell r="F627">
            <v>44384</v>
          </cell>
          <cell r="G627">
            <v>1.35</v>
          </cell>
          <cell r="H627" t="str">
            <v>R1</v>
          </cell>
          <cell r="I627" t="str">
            <v>LPI-1606</v>
          </cell>
          <cell r="J627" t="str">
            <v>SR</v>
          </cell>
          <cell r="K627" t="str">
            <v>Y</v>
          </cell>
          <cell r="L627">
            <v>11.08272635030856</v>
          </cell>
        </row>
        <row r="628">
          <cell r="A628" t="str">
            <v>039A120</v>
          </cell>
          <cell r="B628">
            <v>3</v>
          </cell>
          <cell r="C628" t="str">
            <v>A0412</v>
          </cell>
          <cell r="D628">
            <v>7.3</v>
          </cell>
          <cell r="E628">
            <v>7.3</v>
          </cell>
          <cell r="F628">
            <v>44373</v>
          </cell>
          <cell r="G628">
            <v>1.35</v>
          </cell>
          <cell r="H628" t="str">
            <v>R1</v>
          </cell>
          <cell r="I628" t="str">
            <v>LPI-1606</v>
          </cell>
          <cell r="J628" t="str">
            <v>SR</v>
          </cell>
          <cell r="K628" t="str">
            <v>Y</v>
          </cell>
          <cell r="L628">
            <v>11.449393016975227</v>
          </cell>
        </row>
        <row r="629">
          <cell r="A629" t="str">
            <v>040A111</v>
          </cell>
          <cell r="B629">
            <v>3</v>
          </cell>
          <cell r="C629" t="str">
            <v>A0412</v>
          </cell>
          <cell r="D629">
            <v>0.56000000000000005</v>
          </cell>
          <cell r="E629">
            <v>0.56000000000000005</v>
          </cell>
          <cell r="F629">
            <v>44384</v>
          </cell>
          <cell r="G629">
            <v>1.35</v>
          </cell>
          <cell r="H629" t="str">
            <v>R1</v>
          </cell>
          <cell r="I629" t="str">
            <v>LPI-1606</v>
          </cell>
          <cell r="J629" t="str">
            <v>SR</v>
          </cell>
          <cell r="K629" t="str">
            <v>Y</v>
          </cell>
          <cell r="L629">
            <v>11.08272635030856</v>
          </cell>
        </row>
        <row r="630">
          <cell r="A630" t="str">
            <v>040A115</v>
          </cell>
          <cell r="B630">
            <v>3</v>
          </cell>
          <cell r="C630" t="str">
            <v>A0412</v>
          </cell>
          <cell r="D630">
            <v>2.7</v>
          </cell>
          <cell r="E630">
            <v>2.7</v>
          </cell>
          <cell r="F630">
            <v>44375</v>
          </cell>
          <cell r="G630">
            <v>1.35</v>
          </cell>
          <cell r="H630" t="str">
            <v>R1</v>
          </cell>
          <cell r="I630" t="str">
            <v>LPI-1606</v>
          </cell>
          <cell r="J630" t="str">
            <v>SR</v>
          </cell>
          <cell r="K630" t="str">
            <v>Y</v>
          </cell>
          <cell r="L630">
            <v>11.382726350308561</v>
          </cell>
        </row>
        <row r="631">
          <cell r="A631" t="str">
            <v>040A119</v>
          </cell>
          <cell r="B631">
            <v>3</v>
          </cell>
          <cell r="C631" t="str">
            <v>A0412</v>
          </cell>
          <cell r="D631">
            <v>0.21</v>
          </cell>
          <cell r="E631">
            <v>0.21</v>
          </cell>
          <cell r="F631">
            <v>44377</v>
          </cell>
          <cell r="G631">
            <v>1.35</v>
          </cell>
          <cell r="H631" t="str">
            <v>R1</v>
          </cell>
          <cell r="I631" t="str">
            <v>LPI-1606</v>
          </cell>
          <cell r="J631" t="str">
            <v>SR</v>
          </cell>
          <cell r="K631" t="str">
            <v>Y</v>
          </cell>
          <cell r="L631">
            <v>11.316059683641894</v>
          </cell>
        </row>
        <row r="632">
          <cell r="A632" t="str">
            <v>040A120</v>
          </cell>
          <cell r="B632">
            <v>3</v>
          </cell>
          <cell r="C632" t="str">
            <v>A0412</v>
          </cell>
          <cell r="D632">
            <v>0.62</v>
          </cell>
          <cell r="E632">
            <v>0.62</v>
          </cell>
          <cell r="F632">
            <v>44378</v>
          </cell>
          <cell r="G632">
            <v>1.35</v>
          </cell>
          <cell r="H632" t="str">
            <v>R1</v>
          </cell>
          <cell r="I632" t="str">
            <v>LPI-1606</v>
          </cell>
          <cell r="J632" t="str">
            <v>SR</v>
          </cell>
          <cell r="K632" t="str">
            <v>Y</v>
          </cell>
          <cell r="L632">
            <v>11.282726350308561</v>
          </cell>
        </row>
        <row r="633">
          <cell r="A633" t="str">
            <v>031A129</v>
          </cell>
          <cell r="B633">
            <v>3</v>
          </cell>
          <cell r="C633" t="str">
            <v>A0413</v>
          </cell>
          <cell r="D633">
            <v>0.47</v>
          </cell>
          <cell r="E633">
            <v>0.47</v>
          </cell>
          <cell r="F633">
            <v>44356</v>
          </cell>
          <cell r="G633">
            <v>1.35</v>
          </cell>
          <cell r="H633" t="str">
            <v>R1</v>
          </cell>
          <cell r="I633" t="str">
            <v>LPI-1603</v>
          </cell>
          <cell r="J633" t="str">
            <v>SR</v>
          </cell>
          <cell r="K633" t="str">
            <v>Y</v>
          </cell>
          <cell r="L633">
            <v>12.016059683641894</v>
          </cell>
        </row>
        <row r="634">
          <cell r="A634" t="str">
            <v>032A125</v>
          </cell>
          <cell r="B634">
            <v>3</v>
          </cell>
          <cell r="C634" t="str">
            <v>A0413</v>
          </cell>
          <cell r="D634">
            <v>9.1</v>
          </cell>
          <cell r="E634">
            <v>9.1</v>
          </cell>
          <cell r="F634">
            <v>44322</v>
          </cell>
          <cell r="G634">
            <v>1.35</v>
          </cell>
          <cell r="H634" t="str">
            <v>RPC</v>
          </cell>
          <cell r="I634" t="str">
            <v>LPI-1604</v>
          </cell>
          <cell r="J634" t="str">
            <v>SR</v>
          </cell>
          <cell r="K634" t="str">
            <v>Y</v>
          </cell>
          <cell r="L634">
            <v>13.149393016975228</v>
          </cell>
        </row>
        <row r="635">
          <cell r="A635" t="str">
            <v>032A130</v>
          </cell>
          <cell r="B635">
            <v>3</v>
          </cell>
          <cell r="C635" t="str">
            <v>A0413</v>
          </cell>
          <cell r="D635">
            <v>7.56</v>
          </cell>
          <cell r="E635">
            <v>7.56</v>
          </cell>
          <cell r="F635">
            <v>44322</v>
          </cell>
          <cell r="G635">
            <v>1.35</v>
          </cell>
          <cell r="H635" t="str">
            <v>RPC</v>
          </cell>
          <cell r="I635" t="str">
            <v>LPI-1604</v>
          </cell>
          <cell r="J635" t="str">
            <v>SR</v>
          </cell>
          <cell r="K635" t="str">
            <v>Y</v>
          </cell>
          <cell r="L635">
            <v>13.149393016975228</v>
          </cell>
        </row>
        <row r="636">
          <cell r="A636" t="str">
            <v>035A122</v>
          </cell>
          <cell r="B636">
            <v>3</v>
          </cell>
          <cell r="C636" t="str">
            <v>A0413</v>
          </cell>
          <cell r="D636">
            <v>2.69</v>
          </cell>
          <cell r="E636">
            <v>2.69</v>
          </cell>
          <cell r="F636">
            <v>44341</v>
          </cell>
          <cell r="G636">
            <v>1.35</v>
          </cell>
          <cell r="H636" t="str">
            <v>RPC</v>
          </cell>
          <cell r="I636" t="str">
            <v>LPI-1604</v>
          </cell>
          <cell r="J636" t="str">
            <v>SRP</v>
          </cell>
          <cell r="K636" t="str">
            <v>Y</v>
          </cell>
          <cell r="L636">
            <v>12.516059683641894</v>
          </cell>
        </row>
        <row r="637">
          <cell r="A637" t="str">
            <v>035A125</v>
          </cell>
          <cell r="B637">
            <v>3</v>
          </cell>
          <cell r="C637" t="str">
            <v>A0413</v>
          </cell>
          <cell r="D637">
            <v>1.17</v>
          </cell>
          <cell r="E637">
            <v>1.17</v>
          </cell>
          <cell r="F637">
            <v>44295</v>
          </cell>
          <cell r="G637">
            <v>1.35</v>
          </cell>
          <cell r="H637" t="str">
            <v>RPC</v>
          </cell>
          <cell r="I637" t="str">
            <v>LPI-1604</v>
          </cell>
          <cell r="J637" t="str">
            <v>SRP</v>
          </cell>
          <cell r="K637" t="str">
            <v>Y</v>
          </cell>
          <cell r="L637">
            <v>14.049393016975227</v>
          </cell>
        </row>
        <row r="638">
          <cell r="A638" t="str">
            <v>035A123</v>
          </cell>
          <cell r="B638">
            <v>3</v>
          </cell>
          <cell r="C638" t="str">
            <v>A0413</v>
          </cell>
          <cell r="D638">
            <v>2.21</v>
          </cell>
          <cell r="E638">
            <v>2.21</v>
          </cell>
          <cell r="F638">
            <v>44298</v>
          </cell>
          <cell r="G638">
            <v>1.35</v>
          </cell>
          <cell r="H638" t="str">
            <v>RPC</v>
          </cell>
          <cell r="I638" t="str">
            <v>LPI-1604</v>
          </cell>
          <cell r="J638" t="str">
            <v>SRP</v>
          </cell>
          <cell r="K638" t="str">
            <v>Y</v>
          </cell>
          <cell r="L638">
            <v>13.949393016975227</v>
          </cell>
        </row>
        <row r="639">
          <cell r="A639" t="str">
            <v>035A124</v>
          </cell>
          <cell r="B639">
            <v>3</v>
          </cell>
          <cell r="C639" t="str">
            <v>A0413</v>
          </cell>
          <cell r="D639">
            <v>1.77</v>
          </cell>
          <cell r="E639">
            <v>1.77</v>
          </cell>
          <cell r="F639">
            <v>44298</v>
          </cell>
          <cell r="G639">
            <v>1.35</v>
          </cell>
          <cell r="H639" t="str">
            <v>RPC</v>
          </cell>
          <cell r="I639" t="str">
            <v>LPI-1604</v>
          </cell>
          <cell r="J639" t="str">
            <v>SRP</v>
          </cell>
          <cell r="K639" t="str">
            <v>Y</v>
          </cell>
          <cell r="L639">
            <v>13.949393016975227</v>
          </cell>
        </row>
        <row r="640">
          <cell r="A640" t="str">
            <v>035A126</v>
          </cell>
          <cell r="B640">
            <v>3</v>
          </cell>
          <cell r="C640" t="str">
            <v>A0413</v>
          </cell>
          <cell r="D640">
            <v>2.27</v>
          </cell>
          <cell r="E640">
            <v>2.27</v>
          </cell>
          <cell r="F640">
            <v>44339</v>
          </cell>
          <cell r="G640">
            <v>1.35</v>
          </cell>
          <cell r="H640" t="str">
            <v>RPC</v>
          </cell>
          <cell r="I640" t="str">
            <v>LPI-1604</v>
          </cell>
          <cell r="J640" t="str">
            <v>SRP</v>
          </cell>
          <cell r="K640" t="str">
            <v>Y</v>
          </cell>
          <cell r="L640">
            <v>12.58272635030856</v>
          </cell>
        </row>
        <row r="641">
          <cell r="A641" t="str">
            <v>035A131</v>
          </cell>
          <cell r="B641">
            <v>3</v>
          </cell>
          <cell r="C641" t="str">
            <v>A0413</v>
          </cell>
          <cell r="D641">
            <v>13.84</v>
          </cell>
          <cell r="E641">
            <v>13.84</v>
          </cell>
          <cell r="F641">
            <v>44345</v>
          </cell>
          <cell r="G641">
            <v>1.35</v>
          </cell>
          <cell r="H641" t="str">
            <v>RPC</v>
          </cell>
          <cell r="I641" t="str">
            <v>LPI-1604</v>
          </cell>
          <cell r="J641" t="str">
            <v>SR</v>
          </cell>
          <cell r="K641" t="str">
            <v>Y</v>
          </cell>
          <cell r="L641">
            <v>12.382726350308561</v>
          </cell>
        </row>
        <row r="642">
          <cell r="A642" t="str">
            <v>036A123</v>
          </cell>
          <cell r="B642">
            <v>3</v>
          </cell>
          <cell r="C642" t="str">
            <v>A0413</v>
          </cell>
          <cell r="D642">
            <v>2.73</v>
          </cell>
          <cell r="E642">
            <v>2.73</v>
          </cell>
          <cell r="F642">
            <v>44315</v>
          </cell>
          <cell r="G642">
            <v>1.35</v>
          </cell>
          <cell r="H642" t="str">
            <v>RPC</v>
          </cell>
          <cell r="I642" t="str">
            <v>LPI-1604</v>
          </cell>
          <cell r="J642" t="str">
            <v>SRP</v>
          </cell>
          <cell r="K642" t="str">
            <v>Y</v>
          </cell>
          <cell r="L642">
            <v>13.382726350308561</v>
          </cell>
        </row>
        <row r="643">
          <cell r="A643" t="str">
            <v>036A125</v>
          </cell>
          <cell r="B643">
            <v>3</v>
          </cell>
          <cell r="C643" t="str">
            <v>A0413</v>
          </cell>
          <cell r="D643">
            <v>2.9</v>
          </cell>
          <cell r="E643">
            <v>2.9</v>
          </cell>
          <cell r="F643">
            <v>44310</v>
          </cell>
          <cell r="G643">
            <v>1.35</v>
          </cell>
          <cell r="H643" t="str">
            <v>RPC</v>
          </cell>
          <cell r="I643" t="str">
            <v>LPI-1604</v>
          </cell>
          <cell r="J643" t="str">
            <v>SRP</v>
          </cell>
          <cell r="K643" t="str">
            <v>Y</v>
          </cell>
          <cell r="L643">
            <v>13.549393016975227</v>
          </cell>
        </row>
        <row r="644">
          <cell r="A644" t="str">
            <v>037A130</v>
          </cell>
          <cell r="B644">
            <v>3</v>
          </cell>
          <cell r="C644" t="str">
            <v>A0413</v>
          </cell>
          <cell r="D644">
            <v>6.49</v>
          </cell>
          <cell r="E644">
            <v>6.49</v>
          </cell>
          <cell r="F644">
            <v>44314</v>
          </cell>
          <cell r="G644">
            <v>1.35</v>
          </cell>
          <cell r="H644" t="str">
            <v>RPC</v>
          </cell>
          <cell r="I644" t="str">
            <v>LPI-1604</v>
          </cell>
          <cell r="J644" t="str">
            <v>SRP</v>
          </cell>
          <cell r="K644" t="str">
            <v>Y</v>
          </cell>
          <cell r="L644">
            <v>13.416059683641894</v>
          </cell>
        </row>
        <row r="645">
          <cell r="A645" t="str">
            <v>038A130</v>
          </cell>
          <cell r="B645">
            <v>3</v>
          </cell>
          <cell r="C645" t="str">
            <v>A0413</v>
          </cell>
          <cell r="D645">
            <v>2.58</v>
          </cell>
          <cell r="E645">
            <v>2.58</v>
          </cell>
          <cell r="F645">
            <v>44316</v>
          </cell>
          <cell r="G645">
            <v>1.35</v>
          </cell>
          <cell r="H645" t="str">
            <v>RPC</v>
          </cell>
          <cell r="I645" t="str">
            <v>LPI-1604</v>
          </cell>
          <cell r="J645" t="str">
            <v>SRP</v>
          </cell>
          <cell r="K645" t="str">
            <v>Y</v>
          </cell>
          <cell r="L645">
            <v>13.349393016975228</v>
          </cell>
        </row>
        <row r="646">
          <cell r="A646" t="str">
            <v>038A123</v>
          </cell>
          <cell r="B646">
            <v>3</v>
          </cell>
          <cell r="C646" t="str">
            <v>A0413</v>
          </cell>
          <cell r="D646">
            <v>0.71</v>
          </cell>
          <cell r="E646">
            <v>0.71</v>
          </cell>
          <cell r="F646">
            <v>44339</v>
          </cell>
          <cell r="G646">
            <v>1.35</v>
          </cell>
          <cell r="H646" t="str">
            <v>RPC</v>
          </cell>
          <cell r="I646" t="str">
            <v>LPI-1604</v>
          </cell>
          <cell r="J646" t="str">
            <v>SRP</v>
          </cell>
          <cell r="K646" t="str">
            <v>Y</v>
          </cell>
          <cell r="L646">
            <v>12.58272635030856</v>
          </cell>
        </row>
        <row r="647">
          <cell r="A647" t="str">
            <v>038A122</v>
          </cell>
          <cell r="B647">
            <v>3</v>
          </cell>
          <cell r="C647" t="str">
            <v>A0413</v>
          </cell>
          <cell r="D647">
            <v>4.3600000000000003</v>
          </cell>
          <cell r="E647">
            <v>4.3600000000000003</v>
          </cell>
          <cell r="F647">
            <v>44339</v>
          </cell>
          <cell r="G647">
            <v>1.35</v>
          </cell>
          <cell r="H647" t="str">
            <v>RPC</v>
          </cell>
          <cell r="I647" t="str">
            <v>LPI-1604</v>
          </cell>
          <cell r="J647" t="str">
            <v>SRP</v>
          </cell>
          <cell r="K647" t="str">
            <v>Y</v>
          </cell>
          <cell r="L647">
            <v>12.58272635030856</v>
          </cell>
        </row>
        <row r="648">
          <cell r="A648" t="str">
            <v>038A125</v>
          </cell>
          <cell r="B648">
            <v>3</v>
          </cell>
          <cell r="C648" t="str">
            <v>A0413</v>
          </cell>
          <cell r="D648">
            <v>2.92</v>
          </cell>
          <cell r="E648">
            <v>2.92</v>
          </cell>
          <cell r="F648">
            <v>44336</v>
          </cell>
          <cell r="G648">
            <v>1.35</v>
          </cell>
          <cell r="H648" t="str">
            <v>RPC</v>
          </cell>
          <cell r="I648" t="str">
            <v>LPI-1604</v>
          </cell>
          <cell r="J648" t="str">
            <v>SRP</v>
          </cell>
          <cell r="K648" t="str">
            <v>Y</v>
          </cell>
          <cell r="L648">
            <v>12.682726350308561</v>
          </cell>
        </row>
        <row r="649">
          <cell r="A649" t="str">
            <v>038A124</v>
          </cell>
          <cell r="B649">
            <v>3</v>
          </cell>
          <cell r="C649" t="str">
            <v>A0413</v>
          </cell>
          <cell r="D649">
            <v>0.3</v>
          </cell>
          <cell r="E649">
            <v>0.3</v>
          </cell>
          <cell r="F649">
            <v>44336</v>
          </cell>
          <cell r="G649">
            <v>1.35</v>
          </cell>
          <cell r="H649" t="str">
            <v>RPC</v>
          </cell>
          <cell r="I649" t="str">
            <v>LPI-1604</v>
          </cell>
          <cell r="J649" t="str">
            <v>SRP</v>
          </cell>
          <cell r="K649" t="str">
            <v>Y</v>
          </cell>
          <cell r="L649">
            <v>12.682726350308561</v>
          </cell>
        </row>
        <row r="650">
          <cell r="A650" t="str">
            <v>038A129</v>
          </cell>
          <cell r="B650">
            <v>3</v>
          </cell>
          <cell r="C650" t="str">
            <v>A0413</v>
          </cell>
          <cell r="D650">
            <v>5.43</v>
          </cell>
          <cell r="E650">
            <v>5.43</v>
          </cell>
          <cell r="F650">
            <v>44322</v>
          </cell>
          <cell r="G650">
            <v>1.35</v>
          </cell>
          <cell r="H650" t="str">
            <v>RPC</v>
          </cell>
          <cell r="I650" t="str">
            <v>LPI-1604</v>
          </cell>
          <cell r="J650" t="str">
            <v>SRP</v>
          </cell>
          <cell r="K650" t="str">
            <v>Y</v>
          </cell>
          <cell r="L650">
            <v>13.149393016975228</v>
          </cell>
        </row>
        <row r="651">
          <cell r="A651" t="str">
            <v>039A125</v>
          </cell>
          <cell r="B651">
            <v>3</v>
          </cell>
          <cell r="C651" t="str">
            <v>A0413</v>
          </cell>
          <cell r="D651">
            <v>0.83</v>
          </cell>
          <cell r="E651">
            <v>0.83</v>
          </cell>
          <cell r="F651">
            <v>44334</v>
          </cell>
          <cell r="G651">
            <v>1.35</v>
          </cell>
          <cell r="H651" t="str">
            <v>RPC</v>
          </cell>
          <cell r="I651" t="str">
            <v>LPI-1604</v>
          </cell>
          <cell r="J651" t="str">
            <v>SRP</v>
          </cell>
          <cell r="K651" t="str">
            <v>Y</v>
          </cell>
          <cell r="L651">
            <v>12.749393016975228</v>
          </cell>
        </row>
        <row r="652">
          <cell r="A652" t="str">
            <v>040A123</v>
          </cell>
          <cell r="B652">
            <v>3</v>
          </cell>
          <cell r="C652" t="str">
            <v>A0413</v>
          </cell>
          <cell r="D652">
            <v>6.8</v>
          </cell>
          <cell r="E652">
            <v>6.8</v>
          </cell>
          <cell r="F652">
            <v>44386</v>
          </cell>
          <cell r="G652">
            <v>1.35</v>
          </cell>
          <cell r="H652" t="str">
            <v>R1</v>
          </cell>
          <cell r="I652" t="str">
            <v>LPI-1606</v>
          </cell>
          <cell r="J652" t="str">
            <v>SR</v>
          </cell>
          <cell r="K652" t="str">
            <v>Y</v>
          </cell>
          <cell r="L652">
            <v>11.016059683641894</v>
          </cell>
        </row>
        <row r="653">
          <cell r="A653" t="str">
            <v>040A125</v>
          </cell>
          <cell r="B653">
            <v>3</v>
          </cell>
          <cell r="C653" t="str">
            <v>A0413</v>
          </cell>
          <cell r="D653">
            <v>0.5</v>
          </cell>
          <cell r="E653">
            <v>0.5</v>
          </cell>
          <cell r="F653">
            <v>44350</v>
          </cell>
          <cell r="G653">
            <v>1.35</v>
          </cell>
          <cell r="H653" t="str">
            <v>RPC</v>
          </cell>
          <cell r="I653" t="str">
            <v>LPI-1604</v>
          </cell>
          <cell r="J653" t="str">
            <v>SRP</v>
          </cell>
          <cell r="K653" t="str">
            <v>Y</v>
          </cell>
          <cell r="L653">
            <v>12.216059683641895</v>
          </cell>
        </row>
        <row r="654">
          <cell r="A654" t="str">
            <v>040A130</v>
          </cell>
          <cell r="B654">
            <v>3</v>
          </cell>
          <cell r="C654" t="str">
            <v>A0413</v>
          </cell>
          <cell r="D654">
            <v>8.81</v>
          </cell>
          <cell r="E654">
            <v>8.81</v>
          </cell>
          <cell r="F654">
            <v>44380</v>
          </cell>
          <cell r="G654">
            <v>1.35</v>
          </cell>
          <cell r="H654" t="str">
            <v>R1</v>
          </cell>
          <cell r="I654" t="str">
            <v>LPI-1603</v>
          </cell>
          <cell r="J654" t="str">
            <v>SR</v>
          </cell>
          <cell r="K654" t="str">
            <v>Y</v>
          </cell>
          <cell r="L654">
            <v>11.216059683641895</v>
          </cell>
        </row>
        <row r="655">
          <cell r="A655" t="str">
            <v>031A132</v>
          </cell>
          <cell r="B655">
            <v>3</v>
          </cell>
          <cell r="C655" t="str">
            <v>A0414</v>
          </cell>
          <cell r="D655">
            <v>1.91</v>
          </cell>
          <cell r="E655">
            <v>1.91</v>
          </cell>
          <cell r="F655">
            <v>44357</v>
          </cell>
          <cell r="G655">
            <v>1.35</v>
          </cell>
          <cell r="H655" t="str">
            <v>R1</v>
          </cell>
          <cell r="I655" t="str">
            <v>LPI-1603</v>
          </cell>
          <cell r="J655" t="str">
            <v>SR</v>
          </cell>
          <cell r="K655" t="str">
            <v>Y</v>
          </cell>
          <cell r="L655">
            <v>11.98272635030856</v>
          </cell>
        </row>
        <row r="656">
          <cell r="A656" t="str">
            <v>032A132</v>
          </cell>
          <cell r="B656">
            <v>3</v>
          </cell>
          <cell r="C656" t="str">
            <v>A0414</v>
          </cell>
          <cell r="D656">
            <v>1.99</v>
          </cell>
          <cell r="E656">
            <v>1.99</v>
          </cell>
          <cell r="F656">
            <v>44368</v>
          </cell>
          <cell r="G656">
            <v>1.35</v>
          </cell>
          <cell r="H656" t="str">
            <v>R1</v>
          </cell>
          <cell r="I656" t="str">
            <v>LPI-1603</v>
          </cell>
          <cell r="J656" t="str">
            <v>SR</v>
          </cell>
          <cell r="K656" t="str">
            <v>Y</v>
          </cell>
          <cell r="L656">
            <v>11.616059683641895</v>
          </cell>
        </row>
        <row r="657">
          <cell r="A657" t="str">
            <v>032A135</v>
          </cell>
          <cell r="B657">
            <v>3</v>
          </cell>
          <cell r="C657" t="str">
            <v>A0414</v>
          </cell>
          <cell r="D657">
            <v>5.24</v>
          </cell>
          <cell r="E657">
            <v>5.24</v>
          </cell>
          <cell r="F657">
            <v>44357</v>
          </cell>
          <cell r="G657">
            <v>1.35</v>
          </cell>
          <cell r="H657" t="str">
            <v>R1</v>
          </cell>
          <cell r="I657" t="str">
            <v>LPI-1603</v>
          </cell>
          <cell r="J657" t="str">
            <v>SR</v>
          </cell>
          <cell r="K657" t="str">
            <v>Y</v>
          </cell>
          <cell r="L657">
            <v>11.98272635030856</v>
          </cell>
        </row>
        <row r="658">
          <cell r="A658" t="str">
            <v>032A137</v>
          </cell>
          <cell r="B658">
            <v>3</v>
          </cell>
          <cell r="C658" t="str">
            <v>A0414</v>
          </cell>
          <cell r="D658">
            <v>3.63</v>
          </cell>
          <cell r="E658">
            <v>3.63</v>
          </cell>
          <cell r="F658">
            <v>44357</v>
          </cell>
          <cell r="G658">
            <v>1.35</v>
          </cell>
          <cell r="H658" t="str">
            <v>R1</v>
          </cell>
          <cell r="I658" t="str">
            <v>LPI-1603</v>
          </cell>
          <cell r="J658" t="str">
            <v>SR</v>
          </cell>
          <cell r="K658" t="str">
            <v>Y</v>
          </cell>
          <cell r="L658">
            <v>11.98272635030856</v>
          </cell>
        </row>
        <row r="659">
          <cell r="A659" t="str">
            <v>032A138</v>
          </cell>
          <cell r="B659">
            <v>3</v>
          </cell>
          <cell r="C659" t="str">
            <v>A0414</v>
          </cell>
          <cell r="D659">
            <v>3.11</v>
          </cell>
          <cell r="E659">
            <v>3.11</v>
          </cell>
          <cell r="F659">
            <v>44357</v>
          </cell>
          <cell r="G659">
            <v>1.35</v>
          </cell>
          <cell r="H659" t="str">
            <v>R1</v>
          </cell>
          <cell r="I659" t="str">
            <v>LPI-1603</v>
          </cell>
          <cell r="J659" t="str">
            <v>SR</v>
          </cell>
          <cell r="K659" t="str">
            <v>Y</v>
          </cell>
          <cell r="L659">
            <v>11.98272635030856</v>
          </cell>
        </row>
        <row r="660">
          <cell r="A660" t="str">
            <v>035A132</v>
          </cell>
          <cell r="B660">
            <v>3</v>
          </cell>
          <cell r="C660" t="str">
            <v>A0414</v>
          </cell>
          <cell r="D660">
            <v>2.2799999999999998</v>
          </cell>
          <cell r="E660">
            <v>2.2799999999999998</v>
          </cell>
          <cell r="F660">
            <v>44368</v>
          </cell>
          <cell r="G660">
            <v>1.35</v>
          </cell>
          <cell r="H660" t="str">
            <v>R1</v>
          </cell>
          <cell r="I660" t="str">
            <v>LPI-1603</v>
          </cell>
          <cell r="J660" t="str">
            <v>SR</v>
          </cell>
          <cell r="K660" t="str">
            <v>Y</v>
          </cell>
          <cell r="L660">
            <v>11.616059683641895</v>
          </cell>
        </row>
        <row r="661">
          <cell r="A661" t="str">
            <v>035A135</v>
          </cell>
          <cell r="B661">
            <v>3</v>
          </cell>
          <cell r="C661" t="str">
            <v>A0414</v>
          </cell>
          <cell r="D661">
            <v>6.36</v>
          </cell>
          <cell r="E661">
            <v>6.36</v>
          </cell>
          <cell r="F661">
            <v>44357</v>
          </cell>
          <cell r="G661">
            <v>1.35</v>
          </cell>
          <cell r="H661" t="str">
            <v>R1</v>
          </cell>
          <cell r="I661" t="str">
            <v>LPI-1603</v>
          </cell>
          <cell r="J661" t="str">
            <v>SR</v>
          </cell>
          <cell r="K661" t="str">
            <v>Y</v>
          </cell>
          <cell r="L661">
            <v>11.98272635030856</v>
          </cell>
        </row>
        <row r="662">
          <cell r="A662" t="str">
            <v>035A138</v>
          </cell>
          <cell r="B662">
            <v>3</v>
          </cell>
          <cell r="C662" t="str">
            <v>A0414</v>
          </cell>
          <cell r="D662">
            <v>8.61</v>
          </cell>
          <cell r="E662">
            <v>8.61</v>
          </cell>
          <cell r="F662">
            <v>44356</v>
          </cell>
          <cell r="G662">
            <v>1.35</v>
          </cell>
          <cell r="H662" t="str">
            <v>R1</v>
          </cell>
          <cell r="I662" t="str">
            <v>LPI-1603</v>
          </cell>
          <cell r="J662" t="str">
            <v>SR</v>
          </cell>
          <cell r="K662" t="str">
            <v>Y</v>
          </cell>
          <cell r="L662">
            <v>12.016059683641894</v>
          </cell>
        </row>
        <row r="663">
          <cell r="A663" t="str">
            <v>036A132</v>
          </cell>
          <cell r="B663">
            <v>3</v>
          </cell>
          <cell r="C663" t="str">
            <v>A0414</v>
          </cell>
          <cell r="D663">
            <v>1.97</v>
          </cell>
          <cell r="E663">
            <v>1.97</v>
          </cell>
          <cell r="F663">
            <v>44346</v>
          </cell>
          <cell r="G663">
            <v>1.35</v>
          </cell>
          <cell r="H663" t="str">
            <v>R1</v>
          </cell>
          <cell r="I663" t="str">
            <v>LPI-1603</v>
          </cell>
          <cell r="J663" t="str">
            <v>SR</v>
          </cell>
          <cell r="K663" t="str">
            <v>Y</v>
          </cell>
          <cell r="L663">
            <v>12.349393016975228</v>
          </cell>
        </row>
        <row r="664">
          <cell r="A664" t="str">
            <v>036A135</v>
          </cell>
          <cell r="B664">
            <v>3</v>
          </cell>
          <cell r="C664" t="str">
            <v>A0414</v>
          </cell>
          <cell r="D664">
            <v>3.55</v>
          </cell>
          <cell r="E664">
            <v>3.55</v>
          </cell>
          <cell r="F664">
            <v>44318</v>
          </cell>
          <cell r="G664">
            <v>1.35</v>
          </cell>
          <cell r="H664" t="str">
            <v>R1</v>
          </cell>
          <cell r="I664" t="str">
            <v>LPI-1603</v>
          </cell>
          <cell r="J664" t="str">
            <v>SR</v>
          </cell>
          <cell r="K664" t="str">
            <v>Y</v>
          </cell>
          <cell r="L664">
            <v>13.282726350308561</v>
          </cell>
        </row>
        <row r="665">
          <cell r="A665" t="str">
            <v>036A140</v>
          </cell>
          <cell r="B665">
            <v>3</v>
          </cell>
          <cell r="C665" t="str">
            <v>A0414</v>
          </cell>
          <cell r="D665">
            <v>5.16</v>
          </cell>
          <cell r="E665">
            <v>5.16</v>
          </cell>
          <cell r="F665">
            <v>44315</v>
          </cell>
          <cell r="G665">
            <v>1.35</v>
          </cell>
          <cell r="H665" t="str">
            <v>R1</v>
          </cell>
          <cell r="I665" t="str">
            <v>LPI-1603</v>
          </cell>
          <cell r="J665" t="str">
            <v>SR</v>
          </cell>
          <cell r="K665" t="str">
            <v>Y</v>
          </cell>
          <cell r="L665">
            <v>13.382726350308561</v>
          </cell>
        </row>
        <row r="666">
          <cell r="A666" t="str">
            <v>038A133</v>
          </cell>
          <cell r="B666">
            <v>3</v>
          </cell>
          <cell r="C666" t="str">
            <v>A0414</v>
          </cell>
          <cell r="D666">
            <v>5.05</v>
          </cell>
          <cell r="E666">
            <v>5.05</v>
          </cell>
          <cell r="F666">
            <v>44370</v>
          </cell>
          <cell r="G666">
            <v>1.35</v>
          </cell>
          <cell r="H666" t="str">
            <v>R1</v>
          </cell>
          <cell r="I666" t="str">
            <v>LPI-1603</v>
          </cell>
          <cell r="J666" t="str">
            <v>SR</v>
          </cell>
          <cell r="K666" t="str">
            <v>Y</v>
          </cell>
          <cell r="L666">
            <v>11.549393016975227</v>
          </cell>
        </row>
        <row r="667">
          <cell r="A667" t="str">
            <v>038A135</v>
          </cell>
          <cell r="B667">
            <v>3</v>
          </cell>
          <cell r="C667" t="str">
            <v>A0414</v>
          </cell>
          <cell r="D667">
            <v>2.87</v>
          </cell>
          <cell r="E667">
            <v>2.87</v>
          </cell>
          <cell r="F667">
            <v>44344</v>
          </cell>
          <cell r="G667">
            <v>1.35</v>
          </cell>
          <cell r="H667" t="str">
            <v>R1</v>
          </cell>
          <cell r="I667" t="str">
            <v>LPI-1603</v>
          </cell>
          <cell r="J667" t="str">
            <v>SR</v>
          </cell>
          <cell r="K667" t="str">
            <v>Y</v>
          </cell>
          <cell r="L667">
            <v>12.416059683641894</v>
          </cell>
        </row>
        <row r="668">
          <cell r="A668" t="str">
            <v>039A139</v>
          </cell>
          <cell r="B668">
            <v>3</v>
          </cell>
          <cell r="C668" t="str">
            <v>A0414</v>
          </cell>
          <cell r="D668">
            <v>6.75</v>
          </cell>
          <cell r="E668">
            <v>6.75</v>
          </cell>
          <cell r="F668">
            <v>44344</v>
          </cell>
          <cell r="G668">
            <v>1.35</v>
          </cell>
          <cell r="H668" t="str">
            <v>R1</v>
          </cell>
          <cell r="I668" t="str">
            <v>LPI-1603</v>
          </cell>
          <cell r="J668" t="str">
            <v>SR</v>
          </cell>
          <cell r="K668" t="str">
            <v>Y</v>
          </cell>
          <cell r="L668">
            <v>12.416059683641894</v>
          </cell>
        </row>
        <row r="669">
          <cell r="A669" t="str">
            <v>039A140</v>
          </cell>
          <cell r="B669">
            <v>3</v>
          </cell>
          <cell r="C669" t="str">
            <v>A0414</v>
          </cell>
          <cell r="D669">
            <v>4.43</v>
          </cell>
          <cell r="E669">
            <v>4.43</v>
          </cell>
          <cell r="F669">
            <v>44345</v>
          </cell>
          <cell r="G669">
            <v>1.35</v>
          </cell>
          <cell r="H669" t="str">
            <v>R1</v>
          </cell>
          <cell r="I669" t="str">
            <v>LPI-1603</v>
          </cell>
          <cell r="J669" t="str">
            <v>SR</v>
          </cell>
          <cell r="K669" t="str">
            <v>Y</v>
          </cell>
          <cell r="L669">
            <v>12.382726350308561</v>
          </cell>
        </row>
        <row r="670">
          <cell r="A670" t="str">
            <v>040A131</v>
          </cell>
          <cell r="B670">
            <v>3</v>
          </cell>
          <cell r="C670" t="str">
            <v>A0414</v>
          </cell>
          <cell r="D670">
            <v>0.38</v>
          </cell>
          <cell r="E670">
            <v>0.38</v>
          </cell>
          <cell r="F670">
            <v>44407</v>
          </cell>
          <cell r="G670">
            <v>1.35</v>
          </cell>
          <cell r="H670" t="str">
            <v>R1</v>
          </cell>
          <cell r="I670" t="str">
            <v>LPI-1603</v>
          </cell>
          <cell r="J670" t="str">
            <v>SR</v>
          </cell>
          <cell r="K670" t="str">
            <v>Y</v>
          </cell>
          <cell r="L670">
            <v>10.316059683641894</v>
          </cell>
        </row>
        <row r="671">
          <cell r="A671" t="str">
            <v>040A133</v>
          </cell>
          <cell r="B671">
            <v>3</v>
          </cell>
          <cell r="C671" t="str">
            <v>A0414</v>
          </cell>
          <cell r="D671">
            <v>3.89</v>
          </cell>
          <cell r="E671">
            <v>3.89</v>
          </cell>
          <cell r="F671">
            <v>44368</v>
          </cell>
          <cell r="G671">
            <v>1.35</v>
          </cell>
          <cell r="H671" t="str">
            <v>R1</v>
          </cell>
          <cell r="I671" t="str">
            <v>LPI-1603</v>
          </cell>
          <cell r="J671" t="str">
            <v>SR</v>
          </cell>
          <cell r="K671" t="str">
            <v>Y</v>
          </cell>
          <cell r="L671">
            <v>11.616059683641895</v>
          </cell>
        </row>
        <row r="672">
          <cell r="A672" t="str">
            <v>040A135</v>
          </cell>
          <cell r="B672">
            <v>3</v>
          </cell>
          <cell r="C672" t="str">
            <v>A0414</v>
          </cell>
          <cell r="D672">
            <v>2.61</v>
          </cell>
          <cell r="E672">
            <v>2.61</v>
          </cell>
          <cell r="F672">
            <v>44368</v>
          </cell>
          <cell r="G672">
            <v>1.35</v>
          </cell>
          <cell r="H672" t="str">
            <v>R1</v>
          </cell>
          <cell r="I672" t="str">
            <v>LPI-1603</v>
          </cell>
          <cell r="J672" t="str">
            <v>SR</v>
          </cell>
          <cell r="K672" t="str">
            <v>Y</v>
          </cell>
          <cell r="L672">
            <v>11.616059683641895</v>
          </cell>
        </row>
        <row r="673">
          <cell r="A673" t="str">
            <v>040A138</v>
          </cell>
          <cell r="B673">
            <v>3</v>
          </cell>
          <cell r="C673" t="str">
            <v>A0414</v>
          </cell>
          <cell r="D673">
            <v>3.03</v>
          </cell>
          <cell r="E673">
            <v>3.03</v>
          </cell>
          <cell r="F673">
            <v>44357</v>
          </cell>
          <cell r="G673">
            <v>1.35</v>
          </cell>
          <cell r="H673" t="str">
            <v>R1</v>
          </cell>
          <cell r="I673" t="str">
            <v>GP-00687</v>
          </cell>
          <cell r="J673" t="str">
            <v>SR</v>
          </cell>
          <cell r="K673" t="str">
            <v>Y</v>
          </cell>
          <cell r="L673">
            <v>11.98272635030856</v>
          </cell>
        </row>
        <row r="674">
          <cell r="A674" t="str">
            <v>037A143</v>
          </cell>
          <cell r="B674">
            <v>3</v>
          </cell>
          <cell r="C674" t="str">
            <v>A0415</v>
          </cell>
          <cell r="D674">
            <v>4.84</v>
          </cell>
          <cell r="E674">
            <v>4.84</v>
          </cell>
          <cell r="F674">
            <v>44318</v>
          </cell>
          <cell r="G674">
            <v>1.35</v>
          </cell>
          <cell r="H674" t="str">
            <v>R1</v>
          </cell>
          <cell r="I674" t="str">
            <v>LPI-1606</v>
          </cell>
          <cell r="J674" t="str">
            <v>SR</v>
          </cell>
          <cell r="K674" t="str">
            <v>Y</v>
          </cell>
          <cell r="L674">
            <v>13.282726350308561</v>
          </cell>
        </row>
        <row r="675">
          <cell r="A675" t="str">
            <v>038A144</v>
          </cell>
          <cell r="B675">
            <v>3</v>
          </cell>
          <cell r="C675" t="str">
            <v>A0415</v>
          </cell>
          <cell r="D675">
            <v>0.2</v>
          </cell>
          <cell r="E675">
            <v>0.2</v>
          </cell>
          <cell r="F675">
            <v>44452</v>
          </cell>
          <cell r="G675">
            <v>1.8</v>
          </cell>
          <cell r="H675" t="str">
            <v>RN</v>
          </cell>
          <cell r="I675" t="str">
            <v>PSJT 941</v>
          </cell>
          <cell r="J675" t="str">
            <v>SRP</v>
          </cell>
          <cell r="K675" t="str">
            <v>Y</v>
          </cell>
          <cell r="L675">
            <v>8.8160596836418943</v>
          </cell>
        </row>
        <row r="676">
          <cell r="A676" t="str">
            <v>039A143</v>
          </cell>
          <cell r="B676">
            <v>3</v>
          </cell>
          <cell r="C676" t="str">
            <v>A0415</v>
          </cell>
          <cell r="D676">
            <v>4.83</v>
          </cell>
          <cell r="E676">
            <v>4.83</v>
          </cell>
          <cell r="F676">
            <v>44345</v>
          </cell>
          <cell r="G676">
            <v>1.35</v>
          </cell>
          <cell r="H676" t="str">
            <v>R1</v>
          </cell>
          <cell r="I676" t="str">
            <v>LPI-1606</v>
          </cell>
          <cell r="J676" t="str">
            <v>SR</v>
          </cell>
          <cell r="K676" t="str">
            <v>Y</v>
          </cell>
          <cell r="L676">
            <v>12.382726350308561</v>
          </cell>
        </row>
        <row r="677">
          <cell r="A677" t="str">
            <v>040A143</v>
          </cell>
          <cell r="B677">
            <v>3</v>
          </cell>
          <cell r="C677" t="str">
            <v>A0415</v>
          </cell>
          <cell r="D677">
            <v>2.1</v>
          </cell>
          <cell r="E677">
            <v>2.1</v>
          </cell>
          <cell r="F677">
            <v>44392</v>
          </cell>
          <cell r="G677">
            <v>1.35</v>
          </cell>
          <cell r="H677" t="str">
            <v>R1</v>
          </cell>
          <cell r="I677" t="str">
            <v>LPI-1603</v>
          </cell>
          <cell r="J677" t="str">
            <v>SR</v>
          </cell>
          <cell r="K677" t="str">
            <v>Y</v>
          </cell>
          <cell r="L677">
            <v>10.816059683641894</v>
          </cell>
        </row>
        <row r="678">
          <cell r="A678" t="str">
            <v>040A146</v>
          </cell>
          <cell r="B678">
            <v>3</v>
          </cell>
          <cell r="C678" t="str">
            <v>A0415</v>
          </cell>
          <cell r="D678">
            <v>5.84</v>
          </cell>
          <cell r="E678">
            <v>5.84</v>
          </cell>
          <cell r="F678">
            <v>44455</v>
          </cell>
          <cell r="G678">
            <v>1.35</v>
          </cell>
          <cell r="H678" t="str">
            <v>R1</v>
          </cell>
          <cell r="I678" t="str">
            <v>TC-09</v>
          </cell>
          <cell r="J678" t="str">
            <v>SRP</v>
          </cell>
          <cell r="K678" t="str">
            <v>Y</v>
          </cell>
          <cell r="L678">
            <v>8.7160596836418947</v>
          </cell>
        </row>
        <row r="679">
          <cell r="A679" t="str">
            <v>041A016</v>
          </cell>
          <cell r="B679">
            <v>3</v>
          </cell>
          <cell r="C679" t="str">
            <v>A0502</v>
          </cell>
          <cell r="D679">
            <v>0.39</v>
          </cell>
          <cell r="E679">
            <v>0.39</v>
          </cell>
          <cell r="F679">
            <v>44378</v>
          </cell>
          <cell r="G679">
            <v>1.35</v>
          </cell>
          <cell r="H679" t="str">
            <v>RPC</v>
          </cell>
          <cell r="I679" t="str">
            <v>LPI-1603</v>
          </cell>
          <cell r="J679" t="str">
            <v>SR</v>
          </cell>
          <cell r="K679" t="str">
            <v>Y</v>
          </cell>
          <cell r="L679">
            <v>11.282726350308561</v>
          </cell>
        </row>
        <row r="680">
          <cell r="A680" t="str">
            <v>041A017</v>
          </cell>
          <cell r="B680">
            <v>3</v>
          </cell>
          <cell r="C680" t="str">
            <v>A0502</v>
          </cell>
          <cell r="D680">
            <v>0.94</v>
          </cell>
          <cell r="E680">
            <v>0.94</v>
          </cell>
          <cell r="F680">
            <v>44378</v>
          </cell>
          <cell r="G680">
            <v>1.35</v>
          </cell>
          <cell r="H680" t="str">
            <v>RPC</v>
          </cell>
          <cell r="I680" t="str">
            <v>LPI-1603</v>
          </cell>
          <cell r="J680" t="str">
            <v>SR</v>
          </cell>
          <cell r="K680" t="str">
            <v>Y</v>
          </cell>
          <cell r="L680">
            <v>11.282726350308561</v>
          </cell>
        </row>
        <row r="681">
          <cell r="A681" t="str">
            <v>042A012</v>
          </cell>
          <cell r="B681">
            <v>3</v>
          </cell>
          <cell r="C681" t="str">
            <v>A0502</v>
          </cell>
          <cell r="D681">
            <v>3.03</v>
          </cell>
          <cell r="E681">
            <v>3.03</v>
          </cell>
          <cell r="F681">
            <v>44382</v>
          </cell>
          <cell r="G681">
            <v>1.35</v>
          </cell>
          <cell r="H681" t="str">
            <v>RPC</v>
          </cell>
          <cell r="I681" t="str">
            <v>LPI-612</v>
          </cell>
          <cell r="J681" t="str">
            <v>SR</v>
          </cell>
          <cell r="K681" t="str">
            <v>Y</v>
          </cell>
          <cell r="L681">
            <v>11.149393016975228</v>
          </cell>
        </row>
        <row r="682">
          <cell r="A682" t="str">
            <v>042A015</v>
          </cell>
          <cell r="B682">
            <v>3</v>
          </cell>
          <cell r="C682" t="str">
            <v>A0502</v>
          </cell>
          <cell r="D682">
            <v>6.51</v>
          </cell>
          <cell r="E682">
            <v>6.51</v>
          </cell>
          <cell r="F682">
            <v>44381</v>
          </cell>
          <cell r="G682">
            <v>1.35</v>
          </cell>
          <cell r="H682" t="str">
            <v>RPC</v>
          </cell>
          <cell r="I682" t="str">
            <v>LPI-612</v>
          </cell>
          <cell r="J682" t="str">
            <v>SR</v>
          </cell>
          <cell r="K682" t="str">
            <v>Y</v>
          </cell>
          <cell r="L682">
            <v>11.182726350308561</v>
          </cell>
        </row>
        <row r="683">
          <cell r="A683" t="str">
            <v>042A016</v>
          </cell>
          <cell r="B683">
            <v>3</v>
          </cell>
          <cell r="C683" t="str">
            <v>A0502</v>
          </cell>
          <cell r="D683">
            <v>0.28000000000000003</v>
          </cell>
          <cell r="E683">
            <v>0.28000000000000003</v>
          </cell>
          <cell r="F683">
            <v>44378</v>
          </cell>
          <cell r="G683">
            <v>1.35</v>
          </cell>
          <cell r="H683" t="str">
            <v>RPC</v>
          </cell>
          <cell r="I683" t="str">
            <v>LPI-1603</v>
          </cell>
          <cell r="J683" t="str">
            <v>SR</v>
          </cell>
          <cell r="K683" t="str">
            <v>Y</v>
          </cell>
          <cell r="L683">
            <v>11.282726350308561</v>
          </cell>
        </row>
        <row r="684">
          <cell r="A684" t="str">
            <v>042A017</v>
          </cell>
          <cell r="B684">
            <v>3</v>
          </cell>
          <cell r="C684" t="str">
            <v>A0502</v>
          </cell>
          <cell r="D684">
            <v>3.13</v>
          </cell>
          <cell r="E684">
            <v>3.13</v>
          </cell>
          <cell r="F684">
            <v>44371</v>
          </cell>
          <cell r="G684">
            <v>1.35</v>
          </cell>
          <cell r="H684" t="str">
            <v>RPC</v>
          </cell>
          <cell r="I684" t="str">
            <v>LPI-1604</v>
          </cell>
          <cell r="J684" t="str">
            <v>SR</v>
          </cell>
          <cell r="K684" t="str">
            <v>Y</v>
          </cell>
          <cell r="L684">
            <v>11.516059683641894</v>
          </cell>
        </row>
        <row r="685">
          <cell r="A685" t="str">
            <v>044A015</v>
          </cell>
          <cell r="B685">
            <v>3</v>
          </cell>
          <cell r="C685" t="str">
            <v>A0502</v>
          </cell>
          <cell r="D685">
            <v>1.64</v>
          </cell>
          <cell r="E685">
            <v>1.64</v>
          </cell>
          <cell r="F685">
            <v>44378</v>
          </cell>
          <cell r="G685">
            <v>1.35</v>
          </cell>
          <cell r="H685" t="str">
            <v>RPC</v>
          </cell>
          <cell r="I685" t="str">
            <v>TC-09</v>
          </cell>
          <cell r="J685" t="str">
            <v>SR</v>
          </cell>
          <cell r="K685" t="str">
            <v>Y</v>
          </cell>
          <cell r="L685">
            <v>11.282726350308561</v>
          </cell>
        </row>
        <row r="686">
          <cell r="A686" t="str">
            <v>044A014</v>
          </cell>
          <cell r="B686">
            <v>3</v>
          </cell>
          <cell r="C686" t="str">
            <v>A0502</v>
          </cell>
          <cell r="D686">
            <v>4.82</v>
          </cell>
          <cell r="E686">
            <v>4.82</v>
          </cell>
          <cell r="F686">
            <v>44378</v>
          </cell>
          <cell r="G686">
            <v>1.35</v>
          </cell>
          <cell r="H686" t="str">
            <v>RPC</v>
          </cell>
          <cell r="I686" t="str">
            <v>TC-09</v>
          </cell>
          <cell r="J686" t="str">
            <v>SR</v>
          </cell>
          <cell r="K686" t="str">
            <v>Y</v>
          </cell>
          <cell r="L686">
            <v>11.282726350308561</v>
          </cell>
        </row>
        <row r="687">
          <cell r="A687" t="str">
            <v>044A013</v>
          </cell>
          <cell r="B687">
            <v>3</v>
          </cell>
          <cell r="C687" t="str">
            <v>A0502</v>
          </cell>
          <cell r="D687">
            <v>2.39</v>
          </cell>
          <cell r="E687">
            <v>2.39</v>
          </cell>
          <cell r="F687">
            <v>44378</v>
          </cell>
          <cell r="G687">
            <v>1.35</v>
          </cell>
          <cell r="H687" t="str">
            <v>RPC</v>
          </cell>
          <cell r="I687" t="str">
            <v>TC-09</v>
          </cell>
          <cell r="J687" t="str">
            <v>SR</v>
          </cell>
          <cell r="K687" t="str">
            <v>Y</v>
          </cell>
          <cell r="L687">
            <v>11.282726350308561</v>
          </cell>
        </row>
        <row r="688">
          <cell r="A688" t="str">
            <v>044A017</v>
          </cell>
          <cell r="B688">
            <v>3</v>
          </cell>
          <cell r="C688" t="str">
            <v>A0502</v>
          </cell>
          <cell r="D688">
            <v>2.81</v>
          </cell>
          <cell r="E688">
            <v>2.81</v>
          </cell>
          <cell r="F688">
            <v>44371</v>
          </cell>
          <cell r="G688">
            <v>1.35</v>
          </cell>
          <cell r="H688" t="str">
            <v>RPC</v>
          </cell>
          <cell r="I688" t="str">
            <v>LPI-1604</v>
          </cell>
          <cell r="J688" t="str">
            <v>SR</v>
          </cell>
          <cell r="K688" t="str">
            <v>Y</v>
          </cell>
          <cell r="L688">
            <v>11.516059683641894</v>
          </cell>
        </row>
        <row r="689">
          <cell r="A689" t="str">
            <v>044A018</v>
          </cell>
          <cell r="B689">
            <v>3</v>
          </cell>
          <cell r="C689" t="str">
            <v>A0502</v>
          </cell>
          <cell r="D689">
            <v>2.36</v>
          </cell>
          <cell r="E689">
            <v>2.36</v>
          </cell>
          <cell r="F689">
            <v>44373</v>
          </cell>
          <cell r="G689">
            <v>1.35</v>
          </cell>
          <cell r="H689" t="str">
            <v>RPC</v>
          </cell>
          <cell r="I689" t="str">
            <v>LPI-1604</v>
          </cell>
          <cell r="J689" t="str">
            <v>SR</v>
          </cell>
          <cell r="K689" t="str">
            <v>Y</v>
          </cell>
          <cell r="L689">
            <v>11.449393016975227</v>
          </cell>
        </row>
        <row r="690">
          <cell r="A690" t="str">
            <v>045A019</v>
          </cell>
          <cell r="B690">
            <v>3</v>
          </cell>
          <cell r="C690" t="str">
            <v>A0502</v>
          </cell>
          <cell r="D690">
            <v>2.34</v>
          </cell>
          <cell r="E690">
            <v>2.34</v>
          </cell>
          <cell r="F690">
            <v>44375</v>
          </cell>
          <cell r="G690">
            <v>1.35</v>
          </cell>
          <cell r="H690" t="str">
            <v>RPC</v>
          </cell>
          <cell r="I690" t="str">
            <v>LPI-1603</v>
          </cell>
          <cell r="J690" t="str">
            <v>SR</v>
          </cell>
          <cell r="K690" t="str">
            <v>Y</v>
          </cell>
          <cell r="L690">
            <v>11.382726350308561</v>
          </cell>
        </row>
        <row r="691">
          <cell r="A691" t="str">
            <v>046A014</v>
          </cell>
          <cell r="B691">
            <v>3</v>
          </cell>
          <cell r="C691" t="str">
            <v>A0502</v>
          </cell>
          <cell r="D691">
            <v>1.65</v>
          </cell>
          <cell r="E691">
            <v>1.65</v>
          </cell>
          <cell r="F691">
            <v>44379</v>
          </cell>
          <cell r="G691">
            <v>1.35</v>
          </cell>
          <cell r="H691" t="str">
            <v>RPC</v>
          </cell>
          <cell r="I691" t="str">
            <v>TC-09</v>
          </cell>
          <cell r="J691" t="str">
            <v>SR</v>
          </cell>
          <cell r="K691" t="str">
            <v>Y</v>
          </cell>
          <cell r="L691">
            <v>11.249393016975228</v>
          </cell>
        </row>
        <row r="692">
          <cell r="A692" t="str">
            <v>046A013</v>
          </cell>
          <cell r="B692">
            <v>3</v>
          </cell>
          <cell r="C692" t="str">
            <v>A0502</v>
          </cell>
          <cell r="D692">
            <v>3.07</v>
          </cell>
          <cell r="E692">
            <v>3.07</v>
          </cell>
          <cell r="F692">
            <v>44379</v>
          </cell>
          <cell r="G692">
            <v>1.35</v>
          </cell>
          <cell r="H692" t="str">
            <v>RPC</v>
          </cell>
          <cell r="I692" t="str">
            <v>TC-09</v>
          </cell>
          <cell r="J692" t="str">
            <v>SR</v>
          </cell>
          <cell r="K692" t="str">
            <v>Y</v>
          </cell>
          <cell r="L692">
            <v>11.249393016975228</v>
          </cell>
        </row>
        <row r="693">
          <cell r="A693" t="str">
            <v>046A015</v>
          </cell>
          <cell r="B693">
            <v>3</v>
          </cell>
          <cell r="C693" t="str">
            <v>A0502</v>
          </cell>
          <cell r="D693">
            <v>3.47</v>
          </cell>
          <cell r="E693">
            <v>3.47</v>
          </cell>
          <cell r="F693">
            <v>44398</v>
          </cell>
          <cell r="G693">
            <v>1.35</v>
          </cell>
          <cell r="H693" t="str">
            <v>RPC</v>
          </cell>
          <cell r="I693" t="str">
            <v>LPI-1603</v>
          </cell>
          <cell r="J693" t="str">
            <v>SR</v>
          </cell>
          <cell r="K693" t="str">
            <v>Y</v>
          </cell>
          <cell r="L693">
            <v>10.616059683641895</v>
          </cell>
        </row>
        <row r="694">
          <cell r="A694" t="str">
            <v>046A018</v>
          </cell>
          <cell r="B694">
            <v>3</v>
          </cell>
          <cell r="C694" t="str">
            <v>A0502</v>
          </cell>
          <cell r="D694">
            <v>5.13</v>
          </cell>
          <cell r="E694">
            <v>5.13</v>
          </cell>
          <cell r="F694">
            <v>44374</v>
          </cell>
          <cell r="G694">
            <v>1.35</v>
          </cell>
          <cell r="H694" t="str">
            <v>RPC</v>
          </cell>
          <cell r="I694" t="str">
            <v>LPI-1604</v>
          </cell>
          <cell r="J694" t="str">
            <v>SR</v>
          </cell>
          <cell r="K694" t="str">
            <v>Y</v>
          </cell>
          <cell r="L694">
            <v>11.416059683641894</v>
          </cell>
        </row>
        <row r="695">
          <cell r="A695" t="str">
            <v>046A019</v>
          </cell>
          <cell r="B695">
            <v>3</v>
          </cell>
          <cell r="C695" t="str">
            <v>A0502</v>
          </cell>
          <cell r="D695">
            <v>3.09</v>
          </cell>
          <cell r="E695">
            <v>3.09</v>
          </cell>
          <cell r="F695">
            <v>44375</v>
          </cell>
          <cell r="G695">
            <v>1.35</v>
          </cell>
          <cell r="H695" t="str">
            <v>RPC</v>
          </cell>
          <cell r="I695" t="str">
            <v>LPI-1603</v>
          </cell>
          <cell r="J695" t="str">
            <v>SR</v>
          </cell>
          <cell r="K695" t="str">
            <v>Y</v>
          </cell>
          <cell r="L695">
            <v>11.382726350308561</v>
          </cell>
        </row>
        <row r="696">
          <cell r="A696" t="str">
            <v>047A020</v>
          </cell>
          <cell r="B696">
            <v>3</v>
          </cell>
          <cell r="C696" t="str">
            <v>A0502</v>
          </cell>
          <cell r="D696">
            <v>2.92</v>
          </cell>
          <cell r="E696">
            <v>2.92</v>
          </cell>
          <cell r="F696">
            <v>44376</v>
          </cell>
          <cell r="G696">
            <v>1.35</v>
          </cell>
          <cell r="H696" t="str">
            <v>RPC</v>
          </cell>
          <cell r="I696" t="str">
            <v>LPI-1603</v>
          </cell>
          <cell r="J696" t="str">
            <v>SR</v>
          </cell>
          <cell r="K696" t="str">
            <v>Y</v>
          </cell>
          <cell r="L696">
            <v>11.349393016975228</v>
          </cell>
        </row>
        <row r="697">
          <cell r="A697" t="str">
            <v>046A020</v>
          </cell>
          <cell r="B697">
            <v>3</v>
          </cell>
          <cell r="C697" t="str">
            <v>A0502</v>
          </cell>
          <cell r="D697">
            <v>0.81</v>
          </cell>
          <cell r="E697">
            <v>0.81</v>
          </cell>
          <cell r="F697">
            <v>44376</v>
          </cell>
          <cell r="G697">
            <v>1.35</v>
          </cell>
          <cell r="H697" t="str">
            <v>RPC</v>
          </cell>
          <cell r="I697" t="str">
            <v>LPI-1603</v>
          </cell>
          <cell r="J697" t="str">
            <v>SR</v>
          </cell>
          <cell r="K697" t="str">
            <v>Y</v>
          </cell>
          <cell r="L697">
            <v>11.349393016975228</v>
          </cell>
        </row>
        <row r="698">
          <cell r="A698" t="str">
            <v>048A014</v>
          </cell>
          <cell r="B698">
            <v>3</v>
          </cell>
          <cell r="C698" t="str">
            <v>A0502</v>
          </cell>
          <cell r="D698">
            <v>4.4800000000000004</v>
          </cell>
          <cell r="E698">
            <v>4.4800000000000004</v>
          </cell>
          <cell r="F698">
            <v>44383</v>
          </cell>
          <cell r="G698">
            <v>1.35</v>
          </cell>
          <cell r="H698" t="str">
            <v>RPC</v>
          </cell>
          <cell r="I698" t="str">
            <v>TC-09</v>
          </cell>
          <cell r="J698" t="str">
            <v>SR</v>
          </cell>
          <cell r="K698" t="str">
            <v>Y</v>
          </cell>
          <cell r="L698">
            <v>11.116059683641895</v>
          </cell>
        </row>
        <row r="699">
          <cell r="A699" t="str">
            <v>048A012</v>
          </cell>
          <cell r="B699">
            <v>3</v>
          </cell>
          <cell r="C699" t="str">
            <v>A0502</v>
          </cell>
          <cell r="D699">
            <v>3.24</v>
          </cell>
          <cell r="E699">
            <v>3.24</v>
          </cell>
          <cell r="F699">
            <v>44379</v>
          </cell>
          <cell r="G699">
            <v>1.35</v>
          </cell>
          <cell r="H699" t="str">
            <v>RPC</v>
          </cell>
          <cell r="I699" t="str">
            <v>TC-09</v>
          </cell>
          <cell r="J699" t="str">
            <v>SR</v>
          </cell>
          <cell r="K699" t="str">
            <v>Y</v>
          </cell>
          <cell r="L699">
            <v>11.249393016975228</v>
          </cell>
        </row>
        <row r="700">
          <cell r="A700" t="str">
            <v>048A015</v>
          </cell>
          <cell r="B700">
            <v>3</v>
          </cell>
          <cell r="C700" t="str">
            <v>A0502</v>
          </cell>
          <cell r="D700">
            <v>1.01</v>
          </cell>
          <cell r="E700">
            <v>1.01</v>
          </cell>
          <cell r="F700">
            <v>44398</v>
          </cell>
          <cell r="G700">
            <v>1.35</v>
          </cell>
          <cell r="H700" t="str">
            <v>RPC</v>
          </cell>
          <cell r="I700" t="str">
            <v>LPI-1603</v>
          </cell>
          <cell r="J700" t="str">
            <v>SR</v>
          </cell>
          <cell r="K700" t="str">
            <v>Y</v>
          </cell>
          <cell r="L700">
            <v>10.616059683641895</v>
          </cell>
        </row>
        <row r="701">
          <cell r="A701" t="str">
            <v>048A017</v>
          </cell>
          <cell r="B701">
            <v>3</v>
          </cell>
          <cell r="C701" t="str">
            <v>A0502</v>
          </cell>
          <cell r="D701">
            <v>5.52</v>
          </cell>
          <cell r="E701">
            <v>5.52</v>
          </cell>
          <cell r="F701">
            <v>44377</v>
          </cell>
          <cell r="G701">
            <v>1.35</v>
          </cell>
          <cell r="H701" t="str">
            <v>RPC</v>
          </cell>
          <cell r="I701" t="str">
            <v>LPI-1603</v>
          </cell>
          <cell r="J701" t="str">
            <v>SR</v>
          </cell>
          <cell r="K701" t="str">
            <v>Y</v>
          </cell>
          <cell r="L701">
            <v>11.316059683641894</v>
          </cell>
        </row>
        <row r="702">
          <cell r="A702" t="str">
            <v>048A020</v>
          </cell>
          <cell r="B702">
            <v>3</v>
          </cell>
          <cell r="C702" t="str">
            <v>A0502</v>
          </cell>
          <cell r="D702">
            <v>0.79</v>
          </cell>
          <cell r="E702">
            <v>0.79</v>
          </cell>
          <cell r="F702">
            <v>44389</v>
          </cell>
          <cell r="G702">
            <v>1.35</v>
          </cell>
          <cell r="H702" t="str">
            <v>RPC</v>
          </cell>
          <cell r="I702" t="str">
            <v>LPI-1603</v>
          </cell>
          <cell r="J702" t="str">
            <v>SR</v>
          </cell>
          <cell r="K702" t="str">
            <v>Y</v>
          </cell>
          <cell r="L702">
            <v>10.916059683641894</v>
          </cell>
        </row>
        <row r="703">
          <cell r="A703" t="str">
            <v>049A017</v>
          </cell>
          <cell r="B703">
            <v>3</v>
          </cell>
          <cell r="C703" t="str">
            <v>A0502</v>
          </cell>
          <cell r="D703">
            <v>1.85</v>
          </cell>
          <cell r="E703">
            <v>1.85</v>
          </cell>
          <cell r="F703">
            <v>44387</v>
          </cell>
          <cell r="G703">
            <v>1.35</v>
          </cell>
          <cell r="H703" t="str">
            <v>RPC</v>
          </cell>
          <cell r="I703" t="str">
            <v>LPI-1603</v>
          </cell>
          <cell r="J703" t="str">
            <v>SR</v>
          </cell>
          <cell r="K703" t="str">
            <v>Y</v>
          </cell>
          <cell r="L703">
            <v>10.98272635030856</v>
          </cell>
        </row>
        <row r="704">
          <cell r="A704" t="str">
            <v>049A020</v>
          </cell>
          <cell r="B704">
            <v>3</v>
          </cell>
          <cell r="C704" t="str">
            <v>A0502</v>
          </cell>
          <cell r="D704">
            <v>1.06</v>
          </cell>
          <cell r="E704">
            <v>1.06</v>
          </cell>
          <cell r="F704">
            <v>44389</v>
          </cell>
          <cell r="G704">
            <v>1.35</v>
          </cell>
          <cell r="H704" t="str">
            <v>RPC</v>
          </cell>
          <cell r="I704" t="str">
            <v>LPI-1603</v>
          </cell>
          <cell r="J704" t="str">
            <v>SR</v>
          </cell>
          <cell r="K704" t="str">
            <v>Y</v>
          </cell>
          <cell r="L704">
            <v>10.916059683641894</v>
          </cell>
        </row>
        <row r="705">
          <cell r="A705" t="str">
            <v>050A011</v>
          </cell>
          <cell r="B705">
            <v>3</v>
          </cell>
          <cell r="C705" t="str">
            <v>A0502</v>
          </cell>
          <cell r="D705">
            <v>1.83</v>
          </cell>
          <cell r="E705">
            <v>1.83</v>
          </cell>
          <cell r="F705">
            <v>44385</v>
          </cell>
          <cell r="G705">
            <v>1.35</v>
          </cell>
          <cell r="H705" t="str">
            <v>RPC</v>
          </cell>
          <cell r="I705" t="str">
            <v>TC-09</v>
          </cell>
          <cell r="J705" t="str">
            <v>SR</v>
          </cell>
          <cell r="K705" t="str">
            <v>Y</v>
          </cell>
          <cell r="L705">
            <v>11.049393016975227</v>
          </cell>
        </row>
        <row r="706">
          <cell r="A706" t="str">
            <v>050A012</v>
          </cell>
          <cell r="B706">
            <v>3</v>
          </cell>
          <cell r="C706" t="str">
            <v>A0502</v>
          </cell>
          <cell r="D706">
            <v>1.01</v>
          </cell>
          <cell r="E706">
            <v>1.01</v>
          </cell>
          <cell r="F706">
            <v>44385</v>
          </cell>
          <cell r="G706">
            <v>1.35</v>
          </cell>
          <cell r="H706" t="str">
            <v>RPC</v>
          </cell>
          <cell r="I706" t="str">
            <v>TC-09</v>
          </cell>
          <cell r="J706" t="str">
            <v>SR</v>
          </cell>
          <cell r="K706" t="str">
            <v>Y</v>
          </cell>
          <cell r="L706">
            <v>11.049393016975227</v>
          </cell>
        </row>
        <row r="707">
          <cell r="A707" t="str">
            <v>050A013</v>
          </cell>
          <cell r="B707">
            <v>3</v>
          </cell>
          <cell r="C707" t="str">
            <v>A0502</v>
          </cell>
          <cell r="D707">
            <v>0.32</v>
          </cell>
          <cell r="E707">
            <v>0.32</v>
          </cell>
          <cell r="F707">
            <v>44385</v>
          </cell>
          <cell r="G707">
            <v>1.35</v>
          </cell>
          <cell r="H707" t="str">
            <v>RPC</v>
          </cell>
          <cell r="I707" t="str">
            <v>TC-09</v>
          </cell>
          <cell r="J707" t="str">
            <v>SR</v>
          </cell>
          <cell r="K707" t="str">
            <v>Y</v>
          </cell>
          <cell r="L707">
            <v>11.049393016975227</v>
          </cell>
        </row>
        <row r="708">
          <cell r="A708" t="str">
            <v>050A014</v>
          </cell>
          <cell r="B708">
            <v>3</v>
          </cell>
          <cell r="C708" t="str">
            <v>A0502</v>
          </cell>
          <cell r="D708">
            <v>1.48</v>
          </cell>
          <cell r="E708">
            <v>1.48</v>
          </cell>
          <cell r="F708">
            <v>44385</v>
          </cell>
          <cell r="G708">
            <v>1.35</v>
          </cell>
          <cell r="H708" t="str">
            <v>RPC</v>
          </cell>
          <cell r="I708" t="str">
            <v>TC-09</v>
          </cell>
          <cell r="J708" t="str">
            <v>SR</v>
          </cell>
          <cell r="K708" t="str">
            <v>Y</v>
          </cell>
          <cell r="L708">
            <v>11.049393016975227</v>
          </cell>
        </row>
        <row r="709">
          <cell r="A709" t="str">
            <v>050A016</v>
          </cell>
          <cell r="B709">
            <v>3</v>
          </cell>
          <cell r="C709" t="str">
            <v>A0502</v>
          </cell>
          <cell r="D709">
            <v>0.75</v>
          </cell>
          <cell r="E709">
            <v>0.75</v>
          </cell>
          <cell r="F709">
            <v>44385</v>
          </cell>
          <cell r="G709">
            <v>1.35</v>
          </cell>
          <cell r="H709" t="str">
            <v>RPC</v>
          </cell>
          <cell r="I709" t="str">
            <v>TC-09</v>
          </cell>
          <cell r="J709" t="str">
            <v>SR</v>
          </cell>
          <cell r="K709" t="str">
            <v>Y</v>
          </cell>
          <cell r="L709">
            <v>11.049393016975227</v>
          </cell>
        </row>
        <row r="710">
          <cell r="A710" t="str">
            <v>050A015</v>
          </cell>
          <cell r="B710">
            <v>3</v>
          </cell>
          <cell r="C710" t="str">
            <v>A0502</v>
          </cell>
          <cell r="D710">
            <v>1.91</v>
          </cell>
          <cell r="E710">
            <v>1.91</v>
          </cell>
          <cell r="F710">
            <v>44385</v>
          </cell>
          <cell r="G710">
            <v>1.35</v>
          </cell>
          <cell r="H710" t="str">
            <v>RPC</v>
          </cell>
          <cell r="I710" t="str">
            <v>TC-09</v>
          </cell>
          <cell r="J710" t="str">
            <v>SR</v>
          </cell>
          <cell r="K710" t="str">
            <v>Y</v>
          </cell>
          <cell r="L710">
            <v>11.049393016975227</v>
          </cell>
        </row>
        <row r="711">
          <cell r="A711" t="str">
            <v>050A018</v>
          </cell>
          <cell r="B711">
            <v>3</v>
          </cell>
          <cell r="C711" t="str">
            <v>A0502</v>
          </cell>
          <cell r="D711">
            <v>1.9</v>
          </cell>
          <cell r="E711">
            <v>1.9</v>
          </cell>
          <cell r="F711">
            <v>44399</v>
          </cell>
          <cell r="G711">
            <v>1.35</v>
          </cell>
          <cell r="H711" t="str">
            <v>RPC</v>
          </cell>
          <cell r="I711" t="str">
            <v>TC-09</v>
          </cell>
          <cell r="J711" t="str">
            <v>SR</v>
          </cell>
          <cell r="K711" t="str">
            <v>Y</v>
          </cell>
          <cell r="L711">
            <v>10.58272635030856</v>
          </cell>
        </row>
        <row r="712">
          <cell r="A712" t="str">
            <v>050A020</v>
          </cell>
          <cell r="B712">
            <v>3</v>
          </cell>
          <cell r="C712" t="str">
            <v>A0502</v>
          </cell>
          <cell r="D712">
            <v>2.11</v>
          </cell>
          <cell r="E712">
            <v>2.11</v>
          </cell>
          <cell r="F712">
            <v>44385</v>
          </cell>
          <cell r="G712">
            <v>1.35</v>
          </cell>
          <cell r="H712" t="str">
            <v>RPC</v>
          </cell>
          <cell r="I712" t="str">
            <v>TC-09</v>
          </cell>
          <cell r="J712" t="str">
            <v>SR</v>
          </cell>
          <cell r="K712" t="str">
            <v>Y</v>
          </cell>
          <cell r="L712">
            <v>11.049393016975227</v>
          </cell>
        </row>
        <row r="713">
          <cell r="A713" t="str">
            <v>040A028</v>
          </cell>
          <cell r="B713">
            <v>3</v>
          </cell>
          <cell r="C713" t="str">
            <v>A0503</v>
          </cell>
          <cell r="D713">
            <v>0.7</v>
          </cell>
          <cell r="E713">
            <v>0.7</v>
          </cell>
          <cell r="F713">
            <v>44403</v>
          </cell>
          <cell r="G713">
            <v>1.5</v>
          </cell>
          <cell r="H713" t="str">
            <v>R3</v>
          </cell>
          <cell r="I713" t="str">
            <v>PSJT 941</v>
          </cell>
          <cell r="J713" t="str">
            <v>SR</v>
          </cell>
          <cell r="K713" t="str">
            <v>Y</v>
          </cell>
          <cell r="L713">
            <v>10.449393016975227</v>
          </cell>
        </row>
        <row r="714">
          <cell r="A714" t="str">
            <v>041A024</v>
          </cell>
          <cell r="B714">
            <v>3</v>
          </cell>
          <cell r="C714" t="str">
            <v>A0503</v>
          </cell>
          <cell r="D714">
            <v>0.51</v>
          </cell>
          <cell r="E714">
            <v>0.51</v>
          </cell>
          <cell r="F714">
            <v>44536</v>
          </cell>
          <cell r="G714">
            <v>1.35</v>
          </cell>
          <cell r="H714" t="str">
            <v>RPC</v>
          </cell>
          <cell r="I714" t="str">
            <v>LPI-1604</v>
          </cell>
          <cell r="J714" t="str">
            <v>SR</v>
          </cell>
          <cell r="K714" t="str">
            <v>Y</v>
          </cell>
          <cell r="L714">
            <v>6.0160596836418945</v>
          </cell>
        </row>
        <row r="715">
          <cell r="A715" t="str">
            <v>041A025</v>
          </cell>
          <cell r="B715">
            <v>3</v>
          </cell>
          <cell r="C715" t="str">
            <v>A0503</v>
          </cell>
          <cell r="D715">
            <v>0.41</v>
          </cell>
          <cell r="E715">
            <v>0.41</v>
          </cell>
          <cell r="F715">
            <v>44536</v>
          </cell>
          <cell r="G715">
            <v>1.35</v>
          </cell>
          <cell r="H715" t="str">
            <v>RPC</v>
          </cell>
          <cell r="I715" t="str">
            <v>LPI-1604</v>
          </cell>
          <cell r="J715" t="str">
            <v>SR</v>
          </cell>
          <cell r="K715" t="str">
            <v>Y</v>
          </cell>
          <cell r="L715">
            <v>6.0160596836418945</v>
          </cell>
        </row>
        <row r="716">
          <cell r="A716" t="str">
            <v>042A021</v>
          </cell>
          <cell r="B716">
            <v>3</v>
          </cell>
          <cell r="C716" t="str">
            <v>A0503</v>
          </cell>
          <cell r="D716">
            <v>1.9</v>
          </cell>
          <cell r="E716">
            <v>1.9</v>
          </cell>
          <cell r="F716">
            <v>44505</v>
          </cell>
          <cell r="G716">
            <v>1.35</v>
          </cell>
          <cell r="H716" t="str">
            <v>RPC</v>
          </cell>
          <cell r="I716" t="str">
            <v>LPI-1603</v>
          </cell>
          <cell r="J716" t="str">
            <v>SR</v>
          </cell>
          <cell r="K716" t="str">
            <v>Y</v>
          </cell>
          <cell r="L716">
            <v>7.0493930169752277</v>
          </cell>
        </row>
        <row r="717">
          <cell r="A717" t="str">
            <v>042A022</v>
          </cell>
          <cell r="B717">
            <v>3</v>
          </cell>
          <cell r="C717" t="str">
            <v>A0503</v>
          </cell>
          <cell r="D717">
            <v>3.21</v>
          </cell>
          <cell r="E717">
            <v>3.21</v>
          </cell>
          <cell r="F717">
            <v>44503</v>
          </cell>
          <cell r="G717">
            <v>1.35</v>
          </cell>
          <cell r="H717" t="str">
            <v>RPC</v>
          </cell>
          <cell r="I717" t="str">
            <v>LPI-1603</v>
          </cell>
          <cell r="J717" t="str">
            <v>SR</v>
          </cell>
          <cell r="K717" t="str">
            <v>Y</v>
          </cell>
          <cell r="L717">
            <v>7.1160596836418941</v>
          </cell>
        </row>
        <row r="718">
          <cell r="A718" t="str">
            <v>042A023</v>
          </cell>
          <cell r="B718">
            <v>3</v>
          </cell>
          <cell r="C718" t="str">
            <v>A0503</v>
          </cell>
          <cell r="D718">
            <v>2.4</v>
          </cell>
          <cell r="E718">
            <v>2.4</v>
          </cell>
          <cell r="F718">
            <v>44503</v>
          </cell>
          <cell r="G718">
            <v>1.35</v>
          </cell>
          <cell r="H718" t="str">
            <v>RPC</v>
          </cell>
          <cell r="I718" t="str">
            <v>LPI-1603</v>
          </cell>
          <cell r="J718" t="str">
            <v>SR</v>
          </cell>
          <cell r="K718" t="str">
            <v>Y</v>
          </cell>
          <cell r="L718">
            <v>7.1160596836418941</v>
          </cell>
        </row>
        <row r="719">
          <cell r="A719" t="str">
            <v>042A025</v>
          </cell>
          <cell r="B719">
            <v>3</v>
          </cell>
          <cell r="C719" t="str">
            <v>A0503</v>
          </cell>
          <cell r="D719">
            <v>1.95</v>
          </cell>
          <cell r="E719">
            <v>1.95</v>
          </cell>
          <cell r="F719">
            <v>44536</v>
          </cell>
          <cell r="G719">
            <v>1.35</v>
          </cell>
          <cell r="H719" t="str">
            <v>RPC</v>
          </cell>
          <cell r="I719" t="str">
            <v>LPI-1604</v>
          </cell>
          <cell r="J719" t="str">
            <v>SR</v>
          </cell>
          <cell r="K719" t="str">
            <v>Y</v>
          </cell>
          <cell r="L719">
            <v>6.0160596836418945</v>
          </cell>
        </row>
        <row r="720">
          <cell r="A720" t="str">
            <v>042A027</v>
          </cell>
          <cell r="B720">
            <v>3</v>
          </cell>
          <cell r="C720" t="str">
            <v>A0503</v>
          </cell>
          <cell r="D720">
            <v>3.14</v>
          </cell>
          <cell r="E720">
            <v>3.14</v>
          </cell>
          <cell r="F720">
            <v>44400</v>
          </cell>
          <cell r="G720">
            <v>1.35</v>
          </cell>
          <cell r="H720" t="str">
            <v>RPC</v>
          </cell>
          <cell r="I720" t="str">
            <v>LPI-1603</v>
          </cell>
          <cell r="J720" t="str">
            <v>SR</v>
          </cell>
          <cell r="K720" t="str">
            <v>Y</v>
          </cell>
          <cell r="L720">
            <v>10.549393016975227</v>
          </cell>
        </row>
        <row r="721">
          <cell r="A721" t="str">
            <v>043A023</v>
          </cell>
          <cell r="B721">
            <v>3</v>
          </cell>
          <cell r="C721" t="str">
            <v>A0503</v>
          </cell>
          <cell r="D721">
            <v>3.83</v>
          </cell>
          <cell r="E721">
            <v>3.83</v>
          </cell>
          <cell r="F721">
            <v>44481</v>
          </cell>
          <cell r="G721">
            <v>1.35</v>
          </cell>
          <cell r="H721" t="str">
            <v>RPC</v>
          </cell>
          <cell r="I721" t="str">
            <v>GP-95287</v>
          </cell>
          <cell r="J721" t="str">
            <v>SR</v>
          </cell>
          <cell r="K721" t="str">
            <v>Y</v>
          </cell>
          <cell r="L721">
            <v>7.8493930169752275</v>
          </cell>
        </row>
        <row r="722">
          <cell r="A722" t="str">
            <v>043A030</v>
          </cell>
          <cell r="B722">
            <v>3</v>
          </cell>
          <cell r="C722" t="str">
            <v>A0503</v>
          </cell>
          <cell r="D722">
            <v>5.87</v>
          </cell>
          <cell r="E722">
            <v>5.87</v>
          </cell>
          <cell r="F722">
            <v>44502</v>
          </cell>
          <cell r="G722">
            <v>1.35</v>
          </cell>
          <cell r="H722" t="str">
            <v>RPC</v>
          </cell>
          <cell r="I722" t="str">
            <v>LPI-1603</v>
          </cell>
          <cell r="J722" t="str">
            <v>SR</v>
          </cell>
          <cell r="K722" t="str">
            <v>Y</v>
          </cell>
          <cell r="L722">
            <v>7.1493930169752273</v>
          </cell>
        </row>
        <row r="723">
          <cell r="A723" t="str">
            <v>044A023</v>
          </cell>
          <cell r="B723">
            <v>3</v>
          </cell>
          <cell r="C723" t="str">
            <v>A0503</v>
          </cell>
          <cell r="D723">
            <v>2.2799999999999998</v>
          </cell>
          <cell r="E723">
            <v>2.2799999999999998</v>
          </cell>
          <cell r="F723">
            <v>44481</v>
          </cell>
          <cell r="G723">
            <v>1.35</v>
          </cell>
          <cell r="H723" t="str">
            <v>RPC</v>
          </cell>
          <cell r="I723" t="str">
            <v>GP-95287</v>
          </cell>
          <cell r="J723" t="str">
            <v>SR</v>
          </cell>
          <cell r="K723" t="str">
            <v>Y</v>
          </cell>
          <cell r="L723">
            <v>7.8493930169752275</v>
          </cell>
        </row>
        <row r="724">
          <cell r="A724" t="str">
            <v>044A024</v>
          </cell>
          <cell r="B724">
            <v>3</v>
          </cell>
          <cell r="C724" t="str">
            <v>A0503</v>
          </cell>
          <cell r="D724">
            <v>2.71</v>
          </cell>
          <cell r="E724">
            <v>2.71</v>
          </cell>
          <cell r="F724">
            <v>44481</v>
          </cell>
          <cell r="G724">
            <v>1.35</v>
          </cell>
          <cell r="H724" t="str">
            <v>RPC</v>
          </cell>
          <cell r="I724" t="str">
            <v>LPI-612</v>
          </cell>
          <cell r="J724" t="str">
            <v>SR</v>
          </cell>
          <cell r="K724" t="str">
            <v>Y</v>
          </cell>
          <cell r="L724">
            <v>7.8493930169752275</v>
          </cell>
        </row>
        <row r="725">
          <cell r="A725" t="str">
            <v>044A027</v>
          </cell>
          <cell r="B725">
            <v>3</v>
          </cell>
          <cell r="C725" t="str">
            <v>A0503</v>
          </cell>
          <cell r="D725">
            <v>3.21</v>
          </cell>
          <cell r="E725">
            <v>3.21</v>
          </cell>
          <cell r="F725">
            <v>44400</v>
          </cell>
          <cell r="G725">
            <v>1.35</v>
          </cell>
          <cell r="H725" t="str">
            <v>RPC</v>
          </cell>
          <cell r="I725" t="str">
            <v>LPI-1603</v>
          </cell>
          <cell r="J725" t="str">
            <v>SR</v>
          </cell>
          <cell r="K725" t="str">
            <v>Y</v>
          </cell>
          <cell r="L725">
            <v>10.549393016975227</v>
          </cell>
        </row>
        <row r="726">
          <cell r="A726" t="str">
            <v>044A029</v>
          </cell>
          <cell r="B726">
            <v>3</v>
          </cell>
          <cell r="C726" t="str">
            <v>A0503</v>
          </cell>
          <cell r="D726">
            <v>2.69</v>
          </cell>
          <cell r="E726">
            <v>2.69</v>
          </cell>
          <cell r="F726">
            <v>44486</v>
          </cell>
          <cell r="G726">
            <v>1.35</v>
          </cell>
          <cell r="H726" t="str">
            <v>RPC</v>
          </cell>
          <cell r="I726" t="str">
            <v>LPI-1603</v>
          </cell>
          <cell r="J726" t="str">
            <v>SR</v>
          </cell>
          <cell r="K726" t="str">
            <v>Y</v>
          </cell>
          <cell r="L726">
            <v>7.6827263503085605</v>
          </cell>
        </row>
        <row r="727">
          <cell r="A727" t="str">
            <v>046A023</v>
          </cell>
          <cell r="B727">
            <v>3</v>
          </cell>
          <cell r="C727" t="str">
            <v>A0503</v>
          </cell>
          <cell r="D727">
            <v>2.6</v>
          </cell>
          <cell r="E727">
            <v>2.6</v>
          </cell>
          <cell r="F727">
            <v>44480</v>
          </cell>
          <cell r="G727">
            <v>1.35</v>
          </cell>
          <cell r="H727" t="str">
            <v>RPC</v>
          </cell>
          <cell r="I727" t="str">
            <v>LPI-612</v>
          </cell>
          <cell r="J727" t="str">
            <v>SR</v>
          </cell>
          <cell r="K727" t="str">
            <v>Y</v>
          </cell>
          <cell r="L727">
            <v>7.8827263503085607</v>
          </cell>
        </row>
        <row r="728">
          <cell r="A728" t="str">
            <v>046A024</v>
          </cell>
          <cell r="B728">
            <v>3</v>
          </cell>
          <cell r="C728" t="str">
            <v>A0503</v>
          </cell>
          <cell r="D728">
            <v>6.87</v>
          </cell>
          <cell r="E728">
            <v>6.87</v>
          </cell>
          <cell r="F728">
            <v>44482</v>
          </cell>
          <cell r="G728">
            <v>1.35</v>
          </cell>
          <cell r="H728" t="str">
            <v>RPC</v>
          </cell>
          <cell r="I728" t="str">
            <v>GP-95287</v>
          </cell>
          <cell r="J728" t="str">
            <v>SR</v>
          </cell>
          <cell r="K728" t="str">
            <v>Y</v>
          </cell>
          <cell r="L728">
            <v>7.8160596836418943</v>
          </cell>
        </row>
        <row r="729">
          <cell r="A729" t="str">
            <v>046A027</v>
          </cell>
          <cell r="B729">
            <v>3</v>
          </cell>
          <cell r="C729" t="str">
            <v>A0503</v>
          </cell>
          <cell r="D729">
            <v>3.97</v>
          </cell>
          <cell r="E729">
            <v>3.97</v>
          </cell>
          <cell r="F729">
            <v>44402</v>
          </cell>
          <cell r="G729">
            <v>1.35</v>
          </cell>
          <cell r="H729" t="str">
            <v>RPC</v>
          </cell>
          <cell r="I729" t="str">
            <v>LPI-1603</v>
          </cell>
          <cell r="J729" t="str">
            <v>SR</v>
          </cell>
          <cell r="K729" t="str">
            <v>Y</v>
          </cell>
          <cell r="L729">
            <v>10.48272635030856</v>
          </cell>
        </row>
        <row r="730">
          <cell r="A730" t="str">
            <v>046A029</v>
          </cell>
          <cell r="B730">
            <v>3</v>
          </cell>
          <cell r="C730" t="str">
            <v>A0503</v>
          </cell>
          <cell r="D730">
            <v>2.19</v>
          </cell>
          <cell r="E730">
            <v>2.19</v>
          </cell>
          <cell r="F730">
            <v>44400</v>
          </cell>
          <cell r="G730">
            <v>1.35</v>
          </cell>
          <cell r="H730" t="str">
            <v>RPC</v>
          </cell>
          <cell r="I730" t="str">
            <v>LPI-1603</v>
          </cell>
          <cell r="J730" t="str">
            <v>SR</v>
          </cell>
          <cell r="K730" t="str">
            <v>Y</v>
          </cell>
          <cell r="L730">
            <v>10.549393016975227</v>
          </cell>
        </row>
        <row r="731">
          <cell r="A731" t="str">
            <v>046A030</v>
          </cell>
          <cell r="B731">
            <v>3</v>
          </cell>
          <cell r="C731" t="str">
            <v>A0503</v>
          </cell>
          <cell r="D731">
            <v>4.62</v>
          </cell>
          <cell r="E731">
            <v>4.62</v>
          </cell>
          <cell r="F731">
            <v>44405</v>
          </cell>
          <cell r="G731">
            <v>1.35</v>
          </cell>
          <cell r="H731" t="str">
            <v>RPC</v>
          </cell>
          <cell r="I731" t="str">
            <v>LPI-1603</v>
          </cell>
          <cell r="J731" t="str">
            <v>SR</v>
          </cell>
          <cell r="K731" t="str">
            <v>Y</v>
          </cell>
          <cell r="L731">
            <v>10.382726350308561</v>
          </cell>
        </row>
        <row r="732">
          <cell r="A732" t="str">
            <v>047A023</v>
          </cell>
          <cell r="B732">
            <v>3</v>
          </cell>
          <cell r="C732" t="str">
            <v>A0503</v>
          </cell>
          <cell r="D732">
            <v>2.83</v>
          </cell>
          <cell r="E732">
            <v>2.83</v>
          </cell>
          <cell r="F732">
            <v>44504</v>
          </cell>
          <cell r="G732">
            <v>1.35</v>
          </cell>
          <cell r="H732" t="str">
            <v>RPC</v>
          </cell>
          <cell r="I732" t="str">
            <v>LPI-1603</v>
          </cell>
          <cell r="J732" t="str">
            <v>SR</v>
          </cell>
          <cell r="K732" t="str">
            <v>Y</v>
          </cell>
          <cell r="L732">
            <v>7.0827263503085609</v>
          </cell>
        </row>
        <row r="733">
          <cell r="A733" t="str">
            <v>048A023</v>
          </cell>
          <cell r="B733">
            <v>3</v>
          </cell>
          <cell r="C733" t="str">
            <v>A0503</v>
          </cell>
          <cell r="D733">
            <v>1.46</v>
          </cell>
          <cell r="E733">
            <v>1.46</v>
          </cell>
          <cell r="F733">
            <v>44414</v>
          </cell>
          <cell r="G733">
            <v>1.35</v>
          </cell>
          <cell r="H733" t="str">
            <v>RPC</v>
          </cell>
          <cell r="I733" t="str">
            <v>LPI-1603</v>
          </cell>
          <cell r="J733" t="str">
            <v>SR</v>
          </cell>
          <cell r="K733" t="str">
            <v>Y</v>
          </cell>
          <cell r="L733">
            <v>10.08272635030856</v>
          </cell>
        </row>
        <row r="734">
          <cell r="A734" t="str">
            <v>048A027</v>
          </cell>
          <cell r="B734">
            <v>3</v>
          </cell>
          <cell r="C734" t="str">
            <v>A0503</v>
          </cell>
          <cell r="D734">
            <v>5.55</v>
          </cell>
          <cell r="E734">
            <v>5.55</v>
          </cell>
          <cell r="F734">
            <v>44396</v>
          </cell>
          <cell r="G734">
            <v>1.35</v>
          </cell>
          <cell r="H734" t="str">
            <v>RPC</v>
          </cell>
          <cell r="I734" t="str">
            <v>LPI-1603</v>
          </cell>
          <cell r="J734" t="str">
            <v>SR</v>
          </cell>
          <cell r="K734" t="str">
            <v>Y</v>
          </cell>
          <cell r="L734">
            <v>10.682726350308561</v>
          </cell>
        </row>
        <row r="735">
          <cell r="A735" t="str">
            <v>048A028</v>
          </cell>
          <cell r="B735">
            <v>3</v>
          </cell>
          <cell r="C735" t="str">
            <v>A0503</v>
          </cell>
          <cell r="D735">
            <v>2.63</v>
          </cell>
          <cell r="E735">
            <v>2.63</v>
          </cell>
          <cell r="F735">
            <v>44421</v>
          </cell>
          <cell r="G735">
            <v>1.35</v>
          </cell>
          <cell r="H735" t="str">
            <v>RPC</v>
          </cell>
          <cell r="I735" t="str">
            <v>LPI-1603</v>
          </cell>
          <cell r="J735" t="str">
            <v>SR</v>
          </cell>
          <cell r="K735" t="str">
            <v>Y</v>
          </cell>
          <cell r="L735">
            <v>9.8493930169752275</v>
          </cell>
        </row>
        <row r="736">
          <cell r="A736" t="str">
            <v>048A030</v>
          </cell>
          <cell r="B736">
            <v>3</v>
          </cell>
          <cell r="C736" t="str">
            <v>A0503</v>
          </cell>
          <cell r="D736">
            <v>2.1</v>
          </cell>
          <cell r="E736">
            <v>2.1</v>
          </cell>
          <cell r="F736">
            <v>44399</v>
          </cell>
          <cell r="G736">
            <v>1.35</v>
          </cell>
          <cell r="H736" t="str">
            <v>RPC</v>
          </cell>
          <cell r="I736" t="str">
            <v>LPI-1603</v>
          </cell>
          <cell r="J736" t="str">
            <v>SR</v>
          </cell>
          <cell r="K736" t="str">
            <v>Y</v>
          </cell>
          <cell r="L736">
            <v>10.58272635030856</v>
          </cell>
        </row>
        <row r="737">
          <cell r="A737" t="str">
            <v>049A021</v>
          </cell>
          <cell r="B737">
            <v>3</v>
          </cell>
          <cell r="C737" t="str">
            <v>A0503</v>
          </cell>
          <cell r="D737">
            <v>1.79</v>
          </cell>
          <cell r="E737">
            <v>1.79</v>
          </cell>
          <cell r="F737">
            <v>44504</v>
          </cell>
          <cell r="G737">
            <v>1.35</v>
          </cell>
          <cell r="H737" t="str">
            <v>RPC</v>
          </cell>
          <cell r="I737" t="str">
            <v>LPI-1603</v>
          </cell>
          <cell r="J737" t="str">
            <v>SR</v>
          </cell>
          <cell r="K737" t="str">
            <v>Y</v>
          </cell>
          <cell r="L737">
            <v>7.0827263503085609</v>
          </cell>
        </row>
        <row r="738">
          <cell r="A738" t="str">
            <v>050A022</v>
          </cell>
          <cell r="B738">
            <v>3</v>
          </cell>
          <cell r="C738" t="str">
            <v>A0503</v>
          </cell>
          <cell r="D738">
            <v>1.79</v>
          </cell>
          <cell r="E738">
            <v>1.79</v>
          </cell>
          <cell r="F738">
            <v>44391</v>
          </cell>
          <cell r="G738">
            <v>1.35</v>
          </cell>
          <cell r="H738" t="str">
            <v>RPC</v>
          </cell>
          <cell r="I738" t="str">
            <v>LPI-1603</v>
          </cell>
          <cell r="J738" t="str">
            <v>SR</v>
          </cell>
          <cell r="K738" t="str">
            <v>Y</v>
          </cell>
          <cell r="L738">
            <v>10.849393016975228</v>
          </cell>
        </row>
        <row r="739">
          <cell r="A739" t="str">
            <v>050A023</v>
          </cell>
          <cell r="B739">
            <v>3</v>
          </cell>
          <cell r="C739" t="str">
            <v>A0503</v>
          </cell>
          <cell r="D739">
            <v>1.47</v>
          </cell>
          <cell r="E739">
            <v>1.47</v>
          </cell>
          <cell r="F739">
            <v>44391</v>
          </cell>
          <cell r="G739">
            <v>1.35</v>
          </cell>
          <cell r="H739" t="str">
            <v>RPC</v>
          </cell>
          <cell r="I739" t="str">
            <v>LPI-1603</v>
          </cell>
          <cell r="J739" t="str">
            <v>SR</v>
          </cell>
          <cell r="K739" t="str">
            <v>Y</v>
          </cell>
          <cell r="L739">
            <v>10.849393016975228</v>
          </cell>
        </row>
        <row r="740">
          <cell r="A740" t="str">
            <v>050A025</v>
          </cell>
          <cell r="B740">
            <v>3</v>
          </cell>
          <cell r="C740" t="str">
            <v>A0503</v>
          </cell>
          <cell r="D740">
            <v>3.23</v>
          </cell>
          <cell r="E740">
            <v>3.23</v>
          </cell>
          <cell r="F740">
            <v>44391</v>
          </cell>
          <cell r="G740">
            <v>1.35</v>
          </cell>
          <cell r="H740" t="str">
            <v>RPC</v>
          </cell>
          <cell r="I740" t="str">
            <v>LPI-1603</v>
          </cell>
          <cell r="J740" t="str">
            <v>SR</v>
          </cell>
          <cell r="K740" t="str">
            <v>Y</v>
          </cell>
          <cell r="L740">
            <v>10.849393016975228</v>
          </cell>
        </row>
        <row r="741">
          <cell r="A741" t="str">
            <v>050A027</v>
          </cell>
          <cell r="B741">
            <v>3</v>
          </cell>
          <cell r="C741" t="str">
            <v>A0503</v>
          </cell>
          <cell r="D741">
            <v>3.89</v>
          </cell>
          <cell r="E741">
            <v>3.89</v>
          </cell>
          <cell r="F741">
            <v>44393</v>
          </cell>
          <cell r="G741">
            <v>1.35</v>
          </cell>
          <cell r="H741" t="str">
            <v>RPC</v>
          </cell>
          <cell r="I741" t="str">
            <v>LPI-1603</v>
          </cell>
          <cell r="J741" t="str">
            <v>SR</v>
          </cell>
          <cell r="K741" t="str">
            <v>Y</v>
          </cell>
          <cell r="L741">
            <v>10.782726350308561</v>
          </cell>
        </row>
        <row r="742">
          <cell r="A742" t="str">
            <v>050A030</v>
          </cell>
          <cell r="B742">
            <v>3</v>
          </cell>
          <cell r="C742" t="str">
            <v>A0503</v>
          </cell>
          <cell r="D742">
            <v>1.86</v>
          </cell>
          <cell r="E742">
            <v>1.86</v>
          </cell>
          <cell r="F742">
            <v>44394</v>
          </cell>
          <cell r="G742">
            <v>1.35</v>
          </cell>
          <cell r="H742" t="str">
            <v>RPC</v>
          </cell>
          <cell r="I742" t="str">
            <v>LPI-1603</v>
          </cell>
          <cell r="J742" t="str">
            <v>SR</v>
          </cell>
          <cell r="K742" t="str">
            <v>Y</v>
          </cell>
          <cell r="L742">
            <v>10.749393016975228</v>
          </cell>
        </row>
        <row r="743">
          <cell r="A743" t="str">
            <v>050A028</v>
          </cell>
          <cell r="B743">
            <v>3</v>
          </cell>
          <cell r="C743" t="str">
            <v>A0503</v>
          </cell>
          <cell r="D743">
            <v>3.63</v>
          </cell>
          <cell r="E743">
            <v>3.63</v>
          </cell>
          <cell r="F743">
            <v>44394</v>
          </cell>
          <cell r="G743">
            <v>1.35</v>
          </cell>
          <cell r="H743" t="str">
            <v>RPC</v>
          </cell>
          <cell r="I743" t="str">
            <v>LPI-1603</v>
          </cell>
          <cell r="J743" t="str">
            <v>SR</v>
          </cell>
          <cell r="K743" t="str">
            <v>Y</v>
          </cell>
          <cell r="L743">
            <v>10.749393016975228</v>
          </cell>
        </row>
        <row r="744">
          <cell r="A744" t="str">
            <v>041A040</v>
          </cell>
          <cell r="B744">
            <v>3</v>
          </cell>
          <cell r="C744" t="str">
            <v>A0504</v>
          </cell>
          <cell r="D744">
            <v>0.99</v>
          </cell>
          <cell r="E744">
            <v>0.99</v>
          </cell>
          <cell r="F744">
            <v>44495</v>
          </cell>
          <cell r="G744" t="str">
            <v>1,8</v>
          </cell>
          <cell r="H744" t="str">
            <v>RN</v>
          </cell>
          <cell r="I744" t="str">
            <v>PSJT 941</v>
          </cell>
          <cell r="J744" t="str">
            <v>SR</v>
          </cell>
          <cell r="K744" t="str">
            <v>Y</v>
          </cell>
          <cell r="L744">
            <v>7.3827263503085607</v>
          </cell>
        </row>
        <row r="745">
          <cell r="A745" t="str">
            <v>042A035</v>
          </cell>
          <cell r="B745">
            <v>3</v>
          </cell>
          <cell r="C745" t="str">
            <v>A0504</v>
          </cell>
          <cell r="D745">
            <v>10.56</v>
          </cell>
          <cell r="E745">
            <v>10.56</v>
          </cell>
          <cell r="F745">
            <v>44348</v>
          </cell>
          <cell r="G745">
            <v>1.8</v>
          </cell>
          <cell r="H745" t="str">
            <v>RN</v>
          </cell>
          <cell r="I745" t="str">
            <v>PSJT 941</v>
          </cell>
          <cell r="J745" t="str">
            <v>SR</v>
          </cell>
          <cell r="K745" t="str">
            <v>Y</v>
          </cell>
          <cell r="L745">
            <v>12.282726350308561</v>
          </cell>
        </row>
        <row r="746">
          <cell r="A746" t="str">
            <v>042A040</v>
          </cell>
          <cell r="B746">
            <v>3</v>
          </cell>
          <cell r="C746" t="str">
            <v>A0504</v>
          </cell>
          <cell r="D746">
            <v>3.04</v>
          </cell>
          <cell r="E746">
            <v>3.04</v>
          </cell>
          <cell r="F746">
            <v>44465</v>
          </cell>
          <cell r="G746">
            <v>1.35</v>
          </cell>
          <cell r="H746" t="str">
            <v>RPC</v>
          </cell>
          <cell r="I746" t="str">
            <v>LPI-1604</v>
          </cell>
          <cell r="J746" t="str">
            <v>SR</v>
          </cell>
          <cell r="K746" t="str">
            <v>Y</v>
          </cell>
          <cell r="L746">
            <v>8.3827263503085607</v>
          </cell>
        </row>
        <row r="747">
          <cell r="A747" t="str">
            <v>042A038</v>
          </cell>
          <cell r="B747">
            <v>3</v>
          </cell>
          <cell r="C747" t="str">
            <v>A0504</v>
          </cell>
          <cell r="D747">
            <v>3.17</v>
          </cell>
          <cell r="E747">
            <v>3.17</v>
          </cell>
          <cell r="F747">
            <v>44465</v>
          </cell>
          <cell r="G747">
            <v>1.35</v>
          </cell>
          <cell r="H747" t="str">
            <v>RPC</v>
          </cell>
          <cell r="I747" t="str">
            <v>LPI-1604</v>
          </cell>
          <cell r="J747" t="str">
            <v>SR</v>
          </cell>
          <cell r="K747" t="str">
            <v>Y</v>
          </cell>
          <cell r="L747">
            <v>8.3827263503085607</v>
          </cell>
        </row>
        <row r="748">
          <cell r="A748" t="str">
            <v>044A033</v>
          </cell>
          <cell r="B748">
            <v>3</v>
          </cell>
          <cell r="C748" t="str">
            <v>A0504</v>
          </cell>
          <cell r="D748">
            <v>5.15</v>
          </cell>
          <cell r="E748">
            <v>5.15</v>
          </cell>
          <cell r="F748">
            <v>44486</v>
          </cell>
          <cell r="G748">
            <v>1.8</v>
          </cell>
          <cell r="H748" t="str">
            <v>RN</v>
          </cell>
          <cell r="I748" t="str">
            <v>PSJT 941</v>
          </cell>
          <cell r="J748" t="str">
            <v>SR</v>
          </cell>
          <cell r="K748" t="str">
            <v>I</v>
          </cell>
          <cell r="L748">
            <v>7.6827263503085605</v>
          </cell>
        </row>
        <row r="749">
          <cell r="A749" t="str">
            <v>044A035</v>
          </cell>
          <cell r="B749">
            <v>3</v>
          </cell>
          <cell r="C749" t="str">
            <v>A0504</v>
          </cell>
          <cell r="D749">
            <v>4.05</v>
          </cell>
          <cell r="E749">
            <v>4.05</v>
          </cell>
          <cell r="F749">
            <v>44337</v>
          </cell>
          <cell r="G749" t="str">
            <v>1,8</v>
          </cell>
          <cell r="H749" t="str">
            <v>RN</v>
          </cell>
          <cell r="I749" t="str">
            <v>PSJT 941</v>
          </cell>
          <cell r="J749" t="str">
            <v>SR</v>
          </cell>
          <cell r="K749" t="str">
            <v>Y</v>
          </cell>
          <cell r="L749">
            <v>12.649393016975228</v>
          </cell>
        </row>
        <row r="750">
          <cell r="A750" t="str">
            <v>044A040</v>
          </cell>
          <cell r="B750">
            <v>3</v>
          </cell>
          <cell r="C750" t="str">
            <v>A0504</v>
          </cell>
          <cell r="D750">
            <v>6.28</v>
          </cell>
          <cell r="E750">
            <v>6.28</v>
          </cell>
          <cell r="F750">
            <v>44464</v>
          </cell>
          <cell r="G750">
            <v>1.35</v>
          </cell>
          <cell r="H750" t="str">
            <v>RPC</v>
          </cell>
          <cell r="I750" t="str">
            <v>LPI-1604</v>
          </cell>
          <cell r="J750" t="str">
            <v>SR</v>
          </cell>
          <cell r="K750" t="str">
            <v>Y</v>
          </cell>
          <cell r="L750">
            <v>8.4160596836418939</v>
          </cell>
        </row>
        <row r="751">
          <cell r="A751" t="str">
            <v>044A038</v>
          </cell>
          <cell r="B751">
            <v>3</v>
          </cell>
          <cell r="C751" t="str">
            <v>A0504</v>
          </cell>
          <cell r="D751">
            <v>3.17</v>
          </cell>
          <cell r="E751">
            <v>3.17</v>
          </cell>
          <cell r="F751">
            <v>44464</v>
          </cell>
          <cell r="G751">
            <v>1.35</v>
          </cell>
          <cell r="H751" t="str">
            <v>RPC</v>
          </cell>
          <cell r="I751" t="str">
            <v>LPI-1604</v>
          </cell>
          <cell r="J751" t="str">
            <v>SR</v>
          </cell>
          <cell r="K751" t="str">
            <v>Y</v>
          </cell>
          <cell r="L751">
            <v>8.4160596836418939</v>
          </cell>
        </row>
        <row r="752">
          <cell r="A752" t="str">
            <v>046A034</v>
          </cell>
          <cell r="B752">
            <v>3</v>
          </cell>
          <cell r="C752" t="str">
            <v>A0504</v>
          </cell>
          <cell r="D752">
            <v>5.53</v>
          </cell>
          <cell r="E752">
            <v>5.53</v>
          </cell>
          <cell r="F752">
            <v>44367</v>
          </cell>
          <cell r="G752" t="str">
            <v>1,8</v>
          </cell>
          <cell r="H752" t="str">
            <v>RN</v>
          </cell>
          <cell r="I752" t="str">
            <v>PSJT 941</v>
          </cell>
          <cell r="J752" t="str">
            <v>SR</v>
          </cell>
          <cell r="K752" t="str">
            <v>Y</v>
          </cell>
          <cell r="L752">
            <v>11.649393016975228</v>
          </cell>
        </row>
        <row r="753">
          <cell r="A753" t="str">
            <v>046A035</v>
          </cell>
          <cell r="B753">
            <v>3</v>
          </cell>
          <cell r="C753" t="str">
            <v>A0504</v>
          </cell>
          <cell r="D753">
            <v>1.79</v>
          </cell>
          <cell r="E753">
            <v>1.79</v>
          </cell>
          <cell r="F753">
            <v>44335</v>
          </cell>
          <cell r="G753">
            <v>1.8</v>
          </cell>
          <cell r="H753" t="str">
            <v>RN</v>
          </cell>
          <cell r="I753" t="str">
            <v>PSJT 941</v>
          </cell>
          <cell r="J753" t="str">
            <v>SR</v>
          </cell>
          <cell r="K753" t="str">
            <v>Y</v>
          </cell>
          <cell r="L753">
            <v>12.716059683641895</v>
          </cell>
        </row>
        <row r="754">
          <cell r="A754" t="str">
            <v>046A039</v>
          </cell>
          <cell r="B754">
            <v>3</v>
          </cell>
          <cell r="C754" t="str">
            <v>A0504</v>
          </cell>
          <cell r="D754">
            <v>0.57999999999999996</v>
          </cell>
          <cell r="E754">
            <v>0.57999999999999996</v>
          </cell>
          <cell r="F754">
            <v>44338</v>
          </cell>
          <cell r="G754">
            <v>1.8</v>
          </cell>
          <cell r="H754" t="str">
            <v>RN</v>
          </cell>
          <cell r="I754" t="str">
            <v>PSJT 941</v>
          </cell>
          <cell r="J754" t="str">
            <v>SR</v>
          </cell>
          <cell r="K754" t="str">
            <v>Y</v>
          </cell>
          <cell r="L754">
            <v>12.616059683641895</v>
          </cell>
        </row>
        <row r="755">
          <cell r="A755" t="str">
            <v>046A040</v>
          </cell>
          <cell r="B755">
            <v>3</v>
          </cell>
          <cell r="C755" t="str">
            <v>A0504</v>
          </cell>
          <cell r="D755">
            <v>8.31</v>
          </cell>
          <cell r="E755">
            <v>8.31</v>
          </cell>
          <cell r="F755">
            <v>44340</v>
          </cell>
          <cell r="G755">
            <v>1.8</v>
          </cell>
          <cell r="H755" t="str">
            <v>RN</v>
          </cell>
          <cell r="I755" t="str">
            <v>PSJT 941</v>
          </cell>
          <cell r="J755" t="str">
            <v>SR</v>
          </cell>
          <cell r="K755" t="str">
            <v>Y</v>
          </cell>
          <cell r="L755">
            <v>12.549393016975227</v>
          </cell>
        </row>
        <row r="756">
          <cell r="A756" t="str">
            <v>048A031</v>
          </cell>
          <cell r="B756">
            <v>3</v>
          </cell>
          <cell r="C756" t="str">
            <v>A0504</v>
          </cell>
          <cell r="D756">
            <v>1.2</v>
          </cell>
          <cell r="E756">
            <v>1.2</v>
          </cell>
          <cell r="F756">
            <v>44337</v>
          </cell>
          <cell r="G756">
            <v>1.5</v>
          </cell>
          <cell r="H756" t="str">
            <v>RN</v>
          </cell>
          <cell r="I756" t="str">
            <v>PSJT 941</v>
          </cell>
          <cell r="J756" t="str">
            <v>SR</v>
          </cell>
          <cell r="K756" t="str">
            <v>Y</v>
          </cell>
          <cell r="L756">
            <v>12.649393016975228</v>
          </cell>
        </row>
        <row r="757">
          <cell r="A757" t="str">
            <v>048A034</v>
          </cell>
          <cell r="B757">
            <v>3</v>
          </cell>
          <cell r="C757" t="str">
            <v>A0504</v>
          </cell>
          <cell r="D757">
            <v>5.47</v>
          </cell>
          <cell r="E757">
            <v>5.47</v>
          </cell>
          <cell r="F757">
            <v>44341</v>
          </cell>
          <cell r="G757">
            <v>1.8</v>
          </cell>
          <cell r="H757" t="str">
            <v>RN</v>
          </cell>
          <cell r="I757" t="str">
            <v>PSJT 941</v>
          </cell>
          <cell r="J757" t="str">
            <v>SR</v>
          </cell>
          <cell r="K757" t="str">
            <v>Y</v>
          </cell>
          <cell r="L757">
            <v>12.516059683641894</v>
          </cell>
        </row>
        <row r="758">
          <cell r="A758" t="str">
            <v>048A035</v>
          </cell>
          <cell r="B758">
            <v>3</v>
          </cell>
          <cell r="C758" t="str">
            <v>A0504</v>
          </cell>
          <cell r="D758">
            <v>1.56</v>
          </cell>
          <cell r="E758">
            <v>1.56</v>
          </cell>
          <cell r="F758">
            <v>44367</v>
          </cell>
          <cell r="G758" t="str">
            <v>1,8</v>
          </cell>
          <cell r="H758" t="str">
            <v>RN</v>
          </cell>
          <cell r="I758" t="str">
            <v>PSJT 941</v>
          </cell>
          <cell r="J758" t="str">
            <v>SR</v>
          </cell>
          <cell r="K758" t="str">
            <v>Y</v>
          </cell>
          <cell r="L758">
            <v>11.649393016975228</v>
          </cell>
        </row>
        <row r="759">
          <cell r="A759" t="str">
            <v>048A039</v>
          </cell>
          <cell r="B759">
            <v>3</v>
          </cell>
          <cell r="C759" t="str">
            <v>A0504</v>
          </cell>
          <cell r="D759">
            <v>6.53</v>
          </cell>
          <cell r="E759">
            <v>6.53</v>
          </cell>
          <cell r="F759">
            <v>44392</v>
          </cell>
          <cell r="G759" t="str">
            <v>1,8</v>
          </cell>
          <cell r="H759" t="str">
            <v>RN</v>
          </cell>
          <cell r="I759" t="str">
            <v>PSJT 941</v>
          </cell>
          <cell r="J759" t="str">
            <v>SR</v>
          </cell>
          <cell r="K759" t="str">
            <v>Y</v>
          </cell>
          <cell r="L759">
            <v>10.816059683641894</v>
          </cell>
        </row>
        <row r="760">
          <cell r="A760" t="str">
            <v>049A032</v>
          </cell>
          <cell r="B760">
            <v>3</v>
          </cell>
          <cell r="C760" t="str">
            <v>A0504</v>
          </cell>
          <cell r="D760">
            <v>0.51</v>
          </cell>
          <cell r="E760">
            <v>0.51</v>
          </cell>
          <cell r="F760">
            <v>44482</v>
          </cell>
          <cell r="G760">
            <v>1.5</v>
          </cell>
          <cell r="H760" t="str">
            <v>R3</v>
          </cell>
          <cell r="I760" t="str">
            <v>PSJT 941</v>
          </cell>
          <cell r="J760" t="str">
            <v>SR</v>
          </cell>
          <cell r="K760" t="str">
            <v>Y</v>
          </cell>
          <cell r="L760">
            <v>7.8160596836418943</v>
          </cell>
        </row>
        <row r="761">
          <cell r="A761" t="str">
            <v>050A032</v>
          </cell>
          <cell r="B761">
            <v>3</v>
          </cell>
          <cell r="C761" t="str">
            <v>A0504</v>
          </cell>
          <cell r="D761">
            <v>1.48</v>
          </cell>
          <cell r="E761">
            <v>1.48</v>
          </cell>
          <cell r="F761">
            <v>44477</v>
          </cell>
          <cell r="G761">
            <v>1.8</v>
          </cell>
          <cell r="H761" t="str">
            <v>RN</v>
          </cell>
          <cell r="I761" t="str">
            <v>PSJT 941</v>
          </cell>
          <cell r="J761" t="str">
            <v>SR</v>
          </cell>
          <cell r="K761" t="str">
            <v>Y</v>
          </cell>
          <cell r="L761">
            <v>7.9827263503085613</v>
          </cell>
        </row>
        <row r="762">
          <cell r="A762" t="str">
            <v>050A033</v>
          </cell>
          <cell r="B762">
            <v>3</v>
          </cell>
          <cell r="C762" t="str">
            <v>A0504</v>
          </cell>
          <cell r="D762">
            <v>2.75</v>
          </cell>
          <cell r="E762">
            <v>2.75</v>
          </cell>
          <cell r="F762">
            <v>44406</v>
          </cell>
          <cell r="G762">
            <v>1.8</v>
          </cell>
          <cell r="H762" t="str">
            <v>RN</v>
          </cell>
          <cell r="I762" t="str">
            <v>PSJT 941</v>
          </cell>
          <cell r="J762" t="str">
            <v>SR</v>
          </cell>
          <cell r="K762" t="str">
            <v>Y</v>
          </cell>
          <cell r="L762">
            <v>10.349393016975228</v>
          </cell>
        </row>
        <row r="763">
          <cell r="A763" t="str">
            <v>050A035</v>
          </cell>
          <cell r="B763">
            <v>3</v>
          </cell>
          <cell r="C763" t="str">
            <v>A0504</v>
          </cell>
          <cell r="D763">
            <v>2.62</v>
          </cell>
          <cell r="E763">
            <v>2.62</v>
          </cell>
          <cell r="F763">
            <v>44406</v>
          </cell>
          <cell r="G763">
            <v>1.8</v>
          </cell>
          <cell r="H763" t="str">
            <v>RN</v>
          </cell>
          <cell r="I763" t="str">
            <v>PSJT 941</v>
          </cell>
          <cell r="J763" t="str">
            <v>SR</v>
          </cell>
          <cell r="K763" t="str">
            <v>Y</v>
          </cell>
          <cell r="L763">
            <v>10.349393016975228</v>
          </cell>
        </row>
        <row r="764">
          <cell r="A764" t="str">
            <v>050A039</v>
          </cell>
          <cell r="B764">
            <v>3</v>
          </cell>
          <cell r="C764" t="str">
            <v>A0504</v>
          </cell>
          <cell r="D764">
            <v>7.25</v>
          </cell>
          <cell r="E764">
            <v>7.25</v>
          </cell>
          <cell r="F764">
            <v>44343</v>
          </cell>
          <cell r="G764">
            <v>1.8</v>
          </cell>
          <cell r="H764" t="str">
            <v>RN</v>
          </cell>
          <cell r="I764" t="str">
            <v>PSJT 941</v>
          </cell>
          <cell r="J764" t="str">
            <v>SR</v>
          </cell>
          <cell r="K764" t="str">
            <v>Y</v>
          </cell>
          <cell r="L764">
            <v>12.449393016975227</v>
          </cell>
        </row>
        <row r="765">
          <cell r="A765" t="str">
            <v>050A040</v>
          </cell>
          <cell r="B765">
            <v>3</v>
          </cell>
          <cell r="C765" t="str">
            <v>A0504</v>
          </cell>
          <cell r="D765">
            <v>3.57</v>
          </cell>
          <cell r="E765">
            <v>3.57</v>
          </cell>
          <cell r="F765">
            <v>44424</v>
          </cell>
          <cell r="G765">
            <v>1.8</v>
          </cell>
          <cell r="H765" t="str">
            <v>RN</v>
          </cell>
          <cell r="I765" t="str">
            <v>PSJT 941</v>
          </cell>
          <cell r="J765" t="str">
            <v>SR</v>
          </cell>
          <cell r="K765" t="str">
            <v>Y</v>
          </cell>
          <cell r="L765">
            <v>9.7493930169752279</v>
          </cell>
        </row>
        <row r="766">
          <cell r="A766" t="str">
            <v>043A044</v>
          </cell>
          <cell r="B766">
            <v>3</v>
          </cell>
          <cell r="C766" t="str">
            <v>A0505</v>
          </cell>
          <cell r="D766">
            <v>6.37</v>
          </cell>
          <cell r="E766">
            <v>6.37</v>
          </cell>
          <cell r="F766">
            <v>44489</v>
          </cell>
          <cell r="G766" t="str">
            <v>1,5</v>
          </cell>
          <cell r="H766" t="str">
            <v>RN</v>
          </cell>
          <cell r="I766" t="str">
            <v>PSJT 941</v>
          </cell>
          <cell r="J766" t="str">
            <v>SRP</v>
          </cell>
          <cell r="K766" t="str">
            <v>Y</v>
          </cell>
          <cell r="L766">
            <v>7.5827263503085609</v>
          </cell>
        </row>
        <row r="767">
          <cell r="A767" t="str">
            <v>044A043</v>
          </cell>
          <cell r="B767">
            <v>3</v>
          </cell>
          <cell r="C767" t="str">
            <v>A0505</v>
          </cell>
          <cell r="D767">
            <v>5.21</v>
          </cell>
          <cell r="E767">
            <v>5.21</v>
          </cell>
          <cell r="F767">
            <v>44467</v>
          </cell>
          <cell r="G767">
            <v>1.8</v>
          </cell>
          <cell r="H767" t="str">
            <v>R3</v>
          </cell>
          <cell r="I767" t="str">
            <v>PSJT 941</v>
          </cell>
          <cell r="J767" t="str">
            <v>SR</v>
          </cell>
          <cell r="K767" t="str">
            <v>Y</v>
          </cell>
          <cell r="L767">
            <v>8.3160596836418943</v>
          </cell>
        </row>
        <row r="768">
          <cell r="A768" t="str">
            <v>046A042</v>
          </cell>
          <cell r="B768">
            <v>3</v>
          </cell>
          <cell r="C768" t="str">
            <v>A0505</v>
          </cell>
          <cell r="D768">
            <v>3.55</v>
          </cell>
          <cell r="E768">
            <v>3.55</v>
          </cell>
          <cell r="F768">
            <v>44465</v>
          </cell>
          <cell r="G768">
            <v>1.8</v>
          </cell>
          <cell r="H768" t="str">
            <v>R3</v>
          </cell>
          <cell r="I768" t="str">
            <v>PSJT 941</v>
          </cell>
          <cell r="J768" t="str">
            <v>SR</v>
          </cell>
          <cell r="K768" t="str">
            <v>Y</v>
          </cell>
          <cell r="L768">
            <v>8.3827263503085607</v>
          </cell>
        </row>
        <row r="769">
          <cell r="A769" t="str">
            <v>046A043</v>
          </cell>
          <cell r="B769">
            <v>3</v>
          </cell>
          <cell r="C769" t="str">
            <v>A0505</v>
          </cell>
          <cell r="D769">
            <v>1.68</v>
          </cell>
          <cell r="E769">
            <v>1.68</v>
          </cell>
          <cell r="F769">
            <v>44465</v>
          </cell>
          <cell r="G769">
            <v>1.8</v>
          </cell>
          <cell r="H769" t="str">
            <v>RN</v>
          </cell>
          <cell r="I769" t="str">
            <v>PSJT 941</v>
          </cell>
          <cell r="J769" t="str">
            <v>SR</v>
          </cell>
          <cell r="K769" t="str">
            <v>Y</v>
          </cell>
          <cell r="L769">
            <v>8.3827263503085607</v>
          </cell>
        </row>
        <row r="770">
          <cell r="A770" t="str">
            <v>048A043</v>
          </cell>
          <cell r="B770">
            <v>3</v>
          </cell>
          <cell r="C770" t="str">
            <v>A0505</v>
          </cell>
          <cell r="D770">
            <v>5.69</v>
          </cell>
          <cell r="E770">
            <v>5.69</v>
          </cell>
          <cell r="F770">
            <v>44493</v>
          </cell>
          <cell r="G770">
            <v>1.35</v>
          </cell>
          <cell r="H770" t="str">
            <v>R1</v>
          </cell>
          <cell r="I770" t="str">
            <v>LPI-1603</v>
          </cell>
          <cell r="J770" t="str">
            <v>SR</v>
          </cell>
          <cell r="K770" t="str">
            <v>Y</v>
          </cell>
          <cell r="L770">
            <v>7.4493930169752272</v>
          </cell>
        </row>
        <row r="771">
          <cell r="A771" t="str">
            <v>050A043</v>
          </cell>
          <cell r="B771">
            <v>3</v>
          </cell>
          <cell r="C771" t="str">
            <v>A0505</v>
          </cell>
          <cell r="D771">
            <v>4.5599999999999996</v>
          </cell>
          <cell r="E771">
            <v>4.5599999999999996</v>
          </cell>
          <cell r="F771">
            <v>44493</v>
          </cell>
          <cell r="G771">
            <v>1.35</v>
          </cell>
          <cell r="H771" t="str">
            <v>R1</v>
          </cell>
          <cell r="I771" t="str">
            <v>LPI-1603</v>
          </cell>
          <cell r="J771" t="str">
            <v>SR</v>
          </cell>
          <cell r="K771" t="str">
            <v>y</v>
          </cell>
          <cell r="L771">
            <v>7.4493930169752272</v>
          </cell>
        </row>
        <row r="772">
          <cell r="A772" t="str">
            <v>044A082</v>
          </cell>
          <cell r="B772">
            <v>3</v>
          </cell>
          <cell r="C772" t="str">
            <v>A0509</v>
          </cell>
          <cell r="D772">
            <v>5.58</v>
          </cell>
          <cell r="E772">
            <v>5.58</v>
          </cell>
          <cell r="F772">
            <v>44401</v>
          </cell>
          <cell r="G772">
            <v>1.35</v>
          </cell>
          <cell r="H772" t="str">
            <v>R1</v>
          </cell>
          <cell r="I772" t="str">
            <v>LPI-1604</v>
          </cell>
          <cell r="J772" t="str">
            <v>SR</v>
          </cell>
          <cell r="K772" t="str">
            <v>Y</v>
          </cell>
          <cell r="L772">
            <v>10.516059683641894</v>
          </cell>
        </row>
        <row r="773">
          <cell r="A773" t="str">
            <v>042A084</v>
          </cell>
          <cell r="B773">
            <v>3</v>
          </cell>
          <cell r="C773" t="str">
            <v>A0509</v>
          </cell>
          <cell r="D773">
            <v>3.04</v>
          </cell>
          <cell r="E773">
            <v>3.04</v>
          </cell>
          <cell r="F773">
            <v>44533</v>
          </cell>
          <cell r="G773">
            <v>1.35</v>
          </cell>
          <cell r="H773" t="str">
            <v>R2</v>
          </cell>
          <cell r="I773" t="str">
            <v>LPI-1604</v>
          </cell>
          <cell r="J773" t="str">
            <v>SR</v>
          </cell>
          <cell r="K773" t="str">
            <v>Y</v>
          </cell>
          <cell r="L773">
            <v>6.1160596836418941</v>
          </cell>
        </row>
        <row r="774">
          <cell r="A774" t="str">
            <v>044A083</v>
          </cell>
          <cell r="B774">
            <v>3</v>
          </cell>
          <cell r="C774" t="str">
            <v>A0509</v>
          </cell>
          <cell r="D774">
            <v>1.74</v>
          </cell>
          <cell r="E774">
            <v>1.74</v>
          </cell>
          <cell r="F774">
            <v>44526</v>
          </cell>
          <cell r="G774">
            <v>1.35</v>
          </cell>
          <cell r="H774" t="str">
            <v>R2</v>
          </cell>
          <cell r="I774" t="str">
            <v>LPI-1604</v>
          </cell>
          <cell r="J774" t="str">
            <v>SR</v>
          </cell>
          <cell r="K774" t="str">
            <v>Y</v>
          </cell>
          <cell r="L774">
            <v>6.3493930169752275</v>
          </cell>
        </row>
        <row r="775">
          <cell r="A775" t="str">
            <v>044A084</v>
          </cell>
          <cell r="B775">
            <v>3</v>
          </cell>
          <cell r="C775" t="str">
            <v>A0509</v>
          </cell>
          <cell r="D775">
            <v>1.69</v>
          </cell>
          <cell r="E775">
            <v>1.69</v>
          </cell>
          <cell r="F775">
            <v>44454</v>
          </cell>
          <cell r="G775">
            <v>1.35</v>
          </cell>
          <cell r="H775" t="str">
            <v>R1</v>
          </cell>
          <cell r="I775" t="str">
            <v>LPI-1606</v>
          </cell>
          <cell r="J775" t="str">
            <v>SR</v>
          </cell>
          <cell r="K775" t="str">
            <v>Y</v>
          </cell>
          <cell r="L775">
            <v>8.7493930169752279</v>
          </cell>
        </row>
        <row r="776">
          <cell r="A776" t="str">
            <v>042A105</v>
          </cell>
          <cell r="B776">
            <v>3</v>
          </cell>
          <cell r="C776" t="str">
            <v>A0511</v>
          </cell>
          <cell r="D776">
            <v>4.2</v>
          </cell>
          <cell r="E776">
            <v>4.2</v>
          </cell>
          <cell r="F776">
            <v>44449</v>
          </cell>
          <cell r="G776" t="str">
            <v>1.35</v>
          </cell>
          <cell r="H776" t="str">
            <v>RPC</v>
          </cell>
          <cell r="I776" t="str">
            <v>LPI-1603</v>
          </cell>
          <cell r="J776" t="str">
            <v>SR</v>
          </cell>
          <cell r="K776" t="str">
            <v>Y</v>
          </cell>
          <cell r="L776">
            <v>8.9160596836418939</v>
          </cell>
        </row>
        <row r="777">
          <cell r="A777" t="str">
            <v>043A107</v>
          </cell>
          <cell r="B777">
            <v>3</v>
          </cell>
          <cell r="C777" t="str">
            <v>A0511</v>
          </cell>
          <cell r="D777">
            <v>2.12</v>
          </cell>
          <cell r="E777">
            <v>2.12</v>
          </cell>
          <cell r="F777">
            <v>44455</v>
          </cell>
          <cell r="G777">
            <v>1.35</v>
          </cell>
          <cell r="H777" t="str">
            <v>RPC</v>
          </cell>
          <cell r="I777" t="str">
            <v>LPI-1603</v>
          </cell>
          <cell r="J777" t="str">
            <v>SR</v>
          </cell>
          <cell r="K777" t="str">
            <v>Y</v>
          </cell>
          <cell r="L777">
            <v>8.7160596836418947</v>
          </cell>
        </row>
        <row r="778">
          <cell r="A778" t="str">
            <v>043A110</v>
          </cell>
          <cell r="B778">
            <v>3</v>
          </cell>
          <cell r="C778" t="str">
            <v>A0511</v>
          </cell>
          <cell r="D778">
            <v>5.63</v>
          </cell>
          <cell r="E778">
            <v>5.63</v>
          </cell>
          <cell r="F778">
            <v>44348</v>
          </cell>
          <cell r="G778">
            <v>1.35</v>
          </cell>
          <cell r="H778" t="str">
            <v>RPC</v>
          </cell>
          <cell r="I778" t="str">
            <v>LPI-1604</v>
          </cell>
          <cell r="J778" t="str">
            <v>SR</v>
          </cell>
          <cell r="K778" t="str">
            <v>Y</v>
          </cell>
          <cell r="L778">
            <v>12.282726350308561</v>
          </cell>
        </row>
        <row r="779">
          <cell r="A779" t="str">
            <v>041A115</v>
          </cell>
          <cell r="B779">
            <v>3</v>
          </cell>
          <cell r="C779" t="str">
            <v>A0512</v>
          </cell>
          <cell r="D779">
            <v>3.17</v>
          </cell>
          <cell r="E779">
            <v>3.17</v>
          </cell>
          <cell r="F779">
            <v>44479</v>
          </cell>
          <cell r="G779">
            <v>1.35</v>
          </cell>
          <cell r="H779" t="str">
            <v>R2</v>
          </cell>
          <cell r="I779" t="str">
            <v>LPI-612</v>
          </cell>
          <cell r="J779" t="str">
            <v>SR</v>
          </cell>
          <cell r="K779" t="str">
            <v>Y</v>
          </cell>
          <cell r="L779">
            <v>7.9160596836418939</v>
          </cell>
        </row>
        <row r="780">
          <cell r="A780" t="str">
            <v>042A114</v>
          </cell>
          <cell r="B780">
            <v>3</v>
          </cell>
          <cell r="C780" t="str">
            <v>A0512</v>
          </cell>
          <cell r="D780">
            <v>0.64</v>
          </cell>
          <cell r="E780">
            <v>0.64</v>
          </cell>
          <cell r="F780">
            <v>44454</v>
          </cell>
          <cell r="G780">
            <v>1.35</v>
          </cell>
          <cell r="H780" t="str">
            <v>R2</v>
          </cell>
          <cell r="I780" t="str">
            <v>LPI-612</v>
          </cell>
          <cell r="J780" t="str">
            <v>SR</v>
          </cell>
          <cell r="K780" t="str">
            <v>Y</v>
          </cell>
          <cell r="L780">
            <v>8.7493930169752279</v>
          </cell>
        </row>
        <row r="781">
          <cell r="A781" t="str">
            <v>042A120</v>
          </cell>
          <cell r="B781">
            <v>3</v>
          </cell>
          <cell r="C781" t="str">
            <v>A0512</v>
          </cell>
          <cell r="D781">
            <v>3.92</v>
          </cell>
          <cell r="E781">
            <v>3.92</v>
          </cell>
          <cell r="F781">
            <v>44377</v>
          </cell>
          <cell r="G781">
            <v>1.35</v>
          </cell>
          <cell r="H781" t="str">
            <v>R2</v>
          </cell>
          <cell r="I781" t="str">
            <v>LPI-1603</v>
          </cell>
          <cell r="J781" t="str">
            <v>SR</v>
          </cell>
          <cell r="K781" t="str">
            <v>Y</v>
          </cell>
          <cell r="L781">
            <v>11.316059683641894</v>
          </cell>
        </row>
        <row r="782">
          <cell r="A782" t="str">
            <v>043A112</v>
          </cell>
          <cell r="B782">
            <v>3</v>
          </cell>
          <cell r="C782" t="str">
            <v>A0512</v>
          </cell>
          <cell r="D782">
            <v>4.47</v>
          </cell>
          <cell r="E782">
            <v>4.47</v>
          </cell>
          <cell r="F782">
            <v>44417</v>
          </cell>
          <cell r="G782">
            <v>1.35</v>
          </cell>
          <cell r="H782" t="str">
            <v>R2</v>
          </cell>
          <cell r="I782" t="str">
            <v>LPI-1604</v>
          </cell>
          <cell r="J782" t="str">
            <v>SR</v>
          </cell>
          <cell r="K782" t="str">
            <v>Y</v>
          </cell>
          <cell r="L782">
            <v>9.9827263503085604</v>
          </cell>
        </row>
        <row r="783">
          <cell r="A783" t="str">
            <v>043A115</v>
          </cell>
          <cell r="B783">
            <v>3</v>
          </cell>
          <cell r="C783" t="str">
            <v>A0512</v>
          </cell>
          <cell r="D783">
            <v>2.95</v>
          </cell>
          <cell r="E783">
            <v>2.95</v>
          </cell>
          <cell r="F783">
            <v>44477</v>
          </cell>
          <cell r="G783">
            <v>1.35</v>
          </cell>
          <cell r="H783" t="str">
            <v>R2</v>
          </cell>
          <cell r="I783" t="str">
            <v>LPI-612</v>
          </cell>
          <cell r="J783" t="str">
            <v>SR</v>
          </cell>
          <cell r="K783" t="str">
            <v>Y</v>
          </cell>
          <cell r="L783">
            <v>7.9827263503085613</v>
          </cell>
        </row>
        <row r="784">
          <cell r="A784" t="str">
            <v>043A117</v>
          </cell>
          <cell r="B784">
            <v>3</v>
          </cell>
          <cell r="C784" t="str">
            <v>A0512</v>
          </cell>
          <cell r="D784">
            <v>5.16</v>
          </cell>
          <cell r="E784">
            <v>5.16</v>
          </cell>
          <cell r="F784">
            <v>44383</v>
          </cell>
          <cell r="G784">
            <v>1.35</v>
          </cell>
          <cell r="H784" t="str">
            <v>R1</v>
          </cell>
          <cell r="I784" t="str">
            <v>LPI-612</v>
          </cell>
          <cell r="J784" t="str">
            <v>SR</v>
          </cell>
          <cell r="K784" t="str">
            <v>Y</v>
          </cell>
          <cell r="L784">
            <v>11.116059683641895</v>
          </cell>
        </row>
        <row r="785">
          <cell r="A785" t="str">
            <v>044A117</v>
          </cell>
          <cell r="B785">
            <v>3</v>
          </cell>
          <cell r="C785" t="str">
            <v>A0512</v>
          </cell>
          <cell r="D785">
            <v>3.02</v>
          </cell>
          <cell r="E785">
            <v>3.02</v>
          </cell>
          <cell r="F785">
            <v>44388</v>
          </cell>
          <cell r="G785" t="str">
            <v>1,8</v>
          </cell>
          <cell r="H785" t="str">
            <v>R2</v>
          </cell>
          <cell r="I785" t="str">
            <v>LPI-1604</v>
          </cell>
          <cell r="J785" t="str">
            <v>DR</v>
          </cell>
          <cell r="K785" t="str">
            <v>Y</v>
          </cell>
          <cell r="L785">
            <v>10.949393016975227</v>
          </cell>
        </row>
        <row r="786">
          <cell r="A786" t="str">
            <v>044A120</v>
          </cell>
          <cell r="B786">
            <v>3</v>
          </cell>
          <cell r="C786" t="str">
            <v>A0512</v>
          </cell>
          <cell r="D786">
            <v>3.17</v>
          </cell>
          <cell r="E786">
            <v>3.17</v>
          </cell>
          <cell r="F786">
            <v>44387</v>
          </cell>
          <cell r="G786" t="str">
            <v>1,8</v>
          </cell>
          <cell r="H786" t="str">
            <v>R2</v>
          </cell>
          <cell r="I786" t="str">
            <v>LPI-1604</v>
          </cell>
          <cell r="J786" t="str">
            <v>DR</v>
          </cell>
          <cell r="K786" t="str">
            <v>Y</v>
          </cell>
          <cell r="L786">
            <v>10.98272635030856</v>
          </cell>
        </row>
        <row r="787">
          <cell r="A787" t="str">
            <v>045A115</v>
          </cell>
          <cell r="B787">
            <v>3</v>
          </cell>
          <cell r="C787" t="str">
            <v>A0512</v>
          </cell>
          <cell r="D787">
            <v>1.6</v>
          </cell>
          <cell r="E787">
            <v>1.6</v>
          </cell>
          <cell r="F787">
            <v>44494</v>
          </cell>
          <cell r="G787">
            <v>1.8</v>
          </cell>
          <cell r="H787" t="str">
            <v>R2</v>
          </cell>
          <cell r="I787" t="str">
            <v>LPI-1606</v>
          </cell>
          <cell r="J787" t="str">
            <v>DR</v>
          </cell>
          <cell r="K787" t="str">
            <v>Y</v>
          </cell>
          <cell r="L787">
            <v>7.4160596836418939</v>
          </cell>
        </row>
        <row r="788">
          <cell r="A788" t="str">
            <v>045A119</v>
          </cell>
          <cell r="B788">
            <v>3</v>
          </cell>
          <cell r="C788" t="str">
            <v>A0512</v>
          </cell>
          <cell r="D788">
            <v>1.34</v>
          </cell>
          <cell r="E788">
            <v>1.34</v>
          </cell>
          <cell r="F788">
            <v>44338</v>
          </cell>
          <cell r="G788" t="str">
            <v>1,8</v>
          </cell>
          <cell r="H788" t="str">
            <v>R2</v>
          </cell>
          <cell r="I788" t="str">
            <v>LPI-1604</v>
          </cell>
          <cell r="J788" t="str">
            <v>DR</v>
          </cell>
          <cell r="K788" t="str">
            <v>Y</v>
          </cell>
          <cell r="L788">
            <v>12.616059683641895</v>
          </cell>
        </row>
        <row r="789">
          <cell r="A789" t="str">
            <v>045A120</v>
          </cell>
          <cell r="B789">
            <v>3</v>
          </cell>
          <cell r="C789" t="str">
            <v>A0512</v>
          </cell>
          <cell r="D789">
            <v>1.28</v>
          </cell>
          <cell r="E789">
            <v>1.28</v>
          </cell>
          <cell r="F789">
            <v>44336</v>
          </cell>
          <cell r="G789" t="str">
            <v>1,8</v>
          </cell>
          <cell r="H789" t="str">
            <v>R2</v>
          </cell>
          <cell r="I789" t="str">
            <v>LPI-1606</v>
          </cell>
          <cell r="J789" t="str">
            <v>DR</v>
          </cell>
          <cell r="K789" t="str">
            <v>Y</v>
          </cell>
          <cell r="L789">
            <v>12.682726350308561</v>
          </cell>
        </row>
        <row r="790">
          <cell r="A790" t="str">
            <v>046A115</v>
          </cell>
          <cell r="B790">
            <v>3</v>
          </cell>
          <cell r="C790" t="str">
            <v>A0512</v>
          </cell>
          <cell r="D790">
            <v>0.57999999999999996</v>
          </cell>
          <cell r="E790">
            <v>0.57999999999999996</v>
          </cell>
          <cell r="F790">
            <v>44296</v>
          </cell>
          <cell r="G790" t="str">
            <v>1,8</v>
          </cell>
          <cell r="H790" t="str">
            <v>R2</v>
          </cell>
          <cell r="I790" t="str">
            <v>LPI-1604</v>
          </cell>
          <cell r="J790" t="str">
            <v>DR</v>
          </cell>
          <cell r="K790" t="str">
            <v>Y</v>
          </cell>
          <cell r="L790">
            <v>14.016059683641894</v>
          </cell>
        </row>
        <row r="791">
          <cell r="A791" t="str">
            <v>046A117</v>
          </cell>
          <cell r="B791">
            <v>3</v>
          </cell>
          <cell r="C791" t="str">
            <v>A0512</v>
          </cell>
          <cell r="D791">
            <v>3.68</v>
          </cell>
          <cell r="E791">
            <v>3.68</v>
          </cell>
          <cell r="F791">
            <v>44316</v>
          </cell>
          <cell r="G791" t="str">
            <v>1,8</v>
          </cell>
          <cell r="H791" t="str">
            <v>R2</v>
          </cell>
          <cell r="I791" t="str">
            <v>LPI-1604</v>
          </cell>
          <cell r="J791" t="str">
            <v>DR</v>
          </cell>
          <cell r="K791" t="str">
            <v>Y</v>
          </cell>
          <cell r="L791">
            <v>13.349393016975228</v>
          </cell>
        </row>
        <row r="792">
          <cell r="A792" t="str">
            <v>046A119</v>
          </cell>
          <cell r="B792">
            <v>3</v>
          </cell>
          <cell r="C792" t="str">
            <v>A0512</v>
          </cell>
          <cell r="D792">
            <v>1.89</v>
          </cell>
          <cell r="E792">
            <v>1.89</v>
          </cell>
          <cell r="F792">
            <v>44315</v>
          </cell>
          <cell r="G792" t="str">
            <v>1,8</v>
          </cell>
          <cell r="H792" t="str">
            <v>R2</v>
          </cell>
          <cell r="I792" t="str">
            <v>LPI-1604</v>
          </cell>
          <cell r="J792" t="str">
            <v>DR</v>
          </cell>
          <cell r="K792" t="str">
            <v>Y</v>
          </cell>
          <cell r="L792">
            <v>13.382726350308561</v>
          </cell>
        </row>
        <row r="793">
          <cell r="A793" t="str">
            <v>047A114</v>
          </cell>
          <cell r="B793">
            <v>3</v>
          </cell>
          <cell r="C793" t="str">
            <v>A0512</v>
          </cell>
          <cell r="D793">
            <v>0.81</v>
          </cell>
          <cell r="E793">
            <v>0.81</v>
          </cell>
          <cell r="F793">
            <v>44538</v>
          </cell>
          <cell r="G793" t="str">
            <v>1,8</v>
          </cell>
          <cell r="H793" t="str">
            <v>R3</v>
          </cell>
          <cell r="I793" t="str">
            <v>LPI-1604</v>
          </cell>
          <cell r="J793" t="str">
            <v>DR</v>
          </cell>
          <cell r="K793" t="str">
            <v>Y</v>
          </cell>
          <cell r="L793">
            <v>5.9493930169752272</v>
          </cell>
        </row>
        <row r="794">
          <cell r="A794" t="str">
            <v>048A115</v>
          </cell>
          <cell r="B794">
            <v>3</v>
          </cell>
          <cell r="C794" t="str">
            <v>A0512</v>
          </cell>
          <cell r="D794">
            <v>1.71</v>
          </cell>
          <cell r="E794">
            <v>1.71</v>
          </cell>
          <cell r="F794">
            <v>44541</v>
          </cell>
          <cell r="G794" t="str">
            <v>1,8</v>
          </cell>
          <cell r="H794" t="str">
            <v>R3</v>
          </cell>
          <cell r="I794" t="str">
            <v>LPI-1604</v>
          </cell>
          <cell r="J794" t="str">
            <v>DR</v>
          </cell>
          <cell r="K794" t="str">
            <v>Y</v>
          </cell>
          <cell r="L794">
            <v>5.8493930169752275</v>
          </cell>
        </row>
        <row r="795">
          <cell r="A795" t="str">
            <v>048A117</v>
          </cell>
          <cell r="B795">
            <v>3</v>
          </cell>
          <cell r="C795" t="str">
            <v>A0512</v>
          </cell>
          <cell r="D795">
            <v>4.17</v>
          </cell>
          <cell r="E795">
            <v>4.17</v>
          </cell>
          <cell r="F795">
            <v>44422</v>
          </cell>
          <cell r="G795">
            <v>1.8</v>
          </cell>
          <cell r="H795" t="str">
            <v>R2</v>
          </cell>
          <cell r="I795" t="str">
            <v>LPI-1603</v>
          </cell>
          <cell r="J795" t="str">
            <v>DR</v>
          </cell>
          <cell r="K795" t="str">
            <v>Y</v>
          </cell>
          <cell r="L795">
            <v>9.8160596836418943</v>
          </cell>
        </row>
        <row r="796">
          <cell r="A796" t="str">
            <v>048A120</v>
          </cell>
          <cell r="B796">
            <v>3</v>
          </cell>
          <cell r="C796" t="str">
            <v>A0512</v>
          </cell>
          <cell r="D796">
            <v>4.78</v>
          </cell>
          <cell r="E796">
            <v>4.78</v>
          </cell>
          <cell r="F796">
            <v>44428</v>
          </cell>
          <cell r="G796">
            <v>1.8</v>
          </cell>
          <cell r="H796" t="str">
            <v>R2</v>
          </cell>
          <cell r="I796" t="str">
            <v>LPI-1603</v>
          </cell>
          <cell r="J796" t="str">
            <v>DR</v>
          </cell>
          <cell r="K796" t="str">
            <v>Y</v>
          </cell>
          <cell r="L796">
            <v>9.616059683641895</v>
          </cell>
        </row>
        <row r="797">
          <cell r="A797" t="str">
            <v>049A115</v>
          </cell>
          <cell r="B797">
            <v>3</v>
          </cell>
          <cell r="C797" t="str">
            <v>A0512</v>
          </cell>
          <cell r="D797">
            <v>1.0900000000000001</v>
          </cell>
          <cell r="E797">
            <v>1.0900000000000001</v>
          </cell>
          <cell r="F797">
            <v>44335</v>
          </cell>
          <cell r="G797" t="str">
            <v>1,8</v>
          </cell>
          <cell r="H797" t="str">
            <v>R2</v>
          </cell>
          <cell r="I797" t="str">
            <v>LPI-1604</v>
          </cell>
          <cell r="J797" t="str">
            <v>DR</v>
          </cell>
          <cell r="K797" t="str">
            <v>Y</v>
          </cell>
          <cell r="L797">
            <v>12.716059683641895</v>
          </cell>
        </row>
        <row r="798">
          <cell r="A798" t="str">
            <v>049A116</v>
          </cell>
          <cell r="B798">
            <v>3</v>
          </cell>
          <cell r="C798" t="str">
            <v>A0512</v>
          </cell>
          <cell r="D798">
            <v>1.31</v>
          </cell>
          <cell r="E798">
            <v>1.31</v>
          </cell>
          <cell r="F798">
            <v>44495</v>
          </cell>
          <cell r="G798" t="str">
            <v>1,8</v>
          </cell>
          <cell r="H798" t="str">
            <v>R2</v>
          </cell>
          <cell r="I798" t="str">
            <v>LPI-1603</v>
          </cell>
          <cell r="J798" t="str">
            <v>DR</v>
          </cell>
          <cell r="K798" t="str">
            <v>Y</v>
          </cell>
          <cell r="L798">
            <v>7.3827263503085607</v>
          </cell>
        </row>
        <row r="799">
          <cell r="A799" t="str">
            <v>049A117</v>
          </cell>
          <cell r="B799">
            <v>3</v>
          </cell>
          <cell r="C799" t="str">
            <v>A0512</v>
          </cell>
          <cell r="D799">
            <v>0.7</v>
          </cell>
          <cell r="E799">
            <v>0.7</v>
          </cell>
          <cell r="F799">
            <v>44495</v>
          </cell>
          <cell r="G799" t="str">
            <v>1,8</v>
          </cell>
          <cell r="H799" t="str">
            <v>R2</v>
          </cell>
          <cell r="I799" t="str">
            <v>LPI-1603</v>
          </cell>
          <cell r="J799" t="str">
            <v>DR</v>
          </cell>
          <cell r="K799" t="str">
            <v>Y</v>
          </cell>
          <cell r="L799">
            <v>7.3827263503085607</v>
          </cell>
        </row>
        <row r="800">
          <cell r="A800" t="str">
            <v>049A120</v>
          </cell>
          <cell r="B800">
            <v>3</v>
          </cell>
          <cell r="C800" t="str">
            <v>A0512</v>
          </cell>
          <cell r="D800">
            <v>2.0299999999999998</v>
          </cell>
          <cell r="E800">
            <v>2.0299999999999998</v>
          </cell>
          <cell r="F800">
            <v>44435</v>
          </cell>
          <cell r="G800">
            <v>1.8</v>
          </cell>
          <cell r="H800" t="str">
            <v>R2</v>
          </cell>
          <cell r="I800" t="str">
            <v>LPI-1603</v>
          </cell>
          <cell r="J800" t="str">
            <v>DR</v>
          </cell>
          <cell r="K800" t="str">
            <v>Y</v>
          </cell>
          <cell r="L800">
            <v>9.3827263503085607</v>
          </cell>
        </row>
        <row r="801">
          <cell r="A801" t="str">
            <v>049A121</v>
          </cell>
          <cell r="B801">
            <v>3</v>
          </cell>
          <cell r="C801" t="str">
            <v>A0512</v>
          </cell>
          <cell r="D801">
            <v>2.15</v>
          </cell>
          <cell r="E801">
            <v>2.15</v>
          </cell>
          <cell r="F801">
            <v>44439</v>
          </cell>
          <cell r="G801">
            <v>1.8</v>
          </cell>
          <cell r="H801" t="str">
            <v>R2</v>
          </cell>
          <cell r="I801" t="str">
            <v>LPI-1603</v>
          </cell>
          <cell r="J801" t="str">
            <v>DR</v>
          </cell>
          <cell r="K801" t="str">
            <v>Y</v>
          </cell>
          <cell r="L801">
            <v>9.2493930169752279</v>
          </cell>
        </row>
        <row r="802">
          <cell r="A802" t="str">
            <v>041A123</v>
          </cell>
          <cell r="B802">
            <v>3</v>
          </cell>
          <cell r="C802" t="str">
            <v>A0513</v>
          </cell>
          <cell r="D802">
            <v>0.33</v>
          </cell>
          <cell r="E802">
            <v>0.33</v>
          </cell>
          <cell r="F802">
            <v>44432</v>
          </cell>
          <cell r="G802">
            <v>1.8</v>
          </cell>
          <cell r="H802" t="str">
            <v>R2</v>
          </cell>
          <cell r="I802" t="str">
            <v>LPI-1606</v>
          </cell>
          <cell r="J802" t="str">
            <v>DR</v>
          </cell>
          <cell r="K802" t="str">
            <v>Y</v>
          </cell>
          <cell r="L802">
            <v>9.4827263503085604</v>
          </cell>
        </row>
        <row r="803">
          <cell r="A803" t="str">
            <v>041A125</v>
          </cell>
          <cell r="B803">
            <v>3</v>
          </cell>
          <cell r="C803" t="str">
            <v>A0513</v>
          </cell>
          <cell r="D803">
            <v>1.41</v>
          </cell>
          <cell r="E803">
            <v>1.41</v>
          </cell>
          <cell r="F803">
            <v>44383</v>
          </cell>
          <cell r="G803" t="str">
            <v>1,8</v>
          </cell>
          <cell r="H803" t="str">
            <v>R2</v>
          </cell>
          <cell r="I803" t="str">
            <v>LPI-1606</v>
          </cell>
          <cell r="J803" t="str">
            <v>DR</v>
          </cell>
          <cell r="K803" t="str">
            <v>Y</v>
          </cell>
          <cell r="L803">
            <v>11.116059683641895</v>
          </cell>
        </row>
        <row r="804">
          <cell r="A804" t="str">
            <v>041A130</v>
          </cell>
          <cell r="B804">
            <v>3</v>
          </cell>
          <cell r="C804" t="str">
            <v>A0513</v>
          </cell>
          <cell r="D804">
            <v>0.26</v>
          </cell>
          <cell r="E804">
            <v>0.26</v>
          </cell>
          <cell r="F804">
            <v>44394</v>
          </cell>
          <cell r="G804" t="str">
            <v>1,8</v>
          </cell>
          <cell r="H804" t="str">
            <v>R2</v>
          </cell>
          <cell r="I804" t="str">
            <v>LPI-1606</v>
          </cell>
          <cell r="J804" t="str">
            <v>DR</v>
          </cell>
          <cell r="K804" t="str">
            <v>Y</v>
          </cell>
          <cell r="L804">
            <v>10.749393016975228</v>
          </cell>
        </row>
        <row r="805">
          <cell r="A805" t="str">
            <v>042A122</v>
          </cell>
          <cell r="B805">
            <v>3</v>
          </cell>
          <cell r="C805" t="str">
            <v>A0513</v>
          </cell>
          <cell r="D805">
            <v>2.98</v>
          </cell>
          <cell r="E805">
            <v>2.98</v>
          </cell>
          <cell r="F805">
            <v>44394</v>
          </cell>
          <cell r="G805" t="str">
            <v>1,8</v>
          </cell>
          <cell r="H805" t="str">
            <v>R2</v>
          </cell>
          <cell r="I805" t="str">
            <v>LPI-1606</v>
          </cell>
          <cell r="J805" t="str">
            <v>DR</v>
          </cell>
          <cell r="K805" t="str">
            <v>Y</v>
          </cell>
          <cell r="L805">
            <v>10.749393016975228</v>
          </cell>
        </row>
        <row r="806">
          <cell r="A806" t="str">
            <v>042A123</v>
          </cell>
          <cell r="B806">
            <v>3</v>
          </cell>
          <cell r="C806" t="str">
            <v>A0513</v>
          </cell>
          <cell r="D806">
            <v>2.41</v>
          </cell>
          <cell r="E806">
            <v>2.41</v>
          </cell>
          <cell r="F806">
            <v>44439</v>
          </cell>
          <cell r="G806">
            <v>1.8</v>
          </cell>
          <cell r="H806" t="str">
            <v>R2</v>
          </cell>
          <cell r="I806" t="str">
            <v>LPI-1606</v>
          </cell>
          <cell r="J806" t="str">
            <v>DR</v>
          </cell>
          <cell r="K806" t="str">
            <v>Y</v>
          </cell>
          <cell r="L806">
            <v>9.2493930169752279</v>
          </cell>
        </row>
        <row r="807">
          <cell r="A807" t="str">
            <v>042A124</v>
          </cell>
          <cell r="B807">
            <v>3</v>
          </cell>
          <cell r="C807" t="str">
            <v>A0513</v>
          </cell>
          <cell r="D807">
            <v>0.88</v>
          </cell>
          <cell r="E807">
            <v>0.88</v>
          </cell>
          <cell r="F807">
            <v>44386</v>
          </cell>
          <cell r="G807" t="str">
            <v>1,8</v>
          </cell>
          <cell r="H807" t="str">
            <v>R2</v>
          </cell>
          <cell r="I807" t="str">
            <v>LPI-1606</v>
          </cell>
          <cell r="J807" t="str">
            <v>DR</v>
          </cell>
          <cell r="K807" t="str">
            <v>Y</v>
          </cell>
          <cell r="L807">
            <v>11.016059683641894</v>
          </cell>
        </row>
        <row r="808">
          <cell r="A808" t="str">
            <v>042A126</v>
          </cell>
          <cell r="B808">
            <v>3</v>
          </cell>
          <cell r="C808" t="str">
            <v>A0513</v>
          </cell>
          <cell r="D808">
            <v>1.94</v>
          </cell>
          <cell r="E808">
            <v>1.94</v>
          </cell>
          <cell r="F808">
            <v>44395</v>
          </cell>
          <cell r="G808" t="str">
            <v>1,8</v>
          </cell>
          <cell r="H808" t="str">
            <v>R2</v>
          </cell>
          <cell r="I808" t="str">
            <v>LPI-1606</v>
          </cell>
          <cell r="J808" t="str">
            <v>DR</v>
          </cell>
          <cell r="K808" t="str">
            <v>Y</v>
          </cell>
          <cell r="L808">
            <v>10.716059683641895</v>
          </cell>
        </row>
        <row r="809">
          <cell r="A809" t="str">
            <v>042A128</v>
          </cell>
          <cell r="B809">
            <v>3</v>
          </cell>
          <cell r="C809" t="str">
            <v>A0513</v>
          </cell>
          <cell r="D809">
            <v>2.86</v>
          </cell>
          <cell r="E809">
            <v>2.86</v>
          </cell>
          <cell r="F809">
            <v>44386</v>
          </cell>
          <cell r="G809" t="str">
            <v>1,8</v>
          </cell>
          <cell r="H809" t="str">
            <v>R2</v>
          </cell>
          <cell r="I809" t="str">
            <v>LPI-1606</v>
          </cell>
          <cell r="J809" t="str">
            <v>DR</v>
          </cell>
          <cell r="K809" t="str">
            <v>Y</v>
          </cell>
          <cell r="L809">
            <v>11.016059683641894</v>
          </cell>
        </row>
        <row r="810">
          <cell r="A810" t="str">
            <v>042A129</v>
          </cell>
          <cell r="B810">
            <v>3</v>
          </cell>
          <cell r="C810" t="str">
            <v>A0513</v>
          </cell>
          <cell r="D810">
            <v>3.8</v>
          </cell>
          <cell r="E810">
            <v>3.8</v>
          </cell>
          <cell r="F810">
            <v>44453</v>
          </cell>
          <cell r="G810">
            <v>1.8</v>
          </cell>
          <cell r="H810" t="str">
            <v>R2</v>
          </cell>
          <cell r="I810" t="str">
            <v>LPI-1606</v>
          </cell>
          <cell r="J810" t="str">
            <v>DR</v>
          </cell>
          <cell r="K810" t="str">
            <v>Y</v>
          </cell>
          <cell r="L810">
            <v>8.7827263503085611</v>
          </cell>
        </row>
        <row r="811">
          <cell r="A811" t="str">
            <v>043A129</v>
          </cell>
          <cell r="B811">
            <v>3</v>
          </cell>
          <cell r="C811" t="str">
            <v>A0513</v>
          </cell>
          <cell r="D811">
            <v>3.46</v>
          </cell>
          <cell r="E811">
            <v>3.46</v>
          </cell>
          <cell r="F811">
            <v>44453</v>
          </cell>
          <cell r="G811">
            <v>1.8</v>
          </cell>
          <cell r="H811" t="str">
            <v>R2</v>
          </cell>
          <cell r="I811" t="str">
            <v>LPI-1602</v>
          </cell>
          <cell r="J811" t="str">
            <v>DR</v>
          </cell>
          <cell r="K811" t="str">
            <v>Y</v>
          </cell>
          <cell r="L811">
            <v>8.7827263503085611</v>
          </cell>
        </row>
        <row r="812">
          <cell r="A812" t="str">
            <v>044A123</v>
          </cell>
          <cell r="B812">
            <v>3</v>
          </cell>
          <cell r="C812" t="str">
            <v>A0513</v>
          </cell>
          <cell r="D812">
            <v>1.84</v>
          </cell>
          <cell r="E812">
            <v>1.84</v>
          </cell>
          <cell r="F812">
            <v>44386</v>
          </cell>
          <cell r="G812" t="str">
            <v>1,8</v>
          </cell>
          <cell r="H812" t="str">
            <v>R2</v>
          </cell>
          <cell r="I812" t="str">
            <v>LPI-1606</v>
          </cell>
          <cell r="J812" t="str">
            <v>DR</v>
          </cell>
          <cell r="K812" t="str">
            <v>Y</v>
          </cell>
          <cell r="L812">
            <v>11.016059683641894</v>
          </cell>
        </row>
        <row r="813">
          <cell r="A813" t="str">
            <v>044A125</v>
          </cell>
          <cell r="B813">
            <v>3</v>
          </cell>
          <cell r="C813" t="str">
            <v>A0513</v>
          </cell>
          <cell r="D813">
            <v>3.25</v>
          </cell>
          <cell r="E813">
            <v>3.25</v>
          </cell>
          <cell r="F813">
            <v>44385</v>
          </cell>
          <cell r="G813">
            <v>1.8</v>
          </cell>
          <cell r="H813" t="str">
            <v>R2</v>
          </cell>
          <cell r="I813" t="str">
            <v>LPI-1606</v>
          </cell>
          <cell r="J813" t="str">
            <v>DR</v>
          </cell>
          <cell r="K813" t="str">
            <v>Y</v>
          </cell>
          <cell r="L813">
            <v>11.049393016975227</v>
          </cell>
        </row>
        <row r="814">
          <cell r="A814" t="str">
            <v>045A122</v>
          </cell>
          <cell r="B814">
            <v>3</v>
          </cell>
          <cell r="C814" t="str">
            <v>A0513</v>
          </cell>
          <cell r="D814">
            <v>3.57</v>
          </cell>
          <cell r="E814">
            <v>3.57</v>
          </cell>
          <cell r="F814">
            <v>44387</v>
          </cell>
          <cell r="G814" t="str">
            <v>1,8</v>
          </cell>
          <cell r="H814" t="str">
            <v>R2</v>
          </cell>
          <cell r="I814" t="str">
            <v>LPI-1606</v>
          </cell>
          <cell r="J814" t="str">
            <v>DR</v>
          </cell>
          <cell r="K814" t="str">
            <v>Y</v>
          </cell>
          <cell r="L814">
            <v>10.98272635030856</v>
          </cell>
        </row>
        <row r="815">
          <cell r="A815" t="str">
            <v>046A122</v>
          </cell>
          <cell r="B815">
            <v>3</v>
          </cell>
          <cell r="C815" t="str">
            <v>A0513</v>
          </cell>
          <cell r="D815">
            <v>3.29</v>
          </cell>
          <cell r="E815">
            <v>3.29</v>
          </cell>
          <cell r="F815">
            <v>44385</v>
          </cell>
          <cell r="G815" t="str">
            <v>1,8</v>
          </cell>
          <cell r="H815" t="str">
            <v>R2</v>
          </cell>
          <cell r="I815" t="str">
            <v>LPI-1606</v>
          </cell>
          <cell r="J815" t="str">
            <v>DR</v>
          </cell>
          <cell r="K815" t="str">
            <v>Y</v>
          </cell>
          <cell r="L815">
            <v>11.049393016975227</v>
          </cell>
        </row>
        <row r="816">
          <cell r="A816" t="str">
            <v>046A123</v>
          </cell>
          <cell r="B816">
            <v>3</v>
          </cell>
          <cell r="C816" t="str">
            <v>A0513</v>
          </cell>
          <cell r="D816">
            <v>1.87</v>
          </cell>
          <cell r="E816">
            <v>1.87</v>
          </cell>
          <cell r="F816">
            <v>44385</v>
          </cell>
          <cell r="G816" t="str">
            <v>1,8</v>
          </cell>
          <cell r="H816" t="str">
            <v>R2</v>
          </cell>
          <cell r="I816" t="str">
            <v>LPI-1606</v>
          </cell>
          <cell r="J816" t="str">
            <v>DR</v>
          </cell>
          <cell r="K816" t="str">
            <v>Y</v>
          </cell>
          <cell r="L816">
            <v>11.049393016975227</v>
          </cell>
        </row>
        <row r="817">
          <cell r="A817" t="str">
            <v>048A122</v>
          </cell>
          <cell r="B817">
            <v>3</v>
          </cell>
          <cell r="C817" t="str">
            <v>A0513</v>
          </cell>
          <cell r="D817">
            <v>4.1100000000000003</v>
          </cell>
          <cell r="E817">
            <v>4.1100000000000003</v>
          </cell>
          <cell r="F817">
            <v>44386</v>
          </cell>
          <cell r="G817" t="str">
            <v>1,8</v>
          </cell>
          <cell r="H817" t="str">
            <v>R2</v>
          </cell>
          <cell r="I817" t="str">
            <v>LPI-1606</v>
          </cell>
          <cell r="J817" t="str">
            <v>DR</v>
          </cell>
          <cell r="K817" t="str">
            <v>Y</v>
          </cell>
          <cell r="L817">
            <v>11.016059683641894</v>
          </cell>
        </row>
        <row r="818">
          <cell r="A818" t="str">
            <v>048A123</v>
          </cell>
          <cell r="B818">
            <v>3</v>
          </cell>
          <cell r="C818" t="str">
            <v>A0513</v>
          </cell>
          <cell r="D818">
            <v>1.55</v>
          </cell>
          <cell r="E818">
            <v>1.55</v>
          </cell>
          <cell r="F818">
            <v>44387</v>
          </cell>
          <cell r="G818" t="str">
            <v>1,8</v>
          </cell>
          <cell r="H818" t="str">
            <v>R2</v>
          </cell>
          <cell r="I818" t="str">
            <v>LPI-1606</v>
          </cell>
          <cell r="J818" t="str">
            <v>DR</v>
          </cell>
          <cell r="K818" t="str">
            <v>Y</v>
          </cell>
          <cell r="L818">
            <v>10.98272635030856</v>
          </cell>
        </row>
        <row r="819">
          <cell r="A819" t="str">
            <v>050A122</v>
          </cell>
          <cell r="B819">
            <v>3</v>
          </cell>
          <cell r="C819" t="str">
            <v>A0513</v>
          </cell>
          <cell r="D819">
            <v>2.63</v>
          </cell>
          <cell r="E819">
            <v>2.63</v>
          </cell>
          <cell r="F819">
            <v>44494</v>
          </cell>
          <cell r="G819" t="str">
            <v>1,8</v>
          </cell>
          <cell r="H819" t="str">
            <v>R2</v>
          </cell>
          <cell r="I819" t="str">
            <v>LPI-1606</v>
          </cell>
          <cell r="J819" t="str">
            <v>DR</v>
          </cell>
          <cell r="K819" t="str">
            <v>Y</v>
          </cell>
          <cell r="L819">
            <v>7.4160596836418939</v>
          </cell>
        </row>
        <row r="820">
          <cell r="A820" t="str">
            <v>050A123</v>
          </cell>
          <cell r="B820">
            <v>3</v>
          </cell>
          <cell r="C820" t="str">
            <v>A0513</v>
          </cell>
          <cell r="D820">
            <v>1.86</v>
          </cell>
          <cell r="E820">
            <v>1.86</v>
          </cell>
          <cell r="F820">
            <v>44495</v>
          </cell>
          <cell r="G820" t="str">
            <v>1,8</v>
          </cell>
          <cell r="H820" t="str">
            <v>R2</v>
          </cell>
          <cell r="I820" t="str">
            <v>LPI-1606</v>
          </cell>
          <cell r="J820" t="str">
            <v>DR</v>
          </cell>
          <cell r="K820" t="str">
            <v>Y</v>
          </cell>
          <cell r="L820">
            <v>7.3827263503085607</v>
          </cell>
        </row>
        <row r="821">
          <cell r="A821" t="str">
            <v>041A131</v>
          </cell>
          <cell r="B821">
            <v>3</v>
          </cell>
          <cell r="C821" t="str">
            <v>A0514</v>
          </cell>
          <cell r="D821">
            <v>0.76</v>
          </cell>
          <cell r="E821">
            <v>0.76</v>
          </cell>
          <cell r="F821">
            <v>44398</v>
          </cell>
          <cell r="G821">
            <v>1.35</v>
          </cell>
          <cell r="H821" t="str">
            <v>R1</v>
          </cell>
          <cell r="I821" t="str">
            <v>LPI-1606</v>
          </cell>
          <cell r="J821" t="str">
            <v>SRP</v>
          </cell>
          <cell r="K821" t="str">
            <v>Y</v>
          </cell>
          <cell r="L821">
            <v>10.616059683641895</v>
          </cell>
        </row>
        <row r="822">
          <cell r="A822" t="str">
            <v>042A135</v>
          </cell>
          <cell r="B822">
            <v>3</v>
          </cell>
          <cell r="C822" t="str">
            <v>A0514</v>
          </cell>
          <cell r="D822">
            <v>4.71</v>
          </cell>
          <cell r="E822">
            <v>4.71</v>
          </cell>
          <cell r="F822">
            <v>44368</v>
          </cell>
          <cell r="G822">
            <v>1.35</v>
          </cell>
          <cell r="H822" t="str">
            <v>R1</v>
          </cell>
          <cell r="I822" t="str">
            <v>LPI-1606</v>
          </cell>
          <cell r="J822" t="str">
            <v>SR</v>
          </cell>
          <cell r="K822" t="str">
            <v>Y</v>
          </cell>
          <cell r="L822">
            <v>11.616059683641895</v>
          </cell>
        </row>
        <row r="823">
          <cell r="A823" t="str">
            <v>042A139</v>
          </cell>
          <cell r="B823">
            <v>3</v>
          </cell>
          <cell r="C823" t="str">
            <v>A0514</v>
          </cell>
          <cell r="D823">
            <v>7.78</v>
          </cell>
          <cell r="E823">
            <v>7.78</v>
          </cell>
          <cell r="F823">
            <v>44392</v>
          </cell>
          <cell r="G823">
            <v>1.35</v>
          </cell>
          <cell r="H823" t="str">
            <v>R1</v>
          </cell>
          <cell r="I823" t="str">
            <v>LPI-1606</v>
          </cell>
          <cell r="J823" t="str">
            <v>SR</v>
          </cell>
          <cell r="K823" t="str">
            <v>Y</v>
          </cell>
          <cell r="L823">
            <v>10.816059683641894</v>
          </cell>
        </row>
        <row r="824">
          <cell r="A824" t="str">
            <v>044A140</v>
          </cell>
          <cell r="B824">
            <v>3</v>
          </cell>
          <cell r="C824" t="str">
            <v>A0514</v>
          </cell>
          <cell r="D824">
            <v>10.06</v>
          </cell>
          <cell r="E824">
            <v>10.06</v>
          </cell>
          <cell r="F824">
            <v>44392</v>
          </cell>
          <cell r="G824">
            <v>1.35</v>
          </cell>
          <cell r="H824" t="str">
            <v>R1</v>
          </cell>
          <cell r="I824" t="str">
            <v>LPI-1606</v>
          </cell>
          <cell r="J824" t="str">
            <v>SR</v>
          </cell>
          <cell r="K824" t="str">
            <v>Y</v>
          </cell>
          <cell r="L824">
            <v>10.816059683641894</v>
          </cell>
        </row>
        <row r="825">
          <cell r="A825" t="str">
            <v>045A133</v>
          </cell>
          <cell r="B825">
            <v>3</v>
          </cell>
          <cell r="C825" t="str">
            <v>A0514</v>
          </cell>
          <cell r="D825">
            <v>3.92</v>
          </cell>
          <cell r="E825">
            <v>3.92</v>
          </cell>
          <cell r="F825">
            <v>44403</v>
          </cell>
          <cell r="G825">
            <v>1.35</v>
          </cell>
          <cell r="H825" t="str">
            <v>R1</v>
          </cell>
          <cell r="I825" t="str">
            <v>LPI-1606</v>
          </cell>
          <cell r="J825" t="str">
            <v>SR</v>
          </cell>
          <cell r="K825" t="str">
            <v>Y</v>
          </cell>
          <cell r="L825">
            <v>10.449393016975227</v>
          </cell>
        </row>
        <row r="826">
          <cell r="A826" t="str">
            <v>045A132</v>
          </cell>
          <cell r="B826">
            <v>3</v>
          </cell>
          <cell r="C826" t="str">
            <v>A0514</v>
          </cell>
          <cell r="D826">
            <v>2.46</v>
          </cell>
          <cell r="E826">
            <v>2.46</v>
          </cell>
          <cell r="F826">
            <v>44402</v>
          </cell>
          <cell r="G826">
            <v>1.35</v>
          </cell>
          <cell r="H826" t="str">
            <v>R1</v>
          </cell>
          <cell r="I826" t="str">
            <v>LPI-1606</v>
          </cell>
          <cell r="J826" t="str">
            <v>SRP</v>
          </cell>
          <cell r="K826" t="str">
            <v>Y</v>
          </cell>
          <cell r="L826">
            <v>10.48272635030856</v>
          </cell>
        </row>
        <row r="827">
          <cell r="A827" t="str">
            <v>045A131</v>
          </cell>
          <cell r="B827">
            <v>3</v>
          </cell>
          <cell r="C827" t="str">
            <v>A0514</v>
          </cell>
          <cell r="D827">
            <v>2.4300000000000002</v>
          </cell>
          <cell r="E827">
            <v>2.4300000000000002</v>
          </cell>
          <cell r="F827">
            <v>44407</v>
          </cell>
          <cell r="G827">
            <v>1.35</v>
          </cell>
          <cell r="H827" t="str">
            <v>R1</v>
          </cell>
          <cell r="I827" t="str">
            <v>LPI-1606</v>
          </cell>
          <cell r="J827" t="str">
            <v>SRP</v>
          </cell>
          <cell r="K827" t="str">
            <v>Y</v>
          </cell>
          <cell r="L827">
            <v>10.316059683641894</v>
          </cell>
        </row>
        <row r="828">
          <cell r="A828" t="str">
            <v>045A135</v>
          </cell>
          <cell r="B828">
            <v>3</v>
          </cell>
          <cell r="C828" t="str">
            <v>A0514</v>
          </cell>
          <cell r="D828">
            <v>1.93</v>
          </cell>
          <cell r="E828">
            <v>1.93</v>
          </cell>
          <cell r="F828">
            <v>44390</v>
          </cell>
          <cell r="G828">
            <v>1.35</v>
          </cell>
          <cell r="H828" t="str">
            <v>R1</v>
          </cell>
          <cell r="I828" t="str">
            <v>LPI-1606</v>
          </cell>
          <cell r="J828" t="str">
            <v>SR</v>
          </cell>
          <cell r="K828" t="str">
            <v>Y</v>
          </cell>
          <cell r="L828">
            <v>10.882726350308561</v>
          </cell>
        </row>
        <row r="829">
          <cell r="A829" t="str">
            <v>045A136</v>
          </cell>
          <cell r="B829">
            <v>3</v>
          </cell>
          <cell r="C829" t="str">
            <v>A0514</v>
          </cell>
          <cell r="D829">
            <v>0.22</v>
          </cell>
          <cell r="E829">
            <v>0.22</v>
          </cell>
          <cell r="F829">
            <v>44392</v>
          </cell>
          <cell r="G829">
            <v>1.35</v>
          </cell>
          <cell r="H829" t="str">
            <v>R1</v>
          </cell>
          <cell r="I829" t="str">
            <v>LPI-1606</v>
          </cell>
          <cell r="J829" t="str">
            <v>SRP</v>
          </cell>
          <cell r="K829" t="str">
            <v>Y</v>
          </cell>
          <cell r="L829">
            <v>10.816059683641894</v>
          </cell>
        </row>
        <row r="830">
          <cell r="A830" t="str">
            <v>045A140</v>
          </cell>
          <cell r="B830">
            <v>3</v>
          </cell>
          <cell r="C830" t="str">
            <v>A0514</v>
          </cell>
          <cell r="D830">
            <v>4.16</v>
          </cell>
          <cell r="E830">
            <v>4.16</v>
          </cell>
          <cell r="F830">
            <v>44398</v>
          </cell>
          <cell r="G830">
            <v>1.35</v>
          </cell>
          <cell r="H830" t="str">
            <v>R1</v>
          </cell>
          <cell r="I830" t="str">
            <v>LPI-1606</v>
          </cell>
          <cell r="J830" t="str">
            <v>SR</v>
          </cell>
          <cell r="K830" t="str">
            <v>Y</v>
          </cell>
          <cell r="L830">
            <v>10.616059683641895</v>
          </cell>
        </row>
        <row r="831">
          <cell r="A831" t="str">
            <v>041A142</v>
          </cell>
          <cell r="B831">
            <v>3</v>
          </cell>
          <cell r="C831" t="str">
            <v>A0515</v>
          </cell>
          <cell r="D831">
            <v>4.16</v>
          </cell>
          <cell r="E831">
            <v>4.16</v>
          </cell>
          <cell r="F831">
            <v>44392</v>
          </cell>
          <cell r="G831" t="str">
            <v>1,8</v>
          </cell>
          <cell r="H831" t="str">
            <v>R3</v>
          </cell>
          <cell r="I831" t="str">
            <v>LPI-1606</v>
          </cell>
          <cell r="J831" t="str">
            <v>DR</v>
          </cell>
          <cell r="K831" t="str">
            <v>Y</v>
          </cell>
          <cell r="L831">
            <v>10.816059683641894</v>
          </cell>
        </row>
        <row r="832">
          <cell r="A832" t="str">
            <v>041A144</v>
          </cell>
          <cell r="B832">
            <v>3</v>
          </cell>
          <cell r="C832" t="str">
            <v>A0515</v>
          </cell>
          <cell r="D832">
            <v>0.49</v>
          </cell>
          <cell r="E832">
            <v>0.49</v>
          </cell>
          <cell r="F832">
            <v>44484</v>
          </cell>
          <cell r="G832" t="str">
            <v>1,8</v>
          </cell>
          <cell r="H832" t="str">
            <v>R3</v>
          </cell>
          <cell r="I832" t="str">
            <v>LPI-1606</v>
          </cell>
          <cell r="J832" t="str">
            <v>DR</v>
          </cell>
          <cell r="K832" t="str">
            <v>Y</v>
          </cell>
          <cell r="L832">
            <v>7.7493930169752279</v>
          </cell>
        </row>
        <row r="833">
          <cell r="A833" t="str">
            <v>042A142</v>
          </cell>
          <cell r="B833">
            <v>3</v>
          </cell>
          <cell r="C833" t="str">
            <v>A0515</v>
          </cell>
          <cell r="D833">
            <v>1.73</v>
          </cell>
          <cell r="E833">
            <v>1.73</v>
          </cell>
          <cell r="F833">
            <v>44388</v>
          </cell>
          <cell r="G833" t="str">
            <v>1,8</v>
          </cell>
          <cell r="H833" t="str">
            <v>R3</v>
          </cell>
          <cell r="I833" t="str">
            <v>LPI-1606</v>
          </cell>
          <cell r="J833" t="str">
            <v>DR</v>
          </cell>
          <cell r="K833" t="str">
            <v>Y</v>
          </cell>
          <cell r="L833">
            <v>10.949393016975227</v>
          </cell>
        </row>
        <row r="834">
          <cell r="A834" t="str">
            <v>045A142</v>
          </cell>
          <cell r="B834">
            <v>3</v>
          </cell>
          <cell r="C834" t="str">
            <v>A0515</v>
          </cell>
          <cell r="D834">
            <v>3.9</v>
          </cell>
          <cell r="E834">
            <v>3.9</v>
          </cell>
          <cell r="F834">
            <v>44398</v>
          </cell>
          <cell r="G834" t="str">
            <v>1,8</v>
          </cell>
          <cell r="H834" t="str">
            <v>R3</v>
          </cell>
          <cell r="I834" t="str">
            <v>LPI-1606</v>
          </cell>
          <cell r="J834" t="str">
            <v>DR</v>
          </cell>
          <cell r="K834" t="str">
            <v>Y</v>
          </cell>
          <cell r="L834">
            <v>10.616059683641895</v>
          </cell>
        </row>
        <row r="835">
          <cell r="A835" t="str">
            <v>045A143</v>
          </cell>
          <cell r="B835">
            <v>3</v>
          </cell>
          <cell r="C835" t="str">
            <v>A0515</v>
          </cell>
          <cell r="D835">
            <v>2.08</v>
          </cell>
          <cell r="E835">
            <v>2.08</v>
          </cell>
          <cell r="F835">
            <v>44315</v>
          </cell>
          <cell r="G835" t="str">
            <v>1,8</v>
          </cell>
          <cell r="H835" t="str">
            <v>R3</v>
          </cell>
          <cell r="I835" t="str">
            <v>LPI-1606</v>
          </cell>
          <cell r="J835" t="str">
            <v>DR</v>
          </cell>
          <cell r="K835" t="str">
            <v>Y</v>
          </cell>
          <cell r="L835">
            <v>13.382726350308561</v>
          </cell>
        </row>
        <row r="836">
          <cell r="A836" t="str">
            <v>045A144</v>
          </cell>
          <cell r="B836">
            <v>3</v>
          </cell>
          <cell r="C836" t="str">
            <v>A0515</v>
          </cell>
          <cell r="D836">
            <v>2.33</v>
          </cell>
          <cell r="E836">
            <v>2.33</v>
          </cell>
          <cell r="F836">
            <v>44484</v>
          </cell>
          <cell r="G836">
            <v>1.8</v>
          </cell>
          <cell r="H836" t="str">
            <v>R3</v>
          </cell>
          <cell r="I836" t="str">
            <v>LPI-1606</v>
          </cell>
          <cell r="J836" t="str">
            <v>DR</v>
          </cell>
          <cell r="K836" t="str">
            <v>Y</v>
          </cell>
          <cell r="L836">
            <v>7.7493930169752279</v>
          </cell>
        </row>
        <row r="837">
          <cell r="A837" t="str">
            <v>045A146</v>
          </cell>
          <cell r="B837">
            <v>3</v>
          </cell>
          <cell r="C837" t="str">
            <v>A0515</v>
          </cell>
          <cell r="D837">
            <v>3.65</v>
          </cell>
          <cell r="E837">
            <v>3.65</v>
          </cell>
          <cell r="F837">
            <v>44446</v>
          </cell>
          <cell r="G837">
            <v>1.8</v>
          </cell>
          <cell r="H837" t="str">
            <v>R3</v>
          </cell>
          <cell r="I837" t="str">
            <v>LPI-1606</v>
          </cell>
          <cell r="J837" t="str">
            <v>DR</v>
          </cell>
          <cell r="K837" t="str">
            <v>Y</v>
          </cell>
          <cell r="L837">
            <v>9.0160596836418936</v>
          </cell>
        </row>
        <row r="838">
          <cell r="A838" t="str">
            <v>046A143</v>
          </cell>
          <cell r="B838">
            <v>3</v>
          </cell>
          <cell r="C838" t="str">
            <v>A0515</v>
          </cell>
          <cell r="D838">
            <v>0.7</v>
          </cell>
          <cell r="E838">
            <v>0.7</v>
          </cell>
          <cell r="F838">
            <v>44394</v>
          </cell>
          <cell r="G838" t="str">
            <v>1,8</v>
          </cell>
          <cell r="H838" t="str">
            <v>R3</v>
          </cell>
          <cell r="I838" t="str">
            <v>LPI-1606</v>
          </cell>
          <cell r="J838" t="str">
            <v>DR</v>
          </cell>
          <cell r="K838" t="str">
            <v>Y</v>
          </cell>
          <cell r="L838">
            <v>10.749393016975228</v>
          </cell>
        </row>
        <row r="839">
          <cell r="A839" t="str">
            <v>046A144</v>
          </cell>
          <cell r="B839">
            <v>3</v>
          </cell>
          <cell r="C839" t="str">
            <v>A0515</v>
          </cell>
          <cell r="D839">
            <v>1.64</v>
          </cell>
          <cell r="E839">
            <v>1.64</v>
          </cell>
          <cell r="F839">
            <v>44315</v>
          </cell>
          <cell r="G839" t="str">
            <v>1,8</v>
          </cell>
          <cell r="H839" t="str">
            <v>R3</v>
          </cell>
          <cell r="I839" t="str">
            <v>LPI-1606</v>
          </cell>
          <cell r="J839" t="str">
            <v>DR</v>
          </cell>
          <cell r="K839" t="str">
            <v>Y</v>
          </cell>
          <cell r="L839">
            <v>13.382726350308561</v>
          </cell>
        </row>
        <row r="840">
          <cell r="A840" t="str">
            <v>052A015</v>
          </cell>
          <cell r="B840">
            <v>3</v>
          </cell>
          <cell r="C840" t="str">
            <v>A0602</v>
          </cell>
          <cell r="D840">
            <v>9.4499999999999993</v>
          </cell>
          <cell r="E840">
            <v>9.4499999999999993</v>
          </cell>
          <cell r="F840">
            <v>44434</v>
          </cell>
          <cell r="G840">
            <v>1.5</v>
          </cell>
          <cell r="H840" t="str">
            <v>R3</v>
          </cell>
          <cell r="I840" t="str">
            <v>PSJT 941</v>
          </cell>
          <cell r="J840" t="str">
            <v>SR</v>
          </cell>
          <cell r="K840" t="str">
            <v>Y</v>
          </cell>
          <cell r="L840">
            <v>9.4160596836418939</v>
          </cell>
        </row>
        <row r="841">
          <cell r="A841" t="str">
            <v>052A018</v>
          </cell>
          <cell r="B841">
            <v>3</v>
          </cell>
          <cell r="C841" t="str">
            <v>A0602</v>
          </cell>
          <cell r="D841">
            <v>5.96</v>
          </cell>
          <cell r="E841">
            <v>5.96</v>
          </cell>
          <cell r="F841">
            <v>44391</v>
          </cell>
          <cell r="G841">
            <v>1.35</v>
          </cell>
          <cell r="H841" t="str">
            <v>RPC</v>
          </cell>
          <cell r="I841" t="str">
            <v>LPI-1603</v>
          </cell>
          <cell r="J841" t="str">
            <v>SRP</v>
          </cell>
          <cell r="K841" t="str">
            <v>Y</v>
          </cell>
          <cell r="L841">
            <v>10.849393016975228</v>
          </cell>
        </row>
        <row r="842">
          <cell r="A842" t="str">
            <v>052A020</v>
          </cell>
          <cell r="B842">
            <v>3</v>
          </cell>
          <cell r="C842" t="str">
            <v>A0602</v>
          </cell>
          <cell r="D842">
            <v>3.81</v>
          </cell>
          <cell r="E842">
            <v>3.81</v>
          </cell>
          <cell r="F842">
            <v>44401</v>
          </cell>
          <cell r="G842">
            <v>1.35</v>
          </cell>
          <cell r="H842" t="str">
            <v>RPC</v>
          </cell>
          <cell r="I842" t="str">
            <v>LPI-1603</v>
          </cell>
          <cell r="J842" t="str">
            <v>SRP</v>
          </cell>
          <cell r="K842" t="str">
            <v>Y</v>
          </cell>
          <cell r="L842">
            <v>10.516059683641894</v>
          </cell>
        </row>
        <row r="843">
          <cell r="A843" t="str">
            <v>054A012</v>
          </cell>
          <cell r="B843">
            <v>3</v>
          </cell>
          <cell r="C843" t="str">
            <v>A0602</v>
          </cell>
          <cell r="D843">
            <v>1.66</v>
          </cell>
          <cell r="E843">
            <v>1.66</v>
          </cell>
          <cell r="F843">
            <v>44420</v>
          </cell>
          <cell r="G843">
            <v>1.8</v>
          </cell>
          <cell r="H843" t="str">
            <v>R3</v>
          </cell>
          <cell r="I843" t="str">
            <v>LPI-1607</v>
          </cell>
          <cell r="J843" t="str">
            <v>SRP</v>
          </cell>
          <cell r="K843" t="str">
            <v>Y</v>
          </cell>
          <cell r="L843">
            <v>9.8827263503085607</v>
          </cell>
        </row>
        <row r="844">
          <cell r="A844" t="str">
            <v>054A015</v>
          </cell>
          <cell r="B844">
            <v>3</v>
          </cell>
          <cell r="C844" t="str">
            <v>A0602</v>
          </cell>
          <cell r="D844">
            <v>6.66</v>
          </cell>
          <cell r="E844">
            <v>6.66</v>
          </cell>
          <cell r="F844">
            <v>44459</v>
          </cell>
          <cell r="G844">
            <v>1.5</v>
          </cell>
          <cell r="H844" t="str">
            <v>R3</v>
          </cell>
          <cell r="I844" t="str">
            <v>PSJT 941</v>
          </cell>
          <cell r="J844" t="str">
            <v>SR</v>
          </cell>
          <cell r="K844" t="str">
            <v>Y</v>
          </cell>
          <cell r="L844">
            <v>8.58272635030856</v>
          </cell>
        </row>
        <row r="845">
          <cell r="A845" t="str">
            <v>054A018</v>
          </cell>
          <cell r="B845">
            <v>3</v>
          </cell>
          <cell r="C845" t="str">
            <v>A0602</v>
          </cell>
          <cell r="D845">
            <v>1.45</v>
          </cell>
          <cell r="E845">
            <v>1.45</v>
          </cell>
          <cell r="F845">
            <v>44395</v>
          </cell>
          <cell r="G845">
            <v>1.35</v>
          </cell>
          <cell r="H845" t="str">
            <v>RPC</v>
          </cell>
          <cell r="I845" t="str">
            <v>LPI-1603</v>
          </cell>
          <cell r="J845" t="str">
            <v>SRP</v>
          </cell>
          <cell r="K845" t="str">
            <v>Y</v>
          </cell>
          <cell r="L845">
            <v>10.716059683641895</v>
          </cell>
        </row>
        <row r="846">
          <cell r="A846" t="str">
            <v>054A016</v>
          </cell>
          <cell r="B846">
            <v>3</v>
          </cell>
          <cell r="C846" t="str">
            <v>A0602</v>
          </cell>
          <cell r="D846">
            <v>4.63</v>
          </cell>
          <cell r="E846">
            <v>4.63</v>
          </cell>
          <cell r="F846">
            <v>44395</v>
          </cell>
          <cell r="G846">
            <v>1.35</v>
          </cell>
          <cell r="H846" t="str">
            <v>RPC</v>
          </cell>
          <cell r="I846" t="str">
            <v>LPI-1603</v>
          </cell>
          <cell r="J846" t="str">
            <v>SRP</v>
          </cell>
          <cell r="K846" t="str">
            <v>Y</v>
          </cell>
          <cell r="L846">
            <v>10.716059683641895</v>
          </cell>
        </row>
        <row r="847">
          <cell r="A847" t="str">
            <v>054A020</v>
          </cell>
          <cell r="B847">
            <v>3</v>
          </cell>
          <cell r="C847" t="str">
            <v>A0602</v>
          </cell>
          <cell r="D847">
            <v>2.08</v>
          </cell>
          <cell r="E847">
            <v>2.08</v>
          </cell>
          <cell r="F847">
            <v>44398</v>
          </cell>
          <cell r="G847">
            <v>1.35</v>
          </cell>
          <cell r="H847" t="str">
            <v>RPC</v>
          </cell>
          <cell r="I847" t="str">
            <v>LPI-1603</v>
          </cell>
          <cell r="J847" t="str">
            <v>SR</v>
          </cell>
          <cell r="K847" t="str">
            <v>Y</v>
          </cell>
          <cell r="L847">
            <v>10.616059683641895</v>
          </cell>
        </row>
        <row r="848">
          <cell r="A848" t="str">
            <v>056A014</v>
          </cell>
          <cell r="B848">
            <v>3</v>
          </cell>
          <cell r="C848" t="str">
            <v>A0602</v>
          </cell>
          <cell r="D848">
            <v>4.97</v>
          </cell>
          <cell r="E848">
            <v>4.97</v>
          </cell>
          <cell r="F848">
            <v>44425</v>
          </cell>
          <cell r="G848">
            <v>1.8</v>
          </cell>
          <cell r="H848" t="str">
            <v>R3</v>
          </cell>
          <cell r="I848" t="str">
            <v>LPI-1607</v>
          </cell>
          <cell r="J848" t="str">
            <v>SRP</v>
          </cell>
          <cell r="K848" t="str">
            <v>Y</v>
          </cell>
          <cell r="L848">
            <v>9.7160596836418947</v>
          </cell>
        </row>
        <row r="849">
          <cell r="A849" t="str">
            <v>056A015</v>
          </cell>
          <cell r="B849">
            <v>3</v>
          </cell>
          <cell r="C849" t="str">
            <v>A0602</v>
          </cell>
          <cell r="D849">
            <v>3.11</v>
          </cell>
          <cell r="E849">
            <v>3.11</v>
          </cell>
          <cell r="F849">
            <v>44459</v>
          </cell>
          <cell r="G849">
            <v>1.8</v>
          </cell>
          <cell r="H849" t="str">
            <v>R3</v>
          </cell>
          <cell r="I849" t="str">
            <v>LPI-1607</v>
          </cell>
          <cell r="J849" t="str">
            <v>SRP</v>
          </cell>
          <cell r="K849" t="str">
            <v>Y</v>
          </cell>
          <cell r="L849">
            <v>8.58272635030856</v>
          </cell>
        </row>
        <row r="850">
          <cell r="A850" t="str">
            <v>056A018</v>
          </cell>
          <cell r="B850">
            <v>3</v>
          </cell>
          <cell r="C850" t="str">
            <v>A0602</v>
          </cell>
          <cell r="D850">
            <v>4.72</v>
          </cell>
          <cell r="E850">
            <v>4.72</v>
          </cell>
          <cell r="F850">
            <v>44405</v>
          </cell>
          <cell r="G850">
            <v>1.35</v>
          </cell>
          <cell r="H850" t="str">
            <v>RPC</v>
          </cell>
          <cell r="I850" t="str">
            <v>LPI-1603</v>
          </cell>
          <cell r="J850" t="str">
            <v>SRP</v>
          </cell>
          <cell r="K850" t="str">
            <v>Y</v>
          </cell>
          <cell r="L850">
            <v>10.382726350308561</v>
          </cell>
        </row>
        <row r="851">
          <cell r="A851" t="str">
            <v>056A017</v>
          </cell>
          <cell r="B851">
            <v>3</v>
          </cell>
          <cell r="C851" t="str">
            <v>A0602</v>
          </cell>
          <cell r="D851">
            <v>1.39</v>
          </cell>
          <cell r="E851">
            <v>1.39</v>
          </cell>
          <cell r="F851">
            <v>44459</v>
          </cell>
          <cell r="G851">
            <v>1.35</v>
          </cell>
          <cell r="H851" t="str">
            <v>RPC</v>
          </cell>
          <cell r="I851" t="str">
            <v>LPI-1603</v>
          </cell>
          <cell r="J851" t="str">
            <v>SRP</v>
          </cell>
          <cell r="K851" t="str">
            <v>Y</v>
          </cell>
          <cell r="L851">
            <v>8.58272635030856</v>
          </cell>
        </row>
        <row r="852">
          <cell r="A852" t="str">
            <v>056A016</v>
          </cell>
          <cell r="B852">
            <v>3</v>
          </cell>
          <cell r="C852" t="str">
            <v>A0602</v>
          </cell>
          <cell r="D852">
            <v>0.15</v>
          </cell>
          <cell r="E852">
            <v>0.15</v>
          </cell>
          <cell r="F852">
            <v>44400</v>
          </cell>
          <cell r="G852">
            <v>1.8</v>
          </cell>
          <cell r="H852" t="str">
            <v>R3</v>
          </cell>
          <cell r="I852" t="str">
            <v>LPI-1607</v>
          </cell>
          <cell r="J852" t="str">
            <v>SRP</v>
          </cell>
          <cell r="K852" t="str">
            <v>Y</v>
          </cell>
          <cell r="L852">
            <v>10.549393016975227</v>
          </cell>
        </row>
        <row r="853">
          <cell r="A853" t="str">
            <v>056A020</v>
          </cell>
          <cell r="B853">
            <v>3</v>
          </cell>
          <cell r="C853" t="str">
            <v>A0602</v>
          </cell>
          <cell r="D853">
            <v>3.09</v>
          </cell>
          <cell r="E853">
            <v>3.09</v>
          </cell>
          <cell r="F853">
            <v>44398</v>
          </cell>
          <cell r="G853">
            <v>1.35</v>
          </cell>
          <cell r="H853" t="str">
            <v>RPC</v>
          </cell>
          <cell r="I853" t="str">
            <v>LPI-1603</v>
          </cell>
          <cell r="J853" t="str">
            <v>SRP</v>
          </cell>
          <cell r="K853" t="str">
            <v>Y</v>
          </cell>
          <cell r="L853">
            <v>10.616059683641895</v>
          </cell>
        </row>
        <row r="854">
          <cell r="A854" t="str">
            <v>057A015</v>
          </cell>
          <cell r="B854">
            <v>3</v>
          </cell>
          <cell r="C854" t="str">
            <v>A0602</v>
          </cell>
          <cell r="D854">
            <v>0.37</v>
          </cell>
          <cell r="E854">
            <v>0.37</v>
          </cell>
          <cell r="F854">
            <v>44360</v>
          </cell>
          <cell r="G854">
            <v>1.8</v>
          </cell>
          <cell r="H854" t="str">
            <v>R3</v>
          </cell>
          <cell r="I854" t="str">
            <v>LPI-1607</v>
          </cell>
          <cell r="J854" t="str">
            <v>DR</v>
          </cell>
          <cell r="K854" t="str">
            <v>Y</v>
          </cell>
          <cell r="L854">
            <v>11.882726350308561</v>
          </cell>
        </row>
        <row r="855">
          <cell r="A855" t="str">
            <v>058A015</v>
          </cell>
          <cell r="B855">
            <v>3</v>
          </cell>
          <cell r="C855" t="str">
            <v>A0602</v>
          </cell>
          <cell r="D855">
            <v>7.42</v>
          </cell>
          <cell r="E855">
            <v>7.42</v>
          </cell>
          <cell r="F855">
            <v>44421</v>
          </cell>
          <cell r="G855">
            <v>1.8</v>
          </cell>
          <cell r="H855" t="str">
            <v>R3</v>
          </cell>
          <cell r="I855" t="str">
            <v>LPI-1607</v>
          </cell>
          <cell r="J855" t="str">
            <v>SRP</v>
          </cell>
          <cell r="K855" t="str">
            <v>Y</v>
          </cell>
          <cell r="L855">
            <v>9.8493930169752275</v>
          </cell>
        </row>
        <row r="856">
          <cell r="A856" t="str">
            <v>058A020</v>
          </cell>
          <cell r="B856">
            <v>3</v>
          </cell>
          <cell r="C856" t="str">
            <v>A0602</v>
          </cell>
          <cell r="D856">
            <v>2.96</v>
          </cell>
          <cell r="E856">
            <v>2.96</v>
          </cell>
          <cell r="F856">
            <v>44363</v>
          </cell>
          <cell r="G856">
            <v>1.8</v>
          </cell>
          <cell r="H856" t="str">
            <v>R3</v>
          </cell>
          <cell r="I856" t="str">
            <v>LPI-1607</v>
          </cell>
          <cell r="J856" t="str">
            <v>DR</v>
          </cell>
          <cell r="K856" t="str">
            <v>Y</v>
          </cell>
          <cell r="L856">
            <v>11.782726350308561</v>
          </cell>
        </row>
        <row r="857">
          <cell r="A857" t="str">
            <v>058A018</v>
          </cell>
          <cell r="B857">
            <v>3</v>
          </cell>
          <cell r="C857" t="str">
            <v>A0602</v>
          </cell>
          <cell r="D857">
            <v>5.67</v>
          </cell>
          <cell r="E857">
            <v>5.67</v>
          </cell>
          <cell r="F857">
            <v>44363</v>
          </cell>
          <cell r="G857">
            <v>1.8</v>
          </cell>
          <cell r="H857" t="str">
            <v>R3</v>
          </cell>
          <cell r="I857" t="str">
            <v>LPI-1607</v>
          </cell>
          <cell r="J857" t="str">
            <v>DR</v>
          </cell>
          <cell r="K857" t="str">
            <v>Y</v>
          </cell>
          <cell r="L857">
            <v>11.782726350308561</v>
          </cell>
        </row>
        <row r="858">
          <cell r="A858" t="str">
            <v>059A012</v>
          </cell>
          <cell r="B858">
            <v>3</v>
          </cell>
          <cell r="C858" t="str">
            <v>A0602</v>
          </cell>
          <cell r="D858">
            <v>1.07</v>
          </cell>
          <cell r="E858">
            <v>1.07</v>
          </cell>
          <cell r="F858">
            <v>44423</v>
          </cell>
          <cell r="G858">
            <v>1.8</v>
          </cell>
          <cell r="H858" t="str">
            <v>R3</v>
          </cell>
          <cell r="I858" t="str">
            <v>LPI-1606</v>
          </cell>
          <cell r="J858" t="str">
            <v>DR</v>
          </cell>
          <cell r="K858" t="str">
            <v>Y</v>
          </cell>
          <cell r="L858">
            <v>9.7827263503085611</v>
          </cell>
        </row>
        <row r="859">
          <cell r="A859" t="str">
            <v>059A020</v>
          </cell>
          <cell r="B859">
            <v>3</v>
          </cell>
          <cell r="C859" t="str">
            <v>A0602</v>
          </cell>
          <cell r="D859">
            <v>1.49</v>
          </cell>
          <cell r="E859">
            <v>1.49</v>
          </cell>
          <cell r="F859">
            <v>44363</v>
          </cell>
          <cell r="G859" t="str">
            <v>1,8</v>
          </cell>
          <cell r="H859" t="str">
            <v>R3</v>
          </cell>
          <cell r="I859" t="str">
            <v>LPI-1607</v>
          </cell>
          <cell r="J859" t="str">
            <v>DR</v>
          </cell>
          <cell r="K859" t="str">
            <v>Y</v>
          </cell>
          <cell r="L859">
            <v>11.782726350308561</v>
          </cell>
        </row>
        <row r="860">
          <cell r="A860" t="str">
            <v>059A019</v>
          </cell>
          <cell r="B860">
            <v>3</v>
          </cell>
          <cell r="C860" t="str">
            <v>A0602</v>
          </cell>
          <cell r="D860">
            <v>0.6</v>
          </cell>
          <cell r="E860">
            <v>0.6</v>
          </cell>
          <cell r="F860">
            <v>44363</v>
          </cell>
          <cell r="G860" t="str">
            <v>1,8</v>
          </cell>
          <cell r="H860" t="str">
            <v>R3</v>
          </cell>
          <cell r="I860" t="str">
            <v>LPI-1607</v>
          </cell>
          <cell r="J860" t="str">
            <v>DR</v>
          </cell>
          <cell r="K860" t="str">
            <v>Y</v>
          </cell>
          <cell r="L860">
            <v>11.782726350308561</v>
          </cell>
        </row>
        <row r="861">
          <cell r="A861" t="str">
            <v>060A015</v>
          </cell>
          <cell r="B861">
            <v>3</v>
          </cell>
          <cell r="C861" t="str">
            <v>A0602</v>
          </cell>
          <cell r="D861">
            <v>7.28</v>
          </cell>
          <cell r="E861">
            <v>7.28</v>
          </cell>
          <cell r="F861">
            <v>44467</v>
          </cell>
          <cell r="G861">
            <v>1.8</v>
          </cell>
          <cell r="H861" t="str">
            <v>R3</v>
          </cell>
          <cell r="I861" t="str">
            <v>LPI-1606</v>
          </cell>
          <cell r="J861" t="str">
            <v>DR</v>
          </cell>
          <cell r="K861" t="str">
            <v>Y</v>
          </cell>
          <cell r="L861">
            <v>8.3160596836418943</v>
          </cell>
        </row>
        <row r="862">
          <cell r="A862" t="str">
            <v>060A020</v>
          </cell>
          <cell r="B862">
            <v>3</v>
          </cell>
          <cell r="C862" t="str">
            <v>A0602</v>
          </cell>
          <cell r="D862">
            <v>4.01</v>
          </cell>
          <cell r="E862">
            <v>4.01</v>
          </cell>
          <cell r="F862">
            <v>44366</v>
          </cell>
          <cell r="G862">
            <v>1.8</v>
          </cell>
          <cell r="H862" t="str">
            <v>R3</v>
          </cell>
          <cell r="I862" t="str">
            <v>LPI-1607</v>
          </cell>
          <cell r="J862" t="str">
            <v>DR</v>
          </cell>
          <cell r="K862" t="str">
            <v>Y</v>
          </cell>
          <cell r="L862">
            <v>11.682726350308561</v>
          </cell>
        </row>
        <row r="863">
          <cell r="A863" t="str">
            <v>052A022</v>
          </cell>
          <cell r="B863">
            <v>3</v>
          </cell>
          <cell r="C863" t="str">
            <v>A0602</v>
          </cell>
          <cell r="D863">
            <v>2.77</v>
          </cell>
          <cell r="E863">
            <v>2.77</v>
          </cell>
          <cell r="F863">
            <v>44362</v>
          </cell>
          <cell r="G863">
            <v>1.5</v>
          </cell>
          <cell r="H863" t="str">
            <v>R3</v>
          </cell>
          <cell r="I863" t="str">
            <v>PSJT 941</v>
          </cell>
          <cell r="J863" t="str">
            <v>SR</v>
          </cell>
          <cell r="K863" t="str">
            <v>Y</v>
          </cell>
          <cell r="L863">
            <v>11.816059683641894</v>
          </cell>
        </row>
        <row r="864">
          <cell r="A864" t="str">
            <v>052A023</v>
          </cell>
          <cell r="B864">
            <v>3</v>
          </cell>
          <cell r="C864" t="str">
            <v>A0602</v>
          </cell>
          <cell r="D864">
            <v>4.22</v>
          </cell>
          <cell r="E864">
            <v>4.22</v>
          </cell>
          <cell r="F864">
            <v>44364</v>
          </cell>
          <cell r="G864">
            <v>1.5</v>
          </cell>
          <cell r="H864" t="str">
            <v>R3</v>
          </cell>
          <cell r="I864" t="str">
            <v>PSJT 941</v>
          </cell>
          <cell r="J864" t="str">
            <v>SR</v>
          </cell>
          <cell r="K864" t="str">
            <v>Y</v>
          </cell>
          <cell r="L864">
            <v>11.749393016975228</v>
          </cell>
        </row>
        <row r="865">
          <cell r="A865" t="str">
            <v>052A026</v>
          </cell>
          <cell r="B865">
            <v>3</v>
          </cell>
          <cell r="C865" t="str">
            <v>A0603</v>
          </cell>
          <cell r="D865">
            <v>3.67</v>
          </cell>
          <cell r="E865">
            <v>3.67</v>
          </cell>
          <cell r="F865">
            <v>44363</v>
          </cell>
          <cell r="G865">
            <v>1.5</v>
          </cell>
          <cell r="H865" t="str">
            <v>R3</v>
          </cell>
          <cell r="I865" t="str">
            <v>PSJT 941</v>
          </cell>
          <cell r="J865" t="str">
            <v>SR</v>
          </cell>
          <cell r="K865" t="str">
            <v>Y</v>
          </cell>
          <cell r="L865">
            <v>11.782726350308561</v>
          </cell>
        </row>
        <row r="866">
          <cell r="A866" t="str">
            <v>052A027</v>
          </cell>
          <cell r="B866">
            <v>3</v>
          </cell>
          <cell r="C866" t="str">
            <v>A0603</v>
          </cell>
          <cell r="D866">
            <v>1.8</v>
          </cell>
          <cell r="E866">
            <v>1.8</v>
          </cell>
          <cell r="F866">
            <v>44393</v>
          </cell>
          <cell r="G866">
            <v>1.5</v>
          </cell>
          <cell r="H866" t="str">
            <v>RN</v>
          </cell>
          <cell r="I866" t="str">
            <v>LPI-1607</v>
          </cell>
          <cell r="J866" t="str">
            <v>SR</v>
          </cell>
          <cell r="K866" t="str">
            <v>Y</v>
          </cell>
          <cell r="L866">
            <v>10.782726350308561</v>
          </cell>
        </row>
        <row r="867">
          <cell r="A867" t="str">
            <v>052A030</v>
          </cell>
          <cell r="B867">
            <v>3</v>
          </cell>
          <cell r="C867" t="str">
            <v>A0603</v>
          </cell>
          <cell r="D867">
            <v>4.55</v>
          </cell>
          <cell r="E867">
            <v>4.55</v>
          </cell>
          <cell r="F867">
            <v>44433</v>
          </cell>
          <cell r="G867">
            <v>1.8</v>
          </cell>
          <cell r="H867" t="str">
            <v>RN</v>
          </cell>
          <cell r="I867" t="str">
            <v>PSJT 941</v>
          </cell>
          <cell r="J867" t="str">
            <v>SR</v>
          </cell>
          <cell r="K867" t="str">
            <v>Y</v>
          </cell>
          <cell r="L867">
            <v>9.4493930169752272</v>
          </cell>
        </row>
        <row r="868">
          <cell r="A868" t="str">
            <v>054A022</v>
          </cell>
          <cell r="B868">
            <v>3</v>
          </cell>
          <cell r="C868" t="str">
            <v>A0603</v>
          </cell>
          <cell r="D868">
            <v>1.32</v>
          </cell>
          <cell r="E868">
            <v>1.32</v>
          </cell>
          <cell r="F868">
            <v>44413</v>
          </cell>
          <cell r="G868">
            <v>1.5</v>
          </cell>
          <cell r="H868" t="str">
            <v>R3</v>
          </cell>
          <cell r="I868" t="str">
            <v>PSJT 941</v>
          </cell>
          <cell r="J868" t="str">
            <v>SR</v>
          </cell>
          <cell r="K868" t="str">
            <v>Y</v>
          </cell>
          <cell r="L868">
            <v>10.116059683641895</v>
          </cell>
        </row>
        <row r="869">
          <cell r="A869" t="str">
            <v>054A023</v>
          </cell>
          <cell r="B869">
            <v>3</v>
          </cell>
          <cell r="C869" t="str">
            <v>A0603</v>
          </cell>
          <cell r="D869">
            <v>1.06</v>
          </cell>
          <cell r="E869">
            <v>1.06</v>
          </cell>
          <cell r="F869">
            <v>44482</v>
          </cell>
          <cell r="G869">
            <v>1.8</v>
          </cell>
          <cell r="H869" t="str">
            <v>R3</v>
          </cell>
          <cell r="I869" t="str">
            <v>LPI-1607</v>
          </cell>
          <cell r="J869" t="str">
            <v>SRP</v>
          </cell>
          <cell r="K869" t="str">
            <v>Y</v>
          </cell>
          <cell r="L869">
            <v>7.8160596836418943</v>
          </cell>
        </row>
        <row r="870">
          <cell r="A870" t="str">
            <v>054A029</v>
          </cell>
          <cell r="B870">
            <v>3</v>
          </cell>
          <cell r="C870" t="str">
            <v>A0603</v>
          </cell>
          <cell r="D870">
            <v>0.44</v>
          </cell>
          <cell r="E870">
            <v>0.44</v>
          </cell>
          <cell r="F870">
            <v>44467</v>
          </cell>
          <cell r="G870" t="str">
            <v>1.35</v>
          </cell>
          <cell r="H870" t="str">
            <v>RPC</v>
          </cell>
          <cell r="I870" t="str">
            <v>LPI-1604</v>
          </cell>
          <cell r="J870" t="str">
            <v>SR</v>
          </cell>
          <cell r="K870" t="str">
            <v>Y</v>
          </cell>
          <cell r="L870">
            <v>8.3160596836418943</v>
          </cell>
        </row>
        <row r="871">
          <cell r="A871" t="str">
            <v>054A030</v>
          </cell>
          <cell r="B871">
            <v>3</v>
          </cell>
          <cell r="C871" t="str">
            <v>A0603</v>
          </cell>
          <cell r="D871">
            <v>4.08</v>
          </cell>
          <cell r="E871">
            <v>4.08</v>
          </cell>
          <cell r="F871">
            <v>44467</v>
          </cell>
          <cell r="G871" t="str">
            <v>1.35</v>
          </cell>
          <cell r="H871" t="str">
            <v>RPC</v>
          </cell>
          <cell r="I871" t="str">
            <v>LPI-1604</v>
          </cell>
          <cell r="J871" t="str">
            <v>SR</v>
          </cell>
          <cell r="K871" t="str">
            <v>Y</v>
          </cell>
          <cell r="L871">
            <v>8.3160596836418943</v>
          </cell>
        </row>
        <row r="872">
          <cell r="A872" t="str">
            <v>055A021</v>
          </cell>
          <cell r="B872">
            <v>3</v>
          </cell>
          <cell r="C872" t="str">
            <v>A0603</v>
          </cell>
          <cell r="D872">
            <v>0.3</v>
          </cell>
          <cell r="E872">
            <v>0.3</v>
          </cell>
          <cell r="F872">
            <v>44413</v>
          </cell>
          <cell r="G872">
            <v>1.8</v>
          </cell>
          <cell r="H872" t="str">
            <v>R3</v>
          </cell>
          <cell r="I872" t="str">
            <v>PSJT 941</v>
          </cell>
          <cell r="J872" t="str">
            <v>DR</v>
          </cell>
          <cell r="K872" t="str">
            <v>Y</v>
          </cell>
          <cell r="L872">
            <v>10.116059683641895</v>
          </cell>
        </row>
        <row r="873">
          <cell r="A873" t="str">
            <v>055A022</v>
          </cell>
          <cell r="B873">
            <v>3</v>
          </cell>
          <cell r="C873" t="str">
            <v>A0603</v>
          </cell>
          <cell r="D873">
            <v>0.71</v>
          </cell>
          <cell r="E873">
            <v>0.71</v>
          </cell>
          <cell r="F873">
            <v>44413</v>
          </cell>
          <cell r="G873">
            <v>1.8</v>
          </cell>
          <cell r="H873" t="str">
            <v>R3</v>
          </cell>
          <cell r="I873" t="str">
            <v>LPI-1607</v>
          </cell>
          <cell r="J873" t="str">
            <v>SRP</v>
          </cell>
          <cell r="K873" t="str">
            <v>Y</v>
          </cell>
          <cell r="L873">
            <v>10.116059683641895</v>
          </cell>
        </row>
        <row r="874">
          <cell r="A874" t="str">
            <v>056A023</v>
          </cell>
          <cell r="B874">
            <v>3</v>
          </cell>
          <cell r="C874" t="str">
            <v>A0603</v>
          </cell>
          <cell r="D874">
            <v>1.66</v>
          </cell>
          <cell r="E874">
            <v>1.66</v>
          </cell>
          <cell r="F874">
            <v>44414</v>
          </cell>
          <cell r="G874">
            <v>1.8</v>
          </cell>
          <cell r="H874" t="str">
            <v>R3</v>
          </cell>
          <cell r="I874" t="str">
            <v>LPI-1607</v>
          </cell>
          <cell r="J874" t="str">
            <v>SRP</v>
          </cell>
          <cell r="K874" t="str">
            <v>Y</v>
          </cell>
          <cell r="L874">
            <v>10.08272635030856</v>
          </cell>
        </row>
        <row r="875">
          <cell r="A875" t="str">
            <v>058A026</v>
          </cell>
          <cell r="B875">
            <v>3</v>
          </cell>
          <cell r="C875" t="str">
            <v>A0603</v>
          </cell>
          <cell r="D875">
            <v>5.25</v>
          </cell>
          <cell r="E875">
            <v>5.25</v>
          </cell>
          <cell r="F875">
            <v>44365</v>
          </cell>
          <cell r="G875">
            <v>1.8</v>
          </cell>
          <cell r="H875" t="str">
            <v>R3</v>
          </cell>
          <cell r="I875" t="str">
            <v>LPI-1607</v>
          </cell>
          <cell r="J875" t="str">
            <v>DR</v>
          </cell>
          <cell r="K875" t="str">
            <v>Y</v>
          </cell>
          <cell r="L875">
            <v>11.716059683641895</v>
          </cell>
        </row>
        <row r="876">
          <cell r="A876" t="str">
            <v>060A025</v>
          </cell>
          <cell r="B876">
            <v>3</v>
          </cell>
          <cell r="C876" t="str">
            <v>A0603</v>
          </cell>
          <cell r="D876">
            <v>8.14</v>
          </cell>
          <cell r="E876">
            <v>8.14</v>
          </cell>
          <cell r="F876">
            <v>44365</v>
          </cell>
          <cell r="G876">
            <v>1.8</v>
          </cell>
          <cell r="H876" t="str">
            <v>R3</v>
          </cell>
          <cell r="I876" t="str">
            <v>LPI-1607</v>
          </cell>
          <cell r="J876" t="str">
            <v>SRP</v>
          </cell>
          <cell r="K876" t="str">
            <v>Y</v>
          </cell>
          <cell r="L876">
            <v>11.716059683641895</v>
          </cell>
        </row>
        <row r="877">
          <cell r="A877" t="str">
            <v>052A034</v>
          </cell>
          <cell r="B877">
            <v>3</v>
          </cell>
          <cell r="C877" t="str">
            <v>A0603</v>
          </cell>
          <cell r="D877">
            <v>1.58</v>
          </cell>
          <cell r="E877">
            <v>1.58</v>
          </cell>
          <cell r="F877">
            <v>44475</v>
          </cell>
          <cell r="G877" t="str">
            <v>1.35</v>
          </cell>
          <cell r="H877" t="str">
            <v>RPC</v>
          </cell>
          <cell r="I877" t="str">
            <v>LPI-1604</v>
          </cell>
          <cell r="J877" t="str">
            <v>SR</v>
          </cell>
          <cell r="K877" t="str">
            <v>Y</v>
          </cell>
          <cell r="L877">
            <v>8.0493930169752268</v>
          </cell>
        </row>
        <row r="878">
          <cell r="A878" t="str">
            <v>052A035</v>
          </cell>
          <cell r="B878">
            <v>3</v>
          </cell>
          <cell r="C878" t="str">
            <v>A0603</v>
          </cell>
          <cell r="D878">
            <v>1.2</v>
          </cell>
          <cell r="E878">
            <v>1.2</v>
          </cell>
          <cell r="F878">
            <v>44475</v>
          </cell>
          <cell r="G878" t="str">
            <v>1.35</v>
          </cell>
          <cell r="H878" t="str">
            <v>RPC</v>
          </cell>
          <cell r="I878" t="str">
            <v>LPI-1604</v>
          </cell>
          <cell r="J878" t="str">
            <v>SR</v>
          </cell>
          <cell r="K878" t="str">
            <v>Y</v>
          </cell>
          <cell r="L878">
            <v>8.0493930169752268</v>
          </cell>
        </row>
        <row r="879">
          <cell r="A879" t="str">
            <v>052A039</v>
          </cell>
          <cell r="B879">
            <v>3</v>
          </cell>
          <cell r="C879" t="str">
            <v>A0604</v>
          </cell>
          <cell r="D879">
            <v>6.94</v>
          </cell>
          <cell r="E879">
            <v>6.94</v>
          </cell>
          <cell r="F879">
            <v>44369</v>
          </cell>
          <cell r="G879" t="str">
            <v>1,8</v>
          </cell>
          <cell r="H879" t="str">
            <v>RN</v>
          </cell>
          <cell r="I879" t="str">
            <v>PSJT 941</v>
          </cell>
          <cell r="J879" t="str">
            <v>SR</v>
          </cell>
          <cell r="K879" t="str">
            <v>Y</v>
          </cell>
          <cell r="L879">
            <v>11.58272635030856</v>
          </cell>
        </row>
        <row r="880">
          <cell r="A880" t="str">
            <v>052A040</v>
          </cell>
          <cell r="B880">
            <v>3</v>
          </cell>
          <cell r="C880" t="str">
            <v>A0604</v>
          </cell>
          <cell r="D880">
            <v>1.1499999999999999</v>
          </cell>
          <cell r="E880">
            <v>1.1499999999999999</v>
          </cell>
          <cell r="F880">
            <v>44471</v>
          </cell>
          <cell r="G880">
            <v>1.35</v>
          </cell>
          <cell r="H880" t="str">
            <v>RPC</v>
          </cell>
          <cell r="I880" t="str">
            <v>LPI-1604</v>
          </cell>
          <cell r="J880" t="str">
            <v>SR</v>
          </cell>
          <cell r="K880" t="str">
            <v>Y</v>
          </cell>
          <cell r="L880">
            <v>8.1827263503085614</v>
          </cell>
        </row>
        <row r="881">
          <cell r="A881" t="str">
            <v>053A033</v>
          </cell>
          <cell r="B881">
            <v>3</v>
          </cell>
          <cell r="C881" t="str">
            <v>A0604</v>
          </cell>
          <cell r="D881">
            <v>6.14</v>
          </cell>
          <cell r="E881">
            <v>6.14</v>
          </cell>
          <cell r="F881">
            <v>44485</v>
          </cell>
          <cell r="G881" t="str">
            <v>1.35</v>
          </cell>
          <cell r="H881" t="str">
            <v>RPC</v>
          </cell>
          <cell r="I881" t="str">
            <v>LPI-1603</v>
          </cell>
          <cell r="J881" t="str">
            <v>SR</v>
          </cell>
          <cell r="K881" t="str">
            <v>Y</v>
          </cell>
          <cell r="L881">
            <v>7.7160596836418938</v>
          </cell>
        </row>
        <row r="882">
          <cell r="A882" t="str">
            <v>054A033</v>
          </cell>
          <cell r="B882">
            <v>3</v>
          </cell>
          <cell r="C882" t="str">
            <v>A0604</v>
          </cell>
          <cell r="D882">
            <v>2.56</v>
          </cell>
          <cell r="E882">
            <v>2.56</v>
          </cell>
          <cell r="F882">
            <v>44468</v>
          </cell>
          <cell r="G882" t="str">
            <v>1.35</v>
          </cell>
          <cell r="H882" t="str">
            <v>RPC</v>
          </cell>
          <cell r="I882" t="str">
            <v>LPI-1604</v>
          </cell>
          <cell r="J882" t="str">
            <v>SR</v>
          </cell>
          <cell r="K882" t="str">
            <v>Y</v>
          </cell>
          <cell r="L882">
            <v>8.2827263503085611</v>
          </cell>
        </row>
        <row r="883">
          <cell r="A883" t="str">
            <v>055A030</v>
          </cell>
          <cell r="B883">
            <v>3</v>
          </cell>
          <cell r="C883" t="str">
            <v>A0603</v>
          </cell>
          <cell r="D883">
            <v>1.73</v>
          </cell>
          <cell r="E883">
            <v>1.73</v>
          </cell>
          <cell r="F883">
            <v>44468</v>
          </cell>
          <cell r="G883" t="str">
            <v>1.35</v>
          </cell>
          <cell r="H883" t="str">
            <v>RPC</v>
          </cell>
          <cell r="I883" t="str">
            <v>LPI-1604</v>
          </cell>
          <cell r="J883" t="str">
            <v>SR</v>
          </cell>
          <cell r="K883" t="str">
            <v>Y</v>
          </cell>
          <cell r="L883">
            <v>8.2827263503085611</v>
          </cell>
        </row>
        <row r="884">
          <cell r="A884" t="str">
            <v>054A038</v>
          </cell>
          <cell r="B884">
            <v>3</v>
          </cell>
          <cell r="C884" t="str">
            <v>A0603</v>
          </cell>
          <cell r="D884">
            <v>3.99</v>
          </cell>
          <cell r="E884">
            <v>3.99</v>
          </cell>
          <cell r="F884">
            <v>44469</v>
          </cell>
          <cell r="G884">
            <v>1.35</v>
          </cell>
          <cell r="H884" t="str">
            <v>RPC</v>
          </cell>
          <cell r="I884" t="str">
            <v>LPI-1604</v>
          </cell>
          <cell r="J884" t="str">
            <v>SR</v>
          </cell>
          <cell r="K884" t="str">
            <v>I</v>
          </cell>
          <cell r="L884">
            <v>8.2493930169752279</v>
          </cell>
        </row>
        <row r="885">
          <cell r="A885" t="str">
            <v>054A039</v>
          </cell>
          <cell r="B885">
            <v>3</v>
          </cell>
          <cell r="C885" t="str">
            <v>A0603</v>
          </cell>
          <cell r="D885">
            <v>3.77</v>
          </cell>
          <cell r="E885">
            <v>3.77</v>
          </cell>
          <cell r="F885">
            <v>44469</v>
          </cell>
          <cell r="G885">
            <v>1.35</v>
          </cell>
          <cell r="H885" t="str">
            <v>RPC</v>
          </cell>
          <cell r="I885" t="str">
            <v>LPI-1604</v>
          </cell>
          <cell r="J885" t="str">
            <v>SR</v>
          </cell>
          <cell r="K885" t="str">
            <v>I</v>
          </cell>
          <cell r="L885">
            <v>8.2493930169752279</v>
          </cell>
        </row>
        <row r="886">
          <cell r="A886" t="str">
            <v>054A040</v>
          </cell>
          <cell r="B886">
            <v>3</v>
          </cell>
          <cell r="C886" t="str">
            <v>A0603</v>
          </cell>
          <cell r="D886">
            <v>0.93</v>
          </cell>
          <cell r="E886">
            <v>0.93</v>
          </cell>
          <cell r="F886">
            <v>44470</v>
          </cell>
          <cell r="G886">
            <v>1.35</v>
          </cell>
          <cell r="H886" t="str">
            <v>RPC</v>
          </cell>
          <cell r="I886" t="str">
            <v>LPI-1604</v>
          </cell>
          <cell r="J886" t="str">
            <v>SR</v>
          </cell>
          <cell r="K886" t="str">
            <v>Y</v>
          </cell>
          <cell r="L886">
            <v>8.2160596836418947</v>
          </cell>
        </row>
        <row r="887">
          <cell r="A887" t="str">
            <v>055A034</v>
          </cell>
          <cell r="B887">
            <v>3</v>
          </cell>
          <cell r="C887" t="str">
            <v>A0604</v>
          </cell>
          <cell r="D887">
            <v>2.67</v>
          </cell>
          <cell r="E887">
            <v>2.67</v>
          </cell>
          <cell r="F887">
            <v>44468</v>
          </cell>
          <cell r="G887" t="str">
            <v>1.35</v>
          </cell>
          <cell r="H887" t="str">
            <v>RPC</v>
          </cell>
          <cell r="I887" t="str">
            <v>LPI-1604</v>
          </cell>
          <cell r="J887" t="str">
            <v>SR</v>
          </cell>
          <cell r="K887" t="str">
            <v>Y</v>
          </cell>
          <cell r="L887">
            <v>8.2827263503085611</v>
          </cell>
        </row>
        <row r="888">
          <cell r="A888" t="str">
            <v>056A030</v>
          </cell>
          <cell r="B888">
            <v>3</v>
          </cell>
          <cell r="C888" t="str">
            <v>A0603</v>
          </cell>
          <cell r="D888">
            <v>0.17</v>
          </cell>
          <cell r="E888">
            <v>0.17</v>
          </cell>
          <cell r="F888">
            <v>44468</v>
          </cell>
          <cell r="G888" t="str">
            <v>1.35</v>
          </cell>
          <cell r="H888" t="str">
            <v>RPC</v>
          </cell>
          <cell r="I888" t="str">
            <v>LPI-1604</v>
          </cell>
          <cell r="J888" t="str">
            <v>SR</v>
          </cell>
          <cell r="K888" t="str">
            <v>Y</v>
          </cell>
          <cell r="L888">
            <v>8.2827263503085611</v>
          </cell>
        </row>
        <row r="889">
          <cell r="A889" t="str">
            <v>056A034</v>
          </cell>
          <cell r="B889">
            <v>3</v>
          </cell>
          <cell r="C889" t="str">
            <v>A0604</v>
          </cell>
          <cell r="D889">
            <v>2.84</v>
          </cell>
          <cell r="E889">
            <v>2.84</v>
          </cell>
          <cell r="F889">
            <v>44470</v>
          </cell>
          <cell r="G889" t="str">
            <v>1.35</v>
          </cell>
          <cell r="H889" t="str">
            <v>RPC</v>
          </cell>
          <cell r="I889" t="str">
            <v>LPI-1604</v>
          </cell>
          <cell r="J889" t="str">
            <v>SR</v>
          </cell>
          <cell r="K889" t="str">
            <v>Y</v>
          </cell>
          <cell r="L889">
            <v>8.2160596836418947</v>
          </cell>
        </row>
        <row r="890">
          <cell r="A890" t="str">
            <v>056A038</v>
          </cell>
          <cell r="B890">
            <v>3</v>
          </cell>
          <cell r="C890" t="str">
            <v>A0604</v>
          </cell>
          <cell r="D890">
            <v>3.75</v>
          </cell>
          <cell r="E890">
            <v>3.75</v>
          </cell>
          <cell r="F890">
            <v>44475</v>
          </cell>
          <cell r="G890">
            <v>1.35</v>
          </cell>
          <cell r="H890" t="str">
            <v>RPC</v>
          </cell>
          <cell r="I890" t="str">
            <v>LPI-1604</v>
          </cell>
          <cell r="J890" t="str">
            <v>SR</v>
          </cell>
          <cell r="K890" t="str">
            <v>Y</v>
          </cell>
          <cell r="L890">
            <v>8.0493930169752268</v>
          </cell>
        </row>
        <row r="891">
          <cell r="A891" t="str">
            <v>056A039</v>
          </cell>
          <cell r="B891">
            <v>3</v>
          </cell>
          <cell r="C891" t="str">
            <v>A0604</v>
          </cell>
          <cell r="D891">
            <v>1.63</v>
          </cell>
          <cell r="E891">
            <v>1.63</v>
          </cell>
          <cell r="F891">
            <v>44475</v>
          </cell>
          <cell r="G891">
            <v>1.35</v>
          </cell>
          <cell r="H891" t="str">
            <v>RPC</v>
          </cell>
          <cell r="I891" t="str">
            <v>LPI-1604</v>
          </cell>
          <cell r="J891" t="str">
            <v>SR</v>
          </cell>
          <cell r="K891" t="str">
            <v>Y</v>
          </cell>
          <cell r="L891">
            <v>8.0493930169752268</v>
          </cell>
        </row>
        <row r="892">
          <cell r="A892" t="str">
            <v>057A038</v>
          </cell>
          <cell r="B892">
            <v>3</v>
          </cell>
          <cell r="C892" t="str">
            <v>A0604</v>
          </cell>
          <cell r="D892">
            <v>0.57999999999999996</v>
          </cell>
          <cell r="E892">
            <v>0.57999999999999996</v>
          </cell>
          <cell r="F892">
            <v>44475</v>
          </cell>
          <cell r="G892">
            <v>1.35</v>
          </cell>
          <cell r="H892" t="str">
            <v>RPC</v>
          </cell>
          <cell r="I892" t="str">
            <v>LPI-1604</v>
          </cell>
          <cell r="J892" t="str">
            <v>SR</v>
          </cell>
          <cell r="K892" t="str">
            <v>Y</v>
          </cell>
          <cell r="L892">
            <v>8.0493930169752268</v>
          </cell>
        </row>
        <row r="893">
          <cell r="A893" t="str">
            <v>056A040</v>
          </cell>
          <cell r="B893">
            <v>3</v>
          </cell>
          <cell r="C893" t="str">
            <v>A0604</v>
          </cell>
          <cell r="D893">
            <v>1.9</v>
          </cell>
          <cell r="E893">
            <v>1.9</v>
          </cell>
          <cell r="F893">
            <v>44483</v>
          </cell>
          <cell r="G893">
            <v>1.35</v>
          </cell>
          <cell r="H893" t="str">
            <v>RPC</v>
          </cell>
          <cell r="I893" t="str">
            <v>TC-09</v>
          </cell>
          <cell r="J893" t="str">
            <v>SR</v>
          </cell>
          <cell r="K893" t="str">
            <v>Y</v>
          </cell>
          <cell r="L893">
            <v>7.7827263503085611</v>
          </cell>
        </row>
        <row r="894">
          <cell r="A894" t="str">
            <v>057A034</v>
          </cell>
          <cell r="B894">
            <v>3</v>
          </cell>
          <cell r="C894" t="str">
            <v>A0604</v>
          </cell>
          <cell r="D894">
            <v>3.31</v>
          </cell>
          <cell r="E894">
            <v>3.31</v>
          </cell>
          <cell r="F894">
            <v>44476</v>
          </cell>
          <cell r="G894" t="str">
            <v>1.35</v>
          </cell>
          <cell r="H894" t="str">
            <v>RPC</v>
          </cell>
          <cell r="I894" t="str">
            <v>LPI-1604</v>
          </cell>
          <cell r="J894" t="str">
            <v>SR</v>
          </cell>
          <cell r="K894" t="str">
            <v>Y</v>
          </cell>
          <cell r="L894">
            <v>8.0160596836418936</v>
          </cell>
        </row>
        <row r="895">
          <cell r="A895" t="str">
            <v>054A035</v>
          </cell>
          <cell r="B895">
            <v>3</v>
          </cell>
          <cell r="C895" t="str">
            <v>A0604</v>
          </cell>
          <cell r="D895">
            <v>1.24</v>
          </cell>
          <cell r="E895">
            <v>1.24</v>
          </cell>
          <cell r="F895">
            <v>44487</v>
          </cell>
          <cell r="G895" t="str">
            <v>1.35</v>
          </cell>
          <cell r="H895" t="str">
            <v>RPC</v>
          </cell>
          <cell r="I895" t="str">
            <v>LPI-1603</v>
          </cell>
          <cell r="J895" t="str">
            <v>SR</v>
          </cell>
          <cell r="K895" t="str">
            <v>Y</v>
          </cell>
          <cell r="L895">
            <v>7.6493930169752273</v>
          </cell>
        </row>
        <row r="896">
          <cell r="A896" t="str">
            <v>053A034</v>
          </cell>
          <cell r="B896">
            <v>3</v>
          </cell>
          <cell r="C896" t="str">
            <v>A0604</v>
          </cell>
          <cell r="D896">
            <v>0.22</v>
          </cell>
          <cell r="E896">
            <v>0.22</v>
          </cell>
          <cell r="F896">
            <v>44487</v>
          </cell>
          <cell r="G896" t="str">
            <v>1.35</v>
          </cell>
          <cell r="H896" t="str">
            <v>RPC</v>
          </cell>
          <cell r="I896" t="str">
            <v>LPI-1603</v>
          </cell>
          <cell r="J896" t="str">
            <v>SR</v>
          </cell>
          <cell r="K896" t="str">
            <v>Y</v>
          </cell>
          <cell r="L896">
            <v>7.6493930169752273</v>
          </cell>
        </row>
        <row r="897">
          <cell r="A897" t="str">
            <v>054A034</v>
          </cell>
          <cell r="B897">
            <v>3</v>
          </cell>
          <cell r="C897" t="str">
            <v>A0604</v>
          </cell>
          <cell r="D897">
            <v>0.34</v>
          </cell>
          <cell r="E897">
            <v>0.34</v>
          </cell>
          <cell r="F897">
            <v>44487</v>
          </cell>
          <cell r="G897" t="str">
            <v>1.35</v>
          </cell>
          <cell r="H897" t="str">
            <v>RPC</v>
          </cell>
          <cell r="I897" t="str">
            <v>LPI-1603</v>
          </cell>
          <cell r="J897" t="str">
            <v>SR</v>
          </cell>
          <cell r="K897" t="str">
            <v>Y</v>
          </cell>
          <cell r="L897">
            <v>7.6493930169752273</v>
          </cell>
        </row>
        <row r="898">
          <cell r="A898" t="str">
            <v>054A036</v>
          </cell>
          <cell r="B898">
            <v>3</v>
          </cell>
          <cell r="C898" t="str">
            <v>A0604</v>
          </cell>
          <cell r="D898">
            <v>1.36</v>
          </cell>
          <cell r="E898">
            <v>1.36</v>
          </cell>
          <cell r="F898">
            <v>44487</v>
          </cell>
          <cell r="G898" t="str">
            <v>1.35</v>
          </cell>
          <cell r="H898" t="str">
            <v>RPC</v>
          </cell>
          <cell r="I898" t="str">
            <v>LPI-1603</v>
          </cell>
          <cell r="J898" t="str">
            <v>SR</v>
          </cell>
          <cell r="K898" t="str">
            <v>Y</v>
          </cell>
          <cell r="L898">
            <v>7.6493930169752273</v>
          </cell>
        </row>
        <row r="899">
          <cell r="A899" t="str">
            <v>056A035</v>
          </cell>
          <cell r="B899">
            <v>3</v>
          </cell>
          <cell r="C899" t="str">
            <v>A0604</v>
          </cell>
          <cell r="D899">
            <v>1.05</v>
          </cell>
          <cell r="E899">
            <v>1.05</v>
          </cell>
          <cell r="F899">
            <v>44487</v>
          </cell>
          <cell r="G899" t="str">
            <v>1.35</v>
          </cell>
          <cell r="H899" t="str">
            <v>RPC</v>
          </cell>
          <cell r="I899" t="str">
            <v>LPI-1603</v>
          </cell>
          <cell r="J899" t="str">
            <v>SR</v>
          </cell>
          <cell r="K899" t="str">
            <v>Y</v>
          </cell>
          <cell r="L899">
            <v>7.6493930169752273</v>
          </cell>
        </row>
        <row r="900">
          <cell r="A900" t="str">
            <v>056A036</v>
          </cell>
          <cell r="B900">
            <v>3</v>
          </cell>
          <cell r="C900" t="str">
            <v>A0604</v>
          </cell>
          <cell r="D900">
            <v>0.81</v>
          </cell>
          <cell r="E900">
            <v>0.81</v>
          </cell>
          <cell r="F900">
            <v>44487</v>
          </cell>
          <cell r="G900" t="str">
            <v>1.35</v>
          </cell>
          <cell r="H900" t="str">
            <v>RPC</v>
          </cell>
          <cell r="I900" t="str">
            <v>LPI-1603</v>
          </cell>
          <cell r="J900" t="str">
            <v>SR</v>
          </cell>
          <cell r="K900" t="str">
            <v>Y</v>
          </cell>
          <cell r="L900">
            <v>7.6493930169752273</v>
          </cell>
        </row>
        <row r="901">
          <cell r="A901" t="str">
            <v>057A035</v>
          </cell>
          <cell r="B901">
            <v>3</v>
          </cell>
          <cell r="C901" t="str">
            <v>A0604</v>
          </cell>
          <cell r="D901">
            <v>0.77</v>
          </cell>
          <cell r="E901">
            <v>0.77</v>
          </cell>
          <cell r="F901">
            <v>44487</v>
          </cell>
          <cell r="G901" t="str">
            <v>1.35</v>
          </cell>
          <cell r="H901" t="str">
            <v>RPC</v>
          </cell>
          <cell r="I901" t="str">
            <v>LPI-1603</v>
          </cell>
          <cell r="J901" t="str">
            <v>SR</v>
          </cell>
          <cell r="K901" t="str">
            <v>Y</v>
          </cell>
          <cell r="L901">
            <v>7.6493930169752273</v>
          </cell>
        </row>
        <row r="902">
          <cell r="A902" t="str">
            <v>057A039</v>
          </cell>
          <cell r="B902">
            <v>3</v>
          </cell>
          <cell r="C902" t="str">
            <v>A0604</v>
          </cell>
          <cell r="D902">
            <v>2.14</v>
          </cell>
          <cell r="E902">
            <v>2.14</v>
          </cell>
          <cell r="F902">
            <v>44482</v>
          </cell>
          <cell r="G902" t="str">
            <v>1.35</v>
          </cell>
          <cell r="H902" t="str">
            <v>RPC</v>
          </cell>
          <cell r="I902" t="str">
            <v>TC-09</v>
          </cell>
          <cell r="J902" t="str">
            <v>SR</v>
          </cell>
          <cell r="K902" t="str">
            <v>Y</v>
          </cell>
          <cell r="L902">
            <v>7.8160596836418943</v>
          </cell>
        </row>
        <row r="903">
          <cell r="A903" t="str">
            <v>059A031</v>
          </cell>
          <cell r="B903">
            <v>3</v>
          </cell>
          <cell r="C903" t="str">
            <v>A0604</v>
          </cell>
          <cell r="D903">
            <v>1.1499999999999999</v>
          </cell>
          <cell r="E903">
            <v>1.1499999999999999</v>
          </cell>
          <cell r="F903">
            <v>44474</v>
          </cell>
          <cell r="G903">
            <v>1.35</v>
          </cell>
          <cell r="H903" t="str">
            <v>RPC</v>
          </cell>
          <cell r="I903" t="str">
            <v>LPI-1604</v>
          </cell>
          <cell r="J903" t="str">
            <v>SR</v>
          </cell>
          <cell r="K903" t="str">
            <v>I</v>
          </cell>
          <cell r="L903">
            <v>8.08272635030856</v>
          </cell>
        </row>
        <row r="904">
          <cell r="A904" t="str">
            <v>059A032</v>
          </cell>
          <cell r="B904">
            <v>3</v>
          </cell>
          <cell r="C904" t="str">
            <v>A0604</v>
          </cell>
          <cell r="D904">
            <v>0.18</v>
          </cell>
          <cell r="E904">
            <v>0.18</v>
          </cell>
          <cell r="F904">
            <v>44474</v>
          </cell>
          <cell r="G904">
            <v>1.35</v>
          </cell>
          <cell r="H904" t="str">
            <v>RPC</v>
          </cell>
          <cell r="I904" t="str">
            <v>LPI-1604</v>
          </cell>
          <cell r="J904" t="str">
            <v>SR</v>
          </cell>
          <cell r="K904" t="str">
            <v>I</v>
          </cell>
          <cell r="L904">
            <v>8.08272635030856</v>
          </cell>
        </row>
        <row r="905">
          <cell r="A905" t="str">
            <v>059A033</v>
          </cell>
          <cell r="B905">
            <v>3</v>
          </cell>
          <cell r="C905" t="str">
            <v>A0604</v>
          </cell>
          <cell r="D905">
            <v>0.7</v>
          </cell>
          <cell r="E905">
            <v>0.7</v>
          </cell>
          <cell r="F905">
            <v>44474</v>
          </cell>
          <cell r="G905">
            <v>1.35</v>
          </cell>
          <cell r="H905" t="str">
            <v>RPC</v>
          </cell>
          <cell r="I905" t="str">
            <v>LPI-1604</v>
          </cell>
          <cell r="J905" t="str">
            <v>SR</v>
          </cell>
          <cell r="K905" t="str">
            <v>I</v>
          </cell>
          <cell r="L905">
            <v>8.08272635030856</v>
          </cell>
        </row>
        <row r="906">
          <cell r="A906" t="str">
            <v>059A034</v>
          </cell>
          <cell r="B906">
            <v>3</v>
          </cell>
          <cell r="C906" t="str">
            <v>A0604</v>
          </cell>
          <cell r="D906">
            <v>0.7</v>
          </cell>
          <cell r="E906">
            <v>0.7</v>
          </cell>
          <cell r="F906">
            <v>44474</v>
          </cell>
          <cell r="G906">
            <v>1.35</v>
          </cell>
          <cell r="H906" t="str">
            <v>RPC</v>
          </cell>
          <cell r="I906" t="str">
            <v>LPI-1604</v>
          </cell>
          <cell r="J906" t="str">
            <v>SR</v>
          </cell>
          <cell r="K906" t="str">
            <v>I</v>
          </cell>
          <cell r="L906">
            <v>8.08272635030856</v>
          </cell>
        </row>
        <row r="907">
          <cell r="A907" t="str">
            <v>060A033</v>
          </cell>
          <cell r="B907">
            <v>3</v>
          </cell>
          <cell r="C907" t="str">
            <v>A0604</v>
          </cell>
          <cell r="D907">
            <v>1.1299999999999999</v>
          </cell>
          <cell r="E907">
            <v>1.1299999999999999</v>
          </cell>
          <cell r="F907">
            <v>44483</v>
          </cell>
          <cell r="G907" t="str">
            <v>1.35</v>
          </cell>
          <cell r="H907" t="str">
            <v>RPC</v>
          </cell>
          <cell r="I907" t="str">
            <v>LPI-1603</v>
          </cell>
          <cell r="J907" t="str">
            <v>SR</v>
          </cell>
          <cell r="K907" t="str">
            <v>Y</v>
          </cell>
          <cell r="L907">
            <v>7.7827263503085611</v>
          </cell>
        </row>
        <row r="908">
          <cell r="A908" t="str">
            <v>060A034</v>
          </cell>
          <cell r="B908">
            <v>3</v>
          </cell>
          <cell r="C908" t="str">
            <v>A0604</v>
          </cell>
          <cell r="D908">
            <v>1.68</v>
          </cell>
          <cell r="E908">
            <v>1.68</v>
          </cell>
          <cell r="F908">
            <v>44476</v>
          </cell>
          <cell r="G908" t="str">
            <v>1.35</v>
          </cell>
          <cell r="H908" t="str">
            <v>RPC</v>
          </cell>
          <cell r="I908" t="str">
            <v>LPI-1604</v>
          </cell>
          <cell r="J908" t="str">
            <v>SR</v>
          </cell>
          <cell r="K908" t="str">
            <v>Y</v>
          </cell>
          <cell r="L908">
            <v>8.0160596836418936</v>
          </cell>
        </row>
        <row r="909">
          <cell r="A909" t="str">
            <v>061A035</v>
          </cell>
          <cell r="B909">
            <v>3</v>
          </cell>
          <cell r="C909" t="str">
            <v>A0604</v>
          </cell>
          <cell r="D909">
            <v>2.11</v>
          </cell>
          <cell r="E909">
            <v>2.11</v>
          </cell>
          <cell r="F909">
            <v>44480</v>
          </cell>
          <cell r="G909" t="str">
            <v>1.35</v>
          </cell>
          <cell r="H909" t="str">
            <v>RPC</v>
          </cell>
          <cell r="I909" t="str">
            <v>LPI-612</v>
          </cell>
          <cell r="J909" t="str">
            <v>SR</v>
          </cell>
          <cell r="K909" t="str">
            <v>Y</v>
          </cell>
          <cell r="L909">
            <v>7.8827263503085607</v>
          </cell>
        </row>
        <row r="910">
          <cell r="A910" t="str">
            <v>061A037</v>
          </cell>
          <cell r="B910">
            <v>3</v>
          </cell>
          <cell r="C910" t="str">
            <v>A0604</v>
          </cell>
          <cell r="D910">
            <v>3.4</v>
          </cell>
          <cell r="E910">
            <v>3.4</v>
          </cell>
          <cell r="F910">
            <v>44480</v>
          </cell>
          <cell r="G910" t="str">
            <v>1.35</v>
          </cell>
          <cell r="H910" t="str">
            <v>RPC</v>
          </cell>
          <cell r="I910" t="str">
            <v>LPI-612</v>
          </cell>
          <cell r="J910" t="str">
            <v>SR</v>
          </cell>
          <cell r="K910" t="str">
            <v>Y</v>
          </cell>
          <cell r="L910">
            <v>7.8827263503085607</v>
          </cell>
        </row>
        <row r="911">
          <cell r="A911" t="str">
            <v>052A042</v>
          </cell>
          <cell r="B911">
            <v>3</v>
          </cell>
          <cell r="C911" t="str">
            <v>A0605</v>
          </cell>
          <cell r="D911">
            <v>4.1399999999999997</v>
          </cell>
          <cell r="E911">
            <v>4.1399999999999997</v>
          </cell>
          <cell r="F911">
            <v>44458</v>
          </cell>
          <cell r="G911">
            <v>1.8</v>
          </cell>
          <cell r="H911" t="str">
            <v>RN</v>
          </cell>
          <cell r="I911" t="str">
            <v>PSJT 941</v>
          </cell>
          <cell r="J911" t="str">
            <v>SR</v>
          </cell>
          <cell r="K911" t="str">
            <v>Y</v>
          </cell>
          <cell r="L911">
            <v>8.616059683641895</v>
          </cell>
        </row>
        <row r="912">
          <cell r="A912" t="str">
            <v>054A043</v>
          </cell>
          <cell r="B912">
            <v>3</v>
          </cell>
          <cell r="C912" t="str">
            <v>A0605</v>
          </cell>
          <cell r="D912">
            <v>4.09</v>
          </cell>
          <cell r="E912">
            <v>4.09</v>
          </cell>
          <cell r="F912">
            <v>44484</v>
          </cell>
          <cell r="G912">
            <v>1.35</v>
          </cell>
          <cell r="H912" t="str">
            <v>RPC</v>
          </cell>
          <cell r="I912" t="str">
            <v>GP-95287</v>
          </cell>
          <cell r="J912" t="str">
            <v>SR</v>
          </cell>
          <cell r="K912" t="str">
            <v>Y</v>
          </cell>
          <cell r="L912">
            <v>7.7493930169752279</v>
          </cell>
        </row>
        <row r="913">
          <cell r="A913" t="str">
            <v>055A042</v>
          </cell>
          <cell r="B913">
            <v>3</v>
          </cell>
          <cell r="C913" t="str">
            <v>A0605</v>
          </cell>
          <cell r="D913">
            <v>1.49</v>
          </cell>
          <cell r="E913">
            <v>1.49</v>
          </cell>
          <cell r="F913">
            <v>44492</v>
          </cell>
          <cell r="G913">
            <v>1.35</v>
          </cell>
          <cell r="H913" t="str">
            <v>RPC</v>
          </cell>
          <cell r="I913" t="str">
            <v>LPI-1603</v>
          </cell>
          <cell r="J913" t="str">
            <v>SR</v>
          </cell>
          <cell r="K913" t="str">
            <v>Y</v>
          </cell>
          <cell r="L913">
            <v>7.4827263503085613</v>
          </cell>
        </row>
        <row r="914">
          <cell r="A914" t="str">
            <v>062A015</v>
          </cell>
          <cell r="B914">
            <v>3</v>
          </cell>
          <cell r="C914" t="str">
            <v>A0702</v>
          </cell>
          <cell r="D914">
            <v>9.23</v>
          </cell>
          <cell r="E914">
            <v>9.23</v>
          </cell>
          <cell r="F914">
            <v>44419</v>
          </cell>
          <cell r="G914">
            <v>1.8</v>
          </cell>
          <cell r="H914" t="str">
            <v>R3</v>
          </cell>
          <cell r="I914" t="str">
            <v>LPI-1606</v>
          </cell>
          <cell r="J914" t="str">
            <v>DR</v>
          </cell>
          <cell r="K914" t="str">
            <v>Y</v>
          </cell>
          <cell r="L914">
            <v>9.9160596836418939</v>
          </cell>
        </row>
        <row r="915">
          <cell r="A915" t="str">
            <v>062A020</v>
          </cell>
          <cell r="B915">
            <v>3</v>
          </cell>
          <cell r="C915" t="str">
            <v>A0702</v>
          </cell>
          <cell r="D915">
            <v>9.5500000000000007</v>
          </cell>
          <cell r="E915">
            <v>9.5500000000000007</v>
          </cell>
          <cell r="F915">
            <v>44457</v>
          </cell>
          <cell r="G915">
            <v>1.8</v>
          </cell>
          <cell r="H915" t="str">
            <v>R3</v>
          </cell>
          <cell r="I915" t="str">
            <v>LPI-1606</v>
          </cell>
          <cell r="J915" t="str">
            <v>DR</v>
          </cell>
          <cell r="K915" t="str">
            <v>Y</v>
          </cell>
          <cell r="L915">
            <v>8.6493930169752282</v>
          </cell>
        </row>
        <row r="916">
          <cell r="A916" t="str">
            <v>063A015</v>
          </cell>
          <cell r="B916">
            <v>3</v>
          </cell>
          <cell r="C916" t="str">
            <v>A0702</v>
          </cell>
          <cell r="D916">
            <v>0.46</v>
          </cell>
          <cell r="E916">
            <v>0.46</v>
          </cell>
          <cell r="F916">
            <v>44432</v>
          </cell>
          <cell r="G916">
            <v>1.8</v>
          </cell>
          <cell r="H916" t="str">
            <v>R3</v>
          </cell>
          <cell r="I916" t="str">
            <v>LPI-1607</v>
          </cell>
          <cell r="J916" t="str">
            <v>DR</v>
          </cell>
          <cell r="K916" t="str">
            <v>Y</v>
          </cell>
          <cell r="L916">
            <v>9.4827263503085604</v>
          </cell>
        </row>
        <row r="917">
          <cell r="A917" t="str">
            <v>064A014</v>
          </cell>
          <cell r="B917">
            <v>3</v>
          </cell>
          <cell r="C917" t="str">
            <v>A0702</v>
          </cell>
          <cell r="D917">
            <v>6.93</v>
          </cell>
          <cell r="E917">
            <v>6.93</v>
          </cell>
          <cell r="F917">
            <v>44402</v>
          </cell>
          <cell r="G917">
            <v>1.8</v>
          </cell>
          <cell r="H917" t="str">
            <v>R3</v>
          </cell>
          <cell r="I917" t="str">
            <v>LPI-1603</v>
          </cell>
          <cell r="J917" t="str">
            <v>DR</v>
          </cell>
          <cell r="K917" t="str">
            <v>Y</v>
          </cell>
          <cell r="L917">
            <v>10.48272635030856</v>
          </cell>
        </row>
        <row r="918">
          <cell r="A918" t="str">
            <v>064A020</v>
          </cell>
          <cell r="B918">
            <v>3</v>
          </cell>
          <cell r="C918" t="str">
            <v>A0702</v>
          </cell>
          <cell r="D918">
            <v>8.1999999999999993</v>
          </cell>
          <cell r="E918">
            <v>8.1999999999999993</v>
          </cell>
          <cell r="F918">
            <v>44460</v>
          </cell>
          <cell r="G918">
            <v>1.8</v>
          </cell>
          <cell r="H918" t="str">
            <v>R3</v>
          </cell>
          <cell r="I918" t="str">
            <v>LPI-1607</v>
          </cell>
          <cell r="J918" t="str">
            <v>DR</v>
          </cell>
          <cell r="K918" t="str">
            <v>Y</v>
          </cell>
          <cell r="L918">
            <v>8.5493930169752268</v>
          </cell>
        </row>
        <row r="919">
          <cell r="A919" t="str">
            <v>065A017</v>
          </cell>
          <cell r="B919">
            <v>3</v>
          </cell>
          <cell r="C919" t="str">
            <v>A0702</v>
          </cell>
          <cell r="D919">
            <v>1.36</v>
          </cell>
          <cell r="E919">
            <v>1.36</v>
          </cell>
          <cell r="F919">
            <v>44460</v>
          </cell>
          <cell r="G919">
            <v>1.8</v>
          </cell>
          <cell r="H919" t="str">
            <v>R3</v>
          </cell>
          <cell r="I919" t="str">
            <v>LPI-1607</v>
          </cell>
          <cell r="J919" t="str">
            <v>DR</v>
          </cell>
          <cell r="K919" t="str">
            <v>Y</v>
          </cell>
          <cell r="L919">
            <v>8.5493930169752268</v>
          </cell>
        </row>
        <row r="920">
          <cell r="A920" t="str">
            <v>066A013</v>
          </cell>
          <cell r="B920">
            <v>3</v>
          </cell>
          <cell r="C920" t="str">
            <v>A0702</v>
          </cell>
          <cell r="D920">
            <v>4.25</v>
          </cell>
          <cell r="E920">
            <v>4.25</v>
          </cell>
          <cell r="F920">
            <v>44403</v>
          </cell>
          <cell r="G920">
            <v>1.8</v>
          </cell>
          <cell r="H920" t="str">
            <v>R3</v>
          </cell>
          <cell r="I920" t="str">
            <v>LPI-1607</v>
          </cell>
          <cell r="J920" t="str">
            <v>DR</v>
          </cell>
          <cell r="K920" t="str">
            <v>Y</v>
          </cell>
          <cell r="L920">
            <v>10.449393016975227</v>
          </cell>
        </row>
        <row r="921">
          <cell r="A921" t="str">
            <v>066A014</v>
          </cell>
          <cell r="B921">
            <v>3</v>
          </cell>
          <cell r="C921" t="str">
            <v>A0702</v>
          </cell>
          <cell r="D921">
            <v>4.7</v>
          </cell>
          <cell r="E921">
            <v>4.7</v>
          </cell>
          <cell r="F921">
            <v>44403</v>
          </cell>
          <cell r="G921">
            <v>1.8</v>
          </cell>
          <cell r="H921" t="str">
            <v>R3</v>
          </cell>
          <cell r="I921" t="str">
            <v>LPI-1607</v>
          </cell>
          <cell r="J921" t="str">
            <v>DR</v>
          </cell>
          <cell r="K921" t="str">
            <v>Y</v>
          </cell>
          <cell r="L921">
            <v>10.449393016975227</v>
          </cell>
        </row>
        <row r="922">
          <cell r="A922" t="str">
            <v>066A015</v>
          </cell>
          <cell r="B922">
            <v>3</v>
          </cell>
          <cell r="C922" t="str">
            <v>A0702</v>
          </cell>
          <cell r="D922">
            <v>1.44</v>
          </cell>
          <cell r="E922">
            <v>1.44</v>
          </cell>
          <cell r="F922">
            <v>44459</v>
          </cell>
          <cell r="G922">
            <v>1.8</v>
          </cell>
          <cell r="H922" t="str">
            <v>R3</v>
          </cell>
          <cell r="I922" t="str">
            <v>LPI-1607</v>
          </cell>
          <cell r="J922" t="str">
            <v>DR</v>
          </cell>
          <cell r="K922" t="str">
            <v>Y</v>
          </cell>
          <cell r="L922">
            <v>8.58272635030856</v>
          </cell>
        </row>
        <row r="923">
          <cell r="A923" t="str">
            <v>066A017</v>
          </cell>
          <cell r="B923">
            <v>3</v>
          </cell>
          <cell r="C923" t="str">
            <v>A0702</v>
          </cell>
          <cell r="D923">
            <v>1.1499999999999999</v>
          </cell>
          <cell r="E923">
            <v>1.1499999999999999</v>
          </cell>
          <cell r="F923">
            <v>44460</v>
          </cell>
          <cell r="G923">
            <v>1.8</v>
          </cell>
          <cell r="H923" t="str">
            <v>R3</v>
          </cell>
          <cell r="I923" t="str">
            <v>LPI-1607</v>
          </cell>
          <cell r="J923" t="str">
            <v>DR</v>
          </cell>
          <cell r="K923" t="str">
            <v>Y</v>
          </cell>
          <cell r="L923">
            <v>8.5493930169752268</v>
          </cell>
        </row>
        <row r="924">
          <cell r="A924" t="str">
            <v>066A020</v>
          </cell>
          <cell r="B924">
            <v>3</v>
          </cell>
          <cell r="C924" t="str">
            <v>A0702</v>
          </cell>
          <cell r="D924">
            <v>6.09</v>
          </cell>
          <cell r="E924">
            <v>6.09</v>
          </cell>
          <cell r="F924">
            <v>44476</v>
          </cell>
          <cell r="G924">
            <v>1.8</v>
          </cell>
          <cell r="H924" t="str">
            <v>R3</v>
          </cell>
          <cell r="I924" t="str">
            <v>LPI-1607</v>
          </cell>
          <cell r="J924" t="str">
            <v>DR</v>
          </cell>
          <cell r="K924" t="str">
            <v>Y</v>
          </cell>
          <cell r="L924">
            <v>8.0160596836418936</v>
          </cell>
        </row>
        <row r="925">
          <cell r="A925" t="str">
            <v>068A015</v>
          </cell>
          <cell r="B925">
            <v>3</v>
          </cell>
          <cell r="C925" t="str">
            <v>A0702</v>
          </cell>
          <cell r="D925">
            <v>1.43</v>
          </cell>
          <cell r="E925">
            <v>1.43</v>
          </cell>
          <cell r="F925">
            <v>44460</v>
          </cell>
          <cell r="G925">
            <v>1.8</v>
          </cell>
          <cell r="H925" t="str">
            <v>R3</v>
          </cell>
          <cell r="I925" t="str">
            <v>LPI-1607</v>
          </cell>
          <cell r="J925" t="str">
            <v>DR</v>
          </cell>
          <cell r="K925" t="str">
            <v>Y</v>
          </cell>
          <cell r="L925">
            <v>8.5493930169752268</v>
          </cell>
        </row>
        <row r="926">
          <cell r="A926" t="str">
            <v>068A020</v>
          </cell>
          <cell r="B926">
            <v>3</v>
          </cell>
          <cell r="C926" t="str">
            <v>A0702</v>
          </cell>
          <cell r="D926">
            <v>7.6</v>
          </cell>
          <cell r="E926">
            <v>7.6</v>
          </cell>
          <cell r="F926">
            <v>44463</v>
          </cell>
          <cell r="G926">
            <v>1.8</v>
          </cell>
          <cell r="H926" t="str">
            <v>R3</v>
          </cell>
          <cell r="I926" t="str">
            <v>LPI-1607</v>
          </cell>
          <cell r="J926" t="str">
            <v>DR</v>
          </cell>
          <cell r="K926" t="str">
            <v>Y</v>
          </cell>
          <cell r="L926">
            <v>8.4493930169752272</v>
          </cell>
        </row>
        <row r="927">
          <cell r="A927" t="str">
            <v>070A012</v>
          </cell>
          <cell r="B927">
            <v>3</v>
          </cell>
          <cell r="C927" t="str">
            <v>A0702</v>
          </cell>
          <cell r="D927">
            <v>2.46</v>
          </cell>
          <cell r="E927">
            <v>2.46</v>
          </cell>
          <cell r="F927">
            <v>44473</v>
          </cell>
          <cell r="G927">
            <v>1.8</v>
          </cell>
          <cell r="H927" t="str">
            <v>R3</v>
          </cell>
          <cell r="I927" t="str">
            <v>LPI-1603</v>
          </cell>
          <cell r="J927" t="str">
            <v>DR</v>
          </cell>
          <cell r="K927" t="str">
            <v>Y</v>
          </cell>
          <cell r="L927">
            <v>8.116059683641895</v>
          </cell>
        </row>
        <row r="928">
          <cell r="A928" t="str">
            <v>070A015</v>
          </cell>
          <cell r="B928">
            <v>3</v>
          </cell>
          <cell r="C928" t="str">
            <v>A0702</v>
          </cell>
          <cell r="D928">
            <v>3.53</v>
          </cell>
          <cell r="E928">
            <v>3.53</v>
          </cell>
          <cell r="F928">
            <v>44465</v>
          </cell>
          <cell r="G928">
            <v>1.8</v>
          </cell>
          <cell r="H928" t="str">
            <v>R3</v>
          </cell>
          <cell r="I928" t="str">
            <v>LPI-1604</v>
          </cell>
          <cell r="J928" t="str">
            <v>DR</v>
          </cell>
          <cell r="K928" t="str">
            <v>Y</v>
          </cell>
          <cell r="L928">
            <v>8.3827263503085607</v>
          </cell>
        </row>
        <row r="929">
          <cell r="A929" t="str">
            <v>070A016</v>
          </cell>
          <cell r="B929">
            <v>3</v>
          </cell>
          <cell r="C929" t="str">
            <v>A0702</v>
          </cell>
          <cell r="D929">
            <v>2.12</v>
          </cell>
          <cell r="E929">
            <v>2.12</v>
          </cell>
          <cell r="F929">
            <v>44461</v>
          </cell>
          <cell r="G929">
            <v>1.8</v>
          </cell>
          <cell r="H929" t="str">
            <v>R3</v>
          </cell>
          <cell r="I929" t="str">
            <v>LPI-1607</v>
          </cell>
          <cell r="J929" t="str">
            <v>DR</v>
          </cell>
          <cell r="K929" t="str">
            <v>Y</v>
          </cell>
          <cell r="L929">
            <v>8.5160596836418936</v>
          </cell>
        </row>
        <row r="930">
          <cell r="A930" t="str">
            <v>070A020</v>
          </cell>
          <cell r="B930">
            <v>3</v>
          </cell>
          <cell r="C930" t="str">
            <v>A0702</v>
          </cell>
          <cell r="D930">
            <v>5.5</v>
          </cell>
          <cell r="E930">
            <v>5.5</v>
          </cell>
          <cell r="F930">
            <v>44461</v>
          </cell>
          <cell r="G930">
            <v>1.8</v>
          </cell>
          <cell r="H930" t="str">
            <v>R3</v>
          </cell>
          <cell r="I930" t="str">
            <v>LPI-1607</v>
          </cell>
          <cell r="J930" t="str">
            <v>DR</v>
          </cell>
          <cell r="K930" t="str">
            <v>Y</v>
          </cell>
          <cell r="L930">
            <v>8.5160596836418936</v>
          </cell>
        </row>
        <row r="931">
          <cell r="A931" t="str">
            <v>062A021</v>
          </cell>
          <cell r="B931">
            <v>3</v>
          </cell>
          <cell r="C931" t="str">
            <v>A0703</v>
          </cell>
          <cell r="D931">
            <v>0.84</v>
          </cell>
          <cell r="E931">
            <v>0.84</v>
          </cell>
          <cell r="F931">
            <v>44463</v>
          </cell>
          <cell r="G931">
            <v>1.8</v>
          </cell>
          <cell r="H931" t="str">
            <v>R3</v>
          </cell>
          <cell r="I931" t="str">
            <v>LPI-1606</v>
          </cell>
          <cell r="J931" t="str">
            <v>DR</v>
          </cell>
          <cell r="K931" t="str">
            <v>Y</v>
          </cell>
          <cell r="L931">
            <v>8.4493930169752272</v>
          </cell>
        </row>
        <row r="932">
          <cell r="A932" t="str">
            <v>062A025</v>
          </cell>
          <cell r="B932">
            <v>3</v>
          </cell>
          <cell r="C932" t="str">
            <v>A0703</v>
          </cell>
          <cell r="D932">
            <v>5.95</v>
          </cell>
          <cell r="E932">
            <v>5.95</v>
          </cell>
          <cell r="F932">
            <v>44365</v>
          </cell>
          <cell r="G932" t="str">
            <v>1,8</v>
          </cell>
          <cell r="H932" t="str">
            <v>R3</v>
          </cell>
          <cell r="I932" t="str">
            <v>LPI-1607</v>
          </cell>
          <cell r="J932" t="str">
            <v>SRP</v>
          </cell>
          <cell r="K932" t="str">
            <v>Y</v>
          </cell>
          <cell r="L932">
            <v>11.716059683641895</v>
          </cell>
        </row>
        <row r="933">
          <cell r="A933" t="str">
            <v>064A022</v>
          </cell>
          <cell r="B933">
            <v>3</v>
          </cell>
          <cell r="C933" t="str">
            <v>A0703</v>
          </cell>
          <cell r="D933">
            <v>2.93</v>
          </cell>
          <cell r="E933">
            <v>2.93</v>
          </cell>
          <cell r="F933">
            <v>44494</v>
          </cell>
          <cell r="G933">
            <v>1.8</v>
          </cell>
          <cell r="H933" t="str">
            <v>R3</v>
          </cell>
          <cell r="I933" t="str">
            <v>LPI-1606</v>
          </cell>
          <cell r="J933" t="str">
            <v>DR</v>
          </cell>
          <cell r="K933" t="str">
            <v>Y</v>
          </cell>
          <cell r="L933">
            <v>7.4160596836418939</v>
          </cell>
        </row>
        <row r="934">
          <cell r="A934" t="str">
            <v>064A023</v>
          </cell>
          <cell r="B934">
            <v>3</v>
          </cell>
          <cell r="C934" t="str">
            <v>A0703</v>
          </cell>
          <cell r="D934">
            <v>0.77</v>
          </cell>
          <cell r="E934">
            <v>0.77</v>
          </cell>
          <cell r="F934">
            <v>44464</v>
          </cell>
          <cell r="G934">
            <v>1.8</v>
          </cell>
          <cell r="H934" t="str">
            <v>R3</v>
          </cell>
          <cell r="I934" t="str">
            <v>LPI-1607</v>
          </cell>
          <cell r="J934" t="str">
            <v>DR</v>
          </cell>
          <cell r="K934" t="str">
            <v>Y</v>
          </cell>
          <cell r="L934">
            <v>8.4160596836418939</v>
          </cell>
        </row>
        <row r="935">
          <cell r="A935" t="str">
            <v>064A025</v>
          </cell>
          <cell r="B935">
            <v>3</v>
          </cell>
          <cell r="C935" t="str">
            <v>A0703</v>
          </cell>
          <cell r="D935">
            <v>3.27</v>
          </cell>
          <cell r="E935">
            <v>3.27</v>
          </cell>
          <cell r="F935">
            <v>44487</v>
          </cell>
          <cell r="G935">
            <v>1.8</v>
          </cell>
          <cell r="H935" t="str">
            <v>R3</v>
          </cell>
          <cell r="I935" t="str">
            <v>LPI-1607</v>
          </cell>
          <cell r="J935" t="str">
            <v>SRP</v>
          </cell>
          <cell r="K935" t="str">
            <v>Y</v>
          </cell>
          <cell r="L935">
            <v>7.6493930169752273</v>
          </cell>
        </row>
        <row r="936">
          <cell r="A936" t="str">
            <v>066A024</v>
          </cell>
          <cell r="B936">
            <v>3</v>
          </cell>
          <cell r="C936" t="str">
            <v>A0703</v>
          </cell>
          <cell r="D936">
            <v>8.89</v>
          </cell>
          <cell r="E936">
            <v>8.89</v>
          </cell>
          <cell r="F936">
            <v>44489</v>
          </cell>
          <cell r="G936" t="str">
            <v>1,8</v>
          </cell>
          <cell r="H936" t="str">
            <v>R3</v>
          </cell>
          <cell r="I936" t="str">
            <v>LPI-1607</v>
          </cell>
          <cell r="J936" t="str">
            <v>DR</v>
          </cell>
          <cell r="K936" t="str">
            <v>Y</v>
          </cell>
          <cell r="L936">
            <v>7.5827263503085609</v>
          </cell>
        </row>
        <row r="937">
          <cell r="A937" t="str">
            <v>068A025</v>
          </cell>
          <cell r="B937">
            <v>3</v>
          </cell>
          <cell r="C937" t="str">
            <v>A0703</v>
          </cell>
          <cell r="D937">
            <v>3.88</v>
          </cell>
          <cell r="E937">
            <v>3.88</v>
          </cell>
          <cell r="F937">
            <v>44465</v>
          </cell>
          <cell r="G937">
            <v>1.8</v>
          </cell>
          <cell r="H937" t="str">
            <v>R3</v>
          </cell>
          <cell r="I937" t="str">
            <v>LPI-1607</v>
          </cell>
          <cell r="J937" t="str">
            <v>DR</v>
          </cell>
          <cell r="K937" t="str">
            <v>Y</v>
          </cell>
          <cell r="L937">
            <v>8.3827263503085607</v>
          </cell>
        </row>
        <row r="938">
          <cell r="A938" t="str">
            <v>062A033</v>
          </cell>
          <cell r="B938">
            <v>3</v>
          </cell>
          <cell r="C938" t="str">
            <v>A0704</v>
          </cell>
          <cell r="D938">
            <v>1.08</v>
          </cell>
          <cell r="E938">
            <v>1.08</v>
          </cell>
          <cell r="F938">
            <v>44483</v>
          </cell>
          <cell r="G938">
            <v>1.35</v>
          </cell>
          <cell r="H938" t="str">
            <v>RPC</v>
          </cell>
          <cell r="I938" t="str">
            <v>LPI-1603</v>
          </cell>
          <cell r="J938" t="str">
            <v>SR</v>
          </cell>
          <cell r="K938" t="str">
            <v>I</v>
          </cell>
          <cell r="L938">
            <v>7.7827263503085611</v>
          </cell>
        </row>
        <row r="939">
          <cell r="A939" t="str">
            <v>062A034</v>
          </cell>
          <cell r="B939">
            <v>3</v>
          </cell>
          <cell r="C939" t="str">
            <v>A0704</v>
          </cell>
          <cell r="D939">
            <v>0.86</v>
          </cell>
          <cell r="E939">
            <v>0.86</v>
          </cell>
          <cell r="F939">
            <v>44488</v>
          </cell>
          <cell r="G939">
            <v>1.35</v>
          </cell>
          <cell r="H939" t="str">
            <v>RPC</v>
          </cell>
          <cell r="I939" t="str">
            <v>LPI-1603</v>
          </cell>
          <cell r="J939" t="str">
            <v>SR</v>
          </cell>
          <cell r="K939" t="str">
            <v>I</v>
          </cell>
          <cell r="L939">
            <v>7.6160596836418941</v>
          </cell>
        </row>
        <row r="940">
          <cell r="A940" t="str">
            <v>072A013</v>
          </cell>
          <cell r="B940">
            <v>3</v>
          </cell>
          <cell r="C940" t="str">
            <v>A0802</v>
          </cell>
          <cell r="D940">
            <v>1.21</v>
          </cell>
          <cell r="E940">
            <v>1.21</v>
          </cell>
          <cell r="F940">
            <v>44466</v>
          </cell>
          <cell r="G940">
            <v>1.8</v>
          </cell>
          <cell r="H940" t="str">
            <v>R3</v>
          </cell>
          <cell r="I940" t="str">
            <v>LPI-1604</v>
          </cell>
          <cell r="J940" t="str">
            <v>DR</v>
          </cell>
          <cell r="K940" t="str">
            <v>Y</v>
          </cell>
          <cell r="L940">
            <v>8.3493930169752275</v>
          </cell>
        </row>
        <row r="941">
          <cell r="A941" t="str">
            <v>071A015</v>
          </cell>
          <cell r="B941">
            <v>3</v>
          </cell>
          <cell r="C941" t="str">
            <v>A0802</v>
          </cell>
          <cell r="D941">
            <v>1.52</v>
          </cell>
          <cell r="E941">
            <v>1.52</v>
          </cell>
          <cell r="F941">
            <v>44463</v>
          </cell>
          <cell r="G941">
            <v>1.8</v>
          </cell>
          <cell r="H941" t="str">
            <v>R3</v>
          </cell>
          <cell r="I941" t="str">
            <v>LPI-1604</v>
          </cell>
          <cell r="J941" t="str">
            <v>DR</v>
          </cell>
          <cell r="K941" t="str">
            <v>Y</v>
          </cell>
          <cell r="L941">
            <v>8.4493930169752272</v>
          </cell>
        </row>
        <row r="942">
          <cell r="A942" t="str">
            <v>071A014</v>
          </cell>
          <cell r="B942">
            <v>3</v>
          </cell>
          <cell r="C942" t="str">
            <v>A0802</v>
          </cell>
          <cell r="D942">
            <v>0.84</v>
          </cell>
          <cell r="E942">
            <v>0.84</v>
          </cell>
          <cell r="F942">
            <v>44463</v>
          </cell>
          <cell r="G942">
            <v>1.8</v>
          </cell>
          <cell r="H942" t="str">
            <v>R3</v>
          </cell>
          <cell r="I942" t="str">
            <v>LPI-1604</v>
          </cell>
          <cell r="J942" t="str">
            <v>DR</v>
          </cell>
          <cell r="K942" t="str">
            <v>Y</v>
          </cell>
          <cell r="L942">
            <v>8.4493930169752272</v>
          </cell>
        </row>
        <row r="943">
          <cell r="A943" t="str">
            <v>072A015</v>
          </cell>
          <cell r="B943">
            <v>3</v>
          </cell>
          <cell r="C943" t="str">
            <v>A0802</v>
          </cell>
          <cell r="D943">
            <v>1.92</v>
          </cell>
          <cell r="E943">
            <v>1.92</v>
          </cell>
          <cell r="F943">
            <v>44463</v>
          </cell>
          <cell r="G943">
            <v>1.8</v>
          </cell>
          <cell r="H943" t="str">
            <v>R3</v>
          </cell>
          <cell r="I943" t="str">
            <v>LPI-1604</v>
          </cell>
          <cell r="J943" t="str">
            <v>DR</v>
          </cell>
          <cell r="K943" t="str">
            <v>Y</v>
          </cell>
          <cell r="L943">
            <v>8.4493930169752272</v>
          </cell>
        </row>
        <row r="944">
          <cell r="A944" t="str">
            <v>072A014</v>
          </cell>
          <cell r="B944">
            <v>3</v>
          </cell>
          <cell r="C944" t="str">
            <v>A0802</v>
          </cell>
          <cell r="D944">
            <v>0.44</v>
          </cell>
          <cell r="E944">
            <v>0.44</v>
          </cell>
          <cell r="F944">
            <v>44463</v>
          </cell>
          <cell r="G944">
            <v>1.8</v>
          </cell>
          <cell r="H944" t="str">
            <v>R3</v>
          </cell>
          <cell r="I944" t="str">
            <v>LPI-1604</v>
          </cell>
          <cell r="J944" t="str">
            <v>DR</v>
          </cell>
          <cell r="K944" t="str">
            <v>Y</v>
          </cell>
          <cell r="L944">
            <v>8.4493930169752272</v>
          </cell>
        </row>
        <row r="945">
          <cell r="A945" t="str">
            <v>072A016</v>
          </cell>
          <cell r="B945">
            <v>3</v>
          </cell>
          <cell r="C945" t="str">
            <v>A0802</v>
          </cell>
          <cell r="D945">
            <v>2.21</v>
          </cell>
          <cell r="E945">
            <v>2.21</v>
          </cell>
          <cell r="F945">
            <v>44463</v>
          </cell>
          <cell r="G945">
            <v>1.8</v>
          </cell>
          <cell r="H945" t="str">
            <v>R3</v>
          </cell>
          <cell r="I945" t="str">
            <v>LPI-1604</v>
          </cell>
          <cell r="J945" t="str">
            <v>DR</v>
          </cell>
          <cell r="K945" t="str">
            <v>Y</v>
          </cell>
          <cell r="L945">
            <v>8.4493930169752272</v>
          </cell>
        </row>
        <row r="946">
          <cell r="A946" t="str">
            <v>072A017</v>
          </cell>
          <cell r="B946">
            <v>3</v>
          </cell>
          <cell r="C946" t="str">
            <v>A0802</v>
          </cell>
          <cell r="D946">
            <v>1.91</v>
          </cell>
          <cell r="E946">
            <v>1.91</v>
          </cell>
          <cell r="F946">
            <v>44463</v>
          </cell>
          <cell r="G946">
            <v>1.8</v>
          </cell>
          <cell r="H946" t="str">
            <v>R3</v>
          </cell>
          <cell r="I946" t="str">
            <v>LPI-1604</v>
          </cell>
          <cell r="J946" t="str">
            <v>DR</v>
          </cell>
          <cell r="K946" t="str">
            <v>Y</v>
          </cell>
          <cell r="L946">
            <v>8.4493930169752272</v>
          </cell>
        </row>
        <row r="947">
          <cell r="A947" t="str">
            <v>072A020</v>
          </cell>
          <cell r="B947">
            <v>3</v>
          </cell>
          <cell r="C947" t="str">
            <v>A0802</v>
          </cell>
          <cell r="D947">
            <v>4.05</v>
          </cell>
          <cell r="E947">
            <v>4.05</v>
          </cell>
          <cell r="F947">
            <v>44463</v>
          </cell>
          <cell r="G947">
            <v>1.8</v>
          </cell>
          <cell r="H947" t="str">
            <v>R3</v>
          </cell>
          <cell r="I947" t="str">
            <v>LPI-1607</v>
          </cell>
          <cell r="J947" t="str">
            <v>DR</v>
          </cell>
          <cell r="K947" t="str">
            <v>Y</v>
          </cell>
          <cell r="L947">
            <v>8.4493930169752272</v>
          </cell>
        </row>
        <row r="948">
          <cell r="A948" t="str">
            <v>074A013</v>
          </cell>
          <cell r="B948">
            <v>3</v>
          </cell>
          <cell r="C948" t="str">
            <v>A0802</v>
          </cell>
          <cell r="D948">
            <v>5.17</v>
          </cell>
          <cell r="E948">
            <v>5.17</v>
          </cell>
          <cell r="F948">
            <v>44471</v>
          </cell>
          <cell r="G948">
            <v>1.8</v>
          </cell>
          <cell r="H948" t="str">
            <v>R3</v>
          </cell>
          <cell r="I948" t="str">
            <v>LPI-1604</v>
          </cell>
          <cell r="J948" t="str">
            <v>DR</v>
          </cell>
          <cell r="K948" t="str">
            <v>Y</v>
          </cell>
          <cell r="L948">
            <v>8.1827263503085614</v>
          </cell>
        </row>
        <row r="949">
          <cell r="A949" t="str">
            <v>074A015</v>
          </cell>
          <cell r="B949">
            <v>3</v>
          </cell>
          <cell r="C949" t="str">
            <v>A0802</v>
          </cell>
          <cell r="D949">
            <v>1.1599999999999999</v>
          </cell>
          <cell r="E949">
            <v>1.1599999999999999</v>
          </cell>
          <cell r="F949">
            <v>44464</v>
          </cell>
          <cell r="G949">
            <v>1.8</v>
          </cell>
          <cell r="H949" t="str">
            <v>R3</v>
          </cell>
          <cell r="I949" t="str">
            <v>LPI-1607</v>
          </cell>
          <cell r="J949" t="str">
            <v>DR</v>
          </cell>
          <cell r="K949" t="str">
            <v>Y</v>
          </cell>
          <cell r="L949">
            <v>8.4160596836418939</v>
          </cell>
        </row>
        <row r="950">
          <cell r="A950" t="str">
            <v>074A017</v>
          </cell>
          <cell r="B950">
            <v>3</v>
          </cell>
          <cell r="C950" t="str">
            <v>A0802</v>
          </cell>
          <cell r="D950">
            <v>3.55</v>
          </cell>
          <cell r="E950">
            <v>3.55</v>
          </cell>
          <cell r="F950">
            <v>44489</v>
          </cell>
          <cell r="G950" t="str">
            <v>1,8</v>
          </cell>
          <cell r="H950" t="str">
            <v>R3</v>
          </cell>
          <cell r="I950" t="str">
            <v>LPI-1607</v>
          </cell>
          <cell r="J950" t="str">
            <v>DR</v>
          </cell>
          <cell r="K950" t="str">
            <v>Y</v>
          </cell>
          <cell r="L950">
            <v>7.5827263503085609</v>
          </cell>
        </row>
        <row r="951">
          <cell r="A951" t="str">
            <v>074A020</v>
          </cell>
          <cell r="B951">
            <v>3</v>
          </cell>
          <cell r="C951" t="str">
            <v>A0802</v>
          </cell>
          <cell r="D951">
            <v>3.6</v>
          </cell>
          <cell r="E951">
            <v>3.6</v>
          </cell>
          <cell r="F951">
            <v>44463</v>
          </cell>
          <cell r="G951">
            <v>1.8</v>
          </cell>
          <cell r="H951" t="str">
            <v>R3</v>
          </cell>
          <cell r="I951" t="str">
            <v>LPI-1607</v>
          </cell>
          <cell r="J951" t="str">
            <v>SRP</v>
          </cell>
          <cell r="K951" t="str">
            <v>Y</v>
          </cell>
          <cell r="L951">
            <v>8.4493930169752272</v>
          </cell>
        </row>
        <row r="952">
          <cell r="A952" t="str">
            <v>076A013</v>
          </cell>
          <cell r="B952">
            <v>3</v>
          </cell>
          <cell r="C952" t="str">
            <v>A0802</v>
          </cell>
          <cell r="D952">
            <v>5.27</v>
          </cell>
          <cell r="E952">
            <v>5.27</v>
          </cell>
          <cell r="F952">
            <v>44466</v>
          </cell>
          <cell r="G952">
            <v>1.8</v>
          </cell>
          <cell r="H952" t="str">
            <v>R3</v>
          </cell>
          <cell r="I952" t="str">
            <v>LPI-1604</v>
          </cell>
          <cell r="J952" t="str">
            <v>DR</v>
          </cell>
          <cell r="K952" t="str">
            <v>Y</v>
          </cell>
          <cell r="L952">
            <v>8.3493930169752275</v>
          </cell>
        </row>
        <row r="953">
          <cell r="A953" t="str">
            <v>076A017</v>
          </cell>
          <cell r="B953">
            <v>3</v>
          </cell>
          <cell r="C953" t="str">
            <v>A0802</v>
          </cell>
          <cell r="D953">
            <v>4.09</v>
          </cell>
          <cell r="E953">
            <v>4.09</v>
          </cell>
          <cell r="F953">
            <v>44471</v>
          </cell>
          <cell r="G953">
            <v>1.8</v>
          </cell>
          <cell r="H953" t="str">
            <v>R3</v>
          </cell>
          <cell r="I953" t="str">
            <v>LPI-1607</v>
          </cell>
          <cell r="J953" t="str">
            <v>DR</v>
          </cell>
          <cell r="K953" t="str">
            <v>Y</v>
          </cell>
          <cell r="L953">
            <v>8.1827263503085614</v>
          </cell>
        </row>
        <row r="954">
          <cell r="A954" t="str">
            <v>076A020</v>
          </cell>
          <cell r="B954">
            <v>3</v>
          </cell>
          <cell r="C954" t="str">
            <v>A0802</v>
          </cell>
          <cell r="D954">
            <v>3.53</v>
          </cell>
          <cell r="E954">
            <v>3.53</v>
          </cell>
          <cell r="F954">
            <v>44464</v>
          </cell>
          <cell r="G954">
            <v>1.8</v>
          </cell>
          <cell r="H954" t="str">
            <v>R3</v>
          </cell>
          <cell r="I954" t="str">
            <v>LPI-1607</v>
          </cell>
          <cell r="J954" t="str">
            <v>SRP</v>
          </cell>
          <cell r="K954" t="str">
            <v>Y</v>
          </cell>
          <cell r="L954">
            <v>8.4160596836418939</v>
          </cell>
        </row>
        <row r="955">
          <cell r="A955" t="str">
            <v>078A013</v>
          </cell>
          <cell r="B955">
            <v>3</v>
          </cell>
          <cell r="C955" t="str">
            <v>A0802</v>
          </cell>
          <cell r="D955">
            <v>1.64</v>
          </cell>
          <cell r="E955">
            <v>1.64</v>
          </cell>
          <cell r="F955">
            <v>44468</v>
          </cell>
          <cell r="G955">
            <v>1.8</v>
          </cell>
          <cell r="H955" t="str">
            <v>R3</v>
          </cell>
          <cell r="I955" t="str">
            <v>LPI-1604</v>
          </cell>
          <cell r="J955" t="str">
            <v>DR</v>
          </cell>
          <cell r="K955" t="str">
            <v>Y</v>
          </cell>
          <cell r="L955">
            <v>8.2827263503085611</v>
          </cell>
        </row>
        <row r="956">
          <cell r="A956" t="str">
            <v>078A017</v>
          </cell>
          <cell r="B956">
            <v>3</v>
          </cell>
          <cell r="C956" t="str">
            <v>A0802</v>
          </cell>
          <cell r="D956">
            <v>2.1</v>
          </cell>
          <cell r="E956">
            <v>2.1</v>
          </cell>
          <cell r="F956">
            <v>44466</v>
          </cell>
          <cell r="G956">
            <v>1.8</v>
          </cell>
          <cell r="H956" t="str">
            <v>R3</v>
          </cell>
          <cell r="I956" t="str">
            <v>LPI-1607</v>
          </cell>
          <cell r="J956" t="str">
            <v>DR</v>
          </cell>
          <cell r="K956" t="str">
            <v>Y</v>
          </cell>
          <cell r="L956">
            <v>8.3493930169752275</v>
          </cell>
        </row>
        <row r="957">
          <cell r="A957" t="str">
            <v>078A020</v>
          </cell>
          <cell r="B957">
            <v>3</v>
          </cell>
          <cell r="C957" t="str">
            <v>A0802</v>
          </cell>
          <cell r="D957">
            <v>2.44</v>
          </cell>
          <cell r="E957">
            <v>2.44</v>
          </cell>
          <cell r="F957">
            <v>44465</v>
          </cell>
          <cell r="G957">
            <v>1.8</v>
          </cell>
          <cell r="H957" t="str">
            <v>R3</v>
          </cell>
          <cell r="I957" t="str">
            <v>LPI-1607</v>
          </cell>
          <cell r="J957" t="str">
            <v>SRP</v>
          </cell>
          <cell r="K957" t="str">
            <v>Y</v>
          </cell>
          <cell r="L957">
            <v>8.3827263503085607</v>
          </cell>
        </row>
        <row r="958">
          <cell r="A958" t="str">
            <v>002D015</v>
          </cell>
          <cell r="B958">
            <v>3</v>
          </cell>
          <cell r="C958" t="str">
            <v>D0102</v>
          </cell>
          <cell r="D958">
            <v>9.09</v>
          </cell>
          <cell r="E958">
            <v>9.09</v>
          </cell>
          <cell r="F958">
            <v>44309</v>
          </cell>
          <cell r="G958" t="str">
            <v>1,8</v>
          </cell>
          <cell r="H958" t="str">
            <v>R3</v>
          </cell>
          <cell r="I958" t="str">
            <v>A-815</v>
          </cell>
          <cell r="J958" t="str">
            <v>DR</v>
          </cell>
          <cell r="K958" t="str">
            <v>Y</v>
          </cell>
          <cell r="L958">
            <v>13.58272635030856</v>
          </cell>
        </row>
        <row r="959">
          <cell r="A959" t="str">
            <v>002D017</v>
          </cell>
          <cell r="B959">
            <v>3</v>
          </cell>
          <cell r="C959" t="str">
            <v>D0102</v>
          </cell>
          <cell r="D959">
            <v>3.11</v>
          </cell>
          <cell r="E959">
            <v>3.11</v>
          </cell>
          <cell r="F959">
            <v>44370</v>
          </cell>
          <cell r="G959" t="str">
            <v>1,8</v>
          </cell>
          <cell r="H959" t="str">
            <v>R3</v>
          </cell>
          <cell r="I959" t="str">
            <v>LPI-1602</v>
          </cell>
          <cell r="J959" t="str">
            <v>DR</v>
          </cell>
          <cell r="K959" t="str">
            <v>Y</v>
          </cell>
          <cell r="L959">
            <v>11.549393016975227</v>
          </cell>
        </row>
        <row r="960">
          <cell r="A960" t="str">
            <v>002D018</v>
          </cell>
          <cell r="B960">
            <v>3</v>
          </cell>
          <cell r="C960" t="str">
            <v>D0102</v>
          </cell>
          <cell r="D960">
            <v>2.11</v>
          </cell>
          <cell r="E960">
            <v>2.11</v>
          </cell>
          <cell r="F960">
            <v>44370</v>
          </cell>
          <cell r="G960" t="str">
            <v>1,8</v>
          </cell>
          <cell r="H960" t="str">
            <v>R3</v>
          </cell>
          <cell r="I960" t="str">
            <v>LPI-1602</v>
          </cell>
          <cell r="J960" t="str">
            <v>DR</v>
          </cell>
          <cell r="K960" t="str">
            <v>Y</v>
          </cell>
          <cell r="L960">
            <v>11.549393016975227</v>
          </cell>
        </row>
        <row r="961">
          <cell r="A961" t="str">
            <v>002D020</v>
          </cell>
          <cell r="B961">
            <v>3</v>
          </cell>
          <cell r="C961" t="str">
            <v>D0102</v>
          </cell>
          <cell r="D961">
            <v>2.2599999999999998</v>
          </cell>
          <cell r="E961">
            <v>2.2599999999999998</v>
          </cell>
          <cell r="F961">
            <v>44406</v>
          </cell>
          <cell r="G961">
            <v>1.8</v>
          </cell>
          <cell r="H961" t="str">
            <v>R3</v>
          </cell>
          <cell r="I961" t="str">
            <v>LPI-1602</v>
          </cell>
          <cell r="J961" t="str">
            <v>DR</v>
          </cell>
          <cell r="K961" t="str">
            <v>Y</v>
          </cell>
          <cell r="L961">
            <v>10.349393016975228</v>
          </cell>
        </row>
        <row r="962">
          <cell r="A962" t="str">
            <v>003D020</v>
          </cell>
          <cell r="B962">
            <v>3</v>
          </cell>
          <cell r="C962" t="str">
            <v>D0102</v>
          </cell>
          <cell r="D962">
            <v>0.6</v>
          </cell>
          <cell r="E962">
            <v>0.6</v>
          </cell>
          <cell r="F962">
            <v>44415</v>
          </cell>
          <cell r="G962">
            <v>1.8</v>
          </cell>
          <cell r="H962" t="str">
            <v>R3</v>
          </cell>
          <cell r="I962" t="str">
            <v>LPI-1601</v>
          </cell>
          <cell r="J962" t="str">
            <v>DR</v>
          </cell>
          <cell r="K962" t="str">
            <v>Y</v>
          </cell>
          <cell r="L962">
            <v>10.049393016975227</v>
          </cell>
        </row>
        <row r="963">
          <cell r="A963" t="str">
            <v>004D015</v>
          </cell>
          <cell r="B963">
            <v>3</v>
          </cell>
          <cell r="C963" t="str">
            <v>D0102</v>
          </cell>
          <cell r="D963">
            <v>8.27</v>
          </cell>
          <cell r="E963">
            <v>8.27</v>
          </cell>
          <cell r="F963">
            <v>44312</v>
          </cell>
          <cell r="G963" t="str">
            <v>1,8</v>
          </cell>
          <cell r="H963" t="str">
            <v>R3</v>
          </cell>
          <cell r="I963" t="str">
            <v>A-815</v>
          </cell>
          <cell r="J963" t="str">
            <v>DR</v>
          </cell>
          <cell r="K963" t="str">
            <v>Y</v>
          </cell>
          <cell r="L963">
            <v>13.48272635030856</v>
          </cell>
        </row>
        <row r="964">
          <cell r="A964" t="str">
            <v>004D017</v>
          </cell>
          <cell r="B964">
            <v>3</v>
          </cell>
          <cell r="C964" t="str">
            <v>D0102</v>
          </cell>
          <cell r="D964">
            <v>3.25</v>
          </cell>
          <cell r="E964">
            <v>3.25</v>
          </cell>
          <cell r="F964">
            <v>44415</v>
          </cell>
          <cell r="G964">
            <v>1.8</v>
          </cell>
          <cell r="H964" t="str">
            <v>R3</v>
          </cell>
          <cell r="I964" t="str">
            <v>LPI-1601</v>
          </cell>
          <cell r="J964" t="str">
            <v>DR</v>
          </cell>
          <cell r="K964" t="str">
            <v>Y</v>
          </cell>
          <cell r="L964">
            <v>10.049393016975227</v>
          </cell>
        </row>
        <row r="965">
          <cell r="A965" t="str">
            <v>004D019</v>
          </cell>
          <cell r="B965">
            <v>3</v>
          </cell>
          <cell r="C965" t="str">
            <v>D0102</v>
          </cell>
          <cell r="D965">
            <v>2.16</v>
          </cell>
          <cell r="E965">
            <v>2.16</v>
          </cell>
          <cell r="F965">
            <v>44369</v>
          </cell>
          <cell r="G965" t="str">
            <v>1,8</v>
          </cell>
          <cell r="H965" t="str">
            <v>R3</v>
          </cell>
          <cell r="I965" t="str">
            <v>LPI-1601</v>
          </cell>
          <cell r="J965" t="str">
            <v>DR</v>
          </cell>
          <cell r="K965" t="str">
            <v>Y</v>
          </cell>
          <cell r="L965">
            <v>11.58272635030856</v>
          </cell>
        </row>
        <row r="966">
          <cell r="A966" t="str">
            <v>004D020</v>
          </cell>
          <cell r="B966">
            <v>3</v>
          </cell>
          <cell r="C966" t="str">
            <v>D0102</v>
          </cell>
          <cell r="D966">
            <v>0.43</v>
          </cell>
          <cell r="E966">
            <v>0.43</v>
          </cell>
          <cell r="F966">
            <v>44414</v>
          </cell>
          <cell r="G966">
            <v>1.8</v>
          </cell>
          <cell r="H966" t="str">
            <v>R3</v>
          </cell>
          <cell r="I966" t="str">
            <v>LPI-1606</v>
          </cell>
          <cell r="J966" t="str">
            <v>DR</v>
          </cell>
          <cell r="K966" t="str">
            <v>Y</v>
          </cell>
          <cell r="L966">
            <v>10.08272635030856</v>
          </cell>
        </row>
        <row r="967">
          <cell r="A967" t="str">
            <v>005D016</v>
          </cell>
          <cell r="B967">
            <v>3</v>
          </cell>
          <cell r="C967" t="str">
            <v>D0102</v>
          </cell>
          <cell r="D967">
            <v>1.2</v>
          </cell>
          <cell r="E967">
            <v>1.2</v>
          </cell>
          <cell r="F967">
            <v>44388</v>
          </cell>
          <cell r="G967" t="str">
            <v>1,8</v>
          </cell>
          <cell r="H967" t="str">
            <v>R2</v>
          </cell>
          <cell r="I967" t="str">
            <v>LPI-1604</v>
          </cell>
          <cell r="J967" t="str">
            <v>DR</v>
          </cell>
          <cell r="K967" t="str">
            <v>Y</v>
          </cell>
          <cell r="L967">
            <v>10.949393016975227</v>
          </cell>
        </row>
        <row r="968">
          <cell r="A968" t="str">
            <v>006D012</v>
          </cell>
          <cell r="B968">
            <v>3</v>
          </cell>
          <cell r="C968" t="str">
            <v>D0102</v>
          </cell>
          <cell r="D968">
            <v>2.2599999999999998</v>
          </cell>
          <cell r="E968">
            <v>2.2599999999999998</v>
          </cell>
          <cell r="F968">
            <v>44385</v>
          </cell>
          <cell r="G968">
            <v>1.8</v>
          </cell>
          <cell r="H968" t="str">
            <v>R3</v>
          </cell>
          <cell r="I968" t="str">
            <v>COLEKSI</v>
          </cell>
          <cell r="J968" t="str">
            <v>DR</v>
          </cell>
          <cell r="K968" t="str">
            <v>Y</v>
          </cell>
          <cell r="L968">
            <v>11.049393016975227</v>
          </cell>
        </row>
        <row r="969">
          <cell r="A969" t="str">
            <v>006D013</v>
          </cell>
          <cell r="B969">
            <v>3</v>
          </cell>
          <cell r="C969" t="str">
            <v>D0102</v>
          </cell>
          <cell r="D969">
            <v>2.86</v>
          </cell>
          <cell r="E969">
            <v>2.86</v>
          </cell>
          <cell r="F969">
            <v>44392</v>
          </cell>
          <cell r="G969">
            <v>1.8</v>
          </cell>
          <cell r="H969" t="str">
            <v>R3</v>
          </cell>
          <cell r="I969" t="str">
            <v>LPI-1606</v>
          </cell>
          <cell r="J969" t="str">
            <v>DR</v>
          </cell>
          <cell r="K969" t="str">
            <v>Y</v>
          </cell>
          <cell r="L969">
            <v>10.816059683641894</v>
          </cell>
        </row>
        <row r="970">
          <cell r="A970" t="str">
            <v>006D015</v>
          </cell>
          <cell r="B970">
            <v>3</v>
          </cell>
          <cell r="C970" t="str">
            <v>D0102</v>
          </cell>
          <cell r="D970">
            <v>1.31</v>
          </cell>
          <cell r="E970">
            <v>1.31</v>
          </cell>
          <cell r="F970">
            <v>44389</v>
          </cell>
          <cell r="G970" t="str">
            <v>1,8</v>
          </cell>
          <cell r="H970" t="str">
            <v>R3</v>
          </cell>
          <cell r="I970" t="str">
            <v>LPI-1604</v>
          </cell>
          <cell r="J970" t="str">
            <v>SRP</v>
          </cell>
          <cell r="K970" t="str">
            <v>Y</v>
          </cell>
          <cell r="L970">
            <v>10.916059683641894</v>
          </cell>
        </row>
        <row r="971">
          <cell r="A971" t="str">
            <v>006D020</v>
          </cell>
          <cell r="B971">
            <v>3</v>
          </cell>
          <cell r="C971" t="str">
            <v>D0102</v>
          </cell>
          <cell r="D971">
            <v>7.31</v>
          </cell>
          <cell r="E971">
            <v>7.31</v>
          </cell>
          <cell r="F971">
            <v>44413</v>
          </cell>
          <cell r="G971">
            <v>1.8</v>
          </cell>
          <cell r="H971" t="str">
            <v>R3</v>
          </cell>
          <cell r="I971" t="str">
            <v>LPI-1601</v>
          </cell>
          <cell r="J971" t="str">
            <v>DR</v>
          </cell>
          <cell r="K971" t="str">
            <v>Y</v>
          </cell>
          <cell r="L971">
            <v>10.116059683641895</v>
          </cell>
        </row>
        <row r="972">
          <cell r="A972" t="str">
            <v>007D015</v>
          </cell>
          <cell r="B972">
            <v>3</v>
          </cell>
          <cell r="C972" t="str">
            <v>D0102</v>
          </cell>
          <cell r="D972">
            <v>1.71</v>
          </cell>
          <cell r="E972">
            <v>1.71</v>
          </cell>
          <cell r="F972">
            <v>44391</v>
          </cell>
          <cell r="G972" t="str">
            <v>1,8</v>
          </cell>
          <cell r="H972" t="str">
            <v>R3</v>
          </cell>
          <cell r="I972" t="str">
            <v>LPI-1606</v>
          </cell>
          <cell r="J972" t="str">
            <v>DR</v>
          </cell>
          <cell r="K972" t="str">
            <v>Y</v>
          </cell>
          <cell r="L972">
            <v>10.849393016975228</v>
          </cell>
        </row>
        <row r="973">
          <cell r="A973" t="str">
            <v>007D019</v>
          </cell>
          <cell r="B973">
            <v>3</v>
          </cell>
          <cell r="C973" t="str">
            <v>D0102</v>
          </cell>
          <cell r="D973">
            <v>1.87</v>
          </cell>
          <cell r="E973">
            <v>1.87</v>
          </cell>
          <cell r="F973">
            <v>44412</v>
          </cell>
          <cell r="G973">
            <v>1.8</v>
          </cell>
          <cell r="H973" t="str">
            <v>R3</v>
          </cell>
          <cell r="I973" t="str">
            <v>LPI-1601</v>
          </cell>
          <cell r="J973" t="str">
            <v>DR</v>
          </cell>
          <cell r="K973" t="str">
            <v>Y</v>
          </cell>
          <cell r="L973">
            <v>10.149393016975228</v>
          </cell>
        </row>
        <row r="974">
          <cell r="A974" t="str">
            <v>008D013</v>
          </cell>
          <cell r="B974">
            <v>3</v>
          </cell>
          <cell r="C974" t="str">
            <v>D0102</v>
          </cell>
          <cell r="D974">
            <v>2.82</v>
          </cell>
          <cell r="E974">
            <v>2.82</v>
          </cell>
          <cell r="F974">
            <v>44414</v>
          </cell>
          <cell r="G974">
            <v>1.8</v>
          </cell>
          <cell r="H974" t="str">
            <v>R3</v>
          </cell>
          <cell r="I974" t="str">
            <v>LPI-612</v>
          </cell>
          <cell r="J974" t="str">
            <v>DR</v>
          </cell>
          <cell r="K974" t="str">
            <v>Y</v>
          </cell>
          <cell r="L974">
            <v>10.08272635030856</v>
          </cell>
        </row>
        <row r="975">
          <cell r="A975" t="str">
            <v>008D015</v>
          </cell>
          <cell r="B975">
            <v>3</v>
          </cell>
          <cell r="C975" t="str">
            <v>D0102</v>
          </cell>
          <cell r="D975">
            <v>1.68</v>
          </cell>
          <cell r="E975">
            <v>1.68</v>
          </cell>
          <cell r="F975">
            <v>44418</v>
          </cell>
          <cell r="G975">
            <v>1.8</v>
          </cell>
          <cell r="H975" t="str">
            <v>R3</v>
          </cell>
          <cell r="I975" t="str">
            <v>LPI-1606</v>
          </cell>
          <cell r="J975" t="str">
            <v>DR</v>
          </cell>
          <cell r="K975" t="str">
            <v>Y</v>
          </cell>
          <cell r="L975">
            <v>9.9493930169752272</v>
          </cell>
        </row>
        <row r="976">
          <cell r="A976" t="str">
            <v>008D019</v>
          </cell>
          <cell r="B976">
            <v>3</v>
          </cell>
          <cell r="C976" t="str">
            <v>D0102</v>
          </cell>
          <cell r="D976">
            <v>4.42</v>
          </cell>
          <cell r="E976">
            <v>4.42</v>
          </cell>
          <cell r="F976">
            <v>44411</v>
          </cell>
          <cell r="G976">
            <v>1.8</v>
          </cell>
          <cell r="H976" t="str">
            <v>R3</v>
          </cell>
          <cell r="I976" t="str">
            <v>LPI-1601</v>
          </cell>
          <cell r="J976" t="str">
            <v>DR</v>
          </cell>
          <cell r="K976" t="str">
            <v>Y</v>
          </cell>
          <cell r="L976">
            <v>10.182726350308561</v>
          </cell>
        </row>
        <row r="977">
          <cell r="A977" t="str">
            <v>008D020</v>
          </cell>
          <cell r="B977">
            <v>3</v>
          </cell>
          <cell r="C977" t="str">
            <v>D0102</v>
          </cell>
          <cell r="D977">
            <v>1.45</v>
          </cell>
          <cell r="E977">
            <v>1.45</v>
          </cell>
          <cell r="F977">
            <v>44410</v>
          </cell>
          <cell r="G977">
            <v>1.8</v>
          </cell>
          <cell r="H977" t="str">
            <v>R3</v>
          </cell>
          <cell r="I977" t="str">
            <v>LPI-1601</v>
          </cell>
          <cell r="J977" t="str">
            <v>DR</v>
          </cell>
          <cell r="K977" t="str">
            <v>Y</v>
          </cell>
          <cell r="L977">
            <v>10.216059683641895</v>
          </cell>
        </row>
        <row r="978">
          <cell r="A978" t="str">
            <v>009D011</v>
          </cell>
          <cell r="B978">
            <v>3</v>
          </cell>
          <cell r="C978" t="str">
            <v>D0102</v>
          </cell>
          <cell r="D978">
            <v>1.37</v>
          </cell>
          <cell r="E978">
            <v>1.37</v>
          </cell>
          <cell r="F978">
            <v>44390</v>
          </cell>
          <cell r="G978" t="str">
            <v>1,8</v>
          </cell>
          <cell r="H978" t="str">
            <v>R3</v>
          </cell>
          <cell r="I978" t="str">
            <v>LPI-612</v>
          </cell>
          <cell r="J978" t="str">
            <v>DR</v>
          </cell>
          <cell r="K978" t="str">
            <v>Y</v>
          </cell>
          <cell r="L978">
            <v>10.882726350308561</v>
          </cell>
        </row>
        <row r="979">
          <cell r="A979" t="str">
            <v>010D011</v>
          </cell>
          <cell r="B979">
            <v>3</v>
          </cell>
          <cell r="C979" t="str">
            <v>D0102</v>
          </cell>
          <cell r="D979">
            <v>1.88</v>
          </cell>
          <cell r="E979">
            <v>1.88</v>
          </cell>
          <cell r="F979">
            <v>44393</v>
          </cell>
          <cell r="G979" t="str">
            <v>1,8</v>
          </cell>
          <cell r="H979" t="str">
            <v>R2</v>
          </cell>
          <cell r="I979" t="str">
            <v>LPI-1604</v>
          </cell>
          <cell r="J979" t="str">
            <v>SRP</v>
          </cell>
          <cell r="K979" t="str">
            <v>Y</v>
          </cell>
          <cell r="L979">
            <v>10.782726350308561</v>
          </cell>
        </row>
        <row r="980">
          <cell r="A980" t="str">
            <v>010D015</v>
          </cell>
          <cell r="B980">
            <v>3</v>
          </cell>
          <cell r="C980" t="str">
            <v>D0102</v>
          </cell>
          <cell r="D980">
            <v>5.13</v>
          </cell>
          <cell r="E980">
            <v>5.13</v>
          </cell>
          <cell r="F980">
            <v>44417</v>
          </cell>
          <cell r="G980">
            <v>1.8</v>
          </cell>
          <cell r="H980" t="str">
            <v>R3</v>
          </cell>
          <cell r="I980" t="str">
            <v>LPI-1606</v>
          </cell>
          <cell r="J980" t="str">
            <v>DR</v>
          </cell>
          <cell r="K980" t="str">
            <v>Y</v>
          </cell>
          <cell r="L980">
            <v>9.9827263503085604</v>
          </cell>
        </row>
        <row r="981">
          <cell r="A981" t="str">
            <v>010D017</v>
          </cell>
          <cell r="B981">
            <v>3</v>
          </cell>
          <cell r="C981" t="str">
            <v>D0102</v>
          </cell>
          <cell r="D981">
            <v>2.12</v>
          </cell>
          <cell r="E981">
            <v>2.12</v>
          </cell>
          <cell r="F981">
            <v>44410</v>
          </cell>
          <cell r="G981">
            <v>1.8</v>
          </cell>
          <cell r="H981" t="str">
            <v>R3</v>
          </cell>
          <cell r="I981" t="str">
            <v>LPI-1606</v>
          </cell>
          <cell r="J981" t="str">
            <v>DR</v>
          </cell>
          <cell r="K981" t="str">
            <v>Y</v>
          </cell>
          <cell r="L981">
            <v>10.216059683641895</v>
          </cell>
        </row>
        <row r="982">
          <cell r="A982" t="str">
            <v>010D020</v>
          </cell>
          <cell r="B982">
            <v>3</v>
          </cell>
          <cell r="C982" t="str">
            <v>D0102</v>
          </cell>
          <cell r="D982">
            <v>5.88</v>
          </cell>
          <cell r="E982">
            <v>5.88</v>
          </cell>
          <cell r="F982">
            <v>44410</v>
          </cell>
          <cell r="G982">
            <v>1.8</v>
          </cell>
          <cell r="H982" t="str">
            <v>R3</v>
          </cell>
          <cell r="I982" t="str">
            <v>LPI-1606</v>
          </cell>
          <cell r="J982" t="str">
            <v>DR</v>
          </cell>
          <cell r="K982" t="str">
            <v>Y</v>
          </cell>
          <cell r="L982">
            <v>10.216059683641895</v>
          </cell>
        </row>
        <row r="983">
          <cell r="A983" t="str">
            <v>002D024</v>
          </cell>
          <cell r="B983">
            <v>3</v>
          </cell>
          <cell r="C983" t="str">
            <v>D0103</v>
          </cell>
          <cell r="D983">
            <v>7.09</v>
          </cell>
          <cell r="E983">
            <v>7.09</v>
          </cell>
          <cell r="F983">
            <v>44446</v>
          </cell>
          <cell r="G983">
            <v>1.35</v>
          </cell>
          <cell r="H983" t="str">
            <v>R1</v>
          </cell>
          <cell r="I983" t="str">
            <v>LPI-1603</v>
          </cell>
          <cell r="J983" t="str">
            <v>SRP</v>
          </cell>
          <cell r="K983" t="str">
            <v>Y</v>
          </cell>
          <cell r="L983">
            <v>9.0160596836418936</v>
          </cell>
        </row>
        <row r="984">
          <cell r="A984" t="str">
            <v>002D028</v>
          </cell>
          <cell r="B984">
            <v>3</v>
          </cell>
          <cell r="C984" t="str">
            <v>D0103</v>
          </cell>
          <cell r="D984">
            <v>5.13</v>
          </cell>
          <cell r="E984">
            <v>5.13</v>
          </cell>
          <cell r="F984">
            <v>44459</v>
          </cell>
          <cell r="G984">
            <v>1.35</v>
          </cell>
          <cell r="H984" t="str">
            <v>R1</v>
          </cell>
          <cell r="I984" t="str">
            <v>LPI-1603</v>
          </cell>
          <cell r="J984" t="str">
            <v>SRP</v>
          </cell>
          <cell r="K984" t="str">
            <v>Y</v>
          </cell>
          <cell r="L984">
            <v>8.58272635030856</v>
          </cell>
        </row>
        <row r="985">
          <cell r="A985" t="str">
            <v>002D030</v>
          </cell>
          <cell r="B985">
            <v>3</v>
          </cell>
          <cell r="C985" t="str">
            <v>D0103</v>
          </cell>
          <cell r="D985">
            <v>3.95</v>
          </cell>
          <cell r="E985">
            <v>3.95</v>
          </cell>
          <cell r="F985">
            <v>44408</v>
          </cell>
          <cell r="G985">
            <v>1.35</v>
          </cell>
          <cell r="H985" t="str">
            <v>R1</v>
          </cell>
          <cell r="I985" t="str">
            <v>LPI-1603</v>
          </cell>
          <cell r="J985" t="str">
            <v>SRP</v>
          </cell>
          <cell r="K985" t="str">
            <v>Y</v>
          </cell>
          <cell r="L985">
            <v>10.282726350308561</v>
          </cell>
        </row>
        <row r="986">
          <cell r="A986" t="str">
            <v>003D024</v>
          </cell>
          <cell r="B986">
            <v>3</v>
          </cell>
          <cell r="C986" t="str">
            <v>D0103</v>
          </cell>
          <cell r="D986">
            <v>5.47</v>
          </cell>
          <cell r="E986">
            <v>5.47</v>
          </cell>
          <cell r="F986">
            <v>44447</v>
          </cell>
          <cell r="G986">
            <v>1.35</v>
          </cell>
          <cell r="H986" t="str">
            <v>R1</v>
          </cell>
          <cell r="I986" t="str">
            <v>LPI-1603</v>
          </cell>
          <cell r="J986" t="str">
            <v>SRP</v>
          </cell>
          <cell r="K986" t="str">
            <v>Y</v>
          </cell>
          <cell r="L986">
            <v>8.9827263503085604</v>
          </cell>
        </row>
        <row r="987">
          <cell r="A987" t="str">
            <v>003D029</v>
          </cell>
          <cell r="B987">
            <v>3</v>
          </cell>
          <cell r="C987" t="str">
            <v>D0103</v>
          </cell>
          <cell r="D987">
            <v>1.17</v>
          </cell>
          <cell r="E987">
            <v>1.17</v>
          </cell>
          <cell r="F987">
            <v>44446</v>
          </cell>
          <cell r="G987">
            <v>1.35</v>
          </cell>
          <cell r="H987" t="str">
            <v>R1</v>
          </cell>
          <cell r="I987" t="str">
            <v>LPI-1603</v>
          </cell>
          <cell r="J987" t="str">
            <v>SRP</v>
          </cell>
          <cell r="K987" t="str">
            <v>Y</v>
          </cell>
          <cell r="L987">
            <v>9.0160596836418936</v>
          </cell>
        </row>
        <row r="988">
          <cell r="A988" t="str">
            <v>004D027</v>
          </cell>
          <cell r="B988">
            <v>3</v>
          </cell>
          <cell r="C988" t="str">
            <v>D0103</v>
          </cell>
          <cell r="D988">
            <v>3.36</v>
          </cell>
          <cell r="E988">
            <v>3.36</v>
          </cell>
          <cell r="F988">
            <v>44458</v>
          </cell>
          <cell r="G988">
            <v>1.35</v>
          </cell>
          <cell r="H988" t="str">
            <v>R1</v>
          </cell>
          <cell r="I988" t="str">
            <v>LPI-1603</v>
          </cell>
          <cell r="J988" t="str">
            <v>SRP</v>
          </cell>
          <cell r="K988" t="str">
            <v>Y</v>
          </cell>
          <cell r="L988">
            <v>8.616059683641895</v>
          </cell>
        </row>
        <row r="989">
          <cell r="A989" t="str">
            <v>004D028</v>
          </cell>
          <cell r="B989">
            <v>3</v>
          </cell>
          <cell r="C989" t="str">
            <v>D0103</v>
          </cell>
          <cell r="D989">
            <v>0.64</v>
          </cell>
          <cell r="E989">
            <v>0.64</v>
          </cell>
          <cell r="F989">
            <v>44432</v>
          </cell>
          <cell r="G989">
            <v>1.35</v>
          </cell>
          <cell r="H989" t="str">
            <v>R1</v>
          </cell>
          <cell r="I989" t="str">
            <v>LPI-1603</v>
          </cell>
          <cell r="J989" t="str">
            <v>SRP</v>
          </cell>
          <cell r="K989" t="str">
            <v>Y</v>
          </cell>
          <cell r="L989">
            <v>9.4827263503085604</v>
          </cell>
        </row>
        <row r="990">
          <cell r="A990" t="str">
            <v>004D029</v>
          </cell>
          <cell r="B990">
            <v>3</v>
          </cell>
          <cell r="C990" t="str">
            <v>D0103</v>
          </cell>
          <cell r="D990">
            <v>2.72</v>
          </cell>
          <cell r="E990">
            <v>2.72</v>
          </cell>
          <cell r="F990">
            <v>44459</v>
          </cell>
          <cell r="G990">
            <v>1.35</v>
          </cell>
          <cell r="H990" t="str">
            <v>R1</v>
          </cell>
          <cell r="I990" t="str">
            <v>LPI-1603</v>
          </cell>
          <cell r="J990" t="str">
            <v>SRP</v>
          </cell>
          <cell r="K990" t="str">
            <v>Y</v>
          </cell>
          <cell r="L990">
            <v>8.58272635030856</v>
          </cell>
        </row>
        <row r="991">
          <cell r="A991" t="str">
            <v>004D030</v>
          </cell>
          <cell r="B991">
            <v>3</v>
          </cell>
          <cell r="C991" t="str">
            <v>D0103</v>
          </cell>
          <cell r="D991">
            <v>1.63</v>
          </cell>
          <cell r="E991">
            <v>1.63</v>
          </cell>
          <cell r="F991">
            <v>44359</v>
          </cell>
          <cell r="G991">
            <v>1.35</v>
          </cell>
          <cell r="H991" t="str">
            <v>R1</v>
          </cell>
          <cell r="I991" t="str">
            <v>LPI-1603</v>
          </cell>
          <cell r="J991" t="str">
            <v>SRP</v>
          </cell>
          <cell r="K991" t="str">
            <v>Y</v>
          </cell>
          <cell r="L991">
            <v>11.916059683641894</v>
          </cell>
        </row>
        <row r="992">
          <cell r="A992" t="str">
            <v>006D024</v>
          </cell>
          <cell r="B992">
            <v>3</v>
          </cell>
          <cell r="C992" t="str">
            <v>D0103</v>
          </cell>
          <cell r="D992">
            <v>7.94</v>
          </cell>
          <cell r="E992">
            <v>7.94</v>
          </cell>
          <cell r="F992">
            <v>44449</v>
          </cell>
          <cell r="G992">
            <v>1.35</v>
          </cell>
          <cell r="H992" t="str">
            <v>R1</v>
          </cell>
          <cell r="I992" t="str">
            <v>LPI-1603</v>
          </cell>
          <cell r="J992" t="str">
            <v>SRP</v>
          </cell>
          <cell r="K992" t="str">
            <v>Y</v>
          </cell>
          <cell r="L992">
            <v>8.9160596836418939</v>
          </cell>
        </row>
        <row r="993">
          <cell r="A993" t="str">
            <v>006D029</v>
          </cell>
          <cell r="B993">
            <v>3</v>
          </cell>
          <cell r="C993" t="str">
            <v>D0103</v>
          </cell>
          <cell r="D993">
            <v>6.48</v>
          </cell>
          <cell r="E993">
            <v>6.48</v>
          </cell>
          <cell r="F993">
            <v>44457</v>
          </cell>
          <cell r="G993">
            <v>1.35</v>
          </cell>
          <cell r="H993" t="str">
            <v>R1</v>
          </cell>
          <cell r="I993" t="str">
            <v>LPI-1603</v>
          </cell>
          <cell r="J993" t="str">
            <v>SRP</v>
          </cell>
          <cell r="K993" t="str">
            <v>Y</v>
          </cell>
          <cell r="L993">
            <v>8.6493930169752282</v>
          </cell>
        </row>
        <row r="994">
          <cell r="A994" t="str">
            <v>006D030</v>
          </cell>
          <cell r="B994">
            <v>3</v>
          </cell>
          <cell r="C994" t="str">
            <v>D0103</v>
          </cell>
          <cell r="D994">
            <v>1.1000000000000001</v>
          </cell>
          <cell r="E994">
            <v>1.1000000000000001</v>
          </cell>
          <cell r="F994">
            <v>44449</v>
          </cell>
          <cell r="G994">
            <v>1.35</v>
          </cell>
          <cell r="H994" t="str">
            <v>R1</v>
          </cell>
          <cell r="I994" t="str">
            <v>LPI-1603</v>
          </cell>
          <cell r="J994" t="str">
            <v>SRP</v>
          </cell>
          <cell r="K994" t="str">
            <v>Y</v>
          </cell>
          <cell r="L994">
            <v>8.9160596836418939</v>
          </cell>
        </row>
        <row r="995">
          <cell r="A995" t="str">
            <v>007D027</v>
          </cell>
          <cell r="B995">
            <v>3</v>
          </cell>
          <cell r="C995" t="str">
            <v>D0103</v>
          </cell>
          <cell r="D995">
            <v>2.6</v>
          </cell>
          <cell r="E995">
            <v>2.6</v>
          </cell>
          <cell r="F995">
            <v>44458</v>
          </cell>
          <cell r="G995">
            <v>1.35</v>
          </cell>
          <cell r="H995" t="str">
            <v>R1</v>
          </cell>
          <cell r="I995" t="str">
            <v>LPI-1603</v>
          </cell>
          <cell r="J995" t="str">
            <v>SRP</v>
          </cell>
          <cell r="K995" t="str">
            <v>Y</v>
          </cell>
          <cell r="L995">
            <v>8.616059683641895</v>
          </cell>
        </row>
        <row r="996">
          <cell r="A996" t="str">
            <v>008D023</v>
          </cell>
          <cell r="B996">
            <v>3</v>
          </cell>
          <cell r="C996" t="str">
            <v>D0103</v>
          </cell>
          <cell r="D996">
            <v>3.6</v>
          </cell>
          <cell r="E996">
            <v>3.6</v>
          </cell>
          <cell r="F996">
            <v>44415</v>
          </cell>
          <cell r="G996">
            <v>1.35</v>
          </cell>
          <cell r="H996" t="str">
            <v>R1</v>
          </cell>
          <cell r="I996" t="str">
            <v>LPI-1603</v>
          </cell>
          <cell r="J996" t="str">
            <v>SRP</v>
          </cell>
          <cell r="K996" t="str">
            <v>Y</v>
          </cell>
          <cell r="L996">
            <v>10.049393016975227</v>
          </cell>
        </row>
        <row r="997">
          <cell r="A997" t="str">
            <v>008D024</v>
          </cell>
          <cell r="B997">
            <v>3</v>
          </cell>
          <cell r="C997" t="str">
            <v>D0103</v>
          </cell>
          <cell r="D997">
            <v>2.65</v>
          </cell>
          <cell r="E997">
            <v>2.65</v>
          </cell>
          <cell r="F997">
            <v>44446</v>
          </cell>
          <cell r="G997">
            <v>1.35</v>
          </cell>
          <cell r="H997" t="str">
            <v>R1</v>
          </cell>
          <cell r="I997" t="str">
            <v>LPI-1603</v>
          </cell>
          <cell r="J997" t="str">
            <v>SRP</v>
          </cell>
          <cell r="K997" t="str">
            <v>Y</v>
          </cell>
          <cell r="L997">
            <v>9.0160596836418936</v>
          </cell>
        </row>
        <row r="998">
          <cell r="A998" t="str">
            <v>008D025</v>
          </cell>
          <cell r="B998">
            <v>3</v>
          </cell>
          <cell r="C998" t="str">
            <v>D0103</v>
          </cell>
          <cell r="D998">
            <v>2.66</v>
          </cell>
          <cell r="E998">
            <v>2.66</v>
          </cell>
          <cell r="F998">
            <v>44458</v>
          </cell>
          <cell r="G998">
            <v>1.35</v>
          </cell>
          <cell r="H998" t="str">
            <v>R1</v>
          </cell>
          <cell r="I998" t="str">
            <v>LPI-1603</v>
          </cell>
          <cell r="J998" t="str">
            <v>SRP</v>
          </cell>
          <cell r="K998" t="str">
            <v>Y</v>
          </cell>
          <cell r="L998">
            <v>8.616059683641895</v>
          </cell>
        </row>
        <row r="999">
          <cell r="A999" t="str">
            <v>008D030</v>
          </cell>
          <cell r="B999">
            <v>3</v>
          </cell>
          <cell r="C999" t="str">
            <v>D0103</v>
          </cell>
          <cell r="D999">
            <v>4.4400000000000004</v>
          </cell>
          <cell r="E999">
            <v>4.4400000000000004</v>
          </cell>
          <cell r="F999">
            <v>44408</v>
          </cell>
          <cell r="G999">
            <v>1.35</v>
          </cell>
          <cell r="H999" t="str">
            <v>R1</v>
          </cell>
          <cell r="I999" t="str">
            <v>LPI-1603</v>
          </cell>
          <cell r="J999" t="str">
            <v>SRP</v>
          </cell>
          <cell r="K999" t="str">
            <v>Y</v>
          </cell>
          <cell r="L999">
            <v>10.282726350308561</v>
          </cell>
        </row>
        <row r="1000">
          <cell r="A1000" t="str">
            <v>009D027</v>
          </cell>
          <cell r="B1000">
            <v>3</v>
          </cell>
          <cell r="C1000" t="str">
            <v>D0103</v>
          </cell>
          <cell r="D1000">
            <v>3.31</v>
          </cell>
          <cell r="E1000">
            <v>3.31</v>
          </cell>
          <cell r="F1000">
            <v>44458</v>
          </cell>
          <cell r="G1000">
            <v>1.35</v>
          </cell>
          <cell r="H1000" t="str">
            <v>R1</v>
          </cell>
          <cell r="I1000" t="str">
            <v>LPI-1603</v>
          </cell>
          <cell r="J1000" t="str">
            <v>SRP</v>
          </cell>
          <cell r="K1000" t="str">
            <v>Y</v>
          </cell>
          <cell r="L1000">
            <v>8.616059683641895</v>
          </cell>
        </row>
        <row r="1001">
          <cell r="A1001" t="str">
            <v>010D021</v>
          </cell>
          <cell r="B1001">
            <v>3</v>
          </cell>
          <cell r="C1001" t="str">
            <v>D0103</v>
          </cell>
          <cell r="D1001">
            <v>0.63</v>
          </cell>
          <cell r="E1001">
            <v>0.63</v>
          </cell>
          <cell r="F1001">
            <v>44436</v>
          </cell>
          <cell r="G1001">
            <v>1.35</v>
          </cell>
          <cell r="H1001" t="str">
            <v>R1</v>
          </cell>
          <cell r="I1001" t="str">
            <v>LPI-1603</v>
          </cell>
          <cell r="J1001" t="str">
            <v>SRP</v>
          </cell>
          <cell r="K1001" t="str">
            <v>Y</v>
          </cell>
          <cell r="L1001">
            <v>9.3493930169752275</v>
          </cell>
        </row>
        <row r="1002">
          <cell r="A1002" t="str">
            <v>010D025</v>
          </cell>
          <cell r="B1002">
            <v>3</v>
          </cell>
          <cell r="C1002" t="str">
            <v>D0103</v>
          </cell>
          <cell r="D1002">
            <v>6.26</v>
          </cell>
          <cell r="E1002">
            <v>6.26</v>
          </cell>
          <cell r="F1002">
            <v>44446</v>
          </cell>
          <cell r="G1002">
            <v>1.35</v>
          </cell>
          <cell r="H1002" t="str">
            <v>R1</v>
          </cell>
          <cell r="I1002" t="str">
            <v>LPI-1603</v>
          </cell>
          <cell r="J1002" t="str">
            <v>SRP</v>
          </cell>
          <cell r="K1002" t="str">
            <v>Y</v>
          </cell>
          <cell r="L1002">
            <v>9.0160596836418936</v>
          </cell>
        </row>
        <row r="1003">
          <cell r="A1003" t="str">
            <v>010D030</v>
          </cell>
          <cell r="B1003">
            <v>3</v>
          </cell>
          <cell r="C1003" t="str">
            <v>D0103</v>
          </cell>
          <cell r="D1003">
            <v>4.6500000000000004</v>
          </cell>
          <cell r="E1003">
            <v>4.6500000000000004</v>
          </cell>
          <cell r="F1003">
            <v>44451</v>
          </cell>
          <cell r="G1003">
            <v>1.35</v>
          </cell>
          <cell r="H1003" t="str">
            <v>R1</v>
          </cell>
          <cell r="I1003" t="str">
            <v>LPI-1603</v>
          </cell>
          <cell r="J1003" t="str">
            <v>SRP</v>
          </cell>
          <cell r="K1003" t="str">
            <v>Y</v>
          </cell>
          <cell r="L1003">
            <v>8.8493930169752275</v>
          </cell>
        </row>
        <row r="1004">
          <cell r="A1004" t="str">
            <v>002D031</v>
          </cell>
          <cell r="B1004">
            <v>3</v>
          </cell>
          <cell r="C1004" t="str">
            <v>D0104</v>
          </cell>
          <cell r="D1004">
            <v>1.69</v>
          </cell>
          <cell r="E1004">
            <v>1.69</v>
          </cell>
          <cell r="F1004">
            <v>44370</v>
          </cell>
          <cell r="G1004" t="str">
            <v>1,8</v>
          </cell>
          <cell r="H1004" t="str">
            <v>RN</v>
          </cell>
          <cell r="I1004" t="str">
            <v>LPI-1603</v>
          </cell>
          <cell r="J1004" t="str">
            <v>SR</v>
          </cell>
          <cell r="K1004" t="str">
            <v>Y</v>
          </cell>
          <cell r="L1004">
            <v>11.549393016975227</v>
          </cell>
        </row>
        <row r="1005">
          <cell r="A1005" t="str">
            <v>002D034</v>
          </cell>
          <cell r="B1005">
            <v>3</v>
          </cell>
          <cell r="C1005" t="str">
            <v>D0104</v>
          </cell>
          <cell r="D1005">
            <v>4.28</v>
          </cell>
          <cell r="E1005">
            <v>4.28</v>
          </cell>
          <cell r="F1005">
            <v>44389</v>
          </cell>
          <cell r="G1005" t="str">
            <v>1,8</v>
          </cell>
          <cell r="H1005" t="str">
            <v>RN</v>
          </cell>
          <cell r="I1005" t="str">
            <v>COLEKSI</v>
          </cell>
          <cell r="J1005" t="str">
            <v>SR</v>
          </cell>
          <cell r="K1005" t="str">
            <v>Y</v>
          </cell>
          <cell r="L1005">
            <v>10.916059683641894</v>
          </cell>
        </row>
        <row r="1006">
          <cell r="A1006" t="str">
            <v>002D035</v>
          </cell>
          <cell r="B1006">
            <v>3</v>
          </cell>
          <cell r="C1006" t="str">
            <v>D0104</v>
          </cell>
          <cell r="D1006">
            <v>0.84</v>
          </cell>
          <cell r="E1006">
            <v>0.84</v>
          </cell>
          <cell r="F1006">
            <v>44388</v>
          </cell>
          <cell r="G1006" t="str">
            <v>1,8</v>
          </cell>
          <cell r="H1006" t="str">
            <v>RN</v>
          </cell>
          <cell r="I1006" t="str">
            <v>COLEKSI</v>
          </cell>
          <cell r="J1006" t="str">
            <v>SR</v>
          </cell>
          <cell r="K1006" t="str">
            <v>Y</v>
          </cell>
          <cell r="L1006">
            <v>10.949393016975227</v>
          </cell>
        </row>
        <row r="1007">
          <cell r="A1007" t="str">
            <v>003D034</v>
          </cell>
          <cell r="B1007">
            <v>3</v>
          </cell>
          <cell r="C1007" t="str">
            <v>D0104</v>
          </cell>
          <cell r="D1007">
            <v>0.3</v>
          </cell>
          <cell r="E1007">
            <v>0.3</v>
          </cell>
          <cell r="F1007">
            <v>44390</v>
          </cell>
          <cell r="G1007" t="str">
            <v>1,8</v>
          </cell>
          <cell r="H1007" t="str">
            <v>RN</v>
          </cell>
          <cell r="I1007" t="str">
            <v>COLEKSI</v>
          </cell>
          <cell r="J1007" t="str">
            <v>SR</v>
          </cell>
          <cell r="K1007" t="str">
            <v>Y</v>
          </cell>
          <cell r="L1007">
            <v>10.882726350308561</v>
          </cell>
        </row>
        <row r="1008">
          <cell r="A1008" t="str">
            <v>003D036</v>
          </cell>
          <cell r="B1008">
            <v>3</v>
          </cell>
          <cell r="C1008" t="str">
            <v>D0104</v>
          </cell>
          <cell r="D1008">
            <v>1.1499999999999999</v>
          </cell>
          <cell r="E1008">
            <v>1.1499999999999999</v>
          </cell>
          <cell r="F1008">
            <v>44388</v>
          </cell>
          <cell r="G1008" t="str">
            <v>1,8</v>
          </cell>
          <cell r="H1008" t="str">
            <v>RN</v>
          </cell>
          <cell r="I1008" t="str">
            <v>COLEKSI</v>
          </cell>
          <cell r="J1008" t="str">
            <v>SR</v>
          </cell>
          <cell r="K1008" t="str">
            <v>Y</v>
          </cell>
          <cell r="L1008">
            <v>10.949393016975227</v>
          </cell>
        </row>
        <row r="1009">
          <cell r="A1009" t="str">
            <v>004D031</v>
          </cell>
          <cell r="B1009">
            <v>3</v>
          </cell>
          <cell r="C1009" t="str">
            <v>D0104</v>
          </cell>
          <cell r="D1009">
            <v>2.5</v>
          </cell>
          <cell r="E1009">
            <v>2.5</v>
          </cell>
          <cell r="F1009">
            <v>44408</v>
          </cell>
          <cell r="G1009">
            <v>1.8</v>
          </cell>
          <cell r="H1009" t="str">
            <v>RN</v>
          </cell>
          <cell r="I1009" t="str">
            <v>LPI-1603</v>
          </cell>
          <cell r="J1009" t="str">
            <v>SR</v>
          </cell>
          <cell r="K1009" t="str">
            <v>Y</v>
          </cell>
          <cell r="L1009">
            <v>10.282726350308561</v>
          </cell>
        </row>
        <row r="1010">
          <cell r="A1010" t="str">
            <v>004D036</v>
          </cell>
          <cell r="B1010">
            <v>3</v>
          </cell>
          <cell r="C1010" t="str">
            <v>D0104</v>
          </cell>
          <cell r="D1010">
            <v>3.02</v>
          </cell>
          <cell r="E1010">
            <v>3.02</v>
          </cell>
          <cell r="F1010">
            <v>44388</v>
          </cell>
          <cell r="G1010" t="str">
            <v>1,8</v>
          </cell>
          <cell r="H1010" t="str">
            <v>RN</v>
          </cell>
          <cell r="I1010" t="str">
            <v>COLEKSI</v>
          </cell>
          <cell r="J1010" t="str">
            <v>SR</v>
          </cell>
          <cell r="K1010" t="str">
            <v>Y</v>
          </cell>
          <cell r="L1010">
            <v>10.949393016975227</v>
          </cell>
        </row>
        <row r="1011">
          <cell r="A1011" t="str">
            <v>006D031</v>
          </cell>
          <cell r="B1011">
            <v>3</v>
          </cell>
          <cell r="C1011" t="str">
            <v>D0104</v>
          </cell>
          <cell r="D1011">
            <v>1.66</v>
          </cell>
          <cell r="E1011">
            <v>1.66</v>
          </cell>
          <cell r="F1011">
            <v>44370</v>
          </cell>
          <cell r="G1011" t="str">
            <v>1,8</v>
          </cell>
          <cell r="H1011" t="str">
            <v>RN</v>
          </cell>
          <cell r="I1011" t="str">
            <v>LPI-1603</v>
          </cell>
          <cell r="J1011" t="str">
            <v>SR</v>
          </cell>
          <cell r="K1011" t="str">
            <v>Y</v>
          </cell>
          <cell r="L1011">
            <v>11.549393016975227</v>
          </cell>
        </row>
        <row r="1012">
          <cell r="A1012" t="str">
            <v>006D036</v>
          </cell>
          <cell r="B1012">
            <v>3</v>
          </cell>
          <cell r="C1012" t="str">
            <v>D0104</v>
          </cell>
          <cell r="D1012">
            <v>4.75</v>
          </cell>
          <cell r="E1012">
            <v>4.75</v>
          </cell>
          <cell r="F1012">
            <v>44407</v>
          </cell>
          <cell r="G1012">
            <v>1.8</v>
          </cell>
          <cell r="H1012" t="str">
            <v>RN</v>
          </cell>
          <cell r="I1012" t="str">
            <v>GP-00687</v>
          </cell>
          <cell r="J1012" t="str">
            <v>SR</v>
          </cell>
          <cell r="K1012" t="str">
            <v>Y</v>
          </cell>
          <cell r="L1012">
            <v>10.316059683641894</v>
          </cell>
        </row>
        <row r="1013">
          <cell r="A1013" t="str">
            <v>008D036</v>
          </cell>
          <cell r="B1013">
            <v>3</v>
          </cell>
          <cell r="C1013" t="str">
            <v>D0104</v>
          </cell>
          <cell r="D1013">
            <v>10.6</v>
          </cell>
          <cell r="E1013">
            <v>10.6</v>
          </cell>
          <cell r="F1013">
            <v>44370</v>
          </cell>
          <cell r="G1013">
            <v>1.35</v>
          </cell>
          <cell r="H1013" t="str">
            <v>R1</v>
          </cell>
          <cell r="I1013" t="str">
            <v>TC-09</v>
          </cell>
          <cell r="J1013" t="str">
            <v>SR</v>
          </cell>
          <cell r="K1013" t="str">
            <v>Y</v>
          </cell>
          <cell r="L1013">
            <v>11.549393016975227</v>
          </cell>
        </row>
        <row r="1014">
          <cell r="A1014" t="str">
            <v>010D033</v>
          </cell>
          <cell r="B1014">
            <v>3</v>
          </cell>
          <cell r="C1014" t="str">
            <v>D0104</v>
          </cell>
          <cell r="D1014">
            <v>3.95</v>
          </cell>
          <cell r="E1014">
            <v>3.95</v>
          </cell>
          <cell r="F1014">
            <v>44370</v>
          </cell>
          <cell r="G1014" t="str">
            <v>1,8</v>
          </cell>
          <cell r="H1014" t="str">
            <v>RN</v>
          </cell>
          <cell r="I1014" t="str">
            <v>COLEKSI</v>
          </cell>
          <cell r="J1014" t="str">
            <v>SR</v>
          </cell>
          <cell r="K1014" t="str">
            <v>Y</v>
          </cell>
          <cell r="L1014">
            <v>11.549393016975227</v>
          </cell>
        </row>
        <row r="1015">
          <cell r="A1015" t="str">
            <v>010D036</v>
          </cell>
          <cell r="B1015">
            <v>3</v>
          </cell>
          <cell r="C1015" t="str">
            <v>D0104</v>
          </cell>
          <cell r="D1015">
            <v>2.93</v>
          </cell>
          <cell r="E1015">
            <v>2.93</v>
          </cell>
          <cell r="F1015">
            <v>44418</v>
          </cell>
          <cell r="G1015">
            <v>1.8</v>
          </cell>
          <cell r="H1015" t="str">
            <v>RN</v>
          </cell>
          <cell r="I1015" t="str">
            <v>BW-04</v>
          </cell>
          <cell r="J1015" t="str">
            <v>SR</v>
          </cell>
          <cell r="K1015" t="str">
            <v>Y</v>
          </cell>
          <cell r="L1015">
            <v>9.9493930169752272</v>
          </cell>
        </row>
        <row r="1016">
          <cell r="A1016" t="str">
            <v>012D017</v>
          </cell>
          <cell r="B1016">
            <v>3</v>
          </cell>
          <cell r="C1016" t="str">
            <v>D0202</v>
          </cell>
          <cell r="D1016">
            <v>3.43</v>
          </cell>
          <cell r="E1016">
            <v>3.43</v>
          </cell>
          <cell r="F1016">
            <v>44413</v>
          </cell>
          <cell r="G1016">
            <v>1.35</v>
          </cell>
          <cell r="H1016" t="str">
            <v>R1</v>
          </cell>
          <cell r="I1016" t="str">
            <v>LPI-1603</v>
          </cell>
          <cell r="J1016" t="str">
            <v>SR</v>
          </cell>
          <cell r="K1016" t="str">
            <v>Y</v>
          </cell>
          <cell r="L1016">
            <v>10.116059683641895</v>
          </cell>
        </row>
        <row r="1017">
          <cell r="A1017" t="str">
            <v>012D020</v>
          </cell>
          <cell r="B1017">
            <v>3</v>
          </cell>
          <cell r="C1017" t="str">
            <v>D0202</v>
          </cell>
          <cell r="D1017">
            <v>5.2</v>
          </cell>
          <cell r="E1017">
            <v>5.2</v>
          </cell>
          <cell r="F1017">
            <v>44415</v>
          </cell>
          <cell r="G1017">
            <v>1.8</v>
          </cell>
          <cell r="H1017" t="str">
            <v>RN</v>
          </cell>
          <cell r="I1017" t="str">
            <v>LPI-1603</v>
          </cell>
          <cell r="J1017" t="str">
            <v>SR</v>
          </cell>
          <cell r="K1017" t="str">
            <v>Y</v>
          </cell>
          <cell r="L1017">
            <v>10.049393016975227</v>
          </cell>
        </row>
        <row r="1018">
          <cell r="A1018" t="str">
            <v>013D020</v>
          </cell>
          <cell r="B1018">
            <v>3</v>
          </cell>
          <cell r="C1018" t="str">
            <v>D0202</v>
          </cell>
          <cell r="D1018">
            <v>2.33</v>
          </cell>
          <cell r="E1018">
            <v>2.33</v>
          </cell>
          <cell r="F1018">
            <v>44416</v>
          </cell>
          <cell r="G1018">
            <v>1.8</v>
          </cell>
          <cell r="H1018" t="str">
            <v>RN</v>
          </cell>
          <cell r="I1018" t="str">
            <v>LPI-1603</v>
          </cell>
          <cell r="J1018" t="str">
            <v>SR</v>
          </cell>
          <cell r="K1018" t="str">
            <v>Y</v>
          </cell>
          <cell r="L1018">
            <v>10.016059683641894</v>
          </cell>
        </row>
        <row r="1019">
          <cell r="A1019" t="str">
            <v>016D019</v>
          </cell>
          <cell r="B1019">
            <v>3</v>
          </cell>
          <cell r="C1019" t="str">
            <v>D0202</v>
          </cell>
          <cell r="D1019">
            <v>6.73</v>
          </cell>
          <cell r="E1019">
            <v>6.73</v>
          </cell>
          <cell r="F1019">
            <v>44418</v>
          </cell>
          <cell r="G1019">
            <v>1.8</v>
          </cell>
          <cell r="H1019" t="str">
            <v>RN</v>
          </cell>
          <cell r="I1019" t="str">
            <v>LPI-1603</v>
          </cell>
          <cell r="J1019" t="str">
            <v>SRP</v>
          </cell>
          <cell r="K1019" t="str">
            <v>Y</v>
          </cell>
          <cell r="L1019">
            <v>9.9493930169752272</v>
          </cell>
        </row>
        <row r="1020">
          <cell r="A1020" t="str">
            <v>012D021</v>
          </cell>
          <cell r="B1020">
            <v>3</v>
          </cell>
          <cell r="C1020" t="str">
            <v>D0203</v>
          </cell>
          <cell r="D1020">
            <v>1.76</v>
          </cell>
          <cell r="E1020">
            <v>1.76</v>
          </cell>
          <cell r="F1020">
            <v>44438</v>
          </cell>
          <cell r="G1020">
            <v>1.35</v>
          </cell>
          <cell r="H1020" t="str">
            <v>RPC</v>
          </cell>
          <cell r="I1020" t="str">
            <v>LPI-1604</v>
          </cell>
          <cell r="J1020" t="str">
            <v>SR</v>
          </cell>
          <cell r="K1020" t="str">
            <v>Y</v>
          </cell>
          <cell r="L1020">
            <v>9.2827263503085611</v>
          </cell>
        </row>
        <row r="1021">
          <cell r="A1021" t="str">
            <v>012D025</v>
          </cell>
          <cell r="B1021">
            <v>3</v>
          </cell>
          <cell r="C1021" t="str">
            <v>D0203</v>
          </cell>
          <cell r="D1021">
            <v>6.61</v>
          </cell>
          <cell r="E1021">
            <v>6.61</v>
          </cell>
          <cell r="F1021">
            <v>44466</v>
          </cell>
          <cell r="G1021">
            <v>1.35</v>
          </cell>
          <cell r="H1021" t="str">
            <v>RPC</v>
          </cell>
          <cell r="I1021" t="str">
            <v>LPI-1603</v>
          </cell>
          <cell r="J1021" t="str">
            <v>SR</v>
          </cell>
          <cell r="K1021" t="str">
            <v>Y</v>
          </cell>
          <cell r="L1021">
            <v>8.3493930169752275</v>
          </cell>
        </row>
        <row r="1022">
          <cell r="A1022" t="str">
            <v>012D026</v>
          </cell>
          <cell r="B1022">
            <v>3</v>
          </cell>
          <cell r="C1022" t="str">
            <v>D0203</v>
          </cell>
          <cell r="D1022">
            <v>3.72</v>
          </cell>
          <cell r="E1022">
            <v>3.72</v>
          </cell>
          <cell r="F1022">
            <v>44447</v>
          </cell>
          <cell r="G1022">
            <v>1.35</v>
          </cell>
          <cell r="H1022" t="str">
            <v>RPC</v>
          </cell>
          <cell r="I1022" t="str">
            <v>LPI-1603</v>
          </cell>
          <cell r="J1022" t="str">
            <v>SR</v>
          </cell>
          <cell r="K1022" t="str">
            <v>Y</v>
          </cell>
          <cell r="L1022">
            <v>8.9827263503085604</v>
          </cell>
        </row>
        <row r="1023">
          <cell r="A1023" t="str">
            <v>012D029</v>
          </cell>
          <cell r="B1023">
            <v>3</v>
          </cell>
          <cell r="C1023" t="str">
            <v>D0203</v>
          </cell>
          <cell r="D1023">
            <v>4.67</v>
          </cell>
          <cell r="E1023">
            <v>4.67</v>
          </cell>
          <cell r="F1023">
            <v>44461</v>
          </cell>
          <cell r="G1023">
            <v>1.35</v>
          </cell>
          <cell r="H1023" t="str">
            <v>RPC</v>
          </cell>
          <cell r="I1023" t="str">
            <v>LPI-1604</v>
          </cell>
          <cell r="J1023" t="str">
            <v>SR</v>
          </cell>
          <cell r="K1023" t="str">
            <v>Y</v>
          </cell>
          <cell r="L1023">
            <v>8.5160596836418936</v>
          </cell>
        </row>
        <row r="1024">
          <cell r="A1024" t="str">
            <v>013D021</v>
          </cell>
          <cell r="B1024">
            <v>3</v>
          </cell>
          <cell r="C1024" t="str">
            <v>D0203</v>
          </cell>
          <cell r="D1024">
            <v>0.61</v>
          </cell>
          <cell r="E1024">
            <v>0.61</v>
          </cell>
          <cell r="F1024">
            <v>44438</v>
          </cell>
          <cell r="G1024">
            <v>1.35</v>
          </cell>
          <cell r="H1024" t="str">
            <v>RPC</v>
          </cell>
          <cell r="I1024" t="str">
            <v>LPI-1603</v>
          </cell>
          <cell r="J1024" t="str">
            <v>SR</v>
          </cell>
          <cell r="K1024" t="str">
            <v>Y</v>
          </cell>
          <cell r="L1024">
            <v>9.2827263503085611</v>
          </cell>
        </row>
        <row r="1025">
          <cell r="A1025" t="str">
            <v>014D023</v>
          </cell>
          <cell r="B1025">
            <v>3</v>
          </cell>
          <cell r="C1025" t="str">
            <v>D0203</v>
          </cell>
          <cell r="D1025">
            <v>3.26</v>
          </cell>
          <cell r="E1025">
            <v>3.26</v>
          </cell>
          <cell r="F1025">
            <v>44440</v>
          </cell>
          <cell r="G1025">
            <v>1.35</v>
          </cell>
          <cell r="H1025" t="str">
            <v>RPC</v>
          </cell>
          <cell r="I1025" t="str">
            <v>LPI-1603</v>
          </cell>
          <cell r="J1025" t="str">
            <v>SR</v>
          </cell>
          <cell r="K1025" t="str">
            <v>Y</v>
          </cell>
          <cell r="L1025">
            <v>9.2160596836418947</v>
          </cell>
        </row>
        <row r="1026">
          <cell r="A1026" t="str">
            <v>014D024</v>
          </cell>
          <cell r="B1026">
            <v>3</v>
          </cell>
          <cell r="C1026" t="str">
            <v>D0203</v>
          </cell>
          <cell r="D1026">
            <v>2.2599999999999998</v>
          </cell>
          <cell r="E1026">
            <v>2.2599999999999998</v>
          </cell>
          <cell r="F1026">
            <v>44442</v>
          </cell>
          <cell r="G1026">
            <v>1.35</v>
          </cell>
          <cell r="H1026" t="str">
            <v>RPC</v>
          </cell>
          <cell r="I1026" t="str">
            <v>LPI-1603</v>
          </cell>
          <cell r="J1026" t="str">
            <v>SR</v>
          </cell>
          <cell r="K1026" t="str">
            <v>Y</v>
          </cell>
          <cell r="L1026">
            <v>9.1493930169752282</v>
          </cell>
        </row>
        <row r="1027">
          <cell r="A1027" t="str">
            <v>014D025</v>
          </cell>
          <cell r="B1027">
            <v>3</v>
          </cell>
          <cell r="C1027" t="str">
            <v>D0203</v>
          </cell>
          <cell r="D1027">
            <v>0.69</v>
          </cell>
          <cell r="E1027">
            <v>0.69</v>
          </cell>
          <cell r="F1027">
            <v>44459</v>
          </cell>
          <cell r="G1027">
            <v>1.35</v>
          </cell>
          <cell r="H1027" t="str">
            <v>RPC</v>
          </cell>
          <cell r="I1027" t="str">
            <v>LPI-1604</v>
          </cell>
          <cell r="J1027" t="str">
            <v>SR</v>
          </cell>
          <cell r="K1027" t="str">
            <v>Y</v>
          </cell>
          <cell r="L1027">
            <v>8.58272635030856</v>
          </cell>
        </row>
        <row r="1028">
          <cell r="A1028" t="str">
            <v>014D026</v>
          </cell>
          <cell r="B1028">
            <v>3</v>
          </cell>
          <cell r="C1028" t="str">
            <v>D0203</v>
          </cell>
          <cell r="D1028">
            <v>1.58</v>
          </cell>
          <cell r="E1028">
            <v>1.58</v>
          </cell>
          <cell r="F1028">
            <v>44445</v>
          </cell>
          <cell r="G1028">
            <v>1.35</v>
          </cell>
          <cell r="H1028" t="str">
            <v>RPC</v>
          </cell>
          <cell r="I1028" t="str">
            <v>LPI-1603</v>
          </cell>
          <cell r="J1028" t="str">
            <v>SR</v>
          </cell>
          <cell r="K1028" t="str">
            <v>Y</v>
          </cell>
          <cell r="L1028">
            <v>9.0493930169752268</v>
          </cell>
        </row>
        <row r="1029">
          <cell r="A1029" t="str">
            <v>014D027</v>
          </cell>
          <cell r="B1029">
            <v>3</v>
          </cell>
          <cell r="C1029" t="str">
            <v>D0203</v>
          </cell>
          <cell r="D1029">
            <v>2.31</v>
          </cell>
          <cell r="E1029">
            <v>2.31</v>
          </cell>
          <cell r="F1029">
            <v>44413</v>
          </cell>
          <cell r="G1029">
            <v>1.8</v>
          </cell>
          <cell r="H1029" t="str">
            <v>R2</v>
          </cell>
          <cell r="I1029" t="str">
            <v>GP-00687</v>
          </cell>
          <cell r="J1029" t="str">
            <v>SRP</v>
          </cell>
          <cell r="K1029" t="str">
            <v>Y</v>
          </cell>
          <cell r="L1029">
            <v>10.116059683641895</v>
          </cell>
        </row>
        <row r="1030">
          <cell r="A1030" t="str">
            <v>014D030</v>
          </cell>
          <cell r="B1030">
            <v>3</v>
          </cell>
          <cell r="C1030" t="str">
            <v>D0203</v>
          </cell>
          <cell r="D1030">
            <v>3.27</v>
          </cell>
          <cell r="E1030">
            <v>3.27</v>
          </cell>
          <cell r="F1030">
            <v>44459</v>
          </cell>
          <cell r="G1030">
            <v>1.35</v>
          </cell>
          <cell r="H1030" t="str">
            <v>RPC</v>
          </cell>
          <cell r="I1030" t="str">
            <v>LPI-1604</v>
          </cell>
          <cell r="J1030" t="str">
            <v>SR</v>
          </cell>
          <cell r="K1030" t="str">
            <v>Y</v>
          </cell>
          <cell r="L1030">
            <v>8.58272635030856</v>
          </cell>
        </row>
        <row r="1031">
          <cell r="A1031" t="str">
            <v>015D022</v>
          </cell>
          <cell r="B1031">
            <v>3</v>
          </cell>
          <cell r="C1031" t="str">
            <v>D0203</v>
          </cell>
          <cell r="D1031">
            <v>1.18</v>
          </cell>
          <cell r="E1031">
            <v>1.18</v>
          </cell>
          <cell r="F1031">
            <v>44445</v>
          </cell>
          <cell r="G1031">
            <v>1.35</v>
          </cell>
          <cell r="H1031" t="str">
            <v>RPC</v>
          </cell>
          <cell r="I1031" t="str">
            <v>LPI-1603</v>
          </cell>
          <cell r="J1031" t="str">
            <v>SR</v>
          </cell>
          <cell r="K1031" t="str">
            <v>Y</v>
          </cell>
          <cell r="L1031">
            <v>9.0493930169752268</v>
          </cell>
        </row>
        <row r="1032">
          <cell r="A1032" t="str">
            <v>016D022</v>
          </cell>
          <cell r="B1032">
            <v>3</v>
          </cell>
          <cell r="C1032" t="str">
            <v>D0203</v>
          </cell>
          <cell r="D1032">
            <v>1.02</v>
          </cell>
          <cell r="E1032">
            <v>1.02</v>
          </cell>
          <cell r="F1032">
            <v>44445</v>
          </cell>
          <cell r="G1032">
            <v>1.35</v>
          </cell>
          <cell r="H1032" t="str">
            <v>RPC</v>
          </cell>
          <cell r="I1032" t="str">
            <v>LPI-1603</v>
          </cell>
          <cell r="J1032" t="str">
            <v>SR</v>
          </cell>
          <cell r="K1032" t="str">
            <v>Y</v>
          </cell>
          <cell r="L1032">
            <v>9.0493930169752268</v>
          </cell>
        </row>
        <row r="1033">
          <cell r="A1033" t="str">
            <v>016D023</v>
          </cell>
          <cell r="B1033">
            <v>3</v>
          </cell>
          <cell r="C1033" t="str">
            <v>D0203</v>
          </cell>
          <cell r="D1033">
            <v>2.86</v>
          </cell>
          <cell r="E1033">
            <v>2.86</v>
          </cell>
          <cell r="F1033">
            <v>44441</v>
          </cell>
          <cell r="G1033">
            <v>1.35</v>
          </cell>
          <cell r="H1033" t="str">
            <v>RPC</v>
          </cell>
          <cell r="I1033" t="str">
            <v>LPI-1603</v>
          </cell>
          <cell r="J1033" t="str">
            <v>SR</v>
          </cell>
          <cell r="K1033" t="str">
            <v>Y</v>
          </cell>
          <cell r="L1033">
            <v>9.1827263503085614</v>
          </cell>
        </row>
        <row r="1034">
          <cell r="A1034" t="str">
            <v>016D025</v>
          </cell>
          <cell r="B1034">
            <v>3</v>
          </cell>
          <cell r="C1034" t="str">
            <v>D0203</v>
          </cell>
          <cell r="D1034">
            <v>3.12</v>
          </cell>
          <cell r="E1034">
            <v>3.12</v>
          </cell>
          <cell r="F1034">
            <v>44428</v>
          </cell>
          <cell r="G1034">
            <v>1.35</v>
          </cell>
          <cell r="H1034" t="str">
            <v>RPC</v>
          </cell>
          <cell r="I1034" t="str">
            <v>LPI-1603</v>
          </cell>
          <cell r="J1034" t="str">
            <v>SR</v>
          </cell>
          <cell r="K1034" t="str">
            <v>Y</v>
          </cell>
          <cell r="L1034">
            <v>9.616059683641895</v>
          </cell>
        </row>
        <row r="1035">
          <cell r="A1035" t="str">
            <v>016D027</v>
          </cell>
          <cell r="B1035">
            <v>3</v>
          </cell>
          <cell r="C1035" t="str">
            <v>D0203</v>
          </cell>
          <cell r="D1035">
            <v>4.99</v>
          </cell>
          <cell r="E1035">
            <v>4.99</v>
          </cell>
          <cell r="F1035">
            <v>44428</v>
          </cell>
          <cell r="G1035">
            <v>1.35</v>
          </cell>
          <cell r="H1035" t="str">
            <v>RPC</v>
          </cell>
          <cell r="I1035" t="str">
            <v>LPI-1603</v>
          </cell>
          <cell r="J1035" t="str">
            <v>SR</v>
          </cell>
          <cell r="K1035" t="str">
            <v>Y</v>
          </cell>
          <cell r="L1035">
            <v>9.616059683641895</v>
          </cell>
        </row>
        <row r="1036">
          <cell r="A1036" t="str">
            <v>016D028</v>
          </cell>
          <cell r="B1036">
            <v>3</v>
          </cell>
          <cell r="C1036" t="str">
            <v>D0203</v>
          </cell>
          <cell r="D1036">
            <v>1.96</v>
          </cell>
          <cell r="E1036">
            <v>1.96</v>
          </cell>
          <cell r="F1036">
            <v>44414</v>
          </cell>
          <cell r="G1036">
            <v>1.8</v>
          </cell>
          <cell r="H1036" t="str">
            <v>R2</v>
          </cell>
          <cell r="I1036" t="str">
            <v>GP-00687</v>
          </cell>
          <cell r="J1036" t="str">
            <v>SRP</v>
          </cell>
          <cell r="K1036" t="str">
            <v>Y</v>
          </cell>
          <cell r="L1036">
            <v>10.08272635030856</v>
          </cell>
        </row>
        <row r="1037">
          <cell r="A1037" t="str">
            <v>016D030</v>
          </cell>
          <cell r="B1037">
            <v>3</v>
          </cell>
          <cell r="C1037" t="str">
            <v>D0203</v>
          </cell>
          <cell r="D1037">
            <v>1.01</v>
          </cell>
          <cell r="E1037">
            <v>1.01</v>
          </cell>
          <cell r="F1037">
            <v>44459</v>
          </cell>
          <cell r="G1037">
            <v>1.35</v>
          </cell>
          <cell r="H1037" t="str">
            <v>RPC</v>
          </cell>
          <cell r="I1037" t="str">
            <v>LPI-1604</v>
          </cell>
          <cell r="J1037" t="str">
            <v>SR</v>
          </cell>
          <cell r="K1037" t="str">
            <v>Y</v>
          </cell>
          <cell r="L1037">
            <v>8.58272635030856</v>
          </cell>
        </row>
        <row r="1038">
          <cell r="A1038" t="str">
            <v>017D027</v>
          </cell>
          <cell r="B1038">
            <v>3</v>
          </cell>
          <cell r="C1038" t="str">
            <v>D0203</v>
          </cell>
          <cell r="D1038">
            <v>3.21</v>
          </cell>
          <cell r="E1038">
            <v>3.21</v>
          </cell>
          <cell r="F1038">
            <v>44459</v>
          </cell>
          <cell r="G1038">
            <v>1.35</v>
          </cell>
          <cell r="H1038" t="str">
            <v>RPC</v>
          </cell>
          <cell r="I1038" t="str">
            <v>LPI-1604</v>
          </cell>
          <cell r="J1038" t="str">
            <v>SR</v>
          </cell>
          <cell r="K1038" t="str">
            <v>Y</v>
          </cell>
          <cell r="L1038">
            <v>8.58272635030856</v>
          </cell>
        </row>
        <row r="1039">
          <cell r="A1039" t="str">
            <v>017D029</v>
          </cell>
          <cell r="B1039">
            <v>3</v>
          </cell>
          <cell r="C1039" t="str">
            <v>D0203</v>
          </cell>
          <cell r="D1039">
            <v>0.41</v>
          </cell>
          <cell r="E1039">
            <v>0.41</v>
          </cell>
          <cell r="F1039">
            <v>44460</v>
          </cell>
          <cell r="G1039">
            <v>1.35</v>
          </cell>
          <cell r="H1039" t="str">
            <v>RPC</v>
          </cell>
          <cell r="I1039" t="str">
            <v>LPI-1604</v>
          </cell>
          <cell r="J1039" t="str">
            <v>SR</v>
          </cell>
          <cell r="K1039" t="str">
            <v>Y</v>
          </cell>
          <cell r="L1039">
            <v>8.5493930169752268</v>
          </cell>
        </row>
        <row r="1040">
          <cell r="A1040" t="str">
            <v>017D030</v>
          </cell>
          <cell r="B1040">
            <v>3</v>
          </cell>
          <cell r="C1040" t="str">
            <v>D0203</v>
          </cell>
          <cell r="D1040">
            <v>2.5099999999999998</v>
          </cell>
          <cell r="E1040">
            <v>0</v>
          </cell>
          <cell r="F1040">
            <v>0</v>
          </cell>
          <cell r="G1040">
            <v>0</v>
          </cell>
          <cell r="H1040" t="str">
            <v>LP PC</v>
          </cell>
          <cell r="I1040">
            <v>0</v>
          </cell>
          <cell r="J1040">
            <v>0</v>
          </cell>
          <cell r="K1040" t="str">
            <v>I</v>
          </cell>
          <cell r="L1040">
            <v>1490.5493930169753</v>
          </cell>
        </row>
        <row r="1041">
          <cell r="A1041" t="str">
            <v>019D022</v>
          </cell>
          <cell r="B1041">
            <v>3</v>
          </cell>
          <cell r="C1041" t="str">
            <v>D0203</v>
          </cell>
          <cell r="D1041">
            <v>3.25</v>
          </cell>
          <cell r="E1041">
            <v>3.25</v>
          </cell>
          <cell r="F1041">
            <v>44458</v>
          </cell>
          <cell r="G1041">
            <v>1.35</v>
          </cell>
          <cell r="H1041" t="str">
            <v>RPC</v>
          </cell>
          <cell r="I1041" t="str">
            <v>LPI-1604</v>
          </cell>
          <cell r="J1041" t="str">
            <v>SR</v>
          </cell>
          <cell r="K1041" t="str">
            <v>Y</v>
          </cell>
          <cell r="L1041">
            <v>8.616059683641895</v>
          </cell>
        </row>
        <row r="1042">
          <cell r="A1042" t="str">
            <v>019D023</v>
          </cell>
          <cell r="B1042">
            <v>3</v>
          </cell>
          <cell r="C1042" t="str">
            <v>D0203</v>
          </cell>
          <cell r="D1042">
            <v>3.53</v>
          </cell>
          <cell r="E1042">
            <v>3.53</v>
          </cell>
          <cell r="F1042">
            <v>44444</v>
          </cell>
          <cell r="G1042">
            <v>1.35</v>
          </cell>
          <cell r="H1042" t="str">
            <v>RPC</v>
          </cell>
          <cell r="I1042" t="str">
            <v>LPI-1603</v>
          </cell>
          <cell r="J1042" t="str">
            <v>SR</v>
          </cell>
          <cell r="K1042" t="str">
            <v>Y</v>
          </cell>
          <cell r="L1042">
            <v>9.08272635030856</v>
          </cell>
        </row>
        <row r="1043">
          <cell r="A1043" t="str">
            <v>019D025</v>
          </cell>
          <cell r="B1043">
            <v>3</v>
          </cell>
          <cell r="C1043" t="str">
            <v>D0203</v>
          </cell>
          <cell r="D1043">
            <v>2.85</v>
          </cell>
          <cell r="E1043">
            <v>2.85</v>
          </cell>
          <cell r="F1043">
            <v>44430</v>
          </cell>
          <cell r="G1043">
            <v>1.35</v>
          </cell>
          <cell r="H1043" t="str">
            <v>RPC</v>
          </cell>
          <cell r="I1043" t="str">
            <v>LPI1603</v>
          </cell>
          <cell r="J1043" t="str">
            <v>SR</v>
          </cell>
          <cell r="K1043" t="str">
            <v>Y</v>
          </cell>
          <cell r="L1043">
            <v>9.5493930169752268</v>
          </cell>
        </row>
        <row r="1044">
          <cell r="A1044" t="str">
            <v>019D030</v>
          </cell>
          <cell r="B1044">
            <v>3</v>
          </cell>
          <cell r="C1044" t="str">
            <v>D0203</v>
          </cell>
          <cell r="D1044">
            <v>0.34</v>
          </cell>
          <cell r="E1044">
            <v>0.34</v>
          </cell>
          <cell r="F1044">
            <v>44413</v>
          </cell>
          <cell r="G1044">
            <v>1.35</v>
          </cell>
          <cell r="H1044" t="str">
            <v>R1</v>
          </cell>
          <cell r="I1044" t="str">
            <v>LPI-1603</v>
          </cell>
          <cell r="J1044" t="str">
            <v>SR</v>
          </cell>
          <cell r="K1044" t="str">
            <v>y</v>
          </cell>
          <cell r="L1044">
            <v>10.116059683641895</v>
          </cell>
        </row>
        <row r="1045">
          <cell r="A1045" t="str">
            <v>020D023</v>
          </cell>
          <cell r="B1045">
            <v>3</v>
          </cell>
          <cell r="C1045" t="str">
            <v>D0203</v>
          </cell>
          <cell r="D1045">
            <v>2.82</v>
          </cell>
          <cell r="E1045">
            <v>2.82</v>
          </cell>
          <cell r="F1045">
            <v>44444</v>
          </cell>
          <cell r="G1045">
            <v>1.35</v>
          </cell>
          <cell r="H1045" t="str">
            <v>RPC</v>
          </cell>
          <cell r="I1045" t="str">
            <v>LPI-1603</v>
          </cell>
          <cell r="J1045" t="str">
            <v>SR</v>
          </cell>
          <cell r="K1045" t="str">
            <v>Y</v>
          </cell>
          <cell r="L1045">
            <v>9.08272635030856</v>
          </cell>
        </row>
        <row r="1046">
          <cell r="A1046" t="str">
            <v>020D025</v>
          </cell>
          <cell r="B1046">
            <v>3</v>
          </cell>
          <cell r="C1046" t="str">
            <v>D0203</v>
          </cell>
          <cell r="D1046">
            <v>3.43</v>
          </cell>
          <cell r="E1046">
            <v>3.43</v>
          </cell>
          <cell r="F1046">
            <v>44442</v>
          </cell>
          <cell r="G1046">
            <v>1.35</v>
          </cell>
          <cell r="H1046" t="str">
            <v>RPC</v>
          </cell>
          <cell r="I1046" t="str">
            <v>LPI-1603</v>
          </cell>
          <cell r="J1046" t="str">
            <v>SR</v>
          </cell>
          <cell r="K1046" t="str">
            <v>Y</v>
          </cell>
          <cell r="L1046">
            <v>9.1493930169752282</v>
          </cell>
        </row>
        <row r="1047">
          <cell r="A1047" t="str">
            <v>020D027</v>
          </cell>
          <cell r="B1047">
            <v>3</v>
          </cell>
          <cell r="C1047" t="str">
            <v>D0203</v>
          </cell>
          <cell r="D1047">
            <v>2.92</v>
          </cell>
          <cell r="E1047">
            <v>2.92</v>
          </cell>
          <cell r="F1047">
            <v>44443</v>
          </cell>
          <cell r="G1047">
            <v>1.35</v>
          </cell>
          <cell r="H1047" t="str">
            <v>RPC</v>
          </cell>
          <cell r="I1047" t="str">
            <v>LPI-1603</v>
          </cell>
          <cell r="J1047" t="str">
            <v>SR</v>
          </cell>
          <cell r="K1047" t="str">
            <v>Y</v>
          </cell>
          <cell r="L1047">
            <v>9.116059683641895</v>
          </cell>
        </row>
        <row r="1048">
          <cell r="A1048" t="str">
            <v>020D028</v>
          </cell>
          <cell r="B1048">
            <v>3</v>
          </cell>
          <cell r="C1048" t="str">
            <v>D0203</v>
          </cell>
          <cell r="D1048">
            <v>3.11</v>
          </cell>
          <cell r="E1048">
            <v>3.11</v>
          </cell>
          <cell r="F1048">
            <v>44446</v>
          </cell>
          <cell r="G1048">
            <v>1.35</v>
          </cell>
          <cell r="H1048" t="str">
            <v>RPC</v>
          </cell>
          <cell r="I1048" t="str">
            <v>LPI-1603</v>
          </cell>
          <cell r="J1048" t="str">
            <v>SR</v>
          </cell>
          <cell r="K1048" t="str">
            <v>Y</v>
          </cell>
          <cell r="L1048">
            <v>9.0160596836418936</v>
          </cell>
        </row>
        <row r="1049">
          <cell r="A1049" t="str">
            <v>020D030</v>
          </cell>
          <cell r="B1049">
            <v>3</v>
          </cell>
          <cell r="C1049" t="str">
            <v>D0203</v>
          </cell>
          <cell r="D1049">
            <v>3.49</v>
          </cell>
          <cell r="E1049">
            <v>3.49</v>
          </cell>
          <cell r="F1049">
            <v>44446</v>
          </cell>
          <cell r="G1049">
            <v>1.35</v>
          </cell>
          <cell r="H1049" t="str">
            <v>RPC</v>
          </cell>
          <cell r="I1049" t="str">
            <v>LPI-1603</v>
          </cell>
          <cell r="J1049" t="str">
            <v>SR</v>
          </cell>
          <cell r="K1049" t="str">
            <v>Y</v>
          </cell>
          <cell r="L1049">
            <v>9.0160596836418936</v>
          </cell>
        </row>
        <row r="1050">
          <cell r="A1050" t="str">
            <v>012D031</v>
          </cell>
          <cell r="B1050">
            <v>3</v>
          </cell>
          <cell r="C1050" t="str">
            <v>D0204</v>
          </cell>
          <cell r="D1050">
            <v>0.42</v>
          </cell>
          <cell r="E1050">
            <v>0.42</v>
          </cell>
          <cell r="F1050">
            <v>44408</v>
          </cell>
          <cell r="G1050">
            <v>1.8</v>
          </cell>
          <cell r="H1050" t="str">
            <v>R3</v>
          </cell>
          <cell r="I1050" t="str">
            <v>GP-00687</v>
          </cell>
          <cell r="J1050" t="str">
            <v>DR</v>
          </cell>
          <cell r="K1050" t="str">
            <v>Y</v>
          </cell>
          <cell r="L1050">
            <v>10.282726350308561</v>
          </cell>
        </row>
        <row r="1051">
          <cell r="A1051" t="str">
            <v>012D034</v>
          </cell>
          <cell r="B1051">
            <v>3</v>
          </cell>
          <cell r="C1051" t="str">
            <v>D0204</v>
          </cell>
          <cell r="D1051">
            <v>6.91</v>
          </cell>
          <cell r="E1051">
            <v>6.91</v>
          </cell>
          <cell r="F1051">
            <v>44488</v>
          </cell>
          <cell r="G1051">
            <v>1.8</v>
          </cell>
          <cell r="H1051" t="str">
            <v>RN</v>
          </cell>
          <cell r="I1051" t="str">
            <v>LPI-1602</v>
          </cell>
          <cell r="J1051" t="str">
            <v>DR</v>
          </cell>
          <cell r="K1051" t="str">
            <v>Y</v>
          </cell>
          <cell r="L1051">
            <v>7.6160596836418941</v>
          </cell>
        </row>
        <row r="1052">
          <cell r="A1052" t="str">
            <v>012D036</v>
          </cell>
          <cell r="B1052">
            <v>3</v>
          </cell>
          <cell r="C1052" t="str">
            <v>D0204</v>
          </cell>
          <cell r="D1052">
            <v>1.27</v>
          </cell>
          <cell r="E1052">
            <v>1.27</v>
          </cell>
          <cell r="F1052">
            <v>44463</v>
          </cell>
          <cell r="G1052">
            <v>1.8</v>
          </cell>
          <cell r="H1052" t="str">
            <v>RN</v>
          </cell>
          <cell r="I1052" t="str">
            <v>LPI-1602</v>
          </cell>
          <cell r="J1052" t="str">
            <v>DR</v>
          </cell>
          <cell r="K1052" t="str">
            <v>Y</v>
          </cell>
          <cell r="L1052">
            <v>8.4493930169752272</v>
          </cell>
        </row>
        <row r="1053">
          <cell r="A1053" t="str">
            <v>015D034</v>
          </cell>
          <cell r="B1053">
            <v>3</v>
          </cell>
          <cell r="C1053" t="str">
            <v>D0204</v>
          </cell>
          <cell r="D1053">
            <v>5.37</v>
          </cell>
          <cell r="E1053">
            <v>5.37</v>
          </cell>
          <cell r="F1053">
            <v>44488</v>
          </cell>
          <cell r="G1053" t="str">
            <v>1,8</v>
          </cell>
          <cell r="H1053" t="str">
            <v>R3</v>
          </cell>
          <cell r="I1053" t="str">
            <v>GP-00687</v>
          </cell>
          <cell r="J1053" t="str">
            <v>DR</v>
          </cell>
          <cell r="K1053" t="str">
            <v>Y</v>
          </cell>
          <cell r="L1053">
            <v>7.6160596836418941</v>
          </cell>
        </row>
        <row r="1054">
          <cell r="A1054" t="str">
            <v>017D034</v>
          </cell>
          <cell r="B1054">
            <v>3</v>
          </cell>
          <cell r="C1054" t="str">
            <v>D0204</v>
          </cell>
          <cell r="D1054">
            <v>1.76</v>
          </cell>
          <cell r="E1054">
            <v>1.76</v>
          </cell>
          <cell r="F1054">
            <v>44487</v>
          </cell>
          <cell r="G1054" t="str">
            <v>1,8</v>
          </cell>
          <cell r="H1054" t="str">
            <v>R3</v>
          </cell>
          <cell r="I1054" t="str">
            <v>GP-00687</v>
          </cell>
          <cell r="J1054" t="str">
            <v>DR</v>
          </cell>
          <cell r="K1054" t="str">
            <v>Y</v>
          </cell>
          <cell r="L1054">
            <v>7.6493930169752273</v>
          </cell>
        </row>
        <row r="1055">
          <cell r="A1055" t="str">
            <v>017D032</v>
          </cell>
          <cell r="B1055">
            <v>3</v>
          </cell>
          <cell r="C1055" t="str">
            <v>D0204</v>
          </cell>
          <cell r="D1055">
            <v>10.29</v>
          </cell>
          <cell r="E1055">
            <v>10.29</v>
          </cell>
          <cell r="F1055">
            <v>44488</v>
          </cell>
          <cell r="G1055">
            <v>1.8</v>
          </cell>
          <cell r="H1055" t="str">
            <v>RN</v>
          </cell>
          <cell r="I1055" t="str">
            <v>GP-00687</v>
          </cell>
          <cell r="J1055" t="str">
            <v>DR</v>
          </cell>
          <cell r="K1055" t="str">
            <v>Y</v>
          </cell>
          <cell r="L1055">
            <v>7.6160596836418941</v>
          </cell>
        </row>
        <row r="1056">
          <cell r="A1056" t="str">
            <v>018D036</v>
          </cell>
          <cell r="B1056">
            <v>3</v>
          </cell>
          <cell r="C1056" t="str">
            <v>D0204</v>
          </cell>
          <cell r="D1056">
            <v>1.36</v>
          </cell>
          <cell r="E1056">
            <v>1.36</v>
          </cell>
          <cell r="F1056">
            <v>44484</v>
          </cell>
          <cell r="G1056">
            <v>1.8</v>
          </cell>
          <cell r="H1056" t="str">
            <v>R3</v>
          </cell>
          <cell r="I1056" t="str">
            <v>LPI-1602</v>
          </cell>
          <cell r="J1056" t="str">
            <v>DR</v>
          </cell>
          <cell r="K1056" t="str">
            <v>Y</v>
          </cell>
          <cell r="L1056">
            <v>7.7493930169752279</v>
          </cell>
        </row>
        <row r="1057">
          <cell r="A1057" t="str">
            <v>020D031</v>
          </cell>
          <cell r="B1057">
            <v>3</v>
          </cell>
          <cell r="C1057" t="str">
            <v>D0204</v>
          </cell>
          <cell r="D1057">
            <v>0.81</v>
          </cell>
          <cell r="E1057">
            <v>0.81</v>
          </cell>
          <cell r="F1057">
            <v>44407</v>
          </cell>
          <cell r="G1057">
            <v>1.8</v>
          </cell>
          <cell r="H1057" t="str">
            <v>R3</v>
          </cell>
          <cell r="I1057" t="str">
            <v>LPI-1602</v>
          </cell>
          <cell r="J1057" t="str">
            <v>DR</v>
          </cell>
          <cell r="K1057" t="str">
            <v>Y</v>
          </cell>
          <cell r="L1057">
            <v>10.316059683641894</v>
          </cell>
        </row>
        <row r="1058">
          <cell r="A1058" t="str">
            <v>020D036</v>
          </cell>
          <cell r="B1058">
            <v>3</v>
          </cell>
          <cell r="C1058" t="str">
            <v>D0204</v>
          </cell>
          <cell r="D1058">
            <v>3.19</v>
          </cell>
          <cell r="E1058">
            <v>3.19</v>
          </cell>
          <cell r="F1058">
            <v>44485</v>
          </cell>
          <cell r="G1058">
            <v>1.8</v>
          </cell>
          <cell r="H1058" t="str">
            <v>R3</v>
          </cell>
          <cell r="I1058" t="str">
            <v>LPI-1602</v>
          </cell>
          <cell r="J1058" t="str">
            <v>DR</v>
          </cell>
          <cell r="K1058" t="str">
            <v>Y</v>
          </cell>
          <cell r="L1058">
            <v>7.7160596836418938</v>
          </cell>
        </row>
        <row r="1059">
          <cell r="A1059" t="str">
            <v>022D025</v>
          </cell>
          <cell r="B1059">
            <v>3</v>
          </cell>
          <cell r="C1059" t="str">
            <v>D0303</v>
          </cell>
          <cell r="D1059">
            <v>3.7</v>
          </cell>
          <cell r="E1059">
            <v>3.7</v>
          </cell>
          <cell r="F1059">
            <v>44482</v>
          </cell>
          <cell r="G1059">
            <v>1.35</v>
          </cell>
          <cell r="H1059" t="str">
            <v>R1</v>
          </cell>
          <cell r="I1059" t="str">
            <v>LPI-612</v>
          </cell>
          <cell r="J1059" t="str">
            <v>SR</v>
          </cell>
          <cell r="K1059" t="str">
            <v>Y</v>
          </cell>
          <cell r="L1059">
            <v>7.8160596836418943</v>
          </cell>
        </row>
        <row r="1060">
          <cell r="A1060" t="str">
            <v>022D027</v>
          </cell>
          <cell r="B1060">
            <v>3</v>
          </cell>
          <cell r="C1060" t="str">
            <v>D0303</v>
          </cell>
          <cell r="D1060">
            <v>3.29</v>
          </cell>
          <cell r="E1060">
            <v>3.29</v>
          </cell>
          <cell r="F1060">
            <v>44409</v>
          </cell>
          <cell r="G1060">
            <v>1.35</v>
          </cell>
          <cell r="H1060" t="str">
            <v>R1</v>
          </cell>
          <cell r="I1060" t="str">
            <v>LPI-612</v>
          </cell>
          <cell r="J1060" t="str">
            <v>SR</v>
          </cell>
          <cell r="K1060" t="str">
            <v>Y</v>
          </cell>
          <cell r="L1060">
            <v>10.249393016975228</v>
          </cell>
        </row>
        <row r="1061">
          <cell r="A1061" t="str">
            <v>022D030</v>
          </cell>
          <cell r="B1061">
            <v>3</v>
          </cell>
          <cell r="C1061" t="str">
            <v>D0303</v>
          </cell>
          <cell r="D1061">
            <v>4.72</v>
          </cell>
          <cell r="E1061">
            <v>4.72</v>
          </cell>
          <cell r="F1061">
            <v>44408</v>
          </cell>
          <cell r="G1061">
            <v>1.35</v>
          </cell>
          <cell r="H1061" t="str">
            <v>R1</v>
          </cell>
          <cell r="I1061" t="str">
            <v>LPI-612</v>
          </cell>
          <cell r="J1061" t="str">
            <v>SR</v>
          </cell>
          <cell r="K1061" t="str">
            <v>Y</v>
          </cell>
          <cell r="L1061">
            <v>10.282726350308561</v>
          </cell>
        </row>
        <row r="1062">
          <cell r="A1062" t="str">
            <v>023D025</v>
          </cell>
          <cell r="B1062">
            <v>3</v>
          </cell>
          <cell r="C1062" t="str">
            <v>D0303</v>
          </cell>
          <cell r="D1062">
            <v>1.04</v>
          </cell>
          <cell r="E1062">
            <v>1.04</v>
          </cell>
          <cell r="F1062">
            <v>44409</v>
          </cell>
          <cell r="G1062">
            <v>1.35</v>
          </cell>
          <cell r="H1062" t="str">
            <v>R1</v>
          </cell>
          <cell r="I1062" t="str">
            <v>LPI-612</v>
          </cell>
          <cell r="J1062" t="str">
            <v>SR</v>
          </cell>
          <cell r="K1062" t="str">
            <v>Y</v>
          </cell>
          <cell r="L1062">
            <v>10.249393016975228</v>
          </cell>
        </row>
        <row r="1063">
          <cell r="A1063" t="str">
            <v>023D027</v>
          </cell>
          <cell r="B1063">
            <v>3</v>
          </cell>
          <cell r="C1063" t="str">
            <v>D0303</v>
          </cell>
          <cell r="D1063">
            <v>2.36</v>
          </cell>
          <cell r="E1063">
            <v>2.36</v>
          </cell>
          <cell r="F1063">
            <v>44408</v>
          </cell>
          <cell r="G1063">
            <v>1.35</v>
          </cell>
          <cell r="H1063" t="str">
            <v>R1</v>
          </cell>
          <cell r="I1063" t="str">
            <v>LPI-612</v>
          </cell>
          <cell r="J1063" t="str">
            <v>SR</v>
          </cell>
          <cell r="K1063" t="str">
            <v>Y</v>
          </cell>
          <cell r="L1063">
            <v>10.282726350308561</v>
          </cell>
        </row>
        <row r="1064">
          <cell r="A1064" t="str">
            <v>023D030</v>
          </cell>
          <cell r="B1064">
            <v>3</v>
          </cell>
          <cell r="C1064" t="str">
            <v>D0303</v>
          </cell>
          <cell r="D1064">
            <v>2.27</v>
          </cell>
          <cell r="E1064">
            <v>2.27</v>
          </cell>
          <cell r="F1064">
            <v>44455</v>
          </cell>
          <cell r="G1064">
            <v>1.35</v>
          </cell>
          <cell r="H1064" t="str">
            <v>R1</v>
          </cell>
          <cell r="I1064" t="str">
            <v>LPI-612</v>
          </cell>
          <cell r="J1064" t="str">
            <v>SR</v>
          </cell>
          <cell r="K1064" t="str">
            <v>Y</v>
          </cell>
          <cell r="L1064">
            <v>8.7160596836418947</v>
          </cell>
        </row>
        <row r="1065">
          <cell r="A1065" t="str">
            <v>022D031</v>
          </cell>
          <cell r="B1065">
            <v>3</v>
          </cell>
          <cell r="C1065" t="str">
            <v>D0304</v>
          </cell>
          <cell r="D1065">
            <v>2.2200000000000002</v>
          </cell>
          <cell r="E1065">
            <v>2.2200000000000002</v>
          </cell>
          <cell r="F1065">
            <v>44407</v>
          </cell>
          <cell r="G1065">
            <v>1.8</v>
          </cell>
          <cell r="H1065" t="str">
            <v>RN</v>
          </cell>
          <cell r="I1065" t="str">
            <v>LPI-1606</v>
          </cell>
          <cell r="J1065" t="str">
            <v>SRP</v>
          </cell>
          <cell r="K1065" t="str">
            <v>Y</v>
          </cell>
          <cell r="L1065">
            <v>10.316059683641894</v>
          </cell>
        </row>
        <row r="1066">
          <cell r="A1066" t="str">
            <v>022D036</v>
          </cell>
          <cell r="B1066">
            <v>3</v>
          </cell>
          <cell r="C1066" t="str">
            <v>D0304</v>
          </cell>
          <cell r="D1066">
            <v>2.12</v>
          </cell>
          <cell r="E1066">
            <v>2.12</v>
          </cell>
          <cell r="F1066">
            <v>44491</v>
          </cell>
          <cell r="G1066">
            <v>1.8</v>
          </cell>
          <cell r="H1066" t="str">
            <v>R3</v>
          </cell>
          <cell r="I1066" t="str">
            <v>LPI-1607</v>
          </cell>
          <cell r="J1066" t="str">
            <v>SRP</v>
          </cell>
          <cell r="K1066" t="str">
            <v>Y</v>
          </cell>
          <cell r="L1066">
            <v>7.5160596836418945</v>
          </cell>
        </row>
        <row r="1067">
          <cell r="A1067" t="str">
            <v>023D031</v>
          </cell>
          <cell r="B1067">
            <v>3</v>
          </cell>
          <cell r="C1067" t="str">
            <v>D0304</v>
          </cell>
          <cell r="D1067">
            <v>2.23</v>
          </cell>
          <cell r="E1067">
            <v>2.23</v>
          </cell>
          <cell r="F1067">
            <v>44407</v>
          </cell>
          <cell r="G1067">
            <v>1.8</v>
          </cell>
          <cell r="H1067" t="str">
            <v>RN</v>
          </cell>
          <cell r="I1067" t="str">
            <v>LPI-1606</v>
          </cell>
          <cell r="J1067" t="str">
            <v>SRP</v>
          </cell>
          <cell r="K1067" t="str">
            <v>Y</v>
          </cell>
          <cell r="L1067">
            <v>10.316059683641894</v>
          </cell>
        </row>
        <row r="1068">
          <cell r="A1068" t="str">
            <v>024D036</v>
          </cell>
          <cell r="B1068">
            <v>3</v>
          </cell>
          <cell r="C1068" t="str">
            <v>D0304</v>
          </cell>
          <cell r="D1068">
            <v>1.1100000000000001</v>
          </cell>
          <cell r="E1068">
            <v>1.1100000000000001</v>
          </cell>
          <cell r="F1068">
            <v>44453</v>
          </cell>
          <cell r="G1068">
            <v>1.8</v>
          </cell>
          <cell r="H1068" t="str">
            <v>R3</v>
          </cell>
          <cell r="I1068" t="str">
            <v>LPI-1607</v>
          </cell>
          <cell r="J1068" t="str">
            <v>SRP</v>
          </cell>
          <cell r="K1068" t="str">
            <v>Y</v>
          </cell>
          <cell r="L1068">
            <v>8.7827263503085611</v>
          </cell>
        </row>
        <row r="1069">
          <cell r="A1069" t="str">
            <v>017D031</v>
          </cell>
          <cell r="B1069">
            <v>3</v>
          </cell>
          <cell r="C1069" t="str">
            <v>D0204</v>
          </cell>
          <cell r="D1069">
            <v>1.81</v>
          </cell>
          <cell r="E1069">
            <v>0</v>
          </cell>
          <cell r="F1069">
            <v>0</v>
          </cell>
          <cell r="G1069">
            <v>0</v>
          </cell>
          <cell r="H1069" t="str">
            <v>LP PC</v>
          </cell>
          <cell r="I1069">
            <v>0</v>
          </cell>
          <cell r="J1069">
            <v>0</v>
          </cell>
          <cell r="K1069" t="str">
            <v>I</v>
          </cell>
          <cell r="L1069">
            <v>1490.5493930169753</v>
          </cell>
        </row>
        <row r="1070">
          <cell r="A1070" t="str">
            <v>017D033</v>
          </cell>
          <cell r="B1070">
            <v>3</v>
          </cell>
          <cell r="C1070" t="str">
            <v>D0204</v>
          </cell>
          <cell r="D1070">
            <v>0.68</v>
          </cell>
          <cell r="E1070">
            <v>0.68</v>
          </cell>
          <cell r="F1070">
            <v>44510</v>
          </cell>
          <cell r="G1070">
            <v>1.35</v>
          </cell>
          <cell r="H1070" t="str">
            <v>R1</v>
          </cell>
          <cell r="I1070" t="str">
            <v>TC-09</v>
          </cell>
          <cell r="J1070" t="str">
            <v>SR</v>
          </cell>
          <cell r="K1070" t="str">
            <v>Y</v>
          </cell>
          <cell r="L1070">
            <v>6.8827263503085607</v>
          </cell>
        </row>
        <row r="1071">
          <cell r="A1071" t="str">
            <v>019D031</v>
          </cell>
          <cell r="B1071">
            <v>3</v>
          </cell>
          <cell r="C1071" t="str">
            <v>D0204</v>
          </cell>
          <cell r="D1071">
            <v>0.9</v>
          </cell>
          <cell r="E1071">
            <v>0</v>
          </cell>
          <cell r="F1071">
            <v>0</v>
          </cell>
          <cell r="G1071">
            <v>0</v>
          </cell>
          <cell r="H1071" t="str">
            <v>LP RPC</v>
          </cell>
          <cell r="I1071">
            <v>0</v>
          </cell>
          <cell r="J1071">
            <v>0</v>
          </cell>
          <cell r="K1071" t="str">
            <v>I</v>
          </cell>
          <cell r="L1071">
            <v>1490.5493930169753</v>
          </cell>
        </row>
        <row r="1072">
          <cell r="A1072" t="str">
            <v>020D032</v>
          </cell>
          <cell r="B1072">
            <v>3</v>
          </cell>
          <cell r="C1072" t="str">
            <v>D0204</v>
          </cell>
          <cell r="D1072">
            <v>2.14</v>
          </cell>
          <cell r="E1072">
            <v>2.1399999999999997</v>
          </cell>
          <cell r="F1072">
            <v>44495</v>
          </cell>
          <cell r="G1072">
            <v>1.35</v>
          </cell>
          <cell r="H1072" t="str">
            <v>R1</v>
          </cell>
          <cell r="I1072" t="str">
            <v>LPI-1603</v>
          </cell>
          <cell r="J1072" t="str">
            <v>SR</v>
          </cell>
          <cell r="K1072" t="str">
            <v>Y</v>
          </cell>
          <cell r="L1072">
            <v>7.3827263503085607</v>
          </cell>
        </row>
        <row r="1073">
          <cell r="A1073" t="str">
            <v>016D029</v>
          </cell>
          <cell r="B1073">
            <v>3</v>
          </cell>
          <cell r="C1073" t="str">
            <v>D0203</v>
          </cell>
          <cell r="D1073">
            <v>0.8</v>
          </cell>
          <cell r="E1073">
            <v>0</v>
          </cell>
          <cell r="F1073">
            <v>0</v>
          </cell>
          <cell r="G1073">
            <v>0</v>
          </cell>
          <cell r="H1073" t="str">
            <v>LP PC</v>
          </cell>
          <cell r="I1073">
            <v>0</v>
          </cell>
          <cell r="J1073">
            <v>0</v>
          </cell>
          <cell r="K1073" t="str">
            <v>I</v>
          </cell>
          <cell r="L1073">
            <v>1490.5493930169753</v>
          </cell>
        </row>
        <row r="1074">
          <cell r="A1074" t="str">
            <v>070A011</v>
          </cell>
          <cell r="B1074">
            <v>3</v>
          </cell>
          <cell r="C1074" t="str">
            <v>A0702</v>
          </cell>
          <cell r="D1074">
            <v>0.65</v>
          </cell>
          <cell r="E1074">
            <v>0.65</v>
          </cell>
          <cell r="F1074">
            <v>44422</v>
          </cell>
          <cell r="G1074">
            <v>1.35</v>
          </cell>
          <cell r="H1074" t="str">
            <v>PC</v>
          </cell>
          <cell r="I1074" t="str">
            <v>LPI-1603</v>
          </cell>
          <cell r="J1074" t="str">
            <v>SRP</v>
          </cell>
          <cell r="K1074" t="str">
            <v>Y</v>
          </cell>
          <cell r="L1074">
            <v>9.8160596836418943</v>
          </cell>
        </row>
        <row r="1075">
          <cell r="A1075"/>
          <cell r="B1075">
            <v>0</v>
          </cell>
          <cell r="C1075"/>
          <cell r="D1075"/>
          <cell r="E1075"/>
          <cell r="F1075"/>
          <cell r="G1075"/>
          <cell r="H1075"/>
          <cell r="I1075"/>
          <cell r="J1075"/>
          <cell r="K1075"/>
          <cell r="L1075"/>
        </row>
        <row r="1076">
          <cell r="A1076"/>
          <cell r="B1076">
            <v>0</v>
          </cell>
          <cell r="C1076"/>
          <cell r="D1076">
            <v>3350.440000000001</v>
          </cell>
          <cell r="E1076">
            <v>3344.4200000000005</v>
          </cell>
          <cell r="F1076"/>
          <cell r="G1076"/>
          <cell r="H1076"/>
          <cell r="I1076"/>
          <cell r="J1076"/>
          <cell r="K1076"/>
          <cell r="L1076"/>
        </row>
        <row r="1077">
          <cell r="A1077"/>
          <cell r="B1077">
            <v>0</v>
          </cell>
          <cell r="C1077"/>
          <cell r="D1077"/>
          <cell r="E1077"/>
          <cell r="F1077"/>
          <cell r="G1077"/>
          <cell r="H1077"/>
          <cell r="I1077"/>
          <cell r="J1077"/>
          <cell r="K1077"/>
          <cell r="L1077"/>
        </row>
        <row r="1078">
          <cell r="A1078" t="str">
            <v>Petak</v>
          </cell>
          <cell r="B1078" t="str">
            <v>Divisi</v>
          </cell>
          <cell r="C1078" t="str">
            <v>Block</v>
          </cell>
          <cell r="D1078" t="str">
            <v>Total</v>
          </cell>
          <cell r="E1078" t="str">
            <v>Luas Tanam</v>
          </cell>
          <cell r="F1078" t="str">
            <v>Date Plant</v>
          </cell>
          <cell r="G1078" t="str">
            <v>Jarak Tanam</v>
          </cell>
          <cell r="H1078" t="str">
            <v>Phase</v>
          </cell>
          <cell r="I1078" t="str">
            <v>Varietas</v>
          </cell>
          <cell r="J1078" t="str">
            <v>Sistem Tanam</v>
          </cell>
          <cell r="K1078" t="str">
            <v>Y</v>
          </cell>
          <cell r="L1078" t="e">
            <v>#VALUE!</v>
          </cell>
        </row>
        <row r="1079">
          <cell r="A1079" t="str">
            <v>002A002</v>
          </cell>
          <cell r="B1079">
            <v>1</v>
          </cell>
          <cell r="C1079" t="str">
            <v>A0101</v>
          </cell>
          <cell r="D1079">
            <v>2.37</v>
          </cell>
          <cell r="E1079">
            <v>2.37</v>
          </cell>
          <cell r="F1079">
            <v>44487</v>
          </cell>
          <cell r="G1079">
            <v>1.8</v>
          </cell>
          <cell r="H1079" t="str">
            <v>R2</v>
          </cell>
          <cell r="I1079" t="str">
            <v>LPI-1605</v>
          </cell>
          <cell r="J1079" t="str">
            <v>SRP</v>
          </cell>
          <cell r="K1079" t="str">
            <v>Y</v>
          </cell>
          <cell r="L1079">
            <v>-1482.9</v>
          </cell>
        </row>
        <row r="1080">
          <cell r="A1080" t="str">
            <v>002A005</v>
          </cell>
          <cell r="B1080">
            <v>1</v>
          </cell>
          <cell r="C1080" t="str">
            <v>A0101</v>
          </cell>
          <cell r="D1080">
            <v>0.81</v>
          </cell>
          <cell r="E1080">
            <v>0.81</v>
          </cell>
          <cell r="F1080">
            <v>44378</v>
          </cell>
          <cell r="G1080">
            <v>1.8</v>
          </cell>
          <cell r="H1080" t="str">
            <v>R2</v>
          </cell>
          <cell r="I1080" t="str">
            <v>LPI-1604</v>
          </cell>
          <cell r="J1080" t="str">
            <v>SRP</v>
          </cell>
          <cell r="K1080" t="str">
            <v>Y</v>
          </cell>
          <cell r="L1080">
            <v>-1479.2666666666667</v>
          </cell>
        </row>
        <row r="1081">
          <cell r="A1081" t="str">
            <v>002A007</v>
          </cell>
          <cell r="B1081">
            <v>1</v>
          </cell>
          <cell r="C1081" t="str">
            <v>A0101</v>
          </cell>
          <cell r="D1081">
            <v>5.78</v>
          </cell>
          <cell r="E1081">
            <v>5.78</v>
          </cell>
          <cell r="F1081">
            <v>44353</v>
          </cell>
          <cell r="G1081">
            <v>1.8</v>
          </cell>
          <cell r="H1081" t="str">
            <v>R2</v>
          </cell>
          <cell r="I1081" t="str">
            <v>LPI-1603</v>
          </cell>
          <cell r="J1081" t="str">
            <v>SRP</v>
          </cell>
          <cell r="K1081" t="str">
            <v>Y</v>
          </cell>
          <cell r="L1081">
            <v>-1478.4333333333334</v>
          </cell>
        </row>
        <row r="1082">
          <cell r="A1082" t="str">
            <v>002A008</v>
          </cell>
          <cell r="B1082">
            <v>1</v>
          </cell>
          <cell r="C1082" t="str">
            <v>A0101</v>
          </cell>
          <cell r="D1082">
            <v>0.24</v>
          </cell>
          <cell r="E1082">
            <v>0.24</v>
          </cell>
          <cell r="F1082">
            <v>44405</v>
          </cell>
          <cell r="G1082">
            <v>1.8</v>
          </cell>
          <cell r="H1082" t="str">
            <v>R2</v>
          </cell>
          <cell r="I1082" t="str">
            <v>LPI-1603</v>
          </cell>
          <cell r="J1082" t="str">
            <v>SRP</v>
          </cell>
          <cell r="K1082" t="str">
            <v>Y</v>
          </cell>
          <cell r="L1082">
            <v>-1480.1666666666667</v>
          </cell>
        </row>
        <row r="1083">
          <cell r="A1083" t="str">
            <v>002A010</v>
          </cell>
          <cell r="B1083">
            <v>1</v>
          </cell>
          <cell r="C1083" t="str">
            <v>A0101</v>
          </cell>
          <cell r="D1083">
            <v>2.7</v>
          </cell>
          <cell r="E1083">
            <v>2.7</v>
          </cell>
          <cell r="F1083">
            <v>44325</v>
          </cell>
          <cell r="G1083">
            <v>1.8</v>
          </cell>
          <cell r="H1083" t="str">
            <v>R2</v>
          </cell>
          <cell r="I1083" t="str">
            <v>LPI-1603</v>
          </cell>
          <cell r="J1083" t="str">
            <v>SRP</v>
          </cell>
          <cell r="K1083" t="str">
            <v>Y</v>
          </cell>
          <cell r="L1083">
            <v>-1477.5</v>
          </cell>
        </row>
        <row r="1084">
          <cell r="A1084" t="str">
            <v>003A003</v>
          </cell>
          <cell r="B1084">
            <v>1</v>
          </cell>
          <cell r="C1084" t="str">
            <v>A0101</v>
          </cell>
          <cell r="D1084">
            <v>4.1500000000000004</v>
          </cell>
          <cell r="E1084">
            <v>4.1500000000000004</v>
          </cell>
          <cell r="F1084">
            <v>44487</v>
          </cell>
          <cell r="G1084">
            <v>1.8</v>
          </cell>
          <cell r="H1084" t="str">
            <v>R2</v>
          </cell>
          <cell r="I1084" t="str">
            <v>LPI-1604</v>
          </cell>
          <cell r="J1084" t="str">
            <v>SRP</v>
          </cell>
          <cell r="K1084" t="str">
            <v>Y</v>
          </cell>
          <cell r="L1084">
            <v>-1482.9</v>
          </cell>
        </row>
        <row r="1085">
          <cell r="A1085" t="str">
            <v>004A003</v>
          </cell>
          <cell r="B1085">
            <v>1</v>
          </cell>
          <cell r="C1085" t="str">
            <v>A0101</v>
          </cell>
          <cell r="D1085">
            <v>2.7</v>
          </cell>
          <cell r="E1085">
            <v>2.7</v>
          </cell>
          <cell r="F1085">
            <v>44494</v>
          </cell>
          <cell r="G1085">
            <v>1.8</v>
          </cell>
          <cell r="H1085" t="str">
            <v>R2</v>
          </cell>
          <cell r="I1085" t="str">
            <v>LPI-1604</v>
          </cell>
          <cell r="J1085" t="str">
            <v>DR</v>
          </cell>
          <cell r="K1085" t="str">
            <v>Y</v>
          </cell>
          <cell r="L1085">
            <v>-1483.1333333333334</v>
          </cell>
        </row>
        <row r="1086">
          <cell r="A1086" t="str">
            <v>004A007</v>
          </cell>
          <cell r="B1086">
            <v>1</v>
          </cell>
          <cell r="C1086" t="str">
            <v>A0101</v>
          </cell>
          <cell r="D1086">
            <v>1.35</v>
          </cell>
          <cell r="E1086">
            <v>1.35</v>
          </cell>
          <cell r="F1086">
            <v>44337</v>
          </cell>
          <cell r="G1086">
            <v>1.8</v>
          </cell>
          <cell r="H1086" t="str">
            <v>R2</v>
          </cell>
          <cell r="I1086" t="str">
            <v>LPI-1603</v>
          </cell>
          <cell r="J1086" t="str">
            <v>SRP</v>
          </cell>
          <cell r="K1086" t="str">
            <v>Y</v>
          </cell>
          <cell r="L1086">
            <v>-1477.9</v>
          </cell>
        </row>
        <row r="1087">
          <cell r="A1087" t="str">
            <v>004A010</v>
          </cell>
          <cell r="B1087">
            <v>1</v>
          </cell>
          <cell r="C1087" t="str">
            <v>A0101</v>
          </cell>
          <cell r="D1087">
            <v>4.3600000000000003</v>
          </cell>
          <cell r="E1087">
            <v>4.3600000000000003</v>
          </cell>
          <cell r="F1087">
            <v>44302</v>
          </cell>
          <cell r="G1087">
            <v>1.8</v>
          </cell>
          <cell r="H1087" t="str">
            <v>R2</v>
          </cell>
          <cell r="I1087" t="str">
            <v>LPI-1603</v>
          </cell>
          <cell r="J1087" t="str">
            <v>DR</v>
          </cell>
          <cell r="K1087" t="str">
            <v>Y</v>
          </cell>
          <cell r="L1087">
            <v>-1476.7333333333333</v>
          </cell>
        </row>
        <row r="1088">
          <cell r="A1088" t="str">
            <v>005A008</v>
          </cell>
          <cell r="B1088">
            <v>1</v>
          </cell>
          <cell r="C1088" t="str">
            <v>A0101</v>
          </cell>
          <cell r="D1088">
            <v>2.84</v>
          </cell>
          <cell r="E1088">
            <v>2.84</v>
          </cell>
          <cell r="F1088">
            <v>44339</v>
          </cell>
          <cell r="G1088">
            <v>1.8</v>
          </cell>
          <cell r="H1088" t="str">
            <v>R2</v>
          </cell>
          <cell r="I1088" t="str">
            <v>LPI-1603</v>
          </cell>
          <cell r="J1088" t="str">
            <v>SRP</v>
          </cell>
          <cell r="K1088" t="str">
            <v>Y</v>
          </cell>
          <cell r="L1088">
            <v>-1477.9666666666667</v>
          </cell>
        </row>
        <row r="1089">
          <cell r="A1089" t="str">
            <v>006A010</v>
          </cell>
          <cell r="B1089">
            <v>1</v>
          </cell>
          <cell r="C1089" t="str">
            <v>A0101</v>
          </cell>
          <cell r="D1089">
            <v>9.9499999999999993</v>
          </cell>
          <cell r="E1089">
            <v>9.9499999999999993</v>
          </cell>
          <cell r="F1089">
            <v>44306</v>
          </cell>
          <cell r="G1089">
            <v>1.8</v>
          </cell>
          <cell r="H1089" t="str">
            <v>R2</v>
          </cell>
          <cell r="I1089" t="str">
            <v>LPI-1603</v>
          </cell>
          <cell r="J1089" t="str">
            <v>SRP</v>
          </cell>
          <cell r="K1089" t="str">
            <v>Y</v>
          </cell>
          <cell r="L1089">
            <v>-1476.8666666666666</v>
          </cell>
        </row>
        <row r="1090">
          <cell r="A1090" t="str">
            <v>008A005</v>
          </cell>
          <cell r="B1090">
            <v>1</v>
          </cell>
          <cell r="C1090" t="str">
            <v>A0101</v>
          </cell>
          <cell r="D1090">
            <v>2.09</v>
          </cell>
          <cell r="E1090">
            <v>2.09</v>
          </cell>
          <cell r="F1090">
            <v>44305</v>
          </cell>
          <cell r="G1090">
            <v>1.8</v>
          </cell>
          <cell r="H1090" t="str">
            <v>R2</v>
          </cell>
          <cell r="I1090" t="str">
            <v>LPI-1603</v>
          </cell>
          <cell r="J1090" t="str">
            <v>SRP</v>
          </cell>
          <cell r="K1090" t="str">
            <v>Y</v>
          </cell>
          <cell r="L1090">
            <v>-1476.8333333333333</v>
          </cell>
        </row>
        <row r="1091">
          <cell r="A1091" t="str">
            <v>008A010</v>
          </cell>
          <cell r="B1091">
            <v>1</v>
          </cell>
          <cell r="C1091" t="str">
            <v>A0101</v>
          </cell>
          <cell r="D1091">
            <v>10.65</v>
          </cell>
          <cell r="E1091">
            <v>10.65</v>
          </cell>
          <cell r="F1091">
            <v>44307</v>
          </cell>
          <cell r="G1091">
            <v>1.8</v>
          </cell>
          <cell r="H1091" t="str">
            <v>R2</v>
          </cell>
          <cell r="I1091" t="str">
            <v>LPI-1603</v>
          </cell>
          <cell r="J1091" t="str">
            <v>DR</v>
          </cell>
          <cell r="K1091" t="str">
            <v>Y</v>
          </cell>
          <cell r="L1091">
            <v>-1476.9</v>
          </cell>
        </row>
        <row r="1092">
          <cell r="A1092" t="str">
            <v>010A003</v>
          </cell>
          <cell r="B1092">
            <v>1</v>
          </cell>
          <cell r="C1092" t="str">
            <v>A0101</v>
          </cell>
          <cell r="D1092">
            <v>4.3099999999999996</v>
          </cell>
          <cell r="E1092">
            <v>4.3099999999999996</v>
          </cell>
          <cell r="F1092">
            <v>44338</v>
          </cell>
          <cell r="G1092">
            <v>1.8</v>
          </cell>
          <cell r="H1092" t="str">
            <v>R2</v>
          </cell>
          <cell r="I1092" t="str">
            <v>LPI-1603</v>
          </cell>
          <cell r="J1092" t="str">
            <v>SRP</v>
          </cell>
          <cell r="K1092" t="str">
            <v>Y</v>
          </cell>
          <cell r="L1092">
            <v>-1477.9333333333334</v>
          </cell>
        </row>
        <row r="1093">
          <cell r="A1093" t="str">
            <v>010A008</v>
          </cell>
          <cell r="B1093">
            <v>1</v>
          </cell>
          <cell r="C1093" t="str">
            <v>A0101</v>
          </cell>
          <cell r="D1093">
            <v>7.86</v>
          </cell>
          <cell r="E1093">
            <v>7.86</v>
          </cell>
          <cell r="F1093">
            <v>44339</v>
          </cell>
          <cell r="G1093">
            <v>1.8</v>
          </cell>
          <cell r="H1093" t="str">
            <v>R2</v>
          </cell>
          <cell r="I1093" t="str">
            <v>LPI-1603</v>
          </cell>
          <cell r="J1093" t="str">
            <v>SRP</v>
          </cell>
          <cell r="K1093" t="str">
            <v>Y</v>
          </cell>
          <cell r="L1093">
            <v>-1477.9666666666667</v>
          </cell>
        </row>
        <row r="1094">
          <cell r="A1094" t="str">
            <v>010A010</v>
          </cell>
          <cell r="B1094">
            <v>1</v>
          </cell>
          <cell r="C1094" t="str">
            <v>A0101</v>
          </cell>
          <cell r="D1094">
            <v>1.49</v>
          </cell>
          <cell r="E1094">
            <v>1.49</v>
          </cell>
          <cell r="F1094">
            <v>44306</v>
          </cell>
          <cell r="G1094">
            <v>1.8</v>
          </cell>
          <cell r="H1094" t="str">
            <v>R2</v>
          </cell>
          <cell r="I1094" t="str">
            <v>LPI-1603</v>
          </cell>
          <cell r="J1094" t="str">
            <v>SRP</v>
          </cell>
          <cell r="K1094" t="str">
            <v>Y</v>
          </cell>
          <cell r="L1094">
            <v>-1476.8666666666666</v>
          </cell>
        </row>
        <row r="1095">
          <cell r="A1095" t="str">
            <v>012A003</v>
          </cell>
          <cell r="B1095">
            <v>1</v>
          </cell>
          <cell r="C1095" t="str">
            <v>A0201</v>
          </cell>
          <cell r="D1095">
            <v>2.2999999999999998</v>
          </cell>
          <cell r="E1095">
            <v>2.2999999999999998</v>
          </cell>
          <cell r="F1095">
            <v>44399</v>
          </cell>
          <cell r="G1095">
            <v>1.35</v>
          </cell>
          <cell r="H1095" t="str">
            <v>R1</v>
          </cell>
          <cell r="I1095" t="str">
            <v>LPI-1604</v>
          </cell>
          <cell r="J1095" t="str">
            <v>SRP</v>
          </cell>
          <cell r="K1095" t="str">
            <v>Y</v>
          </cell>
          <cell r="L1095">
            <v>-1479.9666666666667</v>
          </cell>
        </row>
        <row r="1096">
          <cell r="A1096" t="str">
            <v>012A004</v>
          </cell>
          <cell r="B1096">
            <v>1</v>
          </cell>
          <cell r="C1096" t="str">
            <v>A0201</v>
          </cell>
          <cell r="D1096">
            <v>0.79</v>
          </cell>
          <cell r="E1096">
            <v>0.79</v>
          </cell>
          <cell r="F1096">
            <v>44399</v>
          </cell>
          <cell r="G1096">
            <v>1.35</v>
          </cell>
          <cell r="H1096" t="str">
            <v>R1</v>
          </cell>
          <cell r="I1096" t="str">
            <v>LPI-1604</v>
          </cell>
          <cell r="J1096" t="str">
            <v>SRP</v>
          </cell>
          <cell r="K1096" t="str">
            <v>Y</v>
          </cell>
          <cell r="L1096">
            <v>-1479.9666666666667</v>
          </cell>
        </row>
        <row r="1097">
          <cell r="A1097" t="str">
            <v>012A005</v>
          </cell>
          <cell r="B1097">
            <v>1</v>
          </cell>
          <cell r="C1097" t="str">
            <v>A0201</v>
          </cell>
          <cell r="D1097">
            <v>3.07</v>
          </cell>
          <cell r="E1097">
            <v>3.07</v>
          </cell>
          <cell r="F1097">
            <v>44400</v>
          </cell>
          <cell r="G1097">
            <v>1.35</v>
          </cell>
          <cell r="H1097" t="str">
            <v>R1</v>
          </cell>
          <cell r="I1097" t="str">
            <v>LPI-1604</v>
          </cell>
          <cell r="J1097" t="str">
            <v>SRP</v>
          </cell>
          <cell r="K1097" t="str">
            <v>Y</v>
          </cell>
          <cell r="L1097">
            <v>-1480</v>
          </cell>
        </row>
        <row r="1098">
          <cell r="A1098" t="str">
            <v>012A006</v>
          </cell>
          <cell r="B1098">
            <v>1</v>
          </cell>
          <cell r="C1098" t="str">
            <v>A0201</v>
          </cell>
          <cell r="D1098">
            <v>2.81</v>
          </cell>
          <cell r="E1098">
            <v>2.81</v>
          </cell>
          <cell r="F1098">
            <v>44351</v>
          </cell>
          <cell r="G1098">
            <v>1.35</v>
          </cell>
          <cell r="H1098" t="str">
            <v>R1</v>
          </cell>
          <cell r="I1098" t="str">
            <v>LPI-1604</v>
          </cell>
          <cell r="J1098" t="str">
            <v>SR</v>
          </cell>
          <cell r="K1098" t="str">
            <v>Y</v>
          </cell>
          <cell r="L1098">
            <v>-1478.3666666666666</v>
          </cell>
        </row>
        <row r="1099">
          <cell r="A1099" t="str">
            <v>012A010</v>
          </cell>
          <cell r="B1099">
            <v>1</v>
          </cell>
          <cell r="C1099" t="str">
            <v>A0201</v>
          </cell>
          <cell r="D1099">
            <v>6.84</v>
          </cell>
          <cell r="E1099">
            <v>6.84</v>
          </cell>
          <cell r="F1099">
            <v>44339</v>
          </cell>
          <cell r="G1099">
            <v>1.35</v>
          </cell>
          <cell r="H1099" t="str">
            <v>R1</v>
          </cell>
          <cell r="I1099" t="str">
            <v>LPI-1604</v>
          </cell>
          <cell r="J1099" t="str">
            <v>SR</v>
          </cell>
          <cell r="K1099" t="str">
            <v>Y</v>
          </cell>
          <cell r="L1099">
            <v>-1477.9666666666667</v>
          </cell>
        </row>
        <row r="1100">
          <cell r="A1100" t="str">
            <v>014A004</v>
          </cell>
          <cell r="B1100">
            <v>1</v>
          </cell>
          <cell r="C1100" t="str">
            <v>A0201</v>
          </cell>
          <cell r="D1100">
            <v>5.17</v>
          </cell>
          <cell r="E1100">
            <v>5.17</v>
          </cell>
          <cell r="F1100">
            <v>44403</v>
          </cell>
          <cell r="G1100">
            <v>1.35</v>
          </cell>
          <cell r="H1100" t="str">
            <v>R1</v>
          </cell>
          <cell r="I1100" t="str">
            <v>LPI-1604</v>
          </cell>
          <cell r="J1100" t="str">
            <v>SRP</v>
          </cell>
          <cell r="K1100" t="str">
            <v>Y</v>
          </cell>
          <cell r="L1100">
            <v>-1480.1</v>
          </cell>
        </row>
        <row r="1101">
          <cell r="A1101" t="str">
            <v>014A005</v>
          </cell>
          <cell r="B1101">
            <v>1</v>
          </cell>
          <cell r="C1101" t="str">
            <v>A0201</v>
          </cell>
          <cell r="D1101">
            <v>3.03</v>
          </cell>
          <cell r="E1101">
            <v>3.03</v>
          </cell>
          <cell r="F1101">
            <v>44400</v>
          </cell>
          <cell r="G1101">
            <v>1.35</v>
          </cell>
          <cell r="H1101" t="str">
            <v>R1</v>
          </cell>
          <cell r="I1101" t="str">
            <v>LPI-1604</v>
          </cell>
          <cell r="J1101" t="str">
            <v>SRP</v>
          </cell>
          <cell r="K1101" t="str">
            <v>Y</v>
          </cell>
          <cell r="L1101">
            <v>-1480</v>
          </cell>
        </row>
        <row r="1102">
          <cell r="A1102" t="str">
            <v>014A006</v>
          </cell>
          <cell r="B1102">
            <v>1</v>
          </cell>
          <cell r="C1102" t="str">
            <v>A0201</v>
          </cell>
          <cell r="D1102">
            <v>0.71</v>
          </cell>
          <cell r="E1102">
            <v>0.71</v>
          </cell>
          <cell r="F1102">
            <v>44351</v>
          </cell>
          <cell r="G1102">
            <v>1.35</v>
          </cell>
          <cell r="H1102" t="str">
            <v>R1</v>
          </cell>
          <cell r="I1102" t="str">
            <v>LPI-1604</v>
          </cell>
          <cell r="J1102" t="str">
            <v>SR</v>
          </cell>
          <cell r="K1102" t="str">
            <v>Y</v>
          </cell>
          <cell r="L1102">
            <v>-1478.3666666666666</v>
          </cell>
        </row>
        <row r="1103">
          <cell r="A1103" t="str">
            <v>014A007</v>
          </cell>
          <cell r="B1103">
            <v>1</v>
          </cell>
          <cell r="C1103" t="str">
            <v>A0201</v>
          </cell>
          <cell r="D1103">
            <v>1.06</v>
          </cell>
          <cell r="E1103">
            <v>1.06</v>
          </cell>
          <cell r="F1103">
            <v>44339</v>
          </cell>
          <cell r="G1103">
            <v>1.35</v>
          </cell>
          <cell r="H1103" t="str">
            <v>R1</v>
          </cell>
          <cell r="I1103" t="str">
            <v>LPI-1604</v>
          </cell>
          <cell r="J1103" t="str">
            <v>SR</v>
          </cell>
          <cell r="K1103" t="str">
            <v>Y</v>
          </cell>
          <cell r="L1103">
            <v>-1477.9666666666667</v>
          </cell>
        </row>
        <row r="1104">
          <cell r="A1104" t="str">
            <v>014A008</v>
          </cell>
          <cell r="B1104">
            <v>1</v>
          </cell>
          <cell r="C1104" t="str">
            <v>A0201</v>
          </cell>
          <cell r="D1104">
            <v>2.41</v>
          </cell>
          <cell r="E1104">
            <v>2.41</v>
          </cell>
          <cell r="F1104">
            <v>44362</v>
          </cell>
          <cell r="G1104">
            <v>1.35</v>
          </cell>
          <cell r="H1104" t="str">
            <v>R1</v>
          </cell>
          <cell r="I1104" t="str">
            <v>LPI-1604</v>
          </cell>
          <cell r="J1104" t="str">
            <v>SRP</v>
          </cell>
          <cell r="K1104" t="str">
            <v>Y</v>
          </cell>
          <cell r="L1104">
            <v>-1478.7333333333333</v>
          </cell>
        </row>
        <row r="1105">
          <cell r="A1105" t="str">
            <v>014A010</v>
          </cell>
          <cell r="B1105">
            <v>1</v>
          </cell>
          <cell r="C1105" t="str">
            <v>A0201</v>
          </cell>
          <cell r="D1105">
            <v>4.9400000000000004</v>
          </cell>
          <cell r="E1105">
            <v>4.9400000000000004</v>
          </cell>
          <cell r="F1105">
            <v>44361</v>
          </cell>
          <cell r="G1105">
            <v>1.35</v>
          </cell>
          <cell r="H1105" t="str">
            <v>R1</v>
          </cell>
          <cell r="I1105" t="str">
            <v>LPI-1604</v>
          </cell>
          <cell r="J1105" t="str">
            <v>SRP</v>
          </cell>
          <cell r="K1105" t="str">
            <v>Y</v>
          </cell>
          <cell r="L1105">
            <v>-1478.7</v>
          </cell>
        </row>
        <row r="1106">
          <cell r="A1106" t="str">
            <v>016A003</v>
          </cell>
          <cell r="B1106">
            <v>1</v>
          </cell>
          <cell r="C1106" t="str">
            <v>A0201</v>
          </cell>
          <cell r="D1106">
            <v>5.46</v>
          </cell>
          <cell r="E1106">
            <v>5.46</v>
          </cell>
          <cell r="F1106">
            <v>44405</v>
          </cell>
          <cell r="G1106">
            <v>1.35</v>
          </cell>
          <cell r="H1106" t="str">
            <v>R1</v>
          </cell>
          <cell r="I1106" t="str">
            <v>LPI-1604</v>
          </cell>
          <cell r="J1106" t="str">
            <v>SRP</v>
          </cell>
          <cell r="K1106" t="str">
            <v>Y</v>
          </cell>
          <cell r="L1106">
            <v>-1480.1666666666667</v>
          </cell>
        </row>
        <row r="1107">
          <cell r="A1107" t="str">
            <v>016A005</v>
          </cell>
          <cell r="B1107">
            <v>1</v>
          </cell>
          <cell r="C1107" t="str">
            <v>A0201</v>
          </cell>
          <cell r="D1107">
            <v>1.6</v>
          </cell>
          <cell r="E1107">
            <v>1.6</v>
          </cell>
          <cell r="F1107">
            <v>44384</v>
          </cell>
          <cell r="G1107">
            <v>1.35</v>
          </cell>
          <cell r="H1107" t="str">
            <v>R1</v>
          </cell>
          <cell r="I1107" t="str">
            <v>LPI-1604</v>
          </cell>
          <cell r="J1107" t="str">
            <v>SRP</v>
          </cell>
          <cell r="K1107" t="str">
            <v>Y</v>
          </cell>
          <cell r="L1107">
            <v>-1479.4666666666667</v>
          </cell>
        </row>
        <row r="1108">
          <cell r="A1108" t="str">
            <v>016A010</v>
          </cell>
          <cell r="B1108">
            <v>1</v>
          </cell>
          <cell r="C1108" t="str">
            <v>A0201</v>
          </cell>
          <cell r="D1108">
            <v>11.11</v>
          </cell>
          <cell r="E1108">
            <v>11.11</v>
          </cell>
          <cell r="F1108">
            <v>44366</v>
          </cell>
          <cell r="G1108">
            <v>1.35</v>
          </cell>
          <cell r="H1108" t="str">
            <v>R1</v>
          </cell>
          <cell r="I1108" t="str">
            <v>LPI-1604</v>
          </cell>
          <cell r="J1108" t="str">
            <v>SR</v>
          </cell>
          <cell r="K1108" t="str">
            <v>Y</v>
          </cell>
          <cell r="L1108">
            <v>-1478.8666666666666</v>
          </cell>
        </row>
        <row r="1109">
          <cell r="A1109" t="str">
            <v>017A006</v>
          </cell>
          <cell r="B1109">
            <v>1</v>
          </cell>
          <cell r="C1109" t="str">
            <v>A0201</v>
          </cell>
          <cell r="D1109">
            <v>0.18</v>
          </cell>
          <cell r="E1109">
            <v>0.18</v>
          </cell>
          <cell r="F1109">
            <v>44482</v>
          </cell>
          <cell r="G1109">
            <v>1.35</v>
          </cell>
          <cell r="H1109" t="str">
            <v>R1</v>
          </cell>
          <cell r="I1109" t="str">
            <v>LPI-1604</v>
          </cell>
          <cell r="J1109" t="str">
            <v>SRP</v>
          </cell>
          <cell r="K1109" t="str">
            <v>Y</v>
          </cell>
          <cell r="L1109">
            <v>-1482.7333333333333</v>
          </cell>
        </row>
        <row r="1110">
          <cell r="A1110" t="str">
            <v>017A008</v>
          </cell>
          <cell r="B1110">
            <v>1</v>
          </cell>
          <cell r="C1110" t="str">
            <v>A0201</v>
          </cell>
          <cell r="D1110">
            <v>0.36</v>
          </cell>
          <cell r="E1110">
            <v>0.36</v>
          </cell>
          <cell r="F1110">
            <v>44360</v>
          </cell>
          <cell r="G1110">
            <v>1.35</v>
          </cell>
          <cell r="H1110" t="str">
            <v>R1</v>
          </cell>
          <cell r="I1110" t="str">
            <v>LPI-1604</v>
          </cell>
          <cell r="J1110" t="str">
            <v>SRP</v>
          </cell>
          <cell r="K1110" t="str">
            <v>Y</v>
          </cell>
          <cell r="L1110">
            <v>-1478.6666666666667</v>
          </cell>
        </row>
        <row r="1111">
          <cell r="A1111" t="str">
            <v>017A009</v>
          </cell>
          <cell r="B1111">
            <v>1</v>
          </cell>
          <cell r="C1111" t="str">
            <v>A0201</v>
          </cell>
          <cell r="D1111">
            <v>3.16</v>
          </cell>
          <cell r="E1111">
            <v>3.16</v>
          </cell>
          <cell r="F1111">
            <v>44360</v>
          </cell>
          <cell r="G1111">
            <v>1.35</v>
          </cell>
          <cell r="H1111" t="str">
            <v>R1</v>
          </cell>
          <cell r="I1111" t="str">
            <v>LPI-1604</v>
          </cell>
          <cell r="J1111" t="str">
            <v>SRP</v>
          </cell>
          <cell r="K1111" t="str">
            <v>Y</v>
          </cell>
          <cell r="L1111">
            <v>-1478.6666666666667</v>
          </cell>
        </row>
        <row r="1112">
          <cell r="A1112" t="str">
            <v>017A010</v>
          </cell>
          <cell r="B1112">
            <v>1</v>
          </cell>
          <cell r="C1112" t="str">
            <v>A0201</v>
          </cell>
          <cell r="D1112">
            <v>6.7</v>
          </cell>
          <cell r="E1112">
            <v>6.7</v>
          </cell>
          <cell r="F1112">
            <v>44361</v>
          </cell>
          <cell r="G1112">
            <v>1.35</v>
          </cell>
          <cell r="H1112" t="str">
            <v>R1</v>
          </cell>
          <cell r="I1112" t="str">
            <v>LPI-1604</v>
          </cell>
          <cell r="J1112" t="str">
            <v>SR</v>
          </cell>
          <cell r="K1112" t="str">
            <v>Y</v>
          </cell>
          <cell r="L1112">
            <v>-1478.7</v>
          </cell>
        </row>
        <row r="1113">
          <cell r="A1113" t="str">
            <v>018A005</v>
          </cell>
          <cell r="B1113">
            <v>1</v>
          </cell>
          <cell r="C1113" t="str">
            <v>A0201</v>
          </cell>
          <cell r="D1113">
            <v>3.61</v>
          </cell>
          <cell r="E1113">
            <v>3.61</v>
          </cell>
          <cell r="F1113">
            <v>44419</v>
          </cell>
          <cell r="G1113">
            <v>1.35</v>
          </cell>
          <cell r="H1113" t="str">
            <v>R1</v>
          </cell>
          <cell r="I1113" t="str">
            <v>LPI-1604</v>
          </cell>
          <cell r="J1113" t="str">
            <v>SRP</v>
          </cell>
          <cell r="K1113" t="str">
            <v>Y</v>
          </cell>
          <cell r="L1113">
            <v>-1480.6333333333334</v>
          </cell>
        </row>
        <row r="1114">
          <cell r="A1114" t="str">
            <v>019A003</v>
          </cell>
          <cell r="B1114">
            <v>1</v>
          </cell>
          <cell r="C1114" t="str">
            <v>A0201</v>
          </cell>
          <cell r="D1114">
            <v>2.2999999999999998</v>
          </cell>
          <cell r="E1114">
            <v>2.2999999999999998</v>
          </cell>
          <cell r="F1114">
            <v>44419</v>
          </cell>
          <cell r="G1114">
            <v>1.35</v>
          </cell>
          <cell r="H1114" t="str">
            <v>R1</v>
          </cell>
          <cell r="I1114" t="str">
            <v>LPI-1604</v>
          </cell>
          <cell r="J1114" t="str">
            <v>SRP</v>
          </cell>
          <cell r="K1114" t="str">
            <v>Y</v>
          </cell>
          <cell r="L1114">
            <v>-1480.6333333333334</v>
          </cell>
        </row>
        <row r="1115">
          <cell r="A1115" t="str">
            <v>020A003</v>
          </cell>
          <cell r="B1115">
            <v>1</v>
          </cell>
          <cell r="C1115" t="str">
            <v>A0201</v>
          </cell>
          <cell r="D1115">
            <v>0.95</v>
          </cell>
          <cell r="E1115">
            <v>0.95</v>
          </cell>
          <cell r="F1115">
            <v>44419</v>
          </cell>
          <cell r="G1115">
            <v>1.35</v>
          </cell>
          <cell r="H1115" t="str">
            <v>R1</v>
          </cell>
          <cell r="I1115" t="str">
            <v>LPI-1604</v>
          </cell>
          <cell r="J1115" t="str">
            <v>SRP</v>
          </cell>
          <cell r="K1115" t="str">
            <v>Y</v>
          </cell>
          <cell r="L1115">
            <v>-1480.6333333333334</v>
          </cell>
        </row>
        <row r="1116">
          <cell r="A1116" t="str">
            <v>020A004</v>
          </cell>
          <cell r="B1116">
            <v>1</v>
          </cell>
          <cell r="C1116" t="str">
            <v>A0201</v>
          </cell>
          <cell r="D1116">
            <v>2.25</v>
          </cell>
          <cell r="E1116">
            <v>2.25</v>
          </cell>
          <cell r="F1116">
            <v>44361</v>
          </cell>
          <cell r="G1116">
            <v>1.35</v>
          </cell>
          <cell r="H1116" t="str">
            <v>R1</v>
          </cell>
          <cell r="I1116" t="str">
            <v>LPI-1604</v>
          </cell>
          <cell r="J1116" t="str">
            <v>SRP</v>
          </cell>
          <cell r="K1116" t="str">
            <v>Y</v>
          </cell>
          <cell r="L1116">
            <v>-1478.7</v>
          </cell>
        </row>
        <row r="1117">
          <cell r="A1117" t="str">
            <v>020A005</v>
          </cell>
          <cell r="B1117">
            <v>1</v>
          </cell>
          <cell r="C1117" t="str">
            <v>A0201</v>
          </cell>
          <cell r="D1117">
            <v>2.4700000000000002</v>
          </cell>
          <cell r="E1117">
            <v>2.4700000000000002</v>
          </cell>
          <cell r="F1117">
            <v>44361</v>
          </cell>
          <cell r="G1117">
            <v>1.35</v>
          </cell>
          <cell r="H1117" t="str">
            <v>R1</v>
          </cell>
          <cell r="I1117" t="str">
            <v>LPI-1604</v>
          </cell>
          <cell r="J1117" t="str">
            <v>SRP</v>
          </cell>
          <cell r="K1117" t="str">
            <v>Y</v>
          </cell>
          <cell r="L1117">
            <v>-1478.7</v>
          </cell>
        </row>
        <row r="1118">
          <cell r="A1118" t="str">
            <v>020A007</v>
          </cell>
          <cell r="B1118">
            <v>1</v>
          </cell>
          <cell r="C1118" t="str">
            <v>A0201</v>
          </cell>
          <cell r="D1118">
            <v>3.36</v>
          </cell>
          <cell r="E1118">
            <v>3.36</v>
          </cell>
          <cell r="F1118">
            <v>44360</v>
          </cell>
          <cell r="G1118">
            <v>1.35</v>
          </cell>
          <cell r="H1118" t="str">
            <v>R1</v>
          </cell>
          <cell r="I1118" t="str">
            <v>LPI-1604</v>
          </cell>
          <cell r="J1118" t="str">
            <v>SRP</v>
          </cell>
          <cell r="K1118" t="str">
            <v>Y</v>
          </cell>
          <cell r="L1118">
            <v>-1478.6666666666667</v>
          </cell>
        </row>
        <row r="1119">
          <cell r="A1119" t="str">
            <v>020A008</v>
          </cell>
          <cell r="B1119">
            <v>1</v>
          </cell>
          <cell r="C1119" t="str">
            <v>A0201</v>
          </cell>
          <cell r="D1119">
            <v>0.56000000000000005</v>
          </cell>
          <cell r="E1119">
            <v>0.56000000000000005</v>
          </cell>
          <cell r="F1119">
            <v>44361</v>
          </cell>
          <cell r="G1119">
            <v>1.35</v>
          </cell>
          <cell r="H1119" t="str">
            <v>R1</v>
          </cell>
          <cell r="I1119" t="str">
            <v>LPI-1604</v>
          </cell>
          <cell r="J1119" t="str">
            <v>SRP</v>
          </cell>
          <cell r="K1119" t="str">
            <v>Y</v>
          </cell>
          <cell r="L1119">
            <v>-1478.7</v>
          </cell>
        </row>
        <row r="1120">
          <cell r="A1120" t="str">
            <v>020A009</v>
          </cell>
          <cell r="B1120">
            <v>1</v>
          </cell>
          <cell r="C1120" t="str">
            <v>A0201</v>
          </cell>
          <cell r="D1120">
            <v>4.47</v>
          </cell>
          <cell r="E1120">
            <v>4.47</v>
          </cell>
          <cell r="F1120">
            <v>44361</v>
          </cell>
          <cell r="G1120">
            <v>1.35</v>
          </cell>
          <cell r="H1120" t="str">
            <v>R1</v>
          </cell>
          <cell r="I1120" t="str">
            <v>LPI-1604</v>
          </cell>
          <cell r="J1120" t="str">
            <v>SRP</v>
          </cell>
          <cell r="K1120" t="str">
            <v>Y</v>
          </cell>
          <cell r="L1120">
            <v>-1478.7</v>
          </cell>
        </row>
        <row r="1121">
          <cell r="A1121" t="str">
            <v>020A010</v>
          </cell>
          <cell r="B1121">
            <v>1</v>
          </cell>
          <cell r="C1121" t="str">
            <v>A0201</v>
          </cell>
          <cell r="D1121">
            <v>1.76</v>
          </cell>
          <cell r="E1121">
            <v>1.76</v>
          </cell>
          <cell r="F1121">
            <v>44361</v>
          </cell>
          <cell r="G1121">
            <v>1.35</v>
          </cell>
          <cell r="H1121" t="str">
            <v>R1</v>
          </cell>
          <cell r="I1121" t="str">
            <v>LPI-1604</v>
          </cell>
          <cell r="J1121" t="str">
            <v>SRP</v>
          </cell>
          <cell r="K1121" t="str">
            <v>Y</v>
          </cell>
          <cell r="L1121">
            <v>-1478.7</v>
          </cell>
        </row>
        <row r="1122">
          <cell r="A1122" t="str">
            <v>022A003</v>
          </cell>
          <cell r="B1122">
            <v>1</v>
          </cell>
          <cell r="C1122" t="str">
            <v>A0301</v>
          </cell>
          <cell r="D1122">
            <v>1.97</v>
          </cell>
          <cell r="E1122">
            <v>1.97</v>
          </cell>
          <cell r="F1122">
            <v>44367</v>
          </cell>
          <cell r="G1122">
            <v>1.35</v>
          </cell>
          <cell r="H1122" t="str">
            <v>R1</v>
          </cell>
          <cell r="I1122" t="str">
            <v>LPI-1604</v>
          </cell>
          <cell r="J1122" t="str">
            <v>SRP</v>
          </cell>
          <cell r="K1122" t="str">
            <v>Y</v>
          </cell>
          <cell r="L1122">
            <v>-1478.9</v>
          </cell>
        </row>
        <row r="1123">
          <cell r="A1123" t="str">
            <v>022A004</v>
          </cell>
          <cell r="B1123">
            <v>1</v>
          </cell>
          <cell r="C1123" t="str">
            <v>A0301</v>
          </cell>
          <cell r="D1123">
            <v>6.29</v>
          </cell>
          <cell r="E1123">
            <v>6.29</v>
          </cell>
          <cell r="F1123">
            <v>44367</v>
          </cell>
          <cell r="G1123">
            <v>1.35</v>
          </cell>
          <cell r="H1123" t="str">
            <v>R1</v>
          </cell>
          <cell r="I1123" t="str">
            <v>LPI-1604</v>
          </cell>
          <cell r="J1123" t="str">
            <v>SR</v>
          </cell>
          <cell r="K1123" t="str">
            <v>Y</v>
          </cell>
          <cell r="L1123">
            <v>-1478.9</v>
          </cell>
        </row>
        <row r="1124">
          <cell r="A1124" t="str">
            <v>022A006</v>
          </cell>
          <cell r="B1124">
            <v>1</v>
          </cell>
          <cell r="C1124" t="str">
            <v>A0301</v>
          </cell>
          <cell r="D1124">
            <v>1.93</v>
          </cell>
          <cell r="E1124">
            <v>1.93</v>
          </cell>
          <cell r="F1124">
            <v>44368</v>
          </cell>
          <cell r="G1124">
            <v>1.35</v>
          </cell>
          <cell r="H1124" t="str">
            <v>R1</v>
          </cell>
          <cell r="I1124" t="str">
            <v>LPI-1604</v>
          </cell>
          <cell r="J1124" t="str">
            <v>SRP</v>
          </cell>
          <cell r="K1124" t="str">
            <v>Y</v>
          </cell>
          <cell r="L1124">
            <v>-1478.9333333333334</v>
          </cell>
        </row>
        <row r="1125">
          <cell r="A1125" t="str">
            <v>022A007</v>
          </cell>
          <cell r="B1125">
            <v>1</v>
          </cell>
          <cell r="C1125" t="str">
            <v>A0301</v>
          </cell>
          <cell r="D1125">
            <v>1.2</v>
          </cell>
          <cell r="E1125">
            <v>1.2</v>
          </cell>
          <cell r="F1125">
            <v>44360</v>
          </cell>
          <cell r="G1125">
            <v>1.35</v>
          </cell>
          <cell r="H1125" t="str">
            <v>R1</v>
          </cell>
          <cell r="I1125" t="str">
            <v>LPI-1604</v>
          </cell>
          <cell r="J1125" t="str">
            <v>SRP</v>
          </cell>
          <cell r="K1125" t="str">
            <v>Y</v>
          </cell>
          <cell r="L1125">
            <v>-1478.6666666666667</v>
          </cell>
        </row>
        <row r="1126">
          <cell r="A1126" t="str">
            <v>022A008</v>
          </cell>
          <cell r="B1126">
            <v>1</v>
          </cell>
          <cell r="C1126" t="str">
            <v>A0301</v>
          </cell>
          <cell r="D1126">
            <v>3.92</v>
          </cell>
          <cell r="E1126">
            <v>3.92</v>
          </cell>
          <cell r="F1126">
            <v>44361</v>
          </cell>
          <cell r="G1126">
            <v>1.35</v>
          </cell>
          <cell r="H1126" t="str">
            <v>R1</v>
          </cell>
          <cell r="I1126" t="str">
            <v>LPI-1604</v>
          </cell>
          <cell r="J1126" t="str">
            <v>SRP</v>
          </cell>
          <cell r="K1126" t="str">
            <v>Y</v>
          </cell>
          <cell r="L1126">
            <v>-1478.7</v>
          </cell>
        </row>
        <row r="1127">
          <cell r="A1127" t="str">
            <v>022A010</v>
          </cell>
          <cell r="B1127">
            <v>1</v>
          </cell>
          <cell r="C1127" t="str">
            <v>A0301</v>
          </cell>
          <cell r="D1127">
            <v>2.75</v>
          </cell>
          <cell r="E1127">
            <v>2.75</v>
          </cell>
          <cell r="F1127">
            <v>44360</v>
          </cell>
          <cell r="G1127">
            <v>1.35</v>
          </cell>
          <cell r="H1127" t="str">
            <v>R1</v>
          </cell>
          <cell r="I1127" t="str">
            <v>LPI-1604</v>
          </cell>
          <cell r="J1127" t="str">
            <v>SRP</v>
          </cell>
          <cell r="K1127" t="str">
            <v>Y</v>
          </cell>
          <cell r="L1127">
            <v>-1478.6666666666667</v>
          </cell>
        </row>
        <row r="1128">
          <cell r="A1128" t="str">
            <v>023A004</v>
          </cell>
          <cell r="B1128">
            <v>1</v>
          </cell>
          <cell r="C1128" t="str">
            <v>A0301</v>
          </cell>
          <cell r="D1128">
            <v>2.2000000000000002</v>
          </cell>
          <cell r="E1128">
            <v>2.2000000000000002</v>
          </cell>
          <cell r="F1128">
            <v>44367</v>
          </cell>
          <cell r="G1128">
            <v>1.35</v>
          </cell>
          <cell r="H1128" t="str">
            <v>R1</v>
          </cell>
          <cell r="I1128" t="str">
            <v>LPI-1604</v>
          </cell>
          <cell r="J1128" t="str">
            <v>SRP</v>
          </cell>
          <cell r="K1128" t="str">
            <v>Y</v>
          </cell>
          <cell r="L1128">
            <v>-1478.9</v>
          </cell>
        </row>
        <row r="1129">
          <cell r="A1129" t="str">
            <v>023A005</v>
          </cell>
          <cell r="B1129">
            <v>1</v>
          </cell>
          <cell r="C1129" t="str">
            <v>A0301</v>
          </cell>
          <cell r="D1129">
            <v>3.44</v>
          </cell>
          <cell r="E1129">
            <v>3.44</v>
          </cell>
          <cell r="F1129">
            <v>44381</v>
          </cell>
          <cell r="G1129">
            <v>1.35</v>
          </cell>
          <cell r="H1129" t="str">
            <v>R1</v>
          </cell>
          <cell r="I1129" t="str">
            <v>LPI-1604</v>
          </cell>
          <cell r="J1129" t="str">
            <v>SR</v>
          </cell>
          <cell r="K1129" t="str">
            <v>Y</v>
          </cell>
          <cell r="L1129">
            <v>-1479.3666666666666</v>
          </cell>
        </row>
        <row r="1130">
          <cell r="A1130" t="str">
            <v>024A004</v>
          </cell>
          <cell r="B1130">
            <v>1</v>
          </cell>
          <cell r="C1130" t="str">
            <v>A0301</v>
          </cell>
          <cell r="D1130">
            <v>0.39</v>
          </cell>
          <cell r="E1130">
            <v>0.39</v>
          </cell>
          <cell r="F1130">
            <v>44366</v>
          </cell>
          <cell r="G1130">
            <v>1.35</v>
          </cell>
          <cell r="H1130" t="str">
            <v>R1</v>
          </cell>
          <cell r="I1130" t="str">
            <v>LPI-1604</v>
          </cell>
          <cell r="J1130" t="str">
            <v>SR</v>
          </cell>
          <cell r="K1130" t="str">
            <v>Y</v>
          </cell>
          <cell r="L1130">
            <v>-1478.8666666666666</v>
          </cell>
        </row>
        <row r="1131">
          <cell r="A1131" t="str">
            <v>024A005</v>
          </cell>
          <cell r="B1131">
            <v>1</v>
          </cell>
          <cell r="C1131" t="str">
            <v>A0301</v>
          </cell>
          <cell r="D1131">
            <v>1.25</v>
          </cell>
          <cell r="E1131">
            <v>1.25</v>
          </cell>
          <cell r="F1131">
            <v>44363</v>
          </cell>
          <cell r="G1131">
            <v>1.35</v>
          </cell>
          <cell r="H1131" t="str">
            <v>R1</v>
          </cell>
          <cell r="I1131" t="str">
            <v>LPI-1604</v>
          </cell>
          <cell r="J1131" t="str">
            <v>SR</v>
          </cell>
          <cell r="K1131" t="str">
            <v>Y</v>
          </cell>
          <cell r="L1131">
            <v>-1478.7666666666667</v>
          </cell>
        </row>
        <row r="1132">
          <cell r="A1132" t="str">
            <v>024A006</v>
          </cell>
          <cell r="B1132">
            <v>1</v>
          </cell>
          <cell r="C1132" t="str">
            <v>A0301</v>
          </cell>
          <cell r="D1132">
            <v>0.28999999999999998</v>
          </cell>
          <cell r="E1132">
            <v>0.28999999999999998</v>
          </cell>
          <cell r="F1132">
            <v>44493</v>
          </cell>
          <cell r="G1132">
            <v>1.35</v>
          </cell>
          <cell r="H1132" t="str">
            <v>R1</v>
          </cell>
          <cell r="I1132" t="str">
            <v>LPI-1604</v>
          </cell>
          <cell r="J1132" t="str">
            <v>SRP</v>
          </cell>
          <cell r="K1132" t="str">
            <v>Y</v>
          </cell>
          <cell r="L1132">
            <v>-1483.1</v>
          </cell>
        </row>
        <row r="1133">
          <cell r="A1133" t="str">
            <v>024A007</v>
          </cell>
          <cell r="B1133">
            <v>1</v>
          </cell>
          <cell r="C1133" t="str">
            <v>A0301</v>
          </cell>
          <cell r="D1133">
            <v>2.4700000000000002</v>
          </cell>
          <cell r="E1133">
            <v>2.4700000000000002</v>
          </cell>
          <cell r="F1133">
            <v>44362</v>
          </cell>
          <cell r="G1133">
            <v>1.35</v>
          </cell>
          <cell r="H1133" t="str">
            <v>R1</v>
          </cell>
          <cell r="I1133" t="str">
            <v>LPI-1604</v>
          </cell>
          <cell r="J1133" t="str">
            <v>SR</v>
          </cell>
          <cell r="K1133" t="str">
            <v>Y</v>
          </cell>
          <cell r="L1133">
            <v>-1478.7333333333333</v>
          </cell>
        </row>
        <row r="1134">
          <cell r="A1134" t="str">
            <v>024A008</v>
          </cell>
          <cell r="B1134">
            <v>1</v>
          </cell>
          <cell r="C1134" t="str">
            <v>A0301</v>
          </cell>
          <cell r="D1134">
            <v>2.19</v>
          </cell>
          <cell r="E1134">
            <v>2.19</v>
          </cell>
          <cell r="F1134">
            <v>44362</v>
          </cell>
          <cell r="G1134">
            <v>1.35</v>
          </cell>
          <cell r="H1134" t="str">
            <v>R1</v>
          </cell>
          <cell r="I1134" t="str">
            <v>LPI-1604</v>
          </cell>
          <cell r="J1134" t="str">
            <v>SR</v>
          </cell>
          <cell r="K1134" t="str">
            <v>Y</v>
          </cell>
          <cell r="L1134">
            <v>-1478.7333333333333</v>
          </cell>
        </row>
        <row r="1135">
          <cell r="A1135" t="str">
            <v>024A009</v>
          </cell>
          <cell r="B1135">
            <v>1</v>
          </cell>
          <cell r="C1135" t="str">
            <v>A0301</v>
          </cell>
          <cell r="D1135">
            <v>1.36</v>
          </cell>
          <cell r="E1135">
            <v>1.36</v>
          </cell>
          <cell r="F1135">
            <v>44420</v>
          </cell>
          <cell r="G1135">
            <v>1.35</v>
          </cell>
          <cell r="H1135" t="str">
            <v>R1</v>
          </cell>
          <cell r="I1135" t="str">
            <v>LPI-1604</v>
          </cell>
          <cell r="J1135" t="str">
            <v>SRP</v>
          </cell>
          <cell r="K1135" t="str">
            <v>Y</v>
          </cell>
          <cell r="L1135">
            <v>-1480.6666666666667</v>
          </cell>
        </row>
        <row r="1136">
          <cell r="A1136" t="str">
            <v>024A010</v>
          </cell>
          <cell r="B1136">
            <v>1</v>
          </cell>
          <cell r="C1136" t="str">
            <v>A0301</v>
          </cell>
          <cell r="D1136">
            <v>2.2000000000000002</v>
          </cell>
          <cell r="E1136">
            <v>2.2000000000000002</v>
          </cell>
          <cell r="F1136">
            <v>44420</v>
          </cell>
          <cell r="G1136">
            <v>1.35</v>
          </cell>
          <cell r="H1136" t="str">
            <v>R1</v>
          </cell>
          <cell r="I1136" t="str">
            <v>LPI-1604</v>
          </cell>
          <cell r="J1136" t="str">
            <v>SRP</v>
          </cell>
          <cell r="K1136" t="str">
            <v>Y</v>
          </cell>
          <cell r="L1136">
            <v>-1480.6666666666667</v>
          </cell>
        </row>
        <row r="1137">
          <cell r="A1137" t="str">
            <v>026A008</v>
          </cell>
          <cell r="B1137">
            <v>1</v>
          </cell>
          <cell r="C1137" t="str">
            <v>A0301</v>
          </cell>
          <cell r="D1137">
            <v>6.69</v>
          </cell>
          <cell r="E1137">
            <v>6.69</v>
          </cell>
          <cell r="F1137">
            <v>44364</v>
          </cell>
          <cell r="G1137">
            <v>1.35</v>
          </cell>
          <cell r="H1137" t="str">
            <v>R1</v>
          </cell>
          <cell r="I1137" t="str">
            <v>LPI-1604</v>
          </cell>
          <cell r="J1137" t="str">
            <v>SR</v>
          </cell>
          <cell r="K1137" t="str">
            <v>Y</v>
          </cell>
          <cell r="L1137">
            <v>-1478.8</v>
          </cell>
        </row>
        <row r="1138">
          <cell r="A1138" t="str">
            <v>026A010</v>
          </cell>
          <cell r="B1138">
            <v>1</v>
          </cell>
          <cell r="C1138" t="str">
            <v>A0301</v>
          </cell>
          <cell r="D1138">
            <v>2.4300000000000002</v>
          </cell>
          <cell r="E1138">
            <v>2.4300000000000002</v>
          </cell>
          <cell r="F1138">
            <v>44364</v>
          </cell>
          <cell r="G1138">
            <v>1.35</v>
          </cell>
          <cell r="H1138" t="str">
            <v>R1</v>
          </cell>
          <cell r="I1138" t="str">
            <v>LPI-1604</v>
          </cell>
          <cell r="J1138" t="str">
            <v>SR</v>
          </cell>
          <cell r="K1138" t="str">
            <v>Y</v>
          </cell>
          <cell r="L1138">
            <v>-1478.8</v>
          </cell>
        </row>
        <row r="1139">
          <cell r="A1139" t="str">
            <v>027A002</v>
          </cell>
          <cell r="B1139">
            <v>1</v>
          </cell>
          <cell r="C1139" t="str">
            <v>A0301</v>
          </cell>
          <cell r="D1139">
            <v>1.21</v>
          </cell>
          <cell r="E1139">
            <v>1.21</v>
          </cell>
          <cell r="F1139">
            <v>44380</v>
          </cell>
          <cell r="G1139">
            <v>1.35</v>
          </cell>
          <cell r="H1139" t="str">
            <v>R1</v>
          </cell>
          <cell r="I1139" t="str">
            <v>LPI-1604</v>
          </cell>
          <cell r="J1139" t="str">
            <v>SR</v>
          </cell>
          <cell r="K1139" t="str">
            <v>Y</v>
          </cell>
          <cell r="L1139">
            <v>-1479.3333333333333</v>
          </cell>
        </row>
        <row r="1140">
          <cell r="A1140" t="str">
            <v>027A003</v>
          </cell>
          <cell r="B1140">
            <v>1</v>
          </cell>
          <cell r="C1140" t="str">
            <v>A0301</v>
          </cell>
          <cell r="D1140">
            <v>0.78</v>
          </cell>
          <cell r="E1140">
            <v>0.78</v>
          </cell>
          <cell r="F1140">
            <v>44367</v>
          </cell>
          <cell r="G1140">
            <v>1.35</v>
          </cell>
          <cell r="H1140" t="str">
            <v>R1</v>
          </cell>
          <cell r="I1140" t="str">
            <v>LPI-1604</v>
          </cell>
          <cell r="J1140" t="str">
            <v>SR</v>
          </cell>
          <cell r="K1140" t="str">
            <v>Y</v>
          </cell>
          <cell r="L1140">
            <v>-1478.9</v>
          </cell>
        </row>
        <row r="1141">
          <cell r="A1141" t="str">
            <v>027A005</v>
          </cell>
          <cell r="B1141">
            <v>1</v>
          </cell>
          <cell r="C1141" t="str">
            <v>A0301</v>
          </cell>
          <cell r="D1141">
            <v>3.76</v>
          </cell>
          <cell r="E1141">
            <v>3.76</v>
          </cell>
          <cell r="F1141">
            <v>44366</v>
          </cell>
          <cell r="G1141">
            <v>1.35</v>
          </cell>
          <cell r="H1141" t="str">
            <v>R1</v>
          </cell>
          <cell r="I1141" t="str">
            <v>LPI-1604</v>
          </cell>
          <cell r="J1141" t="str">
            <v>SR</v>
          </cell>
          <cell r="K1141" t="str">
            <v>Y</v>
          </cell>
          <cell r="L1141">
            <v>-1478.8666666666666</v>
          </cell>
        </row>
        <row r="1142">
          <cell r="A1142" t="str">
            <v>028A003</v>
          </cell>
          <cell r="B1142">
            <v>1</v>
          </cell>
          <cell r="C1142" t="str">
            <v>A0301</v>
          </cell>
          <cell r="D1142">
            <v>3.93</v>
          </cell>
          <cell r="E1142">
            <v>3.93</v>
          </cell>
          <cell r="F1142">
            <v>44381</v>
          </cell>
          <cell r="G1142">
            <v>1.35</v>
          </cell>
          <cell r="H1142" t="str">
            <v>R1</v>
          </cell>
          <cell r="I1142" t="str">
            <v>LPI-1604</v>
          </cell>
          <cell r="J1142" t="str">
            <v>SR</v>
          </cell>
          <cell r="K1142" t="str">
            <v>Y</v>
          </cell>
          <cell r="L1142">
            <v>-1479.3666666666666</v>
          </cell>
        </row>
        <row r="1143">
          <cell r="A1143" t="str">
            <v>028A005</v>
          </cell>
          <cell r="B1143">
            <v>1</v>
          </cell>
          <cell r="C1143" t="str">
            <v>A0301</v>
          </cell>
          <cell r="D1143">
            <v>3.24</v>
          </cell>
          <cell r="E1143">
            <v>3.24</v>
          </cell>
          <cell r="F1143">
            <v>44366</v>
          </cell>
          <cell r="G1143">
            <v>1.35</v>
          </cell>
          <cell r="H1143" t="str">
            <v>R1</v>
          </cell>
          <cell r="I1143" t="str">
            <v>LPI-1604</v>
          </cell>
          <cell r="J1143" t="str">
            <v>SR</v>
          </cell>
          <cell r="K1143" t="str">
            <v>Y</v>
          </cell>
          <cell r="L1143">
            <v>-1478.8666666666666</v>
          </cell>
        </row>
        <row r="1144">
          <cell r="A1144" t="str">
            <v>028A006</v>
          </cell>
          <cell r="B1144">
            <v>1</v>
          </cell>
          <cell r="C1144" t="str">
            <v>A0301</v>
          </cell>
          <cell r="D1144">
            <v>1</v>
          </cell>
          <cell r="E1144">
            <v>1</v>
          </cell>
          <cell r="F1144">
            <v>44364</v>
          </cell>
          <cell r="G1144">
            <v>1.35</v>
          </cell>
          <cell r="H1144" t="str">
            <v>R1</v>
          </cell>
          <cell r="I1144" t="str">
            <v>LPI-1604</v>
          </cell>
          <cell r="J1144" t="str">
            <v>SR</v>
          </cell>
          <cell r="K1144" t="str">
            <v>Y</v>
          </cell>
          <cell r="L1144">
            <v>-1478.8</v>
          </cell>
        </row>
        <row r="1145">
          <cell r="A1145" t="str">
            <v>028A008</v>
          </cell>
          <cell r="B1145">
            <v>1</v>
          </cell>
          <cell r="C1145" t="str">
            <v>A0301</v>
          </cell>
          <cell r="D1145">
            <v>1.6</v>
          </cell>
          <cell r="E1145">
            <v>1.6</v>
          </cell>
          <cell r="F1145">
            <v>44364</v>
          </cell>
          <cell r="G1145">
            <v>1.35</v>
          </cell>
          <cell r="H1145" t="str">
            <v>R1</v>
          </cell>
          <cell r="I1145" t="str">
            <v>LPI-1604</v>
          </cell>
          <cell r="J1145" t="str">
            <v>SR</v>
          </cell>
          <cell r="K1145" t="str">
            <v>Y</v>
          </cell>
          <cell r="L1145">
            <v>-1478.8</v>
          </cell>
        </row>
        <row r="1146">
          <cell r="A1146" t="str">
            <v>028A010</v>
          </cell>
          <cell r="B1146">
            <v>1</v>
          </cell>
          <cell r="C1146" t="str">
            <v>A0301</v>
          </cell>
          <cell r="D1146">
            <v>6.63</v>
          </cell>
          <cell r="E1146">
            <v>6.63</v>
          </cell>
          <cell r="F1146">
            <v>44364</v>
          </cell>
          <cell r="G1146">
            <v>1.35</v>
          </cell>
          <cell r="H1146" t="str">
            <v>R1</v>
          </cell>
          <cell r="I1146" t="str">
            <v>LPI-1604</v>
          </cell>
          <cell r="J1146" t="str">
            <v>SR</v>
          </cell>
          <cell r="K1146" t="str">
            <v>Y</v>
          </cell>
          <cell r="L1146">
            <v>-1478.8</v>
          </cell>
        </row>
        <row r="1147">
          <cell r="A1147" t="str">
            <v>029A003</v>
          </cell>
          <cell r="B1147">
            <v>1</v>
          </cell>
          <cell r="C1147" t="str">
            <v>A0301</v>
          </cell>
          <cell r="D1147">
            <v>0.78</v>
          </cell>
          <cell r="E1147">
            <v>0.78</v>
          </cell>
          <cell r="F1147">
            <v>44382</v>
          </cell>
          <cell r="G1147">
            <v>1.35</v>
          </cell>
          <cell r="H1147" t="str">
            <v>R1</v>
          </cell>
          <cell r="I1147" t="str">
            <v>LPI-1604</v>
          </cell>
          <cell r="J1147" t="str">
            <v>SR</v>
          </cell>
          <cell r="K1147" t="str">
            <v>Y</v>
          </cell>
          <cell r="L1147">
            <v>-1479.4</v>
          </cell>
        </row>
        <row r="1148">
          <cell r="A1148" t="str">
            <v>030A002</v>
          </cell>
          <cell r="B1148">
            <v>1</v>
          </cell>
          <cell r="C1148" t="str">
            <v>A0301</v>
          </cell>
          <cell r="D1148">
            <v>2.57</v>
          </cell>
          <cell r="E1148">
            <v>2.57</v>
          </cell>
          <cell r="F1148">
            <v>44382</v>
          </cell>
          <cell r="G1148">
            <v>1.35</v>
          </cell>
          <cell r="H1148" t="str">
            <v>R1</v>
          </cell>
          <cell r="I1148" t="str">
            <v>LPI-1604</v>
          </cell>
          <cell r="J1148" t="str">
            <v>SR</v>
          </cell>
          <cell r="K1148" t="str">
            <v>Y</v>
          </cell>
          <cell r="L1148">
            <v>-1479.4</v>
          </cell>
        </row>
        <row r="1149">
          <cell r="A1149" t="str">
            <v>030A003</v>
          </cell>
          <cell r="B1149">
            <v>1</v>
          </cell>
          <cell r="C1149" t="str">
            <v>A0301</v>
          </cell>
          <cell r="D1149">
            <v>2.27</v>
          </cell>
          <cell r="E1149">
            <v>2.27</v>
          </cell>
          <cell r="F1149">
            <v>44382</v>
          </cell>
          <cell r="G1149">
            <v>1.35</v>
          </cell>
          <cell r="H1149" t="str">
            <v>R1</v>
          </cell>
          <cell r="I1149" t="str">
            <v>LPI-1604</v>
          </cell>
          <cell r="J1149" t="str">
            <v>SR</v>
          </cell>
          <cell r="K1149" t="str">
            <v>Y</v>
          </cell>
          <cell r="L1149">
            <v>-1479.4</v>
          </cell>
        </row>
        <row r="1150">
          <cell r="A1150" t="str">
            <v>030A004</v>
          </cell>
          <cell r="B1150">
            <v>1</v>
          </cell>
          <cell r="C1150" t="str">
            <v>A0301</v>
          </cell>
          <cell r="D1150">
            <v>0.72</v>
          </cell>
          <cell r="E1150">
            <v>0.72</v>
          </cell>
          <cell r="F1150">
            <v>44364</v>
          </cell>
          <cell r="G1150">
            <v>1.35</v>
          </cell>
          <cell r="H1150" t="str">
            <v>R1</v>
          </cell>
          <cell r="I1150" t="str">
            <v>LPI-1604</v>
          </cell>
          <cell r="J1150" t="str">
            <v>SR</v>
          </cell>
          <cell r="K1150" t="str">
            <v>Y</v>
          </cell>
          <cell r="L1150">
            <v>-1478.8</v>
          </cell>
        </row>
        <row r="1151">
          <cell r="A1151" t="str">
            <v>030A005</v>
          </cell>
          <cell r="B1151">
            <v>1</v>
          </cell>
          <cell r="C1151" t="str">
            <v>A0301</v>
          </cell>
          <cell r="D1151">
            <v>1.01</v>
          </cell>
          <cell r="E1151">
            <v>1.01</v>
          </cell>
          <cell r="F1151">
            <v>44363</v>
          </cell>
          <cell r="G1151">
            <v>1.35</v>
          </cell>
          <cell r="H1151" t="str">
            <v>R1</v>
          </cell>
          <cell r="I1151" t="str">
            <v>LPI-1604</v>
          </cell>
          <cell r="J1151" t="str">
            <v>SR</v>
          </cell>
          <cell r="K1151" t="str">
            <v>Y</v>
          </cell>
          <cell r="L1151">
            <v>-1478.7666666666667</v>
          </cell>
        </row>
        <row r="1152">
          <cell r="A1152" t="str">
            <v>030A006</v>
          </cell>
          <cell r="B1152">
            <v>1</v>
          </cell>
          <cell r="C1152" t="str">
            <v>A0301</v>
          </cell>
          <cell r="D1152">
            <v>1.31</v>
          </cell>
          <cell r="E1152">
            <v>1.31</v>
          </cell>
          <cell r="F1152">
            <v>44364</v>
          </cell>
          <cell r="G1152">
            <v>1.35</v>
          </cell>
          <cell r="H1152" t="str">
            <v>R1</v>
          </cell>
          <cell r="I1152" t="str">
            <v>LPI-1604</v>
          </cell>
          <cell r="J1152" t="str">
            <v>SR</v>
          </cell>
          <cell r="K1152" t="str">
            <v>Y</v>
          </cell>
          <cell r="L1152">
            <v>-1478.8</v>
          </cell>
        </row>
        <row r="1153">
          <cell r="A1153" t="str">
            <v>030A007</v>
          </cell>
          <cell r="B1153">
            <v>1</v>
          </cell>
          <cell r="C1153" t="str">
            <v>A0301</v>
          </cell>
          <cell r="D1153">
            <v>0.26</v>
          </cell>
          <cell r="E1153">
            <v>0.26</v>
          </cell>
          <cell r="F1153">
            <v>44363</v>
          </cell>
          <cell r="G1153">
            <v>1.35</v>
          </cell>
          <cell r="H1153" t="str">
            <v>R1</v>
          </cell>
          <cell r="I1153" t="str">
            <v>LPI-1604</v>
          </cell>
          <cell r="J1153" t="str">
            <v>SR</v>
          </cell>
          <cell r="K1153" t="str">
            <v>Y</v>
          </cell>
          <cell r="L1153">
            <v>-1478.7666666666667</v>
          </cell>
        </row>
        <row r="1154">
          <cell r="A1154" t="str">
            <v>030A008</v>
          </cell>
          <cell r="B1154">
            <v>1</v>
          </cell>
          <cell r="C1154" t="str">
            <v>A0301</v>
          </cell>
          <cell r="D1154">
            <v>3.12</v>
          </cell>
          <cell r="E1154">
            <v>3.12</v>
          </cell>
          <cell r="F1154">
            <v>44359</v>
          </cell>
          <cell r="G1154">
            <v>1.35</v>
          </cell>
          <cell r="H1154" t="str">
            <v>R1</v>
          </cell>
          <cell r="I1154" t="str">
            <v>LPI-1604</v>
          </cell>
          <cell r="J1154" t="str">
            <v>SR</v>
          </cell>
          <cell r="K1154" t="str">
            <v>Y</v>
          </cell>
          <cell r="L1154">
            <v>-1478.6333333333334</v>
          </cell>
        </row>
        <row r="1155">
          <cell r="A1155" t="str">
            <v>030A010</v>
          </cell>
          <cell r="B1155">
            <v>1</v>
          </cell>
          <cell r="C1155" t="str">
            <v>A0301</v>
          </cell>
          <cell r="D1155">
            <v>3.81</v>
          </cell>
          <cell r="E1155">
            <v>3.81</v>
          </cell>
          <cell r="F1155">
            <v>44359</v>
          </cell>
          <cell r="G1155">
            <v>1.35</v>
          </cell>
          <cell r="H1155" t="str">
            <v>R1</v>
          </cell>
          <cell r="I1155" t="str">
            <v>LPI-1604</v>
          </cell>
          <cell r="J1155" t="str">
            <v>SR</v>
          </cell>
          <cell r="K1155" t="str">
            <v>Y</v>
          </cell>
          <cell r="L1155">
            <v>-1478.6333333333334</v>
          </cell>
        </row>
        <row r="1156">
          <cell r="A1156" t="str">
            <v>031A005</v>
          </cell>
          <cell r="B1156">
            <v>1</v>
          </cell>
          <cell r="C1156" t="str">
            <v>A0401</v>
          </cell>
          <cell r="D1156">
            <v>0.86</v>
          </cell>
          <cell r="E1156">
            <v>0.86</v>
          </cell>
          <cell r="F1156">
            <v>44523</v>
          </cell>
          <cell r="G1156">
            <v>1.35</v>
          </cell>
          <cell r="H1156" t="str">
            <v>RPC</v>
          </cell>
          <cell r="I1156" t="str">
            <v>LPI-1604</v>
          </cell>
          <cell r="J1156" t="str">
            <v>SR</v>
          </cell>
          <cell r="K1156" t="str">
            <v>Y</v>
          </cell>
          <cell r="L1156">
            <v>-1484.1</v>
          </cell>
        </row>
        <row r="1157">
          <cell r="A1157" t="str">
            <v>032A008</v>
          </cell>
          <cell r="B1157">
            <v>1</v>
          </cell>
          <cell r="C1157" t="str">
            <v>A0401</v>
          </cell>
          <cell r="D1157">
            <v>5.49</v>
          </cell>
          <cell r="E1157">
            <v>5.49</v>
          </cell>
          <cell r="F1157">
            <v>44533</v>
          </cell>
          <cell r="G1157">
            <v>1.35</v>
          </cell>
          <cell r="H1157" t="str">
            <v>RPC</v>
          </cell>
          <cell r="I1157" t="str">
            <v>LPI-1604</v>
          </cell>
          <cell r="J1157" t="str">
            <v>SR</v>
          </cell>
          <cell r="K1157" t="str">
            <v>Y</v>
          </cell>
          <cell r="L1157">
            <v>-1484.4333333333334</v>
          </cell>
        </row>
        <row r="1158">
          <cell r="A1158" t="str">
            <v>032A009</v>
          </cell>
          <cell r="B1158">
            <v>1</v>
          </cell>
          <cell r="C1158" t="str">
            <v>A0401</v>
          </cell>
          <cell r="D1158">
            <v>1.76</v>
          </cell>
          <cell r="E1158">
            <v>1.76</v>
          </cell>
          <cell r="F1158">
            <v>44533</v>
          </cell>
          <cell r="G1158">
            <v>1.35</v>
          </cell>
          <cell r="H1158" t="str">
            <v>RPC</v>
          </cell>
          <cell r="I1158" t="str">
            <v>LPI-1604</v>
          </cell>
          <cell r="J1158" t="str">
            <v>SR</v>
          </cell>
          <cell r="K1158" t="str">
            <v>Y</v>
          </cell>
          <cell r="L1158">
            <v>-1484.4333333333334</v>
          </cell>
        </row>
        <row r="1159">
          <cell r="A1159" t="str">
            <v>032A010</v>
          </cell>
          <cell r="B1159">
            <v>1</v>
          </cell>
          <cell r="C1159" t="str">
            <v>A0401</v>
          </cell>
          <cell r="D1159">
            <v>1.78</v>
          </cell>
          <cell r="E1159">
            <v>1.78</v>
          </cell>
          <cell r="F1159">
            <v>44533</v>
          </cell>
          <cell r="G1159">
            <v>1.35</v>
          </cell>
          <cell r="H1159" t="str">
            <v>RPC</v>
          </cell>
          <cell r="I1159" t="str">
            <v>LPI-1604</v>
          </cell>
          <cell r="J1159" t="str">
            <v>SR</v>
          </cell>
          <cell r="K1159" t="str">
            <v>Y</v>
          </cell>
          <cell r="L1159">
            <v>-1484.4333333333334</v>
          </cell>
        </row>
        <row r="1160">
          <cell r="A1160" t="str">
            <v>031A002</v>
          </cell>
          <cell r="B1160">
            <v>1</v>
          </cell>
          <cell r="C1160" t="str">
            <v>A0401</v>
          </cell>
          <cell r="D1160">
            <v>3.54</v>
          </cell>
          <cell r="E1160">
            <v>3.54</v>
          </cell>
          <cell r="F1160">
            <v>44527</v>
          </cell>
          <cell r="G1160">
            <v>1.35</v>
          </cell>
          <cell r="H1160" t="str">
            <v>RPC</v>
          </cell>
          <cell r="I1160" t="str">
            <v>LPI-1604</v>
          </cell>
          <cell r="J1160" t="str">
            <v>SR</v>
          </cell>
          <cell r="K1160" t="str">
            <v>Y</v>
          </cell>
          <cell r="L1160">
            <v>-1484.2333333333333</v>
          </cell>
        </row>
        <row r="1161">
          <cell r="A1161" t="str">
            <v>033A002</v>
          </cell>
          <cell r="B1161">
            <v>1</v>
          </cell>
          <cell r="C1161" t="str">
            <v>A0401</v>
          </cell>
          <cell r="D1161">
            <v>2.5099999999999998</v>
          </cell>
          <cell r="E1161">
            <v>2.5099999999999998</v>
          </cell>
          <cell r="F1161">
            <v>44527</v>
          </cell>
          <cell r="G1161">
            <v>1.35</v>
          </cell>
          <cell r="H1161" t="str">
            <v>RPC</v>
          </cell>
          <cell r="I1161" t="str">
            <v>LPI-1604</v>
          </cell>
          <cell r="J1161" t="str">
            <v>SR</v>
          </cell>
          <cell r="K1161" t="str">
            <v>Y</v>
          </cell>
          <cell r="L1161">
            <v>-1484.2333333333333</v>
          </cell>
        </row>
        <row r="1162">
          <cell r="A1162" t="str">
            <v>033A003</v>
          </cell>
          <cell r="B1162">
            <v>1</v>
          </cell>
          <cell r="C1162" t="str">
            <v>A0401</v>
          </cell>
          <cell r="D1162">
            <v>0.23</v>
          </cell>
          <cell r="E1162">
            <v>0.23</v>
          </cell>
          <cell r="F1162">
            <v>44527</v>
          </cell>
          <cell r="G1162">
            <v>1.35</v>
          </cell>
          <cell r="H1162" t="str">
            <v>RPC</v>
          </cell>
          <cell r="I1162" t="str">
            <v>LPI-1604</v>
          </cell>
          <cell r="J1162" t="str">
            <v>SR</v>
          </cell>
          <cell r="K1162" t="str">
            <v>Y</v>
          </cell>
          <cell r="L1162">
            <v>-1484.2333333333333</v>
          </cell>
        </row>
        <row r="1163">
          <cell r="A1163" t="str">
            <v>034A002</v>
          </cell>
          <cell r="B1163">
            <v>1</v>
          </cell>
          <cell r="C1163" t="str">
            <v>A0401</v>
          </cell>
          <cell r="D1163">
            <v>4.83</v>
          </cell>
          <cell r="E1163">
            <v>4.83</v>
          </cell>
          <cell r="F1163">
            <v>44530</v>
          </cell>
          <cell r="G1163">
            <v>1.35</v>
          </cell>
          <cell r="H1163" t="str">
            <v>RPC</v>
          </cell>
          <cell r="I1163" t="str">
            <v>LPI-1604</v>
          </cell>
          <cell r="J1163" t="str">
            <v>SR</v>
          </cell>
          <cell r="K1163" t="str">
            <v>Y</v>
          </cell>
          <cell r="L1163">
            <v>-1484.3333333333333</v>
          </cell>
        </row>
        <row r="1164">
          <cell r="A1164" t="str">
            <v>034A005</v>
          </cell>
          <cell r="B1164">
            <v>1</v>
          </cell>
          <cell r="C1164" t="str">
            <v>A0401</v>
          </cell>
          <cell r="D1164">
            <v>3.39</v>
          </cell>
          <cell r="E1164">
            <v>3.39</v>
          </cell>
          <cell r="F1164">
            <v>44530</v>
          </cell>
          <cell r="G1164">
            <v>1.35</v>
          </cell>
          <cell r="H1164" t="str">
            <v>RPC</v>
          </cell>
          <cell r="I1164" t="str">
            <v>LPI-1604</v>
          </cell>
          <cell r="J1164" t="str">
            <v>SR</v>
          </cell>
          <cell r="K1164" t="str">
            <v>Y</v>
          </cell>
          <cell r="L1164">
            <v>-1484.3333333333333</v>
          </cell>
        </row>
        <row r="1165">
          <cell r="A1165" t="str">
            <v>034A006</v>
          </cell>
          <cell r="B1165">
            <v>1</v>
          </cell>
          <cell r="C1165" t="str">
            <v>A0401</v>
          </cell>
          <cell r="D1165">
            <v>0.48</v>
          </cell>
          <cell r="E1165">
            <v>0.48</v>
          </cell>
          <cell r="F1165">
            <v>44490</v>
          </cell>
          <cell r="G1165">
            <v>1.8</v>
          </cell>
          <cell r="H1165" t="str">
            <v>RN</v>
          </cell>
          <cell r="I1165" t="str">
            <v>LPI-1605</v>
          </cell>
          <cell r="J1165" t="str">
            <v>SR</v>
          </cell>
          <cell r="K1165" t="str">
            <v>Y</v>
          </cell>
          <cell r="L1165">
            <v>-1483</v>
          </cell>
        </row>
        <row r="1166">
          <cell r="A1166" t="str">
            <v>034A009</v>
          </cell>
          <cell r="B1166">
            <v>1</v>
          </cell>
          <cell r="C1166" t="str">
            <v>A0401</v>
          </cell>
          <cell r="D1166">
            <v>6.39</v>
          </cell>
          <cell r="E1166">
            <v>6.39</v>
          </cell>
          <cell r="F1166">
            <v>44488</v>
          </cell>
          <cell r="G1166">
            <v>1.35</v>
          </cell>
          <cell r="H1166" t="str">
            <v>RPC</v>
          </cell>
          <cell r="I1166" t="str">
            <v>LPI-1603</v>
          </cell>
          <cell r="J1166" t="str">
            <v>SR</v>
          </cell>
          <cell r="K1166" t="str">
            <v>Y</v>
          </cell>
          <cell r="L1166">
            <v>-1482.9333333333334</v>
          </cell>
        </row>
        <row r="1167">
          <cell r="A1167" t="str">
            <v>034A010</v>
          </cell>
          <cell r="B1167">
            <v>1</v>
          </cell>
          <cell r="C1167" t="str">
            <v>A0401</v>
          </cell>
          <cell r="D1167">
            <v>2.33</v>
          </cell>
          <cell r="E1167">
            <v>2.33</v>
          </cell>
          <cell r="F1167">
            <v>44490</v>
          </cell>
          <cell r="G1167">
            <v>1.35</v>
          </cell>
          <cell r="H1167" t="str">
            <v>RPC</v>
          </cell>
          <cell r="I1167" t="str">
            <v>LPI-1603</v>
          </cell>
          <cell r="J1167" t="str">
            <v>SR</v>
          </cell>
          <cell r="K1167" t="str">
            <v>Y</v>
          </cell>
          <cell r="L1167">
            <v>-1483</v>
          </cell>
        </row>
        <row r="1168">
          <cell r="A1168" t="str">
            <v>036A005</v>
          </cell>
          <cell r="B1168">
            <v>1</v>
          </cell>
          <cell r="C1168" t="str">
            <v>A0401</v>
          </cell>
          <cell r="D1168">
            <v>9.34</v>
          </cell>
          <cell r="E1168">
            <v>9.34</v>
          </cell>
          <cell r="F1168">
            <v>44491</v>
          </cell>
          <cell r="G1168">
            <v>1.35</v>
          </cell>
          <cell r="H1168" t="str">
            <v>R1</v>
          </cell>
          <cell r="I1168" t="str">
            <v>GP-95316</v>
          </cell>
          <cell r="J1168" t="str">
            <v>SR</v>
          </cell>
          <cell r="K1168" t="str">
            <v>Y</v>
          </cell>
          <cell r="L1168">
            <v>-1483.0333333333333</v>
          </cell>
        </row>
        <row r="1169">
          <cell r="A1169" t="str">
            <v>036A010</v>
          </cell>
          <cell r="B1169">
            <v>1</v>
          </cell>
          <cell r="C1169" t="str">
            <v>A0401</v>
          </cell>
          <cell r="D1169">
            <v>4.58</v>
          </cell>
          <cell r="E1169">
            <v>4.58</v>
          </cell>
          <cell r="F1169">
            <v>44490</v>
          </cell>
          <cell r="G1169">
            <v>1.35</v>
          </cell>
          <cell r="H1169" t="str">
            <v>RPC</v>
          </cell>
          <cell r="I1169" t="str">
            <v>LPI-1603</v>
          </cell>
          <cell r="J1169" t="str">
            <v>SR</v>
          </cell>
          <cell r="K1169" t="str">
            <v>Y</v>
          </cell>
          <cell r="L1169">
            <v>-1483</v>
          </cell>
        </row>
        <row r="1170">
          <cell r="A1170" t="str">
            <v>037A003</v>
          </cell>
          <cell r="B1170">
            <v>1</v>
          </cell>
          <cell r="C1170" t="str">
            <v>A0401</v>
          </cell>
          <cell r="D1170">
            <v>7.1</v>
          </cell>
          <cell r="E1170">
            <v>7.1</v>
          </cell>
          <cell r="F1170">
            <v>44494</v>
          </cell>
          <cell r="G1170">
            <v>1.35</v>
          </cell>
          <cell r="H1170" t="str">
            <v>R1</v>
          </cell>
          <cell r="I1170" t="str">
            <v>GP-95316</v>
          </cell>
          <cell r="J1170" t="str">
            <v>SR</v>
          </cell>
          <cell r="K1170" t="str">
            <v>Y</v>
          </cell>
          <cell r="L1170">
            <v>-1483.1333333333334</v>
          </cell>
        </row>
        <row r="1171">
          <cell r="A1171" t="str">
            <v>037A006</v>
          </cell>
          <cell r="B1171">
            <v>1</v>
          </cell>
          <cell r="C1171" t="str">
            <v>A0401</v>
          </cell>
          <cell r="D1171">
            <v>3.9</v>
          </cell>
          <cell r="E1171">
            <v>3.9</v>
          </cell>
          <cell r="F1171">
            <v>44493</v>
          </cell>
          <cell r="G1171">
            <v>1.8</v>
          </cell>
          <cell r="H1171" t="str">
            <v>RN</v>
          </cell>
          <cell r="I1171" t="str">
            <v>LPI-1605</v>
          </cell>
          <cell r="J1171" t="str">
            <v>SR</v>
          </cell>
          <cell r="K1171" t="str">
            <v>Y</v>
          </cell>
          <cell r="L1171">
            <v>-1483.1</v>
          </cell>
        </row>
        <row r="1172">
          <cell r="A1172" t="str">
            <v>037A007</v>
          </cell>
          <cell r="B1172">
            <v>1</v>
          </cell>
          <cell r="C1172" t="str">
            <v>A0401</v>
          </cell>
          <cell r="D1172">
            <v>0.89</v>
          </cell>
          <cell r="E1172">
            <v>0.89</v>
          </cell>
          <cell r="F1172">
            <v>44492</v>
          </cell>
          <cell r="G1172">
            <v>1.35</v>
          </cell>
          <cell r="H1172" t="str">
            <v>RPC</v>
          </cell>
          <cell r="I1172" t="str">
            <v>LPI-1603</v>
          </cell>
          <cell r="J1172" t="str">
            <v>SR</v>
          </cell>
          <cell r="K1172" t="str">
            <v>Y</v>
          </cell>
          <cell r="L1172">
            <v>-1483.0666666666666</v>
          </cell>
        </row>
        <row r="1173">
          <cell r="A1173" t="str">
            <v>037A010</v>
          </cell>
          <cell r="B1173">
            <v>1</v>
          </cell>
          <cell r="C1173" t="str">
            <v>A0401</v>
          </cell>
          <cell r="D1173">
            <v>0.83</v>
          </cell>
          <cell r="E1173">
            <v>0.83</v>
          </cell>
          <cell r="F1173">
            <v>44491</v>
          </cell>
          <cell r="G1173">
            <v>1.35</v>
          </cell>
          <cell r="H1173" t="str">
            <v>RPC</v>
          </cell>
          <cell r="I1173" t="str">
            <v>LPI-1603</v>
          </cell>
          <cell r="J1173" t="str">
            <v>SR</v>
          </cell>
          <cell r="K1173" t="str">
            <v>Y</v>
          </cell>
          <cell r="L1173">
            <v>-1483.0333333333333</v>
          </cell>
        </row>
        <row r="1174">
          <cell r="A1174" t="str">
            <v>038A010</v>
          </cell>
          <cell r="B1174">
            <v>1</v>
          </cell>
          <cell r="C1174" t="str">
            <v>A0401</v>
          </cell>
          <cell r="D1174">
            <v>3.4</v>
          </cell>
          <cell r="E1174">
            <v>3.4</v>
          </cell>
          <cell r="F1174">
            <v>44530</v>
          </cell>
          <cell r="G1174">
            <v>1.35</v>
          </cell>
          <cell r="H1174" t="str">
            <v>RPC</v>
          </cell>
          <cell r="I1174" t="str">
            <v>LPI-1604</v>
          </cell>
          <cell r="J1174" t="str">
            <v>SR</v>
          </cell>
          <cell r="K1174" t="str">
            <v>Y</v>
          </cell>
          <cell r="L1174">
            <v>-1484.3333333333333</v>
          </cell>
        </row>
        <row r="1175">
          <cell r="A1175" t="str">
            <v>040A004</v>
          </cell>
          <cell r="B1175">
            <v>1</v>
          </cell>
          <cell r="C1175" t="str">
            <v>A0401</v>
          </cell>
          <cell r="D1175">
            <v>4.38</v>
          </cell>
          <cell r="E1175">
            <v>4.38</v>
          </cell>
          <cell r="F1175">
            <v>44426</v>
          </cell>
          <cell r="G1175">
            <v>1.8</v>
          </cell>
          <cell r="H1175" t="str">
            <v>RN</v>
          </cell>
          <cell r="I1175" t="str">
            <v>LPI-1604</v>
          </cell>
          <cell r="J1175" t="str">
            <v>SR</v>
          </cell>
          <cell r="K1175" t="str">
            <v>Y</v>
          </cell>
          <cell r="L1175">
            <v>-1480.8666666666666</v>
          </cell>
        </row>
        <row r="1176">
          <cell r="A1176" t="str">
            <v>040A005</v>
          </cell>
          <cell r="B1176">
            <v>1</v>
          </cell>
          <cell r="C1176" t="str">
            <v>A0401</v>
          </cell>
          <cell r="D1176">
            <v>5.56</v>
          </cell>
          <cell r="E1176">
            <v>5.56</v>
          </cell>
          <cell r="F1176">
            <v>44493</v>
          </cell>
          <cell r="G1176">
            <v>1.8</v>
          </cell>
          <cell r="H1176" t="str">
            <v>RN</v>
          </cell>
          <cell r="I1176" t="str">
            <v>LPI-1606</v>
          </cell>
          <cell r="J1176" t="str">
            <v>SR</v>
          </cell>
          <cell r="K1176" t="str">
            <v>Y</v>
          </cell>
          <cell r="L1176">
            <v>-1483.1</v>
          </cell>
        </row>
        <row r="1177">
          <cell r="A1177" t="str">
            <v>040A006</v>
          </cell>
          <cell r="B1177">
            <v>1</v>
          </cell>
          <cell r="C1177" t="str">
            <v>A0401</v>
          </cell>
          <cell r="D1177">
            <v>0.92</v>
          </cell>
          <cell r="E1177">
            <v>0.92</v>
          </cell>
          <cell r="F1177">
            <v>44492</v>
          </cell>
          <cell r="G1177">
            <v>1.8</v>
          </cell>
          <cell r="H1177" t="str">
            <v>RN</v>
          </cell>
          <cell r="I1177" t="str">
            <v>LPI-1604</v>
          </cell>
          <cell r="J1177" t="str">
            <v>SR</v>
          </cell>
          <cell r="K1177" t="str">
            <v>Y</v>
          </cell>
          <cell r="L1177">
            <v>-1483.0666666666666</v>
          </cell>
        </row>
        <row r="1178">
          <cell r="A1178" t="str">
            <v>039A010</v>
          </cell>
          <cell r="B1178">
            <v>1</v>
          </cell>
          <cell r="C1178" t="str">
            <v>A0401</v>
          </cell>
          <cell r="D1178">
            <v>3.39</v>
          </cell>
          <cell r="E1178">
            <v>3.39</v>
          </cell>
          <cell r="F1178">
            <v>44533</v>
          </cell>
          <cell r="G1178">
            <v>1.35</v>
          </cell>
          <cell r="H1178" t="str">
            <v>RPC</v>
          </cell>
          <cell r="I1178" t="str">
            <v>LPI-1604</v>
          </cell>
          <cell r="J1178" t="str">
            <v>SR</v>
          </cell>
          <cell r="K1178" t="str">
            <v>Y</v>
          </cell>
          <cell r="L1178">
            <v>-1484.4333333333334</v>
          </cell>
        </row>
        <row r="1179">
          <cell r="A1179" t="str">
            <v>040A010</v>
          </cell>
          <cell r="B1179">
            <v>1</v>
          </cell>
          <cell r="C1179" t="str">
            <v>A0401</v>
          </cell>
          <cell r="D1179">
            <v>3.69</v>
          </cell>
          <cell r="E1179">
            <v>3.69</v>
          </cell>
          <cell r="F1179">
            <v>44533</v>
          </cell>
          <cell r="G1179">
            <v>1.35</v>
          </cell>
          <cell r="H1179" t="str">
            <v>RPC</v>
          </cell>
          <cell r="I1179" t="str">
            <v>LPI-1604</v>
          </cell>
          <cell r="J1179" t="str">
            <v>SR</v>
          </cell>
          <cell r="K1179" t="str">
            <v>Y</v>
          </cell>
          <cell r="L1179">
            <v>-1484.4333333333334</v>
          </cell>
        </row>
        <row r="1180">
          <cell r="A1180" t="str">
            <v>041A004</v>
          </cell>
          <cell r="B1180">
            <v>1</v>
          </cell>
          <cell r="C1180" t="str">
            <v>A0401</v>
          </cell>
          <cell r="D1180">
            <v>2.81</v>
          </cell>
          <cell r="E1180">
            <v>2.81</v>
          </cell>
          <cell r="F1180">
            <v>44531</v>
          </cell>
          <cell r="G1180">
            <v>1.35</v>
          </cell>
          <cell r="H1180" t="str">
            <v>RPC</v>
          </cell>
          <cell r="I1180" t="str">
            <v>LPI-1604</v>
          </cell>
          <cell r="J1180" t="str">
            <v>SR</v>
          </cell>
          <cell r="K1180" t="str">
            <v>Y</v>
          </cell>
          <cell r="L1180">
            <v>-1484.3666666666666</v>
          </cell>
        </row>
        <row r="1181">
          <cell r="A1181" t="str">
            <v>041A005</v>
          </cell>
          <cell r="B1181">
            <v>1</v>
          </cell>
          <cell r="C1181" t="str">
            <v>A0501</v>
          </cell>
          <cell r="D1181">
            <v>0.65</v>
          </cell>
          <cell r="E1181">
            <v>0.65</v>
          </cell>
          <cell r="F1181">
            <v>44535</v>
          </cell>
          <cell r="G1181">
            <v>1.35</v>
          </cell>
          <cell r="H1181" t="str">
            <v>RPC</v>
          </cell>
          <cell r="I1181" t="str">
            <v>LPI-1604</v>
          </cell>
          <cell r="J1181" t="str">
            <v>SR</v>
          </cell>
          <cell r="K1181" t="str">
            <v>Y</v>
          </cell>
          <cell r="L1181">
            <v>-1484.5</v>
          </cell>
        </row>
        <row r="1182">
          <cell r="A1182" t="str">
            <v>042A004</v>
          </cell>
          <cell r="B1182">
            <v>1</v>
          </cell>
          <cell r="C1182" t="str">
            <v>A0501</v>
          </cell>
          <cell r="D1182">
            <v>3.35</v>
          </cell>
          <cell r="E1182">
            <v>3.35</v>
          </cell>
          <cell r="F1182">
            <v>44533</v>
          </cell>
          <cell r="G1182">
            <v>1.35</v>
          </cell>
          <cell r="H1182" t="str">
            <v>RPC</v>
          </cell>
          <cell r="I1182" t="str">
            <v>LPI-1604</v>
          </cell>
          <cell r="J1182" t="str">
            <v>SR</v>
          </cell>
          <cell r="K1182" t="str">
            <v>Y</v>
          </cell>
          <cell r="L1182">
            <v>-1484.4333333333334</v>
          </cell>
        </row>
        <row r="1183">
          <cell r="A1183" t="str">
            <v>042A005</v>
          </cell>
          <cell r="B1183">
            <v>1</v>
          </cell>
          <cell r="C1183" t="str">
            <v>A0501</v>
          </cell>
          <cell r="D1183">
            <v>0.84</v>
          </cell>
          <cell r="E1183">
            <v>0.84</v>
          </cell>
          <cell r="F1183">
            <v>44483</v>
          </cell>
          <cell r="G1183">
            <v>1.8</v>
          </cell>
          <cell r="H1183" t="str">
            <v>RN</v>
          </cell>
          <cell r="I1183" t="str">
            <v>PSJT 941</v>
          </cell>
          <cell r="J1183" t="str">
            <v>SR</v>
          </cell>
          <cell r="K1183" t="str">
            <v>Y</v>
          </cell>
          <cell r="L1183">
            <v>-1482.7666666666667</v>
          </cell>
        </row>
        <row r="1184">
          <cell r="A1184" t="str">
            <v>042A010</v>
          </cell>
          <cell r="B1184">
            <v>1</v>
          </cell>
          <cell r="C1184" t="str">
            <v>A0501</v>
          </cell>
          <cell r="D1184">
            <v>9.32</v>
          </cell>
          <cell r="E1184">
            <v>9.32</v>
          </cell>
          <cell r="F1184">
            <v>44483</v>
          </cell>
          <cell r="G1184">
            <v>1.8</v>
          </cell>
          <cell r="H1184" t="str">
            <v>RN</v>
          </cell>
          <cell r="I1184" t="str">
            <v>PSJT 941</v>
          </cell>
          <cell r="J1184" t="str">
            <v>SR</v>
          </cell>
          <cell r="K1184" t="str">
            <v>Y</v>
          </cell>
          <cell r="L1184">
            <v>-1482.7666666666667</v>
          </cell>
        </row>
        <row r="1185">
          <cell r="A1185" t="str">
            <v>043A004</v>
          </cell>
          <cell r="B1185">
            <v>1</v>
          </cell>
          <cell r="C1185" t="str">
            <v>A0501</v>
          </cell>
          <cell r="D1185">
            <v>0.97</v>
          </cell>
          <cell r="E1185">
            <v>0.97</v>
          </cell>
          <cell r="F1185">
            <v>44484</v>
          </cell>
          <cell r="G1185">
            <v>1.8</v>
          </cell>
          <cell r="H1185" t="str">
            <v>RN</v>
          </cell>
          <cell r="I1185" t="str">
            <v>PSJT 941</v>
          </cell>
          <cell r="J1185" t="str">
            <v>SR</v>
          </cell>
          <cell r="K1185" t="str">
            <v>Y</v>
          </cell>
          <cell r="L1185">
            <v>-1482.8</v>
          </cell>
        </row>
        <row r="1186">
          <cell r="A1186" t="str">
            <v>044A003</v>
          </cell>
          <cell r="B1186">
            <v>1</v>
          </cell>
          <cell r="C1186" t="str">
            <v>A0501</v>
          </cell>
          <cell r="D1186">
            <v>1.86</v>
          </cell>
          <cell r="E1186">
            <v>1.86</v>
          </cell>
          <cell r="F1186">
            <v>44483</v>
          </cell>
          <cell r="G1186">
            <v>1.8</v>
          </cell>
          <cell r="H1186" t="str">
            <v>RN</v>
          </cell>
          <cell r="I1186" t="str">
            <v>PSJT 941</v>
          </cell>
          <cell r="J1186" t="str">
            <v>SR</v>
          </cell>
          <cell r="K1186" t="str">
            <v>Y</v>
          </cell>
          <cell r="L1186">
            <v>-1482.7666666666667</v>
          </cell>
        </row>
        <row r="1187">
          <cell r="A1187" t="str">
            <v>044A004</v>
          </cell>
          <cell r="B1187">
            <v>1</v>
          </cell>
          <cell r="C1187" t="str">
            <v>A0501</v>
          </cell>
          <cell r="D1187">
            <v>2.17</v>
          </cell>
          <cell r="E1187">
            <v>2.17</v>
          </cell>
          <cell r="F1187">
            <v>44485</v>
          </cell>
          <cell r="G1187">
            <v>1.8</v>
          </cell>
          <cell r="H1187" t="str">
            <v>RN</v>
          </cell>
          <cell r="I1187" t="str">
            <v>PSJT 941</v>
          </cell>
          <cell r="J1187" t="str">
            <v>SR</v>
          </cell>
          <cell r="K1187" t="str">
            <v>Y</v>
          </cell>
          <cell r="L1187">
            <v>-1482.8333333333333</v>
          </cell>
        </row>
        <row r="1188">
          <cell r="A1188" t="str">
            <v>044A005</v>
          </cell>
          <cell r="B1188">
            <v>1</v>
          </cell>
          <cell r="C1188" t="str">
            <v>A0501</v>
          </cell>
          <cell r="D1188">
            <v>1.47</v>
          </cell>
          <cell r="E1188">
            <v>1.47</v>
          </cell>
          <cell r="F1188">
            <v>44485</v>
          </cell>
          <cell r="G1188">
            <v>1.8</v>
          </cell>
          <cell r="H1188" t="str">
            <v>RN</v>
          </cell>
          <cell r="I1188" t="str">
            <v>PSJT 941</v>
          </cell>
          <cell r="J1188" t="str">
            <v>SR</v>
          </cell>
          <cell r="K1188" t="str">
            <v>Y</v>
          </cell>
          <cell r="L1188">
            <v>-1482.8333333333333</v>
          </cell>
        </row>
        <row r="1189">
          <cell r="A1189" t="str">
            <v>044A007</v>
          </cell>
          <cell r="B1189">
            <v>1</v>
          </cell>
          <cell r="C1189" t="str">
            <v>A0501</v>
          </cell>
          <cell r="D1189">
            <v>1.1299999999999999</v>
          </cell>
          <cell r="E1189">
            <v>1.1299999999999999</v>
          </cell>
          <cell r="F1189">
            <v>44484</v>
          </cell>
          <cell r="G1189">
            <v>1.8</v>
          </cell>
          <cell r="H1189" t="str">
            <v>RN</v>
          </cell>
          <cell r="I1189" t="str">
            <v>PSJT 941</v>
          </cell>
          <cell r="J1189" t="str">
            <v>SR</v>
          </cell>
          <cell r="K1189" t="str">
            <v>Y</v>
          </cell>
          <cell r="L1189">
            <v>-1482.8</v>
          </cell>
        </row>
        <row r="1190">
          <cell r="A1190" t="str">
            <v>044A010</v>
          </cell>
          <cell r="B1190">
            <v>1</v>
          </cell>
          <cell r="C1190" t="str">
            <v>A0501</v>
          </cell>
          <cell r="D1190">
            <v>7.26</v>
          </cell>
          <cell r="E1190">
            <v>7.26</v>
          </cell>
          <cell r="F1190">
            <v>44480</v>
          </cell>
          <cell r="G1190">
            <v>1.8</v>
          </cell>
          <cell r="H1190" t="str">
            <v>RN</v>
          </cell>
          <cell r="I1190" t="str">
            <v>PSJT 941</v>
          </cell>
          <cell r="J1190" t="str">
            <v>SR</v>
          </cell>
          <cell r="K1190" t="str">
            <v>Y</v>
          </cell>
          <cell r="L1190">
            <v>-1482.6666666666667</v>
          </cell>
        </row>
        <row r="1191">
          <cell r="A1191" t="str">
            <v>046A001</v>
          </cell>
          <cell r="B1191">
            <v>1</v>
          </cell>
          <cell r="C1191" t="str">
            <v>A0501</v>
          </cell>
          <cell r="D1191">
            <v>1.01</v>
          </cell>
          <cell r="E1191">
            <v>1.01</v>
          </cell>
          <cell r="F1191">
            <v>44494</v>
          </cell>
          <cell r="G1191">
            <v>1.8</v>
          </cell>
          <cell r="H1191" t="str">
            <v>R3</v>
          </cell>
          <cell r="I1191" t="str">
            <v>LPI-1607</v>
          </cell>
          <cell r="J1191" t="str">
            <v>SRP</v>
          </cell>
          <cell r="K1191" t="str">
            <v>Y</v>
          </cell>
          <cell r="L1191">
            <v>-1483.1333333333334</v>
          </cell>
        </row>
        <row r="1192">
          <cell r="A1192" t="str">
            <v>046A002</v>
          </cell>
          <cell r="B1192">
            <v>1</v>
          </cell>
          <cell r="C1192" t="str">
            <v>A0501</v>
          </cell>
          <cell r="D1192">
            <v>0.4</v>
          </cell>
          <cell r="E1192">
            <v>0.4</v>
          </cell>
          <cell r="F1192">
            <v>44494</v>
          </cell>
          <cell r="G1192">
            <v>1.8</v>
          </cell>
          <cell r="H1192" t="str">
            <v>R3</v>
          </cell>
          <cell r="I1192" t="str">
            <v>LPI-1607</v>
          </cell>
          <cell r="J1192" t="str">
            <v>SRP</v>
          </cell>
          <cell r="K1192" t="str">
            <v>Y</v>
          </cell>
          <cell r="L1192">
            <v>-1483.1333333333334</v>
          </cell>
        </row>
        <row r="1193">
          <cell r="A1193" t="str">
            <v>046A005</v>
          </cell>
          <cell r="B1193">
            <v>1</v>
          </cell>
          <cell r="C1193" t="str">
            <v>A0501</v>
          </cell>
          <cell r="D1193">
            <v>8.6999999999999993</v>
          </cell>
          <cell r="E1193">
            <v>8.6999999999999993</v>
          </cell>
          <cell r="F1193">
            <v>44486</v>
          </cell>
          <cell r="G1193">
            <v>1.8</v>
          </cell>
          <cell r="H1193" t="str">
            <v>RN</v>
          </cell>
          <cell r="I1193" t="str">
            <v>PSJT 941</v>
          </cell>
          <cell r="J1193" t="str">
            <v>SR</v>
          </cell>
          <cell r="K1193" t="str">
            <v>Y</v>
          </cell>
          <cell r="L1193">
            <v>-1482.8666666666666</v>
          </cell>
        </row>
        <row r="1194">
          <cell r="A1194" t="str">
            <v>046A010</v>
          </cell>
          <cell r="B1194">
            <v>1</v>
          </cell>
          <cell r="C1194" t="str">
            <v>A0501</v>
          </cell>
          <cell r="D1194">
            <v>9.6300000000000008</v>
          </cell>
          <cell r="E1194">
            <v>9.6300000000000008</v>
          </cell>
          <cell r="F1194">
            <v>44480</v>
          </cell>
          <cell r="G1194">
            <v>1.8</v>
          </cell>
          <cell r="H1194" t="str">
            <v>RN</v>
          </cell>
          <cell r="I1194" t="str">
            <v>PSJT 941</v>
          </cell>
          <cell r="J1194" t="str">
            <v>SR</v>
          </cell>
          <cell r="K1194" t="str">
            <v>Y</v>
          </cell>
          <cell r="L1194">
            <v>-1482.6666666666667</v>
          </cell>
        </row>
        <row r="1195">
          <cell r="A1195" t="str">
            <v>047A002</v>
          </cell>
          <cell r="B1195">
            <v>1</v>
          </cell>
          <cell r="C1195" t="str">
            <v>A0501</v>
          </cell>
          <cell r="D1195">
            <v>1.03</v>
          </cell>
          <cell r="E1195">
            <v>1.03</v>
          </cell>
          <cell r="F1195">
            <v>44494</v>
          </cell>
          <cell r="G1195">
            <v>1.8</v>
          </cell>
          <cell r="H1195" t="str">
            <v>R3</v>
          </cell>
          <cell r="I1195" t="str">
            <v>LPI-1607</v>
          </cell>
          <cell r="J1195" t="str">
            <v>SRP</v>
          </cell>
          <cell r="K1195" t="str">
            <v>Y</v>
          </cell>
          <cell r="L1195">
            <v>-1483.1333333333334</v>
          </cell>
        </row>
        <row r="1196">
          <cell r="A1196" t="str">
            <v>047A003</v>
          </cell>
          <cell r="B1196">
            <v>1</v>
          </cell>
          <cell r="C1196" t="str">
            <v>A0501</v>
          </cell>
          <cell r="D1196">
            <v>3.22</v>
          </cell>
          <cell r="E1196">
            <v>3.22</v>
          </cell>
          <cell r="F1196">
            <v>44483</v>
          </cell>
          <cell r="G1196">
            <v>1.8</v>
          </cell>
          <cell r="H1196" t="str">
            <v>RN</v>
          </cell>
          <cell r="I1196" t="str">
            <v>PSJT 941</v>
          </cell>
          <cell r="J1196" t="str">
            <v>SR</v>
          </cell>
          <cell r="K1196" t="str">
            <v>Y</v>
          </cell>
          <cell r="L1196">
            <v>-1482.7666666666667</v>
          </cell>
        </row>
        <row r="1197">
          <cell r="A1197" t="str">
            <v>047A007</v>
          </cell>
          <cell r="B1197">
            <v>1</v>
          </cell>
          <cell r="C1197" t="str">
            <v>A0501</v>
          </cell>
          <cell r="D1197">
            <v>1.32</v>
          </cell>
          <cell r="E1197">
            <v>1.32</v>
          </cell>
          <cell r="F1197">
            <v>44485</v>
          </cell>
          <cell r="G1197">
            <v>1.8</v>
          </cell>
          <cell r="H1197" t="str">
            <v>RN</v>
          </cell>
          <cell r="I1197" t="str">
            <v>PSJT 941</v>
          </cell>
          <cell r="J1197" t="str">
            <v>SR</v>
          </cell>
          <cell r="K1197" t="str">
            <v>Y</v>
          </cell>
          <cell r="L1197">
            <v>-1482.8333333333333</v>
          </cell>
        </row>
        <row r="1198">
          <cell r="A1198" t="str">
            <v>048A002</v>
          </cell>
          <cell r="B1198">
            <v>1</v>
          </cell>
          <cell r="C1198" t="str">
            <v>A0501</v>
          </cell>
          <cell r="D1198">
            <v>3.51</v>
          </cell>
          <cell r="E1198">
            <v>3.51</v>
          </cell>
          <cell r="F1198">
            <v>44495</v>
          </cell>
          <cell r="G1198">
            <v>1.8</v>
          </cell>
          <cell r="H1198" t="str">
            <v>RN</v>
          </cell>
          <cell r="I1198" t="str">
            <v>PSJT 941</v>
          </cell>
          <cell r="J1198" t="str">
            <v>SR</v>
          </cell>
          <cell r="K1198" t="str">
            <v>I</v>
          </cell>
          <cell r="L1198">
            <v>-1483.1666666666667</v>
          </cell>
        </row>
        <row r="1199">
          <cell r="A1199" t="str">
            <v>048A003</v>
          </cell>
          <cell r="B1199">
            <v>1</v>
          </cell>
          <cell r="C1199" t="str">
            <v>A0501</v>
          </cell>
          <cell r="D1199">
            <v>0.59</v>
          </cell>
          <cell r="E1199">
            <v>0.59</v>
          </cell>
          <cell r="F1199">
            <v>44524</v>
          </cell>
          <cell r="G1199">
            <v>1.35</v>
          </cell>
          <cell r="H1199" t="str">
            <v>RPC</v>
          </cell>
          <cell r="I1199" t="str">
            <v>GP-95287</v>
          </cell>
          <cell r="J1199" t="str">
            <v>SR</v>
          </cell>
          <cell r="K1199" t="str">
            <v>Y</v>
          </cell>
          <cell r="L1199">
            <v>-1484.1333333333334</v>
          </cell>
        </row>
        <row r="1200">
          <cell r="A1200" t="str">
            <v>048A004</v>
          </cell>
          <cell r="B1200">
            <v>1</v>
          </cell>
          <cell r="C1200" t="str">
            <v>A0501</v>
          </cell>
          <cell r="D1200">
            <v>0.52</v>
          </cell>
          <cell r="E1200">
            <v>0.52</v>
          </cell>
          <cell r="F1200">
            <v>44524</v>
          </cell>
          <cell r="G1200">
            <v>1.35</v>
          </cell>
          <cell r="H1200" t="str">
            <v>RPC</v>
          </cell>
          <cell r="I1200" t="str">
            <v>GP-95287</v>
          </cell>
          <cell r="J1200" t="str">
            <v>SR</v>
          </cell>
          <cell r="K1200" t="str">
            <v>Y</v>
          </cell>
          <cell r="L1200">
            <v>-1484.1333333333334</v>
          </cell>
        </row>
        <row r="1201">
          <cell r="A1201" t="str">
            <v>048A008</v>
          </cell>
          <cell r="B1201">
            <v>1</v>
          </cell>
          <cell r="C1201" t="str">
            <v>A0501</v>
          </cell>
          <cell r="D1201">
            <v>4.0199999999999996</v>
          </cell>
          <cell r="E1201">
            <v>4.0199999999999996</v>
          </cell>
          <cell r="F1201">
            <v>44485</v>
          </cell>
          <cell r="G1201">
            <v>1.8</v>
          </cell>
          <cell r="H1201" t="str">
            <v>R3</v>
          </cell>
          <cell r="I1201" t="str">
            <v>LPI-1607</v>
          </cell>
          <cell r="J1201" t="str">
            <v>SRP</v>
          </cell>
          <cell r="K1201" t="str">
            <v>Y</v>
          </cell>
          <cell r="L1201">
            <v>-1482.8333333333333</v>
          </cell>
        </row>
        <row r="1202">
          <cell r="A1202" t="str">
            <v>048A010</v>
          </cell>
          <cell r="B1202">
            <v>1</v>
          </cell>
          <cell r="C1202" t="str">
            <v>A0501</v>
          </cell>
          <cell r="D1202">
            <v>4.5</v>
          </cell>
          <cell r="E1202">
            <v>4.5</v>
          </cell>
          <cell r="F1202">
            <v>44480</v>
          </cell>
          <cell r="G1202">
            <v>1.8</v>
          </cell>
          <cell r="H1202" t="str">
            <v>RN</v>
          </cell>
          <cell r="I1202" t="str">
            <v>PSJT 941</v>
          </cell>
          <cell r="J1202" t="str">
            <v>SR</v>
          </cell>
          <cell r="K1202" t="str">
            <v>Y</v>
          </cell>
          <cell r="L1202">
            <v>-1482.6666666666667</v>
          </cell>
        </row>
        <row r="1203">
          <cell r="A1203" t="str">
            <v>049A008</v>
          </cell>
          <cell r="B1203">
            <v>1</v>
          </cell>
          <cell r="C1203" t="str">
            <v>A0501</v>
          </cell>
          <cell r="D1203">
            <v>1.0900000000000001</v>
          </cell>
          <cell r="E1203">
            <v>1.0900000000000001</v>
          </cell>
          <cell r="F1203">
            <v>44459</v>
          </cell>
          <cell r="G1203">
            <v>1.8</v>
          </cell>
          <cell r="H1203" t="str">
            <v>R3</v>
          </cell>
          <cell r="I1203" t="str">
            <v>LPI-1607</v>
          </cell>
          <cell r="J1203" t="str">
            <v>SRP</v>
          </cell>
          <cell r="K1203" t="str">
            <v>Y</v>
          </cell>
          <cell r="L1203">
            <v>-1481.9666666666667</v>
          </cell>
        </row>
        <row r="1204">
          <cell r="A1204" t="str">
            <v>049A010</v>
          </cell>
          <cell r="B1204">
            <v>1</v>
          </cell>
          <cell r="C1204" t="str">
            <v>A0501</v>
          </cell>
          <cell r="D1204">
            <v>0.32</v>
          </cell>
          <cell r="E1204">
            <v>0.32</v>
          </cell>
          <cell r="F1204">
            <v>44468</v>
          </cell>
          <cell r="G1204">
            <v>1.8</v>
          </cell>
          <cell r="H1204" t="str">
            <v>RN</v>
          </cell>
          <cell r="I1204" t="str">
            <v>PSJT 941</v>
          </cell>
          <cell r="J1204" t="str">
            <v>SR</v>
          </cell>
          <cell r="K1204" t="str">
            <v>Y</v>
          </cell>
          <cell r="L1204">
            <v>-1482.2666666666667</v>
          </cell>
        </row>
        <row r="1205">
          <cell r="A1205" t="str">
            <v>050A001</v>
          </cell>
          <cell r="B1205">
            <v>1</v>
          </cell>
          <cell r="C1205" t="str">
            <v>A0501</v>
          </cell>
          <cell r="D1205">
            <v>0.36</v>
          </cell>
          <cell r="E1205">
            <v>0.36</v>
          </cell>
          <cell r="F1205">
            <v>44494</v>
          </cell>
          <cell r="G1205">
            <v>1.8</v>
          </cell>
          <cell r="H1205" t="str">
            <v>R3</v>
          </cell>
          <cell r="I1205" t="str">
            <v>LPI-1603</v>
          </cell>
          <cell r="J1205" t="str">
            <v>SRP</v>
          </cell>
          <cell r="K1205" t="str">
            <v>Y</v>
          </cell>
          <cell r="L1205">
            <v>-1483.1333333333334</v>
          </cell>
        </row>
        <row r="1206">
          <cell r="A1206" t="str">
            <v>048A005</v>
          </cell>
          <cell r="B1206">
            <v>1</v>
          </cell>
          <cell r="C1206" t="str">
            <v>A0501</v>
          </cell>
          <cell r="D1206">
            <v>2.57</v>
          </cell>
          <cell r="E1206">
            <v>2.57</v>
          </cell>
          <cell r="F1206">
            <v>44522</v>
          </cell>
          <cell r="G1206">
            <v>1.35</v>
          </cell>
          <cell r="H1206" t="str">
            <v>RPC</v>
          </cell>
          <cell r="I1206" t="str">
            <v>GP-95287</v>
          </cell>
          <cell r="J1206" t="str">
            <v>SR</v>
          </cell>
          <cell r="K1206" t="str">
            <v>Y</v>
          </cell>
          <cell r="L1206">
            <v>-1484.0666666666666</v>
          </cell>
        </row>
        <row r="1207">
          <cell r="A1207" t="str">
            <v>050A004</v>
          </cell>
          <cell r="B1207">
            <v>1</v>
          </cell>
          <cell r="C1207" t="str">
            <v>A0501</v>
          </cell>
          <cell r="D1207">
            <v>2</v>
          </cell>
          <cell r="E1207">
            <v>2</v>
          </cell>
          <cell r="F1207">
            <v>44522</v>
          </cell>
          <cell r="G1207">
            <v>1.35</v>
          </cell>
          <cell r="H1207" t="str">
            <v>RPC</v>
          </cell>
          <cell r="I1207" t="str">
            <v>GP-95287</v>
          </cell>
          <cell r="J1207" t="str">
            <v>SR</v>
          </cell>
          <cell r="K1207" t="str">
            <v>Y</v>
          </cell>
          <cell r="L1207">
            <v>-1484.0666666666666</v>
          </cell>
        </row>
        <row r="1208">
          <cell r="A1208" t="str">
            <v>050A005</v>
          </cell>
          <cell r="B1208">
            <v>1</v>
          </cell>
          <cell r="C1208" t="str">
            <v>A0501</v>
          </cell>
          <cell r="D1208">
            <v>1.05</v>
          </cell>
          <cell r="E1208">
            <v>1.05</v>
          </cell>
          <cell r="F1208">
            <v>44522</v>
          </cell>
          <cell r="G1208">
            <v>1.35</v>
          </cell>
          <cell r="H1208" t="str">
            <v>RPC</v>
          </cell>
          <cell r="I1208" t="str">
            <v>GP-95287</v>
          </cell>
          <cell r="J1208" t="str">
            <v>SR</v>
          </cell>
          <cell r="K1208" t="str">
            <v>Y</v>
          </cell>
          <cell r="L1208">
            <v>-1484.0666666666666</v>
          </cell>
        </row>
        <row r="1209">
          <cell r="A1209" t="str">
            <v>050A008</v>
          </cell>
          <cell r="B1209">
            <v>1</v>
          </cell>
          <cell r="C1209" t="str">
            <v>A0501</v>
          </cell>
          <cell r="D1209">
            <v>1.7</v>
          </cell>
          <cell r="E1209">
            <v>1.7</v>
          </cell>
          <cell r="F1209">
            <v>44458</v>
          </cell>
          <cell r="G1209">
            <v>1.8</v>
          </cell>
          <cell r="H1209" t="str">
            <v>RN</v>
          </cell>
          <cell r="I1209" t="str">
            <v>PSJT 941</v>
          </cell>
          <cell r="J1209" t="str">
            <v>SR</v>
          </cell>
          <cell r="K1209" t="str">
            <v>Y</v>
          </cell>
          <cell r="L1209">
            <v>-1481.9333333333334</v>
          </cell>
        </row>
        <row r="1210">
          <cell r="A1210" t="str">
            <v>050A010</v>
          </cell>
          <cell r="B1210">
            <v>1</v>
          </cell>
          <cell r="C1210" t="str">
            <v>A0501</v>
          </cell>
          <cell r="D1210">
            <v>3.36</v>
          </cell>
          <cell r="E1210">
            <v>3.36</v>
          </cell>
          <cell r="F1210">
            <v>44456</v>
          </cell>
          <cell r="G1210">
            <v>1.5</v>
          </cell>
          <cell r="H1210" t="str">
            <v>RN</v>
          </cell>
          <cell r="I1210" t="str">
            <v>PSJT 941</v>
          </cell>
          <cell r="J1210" t="str">
            <v>SRP</v>
          </cell>
          <cell r="K1210" t="str">
            <v>Y</v>
          </cell>
          <cell r="L1210">
            <v>-1481.8666666666666</v>
          </cell>
        </row>
        <row r="1211">
          <cell r="A1211" t="str">
            <v>051A005</v>
          </cell>
          <cell r="B1211">
            <v>1</v>
          </cell>
          <cell r="C1211" t="str">
            <v>A0601</v>
          </cell>
          <cell r="D1211">
            <v>4.91</v>
          </cell>
          <cell r="E1211">
            <v>4.91</v>
          </cell>
          <cell r="F1211">
            <v>44490</v>
          </cell>
          <cell r="G1211">
            <v>1.8</v>
          </cell>
          <cell r="H1211" t="str">
            <v>RN</v>
          </cell>
          <cell r="I1211" t="str">
            <v>PSJT 941</v>
          </cell>
          <cell r="J1211" t="str">
            <v>SR</v>
          </cell>
          <cell r="K1211" t="str">
            <v>I</v>
          </cell>
          <cell r="L1211">
            <v>-1483</v>
          </cell>
        </row>
        <row r="1212">
          <cell r="A1212" t="str">
            <v>052A005</v>
          </cell>
          <cell r="B1212">
            <v>1</v>
          </cell>
          <cell r="C1212" t="str">
            <v>A0601</v>
          </cell>
          <cell r="D1212">
            <v>4.3499999999999996</v>
          </cell>
          <cell r="E1212">
            <v>4.3499999999999996</v>
          </cell>
          <cell r="F1212">
            <v>44490</v>
          </cell>
          <cell r="G1212">
            <v>1.8</v>
          </cell>
          <cell r="H1212" t="str">
            <v>RN</v>
          </cell>
          <cell r="I1212" t="str">
            <v>PSJT 941</v>
          </cell>
          <cell r="J1212" t="str">
            <v>SR</v>
          </cell>
          <cell r="K1212" t="str">
            <v>I</v>
          </cell>
          <cell r="L1212">
            <v>-1483</v>
          </cell>
        </row>
        <row r="1213">
          <cell r="A1213" t="str">
            <v>051A008</v>
          </cell>
          <cell r="B1213">
            <v>1</v>
          </cell>
          <cell r="C1213" t="str">
            <v>A0601</v>
          </cell>
          <cell r="D1213">
            <v>3.08</v>
          </cell>
          <cell r="E1213">
            <v>3.08</v>
          </cell>
          <cell r="F1213">
            <v>44522</v>
          </cell>
          <cell r="G1213">
            <v>1.35</v>
          </cell>
          <cell r="H1213" t="str">
            <v>RPC</v>
          </cell>
          <cell r="I1213" t="str">
            <v>GP-95287</v>
          </cell>
          <cell r="J1213" t="str">
            <v>SR</v>
          </cell>
          <cell r="K1213" t="str">
            <v>Y</v>
          </cell>
          <cell r="L1213">
            <v>-1484.0666666666666</v>
          </cell>
        </row>
        <row r="1214">
          <cell r="A1214" t="str">
            <v>052A008</v>
          </cell>
          <cell r="B1214">
            <v>1</v>
          </cell>
          <cell r="C1214" t="str">
            <v>A0601</v>
          </cell>
          <cell r="D1214">
            <v>2.89</v>
          </cell>
          <cell r="E1214">
            <v>2.89</v>
          </cell>
          <cell r="F1214">
            <v>44522</v>
          </cell>
          <cell r="G1214">
            <v>1.35</v>
          </cell>
          <cell r="H1214" t="str">
            <v>RPC</v>
          </cell>
          <cell r="I1214" t="str">
            <v>GP-95287</v>
          </cell>
          <cell r="J1214" t="str">
            <v>SR</v>
          </cell>
          <cell r="K1214" t="str">
            <v>Y</v>
          </cell>
          <cell r="L1214">
            <v>-1484.0666666666666</v>
          </cell>
        </row>
        <row r="1215">
          <cell r="A1215" t="str">
            <v>051A010</v>
          </cell>
          <cell r="B1215">
            <v>1</v>
          </cell>
          <cell r="C1215" t="str">
            <v>A0601</v>
          </cell>
          <cell r="D1215">
            <v>1.7</v>
          </cell>
          <cell r="E1215">
            <v>1.7</v>
          </cell>
          <cell r="F1215">
            <v>44457</v>
          </cell>
          <cell r="G1215">
            <v>1.5</v>
          </cell>
          <cell r="H1215" t="str">
            <v>RN</v>
          </cell>
          <cell r="I1215" t="str">
            <v>GP-00687</v>
          </cell>
          <cell r="J1215" t="str">
            <v>SR</v>
          </cell>
          <cell r="K1215" t="str">
            <v>Y</v>
          </cell>
          <cell r="L1215">
            <v>-1481.9</v>
          </cell>
        </row>
        <row r="1216">
          <cell r="A1216" t="str">
            <v>052A010</v>
          </cell>
          <cell r="B1216">
            <v>1</v>
          </cell>
          <cell r="C1216" t="str">
            <v>A0601</v>
          </cell>
          <cell r="D1216">
            <v>1.19</v>
          </cell>
          <cell r="E1216">
            <v>1.19</v>
          </cell>
          <cell r="F1216">
            <v>44457</v>
          </cell>
          <cell r="G1216">
            <v>1.5</v>
          </cell>
          <cell r="H1216" t="str">
            <v>RN</v>
          </cell>
          <cell r="I1216" t="str">
            <v>GP-00687</v>
          </cell>
          <cell r="J1216" t="str">
            <v>SR</v>
          </cell>
          <cell r="K1216" t="str">
            <v>Y</v>
          </cell>
          <cell r="L1216">
            <v>-1481.9</v>
          </cell>
        </row>
        <row r="1217">
          <cell r="A1217" t="str">
            <v>054A005</v>
          </cell>
          <cell r="B1217">
            <v>1</v>
          </cell>
          <cell r="C1217" t="str">
            <v>A0601</v>
          </cell>
          <cell r="D1217">
            <v>7.8</v>
          </cell>
          <cell r="E1217">
            <v>7.8</v>
          </cell>
          <cell r="F1217">
            <v>44461</v>
          </cell>
          <cell r="G1217">
            <v>1.8</v>
          </cell>
          <cell r="H1217" t="str">
            <v>RN</v>
          </cell>
          <cell r="I1217" t="str">
            <v>PSJT 941</v>
          </cell>
          <cell r="J1217" t="str">
            <v>SR</v>
          </cell>
          <cell r="K1217" t="str">
            <v>Y</v>
          </cell>
          <cell r="L1217">
            <v>-1482.0333333333333</v>
          </cell>
        </row>
        <row r="1218">
          <cell r="A1218" t="str">
            <v>054A007</v>
          </cell>
          <cell r="B1218">
            <v>1</v>
          </cell>
          <cell r="C1218" t="str">
            <v>A0601</v>
          </cell>
          <cell r="D1218">
            <v>2.39</v>
          </cell>
          <cell r="E1218">
            <v>2.39</v>
          </cell>
          <cell r="F1218">
            <v>44461</v>
          </cell>
          <cell r="G1218">
            <v>1.8</v>
          </cell>
          <cell r="H1218" t="str">
            <v>RN</v>
          </cell>
          <cell r="I1218" t="str">
            <v>PSJT 941</v>
          </cell>
          <cell r="J1218" t="str">
            <v>SR</v>
          </cell>
          <cell r="K1218" t="str">
            <v>Y</v>
          </cell>
          <cell r="L1218">
            <v>-1482.0333333333333</v>
          </cell>
        </row>
        <row r="1219">
          <cell r="A1219" t="str">
            <v>054A008</v>
          </cell>
          <cell r="B1219">
            <v>1</v>
          </cell>
          <cell r="C1219" t="str">
            <v>A0601</v>
          </cell>
          <cell r="D1219">
            <v>3.27</v>
          </cell>
          <cell r="E1219">
            <v>3.27</v>
          </cell>
          <cell r="F1219">
            <v>44466</v>
          </cell>
          <cell r="G1219">
            <v>1.8</v>
          </cell>
          <cell r="H1219" t="str">
            <v>RN</v>
          </cell>
          <cell r="I1219" t="str">
            <v>PSJT 941</v>
          </cell>
          <cell r="J1219" t="str">
            <v>SR</v>
          </cell>
          <cell r="K1219" t="str">
            <v>Y</v>
          </cell>
          <cell r="L1219">
            <v>-1482.2</v>
          </cell>
        </row>
        <row r="1220">
          <cell r="A1220" t="str">
            <v>054A009</v>
          </cell>
          <cell r="B1220">
            <v>1</v>
          </cell>
          <cell r="C1220" t="str">
            <v>A0601</v>
          </cell>
          <cell r="D1220">
            <v>3.16</v>
          </cell>
          <cell r="E1220">
            <v>3.16</v>
          </cell>
          <cell r="F1220">
            <v>44485</v>
          </cell>
          <cell r="G1220">
            <v>1.8</v>
          </cell>
          <cell r="H1220" t="str">
            <v>RN</v>
          </cell>
          <cell r="I1220" t="str">
            <v>PSJT 941</v>
          </cell>
          <cell r="J1220" t="str">
            <v>SR</v>
          </cell>
          <cell r="K1220" t="str">
            <v>Y</v>
          </cell>
          <cell r="L1220">
            <v>-1482.8333333333333</v>
          </cell>
        </row>
        <row r="1221">
          <cell r="A1221" t="str">
            <v>054A010</v>
          </cell>
          <cell r="B1221">
            <v>1</v>
          </cell>
          <cell r="C1221" t="str">
            <v>A0601</v>
          </cell>
          <cell r="D1221">
            <v>0.4</v>
          </cell>
          <cell r="E1221">
            <v>0.4</v>
          </cell>
          <cell r="F1221">
            <v>44403</v>
          </cell>
          <cell r="G1221">
            <v>1.5</v>
          </cell>
          <cell r="H1221" t="str">
            <v>R3</v>
          </cell>
          <cell r="I1221" t="str">
            <v>PSJT 941</v>
          </cell>
          <cell r="J1221" t="str">
            <v>SRP</v>
          </cell>
          <cell r="K1221" t="str">
            <v>Y</v>
          </cell>
          <cell r="L1221">
            <v>-1480.1</v>
          </cell>
        </row>
        <row r="1222">
          <cell r="A1222" t="str">
            <v>055A009</v>
          </cell>
          <cell r="B1222">
            <v>1</v>
          </cell>
          <cell r="C1222" t="str">
            <v>A0601</v>
          </cell>
          <cell r="D1222">
            <v>1.47</v>
          </cell>
          <cell r="E1222">
            <v>1.47</v>
          </cell>
          <cell r="F1222">
            <v>44493</v>
          </cell>
          <cell r="G1222">
            <v>1.8</v>
          </cell>
          <cell r="H1222" t="str">
            <v>RN</v>
          </cell>
          <cell r="I1222" t="str">
            <v>PSJT 941</v>
          </cell>
          <cell r="J1222" t="str">
            <v>SR</v>
          </cell>
          <cell r="K1222" t="str">
            <v>Y</v>
          </cell>
          <cell r="L1222">
            <v>-1483.1</v>
          </cell>
        </row>
        <row r="1223">
          <cell r="A1223" t="str">
            <v>056A003</v>
          </cell>
          <cell r="B1223">
            <v>1</v>
          </cell>
          <cell r="C1223" t="str">
            <v>A0601</v>
          </cell>
          <cell r="D1223">
            <v>4.1500000000000004</v>
          </cell>
          <cell r="E1223">
            <v>4.1500000000000004</v>
          </cell>
          <cell r="F1223">
            <v>44461</v>
          </cell>
          <cell r="G1223">
            <v>1.8</v>
          </cell>
          <cell r="H1223" t="str">
            <v>RN</v>
          </cell>
          <cell r="I1223" t="str">
            <v>PSJT 941</v>
          </cell>
          <cell r="J1223" t="str">
            <v>SR</v>
          </cell>
          <cell r="K1223" t="str">
            <v>Y</v>
          </cell>
          <cell r="L1223">
            <v>-1482.0333333333333</v>
          </cell>
        </row>
        <row r="1224">
          <cell r="A1224" t="str">
            <v>056A005</v>
          </cell>
          <cell r="B1224">
            <v>1</v>
          </cell>
          <cell r="C1224" t="str">
            <v>A0601</v>
          </cell>
          <cell r="D1224">
            <v>3.87</v>
          </cell>
          <cell r="E1224">
            <v>3.87</v>
          </cell>
          <cell r="F1224">
            <v>44461</v>
          </cell>
          <cell r="G1224">
            <v>1.8</v>
          </cell>
          <cell r="H1224" t="str">
            <v>RN</v>
          </cell>
          <cell r="I1224" t="str">
            <v>PSJT 941</v>
          </cell>
          <cell r="J1224" t="str">
            <v>SR</v>
          </cell>
          <cell r="K1224" t="str">
            <v>Y</v>
          </cell>
          <cell r="L1224">
            <v>-1482.0333333333333</v>
          </cell>
        </row>
        <row r="1225">
          <cell r="A1225" t="str">
            <v>056A007</v>
          </cell>
          <cell r="B1225">
            <v>1</v>
          </cell>
          <cell r="C1225" t="str">
            <v>A0601</v>
          </cell>
          <cell r="D1225">
            <v>4.16</v>
          </cell>
          <cell r="E1225">
            <v>4.16</v>
          </cell>
          <cell r="F1225">
            <v>44476</v>
          </cell>
          <cell r="G1225">
            <v>1.8</v>
          </cell>
          <cell r="H1225" t="str">
            <v>RN</v>
          </cell>
          <cell r="I1225" t="str">
            <v>PSJT 941</v>
          </cell>
          <cell r="J1225" t="str">
            <v>SR</v>
          </cell>
          <cell r="K1225" t="str">
            <v>Y</v>
          </cell>
          <cell r="L1225">
            <v>-1482.5333333333333</v>
          </cell>
        </row>
        <row r="1226">
          <cell r="A1226" t="str">
            <v>056A011</v>
          </cell>
          <cell r="B1226">
            <v>1</v>
          </cell>
          <cell r="C1226" t="str">
            <v>A0601</v>
          </cell>
          <cell r="D1226">
            <v>1.55</v>
          </cell>
          <cell r="E1226">
            <v>1.55</v>
          </cell>
          <cell r="F1226">
            <v>44468</v>
          </cell>
          <cell r="G1226">
            <v>1.8</v>
          </cell>
          <cell r="H1226" t="str">
            <v>RN</v>
          </cell>
          <cell r="I1226" t="str">
            <v>PSJT 941</v>
          </cell>
          <cell r="J1226" t="str">
            <v>SR</v>
          </cell>
          <cell r="K1226" t="str">
            <v>Y</v>
          </cell>
          <cell r="L1226">
            <v>-1482.2666666666667</v>
          </cell>
        </row>
        <row r="1227">
          <cell r="A1227" t="str">
            <v>057A007</v>
          </cell>
          <cell r="B1227">
            <v>1</v>
          </cell>
          <cell r="C1227" t="str">
            <v>A0601</v>
          </cell>
          <cell r="D1227">
            <v>3.02</v>
          </cell>
          <cell r="E1227">
            <v>3.02</v>
          </cell>
          <cell r="F1227">
            <v>44376</v>
          </cell>
          <cell r="G1227">
            <v>1.8</v>
          </cell>
          <cell r="H1227" t="str">
            <v>R3</v>
          </cell>
          <cell r="I1227" t="str">
            <v>PSJT 941</v>
          </cell>
          <cell r="J1227" t="str">
            <v>SR</v>
          </cell>
          <cell r="K1227" t="str">
            <v>Y</v>
          </cell>
          <cell r="L1227">
            <v>-1479.2</v>
          </cell>
        </row>
        <row r="1228">
          <cell r="A1228" t="str">
            <v>058A001</v>
          </cell>
          <cell r="B1228">
            <v>1</v>
          </cell>
          <cell r="C1228" t="str">
            <v>A0601</v>
          </cell>
          <cell r="D1228">
            <v>1.84</v>
          </cell>
          <cell r="E1228">
            <v>1.84</v>
          </cell>
          <cell r="F1228">
            <v>44456</v>
          </cell>
          <cell r="G1228">
            <v>1.8</v>
          </cell>
          <cell r="H1228" t="str">
            <v>RN</v>
          </cell>
          <cell r="I1228" t="str">
            <v>PSJT 941</v>
          </cell>
          <cell r="J1228" t="str">
            <v>SR</v>
          </cell>
          <cell r="K1228" t="str">
            <v>Y</v>
          </cell>
          <cell r="L1228">
            <v>-1481.8666666666666</v>
          </cell>
        </row>
        <row r="1229">
          <cell r="A1229" t="str">
            <v>058A002</v>
          </cell>
          <cell r="B1229">
            <v>1</v>
          </cell>
          <cell r="C1229" t="str">
            <v>A0601</v>
          </cell>
          <cell r="D1229">
            <v>1.89</v>
          </cell>
          <cell r="E1229">
            <v>1.89</v>
          </cell>
          <cell r="F1229">
            <v>44467</v>
          </cell>
          <cell r="G1229">
            <v>1.8</v>
          </cell>
          <cell r="H1229" t="str">
            <v>RN</v>
          </cell>
          <cell r="I1229" t="str">
            <v>PSJT 941</v>
          </cell>
          <cell r="J1229" t="str">
            <v>SR</v>
          </cell>
          <cell r="K1229" t="str">
            <v>Y</v>
          </cell>
          <cell r="L1229">
            <v>-1482.2333333333333</v>
          </cell>
        </row>
        <row r="1230">
          <cell r="A1230" t="str">
            <v>058A005</v>
          </cell>
          <cell r="B1230">
            <v>1</v>
          </cell>
          <cell r="C1230" t="str">
            <v>A0601</v>
          </cell>
          <cell r="D1230">
            <v>6.07</v>
          </cell>
          <cell r="E1230">
            <v>6.07</v>
          </cell>
          <cell r="F1230">
            <v>44489</v>
          </cell>
          <cell r="G1230">
            <v>1.8</v>
          </cell>
          <cell r="H1230" t="str">
            <v>RN</v>
          </cell>
          <cell r="I1230" t="str">
            <v>PSJT 941</v>
          </cell>
          <cell r="J1230" t="str">
            <v>SR</v>
          </cell>
          <cell r="K1230" t="str">
            <v>Y</v>
          </cell>
          <cell r="L1230">
            <v>-1482.9666666666667</v>
          </cell>
        </row>
        <row r="1231">
          <cell r="A1231" t="str">
            <v>058A010</v>
          </cell>
          <cell r="B1231">
            <v>1</v>
          </cell>
          <cell r="C1231" t="str">
            <v>A0601</v>
          </cell>
          <cell r="D1231">
            <v>1.75</v>
          </cell>
          <cell r="E1231">
            <v>1.75</v>
          </cell>
          <cell r="F1231">
            <v>44465</v>
          </cell>
          <cell r="G1231">
            <v>1.5</v>
          </cell>
          <cell r="H1231" t="str">
            <v>R3</v>
          </cell>
          <cell r="I1231" t="str">
            <v>PSJT 941</v>
          </cell>
          <cell r="J1231" t="str">
            <v>SRP</v>
          </cell>
          <cell r="K1231" t="str">
            <v>Y</v>
          </cell>
          <cell r="L1231">
            <v>-1482.1666666666667</v>
          </cell>
        </row>
        <row r="1232">
          <cell r="A1232" t="str">
            <v>058A011</v>
          </cell>
          <cell r="B1232">
            <v>1</v>
          </cell>
          <cell r="C1232" t="str">
            <v>A0601</v>
          </cell>
          <cell r="D1232">
            <v>2.63</v>
          </cell>
          <cell r="E1232">
            <v>2.63</v>
          </cell>
          <cell r="F1232">
            <v>44467</v>
          </cell>
          <cell r="G1232">
            <v>1.8</v>
          </cell>
          <cell r="H1232" t="str">
            <v>RN</v>
          </cell>
          <cell r="I1232" t="str">
            <v>PSJT 941</v>
          </cell>
          <cell r="J1232" t="str">
            <v>SR</v>
          </cell>
          <cell r="K1232" t="str">
            <v>Y</v>
          </cell>
          <cell r="L1232">
            <v>-1482.2333333333333</v>
          </cell>
        </row>
        <row r="1233">
          <cell r="A1233" t="str">
            <v>059A005</v>
          </cell>
          <cell r="B1233">
            <v>1</v>
          </cell>
          <cell r="C1233" t="str">
            <v>A0601</v>
          </cell>
          <cell r="D1233">
            <v>0.68</v>
          </cell>
          <cell r="E1233">
            <v>0.68</v>
          </cell>
          <cell r="F1233">
            <v>44486</v>
          </cell>
          <cell r="G1233">
            <v>1.5</v>
          </cell>
          <cell r="H1233" t="str">
            <v>R3</v>
          </cell>
          <cell r="I1233" t="str">
            <v>PSJT 941</v>
          </cell>
          <cell r="J1233" t="str">
            <v>SR</v>
          </cell>
          <cell r="K1233" t="str">
            <v>Y</v>
          </cell>
          <cell r="L1233">
            <v>-1482.8666666666666</v>
          </cell>
        </row>
        <row r="1234">
          <cell r="A1234" t="str">
            <v>060A003</v>
          </cell>
          <cell r="B1234">
            <v>1</v>
          </cell>
          <cell r="C1234" t="str">
            <v>A0601</v>
          </cell>
          <cell r="D1234">
            <v>3.66</v>
          </cell>
          <cell r="E1234">
            <v>3.66</v>
          </cell>
          <cell r="F1234">
            <v>44475</v>
          </cell>
          <cell r="G1234">
            <v>1.8</v>
          </cell>
          <cell r="H1234" t="str">
            <v>RN</v>
          </cell>
          <cell r="I1234" t="str">
            <v>PSJT 941</v>
          </cell>
          <cell r="J1234" t="str">
            <v>SR</v>
          </cell>
          <cell r="K1234" t="str">
            <v>Y</v>
          </cell>
          <cell r="L1234">
            <v>-1482.5</v>
          </cell>
        </row>
        <row r="1235">
          <cell r="A1235" t="str">
            <v>060A005</v>
          </cell>
          <cell r="B1235">
            <v>1</v>
          </cell>
          <cell r="C1235" t="str">
            <v>A0601</v>
          </cell>
          <cell r="D1235">
            <v>4.59</v>
          </cell>
          <cell r="E1235">
            <v>4.59</v>
          </cell>
          <cell r="F1235">
            <v>44495</v>
          </cell>
          <cell r="G1235">
            <v>1.8</v>
          </cell>
          <cell r="H1235" t="str">
            <v>RN</v>
          </cell>
          <cell r="I1235" t="str">
            <v>PSJT 941</v>
          </cell>
          <cell r="J1235" t="str">
            <v>SR</v>
          </cell>
          <cell r="K1235" t="str">
            <v>Y</v>
          </cell>
          <cell r="L1235">
            <v>-1483.1666666666667</v>
          </cell>
        </row>
        <row r="1236">
          <cell r="A1236" t="str">
            <v>060A007</v>
          </cell>
          <cell r="B1236">
            <v>1</v>
          </cell>
          <cell r="C1236" t="str">
            <v>A0601</v>
          </cell>
          <cell r="D1236">
            <v>4.59</v>
          </cell>
          <cell r="E1236">
            <v>4.59</v>
          </cell>
          <cell r="F1236">
            <v>44489</v>
          </cell>
          <cell r="G1236">
            <v>1.5</v>
          </cell>
          <cell r="H1236" t="str">
            <v>R3</v>
          </cell>
          <cell r="I1236" t="str">
            <v>PSJT 941</v>
          </cell>
          <cell r="J1236" t="str">
            <v>SR</v>
          </cell>
          <cell r="K1236" t="str">
            <v>Y</v>
          </cell>
          <cell r="L1236">
            <v>-1482.9666666666667</v>
          </cell>
        </row>
        <row r="1237">
          <cell r="A1237" t="str">
            <v>060A010</v>
          </cell>
          <cell r="B1237">
            <v>1</v>
          </cell>
          <cell r="C1237" t="str">
            <v>A0601</v>
          </cell>
          <cell r="D1237">
            <v>4.0599999999999996</v>
          </cell>
          <cell r="E1237">
            <v>4.0599999999999996</v>
          </cell>
          <cell r="F1237">
            <v>44475</v>
          </cell>
          <cell r="G1237">
            <v>1.5</v>
          </cell>
          <cell r="H1237" t="str">
            <v>R3</v>
          </cell>
          <cell r="I1237" t="str">
            <v>GP 99-8009</v>
          </cell>
          <cell r="J1237" t="str">
            <v>SRP</v>
          </cell>
          <cell r="K1237" t="str">
            <v>Y</v>
          </cell>
          <cell r="L1237">
            <v>-1482.5</v>
          </cell>
        </row>
        <row r="1238">
          <cell r="A1238" t="str">
            <v>061A008</v>
          </cell>
          <cell r="B1238">
            <v>1</v>
          </cell>
          <cell r="C1238" t="str">
            <v>A0701</v>
          </cell>
          <cell r="D1238">
            <v>1.96</v>
          </cell>
          <cell r="E1238">
            <v>1.96</v>
          </cell>
          <cell r="F1238">
            <v>44485</v>
          </cell>
          <cell r="G1238">
            <v>1.5</v>
          </cell>
          <cell r="H1238" t="str">
            <v>R3</v>
          </cell>
          <cell r="I1238" t="str">
            <v>PSJT 941</v>
          </cell>
          <cell r="J1238" t="str">
            <v>SR</v>
          </cell>
          <cell r="K1238" t="str">
            <v>Y</v>
          </cell>
          <cell r="L1238">
            <v>-1482.8333333333333</v>
          </cell>
        </row>
        <row r="1239">
          <cell r="A1239" t="str">
            <v>062A002</v>
          </cell>
          <cell r="B1239">
            <v>1</v>
          </cell>
          <cell r="C1239" t="str">
            <v>A0701</v>
          </cell>
          <cell r="D1239">
            <v>3.33</v>
          </cell>
          <cell r="E1239">
            <v>3.33</v>
          </cell>
          <cell r="F1239">
            <v>44485</v>
          </cell>
          <cell r="G1239">
            <v>1.8</v>
          </cell>
          <cell r="H1239" t="str">
            <v>RN</v>
          </cell>
          <cell r="I1239" t="str">
            <v>PSJT 941</v>
          </cell>
          <cell r="J1239" t="str">
            <v>SR</v>
          </cell>
          <cell r="K1239" t="str">
            <v>Y</v>
          </cell>
          <cell r="L1239">
            <v>-1482.8333333333333</v>
          </cell>
        </row>
        <row r="1240">
          <cell r="A1240" t="str">
            <v>062A005</v>
          </cell>
          <cell r="B1240">
            <v>1</v>
          </cell>
          <cell r="C1240" t="str">
            <v>A0701</v>
          </cell>
          <cell r="D1240">
            <v>5.6</v>
          </cell>
          <cell r="E1240">
            <v>5.6</v>
          </cell>
          <cell r="F1240">
            <v>44486</v>
          </cell>
          <cell r="G1240">
            <v>1.8</v>
          </cell>
          <cell r="H1240" t="str">
            <v>RN</v>
          </cell>
          <cell r="I1240" t="str">
            <v>PSJT 941</v>
          </cell>
          <cell r="J1240" t="str">
            <v>SR</v>
          </cell>
          <cell r="K1240" t="str">
            <v>Y</v>
          </cell>
          <cell r="L1240">
            <v>-1482.8666666666666</v>
          </cell>
        </row>
        <row r="1241">
          <cell r="A1241" t="str">
            <v>062A008</v>
          </cell>
          <cell r="B1241">
            <v>1</v>
          </cell>
          <cell r="C1241" t="str">
            <v>A0701</v>
          </cell>
          <cell r="D1241">
            <v>2.2599999999999998</v>
          </cell>
          <cell r="E1241">
            <v>2.2599999999999998</v>
          </cell>
          <cell r="F1241">
            <v>44486</v>
          </cell>
          <cell r="G1241">
            <v>1.5</v>
          </cell>
          <cell r="H1241" t="str">
            <v>RN</v>
          </cell>
          <cell r="I1241" t="str">
            <v>LPI-1605</v>
          </cell>
          <cell r="J1241" t="str">
            <v>SR</v>
          </cell>
          <cell r="K1241" t="str">
            <v>Y</v>
          </cell>
          <cell r="L1241">
            <v>-1482.8666666666666</v>
          </cell>
        </row>
        <row r="1242">
          <cell r="A1242" t="str">
            <v>061A009</v>
          </cell>
          <cell r="B1242">
            <v>1</v>
          </cell>
          <cell r="C1242" t="str">
            <v>A0701</v>
          </cell>
          <cell r="D1242">
            <v>0.95</v>
          </cell>
          <cell r="E1242">
            <v>0.95</v>
          </cell>
          <cell r="F1242">
            <v>44501</v>
          </cell>
          <cell r="G1242">
            <v>1.35</v>
          </cell>
          <cell r="H1242" t="str">
            <v>RPC</v>
          </cell>
          <cell r="I1242" t="str">
            <v>LPI-1603</v>
          </cell>
          <cell r="J1242" t="str">
            <v>SR</v>
          </cell>
          <cell r="K1242" t="str">
            <v>Y</v>
          </cell>
          <cell r="L1242">
            <v>-1483.3666666666666</v>
          </cell>
        </row>
        <row r="1243">
          <cell r="A1243" t="str">
            <v>062A010</v>
          </cell>
          <cell r="B1243">
            <v>1</v>
          </cell>
          <cell r="C1243" t="str">
            <v>A0701</v>
          </cell>
          <cell r="D1243">
            <v>2.04</v>
          </cell>
          <cell r="E1243">
            <v>2.04</v>
          </cell>
          <cell r="F1243">
            <v>44501</v>
          </cell>
          <cell r="G1243">
            <v>1.35</v>
          </cell>
          <cell r="H1243" t="str">
            <v>RPC</v>
          </cell>
          <cell r="I1243" t="str">
            <v>LPI-1603</v>
          </cell>
          <cell r="J1243" t="str">
            <v>SR</v>
          </cell>
          <cell r="K1243" t="str">
            <v>Y</v>
          </cell>
          <cell r="L1243">
            <v>-1483.3666666666666</v>
          </cell>
        </row>
        <row r="1244">
          <cell r="A1244" t="str">
            <v>064A002</v>
          </cell>
          <cell r="B1244">
            <v>1</v>
          </cell>
          <cell r="C1244" t="str">
            <v>A0701</v>
          </cell>
          <cell r="D1244">
            <v>3.38</v>
          </cell>
          <cell r="E1244">
            <v>3.38</v>
          </cell>
          <cell r="F1244">
            <v>44489</v>
          </cell>
          <cell r="G1244">
            <v>1.8</v>
          </cell>
          <cell r="H1244" t="str">
            <v>RN</v>
          </cell>
          <cell r="I1244" t="str">
            <v>PSJT 941</v>
          </cell>
          <cell r="J1244" t="str">
            <v>SR</v>
          </cell>
          <cell r="K1244" t="str">
            <v>Y</v>
          </cell>
          <cell r="L1244">
            <v>-1482.9666666666667</v>
          </cell>
        </row>
        <row r="1245">
          <cell r="A1245" t="str">
            <v>064A005</v>
          </cell>
          <cell r="B1245">
            <v>1</v>
          </cell>
          <cell r="C1245" t="str">
            <v>A0701</v>
          </cell>
          <cell r="D1245">
            <v>5.27</v>
          </cell>
          <cell r="E1245">
            <v>5.27</v>
          </cell>
          <cell r="F1245">
            <v>44486</v>
          </cell>
          <cell r="G1245">
            <v>1.8</v>
          </cell>
          <cell r="H1245" t="str">
            <v>RN</v>
          </cell>
          <cell r="I1245" t="str">
            <v>PSJT 941</v>
          </cell>
          <cell r="J1245" t="str">
            <v>SR</v>
          </cell>
          <cell r="K1245" t="str">
            <v>Y</v>
          </cell>
          <cell r="L1245">
            <v>-1482.8666666666666</v>
          </cell>
        </row>
        <row r="1246">
          <cell r="A1246" t="str">
            <v>064A007</v>
          </cell>
          <cell r="B1246">
            <v>1</v>
          </cell>
          <cell r="C1246" t="str">
            <v>A0701</v>
          </cell>
          <cell r="D1246">
            <v>3.55</v>
          </cell>
          <cell r="E1246">
            <v>3.55</v>
          </cell>
          <cell r="F1246">
            <v>44495</v>
          </cell>
          <cell r="G1246">
            <v>1.8</v>
          </cell>
          <cell r="H1246" t="str">
            <v>RN</v>
          </cell>
          <cell r="I1246" t="str">
            <v>LPI-1605</v>
          </cell>
          <cell r="J1246" t="str">
            <v>SR</v>
          </cell>
          <cell r="K1246" t="str">
            <v>Y</v>
          </cell>
          <cell r="L1246">
            <v>-1483.1666666666667</v>
          </cell>
        </row>
        <row r="1247">
          <cell r="A1247" t="str">
            <v>063A009</v>
          </cell>
          <cell r="B1247">
            <v>1</v>
          </cell>
          <cell r="C1247" t="str">
            <v>A0701</v>
          </cell>
          <cell r="D1247">
            <v>1.88</v>
          </cell>
          <cell r="E1247">
            <v>1.88</v>
          </cell>
          <cell r="F1247">
            <v>44500</v>
          </cell>
          <cell r="G1247">
            <v>1.35</v>
          </cell>
          <cell r="H1247" t="str">
            <v>RPC</v>
          </cell>
          <cell r="I1247" t="str">
            <v>LPI-1603</v>
          </cell>
          <cell r="J1247" t="str">
            <v>SR</v>
          </cell>
          <cell r="K1247" t="str">
            <v>Y</v>
          </cell>
          <cell r="L1247">
            <v>-1483.3333333333333</v>
          </cell>
        </row>
        <row r="1248">
          <cell r="A1248" t="str">
            <v>064A010</v>
          </cell>
          <cell r="B1248">
            <v>1</v>
          </cell>
          <cell r="C1248" t="str">
            <v>A0701</v>
          </cell>
          <cell r="D1248">
            <v>2.34</v>
          </cell>
          <cell r="E1248">
            <v>2.34</v>
          </cell>
          <cell r="F1248">
            <v>44500</v>
          </cell>
          <cell r="G1248">
            <v>1.35</v>
          </cell>
          <cell r="H1248" t="str">
            <v>RPC</v>
          </cell>
          <cell r="I1248" t="str">
            <v>LPI-1603</v>
          </cell>
          <cell r="J1248" t="str">
            <v>SR</v>
          </cell>
          <cell r="K1248" t="str">
            <v>Y</v>
          </cell>
          <cell r="L1248">
            <v>-1483.3333333333333</v>
          </cell>
        </row>
        <row r="1249">
          <cell r="A1249" t="str">
            <v>065A006</v>
          </cell>
          <cell r="B1249">
            <v>1</v>
          </cell>
          <cell r="C1249" t="str">
            <v>A0701</v>
          </cell>
          <cell r="D1249">
            <v>0.6</v>
          </cell>
          <cell r="E1249">
            <v>0.6</v>
          </cell>
          <cell r="F1249">
            <v>44475</v>
          </cell>
          <cell r="G1249">
            <v>1.8</v>
          </cell>
          <cell r="H1249" t="str">
            <v>RN</v>
          </cell>
          <cell r="I1249" t="str">
            <v>LPI-1605</v>
          </cell>
          <cell r="J1249" t="str">
            <v>SR</v>
          </cell>
          <cell r="K1249" t="str">
            <v>Y</v>
          </cell>
          <cell r="L1249">
            <v>-1482.5</v>
          </cell>
        </row>
        <row r="1250">
          <cell r="A1250" t="str">
            <v>066A005</v>
          </cell>
          <cell r="B1250">
            <v>1</v>
          </cell>
          <cell r="C1250" t="str">
            <v>A0701</v>
          </cell>
          <cell r="D1250">
            <v>8.23</v>
          </cell>
          <cell r="E1250">
            <v>8.23</v>
          </cell>
          <cell r="F1250">
            <v>44495</v>
          </cell>
          <cell r="G1250">
            <v>1.8</v>
          </cell>
          <cell r="H1250" t="str">
            <v>RN</v>
          </cell>
          <cell r="I1250" t="str">
            <v>PSJT 941</v>
          </cell>
          <cell r="J1250" t="str">
            <v>SR</v>
          </cell>
          <cell r="K1250" t="str">
            <v>Y</v>
          </cell>
          <cell r="L1250">
            <v>-1483.1666666666667</v>
          </cell>
        </row>
        <row r="1251">
          <cell r="A1251" t="str">
            <v>066A007</v>
          </cell>
          <cell r="B1251">
            <v>1</v>
          </cell>
          <cell r="C1251" t="str">
            <v>A0701</v>
          </cell>
          <cell r="D1251">
            <v>0.49</v>
          </cell>
          <cell r="E1251">
            <v>0.49</v>
          </cell>
          <cell r="F1251">
            <v>44475</v>
          </cell>
          <cell r="G1251">
            <v>1.8</v>
          </cell>
          <cell r="H1251" t="str">
            <v>RN</v>
          </cell>
          <cell r="I1251" t="str">
            <v>LPI-1605</v>
          </cell>
          <cell r="J1251" t="str">
            <v>SR</v>
          </cell>
          <cell r="K1251" t="str">
            <v>Y</v>
          </cell>
          <cell r="L1251">
            <v>-1482.5</v>
          </cell>
        </row>
        <row r="1252">
          <cell r="A1252" t="str">
            <v>066A010</v>
          </cell>
          <cell r="B1252">
            <v>1</v>
          </cell>
          <cell r="C1252" t="str">
            <v>A0701</v>
          </cell>
          <cell r="D1252">
            <v>4.1399999999999997</v>
          </cell>
          <cell r="E1252">
            <v>4.1399999999999997</v>
          </cell>
          <cell r="F1252">
            <v>44470</v>
          </cell>
          <cell r="G1252">
            <v>1.5</v>
          </cell>
          <cell r="H1252" t="str">
            <v>R3</v>
          </cell>
          <cell r="I1252" t="str">
            <v>GP 99-8009</v>
          </cell>
          <cell r="J1252" t="str">
            <v>SRP</v>
          </cell>
          <cell r="K1252" t="str">
            <v>I</v>
          </cell>
          <cell r="L1252">
            <v>-1482.3333333333333</v>
          </cell>
        </row>
        <row r="1253">
          <cell r="A1253" t="str">
            <v>068A005</v>
          </cell>
          <cell r="B1253">
            <v>1</v>
          </cell>
          <cell r="C1253" t="str">
            <v>A0701</v>
          </cell>
          <cell r="D1253">
            <v>9.58</v>
          </cell>
          <cell r="E1253">
            <v>9.58</v>
          </cell>
          <cell r="F1253">
            <v>44520</v>
          </cell>
          <cell r="G1253">
            <v>1.35</v>
          </cell>
          <cell r="H1253" t="str">
            <v>RPC</v>
          </cell>
          <cell r="I1253" t="str">
            <v>GP-95287</v>
          </cell>
          <cell r="J1253" t="str">
            <v>SR</v>
          </cell>
          <cell r="K1253" t="str">
            <v>Y</v>
          </cell>
          <cell r="L1253">
            <v>-1484</v>
          </cell>
        </row>
        <row r="1254">
          <cell r="A1254" t="str">
            <v>068A007</v>
          </cell>
          <cell r="B1254">
            <v>1</v>
          </cell>
          <cell r="C1254" t="str">
            <v>A0701</v>
          </cell>
          <cell r="D1254">
            <v>4.4000000000000004</v>
          </cell>
          <cell r="E1254">
            <v>4.4000000000000004</v>
          </cell>
          <cell r="F1254">
            <v>44520</v>
          </cell>
          <cell r="G1254">
            <v>1.35</v>
          </cell>
          <cell r="H1254" t="str">
            <v>RPC</v>
          </cell>
          <cell r="I1254" t="str">
            <v>GP-95287</v>
          </cell>
          <cell r="J1254" t="str">
            <v>SR</v>
          </cell>
          <cell r="K1254" t="str">
            <v>Y</v>
          </cell>
          <cell r="L1254">
            <v>-1484</v>
          </cell>
        </row>
        <row r="1255">
          <cell r="A1255" t="str">
            <v>068A010</v>
          </cell>
          <cell r="B1255">
            <v>1</v>
          </cell>
          <cell r="C1255" t="str">
            <v>A0701</v>
          </cell>
          <cell r="D1255">
            <v>2.99</v>
          </cell>
          <cell r="E1255">
            <v>2.99</v>
          </cell>
          <cell r="F1255">
            <v>44489</v>
          </cell>
          <cell r="G1255">
            <v>1.35</v>
          </cell>
          <cell r="H1255" t="str">
            <v>RPC</v>
          </cell>
          <cell r="I1255" t="str">
            <v>LPI-1603</v>
          </cell>
          <cell r="J1255" t="str">
            <v>SR</v>
          </cell>
          <cell r="K1255" t="str">
            <v>Y</v>
          </cell>
          <cell r="L1255">
            <v>-1482.9666666666667</v>
          </cell>
        </row>
        <row r="1256">
          <cell r="A1256" t="str">
            <v>069A003</v>
          </cell>
          <cell r="B1256">
            <v>1</v>
          </cell>
          <cell r="C1256" t="str">
            <v>A0701</v>
          </cell>
          <cell r="D1256">
            <v>4.93</v>
          </cell>
          <cell r="E1256">
            <v>4.93</v>
          </cell>
          <cell r="F1256">
            <v>44508</v>
          </cell>
          <cell r="G1256">
            <v>1.35</v>
          </cell>
          <cell r="H1256" t="str">
            <v>RPC</v>
          </cell>
          <cell r="I1256" t="str">
            <v>LPI-1603</v>
          </cell>
          <cell r="J1256" t="str">
            <v>SR</v>
          </cell>
          <cell r="K1256" t="str">
            <v>Y</v>
          </cell>
          <cell r="L1256">
            <v>-1483.6</v>
          </cell>
        </row>
        <row r="1257">
          <cell r="A1257" t="str">
            <v>069A005</v>
          </cell>
          <cell r="B1257">
            <v>1</v>
          </cell>
          <cell r="C1257" t="str">
            <v>A0701</v>
          </cell>
          <cell r="D1257">
            <v>4.2300000000000004</v>
          </cell>
          <cell r="E1257">
            <v>4.2300000000000004</v>
          </cell>
          <cell r="F1257">
            <v>44515</v>
          </cell>
          <cell r="G1257">
            <v>1.35</v>
          </cell>
          <cell r="H1257" t="str">
            <v>RPC</v>
          </cell>
          <cell r="I1257" t="str">
            <v>LPI-1603</v>
          </cell>
          <cell r="J1257" t="str">
            <v>SR</v>
          </cell>
          <cell r="K1257" t="str">
            <v>Y</v>
          </cell>
          <cell r="L1257">
            <v>-1483.8333333333333</v>
          </cell>
        </row>
        <row r="1258">
          <cell r="A1258" t="str">
            <v>069A007</v>
          </cell>
          <cell r="B1258">
            <v>1</v>
          </cell>
          <cell r="C1258" t="str">
            <v>A0701</v>
          </cell>
          <cell r="D1258">
            <v>2.61</v>
          </cell>
          <cell r="E1258">
            <v>2.61</v>
          </cell>
          <cell r="F1258">
            <v>44509</v>
          </cell>
          <cell r="G1258">
            <v>1.35</v>
          </cell>
          <cell r="H1258" t="str">
            <v>RPC</v>
          </cell>
          <cell r="I1258" t="str">
            <v>LPI-1603</v>
          </cell>
          <cell r="J1258" t="str">
            <v>SR</v>
          </cell>
          <cell r="K1258" t="str">
            <v>Y</v>
          </cell>
          <cell r="L1258">
            <v>-1483.6333333333334</v>
          </cell>
        </row>
        <row r="1259">
          <cell r="A1259" t="str">
            <v>070A007</v>
          </cell>
          <cell r="B1259">
            <v>1</v>
          </cell>
          <cell r="C1259" t="str">
            <v>A0701</v>
          </cell>
          <cell r="D1259">
            <v>2.5</v>
          </cell>
          <cell r="E1259">
            <v>2.5</v>
          </cell>
          <cell r="F1259">
            <v>44509</v>
          </cell>
          <cell r="G1259">
            <v>1.35</v>
          </cell>
          <cell r="H1259" t="str">
            <v>RPC</v>
          </cell>
          <cell r="I1259" t="str">
            <v>LPI-1603</v>
          </cell>
          <cell r="J1259" t="str">
            <v>SR</v>
          </cell>
          <cell r="K1259" t="str">
            <v>Y</v>
          </cell>
          <cell r="L1259">
            <v>-1483.6333333333334</v>
          </cell>
        </row>
        <row r="1260">
          <cell r="A1260" t="str">
            <v>070A010</v>
          </cell>
          <cell r="B1260">
            <v>1</v>
          </cell>
          <cell r="C1260" t="str">
            <v>A0701</v>
          </cell>
          <cell r="D1260">
            <v>1.25</v>
          </cell>
          <cell r="E1260">
            <v>1.25</v>
          </cell>
          <cell r="F1260">
            <v>44472</v>
          </cell>
          <cell r="G1260" t="str">
            <v>1.5</v>
          </cell>
          <cell r="H1260" t="str">
            <v>R3</v>
          </cell>
          <cell r="I1260" t="str">
            <v>PSJT 941</v>
          </cell>
          <cell r="J1260" t="str">
            <v>SRP</v>
          </cell>
          <cell r="K1260" t="str">
            <v>Y</v>
          </cell>
          <cell r="L1260">
            <v>-1482.4</v>
          </cell>
        </row>
        <row r="1261">
          <cell r="A1261" t="str">
            <v>071A003</v>
          </cell>
          <cell r="B1261">
            <v>1</v>
          </cell>
          <cell r="C1261" t="str">
            <v>A0801</v>
          </cell>
          <cell r="D1261">
            <v>2.99</v>
          </cell>
          <cell r="E1261">
            <v>2.99</v>
          </cell>
          <cell r="F1261">
            <v>44505</v>
          </cell>
          <cell r="G1261">
            <v>1.35</v>
          </cell>
          <cell r="H1261" t="str">
            <v>RPC</v>
          </cell>
          <cell r="I1261" t="str">
            <v>LPI-1603</v>
          </cell>
          <cell r="J1261" t="str">
            <v>SR</v>
          </cell>
          <cell r="K1261" t="str">
            <v>Y</v>
          </cell>
          <cell r="L1261">
            <v>-1483.5</v>
          </cell>
        </row>
        <row r="1262">
          <cell r="A1262" t="str">
            <v>072A003</v>
          </cell>
          <cell r="B1262">
            <v>1</v>
          </cell>
          <cell r="C1262" t="str">
            <v>A0801</v>
          </cell>
          <cell r="D1262">
            <v>3.57</v>
          </cell>
          <cell r="E1262">
            <v>3.57</v>
          </cell>
          <cell r="F1262">
            <v>44505</v>
          </cell>
          <cell r="G1262">
            <v>1.35</v>
          </cell>
          <cell r="H1262" t="str">
            <v>RPC</v>
          </cell>
          <cell r="I1262" t="str">
            <v>LPI-1603</v>
          </cell>
          <cell r="J1262" t="str">
            <v>SR</v>
          </cell>
          <cell r="K1262" t="str">
            <v>Y</v>
          </cell>
          <cell r="L1262">
            <v>-1483.5</v>
          </cell>
        </row>
        <row r="1263">
          <cell r="A1263" t="str">
            <v>071A005</v>
          </cell>
          <cell r="B1263">
            <v>1</v>
          </cell>
          <cell r="C1263" t="str">
            <v>A0801</v>
          </cell>
          <cell r="D1263">
            <v>1.83</v>
          </cell>
          <cell r="E1263">
            <v>1.83</v>
          </cell>
          <cell r="F1263">
            <v>44516</v>
          </cell>
          <cell r="G1263">
            <v>1.35</v>
          </cell>
          <cell r="H1263" t="str">
            <v>RPC</v>
          </cell>
          <cell r="I1263" t="str">
            <v>LPI-1603</v>
          </cell>
          <cell r="J1263" t="str">
            <v>SR</v>
          </cell>
          <cell r="K1263" t="str">
            <v>Y</v>
          </cell>
          <cell r="L1263">
            <v>-1483.8666666666666</v>
          </cell>
        </row>
        <row r="1264">
          <cell r="A1264" t="str">
            <v>072A005</v>
          </cell>
          <cell r="B1264">
            <v>1</v>
          </cell>
          <cell r="C1264" t="str">
            <v>A0801</v>
          </cell>
          <cell r="D1264">
            <v>1.69</v>
          </cell>
          <cell r="E1264">
            <v>1.69</v>
          </cell>
          <cell r="F1264">
            <v>44516</v>
          </cell>
          <cell r="G1264">
            <v>1.35</v>
          </cell>
          <cell r="H1264" t="str">
            <v>RPC</v>
          </cell>
          <cell r="I1264" t="str">
            <v>LPI-1603</v>
          </cell>
          <cell r="J1264" t="str">
            <v>SR</v>
          </cell>
          <cell r="K1264" t="str">
            <v>Y</v>
          </cell>
          <cell r="L1264">
            <v>-1483.8666666666666</v>
          </cell>
        </row>
        <row r="1265">
          <cell r="A1265" t="str">
            <v>071A007</v>
          </cell>
          <cell r="B1265">
            <v>1</v>
          </cell>
          <cell r="C1265" t="str">
            <v>A0801</v>
          </cell>
          <cell r="D1265">
            <v>2.72</v>
          </cell>
          <cell r="E1265">
            <v>2.72</v>
          </cell>
          <cell r="F1265">
            <v>44516</v>
          </cell>
          <cell r="G1265">
            <v>1.35</v>
          </cell>
          <cell r="H1265" t="str">
            <v>RPC</v>
          </cell>
          <cell r="I1265" t="str">
            <v>LPI-1603</v>
          </cell>
          <cell r="J1265" t="str">
            <v>SR</v>
          </cell>
          <cell r="K1265" t="str">
            <v>Y</v>
          </cell>
          <cell r="L1265">
            <v>-1483.8666666666666</v>
          </cell>
        </row>
        <row r="1266">
          <cell r="A1266" t="str">
            <v>072A007</v>
          </cell>
          <cell r="B1266">
            <v>1</v>
          </cell>
          <cell r="C1266" t="str">
            <v>A0801</v>
          </cell>
          <cell r="D1266">
            <v>3.09</v>
          </cell>
          <cell r="E1266">
            <v>3.09</v>
          </cell>
          <cell r="F1266">
            <v>44516</v>
          </cell>
          <cell r="G1266">
            <v>1.35</v>
          </cell>
          <cell r="H1266" t="str">
            <v>RPC</v>
          </cell>
          <cell r="I1266" t="str">
            <v>LPI-1603</v>
          </cell>
          <cell r="J1266" t="str">
            <v>SR</v>
          </cell>
          <cell r="K1266" t="str">
            <v>Y</v>
          </cell>
          <cell r="L1266">
            <v>-1483.8666666666666</v>
          </cell>
        </row>
        <row r="1267">
          <cell r="A1267" t="str">
            <v>073A007</v>
          </cell>
          <cell r="B1267">
            <v>1</v>
          </cell>
          <cell r="C1267" t="str">
            <v>A0801</v>
          </cell>
          <cell r="D1267">
            <v>2.29</v>
          </cell>
          <cell r="E1267">
            <v>2.29</v>
          </cell>
          <cell r="F1267">
            <v>44516</v>
          </cell>
          <cell r="G1267">
            <v>1.35</v>
          </cell>
          <cell r="H1267" t="str">
            <v>RPC</v>
          </cell>
          <cell r="I1267" t="str">
            <v>LPI-1603</v>
          </cell>
          <cell r="J1267" t="str">
            <v>SR</v>
          </cell>
          <cell r="K1267" t="str">
            <v>Y</v>
          </cell>
          <cell r="L1267">
            <v>-1483.8666666666666</v>
          </cell>
        </row>
        <row r="1268">
          <cell r="A1268" t="str">
            <v>073A003</v>
          </cell>
          <cell r="B1268">
            <v>1</v>
          </cell>
          <cell r="C1268" t="str">
            <v>A0801</v>
          </cell>
          <cell r="D1268">
            <v>2.41</v>
          </cell>
          <cell r="E1268">
            <v>0</v>
          </cell>
          <cell r="F1268" t="str">
            <v>-</v>
          </cell>
          <cell r="G1268" t="str">
            <v>-</v>
          </cell>
          <cell r="H1268" t="str">
            <v>LP RPC</v>
          </cell>
          <cell r="I1268" t="str">
            <v>-</v>
          </cell>
          <cell r="J1268" t="str">
            <v>-</v>
          </cell>
          <cell r="K1268" t="str">
            <v>I</v>
          </cell>
          <cell r="L1268" t="e">
            <v>#VALUE!</v>
          </cell>
        </row>
        <row r="1269">
          <cell r="A1269" t="str">
            <v>073A005</v>
          </cell>
          <cell r="B1269">
            <v>1</v>
          </cell>
          <cell r="C1269" t="str">
            <v>A0801</v>
          </cell>
          <cell r="D1269">
            <v>0.76</v>
          </cell>
          <cell r="E1269">
            <v>0</v>
          </cell>
          <cell r="F1269" t="str">
            <v>-</v>
          </cell>
          <cell r="G1269" t="str">
            <v>-</v>
          </cell>
          <cell r="H1269" t="str">
            <v>LP RPC</v>
          </cell>
          <cell r="I1269" t="str">
            <v>-</v>
          </cell>
          <cell r="J1269" t="str">
            <v>-</v>
          </cell>
          <cell r="K1269" t="str">
            <v>I</v>
          </cell>
          <cell r="L1269" t="e">
            <v>#VALUE!</v>
          </cell>
        </row>
        <row r="1270">
          <cell r="A1270" t="str">
            <v>074A003</v>
          </cell>
          <cell r="B1270">
            <v>1</v>
          </cell>
          <cell r="C1270" t="str">
            <v>A0801</v>
          </cell>
          <cell r="D1270">
            <v>1.1100000000000001</v>
          </cell>
          <cell r="E1270">
            <v>0</v>
          </cell>
          <cell r="F1270" t="str">
            <v>-</v>
          </cell>
          <cell r="G1270" t="str">
            <v>-</v>
          </cell>
          <cell r="H1270" t="str">
            <v>LP PC</v>
          </cell>
          <cell r="I1270" t="str">
            <v>-</v>
          </cell>
          <cell r="J1270" t="str">
            <v>-</v>
          </cell>
          <cell r="K1270" t="str">
            <v>I</v>
          </cell>
          <cell r="L1270" t="e">
            <v>#VALUE!</v>
          </cell>
        </row>
        <row r="1271">
          <cell r="A1271" t="str">
            <v>074A004</v>
          </cell>
          <cell r="B1271">
            <v>1</v>
          </cell>
          <cell r="C1271" t="str">
            <v>A0801</v>
          </cell>
          <cell r="D1271">
            <v>0.99</v>
          </cell>
          <cell r="E1271">
            <v>0</v>
          </cell>
          <cell r="F1271"/>
          <cell r="G1271"/>
          <cell r="H1271" t="str">
            <v>LP PC</v>
          </cell>
          <cell r="I1271"/>
          <cell r="J1271"/>
          <cell r="K1271" t="str">
            <v>I</v>
          </cell>
          <cell r="L1271">
            <v>0</v>
          </cell>
        </row>
        <row r="1272">
          <cell r="A1272" t="str">
            <v>074A010</v>
          </cell>
          <cell r="B1272">
            <v>1</v>
          </cell>
          <cell r="C1272" t="str">
            <v>A0801</v>
          </cell>
          <cell r="D1272">
            <v>0.97</v>
          </cell>
          <cell r="E1272">
            <v>0.97</v>
          </cell>
          <cell r="F1272">
            <v>44468</v>
          </cell>
          <cell r="G1272">
            <v>1.8</v>
          </cell>
          <cell r="H1272" t="str">
            <v>R3</v>
          </cell>
          <cell r="I1272" t="str">
            <v>LPI-1607</v>
          </cell>
          <cell r="J1272" t="str">
            <v>SRP</v>
          </cell>
          <cell r="K1272" t="str">
            <v>Y</v>
          </cell>
          <cell r="L1272">
            <v>-1482.2666666666667</v>
          </cell>
        </row>
        <row r="1273">
          <cell r="A1273" t="str">
            <v>075A005</v>
          </cell>
          <cell r="B1273">
            <v>1</v>
          </cell>
          <cell r="C1273" t="str">
            <v>A0801</v>
          </cell>
          <cell r="D1273">
            <v>4.01</v>
          </cell>
          <cell r="E1273">
            <v>4.01</v>
          </cell>
          <cell r="F1273">
            <v>44514</v>
          </cell>
          <cell r="G1273">
            <v>1.35</v>
          </cell>
          <cell r="H1273" t="str">
            <v>RPC</v>
          </cell>
          <cell r="I1273" t="str">
            <v>LPI-1603</v>
          </cell>
          <cell r="J1273" t="str">
            <v>SR</v>
          </cell>
          <cell r="K1273" t="str">
            <v>Y</v>
          </cell>
          <cell r="L1273">
            <v>-1483.8</v>
          </cell>
        </row>
        <row r="1274">
          <cell r="A1274" t="str">
            <v>076A005</v>
          </cell>
          <cell r="B1274">
            <v>1</v>
          </cell>
          <cell r="C1274" t="str">
            <v>A0801</v>
          </cell>
          <cell r="D1274">
            <v>3.19</v>
          </cell>
          <cell r="E1274">
            <v>3.19</v>
          </cell>
          <cell r="F1274">
            <v>44514</v>
          </cell>
          <cell r="G1274">
            <v>1.35</v>
          </cell>
          <cell r="H1274" t="str">
            <v>RPC</v>
          </cell>
          <cell r="I1274" t="str">
            <v>LPI-1603</v>
          </cell>
          <cell r="J1274" t="str">
            <v>SR</v>
          </cell>
          <cell r="K1274" t="str">
            <v>Y</v>
          </cell>
          <cell r="L1274">
            <v>-1483.8</v>
          </cell>
        </row>
        <row r="1275">
          <cell r="A1275" t="str">
            <v>076A004</v>
          </cell>
          <cell r="B1275">
            <v>1</v>
          </cell>
          <cell r="C1275" t="str">
            <v>A0801</v>
          </cell>
          <cell r="D1275">
            <v>2.23</v>
          </cell>
          <cell r="E1275">
            <v>2.23</v>
          </cell>
          <cell r="F1275">
            <v>44514</v>
          </cell>
          <cell r="G1275">
            <v>1.35</v>
          </cell>
          <cell r="H1275" t="str">
            <v>RPC</v>
          </cell>
          <cell r="I1275" t="str">
            <v>LPI-1603</v>
          </cell>
          <cell r="J1275" t="str">
            <v>SR</v>
          </cell>
          <cell r="K1275" t="str">
            <v>Y</v>
          </cell>
          <cell r="L1275">
            <v>-1483.8</v>
          </cell>
        </row>
        <row r="1276">
          <cell r="A1276" t="str">
            <v>075A007</v>
          </cell>
          <cell r="B1276">
            <v>1</v>
          </cell>
          <cell r="C1276" t="str">
            <v>A0801</v>
          </cell>
          <cell r="D1276">
            <v>1.69</v>
          </cell>
          <cell r="E1276">
            <v>0</v>
          </cell>
          <cell r="F1276" t="str">
            <v>-</v>
          </cell>
          <cell r="G1276" t="str">
            <v>-</v>
          </cell>
          <cell r="H1276" t="str">
            <v>LP RPC</v>
          </cell>
          <cell r="I1276" t="str">
            <v>-</v>
          </cell>
          <cell r="J1276" t="str">
            <v>-</v>
          </cell>
          <cell r="K1276" t="str">
            <v>I</v>
          </cell>
          <cell r="L1276" t="e">
            <v>#VALUE!</v>
          </cell>
        </row>
        <row r="1277">
          <cell r="A1277" t="str">
            <v>076A007</v>
          </cell>
          <cell r="B1277">
            <v>1</v>
          </cell>
          <cell r="C1277" t="str">
            <v>A0801</v>
          </cell>
          <cell r="D1277">
            <v>0.72</v>
          </cell>
          <cell r="E1277">
            <v>0</v>
          </cell>
          <cell r="F1277" t="str">
            <v>-</v>
          </cell>
          <cell r="G1277" t="str">
            <v>-</v>
          </cell>
          <cell r="H1277" t="str">
            <v>LP RPC</v>
          </cell>
          <cell r="I1277" t="str">
            <v>-</v>
          </cell>
          <cell r="J1277" t="str">
            <v>-</v>
          </cell>
          <cell r="K1277" t="str">
            <v>I</v>
          </cell>
          <cell r="L1277" t="e">
            <v>#VALUE!</v>
          </cell>
        </row>
        <row r="1278">
          <cell r="A1278" t="str">
            <v>075A008</v>
          </cell>
          <cell r="B1278">
            <v>1</v>
          </cell>
          <cell r="C1278" t="str">
            <v>A0801</v>
          </cell>
          <cell r="D1278">
            <v>0.86</v>
          </cell>
          <cell r="E1278">
            <v>0</v>
          </cell>
          <cell r="F1278" t="str">
            <v>-</v>
          </cell>
          <cell r="G1278" t="str">
            <v>-</v>
          </cell>
          <cell r="H1278" t="str">
            <v>LP RPC</v>
          </cell>
          <cell r="I1278" t="str">
            <v>-</v>
          </cell>
          <cell r="J1278" t="str">
            <v>-</v>
          </cell>
          <cell r="K1278" t="str">
            <v>I</v>
          </cell>
          <cell r="L1278" t="e">
            <v>#VALUE!</v>
          </cell>
        </row>
        <row r="1279">
          <cell r="A1279" t="str">
            <v>076A009</v>
          </cell>
          <cell r="B1279">
            <v>1</v>
          </cell>
          <cell r="C1279" t="str">
            <v>A0801</v>
          </cell>
          <cell r="D1279">
            <v>0.65</v>
          </cell>
          <cell r="E1279">
            <v>0</v>
          </cell>
          <cell r="F1279" t="str">
            <v>-</v>
          </cell>
          <cell r="G1279" t="str">
            <v>-</v>
          </cell>
          <cell r="H1279" t="str">
            <v>LP RPC</v>
          </cell>
          <cell r="I1279" t="str">
            <v>-</v>
          </cell>
          <cell r="J1279" t="str">
            <v>-</v>
          </cell>
          <cell r="K1279" t="str">
            <v>I</v>
          </cell>
          <cell r="L1279" t="e">
            <v>#VALUE!</v>
          </cell>
        </row>
        <row r="1280">
          <cell r="A1280" t="str">
            <v>076A008</v>
          </cell>
          <cell r="B1280">
            <v>1</v>
          </cell>
          <cell r="C1280" t="str">
            <v>A0801</v>
          </cell>
          <cell r="D1280">
            <v>0.94</v>
          </cell>
          <cell r="E1280">
            <v>0</v>
          </cell>
          <cell r="F1280" t="str">
            <v>-</v>
          </cell>
          <cell r="G1280" t="str">
            <v>-</v>
          </cell>
          <cell r="H1280" t="str">
            <v>LP RPC</v>
          </cell>
          <cell r="I1280" t="str">
            <v>-</v>
          </cell>
          <cell r="J1280" t="str">
            <v>-</v>
          </cell>
          <cell r="K1280" t="str">
            <v>I</v>
          </cell>
          <cell r="L1280" t="e">
            <v>#VALUE!</v>
          </cell>
        </row>
        <row r="1281">
          <cell r="A1281" t="str">
            <v>076A010</v>
          </cell>
          <cell r="B1281">
            <v>1</v>
          </cell>
          <cell r="C1281" t="str">
            <v>A0801</v>
          </cell>
          <cell r="D1281">
            <v>1.26</v>
          </cell>
          <cell r="E1281">
            <v>1.26</v>
          </cell>
          <cell r="F1281">
            <v>44466</v>
          </cell>
          <cell r="G1281">
            <v>1.8</v>
          </cell>
          <cell r="H1281" t="str">
            <v>R3</v>
          </cell>
          <cell r="I1281" t="str">
            <v>LPI-1607</v>
          </cell>
          <cell r="J1281" t="str">
            <v>SRP</v>
          </cell>
          <cell r="K1281" t="str">
            <v>Y</v>
          </cell>
          <cell r="L1281">
            <v>-1482.2</v>
          </cell>
        </row>
        <row r="1282">
          <cell r="A1282" t="str">
            <v>077A004</v>
          </cell>
          <cell r="B1282">
            <v>1</v>
          </cell>
          <cell r="C1282">
            <v>0</v>
          </cell>
          <cell r="D1282">
            <v>1.56</v>
          </cell>
          <cell r="E1282">
            <v>1.56</v>
          </cell>
          <cell r="F1282">
            <v>44512</v>
          </cell>
          <cell r="G1282">
            <v>1.35</v>
          </cell>
          <cell r="H1282" t="str">
            <v>RPC</v>
          </cell>
          <cell r="I1282" t="str">
            <v>LPI-1603</v>
          </cell>
          <cell r="J1282" t="str">
            <v>SR</v>
          </cell>
          <cell r="K1282" t="str">
            <v>Y</v>
          </cell>
          <cell r="L1282">
            <v>-1483.7333333333333</v>
          </cell>
        </row>
        <row r="1283">
          <cell r="A1283" t="str">
            <v>077A003</v>
          </cell>
          <cell r="B1283">
            <v>1</v>
          </cell>
          <cell r="C1283" t="str">
            <v>A0801</v>
          </cell>
          <cell r="D1283">
            <v>2.99</v>
          </cell>
          <cell r="E1283">
            <v>2.99</v>
          </cell>
          <cell r="F1283">
            <v>44512</v>
          </cell>
          <cell r="G1283">
            <v>1.35</v>
          </cell>
          <cell r="H1283" t="str">
            <v>RPC</v>
          </cell>
          <cell r="I1283" t="str">
            <v>LPI-1603</v>
          </cell>
          <cell r="J1283" t="str">
            <v>SR</v>
          </cell>
          <cell r="K1283" t="str">
            <v>Y</v>
          </cell>
          <cell r="L1283">
            <v>-1483.7333333333333</v>
          </cell>
        </row>
        <row r="1284">
          <cell r="A1284" t="str">
            <v>077A007</v>
          </cell>
          <cell r="B1284">
            <v>1</v>
          </cell>
          <cell r="C1284" t="str">
            <v>A0801</v>
          </cell>
          <cell r="D1284">
            <v>3.59</v>
          </cell>
          <cell r="E1284">
            <v>0</v>
          </cell>
          <cell r="F1284" t="str">
            <v>-</v>
          </cell>
          <cell r="G1284" t="str">
            <v>-</v>
          </cell>
          <cell r="H1284" t="str">
            <v>LP RPC</v>
          </cell>
          <cell r="I1284" t="str">
            <v>-</v>
          </cell>
          <cell r="J1284" t="str">
            <v>-</v>
          </cell>
          <cell r="K1284" t="str">
            <v>I</v>
          </cell>
          <cell r="L1284" t="e">
            <v>#VALUE!</v>
          </cell>
        </row>
        <row r="1285">
          <cell r="A1285" t="str">
            <v>076A006</v>
          </cell>
          <cell r="B1285">
            <v>1</v>
          </cell>
          <cell r="C1285" t="str">
            <v>A0801</v>
          </cell>
          <cell r="D1285">
            <v>1.5</v>
          </cell>
          <cell r="E1285">
            <v>0</v>
          </cell>
          <cell r="F1285" t="str">
            <v>-</v>
          </cell>
          <cell r="G1285" t="str">
            <v>-</v>
          </cell>
          <cell r="H1285" t="str">
            <v>LP RPC</v>
          </cell>
          <cell r="I1285" t="str">
            <v>-</v>
          </cell>
          <cell r="J1285" t="str">
            <v>-</v>
          </cell>
          <cell r="K1285" t="str">
            <v>I</v>
          </cell>
          <cell r="L1285" t="e">
            <v>#VALUE!</v>
          </cell>
        </row>
        <row r="1286">
          <cell r="A1286" t="str">
            <v>052B002</v>
          </cell>
          <cell r="B1286">
            <v>1</v>
          </cell>
          <cell r="C1286" t="str">
            <v>B0601</v>
          </cell>
          <cell r="D1286">
            <v>4.05</v>
          </cell>
          <cell r="E1286">
            <v>4.05</v>
          </cell>
          <cell r="F1286">
            <v>44487</v>
          </cell>
          <cell r="G1286">
            <v>1.8</v>
          </cell>
          <cell r="H1286" t="str">
            <v>RN</v>
          </cell>
          <cell r="I1286" t="str">
            <v>PSJT 941</v>
          </cell>
          <cell r="J1286" t="str">
            <v>SR</v>
          </cell>
          <cell r="K1286" t="str">
            <v>Y</v>
          </cell>
          <cell r="L1286">
            <v>-1482.9</v>
          </cell>
        </row>
        <row r="1287">
          <cell r="A1287" t="str">
            <v>052B005</v>
          </cell>
          <cell r="B1287">
            <v>1</v>
          </cell>
          <cell r="C1287" t="str">
            <v>B0601</v>
          </cell>
          <cell r="D1287">
            <v>6.08</v>
          </cell>
          <cell r="E1287">
            <v>6.08</v>
          </cell>
          <cell r="F1287">
            <v>44487</v>
          </cell>
          <cell r="G1287">
            <v>1.8</v>
          </cell>
          <cell r="H1287" t="str">
            <v>RN</v>
          </cell>
          <cell r="I1287" t="str">
            <v>PSJT 941</v>
          </cell>
          <cell r="J1287" t="str">
            <v>SR</v>
          </cell>
          <cell r="K1287" t="str">
            <v>Y</v>
          </cell>
          <cell r="L1287">
            <v>-1482.9</v>
          </cell>
        </row>
        <row r="1288">
          <cell r="A1288" t="str">
            <v>053B005</v>
          </cell>
          <cell r="B1288">
            <v>1</v>
          </cell>
          <cell r="C1288" t="str">
            <v>B0601</v>
          </cell>
          <cell r="D1288">
            <v>1.2</v>
          </cell>
          <cell r="E1288">
            <v>1.2</v>
          </cell>
          <cell r="F1288">
            <v>44472</v>
          </cell>
          <cell r="G1288">
            <v>1.8</v>
          </cell>
          <cell r="H1288" t="str">
            <v>RN</v>
          </cell>
          <cell r="I1288" t="str">
            <v>PSJT 941</v>
          </cell>
          <cell r="J1288" t="str">
            <v>SR</v>
          </cell>
          <cell r="K1288" t="str">
            <v>Y</v>
          </cell>
          <cell r="L1288">
            <v>-1482.4</v>
          </cell>
        </row>
        <row r="1289">
          <cell r="A1289" t="str">
            <v>054B001</v>
          </cell>
          <cell r="B1289">
            <v>1</v>
          </cell>
          <cell r="C1289" t="str">
            <v>B0601</v>
          </cell>
          <cell r="D1289">
            <v>0.99</v>
          </cell>
          <cell r="E1289">
            <v>0.99</v>
          </cell>
          <cell r="F1289">
            <v>44425</v>
          </cell>
          <cell r="G1289">
            <v>1.8</v>
          </cell>
          <cell r="H1289" t="str">
            <v>RN</v>
          </cell>
          <cell r="I1289" t="str">
            <v>PSJT 941</v>
          </cell>
          <cell r="J1289" t="str">
            <v>SR</v>
          </cell>
          <cell r="K1289" t="str">
            <v>Y</v>
          </cell>
          <cell r="L1289">
            <v>-1480.8333333333333</v>
          </cell>
        </row>
        <row r="1290">
          <cell r="A1290" t="str">
            <v>054B003</v>
          </cell>
          <cell r="B1290">
            <v>1</v>
          </cell>
          <cell r="C1290" t="str">
            <v>B0601</v>
          </cell>
          <cell r="D1290">
            <v>2.4900000000000002</v>
          </cell>
          <cell r="E1290">
            <v>2.4900000000000002</v>
          </cell>
          <cell r="F1290">
            <v>44425</v>
          </cell>
          <cell r="G1290">
            <v>1.8</v>
          </cell>
          <cell r="H1290" t="str">
            <v>RN</v>
          </cell>
          <cell r="I1290" t="str">
            <v>PSJT 941</v>
          </cell>
          <cell r="J1290" t="str">
            <v>SR</v>
          </cell>
          <cell r="K1290" t="str">
            <v>Y</v>
          </cell>
          <cell r="L1290">
            <v>-1480.8333333333333</v>
          </cell>
        </row>
        <row r="1291">
          <cell r="A1291" t="str">
            <v>054B004</v>
          </cell>
          <cell r="B1291">
            <v>1</v>
          </cell>
          <cell r="C1291" t="str">
            <v>B0601</v>
          </cell>
          <cell r="D1291">
            <v>2.34</v>
          </cell>
          <cell r="E1291">
            <v>2.34</v>
          </cell>
          <cell r="F1291">
            <v>44534</v>
          </cell>
          <cell r="G1291">
            <v>1.35</v>
          </cell>
          <cell r="H1291" t="str">
            <v>RPC</v>
          </cell>
          <cell r="I1291" t="str">
            <v>LPI-1604</v>
          </cell>
          <cell r="J1291" t="str">
            <v>SR</v>
          </cell>
          <cell r="K1291" t="str">
            <v>Y</v>
          </cell>
          <cell r="L1291">
            <v>-1484.4666666666667</v>
          </cell>
        </row>
        <row r="1292">
          <cell r="A1292" t="str">
            <v>054B005</v>
          </cell>
          <cell r="B1292">
            <v>1</v>
          </cell>
          <cell r="C1292" t="str">
            <v>B0601</v>
          </cell>
          <cell r="D1292">
            <v>0.28000000000000003</v>
          </cell>
          <cell r="E1292">
            <v>0</v>
          </cell>
          <cell r="F1292" t="str">
            <v>-</v>
          </cell>
          <cell r="G1292" t="str">
            <v>-</v>
          </cell>
          <cell r="H1292" t="str">
            <v>LP PC</v>
          </cell>
          <cell r="I1292" t="str">
            <v>-</v>
          </cell>
          <cell r="J1292" t="str">
            <v>-</v>
          </cell>
          <cell r="K1292" t="str">
            <v>I</v>
          </cell>
          <cell r="L1292" t="e">
            <v>#VALUE!</v>
          </cell>
        </row>
        <row r="1293">
          <cell r="A1293" t="str">
            <v>055B004</v>
          </cell>
          <cell r="B1293">
            <v>1</v>
          </cell>
          <cell r="C1293" t="str">
            <v>B0601</v>
          </cell>
          <cell r="D1293">
            <v>1.78</v>
          </cell>
          <cell r="E1293">
            <v>0</v>
          </cell>
          <cell r="F1293" t="str">
            <v>-</v>
          </cell>
          <cell r="G1293" t="str">
            <v>-</v>
          </cell>
          <cell r="H1293" t="str">
            <v>LP PC</v>
          </cell>
          <cell r="I1293" t="str">
            <v>-</v>
          </cell>
          <cell r="J1293" t="str">
            <v>-</v>
          </cell>
          <cell r="K1293" t="str">
            <v>I</v>
          </cell>
          <cell r="L1293" t="e">
            <v>#VALUE!</v>
          </cell>
        </row>
        <row r="1294">
          <cell r="A1294" t="str">
            <v>056B001</v>
          </cell>
          <cell r="B1294">
            <v>1</v>
          </cell>
          <cell r="C1294" t="str">
            <v>B0601</v>
          </cell>
          <cell r="D1294">
            <v>1.26</v>
          </cell>
          <cell r="E1294">
            <v>1.26</v>
          </cell>
          <cell r="F1294">
            <v>44484</v>
          </cell>
          <cell r="G1294">
            <v>1.8</v>
          </cell>
          <cell r="H1294" t="str">
            <v>RN</v>
          </cell>
          <cell r="I1294" t="str">
            <v>PSJT 941</v>
          </cell>
          <cell r="J1294" t="str">
            <v>SR</v>
          </cell>
          <cell r="K1294" t="str">
            <v>Y</v>
          </cell>
          <cell r="L1294">
            <v>-1482.8</v>
          </cell>
        </row>
        <row r="1295">
          <cell r="A1295" t="str">
            <v>057B001</v>
          </cell>
          <cell r="B1295">
            <v>1</v>
          </cell>
          <cell r="C1295" t="str">
            <v>B0601</v>
          </cell>
          <cell r="D1295">
            <v>0.9</v>
          </cell>
          <cell r="E1295">
            <v>0.9</v>
          </cell>
          <cell r="F1295">
            <v>44424</v>
          </cell>
          <cell r="G1295">
            <v>1.8</v>
          </cell>
          <cell r="H1295" t="str">
            <v>RN</v>
          </cell>
          <cell r="I1295" t="str">
            <v>PSJT 941</v>
          </cell>
          <cell r="J1295" t="str">
            <v>SR</v>
          </cell>
          <cell r="K1295" t="str">
            <v>Y</v>
          </cell>
          <cell r="L1295">
            <v>-1480.8</v>
          </cell>
        </row>
        <row r="1296">
          <cell r="A1296" t="str">
            <v>057B003</v>
          </cell>
          <cell r="B1296">
            <v>1</v>
          </cell>
          <cell r="C1296" t="str">
            <v>B0601</v>
          </cell>
          <cell r="D1296">
            <v>3.09</v>
          </cell>
          <cell r="E1296">
            <v>3.09</v>
          </cell>
          <cell r="F1296">
            <v>44477</v>
          </cell>
          <cell r="G1296">
            <v>1.8</v>
          </cell>
          <cell r="H1296" t="str">
            <v>RN</v>
          </cell>
          <cell r="I1296" t="str">
            <v>PSJT 941</v>
          </cell>
          <cell r="J1296" t="str">
            <v>SR</v>
          </cell>
          <cell r="K1296" t="str">
            <v>Y</v>
          </cell>
          <cell r="L1296">
            <v>-1482.5666666666666</v>
          </cell>
        </row>
        <row r="1297">
          <cell r="A1297" t="str">
            <v>058B003</v>
          </cell>
          <cell r="B1297">
            <v>1</v>
          </cell>
          <cell r="C1297" t="str">
            <v>B0601</v>
          </cell>
          <cell r="D1297">
            <v>4.37</v>
          </cell>
          <cell r="E1297">
            <v>4.37</v>
          </cell>
          <cell r="F1297">
            <v>44487</v>
          </cell>
          <cell r="G1297">
            <v>1.8</v>
          </cell>
          <cell r="H1297" t="str">
            <v>RN</v>
          </cell>
          <cell r="I1297" t="str">
            <v>PSJT 941</v>
          </cell>
          <cell r="J1297" t="str">
            <v>SR</v>
          </cell>
          <cell r="K1297" t="str">
            <v>Y</v>
          </cell>
          <cell r="L1297">
            <v>-1482.9</v>
          </cell>
        </row>
        <row r="1298">
          <cell r="A1298" t="str">
            <v>056B004</v>
          </cell>
          <cell r="B1298">
            <v>1</v>
          </cell>
          <cell r="C1298" t="str">
            <v>B0601</v>
          </cell>
          <cell r="D1298">
            <v>1.85</v>
          </cell>
          <cell r="E1298">
            <v>0</v>
          </cell>
          <cell r="F1298">
            <v>0</v>
          </cell>
          <cell r="G1298">
            <v>0</v>
          </cell>
          <cell r="H1298" t="str">
            <v>LP RPC</v>
          </cell>
          <cell r="I1298">
            <v>0</v>
          </cell>
          <cell r="J1298">
            <v>0</v>
          </cell>
          <cell r="K1298" t="str">
            <v>I</v>
          </cell>
          <cell r="L1298">
            <v>0</v>
          </cell>
        </row>
        <row r="1299">
          <cell r="A1299" t="str">
            <v>058B004</v>
          </cell>
          <cell r="B1299">
            <v>1</v>
          </cell>
          <cell r="C1299" t="str">
            <v>B0601</v>
          </cell>
          <cell r="D1299">
            <v>2.46</v>
          </cell>
          <cell r="E1299">
            <v>0</v>
          </cell>
          <cell r="F1299">
            <v>0</v>
          </cell>
          <cell r="G1299">
            <v>0</v>
          </cell>
          <cell r="H1299" t="str">
            <v>LP RPC</v>
          </cell>
          <cell r="I1299">
            <v>0</v>
          </cell>
          <cell r="J1299">
            <v>0</v>
          </cell>
          <cell r="K1299" t="str">
            <v>I</v>
          </cell>
          <cell r="L1299">
            <v>0</v>
          </cell>
        </row>
        <row r="1300">
          <cell r="A1300" t="str">
            <v>059B004</v>
          </cell>
          <cell r="B1300">
            <v>1</v>
          </cell>
          <cell r="C1300" t="str">
            <v>B0601</v>
          </cell>
          <cell r="D1300">
            <v>3.26</v>
          </cell>
          <cell r="E1300">
            <v>0</v>
          </cell>
          <cell r="F1300">
            <v>0</v>
          </cell>
          <cell r="G1300">
            <v>0</v>
          </cell>
          <cell r="H1300" t="str">
            <v>LP RPC</v>
          </cell>
          <cell r="I1300">
            <v>0</v>
          </cell>
          <cell r="J1300">
            <v>0</v>
          </cell>
          <cell r="K1300" t="str">
            <v>I</v>
          </cell>
          <cell r="L1300">
            <v>0</v>
          </cell>
        </row>
        <row r="1301">
          <cell r="A1301" t="str">
            <v>060B002</v>
          </cell>
          <cell r="B1301">
            <v>1</v>
          </cell>
          <cell r="C1301" t="str">
            <v>B0601</v>
          </cell>
          <cell r="D1301">
            <v>3.23</v>
          </cell>
          <cell r="E1301">
            <v>3.23</v>
          </cell>
          <cell r="F1301">
            <v>44488</v>
          </cell>
          <cell r="G1301">
            <v>1.8</v>
          </cell>
          <cell r="H1301" t="str">
            <v>RN</v>
          </cell>
          <cell r="I1301" t="str">
            <v>PSJT 941</v>
          </cell>
          <cell r="J1301" t="str">
            <v>SR</v>
          </cell>
          <cell r="K1301" t="str">
            <v>Y</v>
          </cell>
          <cell r="L1301">
            <v>-1482.9333333333334</v>
          </cell>
        </row>
        <row r="1302">
          <cell r="A1302" t="str">
            <v>060B003</v>
          </cell>
          <cell r="B1302">
            <v>1</v>
          </cell>
          <cell r="C1302" t="str">
            <v>B0601</v>
          </cell>
          <cell r="D1302">
            <v>1.69</v>
          </cell>
          <cell r="E1302">
            <v>1.69</v>
          </cell>
          <cell r="F1302">
            <v>44488</v>
          </cell>
          <cell r="G1302">
            <v>1.8</v>
          </cell>
          <cell r="H1302" t="str">
            <v>RN</v>
          </cell>
          <cell r="I1302" t="str">
            <v>PSJT 941</v>
          </cell>
          <cell r="J1302" t="str">
            <v>SR</v>
          </cell>
          <cell r="K1302" t="str">
            <v>Y</v>
          </cell>
          <cell r="L1302">
            <v>-1482.9333333333334</v>
          </cell>
        </row>
        <row r="1303">
          <cell r="A1303" t="str">
            <v>060B004</v>
          </cell>
          <cell r="B1303">
            <v>1</v>
          </cell>
          <cell r="C1303" t="str">
            <v>B0601</v>
          </cell>
          <cell r="D1303">
            <v>0.94</v>
          </cell>
          <cell r="E1303">
            <v>0.94</v>
          </cell>
          <cell r="F1303">
            <v>44488</v>
          </cell>
          <cell r="G1303">
            <v>1.8</v>
          </cell>
          <cell r="H1303" t="str">
            <v>RN</v>
          </cell>
          <cell r="I1303" t="str">
            <v>PSJT 941</v>
          </cell>
          <cell r="J1303" t="str">
            <v>SR</v>
          </cell>
          <cell r="K1303" t="str">
            <v>Y</v>
          </cell>
          <cell r="L1303">
            <v>-1482.9333333333334</v>
          </cell>
        </row>
        <row r="1304">
          <cell r="A1304" t="str">
            <v>060B005</v>
          </cell>
          <cell r="B1304">
            <v>1</v>
          </cell>
          <cell r="C1304" t="str">
            <v>B0601</v>
          </cell>
          <cell r="D1304">
            <v>1.76</v>
          </cell>
          <cell r="E1304">
            <v>1.76</v>
          </cell>
          <cell r="F1304">
            <v>44489</v>
          </cell>
          <cell r="G1304">
            <v>1.8</v>
          </cell>
          <cell r="H1304" t="str">
            <v>RN</v>
          </cell>
          <cell r="I1304" t="str">
            <v>PSJT 941</v>
          </cell>
          <cell r="J1304" t="str">
            <v>SR</v>
          </cell>
          <cell r="K1304" t="str">
            <v>Y</v>
          </cell>
          <cell r="L1304">
            <v>-1482.9666666666667</v>
          </cell>
        </row>
        <row r="1305">
          <cell r="A1305" t="str">
            <v>062B005</v>
          </cell>
          <cell r="B1305">
            <v>1</v>
          </cell>
          <cell r="C1305" t="str">
            <v>B0701</v>
          </cell>
          <cell r="D1305">
            <v>10.24</v>
          </cell>
          <cell r="E1305">
            <v>10.24</v>
          </cell>
          <cell r="F1305">
            <v>44490</v>
          </cell>
          <cell r="G1305">
            <v>1.8</v>
          </cell>
          <cell r="H1305" t="str">
            <v>RN</v>
          </cell>
          <cell r="I1305" t="str">
            <v>PSJT 941</v>
          </cell>
          <cell r="J1305" t="str">
            <v>SR</v>
          </cell>
          <cell r="K1305" t="str">
            <v>Y</v>
          </cell>
          <cell r="L1305">
            <v>-1483</v>
          </cell>
        </row>
        <row r="1306">
          <cell r="A1306" t="str">
            <v>064B002</v>
          </cell>
          <cell r="B1306">
            <v>1</v>
          </cell>
          <cell r="C1306" t="str">
            <v>B0701</v>
          </cell>
          <cell r="D1306">
            <v>2.4900000000000002</v>
          </cell>
          <cell r="E1306">
            <v>2.4900000000000002</v>
          </cell>
          <cell r="F1306">
            <v>44476</v>
          </cell>
          <cell r="G1306">
            <v>1.8</v>
          </cell>
          <cell r="H1306" t="str">
            <v>RN</v>
          </cell>
          <cell r="I1306" t="str">
            <v>PSJT 941</v>
          </cell>
          <cell r="J1306" t="str">
            <v>SR</v>
          </cell>
          <cell r="K1306" t="str">
            <v>Y</v>
          </cell>
          <cell r="L1306">
            <v>-1482.5333333333333</v>
          </cell>
        </row>
        <row r="1307">
          <cell r="A1307" t="str">
            <v>064B003</v>
          </cell>
          <cell r="B1307">
            <v>1</v>
          </cell>
          <cell r="C1307" t="str">
            <v>B0701</v>
          </cell>
          <cell r="D1307">
            <v>0.98</v>
          </cell>
          <cell r="E1307">
            <v>0.98</v>
          </cell>
          <cell r="F1307">
            <v>44472</v>
          </cell>
          <cell r="G1307">
            <v>1.8</v>
          </cell>
          <cell r="H1307" t="str">
            <v>RN</v>
          </cell>
          <cell r="I1307" t="str">
            <v>PSJT 941</v>
          </cell>
          <cell r="J1307" t="str">
            <v>SR</v>
          </cell>
          <cell r="K1307" t="str">
            <v>Y</v>
          </cell>
          <cell r="L1307">
            <v>-1482.4</v>
          </cell>
        </row>
        <row r="1308">
          <cell r="A1308" t="str">
            <v>064B004</v>
          </cell>
          <cell r="B1308">
            <v>1</v>
          </cell>
          <cell r="C1308" t="str">
            <v>B0701</v>
          </cell>
          <cell r="D1308">
            <v>3.42</v>
          </cell>
          <cell r="E1308">
            <v>3.42</v>
          </cell>
          <cell r="F1308">
            <v>44495</v>
          </cell>
          <cell r="G1308">
            <v>1.8</v>
          </cell>
          <cell r="H1308" t="str">
            <v>RN</v>
          </cell>
          <cell r="I1308" t="str">
            <v>PSJT 941</v>
          </cell>
          <cell r="J1308" t="str">
            <v>SR</v>
          </cell>
          <cell r="K1308" t="str">
            <v>Y</v>
          </cell>
          <cell r="L1308">
            <v>-1483.1666666666667</v>
          </cell>
        </row>
        <row r="1309">
          <cell r="A1309" t="str">
            <v>064B005</v>
          </cell>
          <cell r="B1309">
            <v>1</v>
          </cell>
          <cell r="C1309" t="str">
            <v>B0701</v>
          </cell>
          <cell r="D1309">
            <v>1.67</v>
          </cell>
          <cell r="E1309">
            <v>1.67</v>
          </cell>
          <cell r="F1309">
            <v>44472</v>
          </cell>
          <cell r="G1309">
            <v>1.8</v>
          </cell>
          <cell r="H1309" t="str">
            <v>RN</v>
          </cell>
          <cell r="I1309" t="str">
            <v>PSJT 941</v>
          </cell>
          <cell r="J1309" t="str">
            <v>SR</v>
          </cell>
          <cell r="K1309" t="str">
            <v>Y</v>
          </cell>
          <cell r="L1309">
            <v>-1482.4</v>
          </cell>
        </row>
        <row r="1310">
          <cell r="A1310" t="str">
            <v>065B002</v>
          </cell>
          <cell r="B1310">
            <v>1</v>
          </cell>
          <cell r="C1310" t="str">
            <v>B0701</v>
          </cell>
          <cell r="D1310">
            <v>2.6</v>
          </cell>
          <cell r="E1310">
            <v>2.6</v>
          </cell>
          <cell r="F1310">
            <v>44495</v>
          </cell>
          <cell r="G1310">
            <v>1.8</v>
          </cell>
          <cell r="H1310" t="str">
            <v>RN</v>
          </cell>
          <cell r="I1310" t="str">
            <v>PSJT 941</v>
          </cell>
          <cell r="J1310" t="str">
            <v>SR</v>
          </cell>
          <cell r="K1310" t="str">
            <v>Y</v>
          </cell>
          <cell r="L1310">
            <v>-1483.1666666666667</v>
          </cell>
        </row>
        <row r="1311">
          <cell r="A1311" t="str">
            <v>066B004</v>
          </cell>
          <cell r="B1311">
            <v>1</v>
          </cell>
          <cell r="C1311" t="str">
            <v>B0701</v>
          </cell>
          <cell r="D1311">
            <v>2.57</v>
          </cell>
          <cell r="E1311">
            <v>2.57</v>
          </cell>
          <cell r="F1311">
            <v>44489</v>
          </cell>
          <cell r="G1311">
            <v>1.8</v>
          </cell>
          <cell r="H1311" t="str">
            <v>RN</v>
          </cell>
          <cell r="I1311" t="str">
            <v>PSJT 941</v>
          </cell>
          <cell r="J1311" t="str">
            <v>SR</v>
          </cell>
          <cell r="K1311" t="str">
            <v>Y</v>
          </cell>
          <cell r="L1311">
            <v>-1482.9666666666667</v>
          </cell>
        </row>
        <row r="1312">
          <cell r="A1312" t="str">
            <v>066B005</v>
          </cell>
          <cell r="B1312">
            <v>1</v>
          </cell>
          <cell r="C1312" t="str">
            <v>B0701</v>
          </cell>
          <cell r="D1312">
            <v>1.92</v>
          </cell>
          <cell r="E1312">
            <v>1.92</v>
          </cell>
          <cell r="F1312">
            <v>44489</v>
          </cell>
          <cell r="G1312">
            <v>1.8</v>
          </cell>
          <cell r="H1312" t="str">
            <v>RN</v>
          </cell>
          <cell r="I1312" t="str">
            <v>PSJT 941</v>
          </cell>
          <cell r="J1312" t="str">
            <v>SR</v>
          </cell>
          <cell r="K1312" t="str">
            <v>Y</v>
          </cell>
          <cell r="L1312">
            <v>-1482.9666666666667</v>
          </cell>
        </row>
        <row r="1313">
          <cell r="A1313" t="str">
            <v>068B003</v>
          </cell>
          <cell r="B1313">
            <v>1</v>
          </cell>
          <cell r="C1313" t="str">
            <v>B0701</v>
          </cell>
          <cell r="D1313">
            <v>3.24</v>
          </cell>
          <cell r="E1313">
            <v>3.24</v>
          </cell>
          <cell r="F1313">
            <v>44473</v>
          </cell>
          <cell r="G1313">
            <v>1.8</v>
          </cell>
          <cell r="H1313" t="str">
            <v>RN</v>
          </cell>
          <cell r="I1313" t="str">
            <v>PSJT 941</v>
          </cell>
          <cell r="J1313" t="str">
            <v>SR</v>
          </cell>
          <cell r="K1313" t="str">
            <v>Y</v>
          </cell>
          <cell r="L1313">
            <v>-1482.4333333333334</v>
          </cell>
        </row>
        <row r="1314">
          <cell r="A1314" t="str">
            <v>068B005</v>
          </cell>
          <cell r="B1314">
            <v>1</v>
          </cell>
          <cell r="C1314" t="str">
            <v>B0701</v>
          </cell>
          <cell r="D1314">
            <v>3.02</v>
          </cell>
          <cell r="E1314">
            <v>3.02</v>
          </cell>
          <cell r="F1314">
            <v>44488</v>
          </cell>
          <cell r="G1314">
            <v>1.8</v>
          </cell>
          <cell r="H1314" t="str">
            <v>RN</v>
          </cell>
          <cell r="I1314" t="str">
            <v>PSJT 941</v>
          </cell>
          <cell r="J1314" t="str">
            <v>SR</v>
          </cell>
          <cell r="K1314" t="str">
            <v>Y</v>
          </cell>
          <cell r="L1314">
            <v>-1482.9333333333334</v>
          </cell>
        </row>
        <row r="1315">
          <cell r="A1315" t="str">
            <v>069B004</v>
          </cell>
          <cell r="B1315">
            <v>1</v>
          </cell>
          <cell r="C1315" t="str">
            <v>B0701</v>
          </cell>
          <cell r="D1315">
            <v>3.21</v>
          </cell>
          <cell r="E1315">
            <v>3.21</v>
          </cell>
          <cell r="F1315">
            <v>44488</v>
          </cell>
          <cell r="G1315">
            <v>1.8</v>
          </cell>
          <cell r="H1315" t="str">
            <v>RN</v>
          </cell>
          <cell r="I1315" t="str">
            <v>PSJT 941</v>
          </cell>
          <cell r="J1315" t="str">
            <v>SR</v>
          </cell>
          <cell r="K1315" t="str">
            <v>Y</v>
          </cell>
          <cell r="L1315">
            <v>-1482.9333333333334</v>
          </cell>
        </row>
        <row r="1316">
          <cell r="A1316" t="str">
            <v>070B003</v>
          </cell>
          <cell r="B1316">
            <v>1</v>
          </cell>
          <cell r="C1316" t="str">
            <v>B0701</v>
          </cell>
          <cell r="D1316">
            <v>0.18</v>
          </cell>
          <cell r="E1316">
            <v>0.18</v>
          </cell>
          <cell r="F1316">
            <v>44488</v>
          </cell>
          <cell r="G1316">
            <v>1.8</v>
          </cell>
          <cell r="H1316" t="str">
            <v>RN</v>
          </cell>
          <cell r="I1316" t="str">
            <v>PSJT 941</v>
          </cell>
          <cell r="J1316" t="str">
            <v>SR</v>
          </cell>
          <cell r="K1316" t="str">
            <v>Y</v>
          </cell>
          <cell r="L1316">
            <v>-1482.9333333333334</v>
          </cell>
        </row>
        <row r="1317">
          <cell r="A1317" t="str">
            <v>070B004</v>
          </cell>
          <cell r="B1317">
            <v>1</v>
          </cell>
          <cell r="C1317" t="str">
            <v>B0701</v>
          </cell>
          <cell r="D1317">
            <v>3.08</v>
          </cell>
          <cell r="E1317">
            <v>3.08</v>
          </cell>
          <cell r="F1317">
            <v>44488</v>
          </cell>
          <cell r="G1317">
            <v>1.8</v>
          </cell>
          <cell r="H1317" t="str">
            <v>RN</v>
          </cell>
          <cell r="I1317" t="str">
            <v>PSJT 941</v>
          </cell>
          <cell r="J1317" t="str">
            <v>SR</v>
          </cell>
          <cell r="K1317" t="str">
            <v>Y</v>
          </cell>
          <cell r="L1317">
            <v>-1482.9333333333334</v>
          </cell>
        </row>
        <row r="1318">
          <cell r="A1318" t="str">
            <v>071B004</v>
          </cell>
          <cell r="B1318">
            <v>1</v>
          </cell>
          <cell r="C1318" t="str">
            <v>B0801</v>
          </cell>
          <cell r="D1318">
            <v>1.21</v>
          </cell>
          <cell r="E1318">
            <v>0</v>
          </cell>
          <cell r="F1318" t="str">
            <v>-</v>
          </cell>
          <cell r="G1318" t="str">
            <v>-</v>
          </cell>
          <cell r="H1318" t="str">
            <v>LP RPC</v>
          </cell>
          <cell r="I1318" t="str">
            <v>-</v>
          </cell>
          <cell r="J1318" t="str">
            <v>-</v>
          </cell>
          <cell r="K1318" t="str">
            <v>I</v>
          </cell>
          <cell r="L1318" t="e">
            <v>#VALUE!</v>
          </cell>
        </row>
        <row r="1319">
          <cell r="A1319" t="str">
            <v>072B006</v>
          </cell>
          <cell r="B1319">
            <v>1</v>
          </cell>
          <cell r="C1319" t="str">
            <v>B0801</v>
          </cell>
          <cell r="D1319">
            <v>0.96</v>
          </cell>
          <cell r="E1319">
            <v>0</v>
          </cell>
          <cell r="F1319" t="str">
            <v>-</v>
          </cell>
          <cell r="G1319" t="str">
            <v>-</v>
          </cell>
          <cell r="H1319" t="str">
            <v>LP RPC</v>
          </cell>
          <cell r="I1319" t="str">
            <v>-</v>
          </cell>
          <cell r="J1319" t="str">
            <v>-</v>
          </cell>
          <cell r="K1319" t="str">
            <v>I</v>
          </cell>
          <cell r="L1319" t="e">
            <v>#VALUE!</v>
          </cell>
        </row>
        <row r="1320">
          <cell r="A1320" t="str">
            <v>072B004</v>
          </cell>
          <cell r="B1320">
            <v>1</v>
          </cell>
          <cell r="C1320" t="str">
            <v>B0801</v>
          </cell>
          <cell r="D1320">
            <v>2.71</v>
          </cell>
          <cell r="E1320">
            <v>0</v>
          </cell>
          <cell r="F1320" t="str">
            <v>-</v>
          </cell>
          <cell r="G1320" t="str">
            <v>-</v>
          </cell>
          <cell r="H1320" t="str">
            <v>LP RPC</v>
          </cell>
          <cell r="I1320" t="str">
            <v>-</v>
          </cell>
          <cell r="J1320" t="str">
            <v>-</v>
          </cell>
          <cell r="K1320" t="str">
            <v>I</v>
          </cell>
          <cell r="L1320" t="e">
            <v>#VALUE!</v>
          </cell>
        </row>
        <row r="1321">
          <cell r="A1321" t="str">
            <v>072B005</v>
          </cell>
          <cell r="B1321">
            <v>1</v>
          </cell>
          <cell r="C1321" t="str">
            <v>B0801</v>
          </cell>
          <cell r="D1321">
            <v>2.38</v>
          </cell>
          <cell r="E1321">
            <v>0</v>
          </cell>
          <cell r="F1321" t="str">
            <v>-</v>
          </cell>
          <cell r="G1321" t="str">
            <v>-</v>
          </cell>
          <cell r="H1321" t="str">
            <v>LP RPC</v>
          </cell>
          <cell r="I1321" t="str">
            <v>-</v>
          </cell>
          <cell r="J1321" t="str">
            <v>-</v>
          </cell>
          <cell r="K1321" t="str">
            <v>I</v>
          </cell>
          <cell r="L1321" t="e">
            <v>#VALUE!</v>
          </cell>
        </row>
        <row r="1322">
          <cell r="A1322" t="str">
            <v>073B004</v>
          </cell>
          <cell r="B1322">
            <v>1</v>
          </cell>
          <cell r="C1322" t="str">
            <v>B0801</v>
          </cell>
          <cell r="D1322">
            <v>0.54</v>
          </cell>
          <cell r="E1322">
            <v>0</v>
          </cell>
          <cell r="F1322" t="str">
            <v>-</v>
          </cell>
          <cell r="G1322" t="str">
            <v>-</v>
          </cell>
          <cell r="H1322" t="str">
            <v>LP PC</v>
          </cell>
          <cell r="I1322" t="str">
            <v>-</v>
          </cell>
          <cell r="J1322" t="str">
            <v>-</v>
          </cell>
          <cell r="K1322" t="str">
            <v>I</v>
          </cell>
          <cell r="L1322" t="e">
            <v>#VALUE!</v>
          </cell>
        </row>
        <row r="1323">
          <cell r="A1323" t="str">
            <v>074B005</v>
          </cell>
          <cell r="B1323">
            <v>1</v>
          </cell>
          <cell r="C1323" t="str">
            <v>B0801</v>
          </cell>
          <cell r="D1323">
            <v>2.96</v>
          </cell>
          <cell r="E1323">
            <v>0</v>
          </cell>
          <cell r="F1323" t="str">
            <v>-</v>
          </cell>
          <cell r="G1323" t="str">
            <v>-</v>
          </cell>
          <cell r="H1323" t="str">
            <v>LP RPC</v>
          </cell>
          <cell r="I1323" t="str">
            <v>-</v>
          </cell>
          <cell r="J1323" t="str">
            <v>-</v>
          </cell>
          <cell r="K1323" t="str">
            <v>I</v>
          </cell>
          <cell r="L1323" t="e">
            <v>#VALUE!</v>
          </cell>
        </row>
        <row r="1324">
          <cell r="A1324" t="str">
            <v>075B005</v>
          </cell>
          <cell r="B1324">
            <v>1</v>
          </cell>
          <cell r="C1324" t="str">
            <v>B0801</v>
          </cell>
          <cell r="D1324">
            <v>1.64</v>
          </cell>
          <cell r="E1324">
            <v>1.64</v>
          </cell>
          <cell r="F1324">
            <v>44416</v>
          </cell>
          <cell r="G1324">
            <v>1.5</v>
          </cell>
          <cell r="H1324" t="str">
            <v>R3</v>
          </cell>
          <cell r="I1324" t="str">
            <v>LPI-1606</v>
          </cell>
          <cell r="J1324" t="str">
            <v>SR</v>
          </cell>
          <cell r="K1324" t="str">
            <v>Y</v>
          </cell>
          <cell r="L1324">
            <v>-1480.5333333333333</v>
          </cell>
        </row>
        <row r="1325">
          <cell r="A1325" t="str">
            <v>076B005</v>
          </cell>
          <cell r="B1325">
            <v>1</v>
          </cell>
          <cell r="C1325" t="str">
            <v>B0801</v>
          </cell>
          <cell r="D1325">
            <v>5.67</v>
          </cell>
          <cell r="E1325">
            <v>5.67</v>
          </cell>
          <cell r="F1325">
            <v>44377</v>
          </cell>
          <cell r="G1325">
            <v>1.5</v>
          </cell>
          <cell r="H1325" t="str">
            <v>R3</v>
          </cell>
          <cell r="I1325" t="str">
            <v>LPI-1606</v>
          </cell>
          <cell r="J1325" t="str">
            <v>SR</v>
          </cell>
          <cell r="K1325" t="str">
            <v>Y</v>
          </cell>
          <cell r="L1325">
            <v>-1479.2333333333333</v>
          </cell>
        </row>
        <row r="1326">
          <cell r="A1326" t="str">
            <v>077B005</v>
          </cell>
          <cell r="B1326">
            <v>1</v>
          </cell>
          <cell r="C1326" t="str">
            <v>B0801</v>
          </cell>
          <cell r="D1326">
            <v>4.12</v>
          </cell>
          <cell r="E1326">
            <v>4.12</v>
          </cell>
          <cell r="F1326">
            <v>44445</v>
          </cell>
          <cell r="G1326">
            <v>1.5</v>
          </cell>
          <cell r="H1326" t="str">
            <v>RN</v>
          </cell>
          <cell r="I1326" t="str">
            <v>LPI-1606</v>
          </cell>
          <cell r="J1326" t="str">
            <v>SR</v>
          </cell>
          <cell r="K1326" t="str">
            <v>Y</v>
          </cell>
          <cell r="L1326">
            <v>-1481.5</v>
          </cell>
        </row>
        <row r="1327">
          <cell r="A1327" t="str">
            <v>001D003</v>
          </cell>
          <cell r="B1327">
            <v>1</v>
          </cell>
          <cell r="C1327" t="str">
            <v>D0101</v>
          </cell>
          <cell r="D1327">
            <v>0.97</v>
          </cell>
          <cell r="E1327">
            <v>0.97</v>
          </cell>
          <cell r="F1327">
            <v>44379</v>
          </cell>
          <cell r="G1327">
            <v>1.35</v>
          </cell>
          <cell r="H1327" t="str">
            <v>R1</v>
          </cell>
          <cell r="I1327" t="str">
            <v>LPI-1605</v>
          </cell>
          <cell r="J1327" t="str">
            <v>SR</v>
          </cell>
          <cell r="K1327" t="str">
            <v>Y</v>
          </cell>
          <cell r="L1327">
            <v>-1479.3</v>
          </cell>
        </row>
        <row r="1328">
          <cell r="A1328" t="str">
            <v>001D005</v>
          </cell>
          <cell r="B1328">
            <v>1</v>
          </cell>
          <cell r="C1328" t="str">
            <v>D0101</v>
          </cell>
          <cell r="D1328">
            <v>2.64</v>
          </cell>
          <cell r="E1328">
            <v>2.64</v>
          </cell>
          <cell r="F1328">
            <v>44378</v>
          </cell>
          <cell r="G1328">
            <v>1.35</v>
          </cell>
          <cell r="H1328" t="str">
            <v>R1</v>
          </cell>
          <cell r="I1328" t="str">
            <v>LPI-1605</v>
          </cell>
          <cell r="J1328" t="str">
            <v>SR</v>
          </cell>
          <cell r="K1328" t="str">
            <v>Y</v>
          </cell>
          <cell r="L1328">
            <v>-1479.2666666666667</v>
          </cell>
        </row>
        <row r="1329">
          <cell r="A1329" t="str">
            <v>002D006</v>
          </cell>
          <cell r="B1329">
            <v>1</v>
          </cell>
          <cell r="C1329" t="str">
            <v>D0101</v>
          </cell>
          <cell r="D1329">
            <v>4.1100000000000003</v>
          </cell>
          <cell r="E1329">
            <v>4.1100000000000003</v>
          </cell>
          <cell r="F1329">
            <v>44379</v>
          </cell>
          <cell r="G1329">
            <v>1.35</v>
          </cell>
          <cell r="H1329" t="str">
            <v>R1</v>
          </cell>
          <cell r="I1329" t="str">
            <v>LPI-1606</v>
          </cell>
          <cell r="J1329" t="str">
            <v>SR</v>
          </cell>
          <cell r="K1329" t="str">
            <v>Y</v>
          </cell>
          <cell r="L1329">
            <v>-1479.3</v>
          </cell>
        </row>
        <row r="1330">
          <cell r="A1330" t="str">
            <v>002D009</v>
          </cell>
          <cell r="B1330">
            <v>1</v>
          </cell>
          <cell r="C1330" t="str">
            <v>D0101</v>
          </cell>
          <cell r="D1330">
            <v>2.6</v>
          </cell>
          <cell r="E1330">
            <v>2.6</v>
          </cell>
          <cell r="F1330">
            <v>44378</v>
          </cell>
          <cell r="G1330">
            <v>1.35</v>
          </cell>
          <cell r="H1330" t="str">
            <v>R1</v>
          </cell>
          <cell r="I1330" t="str">
            <v>LPI-1606</v>
          </cell>
          <cell r="J1330" t="str">
            <v>SR</v>
          </cell>
          <cell r="K1330" t="str">
            <v>Y</v>
          </cell>
          <cell r="L1330">
            <v>-1479.2666666666667</v>
          </cell>
        </row>
        <row r="1331">
          <cell r="A1331" t="str">
            <v>002D010</v>
          </cell>
          <cell r="B1331">
            <v>1</v>
          </cell>
          <cell r="C1331" t="str">
            <v>D0101</v>
          </cell>
          <cell r="D1331">
            <v>2.11</v>
          </cell>
          <cell r="E1331">
            <v>2.11</v>
          </cell>
          <cell r="F1331">
            <v>44377</v>
          </cell>
          <cell r="G1331">
            <v>1.35</v>
          </cell>
          <cell r="H1331" t="str">
            <v>R1</v>
          </cell>
          <cell r="I1331" t="str">
            <v>LPI-1606</v>
          </cell>
          <cell r="J1331" t="str">
            <v>SR</v>
          </cell>
          <cell r="K1331" t="str">
            <v>Y</v>
          </cell>
          <cell r="L1331">
            <v>-1479.2333333333333</v>
          </cell>
        </row>
        <row r="1332">
          <cell r="A1332" t="str">
            <v>003D002</v>
          </cell>
          <cell r="B1332">
            <v>1</v>
          </cell>
          <cell r="C1332" t="str">
            <v>D0101</v>
          </cell>
          <cell r="D1332">
            <v>1.23</v>
          </cell>
          <cell r="E1332">
            <v>1.23</v>
          </cell>
          <cell r="F1332">
            <v>44401</v>
          </cell>
          <cell r="G1332">
            <v>1.35</v>
          </cell>
          <cell r="H1332" t="str">
            <v>R1</v>
          </cell>
          <cell r="I1332" t="str">
            <v>AS.A19-08</v>
          </cell>
          <cell r="J1332" t="str">
            <v>SR</v>
          </cell>
          <cell r="K1332" t="str">
            <v>Y</v>
          </cell>
          <cell r="L1332">
            <v>-1480.0333333333333</v>
          </cell>
        </row>
        <row r="1333">
          <cell r="A1333" t="str">
            <v>003D003</v>
          </cell>
          <cell r="B1333">
            <v>1</v>
          </cell>
          <cell r="C1333" t="str">
            <v>D0101</v>
          </cell>
          <cell r="D1333">
            <v>3.29</v>
          </cell>
          <cell r="E1333">
            <v>3.29</v>
          </cell>
          <cell r="F1333">
            <v>44401</v>
          </cell>
          <cell r="G1333">
            <v>1.35</v>
          </cell>
          <cell r="H1333" t="str">
            <v>R1</v>
          </cell>
          <cell r="I1333" t="str">
            <v>AS.A19-08</v>
          </cell>
          <cell r="J1333" t="str">
            <v>SR</v>
          </cell>
          <cell r="K1333" t="str">
            <v>Y</v>
          </cell>
          <cell r="L1333">
            <v>-1480.0333333333333</v>
          </cell>
        </row>
        <row r="1334">
          <cell r="A1334" t="str">
            <v>003D004</v>
          </cell>
          <cell r="B1334">
            <v>1</v>
          </cell>
          <cell r="C1334" t="str">
            <v>D0101</v>
          </cell>
          <cell r="D1334">
            <v>3.17</v>
          </cell>
          <cell r="E1334">
            <v>3.17</v>
          </cell>
          <cell r="F1334">
            <v>44378</v>
          </cell>
          <cell r="G1334">
            <v>1.35</v>
          </cell>
          <cell r="H1334" t="str">
            <v>R1</v>
          </cell>
          <cell r="I1334" t="str">
            <v>AS.I19-19</v>
          </cell>
          <cell r="J1334" t="str">
            <v>SR</v>
          </cell>
          <cell r="K1334" t="str">
            <v>Y</v>
          </cell>
          <cell r="L1334">
            <v>-1479.2666666666667</v>
          </cell>
        </row>
        <row r="1335">
          <cell r="A1335" t="str">
            <v>003D005</v>
          </cell>
          <cell r="B1335">
            <v>1</v>
          </cell>
          <cell r="C1335" t="str">
            <v>D0101</v>
          </cell>
          <cell r="D1335">
            <v>0.47</v>
          </cell>
          <cell r="E1335">
            <v>0.47</v>
          </cell>
          <cell r="F1335">
            <v>44377</v>
          </cell>
          <cell r="G1335">
            <v>1.35</v>
          </cell>
          <cell r="H1335" t="str">
            <v>R1</v>
          </cell>
          <cell r="I1335" t="str">
            <v>AS.I19-19</v>
          </cell>
          <cell r="J1335" t="str">
            <v>SR</v>
          </cell>
          <cell r="K1335" t="str">
            <v>Y</v>
          </cell>
          <cell r="L1335">
            <v>-1479.2333333333333</v>
          </cell>
        </row>
        <row r="1336">
          <cell r="A1336" t="str">
            <v>004D010</v>
          </cell>
          <cell r="B1336">
            <v>1</v>
          </cell>
          <cell r="C1336" t="str">
            <v>D0101</v>
          </cell>
          <cell r="D1336">
            <v>9.7799999999999994</v>
          </cell>
          <cell r="E1336">
            <v>9.7799999999999994</v>
          </cell>
          <cell r="F1336">
            <v>44369</v>
          </cell>
          <cell r="G1336">
            <v>1.35</v>
          </cell>
          <cell r="H1336" t="str">
            <v>R1</v>
          </cell>
          <cell r="I1336" t="str">
            <v>LPI-1604</v>
          </cell>
          <cell r="J1336" t="str">
            <v>SR</v>
          </cell>
          <cell r="K1336" t="str">
            <v>Y</v>
          </cell>
          <cell r="L1336">
            <v>-1478.9666666666667</v>
          </cell>
        </row>
        <row r="1337">
          <cell r="A1337" t="str">
            <v>006D003</v>
          </cell>
          <cell r="B1337">
            <v>1</v>
          </cell>
          <cell r="C1337" t="str">
            <v>D0101</v>
          </cell>
          <cell r="D1337">
            <v>5.82</v>
          </cell>
          <cell r="E1337">
            <v>5.82</v>
          </cell>
          <cell r="F1337">
            <v>44374</v>
          </cell>
          <cell r="G1337">
            <v>1.35</v>
          </cell>
          <cell r="H1337" t="str">
            <v>R1</v>
          </cell>
          <cell r="I1337" t="str">
            <v>GP-00687</v>
          </cell>
          <cell r="J1337" t="str">
            <v>SR</v>
          </cell>
          <cell r="K1337" t="str">
            <v>Y</v>
          </cell>
          <cell r="L1337">
            <v>-1479.1333333333334</v>
          </cell>
        </row>
        <row r="1338">
          <cell r="A1338" t="str">
            <v>006D004</v>
          </cell>
          <cell r="B1338">
            <v>1</v>
          </cell>
          <cell r="C1338" t="str">
            <v>D0101</v>
          </cell>
          <cell r="D1338">
            <v>1</v>
          </cell>
          <cell r="E1338">
            <v>1</v>
          </cell>
          <cell r="F1338">
            <v>44373</v>
          </cell>
          <cell r="G1338">
            <v>1.35</v>
          </cell>
          <cell r="H1338" t="str">
            <v>R1</v>
          </cell>
          <cell r="I1338" t="str">
            <v>GP-00687</v>
          </cell>
          <cell r="J1338" t="str">
            <v>SR</v>
          </cell>
          <cell r="K1338" t="str">
            <v>Y</v>
          </cell>
          <cell r="L1338">
            <v>-1479.1</v>
          </cell>
        </row>
        <row r="1339">
          <cell r="A1339" t="str">
            <v>006D005</v>
          </cell>
          <cell r="B1339">
            <v>1</v>
          </cell>
          <cell r="C1339" t="str">
            <v>D0101</v>
          </cell>
          <cell r="D1339">
            <v>2.96</v>
          </cell>
          <cell r="E1339">
            <v>2.96</v>
          </cell>
          <cell r="F1339">
            <v>44378</v>
          </cell>
          <cell r="G1339">
            <v>1.35</v>
          </cell>
          <cell r="H1339" t="str">
            <v>R1</v>
          </cell>
          <cell r="I1339" t="str">
            <v>AS.I19-19</v>
          </cell>
          <cell r="J1339" t="str">
            <v>SR</v>
          </cell>
          <cell r="K1339" t="str">
            <v>Y</v>
          </cell>
          <cell r="L1339">
            <v>-1479.2666666666667</v>
          </cell>
        </row>
        <row r="1340">
          <cell r="A1340" t="str">
            <v>006D006</v>
          </cell>
          <cell r="B1340">
            <v>1</v>
          </cell>
          <cell r="C1340" t="str">
            <v>D0101</v>
          </cell>
          <cell r="D1340">
            <v>0.89</v>
          </cell>
          <cell r="E1340">
            <v>0.89</v>
          </cell>
          <cell r="F1340">
            <v>44369</v>
          </cell>
          <cell r="G1340">
            <v>1.35</v>
          </cell>
          <cell r="H1340" t="str">
            <v>R1</v>
          </cell>
          <cell r="I1340" t="str">
            <v>TC-09</v>
          </cell>
          <cell r="J1340" t="str">
            <v>SR</v>
          </cell>
          <cell r="K1340" t="str">
            <v>Y</v>
          </cell>
          <cell r="L1340">
            <v>-1478.9666666666667</v>
          </cell>
        </row>
        <row r="1341">
          <cell r="A1341" t="str">
            <v>006D008</v>
          </cell>
          <cell r="B1341">
            <v>1</v>
          </cell>
          <cell r="C1341" t="str">
            <v>D0101</v>
          </cell>
          <cell r="D1341">
            <v>1.66</v>
          </cell>
          <cell r="E1341">
            <v>1.66</v>
          </cell>
          <cell r="F1341">
            <v>44368</v>
          </cell>
          <cell r="G1341">
            <v>1.35</v>
          </cell>
          <cell r="H1341" t="str">
            <v>R1</v>
          </cell>
          <cell r="I1341" t="str">
            <v>LPI-1604</v>
          </cell>
          <cell r="J1341" t="str">
            <v>SR</v>
          </cell>
          <cell r="K1341" t="str">
            <v>Y</v>
          </cell>
          <cell r="L1341">
            <v>-1478.9333333333334</v>
          </cell>
        </row>
        <row r="1342">
          <cell r="A1342" t="str">
            <v>006D009</v>
          </cell>
          <cell r="B1342">
            <v>1</v>
          </cell>
          <cell r="C1342" t="str">
            <v>D0101</v>
          </cell>
          <cell r="D1342">
            <v>1.58</v>
          </cell>
          <cell r="E1342">
            <v>1.58</v>
          </cell>
          <cell r="F1342">
            <v>44368</v>
          </cell>
          <cell r="G1342">
            <v>1.35</v>
          </cell>
          <cell r="H1342" t="str">
            <v>R1</v>
          </cell>
          <cell r="I1342" t="str">
            <v>LPI-1603</v>
          </cell>
          <cell r="J1342" t="str">
            <v>SR</v>
          </cell>
          <cell r="K1342" t="str">
            <v>Y</v>
          </cell>
          <cell r="L1342">
            <v>-1478.9333333333334</v>
          </cell>
        </row>
        <row r="1343">
          <cell r="A1343" t="str">
            <v>006D010</v>
          </cell>
          <cell r="B1343">
            <v>1</v>
          </cell>
          <cell r="C1343" t="str">
            <v>D0101</v>
          </cell>
          <cell r="D1343">
            <v>2.69</v>
          </cell>
          <cell r="E1343">
            <v>2.69</v>
          </cell>
          <cell r="F1343">
            <v>44368</v>
          </cell>
          <cell r="G1343">
            <v>1.35</v>
          </cell>
          <cell r="H1343" t="str">
            <v>R1</v>
          </cell>
          <cell r="I1343" t="str">
            <v>LPI-1603</v>
          </cell>
          <cell r="J1343" t="str">
            <v>SR</v>
          </cell>
          <cell r="K1343" t="str">
            <v>Y</v>
          </cell>
          <cell r="L1343">
            <v>-1478.9333333333334</v>
          </cell>
        </row>
        <row r="1344">
          <cell r="A1344" t="str">
            <v>007D003</v>
          </cell>
          <cell r="B1344">
            <v>1</v>
          </cell>
          <cell r="C1344" t="str">
            <v>D0101</v>
          </cell>
          <cell r="D1344">
            <v>2.66</v>
          </cell>
          <cell r="E1344">
            <v>2.66</v>
          </cell>
          <cell r="F1344">
            <v>44369</v>
          </cell>
          <cell r="G1344">
            <v>1.35</v>
          </cell>
          <cell r="H1344" t="str">
            <v>R1</v>
          </cell>
          <cell r="I1344" t="str">
            <v>LPI-612</v>
          </cell>
          <cell r="J1344" t="str">
            <v>SR</v>
          </cell>
          <cell r="K1344" t="str">
            <v>Y</v>
          </cell>
          <cell r="L1344">
            <v>-1478.9666666666667</v>
          </cell>
        </row>
        <row r="1345">
          <cell r="A1345" t="str">
            <v>007D004</v>
          </cell>
          <cell r="B1345">
            <v>1</v>
          </cell>
          <cell r="C1345" t="str">
            <v>D0101</v>
          </cell>
          <cell r="D1345">
            <v>0.45</v>
          </cell>
          <cell r="E1345">
            <v>0.45</v>
          </cell>
          <cell r="F1345">
            <v>44369</v>
          </cell>
          <cell r="G1345">
            <v>1.35</v>
          </cell>
          <cell r="H1345" t="str">
            <v>R1</v>
          </cell>
          <cell r="I1345" t="str">
            <v>LPI-612</v>
          </cell>
          <cell r="J1345" t="str">
            <v>SR</v>
          </cell>
          <cell r="K1345" t="str">
            <v>Y</v>
          </cell>
          <cell r="L1345">
            <v>-1478.9666666666667</v>
          </cell>
        </row>
        <row r="1346">
          <cell r="A1346" t="str">
            <v>007D005</v>
          </cell>
          <cell r="B1346">
            <v>1</v>
          </cell>
          <cell r="C1346" t="str">
            <v>D0101</v>
          </cell>
          <cell r="D1346">
            <v>0.91</v>
          </cell>
          <cell r="E1346">
            <v>0.91</v>
          </cell>
          <cell r="F1346">
            <v>44369</v>
          </cell>
          <cell r="G1346">
            <v>1.35</v>
          </cell>
          <cell r="H1346" t="str">
            <v>R1</v>
          </cell>
          <cell r="I1346" t="str">
            <v>GP 99-8009</v>
          </cell>
          <cell r="J1346" t="str">
            <v>SR</v>
          </cell>
          <cell r="K1346" t="str">
            <v>Y</v>
          </cell>
          <cell r="L1346">
            <v>-1478.9666666666667</v>
          </cell>
        </row>
        <row r="1347">
          <cell r="A1347" t="str">
            <v>007D007</v>
          </cell>
          <cell r="B1347">
            <v>1</v>
          </cell>
          <cell r="C1347" t="str">
            <v>D0101</v>
          </cell>
          <cell r="D1347">
            <v>1.67</v>
          </cell>
          <cell r="E1347">
            <v>1.67</v>
          </cell>
          <cell r="F1347">
            <v>44370</v>
          </cell>
          <cell r="G1347">
            <v>1.35</v>
          </cell>
          <cell r="H1347" t="str">
            <v>R1</v>
          </cell>
          <cell r="I1347" t="str">
            <v>TC-09</v>
          </cell>
          <cell r="J1347" t="str">
            <v>SR</v>
          </cell>
          <cell r="K1347" t="str">
            <v>Y</v>
          </cell>
          <cell r="L1347">
            <v>-1479</v>
          </cell>
        </row>
        <row r="1348">
          <cell r="A1348" t="str">
            <v>007D008</v>
          </cell>
          <cell r="B1348">
            <v>1</v>
          </cell>
          <cell r="C1348" t="str">
            <v>D0101</v>
          </cell>
          <cell r="D1348">
            <v>1.41</v>
          </cell>
          <cell r="E1348">
            <v>1.41</v>
          </cell>
          <cell r="F1348">
            <v>44370</v>
          </cell>
          <cell r="G1348">
            <v>1.35</v>
          </cell>
          <cell r="H1348" t="str">
            <v>R1</v>
          </cell>
          <cell r="I1348" t="str">
            <v>TC-09</v>
          </cell>
          <cell r="J1348" t="str">
            <v>SR</v>
          </cell>
          <cell r="K1348" t="str">
            <v>Y</v>
          </cell>
          <cell r="L1348">
            <v>-1479</v>
          </cell>
        </row>
        <row r="1349">
          <cell r="A1349" t="str">
            <v>007D009</v>
          </cell>
          <cell r="B1349">
            <v>1</v>
          </cell>
          <cell r="C1349" t="str">
            <v>D0101</v>
          </cell>
          <cell r="D1349">
            <v>1.88</v>
          </cell>
          <cell r="E1349">
            <v>1.88</v>
          </cell>
          <cell r="F1349">
            <v>44368</v>
          </cell>
          <cell r="G1349">
            <v>1.35</v>
          </cell>
          <cell r="H1349" t="str">
            <v>R1</v>
          </cell>
          <cell r="I1349" t="str">
            <v>PSJT 941</v>
          </cell>
          <cell r="J1349" t="str">
            <v>SR</v>
          </cell>
          <cell r="K1349" t="str">
            <v>Y</v>
          </cell>
          <cell r="L1349">
            <v>-1478.9333333333334</v>
          </cell>
        </row>
        <row r="1350">
          <cell r="A1350" t="str">
            <v>007D010</v>
          </cell>
          <cell r="B1350">
            <v>1</v>
          </cell>
          <cell r="C1350" t="str">
            <v>D0101</v>
          </cell>
          <cell r="D1350">
            <v>0.77</v>
          </cell>
          <cell r="E1350">
            <v>0.77</v>
          </cell>
          <cell r="F1350">
            <v>44367</v>
          </cell>
          <cell r="G1350">
            <v>1.35</v>
          </cell>
          <cell r="H1350" t="str">
            <v>R1</v>
          </cell>
          <cell r="I1350" t="str">
            <v>PSJT 941</v>
          </cell>
          <cell r="J1350" t="str">
            <v>SR</v>
          </cell>
          <cell r="K1350" t="str">
            <v>Y</v>
          </cell>
          <cell r="L1350">
            <v>-1478.9</v>
          </cell>
        </row>
        <row r="1351">
          <cell r="A1351" t="str">
            <v>008D001</v>
          </cell>
          <cell r="B1351">
            <v>1</v>
          </cell>
          <cell r="C1351" t="str">
            <v>D0101</v>
          </cell>
          <cell r="D1351">
            <v>0.54</v>
          </cell>
          <cell r="E1351">
            <v>0.54</v>
          </cell>
          <cell r="F1351">
            <v>44376</v>
          </cell>
          <cell r="G1351">
            <v>1.35</v>
          </cell>
          <cell r="H1351" t="str">
            <v>R1</v>
          </cell>
          <cell r="I1351" t="str">
            <v>GP 99-8009</v>
          </cell>
          <cell r="J1351" t="str">
            <v>SR</v>
          </cell>
          <cell r="K1351" t="str">
            <v>Y</v>
          </cell>
          <cell r="L1351">
            <v>-1479.2</v>
          </cell>
        </row>
        <row r="1352">
          <cell r="A1352" t="str">
            <v>008D003</v>
          </cell>
          <cell r="B1352">
            <v>1</v>
          </cell>
          <cell r="C1352" t="str">
            <v>D0101</v>
          </cell>
          <cell r="D1352">
            <v>1.51</v>
          </cell>
          <cell r="E1352">
            <v>1.51</v>
          </cell>
          <cell r="F1352">
            <v>44406</v>
          </cell>
          <cell r="G1352">
            <v>1.35</v>
          </cell>
          <cell r="H1352" t="str">
            <v>R1</v>
          </cell>
          <cell r="I1352" t="str">
            <v>GP 99-8009</v>
          </cell>
          <cell r="J1352" t="str">
            <v>SR</v>
          </cell>
          <cell r="K1352" t="str">
            <v>Y</v>
          </cell>
          <cell r="L1352">
            <v>-1480.2</v>
          </cell>
        </row>
        <row r="1353">
          <cell r="A1353" t="str">
            <v>008D004</v>
          </cell>
          <cell r="B1353">
            <v>1</v>
          </cell>
          <cell r="C1353" t="str">
            <v>D0101</v>
          </cell>
          <cell r="D1353">
            <v>1.67</v>
          </cell>
          <cell r="E1353">
            <v>1.67</v>
          </cell>
          <cell r="F1353">
            <v>44370</v>
          </cell>
          <cell r="G1353">
            <v>1.35</v>
          </cell>
          <cell r="H1353" t="str">
            <v>R1</v>
          </cell>
          <cell r="I1353" t="str">
            <v>GP 99-8009</v>
          </cell>
          <cell r="J1353" t="str">
            <v>SR</v>
          </cell>
          <cell r="K1353" t="str">
            <v>Y</v>
          </cell>
          <cell r="L1353">
            <v>-1479</v>
          </cell>
        </row>
        <row r="1354">
          <cell r="A1354" t="str">
            <v>008D008</v>
          </cell>
          <cell r="B1354">
            <v>1</v>
          </cell>
          <cell r="C1354" t="str">
            <v>D0101</v>
          </cell>
          <cell r="D1354">
            <v>2.6</v>
          </cell>
          <cell r="E1354">
            <v>2.6</v>
          </cell>
          <cell r="F1354">
            <v>44406</v>
          </cell>
          <cell r="G1354">
            <v>1.35</v>
          </cell>
          <cell r="H1354" t="str">
            <v>R1</v>
          </cell>
          <cell r="I1354" t="str">
            <v>GP 99-8009</v>
          </cell>
          <cell r="J1354" t="str">
            <v>SR</v>
          </cell>
          <cell r="K1354" t="str">
            <v>Y</v>
          </cell>
          <cell r="L1354">
            <v>-1480.2</v>
          </cell>
        </row>
        <row r="1355">
          <cell r="A1355" t="str">
            <v>008D009</v>
          </cell>
          <cell r="B1355">
            <v>1</v>
          </cell>
          <cell r="C1355" t="str">
            <v>D0101</v>
          </cell>
          <cell r="D1355">
            <v>0.88</v>
          </cell>
          <cell r="E1355">
            <v>0.88</v>
          </cell>
          <cell r="F1355">
            <v>44368</v>
          </cell>
          <cell r="G1355">
            <v>1.35</v>
          </cell>
          <cell r="H1355" t="str">
            <v>R1</v>
          </cell>
          <cell r="I1355" t="str">
            <v>PSJT 941</v>
          </cell>
          <cell r="J1355" t="str">
            <v>SR</v>
          </cell>
          <cell r="K1355" t="str">
            <v>Y</v>
          </cell>
          <cell r="L1355">
            <v>-1478.9333333333334</v>
          </cell>
        </row>
        <row r="1356">
          <cell r="A1356" t="str">
            <v>010D001</v>
          </cell>
          <cell r="B1356">
            <v>1</v>
          </cell>
          <cell r="C1356" t="str">
            <v>D0101</v>
          </cell>
          <cell r="D1356">
            <v>1.1599999999999999</v>
          </cell>
          <cell r="E1356">
            <v>1.1599999999999999</v>
          </cell>
          <cell r="F1356">
            <v>44368</v>
          </cell>
          <cell r="G1356">
            <v>1.35</v>
          </cell>
          <cell r="H1356" t="str">
            <v>R1</v>
          </cell>
          <cell r="I1356" t="str">
            <v>LPI-612</v>
          </cell>
          <cell r="J1356" t="str">
            <v>SR</v>
          </cell>
          <cell r="K1356" t="str">
            <v>Y</v>
          </cell>
          <cell r="L1356">
            <v>-1478.9333333333334</v>
          </cell>
        </row>
        <row r="1357">
          <cell r="A1357" t="str">
            <v>010D002</v>
          </cell>
          <cell r="B1357">
            <v>1</v>
          </cell>
          <cell r="C1357" t="str">
            <v>D0101</v>
          </cell>
          <cell r="D1357">
            <v>0.24</v>
          </cell>
          <cell r="E1357">
            <v>0.24</v>
          </cell>
          <cell r="F1357">
            <v>44368</v>
          </cell>
          <cell r="G1357">
            <v>1.35</v>
          </cell>
          <cell r="H1357" t="str">
            <v>R1</v>
          </cell>
          <cell r="I1357" t="str">
            <v>LPI-612</v>
          </cell>
          <cell r="J1357" t="str">
            <v>SR</v>
          </cell>
          <cell r="K1357" t="str">
            <v>Y</v>
          </cell>
          <cell r="L1357">
            <v>-1478.9333333333334</v>
          </cell>
        </row>
        <row r="1358">
          <cell r="A1358" t="str">
            <v>010D004</v>
          </cell>
          <cell r="B1358">
            <v>1</v>
          </cell>
          <cell r="C1358" t="str">
            <v>D0101</v>
          </cell>
          <cell r="D1358">
            <v>2.1</v>
          </cell>
          <cell r="E1358">
            <v>2.1</v>
          </cell>
          <cell r="F1358">
            <v>44372</v>
          </cell>
          <cell r="G1358">
            <v>1.35</v>
          </cell>
          <cell r="H1358" t="str">
            <v>R1</v>
          </cell>
          <cell r="I1358" t="str">
            <v>GP 99-8009</v>
          </cell>
          <cell r="J1358" t="str">
            <v>SR</v>
          </cell>
          <cell r="K1358" t="str">
            <v>Y</v>
          </cell>
          <cell r="L1358">
            <v>-1479.0666666666666</v>
          </cell>
        </row>
        <row r="1359">
          <cell r="A1359" t="str">
            <v>010D005</v>
          </cell>
          <cell r="B1359">
            <v>1</v>
          </cell>
          <cell r="C1359" t="str">
            <v>D0101</v>
          </cell>
          <cell r="D1359">
            <v>3.03</v>
          </cell>
          <cell r="E1359">
            <v>3.03</v>
          </cell>
          <cell r="F1359">
            <v>44427</v>
          </cell>
          <cell r="G1359">
            <v>1.35</v>
          </cell>
          <cell r="H1359" t="str">
            <v>R1</v>
          </cell>
          <cell r="I1359" t="str">
            <v>GP-95287</v>
          </cell>
          <cell r="J1359" t="str">
            <v>SR</v>
          </cell>
          <cell r="K1359" t="str">
            <v>Y</v>
          </cell>
          <cell r="L1359">
            <v>-1480.9</v>
          </cell>
        </row>
        <row r="1360">
          <cell r="A1360" t="str">
            <v>010D006</v>
          </cell>
          <cell r="B1360">
            <v>1</v>
          </cell>
          <cell r="C1360" t="str">
            <v>D0101</v>
          </cell>
          <cell r="D1360">
            <v>0.36</v>
          </cell>
          <cell r="E1360">
            <v>0.36</v>
          </cell>
          <cell r="F1360">
            <v>44495</v>
          </cell>
          <cell r="G1360">
            <v>1.35</v>
          </cell>
          <cell r="H1360" t="str">
            <v>R1</v>
          </cell>
          <cell r="I1360" t="str">
            <v>GP 99-8009</v>
          </cell>
          <cell r="J1360" t="str">
            <v>SR</v>
          </cell>
          <cell r="K1360" t="str">
            <v>Y</v>
          </cell>
          <cell r="L1360">
            <v>-1483.1666666666667</v>
          </cell>
        </row>
        <row r="1361">
          <cell r="A1361" t="str">
            <v>010D008</v>
          </cell>
          <cell r="B1361">
            <v>1</v>
          </cell>
          <cell r="C1361" t="str">
            <v>D0101</v>
          </cell>
          <cell r="D1361">
            <v>3.73</v>
          </cell>
          <cell r="E1361">
            <v>3.73</v>
          </cell>
          <cell r="F1361">
            <v>44373</v>
          </cell>
          <cell r="G1361">
            <v>1.35</v>
          </cell>
          <cell r="H1361" t="str">
            <v>R1</v>
          </cell>
          <cell r="I1361" t="str">
            <v>GP 99-8009</v>
          </cell>
          <cell r="J1361" t="str">
            <v>SR</v>
          </cell>
          <cell r="K1361" t="str">
            <v>Y</v>
          </cell>
          <cell r="L1361">
            <v>-1479.1</v>
          </cell>
        </row>
        <row r="1362">
          <cell r="A1362" t="str">
            <v>068A008</v>
          </cell>
          <cell r="B1362">
            <v>1</v>
          </cell>
          <cell r="C1362" t="str">
            <v>A0701</v>
          </cell>
          <cell r="D1362">
            <v>0.78</v>
          </cell>
          <cell r="E1362">
            <v>0</v>
          </cell>
          <cell r="F1362">
            <v>0</v>
          </cell>
          <cell r="G1362">
            <v>0</v>
          </cell>
          <cell r="H1362" t="str">
            <v>LP PC</v>
          </cell>
          <cell r="I1362">
            <v>0</v>
          </cell>
          <cell r="J1362">
            <v>0</v>
          </cell>
          <cell r="K1362" t="str">
            <v>I</v>
          </cell>
          <cell r="L1362">
            <v>0</v>
          </cell>
        </row>
        <row r="1363">
          <cell r="A1363" t="str">
            <v>070A008</v>
          </cell>
          <cell r="B1363">
            <v>1</v>
          </cell>
          <cell r="C1363" t="str">
            <v>A0701</v>
          </cell>
          <cell r="D1363">
            <v>1.76</v>
          </cell>
          <cell r="E1363">
            <v>1.76</v>
          </cell>
          <cell r="F1363">
            <v>44419</v>
          </cell>
          <cell r="G1363">
            <v>1.35</v>
          </cell>
          <cell r="H1363" t="str">
            <v>PC</v>
          </cell>
          <cell r="I1363" t="str">
            <v>LPI-1603</v>
          </cell>
          <cell r="J1363" t="str">
            <v>SRP</v>
          </cell>
          <cell r="K1363" t="str">
            <v>Y</v>
          </cell>
          <cell r="L1363">
            <v>-1480.6333333333334</v>
          </cell>
        </row>
        <row r="1364">
          <cell r="A1364" t="str">
            <v>070A009</v>
          </cell>
          <cell r="B1364">
            <v>1</v>
          </cell>
          <cell r="C1364" t="str">
            <v>A0701</v>
          </cell>
          <cell r="D1364">
            <v>0.95</v>
          </cell>
          <cell r="E1364">
            <v>0.95</v>
          </cell>
          <cell r="F1364">
            <v>44418</v>
          </cell>
          <cell r="G1364">
            <v>1.35</v>
          </cell>
          <cell r="H1364" t="str">
            <v>PC</v>
          </cell>
          <cell r="I1364" t="str">
            <v>LPI-1603</v>
          </cell>
          <cell r="J1364" t="str">
            <v>SRP</v>
          </cell>
          <cell r="K1364" t="str">
            <v>Y</v>
          </cell>
          <cell r="L1364">
            <v>-1480.6</v>
          </cell>
        </row>
        <row r="1365">
          <cell r="A1365" t="str">
            <v>055A033</v>
          </cell>
          <cell r="B1365">
            <v>3</v>
          </cell>
          <cell r="C1365" t="str">
            <v>A0604</v>
          </cell>
          <cell r="D1365">
            <v>0.56000000000000005</v>
          </cell>
          <cell r="E1365"/>
          <cell r="F1365"/>
          <cell r="G1365"/>
          <cell r="H1365" t="str">
            <v>LP PC</v>
          </cell>
          <cell r="I1365"/>
          <cell r="J1365"/>
          <cell r="K1365" t="str">
            <v>I</v>
          </cell>
          <cell r="L1365">
            <v>0</v>
          </cell>
        </row>
        <row r="1366">
          <cell r="A1366" t="str">
            <v>058A034</v>
          </cell>
          <cell r="B1366">
            <v>3</v>
          </cell>
          <cell r="C1366" t="str">
            <v>A0604</v>
          </cell>
          <cell r="D1366">
            <v>0.67</v>
          </cell>
          <cell r="E1366"/>
          <cell r="F1366"/>
          <cell r="G1366"/>
          <cell r="H1366" t="str">
            <v>LP PC</v>
          </cell>
          <cell r="I1366"/>
          <cell r="J1366"/>
          <cell r="K1366" t="str">
            <v>I</v>
          </cell>
          <cell r="L1366">
            <v>0</v>
          </cell>
        </row>
        <row r="1367">
          <cell r="A1367" t="str">
            <v>058A032</v>
          </cell>
          <cell r="B1367">
            <v>3</v>
          </cell>
          <cell r="C1367" t="str">
            <v>A0604</v>
          </cell>
          <cell r="D1367">
            <v>0.36</v>
          </cell>
          <cell r="E1367"/>
          <cell r="F1367"/>
          <cell r="G1367"/>
          <cell r="H1367" t="str">
            <v>LP PC</v>
          </cell>
          <cell r="I1367"/>
          <cell r="J1367"/>
          <cell r="K1367" t="str">
            <v>I</v>
          </cell>
          <cell r="L1367">
            <v>0</v>
          </cell>
        </row>
        <row r="1368">
          <cell r="A1368" t="str">
            <v>065A016</v>
          </cell>
          <cell r="B1368">
            <v>3</v>
          </cell>
          <cell r="C1368" t="str">
            <v>A0702</v>
          </cell>
          <cell r="D1368">
            <v>0.63</v>
          </cell>
          <cell r="E1368"/>
          <cell r="F1368"/>
          <cell r="G1368"/>
          <cell r="H1368" t="str">
            <v>LP PC</v>
          </cell>
          <cell r="I1368"/>
          <cell r="J1368"/>
          <cell r="K1368" t="str">
            <v>I</v>
          </cell>
          <cell r="L1368">
            <v>0</v>
          </cell>
        </row>
        <row r="1369">
          <cell r="A1369" t="str">
            <v>064A013</v>
          </cell>
          <cell r="B1369">
            <v>3</v>
          </cell>
          <cell r="C1369" t="str">
            <v>A0702</v>
          </cell>
          <cell r="D1369">
            <v>0.84</v>
          </cell>
          <cell r="E1369"/>
          <cell r="F1369"/>
          <cell r="G1369"/>
          <cell r="H1369" t="str">
            <v>LP PC</v>
          </cell>
          <cell r="I1369"/>
          <cell r="J1369"/>
          <cell r="K1369" t="str">
            <v>I</v>
          </cell>
          <cell r="L1369">
            <v>0</v>
          </cell>
        </row>
        <row r="1370">
          <cell r="A1370" t="str">
            <v>065A013</v>
          </cell>
          <cell r="B1370">
            <v>3</v>
          </cell>
          <cell r="C1370" t="str">
            <v>A0702</v>
          </cell>
          <cell r="D1370">
            <v>0.72</v>
          </cell>
          <cell r="E1370"/>
          <cell r="F1370"/>
          <cell r="G1370"/>
          <cell r="H1370" t="str">
            <v>LP PC</v>
          </cell>
          <cell r="I1370"/>
          <cell r="J1370"/>
          <cell r="K1370" t="str">
            <v>I</v>
          </cell>
          <cell r="L1370">
            <v>0</v>
          </cell>
        </row>
        <row r="1371">
          <cell r="A1371" t="str">
            <v>074A009</v>
          </cell>
          <cell r="B1371">
            <v>1</v>
          </cell>
          <cell r="C1371" t="str">
            <v>A0801</v>
          </cell>
          <cell r="D1371">
            <v>0.73</v>
          </cell>
          <cell r="E1371"/>
          <cell r="F1371"/>
          <cell r="G1371"/>
          <cell r="H1371" t="str">
            <v>LP PC</v>
          </cell>
          <cell r="I1371"/>
          <cell r="J1371"/>
          <cell r="K1371" t="str">
            <v>I</v>
          </cell>
          <cell r="L1371">
            <v>0</v>
          </cell>
        </row>
        <row r="1372">
          <cell r="A1372" t="str">
            <v>074A008</v>
          </cell>
          <cell r="B1372">
            <v>1</v>
          </cell>
          <cell r="C1372" t="str">
            <v>A0801</v>
          </cell>
          <cell r="D1372">
            <v>0.52</v>
          </cell>
          <cell r="E1372"/>
          <cell r="F1372"/>
          <cell r="G1372"/>
          <cell r="H1372" t="str">
            <v>LP PC</v>
          </cell>
          <cell r="I1372"/>
          <cell r="J1372"/>
          <cell r="K1372" t="str">
            <v>I</v>
          </cell>
          <cell r="L1372">
            <v>0</v>
          </cell>
        </row>
        <row r="1373">
          <cell r="A1373" t="str">
            <v>071A013</v>
          </cell>
          <cell r="B1373">
            <v>3</v>
          </cell>
          <cell r="C1373" t="str">
            <v>A0802</v>
          </cell>
          <cell r="D1373">
            <v>0.35</v>
          </cell>
          <cell r="E1373"/>
          <cell r="F1373"/>
          <cell r="G1373"/>
          <cell r="H1373" t="str">
            <v>LP PC</v>
          </cell>
          <cell r="I1373"/>
          <cell r="J1373"/>
          <cell r="K1373" t="str">
            <v>I</v>
          </cell>
          <cell r="L1373">
            <v>0</v>
          </cell>
        </row>
        <row r="1374">
          <cell r="A1374" t="str">
            <v>071A012</v>
          </cell>
          <cell r="B1374">
            <v>3</v>
          </cell>
          <cell r="C1374" t="str">
            <v>A0802</v>
          </cell>
          <cell r="D1374">
            <v>1.68</v>
          </cell>
          <cell r="E1374"/>
          <cell r="F1374"/>
          <cell r="G1374"/>
          <cell r="H1374" t="str">
            <v>LP PC</v>
          </cell>
          <cell r="I1374"/>
          <cell r="J1374"/>
          <cell r="K1374" t="str">
            <v>I</v>
          </cell>
          <cell r="L1374">
            <v>0</v>
          </cell>
        </row>
        <row r="1375">
          <cell r="A1375" t="str">
            <v>078A015</v>
          </cell>
          <cell r="B1375">
            <v>3</v>
          </cell>
          <cell r="C1375" t="str">
            <v>A0802</v>
          </cell>
          <cell r="D1375">
            <v>0.28999999999999998</v>
          </cell>
          <cell r="E1375"/>
          <cell r="F1375"/>
          <cell r="G1375"/>
          <cell r="H1375" t="str">
            <v>LP PC</v>
          </cell>
          <cell r="I1375"/>
          <cell r="J1375"/>
          <cell r="K1375" t="str">
            <v>I</v>
          </cell>
          <cell r="L1375">
            <v>0</v>
          </cell>
        </row>
        <row r="1376">
          <cell r="A1376" t="str">
            <v>074A014</v>
          </cell>
          <cell r="B1376">
            <v>3</v>
          </cell>
          <cell r="C1376" t="str">
            <v>A0802</v>
          </cell>
          <cell r="D1376">
            <v>0.51</v>
          </cell>
          <cell r="E1376"/>
          <cell r="F1376"/>
          <cell r="G1376"/>
          <cell r="H1376" t="str">
            <v>LP PC</v>
          </cell>
          <cell r="I1376"/>
          <cell r="J1376"/>
          <cell r="K1376" t="str">
            <v>I</v>
          </cell>
          <cell r="L1376">
            <v>0</v>
          </cell>
        </row>
        <row r="1377">
          <cell r="A1377" t="str">
            <v>073A014</v>
          </cell>
          <cell r="B1377">
            <v>3</v>
          </cell>
          <cell r="C1377" t="str">
            <v>A0802</v>
          </cell>
          <cell r="D1377">
            <v>0.83</v>
          </cell>
          <cell r="E1377"/>
          <cell r="F1377"/>
          <cell r="G1377"/>
          <cell r="H1377" t="str">
            <v>LP PC</v>
          </cell>
          <cell r="I1377"/>
          <cell r="J1377"/>
          <cell r="K1377" t="str">
            <v>I</v>
          </cell>
          <cell r="L1377">
            <v>0</v>
          </cell>
        </row>
        <row r="1378">
          <cell r="A1378" t="str">
            <v>073A016</v>
          </cell>
          <cell r="B1378">
            <v>3</v>
          </cell>
          <cell r="C1378" t="str">
            <v>A0802</v>
          </cell>
          <cell r="D1378">
            <v>0.74</v>
          </cell>
          <cell r="E1378"/>
          <cell r="F1378"/>
          <cell r="G1378"/>
          <cell r="H1378" t="str">
            <v>LP PC</v>
          </cell>
          <cell r="I1378"/>
          <cell r="J1378"/>
          <cell r="K1378" t="str">
            <v>I</v>
          </cell>
          <cell r="L1378">
            <v>0</v>
          </cell>
        </row>
      </sheetData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t"/>
      <sheetName val="Mst2"/>
      <sheetName val="LHK"/>
      <sheetName val="SUM"/>
      <sheetName val="act"/>
      <sheetName val="All Kode"/>
      <sheetName val="Block"/>
      <sheetName val="Petak kebakaran"/>
      <sheetName val="Tergenang"/>
      <sheetName val="Revisi Lama"/>
      <sheetName val="Revisi Baru"/>
      <sheetName val="Sheet1"/>
      <sheetName val="Sheet2"/>
      <sheetName val="Sheet3"/>
      <sheetName val="Sheet4"/>
    </sheetNames>
    <sheetDataSet>
      <sheetData sheetId="0">
        <row r="2">
          <cell r="C2"/>
          <cell r="D2"/>
          <cell r="E2"/>
          <cell r="F2"/>
          <cell r="G2"/>
          <cell r="H2"/>
          <cell r="I2"/>
          <cell r="J2"/>
          <cell r="K2"/>
        </row>
        <row r="3">
          <cell r="C3">
            <v>1</v>
          </cell>
          <cell r="D3">
            <v>2</v>
          </cell>
          <cell r="E3">
            <v>3</v>
          </cell>
          <cell r="F3">
            <v>4</v>
          </cell>
          <cell r="G3">
            <v>5</v>
          </cell>
          <cell r="H3">
            <v>6</v>
          </cell>
          <cell r="I3">
            <v>7</v>
          </cell>
          <cell r="J3">
            <v>8</v>
          </cell>
          <cell r="K3">
            <v>9</v>
          </cell>
        </row>
        <row r="4">
          <cell r="C4" t="str">
            <v>Petak</v>
          </cell>
          <cell r="D4" t="str">
            <v>Luas Tanam</v>
          </cell>
          <cell r="E4" t="str">
            <v>Luas Ready</v>
          </cell>
          <cell r="F4" t="str">
            <v>Total</v>
          </cell>
          <cell r="G4" t="str">
            <v>Date Plant</v>
          </cell>
          <cell r="H4" t="str">
            <v>Phase</v>
          </cell>
          <cell r="I4" t="str">
            <v>Varietas</v>
          </cell>
          <cell r="J4" t="str">
            <v>Sistem Tanam</v>
          </cell>
          <cell r="K4" t="str">
            <v>Jarak Tanam</v>
          </cell>
        </row>
        <row r="5">
          <cell r="C5"/>
          <cell r="D5"/>
          <cell r="E5"/>
          <cell r="F5"/>
          <cell r="G5"/>
          <cell r="H5"/>
          <cell r="I5"/>
          <cell r="J5"/>
          <cell r="K5"/>
        </row>
        <row r="6">
          <cell r="C6" t="str">
            <v>005B056</v>
          </cell>
          <cell r="D6">
            <v>0.26</v>
          </cell>
          <cell r="E6"/>
          <cell r="F6">
            <v>0.26</v>
          </cell>
          <cell r="G6">
            <v>44716</v>
          </cell>
          <cell r="H6" t="str">
            <v>RPC</v>
          </cell>
          <cell r="I6" t="str">
            <v>LPI-1603</v>
          </cell>
          <cell r="J6" t="str">
            <v>SR</v>
          </cell>
          <cell r="K6">
            <v>1.35</v>
          </cell>
        </row>
        <row r="7">
          <cell r="C7" t="str">
            <v>001B053</v>
          </cell>
          <cell r="D7">
            <v>2.09</v>
          </cell>
          <cell r="E7"/>
          <cell r="F7">
            <v>2.09</v>
          </cell>
          <cell r="G7">
            <v>44707</v>
          </cell>
          <cell r="H7" t="str">
            <v>RPC</v>
          </cell>
          <cell r="I7" t="str">
            <v>LPI-1603</v>
          </cell>
          <cell r="J7" t="str">
            <v>SR</v>
          </cell>
          <cell r="K7">
            <v>1.35</v>
          </cell>
        </row>
        <row r="8">
          <cell r="C8" t="str">
            <v>001B058</v>
          </cell>
          <cell r="D8">
            <v>2.2999999999999998</v>
          </cell>
          <cell r="E8"/>
          <cell r="F8">
            <v>2.2999999999999998</v>
          </cell>
          <cell r="G8">
            <v>44718</v>
          </cell>
          <cell r="H8" t="str">
            <v>RPC</v>
          </cell>
          <cell r="I8" t="str">
            <v>LPI-1603</v>
          </cell>
          <cell r="J8" t="str">
            <v>SR</v>
          </cell>
          <cell r="K8">
            <v>1.35</v>
          </cell>
        </row>
        <row r="9">
          <cell r="C9" t="str">
            <v>002B053</v>
          </cell>
          <cell r="D9">
            <v>1.43</v>
          </cell>
          <cell r="E9"/>
          <cell r="F9">
            <v>1.43</v>
          </cell>
          <cell r="G9">
            <v>44702</v>
          </cell>
          <cell r="H9" t="str">
            <v>RPC</v>
          </cell>
          <cell r="I9" t="str">
            <v>LPI-1603</v>
          </cell>
          <cell r="J9" t="str">
            <v>SR</v>
          </cell>
          <cell r="K9">
            <v>1.35</v>
          </cell>
        </row>
        <row r="10">
          <cell r="C10" t="str">
            <v>002B055</v>
          </cell>
          <cell r="D10">
            <v>4.58</v>
          </cell>
          <cell r="E10"/>
          <cell r="F10">
            <v>4.58</v>
          </cell>
          <cell r="G10">
            <v>44707</v>
          </cell>
          <cell r="H10" t="str">
            <v>RPC</v>
          </cell>
          <cell r="I10" t="str">
            <v>LPI-1603</v>
          </cell>
          <cell r="J10" t="str">
            <v>SR</v>
          </cell>
          <cell r="K10">
            <v>1.35</v>
          </cell>
        </row>
        <row r="11">
          <cell r="C11" t="str">
            <v>002B059</v>
          </cell>
          <cell r="D11">
            <v>6.29</v>
          </cell>
          <cell r="E11"/>
          <cell r="F11">
            <v>6.29</v>
          </cell>
          <cell r="G11">
            <v>44716</v>
          </cell>
          <cell r="H11" t="str">
            <v>RPC</v>
          </cell>
          <cell r="I11" t="str">
            <v>LPI-1603</v>
          </cell>
          <cell r="J11" t="str">
            <v>SR</v>
          </cell>
          <cell r="K11">
            <v>1.35</v>
          </cell>
        </row>
        <row r="12">
          <cell r="C12" t="str">
            <v>003B055</v>
          </cell>
          <cell r="D12">
            <v>3.45</v>
          </cell>
          <cell r="E12"/>
          <cell r="F12">
            <v>3.45</v>
          </cell>
          <cell r="G12">
            <v>44705</v>
          </cell>
          <cell r="H12" t="str">
            <v>RPC</v>
          </cell>
          <cell r="I12" t="str">
            <v>LPI-1603</v>
          </cell>
          <cell r="J12" t="str">
            <v>SR</v>
          </cell>
          <cell r="K12">
            <v>1.35</v>
          </cell>
        </row>
        <row r="13">
          <cell r="C13" t="str">
            <v>004B054</v>
          </cell>
          <cell r="D13">
            <v>5.3</v>
          </cell>
          <cell r="E13"/>
          <cell r="F13">
            <v>5.3</v>
          </cell>
          <cell r="G13">
            <v>44704</v>
          </cell>
          <cell r="H13" t="str">
            <v>RPC</v>
          </cell>
          <cell r="I13" t="str">
            <v>LPI-1603</v>
          </cell>
          <cell r="J13" t="str">
            <v>SR</v>
          </cell>
          <cell r="K13">
            <v>1.35</v>
          </cell>
        </row>
        <row r="14">
          <cell r="C14" t="str">
            <v>005B057</v>
          </cell>
          <cell r="D14">
            <v>0.45</v>
          </cell>
          <cell r="E14"/>
          <cell r="F14">
            <v>0.45</v>
          </cell>
          <cell r="G14">
            <v>44714</v>
          </cell>
          <cell r="H14" t="str">
            <v>RPC</v>
          </cell>
          <cell r="I14" t="str">
            <v>LPI-1603</v>
          </cell>
          <cell r="J14" t="str">
            <v>SR</v>
          </cell>
          <cell r="K14">
            <v>1.35</v>
          </cell>
        </row>
        <row r="15">
          <cell r="C15" t="str">
            <v>005B060</v>
          </cell>
          <cell r="D15">
            <v>8.89</v>
          </cell>
          <cell r="E15"/>
          <cell r="F15">
            <v>8.89</v>
          </cell>
          <cell r="G15">
            <v>44709</v>
          </cell>
          <cell r="H15" t="str">
            <v>RPC</v>
          </cell>
          <cell r="I15" t="str">
            <v>LPI-1603</v>
          </cell>
          <cell r="J15" t="str">
            <v>SR</v>
          </cell>
          <cell r="K15">
            <v>1.35</v>
          </cell>
        </row>
        <row r="16">
          <cell r="C16" t="str">
            <v>006B055</v>
          </cell>
          <cell r="D16">
            <v>2.39</v>
          </cell>
          <cell r="E16"/>
          <cell r="F16">
            <v>2.39</v>
          </cell>
          <cell r="G16">
            <v>44712</v>
          </cell>
          <cell r="H16" t="str">
            <v>RPC</v>
          </cell>
          <cell r="I16" t="str">
            <v>LPI-1603</v>
          </cell>
          <cell r="J16" t="str">
            <v>SR</v>
          </cell>
          <cell r="K16">
            <v>1.35</v>
          </cell>
        </row>
        <row r="17">
          <cell r="C17" t="str">
            <v>006B052</v>
          </cell>
          <cell r="D17">
            <v>6.99</v>
          </cell>
          <cell r="E17"/>
          <cell r="F17">
            <v>6.99</v>
          </cell>
          <cell r="G17">
            <v>44714</v>
          </cell>
          <cell r="H17" t="str">
            <v>RPC</v>
          </cell>
          <cell r="I17" t="str">
            <v>LPI-1603</v>
          </cell>
          <cell r="J17" t="str">
            <v>SR</v>
          </cell>
          <cell r="K17">
            <v>1.35</v>
          </cell>
        </row>
        <row r="18">
          <cell r="C18" t="str">
            <v>006B056</v>
          </cell>
          <cell r="D18">
            <v>2.88</v>
          </cell>
          <cell r="E18"/>
          <cell r="F18">
            <v>2.88</v>
          </cell>
          <cell r="G18">
            <v>44709</v>
          </cell>
          <cell r="H18" t="str">
            <v>RPC</v>
          </cell>
          <cell r="I18" t="str">
            <v>LPI-1603</v>
          </cell>
          <cell r="J18" t="str">
            <v>SRP</v>
          </cell>
          <cell r="K18">
            <v>1.35</v>
          </cell>
        </row>
        <row r="19">
          <cell r="C19" t="str">
            <v>006B060</v>
          </cell>
          <cell r="D19">
            <v>3.99</v>
          </cell>
          <cell r="E19"/>
          <cell r="F19">
            <v>3.99</v>
          </cell>
          <cell r="G19">
            <v>44709</v>
          </cell>
          <cell r="H19" t="str">
            <v>RPC</v>
          </cell>
          <cell r="I19" t="str">
            <v>LPI-1603</v>
          </cell>
          <cell r="J19" t="str">
            <v>SRP</v>
          </cell>
          <cell r="K19">
            <v>1.35</v>
          </cell>
        </row>
        <row r="20">
          <cell r="C20" t="str">
            <v>007B051</v>
          </cell>
          <cell r="D20">
            <v>0.27</v>
          </cell>
          <cell r="E20"/>
          <cell r="F20">
            <v>0.27</v>
          </cell>
          <cell r="G20">
            <v>44721</v>
          </cell>
          <cell r="H20" t="str">
            <v>RPC</v>
          </cell>
          <cell r="I20" t="str">
            <v>LPI-1603</v>
          </cell>
          <cell r="J20" t="str">
            <v>SR</v>
          </cell>
          <cell r="K20">
            <v>1.35</v>
          </cell>
        </row>
        <row r="21">
          <cell r="C21" t="str">
            <v>007B055</v>
          </cell>
          <cell r="D21">
            <v>0.18</v>
          </cell>
          <cell r="E21"/>
          <cell r="F21">
            <v>0.18</v>
          </cell>
          <cell r="G21">
            <v>44709</v>
          </cell>
          <cell r="H21" t="str">
            <v>RPC</v>
          </cell>
          <cell r="I21" t="str">
            <v>LPI-1603</v>
          </cell>
          <cell r="J21" t="str">
            <v>SRP</v>
          </cell>
          <cell r="K21">
            <v>1.35</v>
          </cell>
        </row>
        <row r="22">
          <cell r="C22" t="str">
            <v>008B054</v>
          </cell>
          <cell r="D22">
            <v>7.03</v>
          </cell>
          <cell r="E22"/>
          <cell r="F22">
            <v>7.03</v>
          </cell>
          <cell r="G22">
            <v>44714</v>
          </cell>
          <cell r="H22" t="str">
            <v>RPC</v>
          </cell>
          <cell r="I22" t="str">
            <v>LPI-1603</v>
          </cell>
          <cell r="J22" t="str">
            <v>SR</v>
          </cell>
          <cell r="K22">
            <v>1.35</v>
          </cell>
        </row>
        <row r="23">
          <cell r="C23" t="str">
            <v>008B055</v>
          </cell>
          <cell r="D23"/>
          <cell r="E23"/>
          <cell r="F23">
            <v>0.71</v>
          </cell>
          <cell r="G23"/>
          <cell r="H23" t="str">
            <v>LP RPC</v>
          </cell>
          <cell r="I23"/>
          <cell r="J23"/>
          <cell r="K23"/>
        </row>
        <row r="24">
          <cell r="C24" t="str">
            <v>008b056</v>
          </cell>
          <cell r="D24">
            <v>2.5</v>
          </cell>
          <cell r="E24"/>
          <cell r="F24">
            <v>2.5</v>
          </cell>
          <cell r="G24">
            <v>44715</v>
          </cell>
          <cell r="H24" t="str">
            <v>RPC</v>
          </cell>
          <cell r="I24" t="str">
            <v>LPI-1603</v>
          </cell>
          <cell r="J24" t="str">
            <v>SRP</v>
          </cell>
          <cell r="K24">
            <v>1.35</v>
          </cell>
        </row>
        <row r="25">
          <cell r="C25" t="str">
            <v>008B058</v>
          </cell>
          <cell r="D25">
            <v>5.37</v>
          </cell>
          <cell r="E25"/>
          <cell r="F25">
            <v>5.37</v>
          </cell>
          <cell r="G25">
            <v>44711</v>
          </cell>
          <cell r="H25" t="str">
            <v>RPC</v>
          </cell>
          <cell r="I25" t="str">
            <v>LPI-1603</v>
          </cell>
          <cell r="J25" t="str">
            <v>SRP</v>
          </cell>
          <cell r="K25">
            <v>1.35</v>
          </cell>
        </row>
        <row r="26">
          <cell r="C26" t="str">
            <v>008B060</v>
          </cell>
          <cell r="D26">
            <v>0.41</v>
          </cell>
          <cell r="E26"/>
          <cell r="F26">
            <v>0.41</v>
          </cell>
          <cell r="G26">
            <v>44714</v>
          </cell>
          <cell r="H26" t="str">
            <v>RPC</v>
          </cell>
          <cell r="I26" t="str">
            <v>LPI-1603</v>
          </cell>
          <cell r="J26" t="str">
            <v>SRP</v>
          </cell>
          <cell r="K26">
            <v>1.35</v>
          </cell>
        </row>
        <row r="27">
          <cell r="C27" t="str">
            <v>010B053</v>
          </cell>
          <cell r="D27">
            <v>5.74</v>
          </cell>
          <cell r="E27"/>
          <cell r="F27">
            <v>5.74</v>
          </cell>
          <cell r="G27">
            <v>44714</v>
          </cell>
          <cell r="H27" t="str">
            <v>RPC</v>
          </cell>
          <cell r="I27" t="str">
            <v>LPI-1603</v>
          </cell>
          <cell r="J27" t="str">
            <v>SR</v>
          </cell>
          <cell r="K27">
            <v>1.35</v>
          </cell>
        </row>
        <row r="28">
          <cell r="C28" t="str">
            <v>010B054</v>
          </cell>
          <cell r="D28">
            <v>1.99</v>
          </cell>
          <cell r="E28"/>
          <cell r="F28">
            <v>1.99</v>
          </cell>
          <cell r="G28">
            <v>44716</v>
          </cell>
          <cell r="H28" t="str">
            <v>RPC</v>
          </cell>
          <cell r="I28" t="str">
            <v>LPI-1603</v>
          </cell>
          <cell r="J28" t="str">
            <v>SR</v>
          </cell>
          <cell r="K28">
            <v>1.35</v>
          </cell>
        </row>
        <row r="29">
          <cell r="C29" t="str">
            <v>010B057</v>
          </cell>
          <cell r="D29">
            <v>3.17</v>
          </cell>
          <cell r="E29"/>
          <cell r="F29">
            <v>3.17</v>
          </cell>
          <cell r="G29">
            <v>44711</v>
          </cell>
          <cell r="H29" t="str">
            <v>RPC</v>
          </cell>
          <cell r="I29" t="str">
            <v>LPI-1603</v>
          </cell>
          <cell r="J29" t="str">
            <v>SRP</v>
          </cell>
          <cell r="K29">
            <v>1.35</v>
          </cell>
        </row>
        <row r="30">
          <cell r="C30" t="str">
            <v>010B059</v>
          </cell>
          <cell r="D30">
            <v>5.71</v>
          </cell>
          <cell r="E30"/>
          <cell r="F30">
            <v>5.71</v>
          </cell>
          <cell r="G30">
            <v>44719</v>
          </cell>
          <cell r="H30" t="str">
            <v>RPC</v>
          </cell>
          <cell r="I30" t="str">
            <v>LPI-1603</v>
          </cell>
          <cell r="J30" t="str">
            <v>SRP</v>
          </cell>
          <cell r="K30">
            <v>1.35</v>
          </cell>
        </row>
        <row r="31">
          <cell r="C31" t="str">
            <v>002b066</v>
          </cell>
          <cell r="D31">
            <v>0.95</v>
          </cell>
          <cell r="E31"/>
          <cell r="F31">
            <v>0.95</v>
          </cell>
          <cell r="G31">
            <v>44410</v>
          </cell>
          <cell r="H31" t="str">
            <v>RPC</v>
          </cell>
          <cell r="I31" t="str">
            <v>LPI-1605</v>
          </cell>
          <cell r="J31" t="str">
            <v>SR</v>
          </cell>
          <cell r="K31">
            <v>1.35</v>
          </cell>
        </row>
        <row r="32">
          <cell r="C32" t="str">
            <v>002B067</v>
          </cell>
          <cell r="D32">
            <v>2.82</v>
          </cell>
          <cell r="E32"/>
          <cell r="F32">
            <v>2.82</v>
          </cell>
          <cell r="G32">
            <v>44411</v>
          </cell>
          <cell r="H32" t="str">
            <v>RPC</v>
          </cell>
          <cell r="I32" t="str">
            <v>LPI-1605</v>
          </cell>
          <cell r="J32" t="str">
            <v>SR</v>
          </cell>
          <cell r="K32">
            <v>1.35</v>
          </cell>
        </row>
        <row r="33">
          <cell r="C33" t="str">
            <v>002B070</v>
          </cell>
          <cell r="D33">
            <v>1.68</v>
          </cell>
          <cell r="E33"/>
          <cell r="F33">
            <v>1.68</v>
          </cell>
          <cell r="G33">
            <v>44406</v>
          </cell>
          <cell r="H33" t="str">
            <v>RPC</v>
          </cell>
          <cell r="I33" t="str">
            <v>LPI-1603</v>
          </cell>
          <cell r="J33" t="str">
            <v>SR</v>
          </cell>
          <cell r="K33">
            <v>1.35</v>
          </cell>
        </row>
        <row r="34">
          <cell r="C34" t="str">
            <v>004B062</v>
          </cell>
          <cell r="D34">
            <v>1.44</v>
          </cell>
          <cell r="E34"/>
          <cell r="F34">
            <v>1.44</v>
          </cell>
          <cell r="G34">
            <v>44407</v>
          </cell>
          <cell r="H34" t="str">
            <v>RPC</v>
          </cell>
          <cell r="I34" t="str">
            <v>LPI-1603</v>
          </cell>
          <cell r="J34" t="str">
            <v>SR</v>
          </cell>
          <cell r="K34">
            <v>1.35</v>
          </cell>
        </row>
        <row r="35">
          <cell r="C35" t="str">
            <v>004B063</v>
          </cell>
          <cell r="D35">
            <v>3.1</v>
          </cell>
          <cell r="E35"/>
          <cell r="F35">
            <v>3.1</v>
          </cell>
          <cell r="G35">
            <v>44408</v>
          </cell>
          <cell r="H35" t="str">
            <v>RPC</v>
          </cell>
          <cell r="I35" t="str">
            <v>LPI-1603</v>
          </cell>
          <cell r="J35" t="str">
            <v>SR</v>
          </cell>
          <cell r="K35">
            <v>1.35</v>
          </cell>
        </row>
        <row r="36">
          <cell r="C36" t="str">
            <v>004B064</v>
          </cell>
          <cell r="D36">
            <v>1.19</v>
          </cell>
          <cell r="E36"/>
          <cell r="F36">
            <v>1.19</v>
          </cell>
          <cell r="G36">
            <v>44408</v>
          </cell>
          <cell r="H36" t="str">
            <v>RPC</v>
          </cell>
          <cell r="I36" t="str">
            <v>LPI-1603</v>
          </cell>
          <cell r="J36" t="str">
            <v>SR</v>
          </cell>
          <cell r="K36">
            <v>1.35</v>
          </cell>
        </row>
        <row r="37">
          <cell r="C37" t="str">
            <v>004B066</v>
          </cell>
          <cell r="D37">
            <v>0.75</v>
          </cell>
          <cell r="E37"/>
          <cell r="F37">
            <v>0.75</v>
          </cell>
          <cell r="G37">
            <v>44409</v>
          </cell>
          <cell r="H37" t="str">
            <v>RPC</v>
          </cell>
          <cell r="I37" t="str">
            <v>LPI-1605</v>
          </cell>
          <cell r="J37" t="str">
            <v>SR</v>
          </cell>
          <cell r="K37">
            <v>1.35</v>
          </cell>
        </row>
        <row r="38">
          <cell r="C38" t="str">
            <v>004B067</v>
          </cell>
          <cell r="D38">
            <v>1.56</v>
          </cell>
          <cell r="E38"/>
          <cell r="F38">
            <v>1.56</v>
          </cell>
          <cell r="G38">
            <v>44409</v>
          </cell>
          <cell r="H38" t="str">
            <v>RPC</v>
          </cell>
          <cell r="I38" t="str">
            <v>LPI-1605</v>
          </cell>
          <cell r="J38" t="str">
            <v>SR</v>
          </cell>
          <cell r="K38">
            <v>1.35</v>
          </cell>
        </row>
        <row r="39">
          <cell r="C39" t="str">
            <v>006B062</v>
          </cell>
          <cell r="D39">
            <v>2.81</v>
          </cell>
          <cell r="E39"/>
          <cell r="F39">
            <v>2.81</v>
          </cell>
          <cell r="G39">
            <v>44408</v>
          </cell>
          <cell r="H39" t="str">
            <v>RPC</v>
          </cell>
          <cell r="I39" t="str">
            <v>LPI-1603</v>
          </cell>
          <cell r="J39" t="str">
            <v>SR</v>
          </cell>
          <cell r="K39">
            <v>1.35</v>
          </cell>
        </row>
        <row r="40">
          <cell r="C40" t="str">
            <v>006B063</v>
          </cell>
          <cell r="D40">
            <v>3.05</v>
          </cell>
          <cell r="E40"/>
          <cell r="F40">
            <v>3.05</v>
          </cell>
          <cell r="G40">
            <v>44409</v>
          </cell>
          <cell r="H40" t="str">
            <v>RPC</v>
          </cell>
          <cell r="I40" t="str">
            <v>LPI-1605</v>
          </cell>
          <cell r="J40" t="str">
            <v>SR</v>
          </cell>
          <cell r="K40">
            <v>1.35</v>
          </cell>
        </row>
        <row r="41">
          <cell r="C41" t="str">
            <v>006B066</v>
          </cell>
          <cell r="D41">
            <v>2.62</v>
          </cell>
          <cell r="E41"/>
          <cell r="F41">
            <v>2.62</v>
          </cell>
          <cell r="G41">
            <v>44408</v>
          </cell>
          <cell r="H41" t="str">
            <v>RPC</v>
          </cell>
          <cell r="I41" t="str">
            <v>LPI-1603</v>
          </cell>
          <cell r="J41" t="str">
            <v>SR</v>
          </cell>
          <cell r="K41">
            <v>1.35</v>
          </cell>
        </row>
        <row r="42">
          <cell r="C42" t="str">
            <v>006B067</v>
          </cell>
          <cell r="D42">
            <v>0.63</v>
          </cell>
          <cell r="E42"/>
          <cell r="F42">
            <v>0.63</v>
          </cell>
          <cell r="G42">
            <v>44410</v>
          </cell>
          <cell r="H42" t="str">
            <v>RPC</v>
          </cell>
          <cell r="I42" t="str">
            <v>LPI-1605</v>
          </cell>
          <cell r="J42" t="str">
            <v>SR</v>
          </cell>
          <cell r="K42">
            <v>1.35</v>
          </cell>
        </row>
        <row r="43">
          <cell r="C43" t="str">
            <v>006B069</v>
          </cell>
          <cell r="D43">
            <v>1.0900000000000001</v>
          </cell>
          <cell r="E43" t="str">
            <v>Bibit</v>
          </cell>
          <cell r="F43">
            <v>1.0900000000000001</v>
          </cell>
          <cell r="G43">
            <v>44500</v>
          </cell>
          <cell r="H43" t="str">
            <v>R1</v>
          </cell>
          <cell r="I43" t="str">
            <v>LPI-1605</v>
          </cell>
          <cell r="J43" t="str">
            <v>SR</v>
          </cell>
          <cell r="K43">
            <v>1.35</v>
          </cell>
        </row>
        <row r="44">
          <cell r="C44" t="str">
            <v>007B069</v>
          </cell>
          <cell r="D44">
            <v>1.07</v>
          </cell>
          <cell r="E44" t="str">
            <v>Bibit</v>
          </cell>
          <cell r="F44">
            <v>1.07</v>
          </cell>
          <cell r="G44">
            <v>44731</v>
          </cell>
          <cell r="H44" t="str">
            <v>R2</v>
          </cell>
          <cell r="I44" t="str">
            <v>LPI-1605</v>
          </cell>
          <cell r="J44" t="str">
            <v>SR</v>
          </cell>
          <cell r="K44">
            <v>1.35</v>
          </cell>
        </row>
        <row r="45">
          <cell r="C45" t="str">
            <v>007B070</v>
          </cell>
          <cell r="D45">
            <v>0.44</v>
          </cell>
          <cell r="E45" t="str">
            <v>fix</v>
          </cell>
          <cell r="F45">
            <v>0.44</v>
          </cell>
          <cell r="G45">
            <v>44483</v>
          </cell>
          <cell r="H45" t="str">
            <v>RPC</v>
          </cell>
          <cell r="I45" t="str">
            <v>LPI-1604</v>
          </cell>
          <cell r="J45" t="str">
            <v>SRP</v>
          </cell>
          <cell r="K45">
            <v>1.35</v>
          </cell>
        </row>
        <row r="46">
          <cell r="C46" t="str">
            <v>008B062</v>
          </cell>
          <cell r="D46">
            <v>5.0999999999999996</v>
          </cell>
          <cell r="E46" t="str">
            <v>Waterlodge</v>
          </cell>
          <cell r="F46">
            <v>5.0999999999999996</v>
          </cell>
          <cell r="G46">
            <v>44412</v>
          </cell>
          <cell r="H46" t="str">
            <v>RPC</v>
          </cell>
          <cell r="I46" t="str">
            <v>LPI-1605</v>
          </cell>
          <cell r="J46" t="str">
            <v>SR</v>
          </cell>
          <cell r="K46">
            <v>1.35</v>
          </cell>
        </row>
        <row r="47">
          <cell r="C47" t="str">
            <v>008B065</v>
          </cell>
          <cell r="D47">
            <v>1.71</v>
          </cell>
          <cell r="E47"/>
          <cell r="F47">
            <v>1.71</v>
          </cell>
          <cell r="G47">
            <v>44410</v>
          </cell>
          <cell r="H47" t="str">
            <v>RPC</v>
          </cell>
          <cell r="I47" t="str">
            <v>LPI-1605</v>
          </cell>
          <cell r="J47" t="str">
            <v>SR</v>
          </cell>
          <cell r="K47">
            <v>1.35</v>
          </cell>
        </row>
        <row r="48">
          <cell r="C48" t="str">
            <v>008B063</v>
          </cell>
          <cell r="D48">
            <v>1.1399999999999999</v>
          </cell>
          <cell r="E48"/>
          <cell r="F48">
            <v>1.1399999999999999</v>
          </cell>
          <cell r="G48">
            <v>44410</v>
          </cell>
          <cell r="H48" t="str">
            <v>RPC</v>
          </cell>
          <cell r="I48" t="str">
            <v>LPI-1605</v>
          </cell>
          <cell r="J48" t="str">
            <v>SR</v>
          </cell>
          <cell r="K48">
            <v>1.35</v>
          </cell>
        </row>
        <row r="49">
          <cell r="C49" t="str">
            <v>008B064</v>
          </cell>
          <cell r="D49">
            <v>0.3</v>
          </cell>
          <cell r="E49"/>
          <cell r="F49">
            <v>0.3</v>
          </cell>
          <cell r="G49">
            <v>44731</v>
          </cell>
          <cell r="H49" t="str">
            <v>R1</v>
          </cell>
          <cell r="I49" t="str">
            <v>LPI-1603</v>
          </cell>
          <cell r="J49" t="str">
            <v>SR</v>
          </cell>
          <cell r="K49">
            <v>1.35</v>
          </cell>
        </row>
        <row r="50">
          <cell r="C50" t="str">
            <v>010B061</v>
          </cell>
          <cell r="D50">
            <v>0.26</v>
          </cell>
          <cell r="E50"/>
          <cell r="F50">
            <v>0.26</v>
          </cell>
          <cell r="G50">
            <v>44522</v>
          </cell>
          <cell r="H50" t="str">
            <v>RPC</v>
          </cell>
          <cell r="I50" t="str">
            <v>LPI-1604</v>
          </cell>
          <cell r="J50" t="str">
            <v>SR</v>
          </cell>
          <cell r="K50">
            <v>1.35</v>
          </cell>
        </row>
        <row r="51">
          <cell r="C51" t="str">
            <v>010B062</v>
          </cell>
          <cell r="D51">
            <v>1.32</v>
          </cell>
          <cell r="E51"/>
          <cell r="F51">
            <v>1.32</v>
          </cell>
          <cell r="G51">
            <v>44412</v>
          </cell>
          <cell r="H51" t="str">
            <v>RPC</v>
          </cell>
          <cell r="I51" t="str">
            <v>LPI-1605</v>
          </cell>
          <cell r="J51" t="str">
            <v>SR</v>
          </cell>
          <cell r="K51">
            <v>1.35</v>
          </cell>
        </row>
        <row r="52">
          <cell r="C52" t="str">
            <v>010B064</v>
          </cell>
          <cell r="D52">
            <v>2.9</v>
          </cell>
          <cell r="E52"/>
          <cell r="F52">
            <v>2.9</v>
          </cell>
          <cell r="G52">
            <v>44413</v>
          </cell>
          <cell r="H52" t="str">
            <v>RPC</v>
          </cell>
          <cell r="I52" t="str">
            <v>LPI-1605</v>
          </cell>
          <cell r="J52" t="str">
            <v>SR</v>
          </cell>
          <cell r="K52">
            <v>1.35</v>
          </cell>
        </row>
        <row r="53">
          <cell r="C53" t="str">
            <v>010B065</v>
          </cell>
          <cell r="D53">
            <v>4.1399999999999997</v>
          </cell>
          <cell r="E53"/>
          <cell r="F53">
            <v>4.1399999999999997</v>
          </cell>
          <cell r="G53">
            <v>44414</v>
          </cell>
          <cell r="H53" t="str">
            <v>RPC</v>
          </cell>
          <cell r="I53" t="str">
            <v>LPI-1605</v>
          </cell>
          <cell r="J53" t="str">
            <v>SR</v>
          </cell>
          <cell r="K53">
            <v>1.35</v>
          </cell>
        </row>
        <row r="54">
          <cell r="C54" t="str">
            <v>001B062</v>
          </cell>
          <cell r="D54">
            <v>2.82</v>
          </cell>
          <cell r="E54"/>
          <cell r="F54">
            <v>2.82</v>
          </cell>
          <cell r="G54">
            <v>44405</v>
          </cell>
          <cell r="H54" t="str">
            <v>RPC</v>
          </cell>
          <cell r="I54" t="str">
            <v>LPI-1603</v>
          </cell>
          <cell r="J54" t="str">
            <v>SR</v>
          </cell>
          <cell r="K54">
            <v>1.35</v>
          </cell>
        </row>
        <row r="55">
          <cell r="C55" t="str">
            <v>001B065</v>
          </cell>
          <cell r="D55">
            <v>3.83</v>
          </cell>
          <cell r="E55"/>
          <cell r="F55">
            <v>3.83</v>
          </cell>
          <cell r="G55">
            <v>44405</v>
          </cell>
          <cell r="H55" t="str">
            <v>RPC</v>
          </cell>
          <cell r="I55" t="str">
            <v>LPI-1603</v>
          </cell>
          <cell r="J55" t="str">
            <v>SR</v>
          </cell>
          <cell r="K55">
            <v>1.35</v>
          </cell>
        </row>
        <row r="56">
          <cell r="C56" t="str">
            <v>001B069</v>
          </cell>
          <cell r="D56">
            <v>0.44</v>
          </cell>
          <cell r="E56"/>
          <cell r="F56">
            <v>0.44</v>
          </cell>
          <cell r="G56">
            <v>44416</v>
          </cell>
          <cell r="H56" t="str">
            <v>RPC</v>
          </cell>
          <cell r="I56" t="str">
            <v>LPI-1603</v>
          </cell>
          <cell r="J56" t="str">
            <v>SR</v>
          </cell>
          <cell r="K56">
            <v>1.35</v>
          </cell>
        </row>
        <row r="57">
          <cell r="C57" t="str">
            <v>002B068</v>
          </cell>
          <cell r="D57">
            <v>1.97</v>
          </cell>
          <cell r="E57"/>
          <cell r="F57">
            <v>1.97</v>
          </cell>
          <cell r="G57">
            <v>44412</v>
          </cell>
          <cell r="H57" t="str">
            <v>RPC</v>
          </cell>
          <cell r="I57" t="str">
            <v>LPI-1605</v>
          </cell>
          <cell r="J57" t="str">
            <v>SR</v>
          </cell>
          <cell r="K57">
            <v>1.35</v>
          </cell>
        </row>
        <row r="58">
          <cell r="C58" t="str">
            <v>002B069</v>
          </cell>
          <cell r="D58">
            <v>1.71</v>
          </cell>
          <cell r="E58"/>
          <cell r="F58">
            <v>1.71</v>
          </cell>
          <cell r="G58">
            <v>44416</v>
          </cell>
          <cell r="H58" t="str">
            <v>RPC</v>
          </cell>
          <cell r="I58" t="str">
            <v>LPI-1605</v>
          </cell>
          <cell r="J58" t="str">
            <v>SR</v>
          </cell>
          <cell r="K58">
            <v>1.35</v>
          </cell>
        </row>
        <row r="59">
          <cell r="C59" t="str">
            <v>004B068</v>
          </cell>
          <cell r="D59">
            <v>1.69</v>
          </cell>
          <cell r="E59"/>
          <cell r="F59">
            <v>1.69</v>
          </cell>
          <cell r="G59">
            <v>44414</v>
          </cell>
          <cell r="H59" t="str">
            <v>RPC</v>
          </cell>
          <cell r="I59" t="str">
            <v>LPI-1605</v>
          </cell>
          <cell r="J59" t="str">
            <v>SR</v>
          </cell>
          <cell r="K59">
            <v>1.35</v>
          </cell>
        </row>
        <row r="60">
          <cell r="C60" t="str">
            <v>004B070</v>
          </cell>
          <cell r="D60">
            <v>3.23</v>
          </cell>
          <cell r="E60"/>
          <cell r="F60">
            <v>3.23</v>
          </cell>
          <cell r="G60">
            <v>44406</v>
          </cell>
          <cell r="H60" t="str">
            <v>RPC</v>
          </cell>
          <cell r="I60" t="str">
            <v>LPI-1603</v>
          </cell>
          <cell r="J60" t="str">
            <v>SR</v>
          </cell>
          <cell r="K60">
            <v>1.35</v>
          </cell>
        </row>
        <row r="61">
          <cell r="C61" t="str">
            <v>006B068</v>
          </cell>
          <cell r="D61">
            <v>1.07</v>
          </cell>
          <cell r="E61"/>
          <cell r="F61">
            <v>1.07</v>
          </cell>
          <cell r="G61">
            <v>44413</v>
          </cell>
          <cell r="H61" t="str">
            <v>RPC</v>
          </cell>
          <cell r="I61" t="str">
            <v>LPI-1605</v>
          </cell>
          <cell r="J61" t="str">
            <v>SR</v>
          </cell>
          <cell r="K61">
            <v>1.35</v>
          </cell>
        </row>
        <row r="62">
          <cell r="C62" t="str">
            <v>006B070</v>
          </cell>
          <cell r="D62">
            <v>2.46</v>
          </cell>
          <cell r="E62"/>
          <cell r="F62">
            <v>2.46</v>
          </cell>
          <cell r="G62">
            <v>44732</v>
          </cell>
          <cell r="H62" t="str">
            <v>R1</v>
          </cell>
          <cell r="I62" t="str">
            <v>LPI-1605</v>
          </cell>
          <cell r="J62" t="str">
            <v>SR</v>
          </cell>
          <cell r="K62">
            <v>1.35</v>
          </cell>
        </row>
        <row r="63">
          <cell r="C63" t="str">
            <v>008B070</v>
          </cell>
          <cell r="D63">
            <v>7.17</v>
          </cell>
          <cell r="E63" t="str">
            <v>Bibit</v>
          </cell>
          <cell r="F63">
            <v>7.17</v>
          </cell>
          <cell r="G63">
            <v>44731</v>
          </cell>
          <cell r="H63" t="str">
            <v>R2</v>
          </cell>
          <cell r="I63" t="str">
            <v>LPI-1605</v>
          </cell>
          <cell r="J63" t="str">
            <v>SR</v>
          </cell>
          <cell r="K63">
            <v>1.35</v>
          </cell>
        </row>
        <row r="64">
          <cell r="C64" t="str">
            <v>010B066</v>
          </cell>
          <cell r="D64">
            <v>4.21</v>
          </cell>
          <cell r="E64"/>
          <cell r="F64">
            <v>4.21</v>
          </cell>
          <cell r="G64">
            <v>44415</v>
          </cell>
          <cell r="H64" t="str">
            <v>RPC</v>
          </cell>
          <cell r="I64" t="str">
            <v>LPI-1605</v>
          </cell>
          <cell r="J64" t="str">
            <v>SR</v>
          </cell>
          <cell r="K64">
            <v>1.35</v>
          </cell>
        </row>
        <row r="65">
          <cell r="C65" t="str">
            <v>010B070</v>
          </cell>
          <cell r="D65">
            <v>5.1100000000000003</v>
          </cell>
          <cell r="E65"/>
          <cell r="F65">
            <v>5.1100000000000003</v>
          </cell>
          <cell r="G65">
            <v>44732</v>
          </cell>
          <cell r="H65" t="str">
            <v>R1</v>
          </cell>
          <cell r="I65" t="str">
            <v>LPI-1605</v>
          </cell>
          <cell r="J65" t="str">
            <v>SR</v>
          </cell>
          <cell r="K65">
            <v>1.35</v>
          </cell>
        </row>
        <row r="66">
          <cell r="C66" t="str">
            <v>001B080</v>
          </cell>
          <cell r="D66">
            <v>0.61</v>
          </cell>
          <cell r="E66" t="str">
            <v>fix</v>
          </cell>
          <cell r="F66">
            <v>0.61</v>
          </cell>
          <cell r="G66">
            <v>44510</v>
          </cell>
          <cell r="H66" t="str">
            <v>RPC</v>
          </cell>
          <cell r="I66" t="str">
            <v>LPI-612</v>
          </cell>
          <cell r="J66" t="str">
            <v>SR</v>
          </cell>
          <cell r="K66">
            <v>1.35</v>
          </cell>
        </row>
        <row r="67">
          <cell r="C67" t="str">
            <v>002B071</v>
          </cell>
          <cell r="D67">
            <v>1.88</v>
          </cell>
          <cell r="E67"/>
          <cell r="F67">
            <v>1.88</v>
          </cell>
          <cell r="G67">
            <v>44462</v>
          </cell>
          <cell r="H67" t="str">
            <v>RPC</v>
          </cell>
          <cell r="I67" t="str">
            <v>LPI-1605</v>
          </cell>
          <cell r="J67" t="str">
            <v>SR</v>
          </cell>
          <cell r="K67">
            <v>1.35</v>
          </cell>
        </row>
        <row r="68">
          <cell r="C68" t="str">
            <v>002B072</v>
          </cell>
          <cell r="D68">
            <v>1.68</v>
          </cell>
          <cell r="E68"/>
          <cell r="F68">
            <v>1.68</v>
          </cell>
          <cell r="G68">
            <v>44462</v>
          </cell>
          <cell r="H68" t="str">
            <v>RPC</v>
          </cell>
          <cell r="I68" t="str">
            <v>LPI-1605</v>
          </cell>
          <cell r="J68" t="str">
            <v>SR</v>
          </cell>
          <cell r="K68">
            <v>1.35</v>
          </cell>
        </row>
        <row r="69">
          <cell r="C69" t="str">
            <v>002B073</v>
          </cell>
          <cell r="D69">
            <v>1.52</v>
          </cell>
          <cell r="E69"/>
          <cell r="F69">
            <v>1.52</v>
          </cell>
          <cell r="G69">
            <v>44462</v>
          </cell>
          <cell r="H69" t="str">
            <v>RPC</v>
          </cell>
          <cell r="I69" t="str">
            <v>LPI-1605</v>
          </cell>
          <cell r="J69" t="str">
            <v>SR</v>
          </cell>
          <cell r="K69">
            <v>1.35</v>
          </cell>
        </row>
        <row r="70">
          <cell r="C70" t="str">
            <v>002B074</v>
          </cell>
          <cell r="D70">
            <v>1</v>
          </cell>
          <cell r="E70"/>
          <cell r="F70">
            <v>1</v>
          </cell>
          <cell r="G70">
            <v>44462</v>
          </cell>
          <cell r="H70" t="str">
            <v>RPC</v>
          </cell>
          <cell r="I70" t="str">
            <v>LPI-1605</v>
          </cell>
          <cell r="J70" t="str">
            <v>SR</v>
          </cell>
          <cell r="K70">
            <v>1.35</v>
          </cell>
        </row>
        <row r="71">
          <cell r="C71" t="str">
            <v>002B075</v>
          </cell>
          <cell r="D71">
            <v>1.21</v>
          </cell>
          <cell r="E71"/>
          <cell r="F71">
            <v>1.21</v>
          </cell>
          <cell r="G71">
            <v>44488</v>
          </cell>
          <cell r="H71" t="str">
            <v>R3</v>
          </cell>
          <cell r="I71" t="str">
            <v>GP 99-8009</v>
          </cell>
          <cell r="J71" t="str">
            <v>SRP</v>
          </cell>
          <cell r="K71">
            <v>1.8</v>
          </cell>
        </row>
        <row r="72">
          <cell r="C72" t="str">
            <v>004B072</v>
          </cell>
          <cell r="D72">
            <v>2.23</v>
          </cell>
          <cell r="E72"/>
          <cell r="F72">
            <v>2.23</v>
          </cell>
          <cell r="G72">
            <v>44463</v>
          </cell>
          <cell r="H72" t="str">
            <v>RPC</v>
          </cell>
          <cell r="I72" t="str">
            <v>LPI-1605</v>
          </cell>
          <cell r="J72" t="str">
            <v>SR</v>
          </cell>
          <cell r="K72">
            <v>1.35</v>
          </cell>
        </row>
        <row r="73">
          <cell r="C73" t="str">
            <v>004B073</v>
          </cell>
          <cell r="D73">
            <v>1.1499999999999999</v>
          </cell>
          <cell r="E73"/>
          <cell r="F73">
            <v>1.1499999999999999</v>
          </cell>
          <cell r="G73">
            <v>44463</v>
          </cell>
          <cell r="H73" t="str">
            <v>RPC</v>
          </cell>
          <cell r="I73" t="str">
            <v>LPI-1605</v>
          </cell>
          <cell r="J73" t="str">
            <v>SR</v>
          </cell>
          <cell r="K73">
            <v>1.35</v>
          </cell>
        </row>
        <row r="74">
          <cell r="C74" t="str">
            <v>004B075</v>
          </cell>
          <cell r="D74">
            <v>6.22</v>
          </cell>
          <cell r="E74"/>
          <cell r="F74">
            <v>6.22</v>
          </cell>
          <cell r="G74">
            <v>44490</v>
          </cell>
          <cell r="H74" t="str">
            <v>R3</v>
          </cell>
          <cell r="I74" t="str">
            <v>GP 99-8009</v>
          </cell>
          <cell r="J74" t="str">
            <v>SRP</v>
          </cell>
          <cell r="K74">
            <v>1.8</v>
          </cell>
        </row>
        <row r="75">
          <cell r="C75" t="str">
            <v>004B076</v>
          </cell>
          <cell r="D75">
            <v>4.0599999999999996</v>
          </cell>
          <cell r="E75" t="str">
            <v>fix</v>
          </cell>
          <cell r="F75">
            <v>4.0599999999999996</v>
          </cell>
          <cell r="G75">
            <v>44466</v>
          </cell>
          <cell r="H75" t="str">
            <v>RPC</v>
          </cell>
          <cell r="I75" t="str">
            <v>LPI-1605</v>
          </cell>
          <cell r="J75" t="str">
            <v>SR</v>
          </cell>
          <cell r="K75">
            <v>1.35</v>
          </cell>
        </row>
        <row r="76">
          <cell r="C76" t="str">
            <v>004B077</v>
          </cell>
          <cell r="D76">
            <v>3.39</v>
          </cell>
          <cell r="E76" t="str">
            <v>fix</v>
          </cell>
          <cell r="F76">
            <v>3.39</v>
          </cell>
          <cell r="G76">
            <v>44466</v>
          </cell>
          <cell r="H76" t="str">
            <v>RPC</v>
          </cell>
          <cell r="I76" t="str">
            <v>LPI-1605</v>
          </cell>
          <cell r="J76" t="str">
            <v>SR</v>
          </cell>
          <cell r="K76">
            <v>1.35</v>
          </cell>
        </row>
        <row r="77">
          <cell r="C77" t="str">
            <v>004B078</v>
          </cell>
          <cell r="D77">
            <v>0.87</v>
          </cell>
          <cell r="E77" t="str">
            <v>fix</v>
          </cell>
          <cell r="F77">
            <v>0.87</v>
          </cell>
          <cell r="G77">
            <v>44466</v>
          </cell>
          <cell r="H77" t="str">
            <v>RPC</v>
          </cell>
          <cell r="I77" t="str">
            <v>LPI-1605</v>
          </cell>
          <cell r="J77" t="str">
            <v>SR</v>
          </cell>
          <cell r="K77">
            <v>1.35</v>
          </cell>
        </row>
        <row r="78">
          <cell r="C78" t="str">
            <v>004B080</v>
          </cell>
          <cell r="D78">
            <v>0.83</v>
          </cell>
          <cell r="E78" t="str">
            <v>fix</v>
          </cell>
          <cell r="F78">
            <v>0.83</v>
          </cell>
          <cell r="G78">
            <v>44466</v>
          </cell>
          <cell r="H78" t="str">
            <v>RPC</v>
          </cell>
          <cell r="I78" t="str">
            <v>LPI-1605</v>
          </cell>
          <cell r="J78" t="str">
            <v>SR</v>
          </cell>
          <cell r="K78">
            <v>1.35</v>
          </cell>
        </row>
        <row r="79">
          <cell r="C79" t="str">
            <v>006B075</v>
          </cell>
          <cell r="D79">
            <v>7.85</v>
          </cell>
          <cell r="E79"/>
          <cell r="F79">
            <v>7.85</v>
          </cell>
          <cell r="G79">
            <v>44489</v>
          </cell>
          <cell r="H79" t="str">
            <v>R3</v>
          </cell>
          <cell r="I79" t="str">
            <v>GP 99-8009</v>
          </cell>
          <cell r="J79" t="str">
            <v>SRP</v>
          </cell>
          <cell r="K79">
            <v>1.8</v>
          </cell>
        </row>
        <row r="80">
          <cell r="C80" t="str">
            <v>006B076</v>
          </cell>
          <cell r="D80">
            <v>1.46</v>
          </cell>
          <cell r="E80" t="str">
            <v>fix</v>
          </cell>
          <cell r="F80">
            <v>1.46</v>
          </cell>
          <cell r="G80">
            <v>44487</v>
          </cell>
          <cell r="H80" t="str">
            <v>RPC</v>
          </cell>
          <cell r="I80" t="str">
            <v>LPI-1605</v>
          </cell>
          <cell r="J80" t="str">
            <v>SR</v>
          </cell>
          <cell r="K80">
            <v>1.35</v>
          </cell>
        </row>
        <row r="81">
          <cell r="C81" t="str">
            <v>006B078</v>
          </cell>
          <cell r="D81">
            <v>3.73</v>
          </cell>
          <cell r="E81" t="str">
            <v>fix</v>
          </cell>
          <cell r="F81">
            <v>3.73</v>
          </cell>
          <cell r="G81">
            <v>44486</v>
          </cell>
          <cell r="H81" t="str">
            <v>RPC</v>
          </cell>
          <cell r="I81" t="str">
            <v>LPI-1605</v>
          </cell>
          <cell r="J81" t="str">
            <v>SR</v>
          </cell>
          <cell r="K81">
            <v>1.35</v>
          </cell>
        </row>
        <row r="82">
          <cell r="C82" t="str">
            <v>006B080</v>
          </cell>
          <cell r="D82">
            <v>3.26</v>
          </cell>
          <cell r="E82" t="str">
            <v>fix</v>
          </cell>
          <cell r="F82">
            <v>3.26</v>
          </cell>
          <cell r="G82">
            <v>44484</v>
          </cell>
          <cell r="H82" t="str">
            <v>RPC</v>
          </cell>
          <cell r="I82" t="str">
            <v>LPI-1605</v>
          </cell>
          <cell r="J82" t="str">
            <v>SR</v>
          </cell>
          <cell r="K82">
            <v>1.35</v>
          </cell>
        </row>
        <row r="83">
          <cell r="C83" t="str">
            <v>008B074</v>
          </cell>
          <cell r="D83">
            <v>6.71</v>
          </cell>
          <cell r="E83"/>
          <cell r="F83">
            <v>6.71</v>
          </cell>
          <cell r="G83">
            <v>44488</v>
          </cell>
          <cell r="H83" t="str">
            <v>R3</v>
          </cell>
          <cell r="I83" t="str">
            <v>GP 99-8009</v>
          </cell>
          <cell r="J83" t="str">
            <v>SRP</v>
          </cell>
          <cell r="K83">
            <v>1.8</v>
          </cell>
        </row>
        <row r="84">
          <cell r="C84" t="str">
            <v>009B072</v>
          </cell>
          <cell r="D84">
            <v>0.32</v>
          </cell>
          <cell r="E84" t="str">
            <v>Bibit</v>
          </cell>
          <cell r="F84">
            <v>0.32</v>
          </cell>
          <cell r="G84">
            <v>44500</v>
          </cell>
          <cell r="H84" t="str">
            <v>R1</v>
          </cell>
          <cell r="I84" t="str">
            <v>LPI-1605</v>
          </cell>
          <cell r="J84" t="str">
            <v>SR</v>
          </cell>
          <cell r="K84">
            <v>1.35</v>
          </cell>
        </row>
        <row r="85">
          <cell r="C85" t="str">
            <v>009B073</v>
          </cell>
          <cell r="D85">
            <v>0.89</v>
          </cell>
          <cell r="E85" t="str">
            <v>Bibit</v>
          </cell>
          <cell r="F85">
            <v>0.89</v>
          </cell>
          <cell r="G85">
            <v>44500</v>
          </cell>
          <cell r="H85" t="str">
            <v>R1</v>
          </cell>
          <cell r="I85" t="str">
            <v>LPI-1605</v>
          </cell>
          <cell r="J85" t="str">
            <v>SR</v>
          </cell>
          <cell r="K85">
            <v>1.35</v>
          </cell>
        </row>
        <row r="86">
          <cell r="C86" t="str">
            <v>002B077</v>
          </cell>
          <cell r="D86">
            <v>2.89</v>
          </cell>
          <cell r="E86"/>
          <cell r="F86">
            <v>2.89</v>
          </cell>
          <cell r="G86">
            <v>44643</v>
          </cell>
          <cell r="H86" t="str">
            <v>RN</v>
          </cell>
          <cell r="I86" t="str">
            <v>LPI-1603</v>
          </cell>
          <cell r="J86" t="str">
            <v>SRP</v>
          </cell>
          <cell r="K86">
            <v>1.8</v>
          </cell>
        </row>
        <row r="87">
          <cell r="C87" t="str">
            <v>002B080</v>
          </cell>
          <cell r="D87">
            <v>5.17</v>
          </cell>
          <cell r="E87"/>
          <cell r="F87">
            <v>5.17</v>
          </cell>
          <cell r="G87">
            <v>44416</v>
          </cell>
          <cell r="H87" t="str">
            <v>RPC</v>
          </cell>
          <cell r="I87" t="str">
            <v>LPI-1605</v>
          </cell>
          <cell r="J87" t="str">
            <v>SR</v>
          </cell>
          <cell r="K87">
            <v>1.35</v>
          </cell>
        </row>
        <row r="88">
          <cell r="C88" t="str">
            <v>008B075</v>
          </cell>
          <cell r="D88"/>
          <cell r="E88"/>
          <cell r="F88">
            <v>0.96</v>
          </cell>
          <cell r="G88"/>
          <cell r="H88" t="str">
            <v>LP RPC</v>
          </cell>
          <cell r="I88"/>
          <cell r="J88"/>
          <cell r="K88"/>
        </row>
        <row r="89">
          <cell r="C89" t="str">
            <v>008B080</v>
          </cell>
          <cell r="D89">
            <v>9.11</v>
          </cell>
          <cell r="E89"/>
          <cell r="F89">
            <v>9.11</v>
          </cell>
          <cell r="G89">
            <v>44643</v>
          </cell>
          <cell r="H89" t="str">
            <v>RN</v>
          </cell>
          <cell r="I89" t="str">
            <v>LPI-1603</v>
          </cell>
          <cell r="J89" t="str">
            <v>SRP</v>
          </cell>
          <cell r="K89">
            <v>1.8</v>
          </cell>
        </row>
        <row r="90">
          <cell r="C90" t="str">
            <v>010B071</v>
          </cell>
          <cell r="D90"/>
          <cell r="E90"/>
          <cell r="F90">
            <v>1.51</v>
          </cell>
          <cell r="G90"/>
          <cell r="H90" t="str">
            <v>LP RPC</v>
          </cell>
          <cell r="I90"/>
          <cell r="J90"/>
          <cell r="K90"/>
        </row>
        <row r="91">
          <cell r="C91" t="str">
            <v>010B075</v>
          </cell>
          <cell r="D91"/>
          <cell r="E91"/>
          <cell r="F91">
            <v>4.4800000000000004</v>
          </cell>
          <cell r="G91"/>
          <cell r="H91" t="str">
            <v>LP RPC</v>
          </cell>
          <cell r="I91"/>
          <cell r="J91"/>
          <cell r="K91"/>
        </row>
        <row r="92">
          <cell r="C92" t="str">
            <v>010B078</v>
          </cell>
          <cell r="D92">
            <v>6.3</v>
          </cell>
          <cell r="E92"/>
          <cell r="F92">
            <v>6.3</v>
          </cell>
          <cell r="G92">
            <v>44643</v>
          </cell>
          <cell r="H92" t="str">
            <v>RN</v>
          </cell>
          <cell r="I92" t="str">
            <v>GP 99-8009</v>
          </cell>
          <cell r="J92" t="str">
            <v>DR</v>
          </cell>
          <cell r="K92">
            <v>1.8</v>
          </cell>
        </row>
        <row r="93">
          <cell r="C93" t="str">
            <v>010B080</v>
          </cell>
          <cell r="D93"/>
          <cell r="E93"/>
          <cell r="F93">
            <v>2.96</v>
          </cell>
          <cell r="G93"/>
          <cell r="H93" t="str">
            <v>LP RPC</v>
          </cell>
          <cell r="I93"/>
          <cell r="J93"/>
          <cell r="K93"/>
        </row>
        <row r="94">
          <cell r="C94" t="str">
            <v>006B085</v>
          </cell>
          <cell r="D94"/>
          <cell r="E94"/>
          <cell r="F94">
            <v>6.62</v>
          </cell>
          <cell r="G94"/>
          <cell r="H94" t="str">
            <v>LP RPC</v>
          </cell>
          <cell r="I94"/>
          <cell r="J94"/>
          <cell r="K94"/>
        </row>
        <row r="95">
          <cell r="C95" t="str">
            <v>007B085</v>
          </cell>
          <cell r="D95"/>
          <cell r="E95"/>
          <cell r="F95">
            <v>5.5</v>
          </cell>
          <cell r="G95"/>
          <cell r="H95" t="str">
            <v>LP RPC</v>
          </cell>
          <cell r="I95"/>
          <cell r="J95"/>
          <cell r="K95"/>
        </row>
        <row r="96">
          <cell r="C96" t="str">
            <v>008B082</v>
          </cell>
          <cell r="D96"/>
          <cell r="E96"/>
          <cell r="F96">
            <v>2.06</v>
          </cell>
          <cell r="G96"/>
          <cell r="H96" t="str">
            <v>LP RPC</v>
          </cell>
          <cell r="I96"/>
          <cell r="J96"/>
          <cell r="K96"/>
        </row>
        <row r="97">
          <cell r="C97" t="str">
            <v>010B082</v>
          </cell>
          <cell r="D97"/>
          <cell r="E97"/>
          <cell r="F97">
            <v>2.92</v>
          </cell>
          <cell r="G97"/>
          <cell r="H97" t="str">
            <v>LP RPC</v>
          </cell>
          <cell r="I97"/>
          <cell r="J97"/>
          <cell r="K97"/>
        </row>
        <row r="98">
          <cell r="C98" t="str">
            <v>002B083</v>
          </cell>
          <cell r="D98"/>
          <cell r="E98"/>
          <cell r="F98">
            <v>1.84</v>
          </cell>
          <cell r="G98"/>
          <cell r="H98" t="str">
            <v>LP RPC</v>
          </cell>
          <cell r="I98"/>
          <cell r="J98"/>
          <cell r="K98"/>
        </row>
        <row r="99">
          <cell r="C99" t="str">
            <v>002B084</v>
          </cell>
          <cell r="D99"/>
          <cell r="E99"/>
          <cell r="F99">
            <v>1.82</v>
          </cell>
          <cell r="G99"/>
          <cell r="H99" t="str">
            <v>LP RPC</v>
          </cell>
          <cell r="I99"/>
          <cell r="J99"/>
          <cell r="K99"/>
        </row>
        <row r="100">
          <cell r="C100" t="str">
            <v>002B085</v>
          </cell>
          <cell r="D100"/>
          <cell r="E100"/>
          <cell r="F100">
            <v>4.17</v>
          </cell>
          <cell r="G100"/>
          <cell r="H100" t="str">
            <v>LP RPC</v>
          </cell>
          <cell r="I100"/>
          <cell r="J100"/>
          <cell r="K100"/>
        </row>
        <row r="101">
          <cell r="C101" t="str">
            <v>002B086</v>
          </cell>
          <cell r="D101"/>
          <cell r="E101"/>
          <cell r="F101">
            <v>3.35</v>
          </cell>
          <cell r="G101"/>
          <cell r="H101" t="str">
            <v>LP RPC</v>
          </cell>
          <cell r="I101"/>
          <cell r="J101"/>
          <cell r="K101"/>
        </row>
        <row r="102">
          <cell r="C102" t="str">
            <v>002B090</v>
          </cell>
          <cell r="D102"/>
          <cell r="E102"/>
          <cell r="F102">
            <v>4.82</v>
          </cell>
          <cell r="G102"/>
          <cell r="H102" t="str">
            <v>LP RPC</v>
          </cell>
          <cell r="I102"/>
          <cell r="J102"/>
          <cell r="K102"/>
        </row>
        <row r="103">
          <cell r="C103" t="str">
            <v>004B084</v>
          </cell>
          <cell r="D103">
            <v>2.0699999999999998</v>
          </cell>
          <cell r="E103"/>
          <cell r="F103">
            <v>2.0699999999999998</v>
          </cell>
          <cell r="G103">
            <v>44742</v>
          </cell>
          <cell r="H103" t="str">
            <v>RPC</v>
          </cell>
          <cell r="I103" t="str">
            <v>LPI-1603</v>
          </cell>
          <cell r="J103" t="str">
            <v>SR</v>
          </cell>
          <cell r="K103">
            <v>1.35</v>
          </cell>
        </row>
        <row r="104">
          <cell r="C104" t="str">
            <v>004B085</v>
          </cell>
          <cell r="D104"/>
          <cell r="E104"/>
          <cell r="F104">
            <v>4.13</v>
          </cell>
          <cell r="G104"/>
          <cell r="H104" t="str">
            <v>LP RPC</v>
          </cell>
          <cell r="I104"/>
          <cell r="J104"/>
          <cell r="K104"/>
        </row>
        <row r="105">
          <cell r="C105" t="str">
            <v>004B086</v>
          </cell>
          <cell r="D105">
            <v>4.55</v>
          </cell>
          <cell r="E105"/>
          <cell r="F105">
            <v>4.55</v>
          </cell>
          <cell r="G105">
            <v>44739</v>
          </cell>
          <cell r="H105" t="str">
            <v>RPC</v>
          </cell>
          <cell r="I105" t="str">
            <v>LPI-1603</v>
          </cell>
          <cell r="J105" t="str">
            <v>SR</v>
          </cell>
          <cell r="K105">
            <v>1.35</v>
          </cell>
        </row>
        <row r="106">
          <cell r="C106" t="str">
            <v>004B090</v>
          </cell>
          <cell r="D106">
            <v>4.92</v>
          </cell>
          <cell r="E106"/>
          <cell r="F106">
            <v>4.92</v>
          </cell>
          <cell r="G106">
            <v>44739</v>
          </cell>
          <cell r="H106" t="str">
            <v>RPC</v>
          </cell>
          <cell r="I106" t="str">
            <v>LPI-1603</v>
          </cell>
          <cell r="J106" t="str">
            <v>SR</v>
          </cell>
          <cell r="K106">
            <v>1.35</v>
          </cell>
        </row>
        <row r="107">
          <cell r="C107" t="str">
            <v>006B082</v>
          </cell>
          <cell r="D107"/>
          <cell r="E107"/>
          <cell r="F107">
            <v>2.4700000000000002</v>
          </cell>
          <cell r="G107"/>
          <cell r="H107" t="str">
            <v>LP RPC</v>
          </cell>
          <cell r="I107"/>
          <cell r="J107"/>
          <cell r="K107"/>
        </row>
        <row r="108">
          <cell r="C108" t="str">
            <v>006B086</v>
          </cell>
          <cell r="D108">
            <v>4.41</v>
          </cell>
          <cell r="E108"/>
          <cell r="F108">
            <v>4.41</v>
          </cell>
          <cell r="G108">
            <v>44741</v>
          </cell>
          <cell r="H108" t="str">
            <v>RPC</v>
          </cell>
          <cell r="I108" t="str">
            <v>LPI-1603</v>
          </cell>
          <cell r="J108" t="str">
            <v>SR</v>
          </cell>
          <cell r="K108">
            <v>1.35</v>
          </cell>
        </row>
        <row r="109">
          <cell r="C109" t="str">
            <v>006B090</v>
          </cell>
          <cell r="D109">
            <v>4.78</v>
          </cell>
          <cell r="E109"/>
          <cell r="F109">
            <v>4.78</v>
          </cell>
          <cell r="G109">
            <v>44741</v>
          </cell>
          <cell r="H109" t="str">
            <v>RPC</v>
          </cell>
          <cell r="I109" t="str">
            <v>LPI-1603</v>
          </cell>
          <cell r="J109" t="str">
            <v>SR</v>
          </cell>
          <cell r="K109">
            <v>1.35</v>
          </cell>
        </row>
        <row r="110">
          <cell r="C110" t="str">
            <v>007B088</v>
          </cell>
          <cell r="D110"/>
          <cell r="E110"/>
          <cell r="F110">
            <v>3.3</v>
          </cell>
          <cell r="G110"/>
          <cell r="H110" t="str">
            <v>LP RPC</v>
          </cell>
          <cell r="I110"/>
          <cell r="J110"/>
          <cell r="K110"/>
        </row>
        <row r="111">
          <cell r="C111" t="str">
            <v>008B090</v>
          </cell>
          <cell r="D111"/>
          <cell r="E111"/>
          <cell r="F111">
            <v>4.03</v>
          </cell>
          <cell r="G111"/>
          <cell r="H111" t="str">
            <v>LP RPC</v>
          </cell>
          <cell r="I111"/>
          <cell r="J111"/>
          <cell r="K111"/>
        </row>
        <row r="112">
          <cell r="C112" t="str">
            <v>010B085</v>
          </cell>
          <cell r="D112"/>
          <cell r="E112"/>
          <cell r="F112">
            <v>3.59</v>
          </cell>
          <cell r="G112"/>
          <cell r="H112" t="str">
            <v>LP RPC</v>
          </cell>
          <cell r="I112"/>
          <cell r="J112"/>
          <cell r="K112"/>
        </row>
        <row r="113">
          <cell r="C113" t="str">
            <v>010B090</v>
          </cell>
          <cell r="D113"/>
          <cell r="E113"/>
          <cell r="F113">
            <v>8.67</v>
          </cell>
          <cell r="G113"/>
          <cell r="H113" t="str">
            <v>LP RPC</v>
          </cell>
          <cell r="I113"/>
          <cell r="J113"/>
          <cell r="K113"/>
        </row>
        <row r="114">
          <cell r="C114" t="str">
            <v>006B093</v>
          </cell>
          <cell r="D114"/>
          <cell r="E114"/>
          <cell r="F114">
            <v>3.51</v>
          </cell>
          <cell r="G114"/>
          <cell r="H114" t="str">
            <v>LP RPC</v>
          </cell>
          <cell r="I114"/>
          <cell r="J114"/>
          <cell r="K114"/>
        </row>
        <row r="115">
          <cell r="C115" t="str">
            <v>010B094</v>
          </cell>
          <cell r="D115"/>
          <cell r="E115"/>
          <cell r="F115">
            <v>1.01</v>
          </cell>
          <cell r="G115"/>
          <cell r="H115" t="str">
            <v>LP RPC</v>
          </cell>
          <cell r="I115"/>
          <cell r="J115"/>
          <cell r="K115"/>
        </row>
        <row r="116">
          <cell r="C116" t="str">
            <v>004B094</v>
          </cell>
          <cell r="D116"/>
          <cell r="E116"/>
          <cell r="F116">
            <v>8.18</v>
          </cell>
          <cell r="G116"/>
          <cell r="H116" t="str">
            <v>LP RPC</v>
          </cell>
          <cell r="I116"/>
          <cell r="J116"/>
          <cell r="K116"/>
        </row>
        <row r="117">
          <cell r="C117" t="str">
            <v>008B093</v>
          </cell>
          <cell r="D117"/>
          <cell r="E117"/>
          <cell r="F117">
            <v>6.27</v>
          </cell>
          <cell r="G117"/>
          <cell r="H117" t="str">
            <v>LP RPC</v>
          </cell>
          <cell r="I117"/>
          <cell r="J117"/>
          <cell r="K117"/>
        </row>
        <row r="118">
          <cell r="C118" t="str">
            <v>010B093</v>
          </cell>
          <cell r="D118"/>
          <cell r="E118"/>
          <cell r="F118">
            <v>5.08</v>
          </cell>
          <cell r="G118"/>
          <cell r="H118" t="str">
            <v>LP RPC</v>
          </cell>
          <cell r="I118"/>
          <cell r="J118"/>
          <cell r="K118"/>
        </row>
        <row r="119">
          <cell r="C119" t="str">
            <v>011B054</v>
          </cell>
          <cell r="D119">
            <v>0.65</v>
          </cell>
          <cell r="E119"/>
          <cell r="F119">
            <v>0.65</v>
          </cell>
          <cell r="G119">
            <v>44693</v>
          </cell>
          <cell r="H119" t="str">
            <v>R2</v>
          </cell>
          <cell r="I119" t="str">
            <v>LPI-1605</v>
          </cell>
          <cell r="J119" t="str">
            <v>SR</v>
          </cell>
          <cell r="K119">
            <v>1.35</v>
          </cell>
        </row>
        <row r="120">
          <cell r="C120" t="str">
            <v>011B055</v>
          </cell>
          <cell r="D120">
            <v>0.49</v>
          </cell>
          <cell r="E120"/>
          <cell r="F120">
            <v>0.49</v>
          </cell>
          <cell r="G120">
            <v>44696</v>
          </cell>
          <cell r="H120" t="str">
            <v>R2</v>
          </cell>
          <cell r="I120" t="str">
            <v>LPI-1605</v>
          </cell>
          <cell r="J120" t="str">
            <v>SR</v>
          </cell>
          <cell r="K120">
            <v>1.35</v>
          </cell>
        </row>
        <row r="121">
          <cell r="C121" t="str">
            <v>012B053</v>
          </cell>
          <cell r="D121">
            <v>5.08</v>
          </cell>
          <cell r="E121"/>
          <cell r="F121">
            <v>5.08</v>
          </cell>
          <cell r="G121">
            <v>44693</v>
          </cell>
          <cell r="H121" t="str">
            <v>R2</v>
          </cell>
          <cell r="I121" t="str">
            <v>LPI-1605</v>
          </cell>
          <cell r="J121" t="str">
            <v>SR</v>
          </cell>
          <cell r="K121">
            <v>1.35</v>
          </cell>
        </row>
        <row r="122">
          <cell r="C122" t="str">
            <v>012B055</v>
          </cell>
          <cell r="D122">
            <v>1.77</v>
          </cell>
          <cell r="E122"/>
          <cell r="F122">
            <v>1.77</v>
          </cell>
          <cell r="G122">
            <v>44693</v>
          </cell>
          <cell r="H122" t="str">
            <v>R2</v>
          </cell>
          <cell r="I122" t="str">
            <v>LPI-1605</v>
          </cell>
          <cell r="J122" t="str">
            <v>SR</v>
          </cell>
          <cell r="K122">
            <v>1.35</v>
          </cell>
        </row>
        <row r="123">
          <cell r="C123" t="str">
            <v>013B057</v>
          </cell>
          <cell r="D123">
            <v>0.28000000000000003</v>
          </cell>
          <cell r="E123"/>
          <cell r="F123">
            <v>0.28000000000000003</v>
          </cell>
          <cell r="G123">
            <v>44696</v>
          </cell>
          <cell r="H123" t="str">
            <v>R2</v>
          </cell>
          <cell r="I123" t="str">
            <v>LPI-1605</v>
          </cell>
          <cell r="J123" t="str">
            <v>SR</v>
          </cell>
          <cell r="K123">
            <v>1.35</v>
          </cell>
        </row>
        <row r="124">
          <cell r="C124" t="str">
            <v>013B058</v>
          </cell>
          <cell r="D124">
            <v>1.5</v>
          </cell>
          <cell r="E124"/>
          <cell r="F124">
            <v>1.5</v>
          </cell>
          <cell r="G124">
            <v>44696</v>
          </cell>
          <cell r="H124" t="str">
            <v>R2</v>
          </cell>
          <cell r="I124" t="str">
            <v>LPI-1605</v>
          </cell>
          <cell r="J124" t="str">
            <v>SR</v>
          </cell>
          <cell r="K124">
            <v>1.35</v>
          </cell>
        </row>
        <row r="125">
          <cell r="C125" t="str">
            <v>014B051</v>
          </cell>
          <cell r="D125">
            <v>0.41</v>
          </cell>
          <cell r="E125"/>
          <cell r="F125">
            <v>0.41</v>
          </cell>
          <cell r="G125">
            <v>44695</v>
          </cell>
          <cell r="H125" t="str">
            <v>R2</v>
          </cell>
          <cell r="I125" t="str">
            <v>LPI-1605</v>
          </cell>
          <cell r="J125" t="str">
            <v>SR</v>
          </cell>
          <cell r="K125">
            <v>1.35</v>
          </cell>
        </row>
        <row r="126">
          <cell r="C126" t="str">
            <v>014B053</v>
          </cell>
          <cell r="D126">
            <v>4.17</v>
          </cell>
          <cell r="E126"/>
          <cell r="F126">
            <v>4.17</v>
          </cell>
          <cell r="G126">
            <v>44694</v>
          </cell>
          <cell r="H126" t="str">
            <v>R2</v>
          </cell>
          <cell r="I126" t="str">
            <v>LPI-1605</v>
          </cell>
          <cell r="J126" t="str">
            <v>SR</v>
          </cell>
          <cell r="K126">
            <v>1.35</v>
          </cell>
        </row>
        <row r="127">
          <cell r="C127" t="str">
            <v>014B055</v>
          </cell>
          <cell r="D127">
            <v>3.66</v>
          </cell>
          <cell r="E127"/>
          <cell r="F127">
            <v>3.66</v>
          </cell>
          <cell r="G127">
            <v>44695</v>
          </cell>
          <cell r="H127" t="str">
            <v>R2</v>
          </cell>
          <cell r="I127" t="str">
            <v>LPI-1605</v>
          </cell>
          <cell r="J127" t="str">
            <v>SR</v>
          </cell>
          <cell r="K127">
            <v>1.35</v>
          </cell>
        </row>
        <row r="128">
          <cell r="C128" t="str">
            <v>015B051</v>
          </cell>
          <cell r="D128">
            <v>0.04</v>
          </cell>
          <cell r="E128"/>
          <cell r="F128">
            <v>0.04</v>
          </cell>
          <cell r="G128">
            <v>44698</v>
          </cell>
          <cell r="H128" t="str">
            <v>R2</v>
          </cell>
          <cell r="I128" t="str">
            <v>LPI-1605</v>
          </cell>
          <cell r="J128" t="str">
            <v>SR</v>
          </cell>
          <cell r="K128">
            <v>1.35</v>
          </cell>
        </row>
        <row r="129">
          <cell r="C129" t="str">
            <v>015B058</v>
          </cell>
          <cell r="D129">
            <v>4.68</v>
          </cell>
          <cell r="E129"/>
          <cell r="F129">
            <v>4.68</v>
          </cell>
          <cell r="G129">
            <v>44694</v>
          </cell>
          <cell r="H129" t="str">
            <v>R2</v>
          </cell>
          <cell r="I129" t="str">
            <v>LPI-1605</v>
          </cell>
          <cell r="J129" t="str">
            <v>SR</v>
          </cell>
          <cell r="K129">
            <v>1.35</v>
          </cell>
        </row>
        <row r="130">
          <cell r="C130" t="str">
            <v>015B060</v>
          </cell>
          <cell r="D130">
            <v>0.08</v>
          </cell>
          <cell r="E130"/>
          <cell r="F130">
            <v>0.08</v>
          </cell>
          <cell r="G130">
            <v>44697</v>
          </cell>
          <cell r="H130" t="str">
            <v>R2</v>
          </cell>
          <cell r="I130" t="str">
            <v>LPI-1605</v>
          </cell>
          <cell r="J130" t="str">
            <v>SR</v>
          </cell>
          <cell r="K130">
            <v>1.35</v>
          </cell>
        </row>
        <row r="131">
          <cell r="C131" t="str">
            <v>016B051</v>
          </cell>
          <cell r="D131">
            <v>0.1</v>
          </cell>
          <cell r="E131" t="str">
            <v>Bibit</v>
          </cell>
          <cell r="F131">
            <v>0.1</v>
          </cell>
          <cell r="G131">
            <v>44500</v>
          </cell>
          <cell r="H131" t="str">
            <v>R1</v>
          </cell>
          <cell r="I131" t="str">
            <v>LPI-1605</v>
          </cell>
          <cell r="J131" t="str">
            <v>SR</v>
          </cell>
          <cell r="K131">
            <v>1.35</v>
          </cell>
        </row>
        <row r="132">
          <cell r="C132" t="str">
            <v>016B052</v>
          </cell>
          <cell r="D132">
            <v>0.16</v>
          </cell>
          <cell r="E132"/>
          <cell r="F132">
            <v>0.16</v>
          </cell>
          <cell r="G132">
            <v>44695</v>
          </cell>
          <cell r="H132" t="str">
            <v>R2</v>
          </cell>
          <cell r="I132" t="str">
            <v>LPI-1605</v>
          </cell>
          <cell r="J132" t="str">
            <v>SR</v>
          </cell>
          <cell r="K132">
            <v>1.35</v>
          </cell>
        </row>
        <row r="133">
          <cell r="C133" t="str">
            <v>016B055</v>
          </cell>
          <cell r="D133">
            <v>8.26</v>
          </cell>
          <cell r="E133"/>
          <cell r="F133">
            <v>8.26</v>
          </cell>
          <cell r="G133">
            <v>44718</v>
          </cell>
          <cell r="H133" t="str">
            <v>R2</v>
          </cell>
          <cell r="I133" t="str">
            <v>LPI-1605</v>
          </cell>
          <cell r="J133" t="str">
            <v>SR</v>
          </cell>
          <cell r="K133">
            <v>1.35</v>
          </cell>
        </row>
        <row r="134">
          <cell r="C134" t="str">
            <v>017B051</v>
          </cell>
          <cell r="D134">
            <v>0.14000000000000001</v>
          </cell>
          <cell r="E134"/>
          <cell r="F134">
            <v>0.14000000000000001</v>
          </cell>
          <cell r="G134">
            <v>44695</v>
          </cell>
          <cell r="H134" t="str">
            <v>R2</v>
          </cell>
          <cell r="I134" t="str">
            <v>LPI-1605</v>
          </cell>
          <cell r="J134" t="str">
            <v>SR</v>
          </cell>
          <cell r="K134">
            <v>1.35</v>
          </cell>
        </row>
        <row r="135">
          <cell r="C135" t="str">
            <v>017B053</v>
          </cell>
          <cell r="D135">
            <v>0.19</v>
          </cell>
          <cell r="E135"/>
          <cell r="F135">
            <v>0.19</v>
          </cell>
          <cell r="G135">
            <v>44694</v>
          </cell>
          <cell r="H135" t="str">
            <v>R2</v>
          </cell>
          <cell r="I135" t="str">
            <v>LPI-1605</v>
          </cell>
          <cell r="J135" t="str">
            <v>SR</v>
          </cell>
          <cell r="K135">
            <v>1.35</v>
          </cell>
        </row>
        <row r="136">
          <cell r="C136" t="str">
            <v>017B057</v>
          </cell>
          <cell r="D136">
            <v>1.69</v>
          </cell>
          <cell r="E136"/>
          <cell r="F136">
            <v>1.69</v>
          </cell>
          <cell r="G136">
            <v>44695</v>
          </cell>
          <cell r="H136" t="str">
            <v>R2</v>
          </cell>
          <cell r="I136" t="str">
            <v>LPI-1605</v>
          </cell>
          <cell r="J136" t="str">
            <v>SR</v>
          </cell>
          <cell r="K136">
            <v>1.35</v>
          </cell>
        </row>
        <row r="137">
          <cell r="C137" t="str">
            <v>018B055</v>
          </cell>
          <cell r="D137">
            <v>2.79</v>
          </cell>
          <cell r="E137"/>
          <cell r="F137">
            <v>2.79</v>
          </cell>
          <cell r="G137">
            <v>44699</v>
          </cell>
          <cell r="H137" t="str">
            <v>R2</v>
          </cell>
          <cell r="I137" t="str">
            <v>LPI-1605</v>
          </cell>
          <cell r="J137" t="str">
            <v>SR</v>
          </cell>
          <cell r="K137">
            <v>1.35</v>
          </cell>
        </row>
        <row r="138">
          <cell r="C138" t="str">
            <v>018B057</v>
          </cell>
          <cell r="D138">
            <v>2.76</v>
          </cell>
          <cell r="E138"/>
          <cell r="F138">
            <v>2.76</v>
          </cell>
          <cell r="G138">
            <v>44696</v>
          </cell>
          <cell r="H138" t="str">
            <v>R2</v>
          </cell>
          <cell r="I138" t="str">
            <v>LPI-1605</v>
          </cell>
          <cell r="J138" t="str">
            <v>SR</v>
          </cell>
          <cell r="K138">
            <v>1.35</v>
          </cell>
        </row>
        <row r="139">
          <cell r="C139" t="str">
            <v>019B053</v>
          </cell>
          <cell r="D139">
            <v>2.33</v>
          </cell>
          <cell r="E139"/>
          <cell r="F139">
            <v>2.33</v>
          </cell>
          <cell r="G139">
            <v>44697</v>
          </cell>
          <cell r="H139" t="str">
            <v>R2</v>
          </cell>
          <cell r="I139" t="str">
            <v>LPI-1605</v>
          </cell>
          <cell r="J139" t="str">
            <v>SR</v>
          </cell>
          <cell r="K139">
            <v>1.35</v>
          </cell>
        </row>
        <row r="140">
          <cell r="C140" t="str">
            <v>019B054</v>
          </cell>
          <cell r="D140">
            <v>0.53</v>
          </cell>
          <cell r="E140"/>
          <cell r="F140">
            <v>0.53</v>
          </cell>
          <cell r="G140">
            <v>44697</v>
          </cell>
          <cell r="H140" t="str">
            <v>R2</v>
          </cell>
          <cell r="I140" t="str">
            <v>LPI-1605</v>
          </cell>
          <cell r="J140" t="str">
            <v>SR</v>
          </cell>
          <cell r="K140">
            <v>1.35</v>
          </cell>
        </row>
        <row r="141">
          <cell r="C141" t="str">
            <v>012B057</v>
          </cell>
          <cell r="D141">
            <v>3.11</v>
          </cell>
          <cell r="E141"/>
          <cell r="F141">
            <v>3.11</v>
          </cell>
          <cell r="G141">
            <v>44696</v>
          </cell>
          <cell r="H141" t="str">
            <v>R2</v>
          </cell>
          <cell r="I141" t="str">
            <v>LPI-1605</v>
          </cell>
          <cell r="J141" t="str">
            <v>SR</v>
          </cell>
          <cell r="K141">
            <v>1.35</v>
          </cell>
        </row>
        <row r="142">
          <cell r="C142" t="str">
            <v>012B058</v>
          </cell>
          <cell r="D142">
            <v>3.77</v>
          </cell>
          <cell r="E142"/>
          <cell r="F142">
            <v>3.77</v>
          </cell>
          <cell r="G142">
            <v>44696</v>
          </cell>
          <cell r="H142" t="str">
            <v>R2</v>
          </cell>
          <cell r="I142" t="str">
            <v>LPI-1605</v>
          </cell>
          <cell r="J142" t="str">
            <v>SR</v>
          </cell>
          <cell r="K142">
            <v>1.35</v>
          </cell>
        </row>
        <row r="143">
          <cell r="C143" t="str">
            <v>012B060</v>
          </cell>
          <cell r="D143">
            <v>1.45</v>
          </cell>
          <cell r="E143"/>
          <cell r="F143">
            <v>1.45</v>
          </cell>
          <cell r="G143">
            <v>44696</v>
          </cell>
          <cell r="H143" t="str">
            <v>R2</v>
          </cell>
          <cell r="I143" t="str">
            <v>LPI-1605</v>
          </cell>
          <cell r="J143" t="str">
            <v>SR</v>
          </cell>
          <cell r="K143">
            <v>1.35</v>
          </cell>
        </row>
        <row r="144">
          <cell r="C144" t="str">
            <v>014B060</v>
          </cell>
          <cell r="D144">
            <v>2.35</v>
          </cell>
          <cell r="E144"/>
          <cell r="F144">
            <v>2.35</v>
          </cell>
          <cell r="G144">
            <v>44696</v>
          </cell>
          <cell r="H144" t="str">
            <v>R2</v>
          </cell>
          <cell r="I144" t="str">
            <v>LPI-1605</v>
          </cell>
          <cell r="J144" t="str">
            <v>SR</v>
          </cell>
          <cell r="K144">
            <v>1.35</v>
          </cell>
        </row>
        <row r="145">
          <cell r="C145" t="str">
            <v>016B058</v>
          </cell>
          <cell r="D145"/>
          <cell r="E145"/>
          <cell r="F145">
            <v>2.5499999999999998</v>
          </cell>
          <cell r="G145"/>
          <cell r="H145" t="str">
            <v>LP RPC</v>
          </cell>
          <cell r="I145" t="str">
            <v>LPI-1603</v>
          </cell>
          <cell r="J145"/>
          <cell r="K145"/>
        </row>
        <row r="146">
          <cell r="C146" t="str">
            <v>016B059</v>
          </cell>
          <cell r="D146"/>
          <cell r="E146"/>
          <cell r="F146">
            <v>2.35</v>
          </cell>
          <cell r="G146"/>
          <cell r="H146" t="str">
            <v>LP RPC</v>
          </cell>
          <cell r="I146" t="str">
            <v>LPI-1603</v>
          </cell>
          <cell r="J146"/>
          <cell r="K146"/>
        </row>
        <row r="147">
          <cell r="C147" t="str">
            <v>018B060</v>
          </cell>
          <cell r="D147">
            <v>3.21</v>
          </cell>
          <cell r="E147"/>
          <cell r="F147">
            <v>3.21</v>
          </cell>
          <cell r="G147">
            <v>44717</v>
          </cell>
          <cell r="H147" t="str">
            <v>RPC</v>
          </cell>
          <cell r="I147" t="str">
            <v>LPI-1603</v>
          </cell>
          <cell r="J147" t="str">
            <v>SR</v>
          </cell>
          <cell r="K147">
            <v>1.35</v>
          </cell>
        </row>
        <row r="148">
          <cell r="C148" t="str">
            <v>020B057</v>
          </cell>
          <cell r="D148">
            <v>4.99</v>
          </cell>
          <cell r="E148"/>
          <cell r="F148">
            <v>4.99</v>
          </cell>
          <cell r="G148">
            <v>44719</v>
          </cell>
          <cell r="H148" t="str">
            <v>RPC</v>
          </cell>
          <cell r="I148" t="str">
            <v>LPI-1603</v>
          </cell>
          <cell r="J148" t="str">
            <v>SR</v>
          </cell>
          <cell r="K148">
            <v>1.35</v>
          </cell>
        </row>
        <row r="149">
          <cell r="C149" t="str">
            <v>020B060</v>
          </cell>
          <cell r="D149">
            <v>4.0199999999999996</v>
          </cell>
          <cell r="E149"/>
          <cell r="F149">
            <v>4.0199999999999996</v>
          </cell>
          <cell r="G149">
            <v>44718</v>
          </cell>
          <cell r="H149" t="str">
            <v>RPC</v>
          </cell>
          <cell r="I149" t="str">
            <v>LPI-1603</v>
          </cell>
          <cell r="J149" t="str">
            <v>SR</v>
          </cell>
          <cell r="K149">
            <v>1.35</v>
          </cell>
        </row>
        <row r="150">
          <cell r="C150" t="str">
            <v>015B063</v>
          </cell>
          <cell r="D150">
            <v>1.96</v>
          </cell>
          <cell r="E150"/>
          <cell r="F150">
            <v>1.96</v>
          </cell>
          <cell r="G150">
            <v>44698</v>
          </cell>
          <cell r="H150" t="str">
            <v>R2</v>
          </cell>
          <cell r="I150" t="str">
            <v>LPI-1605</v>
          </cell>
          <cell r="J150" t="str">
            <v>SR</v>
          </cell>
          <cell r="K150">
            <v>1.35</v>
          </cell>
        </row>
        <row r="151">
          <cell r="C151" t="str">
            <v>016B061</v>
          </cell>
          <cell r="D151">
            <v>0.25</v>
          </cell>
          <cell r="E151"/>
          <cell r="F151">
            <v>0.25</v>
          </cell>
          <cell r="G151">
            <v>44699</v>
          </cell>
          <cell r="H151" t="str">
            <v>R2</v>
          </cell>
          <cell r="I151" t="str">
            <v>LPI-1605</v>
          </cell>
          <cell r="J151" t="str">
            <v>SR</v>
          </cell>
          <cell r="K151">
            <v>1.35</v>
          </cell>
        </row>
        <row r="152">
          <cell r="C152" t="str">
            <v>016B063</v>
          </cell>
          <cell r="D152">
            <v>0.85</v>
          </cell>
          <cell r="E152"/>
          <cell r="F152">
            <v>0.85</v>
          </cell>
          <cell r="G152">
            <v>44699</v>
          </cell>
          <cell r="H152" t="str">
            <v>R2</v>
          </cell>
          <cell r="I152" t="str">
            <v>LPI-1605</v>
          </cell>
          <cell r="J152" t="str">
            <v>SR</v>
          </cell>
          <cell r="K152">
            <v>1.35</v>
          </cell>
        </row>
        <row r="153">
          <cell r="C153" t="str">
            <v>018B063</v>
          </cell>
          <cell r="D153">
            <v>4</v>
          </cell>
          <cell r="E153"/>
          <cell r="F153">
            <v>4</v>
          </cell>
          <cell r="G153">
            <v>44699</v>
          </cell>
          <cell r="H153" t="str">
            <v>R2</v>
          </cell>
          <cell r="I153" t="str">
            <v>LPI-1605</v>
          </cell>
          <cell r="J153" t="str">
            <v>SR</v>
          </cell>
          <cell r="K153">
            <v>1.35</v>
          </cell>
        </row>
        <row r="154">
          <cell r="C154" t="str">
            <v>020B062</v>
          </cell>
          <cell r="D154">
            <v>1.64</v>
          </cell>
          <cell r="E154"/>
          <cell r="F154">
            <v>1.64</v>
          </cell>
          <cell r="G154">
            <v>44700</v>
          </cell>
          <cell r="H154" t="str">
            <v>R2</v>
          </cell>
          <cell r="I154" t="str">
            <v>LPI-1605</v>
          </cell>
          <cell r="J154" t="str">
            <v>SR</v>
          </cell>
          <cell r="K154">
            <v>1.35</v>
          </cell>
        </row>
        <row r="155">
          <cell r="C155" t="str">
            <v>011B070</v>
          </cell>
          <cell r="D155">
            <v>2.83</v>
          </cell>
          <cell r="E155"/>
          <cell r="F155">
            <v>2.83</v>
          </cell>
          <cell r="G155">
            <v>44699</v>
          </cell>
          <cell r="H155" t="str">
            <v>R2</v>
          </cell>
          <cell r="I155" t="str">
            <v>LPI-1605</v>
          </cell>
          <cell r="J155" t="str">
            <v>SR</v>
          </cell>
          <cell r="K155">
            <v>1.35</v>
          </cell>
        </row>
        <row r="156">
          <cell r="C156" t="str">
            <v>012B062</v>
          </cell>
          <cell r="D156">
            <v>4.4000000000000004</v>
          </cell>
          <cell r="E156"/>
          <cell r="F156">
            <v>4.4000000000000004</v>
          </cell>
          <cell r="G156">
            <v>44698</v>
          </cell>
          <cell r="H156" t="str">
            <v>R2</v>
          </cell>
          <cell r="I156" t="str">
            <v>LPI-1605</v>
          </cell>
          <cell r="J156" t="str">
            <v>SR</v>
          </cell>
          <cell r="K156">
            <v>1.35</v>
          </cell>
        </row>
        <row r="157">
          <cell r="C157" t="str">
            <v>012B065</v>
          </cell>
          <cell r="D157">
            <v>4.66</v>
          </cell>
          <cell r="E157"/>
          <cell r="F157">
            <v>4.66</v>
          </cell>
          <cell r="G157">
            <v>44698</v>
          </cell>
          <cell r="H157" t="str">
            <v>R2</v>
          </cell>
          <cell r="I157" t="str">
            <v>LPI-1605</v>
          </cell>
          <cell r="J157" t="str">
            <v>SR</v>
          </cell>
          <cell r="K157">
            <v>1.35</v>
          </cell>
        </row>
        <row r="158">
          <cell r="C158" t="str">
            <v>012B067</v>
          </cell>
          <cell r="D158">
            <v>3.46</v>
          </cell>
          <cell r="E158"/>
          <cell r="F158">
            <v>3.46</v>
          </cell>
          <cell r="G158">
            <v>44699</v>
          </cell>
          <cell r="H158" t="str">
            <v>R2</v>
          </cell>
          <cell r="I158" t="str">
            <v>LPI-1605</v>
          </cell>
          <cell r="J158" t="str">
            <v>SR</v>
          </cell>
          <cell r="K158">
            <v>1.35</v>
          </cell>
        </row>
        <row r="159">
          <cell r="C159" t="str">
            <v>012B068</v>
          </cell>
          <cell r="D159">
            <v>1.17</v>
          </cell>
          <cell r="E159"/>
          <cell r="F159">
            <v>1.17</v>
          </cell>
          <cell r="G159">
            <v>44699</v>
          </cell>
          <cell r="H159" t="str">
            <v>R2</v>
          </cell>
          <cell r="I159" t="str">
            <v>LPI-1605</v>
          </cell>
          <cell r="J159" t="str">
            <v>SR</v>
          </cell>
          <cell r="K159">
            <v>1.35</v>
          </cell>
        </row>
        <row r="160">
          <cell r="C160" t="str">
            <v>014B063</v>
          </cell>
          <cell r="D160">
            <v>4.8899999999999997</v>
          </cell>
          <cell r="E160"/>
          <cell r="F160">
            <v>4.8899999999999997</v>
          </cell>
          <cell r="G160">
            <v>44699</v>
          </cell>
          <cell r="H160" t="str">
            <v>R2</v>
          </cell>
          <cell r="I160" t="str">
            <v>LPI-1605</v>
          </cell>
          <cell r="J160" t="str">
            <v>SR</v>
          </cell>
          <cell r="K160">
            <v>1.35</v>
          </cell>
        </row>
        <row r="161">
          <cell r="C161" t="str">
            <v>020B063</v>
          </cell>
          <cell r="D161">
            <v>0.33</v>
          </cell>
          <cell r="E161" t="str">
            <v>x</v>
          </cell>
          <cell r="F161">
            <v>0.33</v>
          </cell>
          <cell r="G161">
            <v>44531</v>
          </cell>
          <cell r="H161" t="str">
            <v>PC</v>
          </cell>
          <cell r="I161" t="str">
            <v>LPI-1604</v>
          </cell>
          <cell r="J161" t="str">
            <v>SR</v>
          </cell>
          <cell r="K161">
            <v>1.35</v>
          </cell>
        </row>
        <row r="162">
          <cell r="C162" t="str">
            <v>011B071</v>
          </cell>
          <cell r="D162">
            <v>2.12</v>
          </cell>
          <cell r="E162"/>
          <cell r="F162">
            <v>2.12</v>
          </cell>
          <cell r="G162">
            <v>44489</v>
          </cell>
          <cell r="H162" t="str">
            <v>R1</v>
          </cell>
          <cell r="I162" t="str">
            <v>LPI-1606</v>
          </cell>
          <cell r="J162" t="str">
            <v>SR</v>
          </cell>
          <cell r="K162">
            <v>1.35</v>
          </cell>
        </row>
        <row r="163">
          <cell r="C163" t="str">
            <v>012B072</v>
          </cell>
          <cell r="D163">
            <v>1.1200000000000001</v>
          </cell>
          <cell r="E163"/>
          <cell r="F163">
            <v>1.1200000000000001</v>
          </cell>
          <cell r="G163">
            <v>44417</v>
          </cell>
          <cell r="H163" t="str">
            <v>RPC</v>
          </cell>
          <cell r="I163" t="str">
            <v>LPI-1603</v>
          </cell>
          <cell r="J163" t="str">
            <v>SR</v>
          </cell>
          <cell r="K163">
            <v>1.35</v>
          </cell>
        </row>
        <row r="164">
          <cell r="C164" t="str">
            <v>012B073</v>
          </cell>
          <cell r="D164">
            <v>0.79</v>
          </cell>
          <cell r="E164"/>
          <cell r="F164">
            <v>0.79</v>
          </cell>
          <cell r="G164">
            <v>44490</v>
          </cell>
          <cell r="H164" t="str">
            <v>R1</v>
          </cell>
          <cell r="I164" t="str">
            <v>LPI-1606</v>
          </cell>
          <cell r="J164" t="str">
            <v>SR</v>
          </cell>
          <cell r="K164">
            <v>1.35</v>
          </cell>
        </row>
        <row r="165">
          <cell r="C165" t="str">
            <v>012B074</v>
          </cell>
          <cell r="D165">
            <v>1.44</v>
          </cell>
          <cell r="E165"/>
          <cell r="F165">
            <v>1.44</v>
          </cell>
          <cell r="G165">
            <v>44490</v>
          </cell>
          <cell r="H165" t="str">
            <v>R1</v>
          </cell>
          <cell r="I165" t="str">
            <v>LPI-1606</v>
          </cell>
          <cell r="J165" t="str">
            <v>SR</v>
          </cell>
          <cell r="K165">
            <v>1.35</v>
          </cell>
        </row>
        <row r="166">
          <cell r="C166" t="str">
            <v>012B075</v>
          </cell>
          <cell r="D166">
            <v>2.0299999999999998</v>
          </cell>
          <cell r="E166" t="str">
            <v>Bibit</v>
          </cell>
          <cell r="F166">
            <v>2.0299999999999998</v>
          </cell>
          <cell r="G166">
            <v>44500</v>
          </cell>
          <cell r="H166" t="str">
            <v>R1</v>
          </cell>
          <cell r="I166" t="str">
            <v>LPI-1605</v>
          </cell>
          <cell r="J166" t="str">
            <v>SR</v>
          </cell>
          <cell r="K166">
            <v>1.35</v>
          </cell>
        </row>
        <row r="167">
          <cell r="C167" t="str">
            <v>012B078</v>
          </cell>
          <cell r="D167">
            <v>6.05</v>
          </cell>
          <cell r="E167"/>
          <cell r="F167">
            <v>6.05</v>
          </cell>
          <cell r="G167">
            <v>44490</v>
          </cell>
          <cell r="H167" t="str">
            <v>R1</v>
          </cell>
          <cell r="I167" t="str">
            <v>GP-95316</v>
          </cell>
          <cell r="J167" t="str">
            <v>SR</v>
          </cell>
          <cell r="K167">
            <v>1.35</v>
          </cell>
        </row>
        <row r="168">
          <cell r="C168" t="str">
            <v>012B080</v>
          </cell>
          <cell r="D168">
            <v>2.99</v>
          </cell>
          <cell r="E168"/>
          <cell r="F168">
            <v>2.99</v>
          </cell>
          <cell r="G168">
            <v>44405</v>
          </cell>
          <cell r="H168" t="str">
            <v>R1</v>
          </cell>
          <cell r="I168" t="str">
            <v>GP-95316</v>
          </cell>
          <cell r="J168" t="str">
            <v>SR</v>
          </cell>
          <cell r="K168">
            <v>1.35</v>
          </cell>
        </row>
        <row r="169">
          <cell r="C169" t="str">
            <v>014B080</v>
          </cell>
          <cell r="D169">
            <v>2.39</v>
          </cell>
          <cell r="E169"/>
          <cell r="F169">
            <v>2.39</v>
          </cell>
          <cell r="G169">
            <v>44461</v>
          </cell>
          <cell r="H169" t="str">
            <v>R1</v>
          </cell>
          <cell r="I169" t="str">
            <v>GP-95316</v>
          </cell>
          <cell r="J169" t="str">
            <v>SR</v>
          </cell>
          <cell r="K169">
            <v>1.35</v>
          </cell>
        </row>
        <row r="170">
          <cell r="C170" t="str">
            <v>019B087</v>
          </cell>
          <cell r="D170"/>
          <cell r="E170"/>
          <cell r="F170">
            <v>5.38</v>
          </cell>
          <cell r="G170"/>
          <cell r="H170" t="str">
            <v>LP RPC</v>
          </cell>
          <cell r="I170"/>
          <cell r="J170"/>
          <cell r="K170"/>
        </row>
        <row r="171">
          <cell r="C171" t="str">
            <v>015B085</v>
          </cell>
          <cell r="D171"/>
          <cell r="E171"/>
          <cell r="F171">
            <v>0.86</v>
          </cell>
          <cell r="G171"/>
          <cell r="H171" t="str">
            <v>LP RPC</v>
          </cell>
          <cell r="I171"/>
          <cell r="J171"/>
          <cell r="K171"/>
        </row>
        <row r="172">
          <cell r="C172" t="str">
            <v>018B082</v>
          </cell>
          <cell r="D172">
            <v>5.98</v>
          </cell>
          <cell r="E172"/>
          <cell r="F172">
            <v>5.98</v>
          </cell>
          <cell r="G172">
            <v>44485</v>
          </cell>
          <cell r="H172" t="str">
            <v>R3</v>
          </cell>
          <cell r="I172" t="str">
            <v>LPI-1601</v>
          </cell>
          <cell r="J172" t="str">
            <v>DR</v>
          </cell>
          <cell r="K172">
            <v>1.8</v>
          </cell>
        </row>
        <row r="173">
          <cell r="C173" t="str">
            <v>018B084</v>
          </cell>
          <cell r="D173">
            <v>0.88</v>
          </cell>
          <cell r="E173"/>
          <cell r="F173">
            <v>0.88</v>
          </cell>
          <cell r="G173">
            <v>44418</v>
          </cell>
          <cell r="H173" t="str">
            <v>R2</v>
          </cell>
          <cell r="I173" t="str">
            <v>LPI-1601</v>
          </cell>
          <cell r="J173" t="str">
            <v>DR</v>
          </cell>
          <cell r="K173">
            <v>1.8</v>
          </cell>
        </row>
        <row r="174">
          <cell r="C174" t="str">
            <v>012B082</v>
          </cell>
          <cell r="D174"/>
          <cell r="E174"/>
          <cell r="F174">
            <v>3.32</v>
          </cell>
          <cell r="G174"/>
          <cell r="H174" t="str">
            <v>LP RPC</v>
          </cell>
          <cell r="I174"/>
          <cell r="J174"/>
          <cell r="K174"/>
        </row>
        <row r="175">
          <cell r="C175" t="str">
            <v>012B085</v>
          </cell>
          <cell r="D175"/>
          <cell r="E175"/>
          <cell r="F175">
            <v>2.93</v>
          </cell>
          <cell r="G175"/>
          <cell r="H175" t="str">
            <v>LP RPC</v>
          </cell>
          <cell r="I175"/>
          <cell r="J175"/>
          <cell r="K175"/>
        </row>
        <row r="176">
          <cell r="C176" t="str">
            <v>012B090</v>
          </cell>
          <cell r="D176"/>
          <cell r="E176"/>
          <cell r="F176">
            <v>9.19</v>
          </cell>
          <cell r="G176"/>
          <cell r="H176" t="str">
            <v>LP RPC</v>
          </cell>
          <cell r="I176"/>
          <cell r="J176"/>
          <cell r="K176"/>
        </row>
        <row r="177">
          <cell r="C177" t="str">
            <v>014B085</v>
          </cell>
          <cell r="D177"/>
          <cell r="E177"/>
          <cell r="F177">
            <v>2.44</v>
          </cell>
          <cell r="G177"/>
          <cell r="H177" t="str">
            <v>LP RPC</v>
          </cell>
          <cell r="I177"/>
          <cell r="J177"/>
          <cell r="K177"/>
        </row>
        <row r="178">
          <cell r="C178" t="str">
            <v>014B090</v>
          </cell>
          <cell r="D178"/>
          <cell r="E178"/>
          <cell r="F178">
            <v>9.31</v>
          </cell>
          <cell r="G178"/>
          <cell r="H178" t="str">
            <v>LP RPC</v>
          </cell>
          <cell r="I178"/>
          <cell r="J178"/>
          <cell r="K178"/>
        </row>
        <row r="179">
          <cell r="C179" t="str">
            <v>016B088</v>
          </cell>
          <cell r="D179"/>
          <cell r="E179"/>
          <cell r="F179">
            <v>8.6199999999999992</v>
          </cell>
          <cell r="G179"/>
          <cell r="H179" t="str">
            <v>LP RPC</v>
          </cell>
          <cell r="I179"/>
          <cell r="J179"/>
          <cell r="K179"/>
        </row>
        <row r="180">
          <cell r="C180" t="str">
            <v>011B093</v>
          </cell>
          <cell r="D180"/>
          <cell r="E180"/>
          <cell r="F180">
            <v>0.56999999999999995</v>
          </cell>
          <cell r="G180"/>
          <cell r="H180" t="str">
            <v>LP RPC</v>
          </cell>
          <cell r="I180"/>
          <cell r="J180"/>
          <cell r="K180"/>
        </row>
        <row r="181">
          <cell r="C181" t="str">
            <v>012B094</v>
          </cell>
          <cell r="D181"/>
          <cell r="E181"/>
          <cell r="F181">
            <v>2.5099999999999998</v>
          </cell>
          <cell r="G181"/>
          <cell r="H181" t="str">
            <v>LP RPC</v>
          </cell>
          <cell r="I181"/>
          <cell r="J181"/>
          <cell r="K181"/>
        </row>
        <row r="182">
          <cell r="C182" t="str">
            <v>013B094</v>
          </cell>
          <cell r="D182"/>
          <cell r="E182"/>
          <cell r="F182">
            <v>1.36</v>
          </cell>
          <cell r="G182"/>
          <cell r="H182" t="str">
            <v>LP RPC</v>
          </cell>
          <cell r="I182"/>
          <cell r="J182"/>
          <cell r="K182"/>
        </row>
        <row r="183">
          <cell r="C183" t="str">
            <v>014B092</v>
          </cell>
          <cell r="D183"/>
          <cell r="E183"/>
          <cell r="F183">
            <v>4.34</v>
          </cell>
          <cell r="G183"/>
          <cell r="H183" t="str">
            <v>LP RPC</v>
          </cell>
          <cell r="I183"/>
          <cell r="J183"/>
          <cell r="K183"/>
        </row>
        <row r="184">
          <cell r="C184" t="str">
            <v>021B057</v>
          </cell>
          <cell r="D184">
            <v>1.36</v>
          </cell>
          <cell r="E184"/>
          <cell r="F184">
            <v>1.36</v>
          </cell>
          <cell r="G184">
            <v>44719</v>
          </cell>
          <cell r="H184" t="str">
            <v>RPC</v>
          </cell>
          <cell r="I184" t="str">
            <v>LPI-1603</v>
          </cell>
          <cell r="J184" t="str">
            <v>SR</v>
          </cell>
          <cell r="K184">
            <v>1.35</v>
          </cell>
        </row>
        <row r="185">
          <cell r="C185" t="str">
            <v>021B060</v>
          </cell>
          <cell r="D185">
            <v>4.1900000000000004</v>
          </cell>
          <cell r="E185"/>
          <cell r="F185">
            <v>4.1900000000000004</v>
          </cell>
          <cell r="G185">
            <v>44719</v>
          </cell>
          <cell r="H185" t="str">
            <v>RPC</v>
          </cell>
          <cell r="I185" t="str">
            <v>LPI-1603</v>
          </cell>
          <cell r="J185" t="str">
            <v>SR</v>
          </cell>
          <cell r="K185">
            <v>1.35</v>
          </cell>
        </row>
        <row r="186">
          <cell r="C186" t="str">
            <v>021B061</v>
          </cell>
          <cell r="D186">
            <v>0.37</v>
          </cell>
          <cell r="E186"/>
          <cell r="F186">
            <v>0.37</v>
          </cell>
          <cell r="G186">
            <v>44700</v>
          </cell>
          <cell r="H186" t="str">
            <v>R2</v>
          </cell>
          <cell r="I186" t="str">
            <v>LPI-1605</v>
          </cell>
          <cell r="J186" t="str">
            <v>SR</v>
          </cell>
          <cell r="K186">
            <v>1.35</v>
          </cell>
        </row>
        <row r="187">
          <cell r="C187" t="str">
            <v>022B061</v>
          </cell>
          <cell r="D187">
            <v>0.41</v>
          </cell>
          <cell r="E187"/>
          <cell r="F187">
            <v>0.41</v>
          </cell>
          <cell r="G187">
            <v>44700</v>
          </cell>
          <cell r="H187" t="str">
            <v>R2</v>
          </cell>
          <cell r="I187" t="str">
            <v>LPI-1605</v>
          </cell>
          <cell r="J187" t="str">
            <v>SR</v>
          </cell>
          <cell r="K187">
            <v>1.35</v>
          </cell>
        </row>
        <row r="188">
          <cell r="C188" t="str">
            <v>021B062</v>
          </cell>
          <cell r="D188">
            <v>0.5</v>
          </cell>
          <cell r="E188" t="str">
            <v>x</v>
          </cell>
          <cell r="F188">
            <v>0.5</v>
          </cell>
          <cell r="G188">
            <v>44531</v>
          </cell>
          <cell r="H188" t="str">
            <v>PC</v>
          </cell>
          <cell r="I188" t="str">
            <v>LPI-1604</v>
          </cell>
          <cell r="J188" t="str">
            <v>SR</v>
          </cell>
          <cell r="K188">
            <v>1.35</v>
          </cell>
        </row>
        <row r="189">
          <cell r="C189" t="str">
            <v>001C063</v>
          </cell>
          <cell r="D189">
            <v>0.05</v>
          </cell>
          <cell r="E189"/>
          <cell r="F189">
            <v>0.05</v>
          </cell>
          <cell r="G189">
            <v>44714</v>
          </cell>
          <cell r="H189" t="str">
            <v>R2</v>
          </cell>
          <cell r="I189" t="str">
            <v>TC-09</v>
          </cell>
          <cell r="J189" t="str">
            <v>SR</v>
          </cell>
          <cell r="K189">
            <v>1.35</v>
          </cell>
        </row>
        <row r="190">
          <cell r="C190" t="str">
            <v>002C054</v>
          </cell>
          <cell r="D190">
            <v>3.67</v>
          </cell>
          <cell r="E190"/>
          <cell r="F190">
            <v>3.67</v>
          </cell>
          <cell r="G190">
            <v>44643</v>
          </cell>
          <cell r="H190" t="str">
            <v>R2</v>
          </cell>
          <cell r="I190" t="str">
            <v>TC-09</v>
          </cell>
          <cell r="J190" t="str">
            <v>SR</v>
          </cell>
          <cell r="K190">
            <v>1.35</v>
          </cell>
        </row>
        <row r="191">
          <cell r="C191" t="str">
            <v>002C056</v>
          </cell>
          <cell r="D191">
            <v>1.26</v>
          </cell>
          <cell r="E191"/>
          <cell r="F191">
            <v>1.26</v>
          </cell>
          <cell r="G191">
            <v>44642</v>
          </cell>
          <cell r="H191" t="str">
            <v>R2</v>
          </cell>
          <cell r="I191" t="str">
            <v>TC-09</v>
          </cell>
          <cell r="J191" t="str">
            <v>SR</v>
          </cell>
          <cell r="K191">
            <v>1.35</v>
          </cell>
        </row>
        <row r="192">
          <cell r="C192" t="str">
            <v>002C061</v>
          </cell>
          <cell r="D192">
            <v>0.1</v>
          </cell>
          <cell r="E192"/>
          <cell r="F192">
            <v>0.1</v>
          </cell>
          <cell r="G192">
            <v>44714</v>
          </cell>
          <cell r="H192" t="str">
            <v>R2</v>
          </cell>
          <cell r="I192" t="str">
            <v>TC-09</v>
          </cell>
          <cell r="J192" t="str">
            <v>SR</v>
          </cell>
          <cell r="K192">
            <v>1.35</v>
          </cell>
        </row>
        <row r="193">
          <cell r="C193" t="str">
            <v>003C055</v>
          </cell>
          <cell r="D193">
            <v>0.38</v>
          </cell>
          <cell r="E193"/>
          <cell r="F193">
            <v>0.38</v>
          </cell>
          <cell r="G193">
            <v>44642</v>
          </cell>
          <cell r="H193" t="str">
            <v>R2</v>
          </cell>
          <cell r="I193" t="str">
            <v>TC-09</v>
          </cell>
          <cell r="J193" t="str">
            <v>SR</v>
          </cell>
          <cell r="K193">
            <v>1.35</v>
          </cell>
        </row>
        <row r="194">
          <cell r="C194" t="str">
            <v>003C060</v>
          </cell>
          <cell r="D194">
            <v>0.06</v>
          </cell>
          <cell r="E194"/>
          <cell r="F194">
            <v>0.06</v>
          </cell>
          <cell r="G194">
            <v>44714</v>
          </cell>
          <cell r="H194" t="str">
            <v>R2</v>
          </cell>
          <cell r="I194" t="str">
            <v>TC-09</v>
          </cell>
          <cell r="J194" t="str">
            <v>SR</v>
          </cell>
          <cell r="K194">
            <v>1.35</v>
          </cell>
        </row>
        <row r="195">
          <cell r="C195" t="str">
            <v>004C058</v>
          </cell>
          <cell r="D195">
            <v>7.89</v>
          </cell>
          <cell r="E195"/>
          <cell r="F195">
            <v>7.89</v>
          </cell>
          <cell r="G195">
            <v>44361</v>
          </cell>
          <cell r="H195" t="str">
            <v>R1</v>
          </cell>
          <cell r="I195" t="str">
            <v>LPI-1605</v>
          </cell>
          <cell r="J195" t="str">
            <v>SR</v>
          </cell>
          <cell r="K195">
            <v>1.35</v>
          </cell>
        </row>
        <row r="196">
          <cell r="C196" t="str">
            <v>006C053</v>
          </cell>
          <cell r="D196">
            <v>1.64</v>
          </cell>
          <cell r="E196"/>
          <cell r="F196">
            <v>1.64</v>
          </cell>
          <cell r="G196">
            <v>44663</v>
          </cell>
          <cell r="H196" t="str">
            <v>R2</v>
          </cell>
          <cell r="I196" t="str">
            <v>TC-09</v>
          </cell>
          <cell r="J196" t="str">
            <v>SR</v>
          </cell>
          <cell r="K196">
            <v>1.35</v>
          </cell>
        </row>
        <row r="197">
          <cell r="C197" t="str">
            <v>006C055</v>
          </cell>
          <cell r="D197">
            <v>2.59</v>
          </cell>
          <cell r="E197"/>
          <cell r="F197">
            <v>2.59</v>
          </cell>
          <cell r="G197">
            <v>44662</v>
          </cell>
          <cell r="H197" t="str">
            <v>R2</v>
          </cell>
          <cell r="I197" t="str">
            <v>LPI-1605</v>
          </cell>
          <cell r="J197" t="str">
            <v>SR</v>
          </cell>
          <cell r="K197">
            <v>1.35</v>
          </cell>
        </row>
        <row r="198">
          <cell r="C198" t="str">
            <v>006C057</v>
          </cell>
          <cell r="D198">
            <v>2.4300000000000002</v>
          </cell>
          <cell r="E198"/>
          <cell r="F198">
            <v>2.4300000000000002</v>
          </cell>
          <cell r="G198">
            <v>44663</v>
          </cell>
          <cell r="H198" t="str">
            <v>R2</v>
          </cell>
          <cell r="I198" t="str">
            <v>TC-09</v>
          </cell>
          <cell r="J198" t="str">
            <v>SR</v>
          </cell>
          <cell r="K198">
            <v>1.35</v>
          </cell>
        </row>
        <row r="199">
          <cell r="C199" t="str">
            <v>007C057</v>
          </cell>
          <cell r="D199">
            <v>1.69</v>
          </cell>
          <cell r="E199"/>
          <cell r="F199">
            <v>1.69</v>
          </cell>
          <cell r="G199">
            <v>44662</v>
          </cell>
          <cell r="H199" t="str">
            <v>R2</v>
          </cell>
          <cell r="I199" t="str">
            <v>TC-09</v>
          </cell>
          <cell r="J199" t="str">
            <v>SR</v>
          </cell>
          <cell r="K199">
            <v>1.35</v>
          </cell>
        </row>
        <row r="200">
          <cell r="C200" t="str">
            <v>007C058</v>
          </cell>
          <cell r="D200">
            <v>0.32</v>
          </cell>
          <cell r="E200"/>
          <cell r="F200">
            <v>0.32</v>
          </cell>
          <cell r="G200">
            <v>44664</v>
          </cell>
          <cell r="H200" t="str">
            <v>R2</v>
          </cell>
          <cell r="I200" t="str">
            <v>TC-09</v>
          </cell>
          <cell r="J200" t="str">
            <v>SR</v>
          </cell>
          <cell r="K200">
            <v>1.35</v>
          </cell>
        </row>
        <row r="201">
          <cell r="C201" t="str">
            <v>007C060</v>
          </cell>
          <cell r="D201">
            <v>1.1000000000000001</v>
          </cell>
          <cell r="E201"/>
          <cell r="F201">
            <v>1.1000000000000001</v>
          </cell>
          <cell r="G201">
            <v>44669</v>
          </cell>
          <cell r="H201" t="str">
            <v>R2</v>
          </cell>
          <cell r="I201" t="str">
            <v>TC-09</v>
          </cell>
          <cell r="J201" t="str">
            <v>SR</v>
          </cell>
          <cell r="K201">
            <v>1.35</v>
          </cell>
        </row>
        <row r="202">
          <cell r="C202" t="str">
            <v>008C055</v>
          </cell>
          <cell r="D202">
            <v>4.46</v>
          </cell>
          <cell r="E202"/>
          <cell r="F202">
            <v>4.46</v>
          </cell>
          <cell r="G202">
            <v>44664</v>
          </cell>
          <cell r="H202" t="str">
            <v>R2</v>
          </cell>
          <cell r="I202" t="str">
            <v>TC-09</v>
          </cell>
          <cell r="J202" t="str">
            <v>SR</v>
          </cell>
          <cell r="K202">
            <v>1.35</v>
          </cell>
        </row>
        <row r="203">
          <cell r="C203" t="str">
            <v>008C057</v>
          </cell>
          <cell r="D203">
            <v>2.4700000000000002</v>
          </cell>
          <cell r="E203"/>
          <cell r="F203">
            <v>2.4700000000000002</v>
          </cell>
          <cell r="G203">
            <v>44669</v>
          </cell>
          <cell r="H203" t="str">
            <v>R2</v>
          </cell>
          <cell r="I203" t="str">
            <v>LPI-1605</v>
          </cell>
          <cell r="J203" t="str">
            <v>SR</v>
          </cell>
          <cell r="K203">
            <v>1.35</v>
          </cell>
        </row>
        <row r="204">
          <cell r="C204" t="str">
            <v>008C058</v>
          </cell>
          <cell r="D204">
            <v>0.28000000000000003</v>
          </cell>
          <cell r="E204"/>
          <cell r="F204">
            <v>0.28000000000000003</v>
          </cell>
          <cell r="G204">
            <v>44664</v>
          </cell>
          <cell r="H204" t="str">
            <v>R2</v>
          </cell>
          <cell r="I204" t="str">
            <v>TC-09</v>
          </cell>
          <cell r="J204" t="str">
            <v>SR</v>
          </cell>
          <cell r="K204">
            <v>1.35</v>
          </cell>
        </row>
        <row r="205">
          <cell r="C205" t="str">
            <v>009C060</v>
          </cell>
          <cell r="D205">
            <v>0.73</v>
          </cell>
          <cell r="E205"/>
          <cell r="F205">
            <v>0.73</v>
          </cell>
          <cell r="G205">
            <v>44665</v>
          </cell>
          <cell r="H205" t="str">
            <v>R2</v>
          </cell>
          <cell r="I205" t="str">
            <v>TC-09</v>
          </cell>
          <cell r="J205" t="str">
            <v>SR</v>
          </cell>
          <cell r="K205">
            <v>1.35</v>
          </cell>
        </row>
        <row r="206">
          <cell r="C206" t="str">
            <v>010C051</v>
          </cell>
          <cell r="D206">
            <v>1.32</v>
          </cell>
          <cell r="E206"/>
          <cell r="F206">
            <v>1.32</v>
          </cell>
          <cell r="G206">
            <v>44663</v>
          </cell>
          <cell r="H206" t="str">
            <v>R2</v>
          </cell>
          <cell r="I206" t="str">
            <v>TC-09</v>
          </cell>
          <cell r="J206" t="str">
            <v>SR</v>
          </cell>
          <cell r="K206">
            <v>1.35</v>
          </cell>
        </row>
        <row r="207">
          <cell r="C207" t="str">
            <v>001C051</v>
          </cell>
          <cell r="D207">
            <v>0.09</v>
          </cell>
          <cell r="E207"/>
          <cell r="F207">
            <v>0.09</v>
          </cell>
          <cell r="G207">
            <v>44642</v>
          </cell>
          <cell r="H207" t="str">
            <v>R2</v>
          </cell>
          <cell r="I207" t="str">
            <v>TC-09</v>
          </cell>
          <cell r="J207" t="str">
            <v>SR</v>
          </cell>
          <cell r="K207">
            <v>1.35</v>
          </cell>
        </row>
        <row r="208">
          <cell r="C208" t="str">
            <v>001C058</v>
          </cell>
          <cell r="D208">
            <v>1.64</v>
          </cell>
          <cell r="E208"/>
          <cell r="F208">
            <v>1.64</v>
          </cell>
          <cell r="G208">
            <v>44665</v>
          </cell>
          <cell r="H208" t="str">
            <v>R2</v>
          </cell>
          <cell r="I208" t="str">
            <v>TC-09</v>
          </cell>
          <cell r="J208" t="str">
            <v>SR</v>
          </cell>
          <cell r="K208">
            <v>1.35</v>
          </cell>
        </row>
        <row r="209">
          <cell r="C209" t="str">
            <v>002C053</v>
          </cell>
          <cell r="D209">
            <v>1.06</v>
          </cell>
          <cell r="E209"/>
          <cell r="F209">
            <v>1.06</v>
          </cell>
          <cell r="G209">
            <v>44642</v>
          </cell>
          <cell r="H209" t="str">
            <v>R2</v>
          </cell>
          <cell r="I209" t="str">
            <v>TC-09</v>
          </cell>
          <cell r="J209" t="str">
            <v>SR</v>
          </cell>
          <cell r="K209">
            <v>1.35</v>
          </cell>
        </row>
        <row r="210">
          <cell r="C210" t="str">
            <v>002C055</v>
          </cell>
          <cell r="D210">
            <v>2.35</v>
          </cell>
          <cell r="E210"/>
          <cell r="F210">
            <v>2.35</v>
          </cell>
          <cell r="G210">
            <v>44643</v>
          </cell>
          <cell r="H210" t="str">
            <v>R2</v>
          </cell>
          <cell r="I210" t="str">
            <v>TC-09</v>
          </cell>
          <cell r="J210" t="str">
            <v>SR</v>
          </cell>
          <cell r="K210">
            <v>1.35</v>
          </cell>
        </row>
        <row r="211">
          <cell r="C211" t="str">
            <v>002C058</v>
          </cell>
          <cell r="D211">
            <v>2.3199999999999998</v>
          </cell>
          <cell r="E211"/>
          <cell r="F211">
            <v>2.3199999999999998</v>
          </cell>
          <cell r="G211">
            <v>44672</v>
          </cell>
          <cell r="H211" t="str">
            <v>R2</v>
          </cell>
          <cell r="I211" t="str">
            <v>LPI-1604</v>
          </cell>
          <cell r="J211" t="str">
            <v>SR</v>
          </cell>
          <cell r="K211">
            <v>1.35</v>
          </cell>
        </row>
        <row r="212">
          <cell r="C212" t="str">
            <v>002C060</v>
          </cell>
          <cell r="D212">
            <v>0.48</v>
          </cell>
          <cell r="E212"/>
          <cell r="F212">
            <v>0.48</v>
          </cell>
          <cell r="G212">
            <v>44669</v>
          </cell>
          <cell r="H212" t="str">
            <v>R2</v>
          </cell>
          <cell r="I212" t="str">
            <v>TC-09</v>
          </cell>
          <cell r="J212" t="str">
            <v>SR</v>
          </cell>
          <cell r="K212">
            <v>1.35</v>
          </cell>
        </row>
        <row r="213">
          <cell r="C213" t="str">
            <v>003C053</v>
          </cell>
          <cell r="D213">
            <v>1.1100000000000001</v>
          </cell>
          <cell r="E213"/>
          <cell r="F213">
            <v>1.1100000000000001</v>
          </cell>
          <cell r="G213">
            <v>44642</v>
          </cell>
          <cell r="H213" t="str">
            <v>R2</v>
          </cell>
          <cell r="I213" t="str">
            <v>TC-09</v>
          </cell>
          <cell r="J213" t="str">
            <v>SR</v>
          </cell>
          <cell r="K213">
            <v>1.35</v>
          </cell>
        </row>
        <row r="214">
          <cell r="C214" t="str">
            <v>004C053</v>
          </cell>
          <cell r="D214">
            <v>2.86</v>
          </cell>
          <cell r="E214"/>
          <cell r="F214">
            <v>2.86</v>
          </cell>
          <cell r="G214">
            <v>44643</v>
          </cell>
          <cell r="H214" t="str">
            <v>R2</v>
          </cell>
          <cell r="I214" t="str">
            <v>TC-09</v>
          </cell>
          <cell r="J214" t="str">
            <v>SR</v>
          </cell>
          <cell r="K214">
            <v>1.35</v>
          </cell>
        </row>
        <row r="215">
          <cell r="C215" t="str">
            <v>004C054</v>
          </cell>
          <cell r="D215">
            <v>4.3600000000000003</v>
          </cell>
          <cell r="E215"/>
          <cell r="F215">
            <v>4.3600000000000003</v>
          </cell>
          <cell r="G215">
            <v>44643</v>
          </cell>
          <cell r="H215" t="str">
            <v>R2</v>
          </cell>
          <cell r="I215" t="str">
            <v>LPI-1604</v>
          </cell>
          <cell r="J215" t="str">
            <v>SR</v>
          </cell>
          <cell r="K215">
            <v>1.35</v>
          </cell>
        </row>
        <row r="216">
          <cell r="C216" t="str">
            <v>006C054</v>
          </cell>
          <cell r="D216">
            <v>1.78</v>
          </cell>
          <cell r="E216"/>
          <cell r="F216">
            <v>1.78</v>
          </cell>
          <cell r="G216">
            <v>44662</v>
          </cell>
          <cell r="H216" t="str">
            <v>R2</v>
          </cell>
          <cell r="I216" t="str">
            <v>TC-09</v>
          </cell>
          <cell r="J216" t="str">
            <v>SR</v>
          </cell>
          <cell r="K216">
            <v>1.35</v>
          </cell>
        </row>
        <row r="217">
          <cell r="C217" t="str">
            <v>006C058</v>
          </cell>
          <cell r="D217">
            <v>4.13</v>
          </cell>
          <cell r="E217"/>
          <cell r="F217">
            <v>4.13</v>
          </cell>
          <cell r="G217">
            <v>44664</v>
          </cell>
          <cell r="H217" t="str">
            <v>R2</v>
          </cell>
          <cell r="I217" t="str">
            <v>TC-09</v>
          </cell>
          <cell r="J217" t="str">
            <v>SR</v>
          </cell>
          <cell r="K217">
            <v>1.35</v>
          </cell>
        </row>
        <row r="218">
          <cell r="C218" t="str">
            <v>006C060</v>
          </cell>
          <cell r="D218">
            <v>1.26</v>
          </cell>
          <cell r="E218"/>
          <cell r="F218">
            <v>1.26</v>
          </cell>
          <cell r="G218">
            <v>44671</v>
          </cell>
          <cell r="H218" t="str">
            <v>R2</v>
          </cell>
          <cell r="I218" t="str">
            <v>TC-09</v>
          </cell>
          <cell r="J218" t="str">
            <v>SR</v>
          </cell>
          <cell r="K218">
            <v>1.35</v>
          </cell>
        </row>
        <row r="219">
          <cell r="C219" t="str">
            <v>007C053</v>
          </cell>
          <cell r="D219">
            <v>2.17</v>
          </cell>
          <cell r="E219"/>
          <cell r="F219">
            <v>2.17</v>
          </cell>
          <cell r="G219">
            <v>44663</v>
          </cell>
          <cell r="H219" t="str">
            <v>R2</v>
          </cell>
          <cell r="I219" t="str">
            <v>TC-09</v>
          </cell>
          <cell r="J219" t="str">
            <v>SR</v>
          </cell>
          <cell r="K219">
            <v>1.35</v>
          </cell>
        </row>
        <row r="220">
          <cell r="C220" t="str">
            <v>008C053</v>
          </cell>
          <cell r="D220">
            <v>3.96</v>
          </cell>
          <cell r="E220"/>
          <cell r="F220">
            <v>3.96</v>
          </cell>
          <cell r="G220">
            <v>44663</v>
          </cell>
          <cell r="H220" t="str">
            <v>R2</v>
          </cell>
          <cell r="I220" t="str">
            <v>TC-09</v>
          </cell>
          <cell r="J220" t="str">
            <v>SR</v>
          </cell>
          <cell r="K220">
            <v>1.35</v>
          </cell>
        </row>
        <row r="221">
          <cell r="C221" t="str">
            <v>010C055</v>
          </cell>
          <cell r="D221">
            <v>4.62</v>
          </cell>
          <cell r="E221"/>
          <cell r="F221">
            <v>4.62</v>
          </cell>
          <cell r="G221">
            <v>44664</v>
          </cell>
          <cell r="H221" t="str">
            <v>R2</v>
          </cell>
          <cell r="I221" t="str">
            <v>LPI-1604</v>
          </cell>
          <cell r="J221" t="str">
            <v>SR</v>
          </cell>
          <cell r="K221">
            <v>1.35</v>
          </cell>
        </row>
        <row r="222">
          <cell r="C222" t="str">
            <v>010C058</v>
          </cell>
          <cell r="D222">
            <v>6.89</v>
          </cell>
          <cell r="E222"/>
          <cell r="F222">
            <v>6.89</v>
          </cell>
          <cell r="G222">
            <v>44672</v>
          </cell>
          <cell r="H222" t="str">
            <v>R2</v>
          </cell>
          <cell r="I222" t="str">
            <v>LPI-1605</v>
          </cell>
          <cell r="J222" t="str">
            <v>SR</v>
          </cell>
          <cell r="K222">
            <v>1.35</v>
          </cell>
        </row>
        <row r="223">
          <cell r="C223" t="str">
            <v>011C053</v>
          </cell>
          <cell r="D223">
            <v>2.4500000000000002</v>
          </cell>
          <cell r="E223"/>
          <cell r="F223">
            <v>2.4500000000000002</v>
          </cell>
          <cell r="G223">
            <v>44665</v>
          </cell>
          <cell r="H223" t="str">
            <v>R2</v>
          </cell>
          <cell r="I223" t="str">
            <v>TC-09</v>
          </cell>
          <cell r="J223" t="str">
            <v>SR</v>
          </cell>
          <cell r="K223">
            <v>1.35</v>
          </cell>
        </row>
        <row r="224">
          <cell r="C224" t="str">
            <v>002C067</v>
          </cell>
          <cell r="D224">
            <v>3.84</v>
          </cell>
          <cell r="E224"/>
          <cell r="F224">
            <v>3.84</v>
          </cell>
          <cell r="G224">
            <v>44665</v>
          </cell>
          <cell r="H224" t="str">
            <v>R2</v>
          </cell>
          <cell r="I224" t="str">
            <v>GP-95287</v>
          </cell>
          <cell r="J224" t="str">
            <v>SR</v>
          </cell>
          <cell r="K224">
            <v>1.35</v>
          </cell>
        </row>
        <row r="225">
          <cell r="C225" t="str">
            <v>002C068</v>
          </cell>
          <cell r="D225">
            <v>1.97</v>
          </cell>
          <cell r="E225"/>
          <cell r="F225">
            <v>1.97</v>
          </cell>
          <cell r="G225">
            <v>44664</v>
          </cell>
          <cell r="H225" t="str">
            <v>R2</v>
          </cell>
          <cell r="I225" t="str">
            <v>GP-95287</v>
          </cell>
          <cell r="J225" t="str">
            <v>SR</v>
          </cell>
          <cell r="K225">
            <v>1.35</v>
          </cell>
        </row>
        <row r="226">
          <cell r="C226" t="str">
            <v>002C070</v>
          </cell>
          <cell r="D226">
            <v>2.46</v>
          </cell>
          <cell r="E226"/>
          <cell r="F226">
            <v>2.46</v>
          </cell>
          <cell r="G226">
            <v>44665</v>
          </cell>
          <cell r="H226" t="str">
            <v>R2</v>
          </cell>
          <cell r="I226" t="str">
            <v>GP-95287</v>
          </cell>
          <cell r="J226" t="str">
            <v>SR</v>
          </cell>
          <cell r="K226">
            <v>1.35</v>
          </cell>
        </row>
        <row r="227">
          <cell r="C227" t="str">
            <v>009C062</v>
          </cell>
          <cell r="D227">
            <v>2.08</v>
          </cell>
          <cell r="E227"/>
          <cell r="F227">
            <v>2.08</v>
          </cell>
          <cell r="G227">
            <v>44661</v>
          </cell>
          <cell r="H227" t="str">
            <v>R2</v>
          </cell>
          <cell r="I227" t="str">
            <v>GP-95287</v>
          </cell>
          <cell r="J227" t="str">
            <v>SRP</v>
          </cell>
          <cell r="K227">
            <v>1.35</v>
          </cell>
        </row>
        <row r="228">
          <cell r="C228" t="str">
            <v>010C066</v>
          </cell>
          <cell r="D228">
            <v>0.56999999999999995</v>
          </cell>
          <cell r="E228"/>
          <cell r="F228">
            <v>0.56999999999999995</v>
          </cell>
          <cell r="G228">
            <v>44665</v>
          </cell>
          <cell r="H228" t="str">
            <v>R2</v>
          </cell>
          <cell r="I228" t="str">
            <v>GP-95287</v>
          </cell>
          <cell r="J228" t="str">
            <v>SR</v>
          </cell>
          <cell r="K228">
            <v>1.35</v>
          </cell>
        </row>
        <row r="229">
          <cell r="C229" t="str">
            <v>002C062</v>
          </cell>
          <cell r="D229">
            <v>0.26</v>
          </cell>
          <cell r="E229"/>
          <cell r="F229">
            <v>0.26</v>
          </cell>
          <cell r="G229">
            <v>44714</v>
          </cell>
          <cell r="H229" t="str">
            <v>R2</v>
          </cell>
          <cell r="I229" t="str">
            <v>LPI-1607</v>
          </cell>
          <cell r="J229" t="str">
            <v>SRP</v>
          </cell>
          <cell r="K229">
            <v>1.35</v>
          </cell>
        </row>
        <row r="230">
          <cell r="C230" t="str">
            <v>002C063</v>
          </cell>
          <cell r="D230">
            <v>2.2599999999999998</v>
          </cell>
          <cell r="E230" t="str">
            <v>Bibit</v>
          </cell>
          <cell r="F230">
            <v>2.2599999999999998</v>
          </cell>
          <cell r="G230">
            <v>44714</v>
          </cell>
          <cell r="H230" t="str">
            <v>R2</v>
          </cell>
          <cell r="I230" t="str">
            <v>AS.I19-19</v>
          </cell>
          <cell r="J230" t="str">
            <v>SR</v>
          </cell>
          <cell r="K230">
            <v>1.35</v>
          </cell>
        </row>
        <row r="231">
          <cell r="C231" t="str">
            <v>002C064</v>
          </cell>
          <cell r="D231">
            <v>3.28</v>
          </cell>
          <cell r="E231" t="str">
            <v>Bibit</v>
          </cell>
          <cell r="F231">
            <v>3.28</v>
          </cell>
          <cell r="G231">
            <v>44715</v>
          </cell>
          <cell r="H231" t="str">
            <v>R2</v>
          </cell>
          <cell r="I231" t="str">
            <v>AS.I19-19</v>
          </cell>
          <cell r="J231" t="str">
            <v>SR</v>
          </cell>
          <cell r="K231">
            <v>1.35</v>
          </cell>
        </row>
        <row r="232">
          <cell r="C232" t="str">
            <v>002C065</v>
          </cell>
          <cell r="D232">
            <v>1.82</v>
          </cell>
          <cell r="E232" t="str">
            <v>Bibit</v>
          </cell>
          <cell r="F232">
            <v>1.82</v>
          </cell>
          <cell r="G232">
            <v>44714</v>
          </cell>
          <cell r="H232" t="str">
            <v>R2</v>
          </cell>
          <cell r="I232" t="str">
            <v>AS.I19-19</v>
          </cell>
          <cell r="J232" t="str">
            <v>SR</v>
          </cell>
          <cell r="K232">
            <v>1.35</v>
          </cell>
        </row>
        <row r="233">
          <cell r="C233" t="str">
            <v>004C062</v>
          </cell>
          <cell r="D233">
            <v>3.9</v>
          </cell>
          <cell r="E233"/>
          <cell r="F233">
            <v>3.9</v>
          </cell>
          <cell r="G233">
            <v>44715</v>
          </cell>
          <cell r="H233" t="str">
            <v>R2</v>
          </cell>
          <cell r="I233" t="str">
            <v>LPI-1605</v>
          </cell>
          <cell r="J233" t="str">
            <v>SRP</v>
          </cell>
          <cell r="K233">
            <v>1.35</v>
          </cell>
        </row>
        <row r="234">
          <cell r="C234" t="str">
            <v>005C063</v>
          </cell>
          <cell r="D234">
            <v>0.6</v>
          </cell>
          <cell r="E234"/>
          <cell r="F234">
            <v>0.6</v>
          </cell>
          <cell r="G234">
            <v>44714</v>
          </cell>
          <cell r="H234" t="str">
            <v>R2</v>
          </cell>
          <cell r="I234" t="str">
            <v>LPI-1607</v>
          </cell>
          <cell r="J234" t="str">
            <v>SRP</v>
          </cell>
          <cell r="K234">
            <v>1.35</v>
          </cell>
        </row>
        <row r="235">
          <cell r="C235" t="str">
            <v>008C063</v>
          </cell>
          <cell r="D235">
            <v>6.73</v>
          </cell>
          <cell r="E235" t="str">
            <v>Bibit</v>
          </cell>
          <cell r="F235">
            <v>6.73</v>
          </cell>
          <cell r="G235">
            <v>44715</v>
          </cell>
          <cell r="H235" t="str">
            <v>R2</v>
          </cell>
          <cell r="I235" t="str">
            <v>LPI-612</v>
          </cell>
          <cell r="J235" t="str">
            <v>SR</v>
          </cell>
          <cell r="K235">
            <v>1.35</v>
          </cell>
        </row>
        <row r="236">
          <cell r="C236" t="str">
            <v>008C064</v>
          </cell>
          <cell r="D236">
            <v>0.3</v>
          </cell>
          <cell r="E236" t="str">
            <v>Bibit</v>
          </cell>
          <cell r="F236">
            <v>0.3</v>
          </cell>
          <cell r="G236">
            <v>44714</v>
          </cell>
          <cell r="H236" t="str">
            <v>R2</v>
          </cell>
          <cell r="I236" t="str">
            <v>LPI-612</v>
          </cell>
          <cell r="J236" t="str">
            <v>SR</v>
          </cell>
          <cell r="K236">
            <v>1.35</v>
          </cell>
        </row>
        <row r="237">
          <cell r="C237" t="str">
            <v>010C070</v>
          </cell>
          <cell r="D237">
            <v>5.16</v>
          </cell>
          <cell r="E237"/>
          <cell r="F237">
            <v>5.16</v>
          </cell>
          <cell r="G237">
            <v>44713</v>
          </cell>
          <cell r="H237" t="str">
            <v>R2</v>
          </cell>
          <cell r="I237" t="str">
            <v>LPI-1605</v>
          </cell>
          <cell r="J237" t="str">
            <v>SR</v>
          </cell>
          <cell r="K237">
            <v>1.35</v>
          </cell>
        </row>
        <row r="238">
          <cell r="C238" t="str">
            <v>004C063</v>
          </cell>
          <cell r="D238">
            <v>2.85</v>
          </cell>
          <cell r="E238"/>
          <cell r="F238">
            <v>2.85</v>
          </cell>
          <cell r="G238">
            <v>44663</v>
          </cell>
          <cell r="H238" t="str">
            <v>R2</v>
          </cell>
          <cell r="I238" t="str">
            <v>GP-95287</v>
          </cell>
          <cell r="J238" t="str">
            <v>SRP</v>
          </cell>
          <cell r="K238">
            <v>1.35</v>
          </cell>
        </row>
        <row r="239">
          <cell r="C239" t="str">
            <v>004C065</v>
          </cell>
          <cell r="D239">
            <v>2.0099999999999998</v>
          </cell>
          <cell r="E239"/>
          <cell r="F239">
            <v>2.0099999999999998</v>
          </cell>
          <cell r="G239">
            <v>44663</v>
          </cell>
          <cell r="H239" t="str">
            <v>R2</v>
          </cell>
          <cell r="I239" t="str">
            <v>GP-95287</v>
          </cell>
          <cell r="J239" t="str">
            <v>SR</v>
          </cell>
          <cell r="K239">
            <v>1.35</v>
          </cell>
        </row>
        <row r="240">
          <cell r="C240" t="str">
            <v>004C067</v>
          </cell>
          <cell r="D240">
            <v>3.71</v>
          </cell>
          <cell r="E240"/>
          <cell r="F240">
            <v>3.71</v>
          </cell>
          <cell r="G240">
            <v>44664</v>
          </cell>
          <cell r="H240" t="str">
            <v>R2</v>
          </cell>
          <cell r="I240" t="str">
            <v>LPI-1604</v>
          </cell>
          <cell r="J240" t="str">
            <v>SR</v>
          </cell>
          <cell r="K240">
            <v>1.35</v>
          </cell>
        </row>
        <row r="241">
          <cell r="C241" t="str">
            <v>004C070</v>
          </cell>
          <cell r="D241">
            <v>5.35</v>
          </cell>
          <cell r="E241"/>
          <cell r="F241">
            <v>5.35</v>
          </cell>
          <cell r="G241">
            <v>44664</v>
          </cell>
          <cell r="H241" t="str">
            <v>R2</v>
          </cell>
          <cell r="I241" t="str">
            <v>LPI-1604</v>
          </cell>
          <cell r="J241" t="str">
            <v>SR</v>
          </cell>
          <cell r="K241">
            <v>1.35</v>
          </cell>
        </row>
        <row r="242">
          <cell r="C242" t="str">
            <v>006C062</v>
          </cell>
          <cell r="D242">
            <v>2.8</v>
          </cell>
          <cell r="E242"/>
          <cell r="F242">
            <v>2.8</v>
          </cell>
          <cell r="G242">
            <v>44662</v>
          </cell>
          <cell r="H242" t="str">
            <v>R2</v>
          </cell>
          <cell r="I242" t="str">
            <v>GP-95287</v>
          </cell>
          <cell r="J242" t="str">
            <v>SR</v>
          </cell>
          <cell r="K242">
            <v>1.35</v>
          </cell>
        </row>
        <row r="243">
          <cell r="C243" t="str">
            <v>006C063</v>
          </cell>
          <cell r="D243">
            <v>1.2</v>
          </cell>
          <cell r="E243"/>
          <cell r="F243">
            <v>1.2</v>
          </cell>
          <cell r="G243">
            <v>44661</v>
          </cell>
          <cell r="H243" t="str">
            <v>R2</v>
          </cell>
          <cell r="I243" t="str">
            <v>GP-95287</v>
          </cell>
          <cell r="J243" t="str">
            <v>SR</v>
          </cell>
          <cell r="K243">
            <v>1.35</v>
          </cell>
        </row>
        <row r="244">
          <cell r="C244" t="str">
            <v>006C065</v>
          </cell>
          <cell r="D244">
            <v>2.74</v>
          </cell>
          <cell r="E244"/>
          <cell r="F244">
            <v>2.74</v>
          </cell>
          <cell r="G244">
            <v>44663</v>
          </cell>
          <cell r="H244" t="str">
            <v>R2</v>
          </cell>
          <cell r="I244" t="str">
            <v>GP-95287</v>
          </cell>
          <cell r="J244" t="str">
            <v>SRP</v>
          </cell>
          <cell r="K244">
            <v>1.35</v>
          </cell>
        </row>
        <row r="245">
          <cell r="C245" t="str">
            <v>006C070</v>
          </cell>
          <cell r="D245">
            <v>9.33</v>
          </cell>
          <cell r="E245"/>
          <cell r="F245">
            <v>9.33</v>
          </cell>
          <cell r="G245">
            <v>44664</v>
          </cell>
          <cell r="H245" t="str">
            <v>R2</v>
          </cell>
          <cell r="I245" t="str">
            <v>GP-95287</v>
          </cell>
          <cell r="J245" t="str">
            <v>SR</v>
          </cell>
          <cell r="K245">
            <v>1.35</v>
          </cell>
        </row>
        <row r="246">
          <cell r="C246" t="str">
            <v>008C065</v>
          </cell>
          <cell r="D246">
            <v>1.76</v>
          </cell>
          <cell r="E246"/>
          <cell r="F246">
            <v>1.76</v>
          </cell>
          <cell r="G246">
            <v>44662</v>
          </cell>
          <cell r="H246" t="str">
            <v>R2</v>
          </cell>
          <cell r="I246" t="str">
            <v>GP-95287</v>
          </cell>
          <cell r="J246" t="str">
            <v>SR</v>
          </cell>
          <cell r="K246">
            <v>1.35</v>
          </cell>
        </row>
        <row r="247">
          <cell r="C247" t="str">
            <v>008C067</v>
          </cell>
          <cell r="D247">
            <v>5.42</v>
          </cell>
          <cell r="E247"/>
          <cell r="F247">
            <v>5.42</v>
          </cell>
          <cell r="G247">
            <v>44662</v>
          </cell>
          <cell r="H247" t="str">
            <v>R2</v>
          </cell>
          <cell r="I247" t="str">
            <v>GP-95287</v>
          </cell>
          <cell r="J247" t="str">
            <v>SRP</v>
          </cell>
          <cell r="K247">
            <v>1.35</v>
          </cell>
        </row>
        <row r="248">
          <cell r="C248" t="str">
            <v>008C070</v>
          </cell>
          <cell r="D248">
            <v>2.23</v>
          </cell>
          <cell r="E248"/>
          <cell r="F248">
            <v>2.23</v>
          </cell>
          <cell r="G248">
            <v>44713</v>
          </cell>
          <cell r="H248" t="str">
            <v>R2</v>
          </cell>
          <cell r="I248" t="str">
            <v>LPI-1607</v>
          </cell>
          <cell r="J248" t="str">
            <v>SRP</v>
          </cell>
          <cell r="K248">
            <v>1.35</v>
          </cell>
        </row>
        <row r="249">
          <cell r="C249" t="str">
            <v>009C064</v>
          </cell>
          <cell r="D249">
            <v>1.85</v>
          </cell>
          <cell r="E249"/>
          <cell r="F249">
            <v>1.85</v>
          </cell>
          <cell r="G249">
            <v>44662</v>
          </cell>
          <cell r="H249" t="str">
            <v>R2</v>
          </cell>
          <cell r="I249" t="str">
            <v>GP-95287</v>
          </cell>
          <cell r="J249" t="str">
            <v>SRP</v>
          </cell>
          <cell r="K249">
            <v>1.35</v>
          </cell>
        </row>
        <row r="250">
          <cell r="C250" t="str">
            <v>009C067</v>
          </cell>
          <cell r="D250">
            <v>1.54</v>
          </cell>
          <cell r="E250"/>
          <cell r="F250">
            <v>1.54</v>
          </cell>
          <cell r="G250">
            <v>44662</v>
          </cell>
          <cell r="H250" t="str">
            <v>R2</v>
          </cell>
          <cell r="I250" t="str">
            <v>GP-95287</v>
          </cell>
          <cell r="J250" t="str">
            <v>SR</v>
          </cell>
          <cell r="K250">
            <v>1.35</v>
          </cell>
        </row>
        <row r="251">
          <cell r="C251" t="str">
            <v>010C064</v>
          </cell>
          <cell r="D251">
            <v>1.05</v>
          </cell>
          <cell r="E251"/>
          <cell r="F251">
            <v>1.05</v>
          </cell>
          <cell r="G251">
            <v>44664</v>
          </cell>
          <cell r="H251" t="str">
            <v>R2</v>
          </cell>
          <cell r="I251" t="str">
            <v>GP-95287</v>
          </cell>
          <cell r="J251" t="str">
            <v>SRP</v>
          </cell>
          <cell r="K251">
            <v>1.35</v>
          </cell>
        </row>
        <row r="252">
          <cell r="C252" t="str">
            <v>010C065</v>
          </cell>
          <cell r="D252">
            <v>2.99</v>
          </cell>
          <cell r="E252"/>
          <cell r="F252">
            <v>2.99</v>
          </cell>
          <cell r="G252">
            <v>44666</v>
          </cell>
          <cell r="H252" t="str">
            <v>R2</v>
          </cell>
          <cell r="I252" t="str">
            <v>GP-95287</v>
          </cell>
          <cell r="J252" t="str">
            <v>SR</v>
          </cell>
          <cell r="K252">
            <v>1.35</v>
          </cell>
        </row>
        <row r="253">
          <cell r="C253" t="str">
            <v>004C078</v>
          </cell>
          <cell r="D253">
            <v>7.47</v>
          </cell>
          <cell r="E253" t="str">
            <v>fix</v>
          </cell>
          <cell r="F253">
            <v>7.47</v>
          </cell>
          <cell r="G253">
            <v>44509</v>
          </cell>
          <cell r="H253" t="str">
            <v>RPC</v>
          </cell>
          <cell r="I253" t="str">
            <v>LPI-1604</v>
          </cell>
          <cell r="J253" t="str">
            <v>SR</v>
          </cell>
          <cell r="K253">
            <v>1.35</v>
          </cell>
        </row>
        <row r="254">
          <cell r="C254" t="str">
            <v>006C073</v>
          </cell>
          <cell r="D254">
            <v>2.35</v>
          </cell>
          <cell r="E254"/>
          <cell r="F254">
            <v>2.35</v>
          </cell>
          <cell r="G254">
            <v>44486</v>
          </cell>
          <cell r="H254" t="str">
            <v>R3</v>
          </cell>
          <cell r="I254" t="str">
            <v>LPI-1601</v>
          </cell>
          <cell r="J254" t="str">
            <v>DR</v>
          </cell>
          <cell r="K254">
            <v>1.8</v>
          </cell>
        </row>
        <row r="255">
          <cell r="C255" t="str">
            <v>006C077</v>
          </cell>
          <cell r="D255">
            <v>3.73</v>
          </cell>
          <cell r="E255" t="str">
            <v>fix</v>
          </cell>
          <cell r="F255">
            <v>3.73</v>
          </cell>
          <cell r="G255">
            <v>44511</v>
          </cell>
          <cell r="H255" t="str">
            <v>RPC</v>
          </cell>
          <cell r="I255" t="str">
            <v>LPI-1604</v>
          </cell>
          <cell r="J255" t="str">
            <v>SR</v>
          </cell>
          <cell r="K255">
            <v>1.35</v>
          </cell>
        </row>
        <row r="256">
          <cell r="C256" t="str">
            <v>006C080</v>
          </cell>
          <cell r="D256">
            <v>3.12</v>
          </cell>
          <cell r="E256" t="str">
            <v>Bibit</v>
          </cell>
          <cell r="F256">
            <v>3.12</v>
          </cell>
          <cell r="G256">
            <v>44451</v>
          </cell>
          <cell r="H256" t="str">
            <v>R3</v>
          </cell>
          <cell r="I256" t="str">
            <v>LPI-1603</v>
          </cell>
          <cell r="J256" t="str">
            <v>SRP</v>
          </cell>
          <cell r="K256">
            <v>1.8</v>
          </cell>
        </row>
        <row r="257">
          <cell r="C257" t="str">
            <v>007C078</v>
          </cell>
          <cell r="D257">
            <v>1.06</v>
          </cell>
          <cell r="E257" t="str">
            <v>Waterlodge</v>
          </cell>
          <cell r="F257">
            <v>1.06</v>
          </cell>
          <cell r="G257">
            <v>44488</v>
          </cell>
          <cell r="H257" t="str">
            <v>R3</v>
          </cell>
          <cell r="I257" t="str">
            <v>LPI-1603</v>
          </cell>
          <cell r="J257" t="str">
            <v>SRP</v>
          </cell>
          <cell r="K257">
            <v>1.8</v>
          </cell>
        </row>
        <row r="258">
          <cell r="C258" t="str">
            <v>008C073</v>
          </cell>
          <cell r="D258">
            <v>2.4900000000000002</v>
          </cell>
          <cell r="E258" t="str">
            <v>fix</v>
          </cell>
          <cell r="F258">
            <v>2.4900000000000002</v>
          </cell>
          <cell r="G258">
            <v>44480</v>
          </cell>
          <cell r="H258" t="str">
            <v>RPC</v>
          </cell>
          <cell r="I258" t="str">
            <v>LPI-1603</v>
          </cell>
          <cell r="J258" t="str">
            <v>SRP</v>
          </cell>
          <cell r="K258">
            <v>1.35</v>
          </cell>
        </row>
        <row r="259">
          <cell r="C259" t="str">
            <v>008C074</v>
          </cell>
          <cell r="D259">
            <v>2.79</v>
          </cell>
          <cell r="E259" t="str">
            <v>fix</v>
          </cell>
          <cell r="F259">
            <v>2.79</v>
          </cell>
          <cell r="G259">
            <v>44480</v>
          </cell>
          <cell r="H259" t="str">
            <v>RPC</v>
          </cell>
          <cell r="I259" t="str">
            <v>LPI-1603</v>
          </cell>
          <cell r="J259" t="str">
            <v>SRP</v>
          </cell>
          <cell r="K259">
            <v>1.35</v>
          </cell>
        </row>
        <row r="260">
          <cell r="C260" t="str">
            <v>007C075</v>
          </cell>
          <cell r="D260">
            <v>1.48</v>
          </cell>
          <cell r="E260" t="str">
            <v>fix</v>
          </cell>
          <cell r="F260">
            <v>1.48</v>
          </cell>
          <cell r="G260">
            <v>44477</v>
          </cell>
          <cell r="H260" t="str">
            <v>RPC</v>
          </cell>
          <cell r="I260" t="str">
            <v>LPI-1603</v>
          </cell>
          <cell r="J260" t="str">
            <v>SRP</v>
          </cell>
          <cell r="K260">
            <v>1.35</v>
          </cell>
        </row>
        <row r="261">
          <cell r="C261" t="str">
            <v>008C075</v>
          </cell>
          <cell r="D261">
            <v>1.55</v>
          </cell>
          <cell r="E261"/>
          <cell r="F261">
            <v>1.55</v>
          </cell>
          <cell r="G261">
            <v>44477</v>
          </cell>
          <cell r="H261" t="str">
            <v>RPC</v>
          </cell>
          <cell r="I261" t="str">
            <v>LPI-1603</v>
          </cell>
          <cell r="J261" t="str">
            <v>SRP</v>
          </cell>
          <cell r="K261">
            <v>1.35</v>
          </cell>
        </row>
        <row r="262">
          <cell r="C262" t="str">
            <v>008C078</v>
          </cell>
          <cell r="D262">
            <v>3.78</v>
          </cell>
          <cell r="E262"/>
          <cell r="F262">
            <v>3.78</v>
          </cell>
          <cell r="G262">
            <v>44512</v>
          </cell>
          <cell r="H262" t="str">
            <v>RPC</v>
          </cell>
          <cell r="I262" t="str">
            <v>LPI-1604</v>
          </cell>
          <cell r="J262" t="str">
            <v>SR</v>
          </cell>
          <cell r="K262">
            <v>1.35</v>
          </cell>
        </row>
        <row r="263">
          <cell r="C263" t="str">
            <v>008C080</v>
          </cell>
          <cell r="D263">
            <v>3.71</v>
          </cell>
          <cell r="E263" t="str">
            <v>Bibit</v>
          </cell>
          <cell r="F263">
            <v>3.71</v>
          </cell>
          <cell r="G263">
            <v>44481</v>
          </cell>
          <cell r="H263" t="str">
            <v>R3</v>
          </cell>
          <cell r="I263" t="str">
            <v>LPI-1603</v>
          </cell>
          <cell r="J263" t="str">
            <v>DR</v>
          </cell>
          <cell r="K263">
            <v>1.8</v>
          </cell>
        </row>
        <row r="264">
          <cell r="C264" t="str">
            <v>009C073</v>
          </cell>
          <cell r="D264">
            <v>1.21</v>
          </cell>
          <cell r="E264" t="str">
            <v>fix</v>
          </cell>
          <cell r="F264">
            <v>1.21</v>
          </cell>
          <cell r="G264">
            <v>44478</v>
          </cell>
          <cell r="H264" t="str">
            <v>RPC</v>
          </cell>
          <cell r="I264" t="str">
            <v>LPI-1603</v>
          </cell>
          <cell r="J264" t="str">
            <v>SRP</v>
          </cell>
          <cell r="K264">
            <v>1.35</v>
          </cell>
        </row>
        <row r="265">
          <cell r="C265" t="str">
            <v>010C071</v>
          </cell>
          <cell r="D265">
            <v>1.58</v>
          </cell>
          <cell r="E265" t="str">
            <v>fix</v>
          </cell>
          <cell r="F265">
            <v>1.58</v>
          </cell>
          <cell r="G265">
            <v>44707</v>
          </cell>
          <cell r="H265" t="str">
            <v>R1</v>
          </cell>
          <cell r="I265" t="str">
            <v>LPI-1603</v>
          </cell>
          <cell r="J265" t="str">
            <v>SRP</v>
          </cell>
          <cell r="K265">
            <v>1.35</v>
          </cell>
        </row>
        <row r="266">
          <cell r="C266" t="str">
            <v>010C074</v>
          </cell>
          <cell r="D266">
            <v>2.0499999999999998</v>
          </cell>
          <cell r="E266" t="str">
            <v>fix</v>
          </cell>
          <cell r="F266">
            <v>2.0499999999999998</v>
          </cell>
          <cell r="G266">
            <v>44476</v>
          </cell>
          <cell r="H266" t="str">
            <v>RPC</v>
          </cell>
          <cell r="I266" t="str">
            <v>LPI-1603</v>
          </cell>
          <cell r="J266" t="str">
            <v>SRP</v>
          </cell>
          <cell r="K266">
            <v>1.35</v>
          </cell>
        </row>
        <row r="267">
          <cell r="C267" t="str">
            <v>010C075</v>
          </cell>
          <cell r="D267">
            <v>3.21</v>
          </cell>
          <cell r="E267" t="str">
            <v>fix</v>
          </cell>
          <cell r="F267">
            <v>3.21</v>
          </cell>
          <cell r="G267">
            <v>44476</v>
          </cell>
          <cell r="H267" t="str">
            <v>RPC</v>
          </cell>
          <cell r="I267" t="str">
            <v>LPI-1603</v>
          </cell>
          <cell r="J267" t="str">
            <v>SRP</v>
          </cell>
          <cell r="K267">
            <v>1.35</v>
          </cell>
        </row>
        <row r="268">
          <cell r="C268" t="str">
            <v>010C076</v>
          </cell>
          <cell r="D268">
            <v>0.85</v>
          </cell>
          <cell r="E268" t="str">
            <v>fix</v>
          </cell>
          <cell r="F268">
            <v>0.85</v>
          </cell>
          <cell r="G268">
            <v>44483</v>
          </cell>
          <cell r="H268" t="str">
            <v>RPC</v>
          </cell>
          <cell r="I268" t="str">
            <v>LPI-1604</v>
          </cell>
          <cell r="J268" t="str">
            <v>SRP</v>
          </cell>
          <cell r="K268">
            <v>1.35</v>
          </cell>
        </row>
        <row r="269">
          <cell r="C269" t="str">
            <v>010C077</v>
          </cell>
          <cell r="D269">
            <v>1.8</v>
          </cell>
          <cell r="E269" t="str">
            <v>fix</v>
          </cell>
          <cell r="F269">
            <v>1.8</v>
          </cell>
          <cell r="G269">
            <v>44483</v>
          </cell>
          <cell r="H269" t="str">
            <v>RPC</v>
          </cell>
          <cell r="I269" t="str">
            <v>LPI-1604</v>
          </cell>
          <cell r="J269" t="str">
            <v>SRP</v>
          </cell>
          <cell r="K269">
            <v>1.35</v>
          </cell>
        </row>
        <row r="270">
          <cell r="C270" t="str">
            <v>010C078</v>
          </cell>
          <cell r="D270">
            <v>0.74</v>
          </cell>
          <cell r="E270" t="str">
            <v>fix</v>
          </cell>
          <cell r="F270">
            <v>0.74</v>
          </cell>
          <cell r="G270">
            <v>44483</v>
          </cell>
          <cell r="H270" t="str">
            <v>RPC</v>
          </cell>
          <cell r="I270" t="str">
            <v>LPI-1604</v>
          </cell>
          <cell r="J270" t="str">
            <v>SRP</v>
          </cell>
          <cell r="K270">
            <v>1.35</v>
          </cell>
        </row>
        <row r="271">
          <cell r="C271" t="str">
            <v>010C080</v>
          </cell>
          <cell r="D271">
            <v>3.65</v>
          </cell>
          <cell r="E271" t="str">
            <v>Bibit</v>
          </cell>
          <cell r="F271">
            <v>3.65</v>
          </cell>
          <cell r="G271">
            <v>44481</v>
          </cell>
          <cell r="H271" t="str">
            <v>R3</v>
          </cell>
          <cell r="I271" t="str">
            <v>LPI-1603</v>
          </cell>
          <cell r="J271" t="str">
            <v>DR</v>
          </cell>
          <cell r="K271">
            <v>1.8</v>
          </cell>
        </row>
        <row r="272">
          <cell r="C272" t="str">
            <v>002C072</v>
          </cell>
          <cell r="D272"/>
          <cell r="E272"/>
          <cell r="F272">
            <v>5.12</v>
          </cell>
          <cell r="G272"/>
          <cell r="H272" t="str">
            <v>LP RPC</v>
          </cell>
          <cell r="I272"/>
          <cell r="J272"/>
          <cell r="K272"/>
        </row>
        <row r="273">
          <cell r="C273" t="str">
            <v>002C074</v>
          </cell>
          <cell r="D273"/>
          <cell r="E273"/>
          <cell r="F273">
            <v>1.64</v>
          </cell>
          <cell r="G273"/>
          <cell r="H273" t="str">
            <v>LP RPC</v>
          </cell>
          <cell r="I273"/>
          <cell r="J273"/>
          <cell r="K273"/>
        </row>
        <row r="274">
          <cell r="C274" t="str">
            <v>002C075</v>
          </cell>
          <cell r="D274">
            <v>1.88</v>
          </cell>
          <cell r="E274"/>
          <cell r="F274">
            <v>1.88</v>
          </cell>
          <cell r="G274">
            <v>44740</v>
          </cell>
          <cell r="H274" t="str">
            <v>RPC</v>
          </cell>
          <cell r="I274" t="str">
            <v>LPI-1603</v>
          </cell>
          <cell r="J274" t="str">
            <v>SR</v>
          </cell>
          <cell r="K274">
            <v>1.35</v>
          </cell>
        </row>
        <row r="275">
          <cell r="C275" t="str">
            <v>002C076</v>
          </cell>
          <cell r="D275">
            <v>2.1800000000000002</v>
          </cell>
          <cell r="E275">
            <v>1</v>
          </cell>
          <cell r="F275">
            <v>2.1800000000000002</v>
          </cell>
          <cell r="G275">
            <v>44473</v>
          </cell>
          <cell r="H275" t="str">
            <v>RPC</v>
          </cell>
          <cell r="I275" t="str">
            <v>LPI-1603</v>
          </cell>
          <cell r="J275" t="str">
            <v>SR</v>
          </cell>
          <cell r="K275">
            <v>1.35</v>
          </cell>
        </row>
        <row r="276">
          <cell r="C276" t="str">
            <v>002C077</v>
          </cell>
          <cell r="D276">
            <v>2.2000000000000002</v>
          </cell>
          <cell r="E276">
            <v>1</v>
          </cell>
          <cell r="F276">
            <v>2.2000000000000002</v>
          </cell>
          <cell r="G276">
            <v>44473</v>
          </cell>
          <cell r="H276" t="str">
            <v>RPC</v>
          </cell>
          <cell r="I276" t="str">
            <v>LPI-1603</v>
          </cell>
          <cell r="J276" t="str">
            <v>SR</v>
          </cell>
          <cell r="K276">
            <v>1.35</v>
          </cell>
        </row>
        <row r="277">
          <cell r="C277" t="str">
            <v>002C079</v>
          </cell>
          <cell r="D277">
            <v>2.48</v>
          </cell>
          <cell r="E277">
            <v>1</v>
          </cell>
          <cell r="F277">
            <v>2.48</v>
          </cell>
          <cell r="G277">
            <v>44473</v>
          </cell>
          <cell r="H277" t="str">
            <v>RPC</v>
          </cell>
          <cell r="I277" t="str">
            <v>LPI-1603</v>
          </cell>
          <cell r="J277" t="str">
            <v>SR</v>
          </cell>
          <cell r="K277">
            <v>1.35</v>
          </cell>
        </row>
        <row r="278">
          <cell r="C278" t="str">
            <v>002C080</v>
          </cell>
          <cell r="D278">
            <v>2.5499999999999998</v>
          </cell>
          <cell r="E278">
            <v>1</v>
          </cell>
          <cell r="F278">
            <v>2.5499999999999998</v>
          </cell>
          <cell r="G278">
            <v>44473</v>
          </cell>
          <cell r="H278" t="str">
            <v>RPC</v>
          </cell>
          <cell r="I278" t="str">
            <v>LPI-1603</v>
          </cell>
          <cell r="J278" t="str">
            <v>SR</v>
          </cell>
          <cell r="K278">
            <v>1.35</v>
          </cell>
        </row>
        <row r="279">
          <cell r="C279" t="str">
            <v>004C080</v>
          </cell>
          <cell r="D279">
            <v>0.4</v>
          </cell>
          <cell r="E279">
            <v>1</v>
          </cell>
          <cell r="F279">
            <v>0.4</v>
          </cell>
          <cell r="G279">
            <v>44473</v>
          </cell>
          <cell r="H279" t="str">
            <v>RPC</v>
          </cell>
          <cell r="I279" t="str">
            <v>LPI-1603</v>
          </cell>
          <cell r="J279" t="str">
            <v>SR</v>
          </cell>
          <cell r="K279">
            <v>1.35</v>
          </cell>
        </row>
        <row r="280">
          <cell r="C280" t="str">
            <v>004C072</v>
          </cell>
          <cell r="D280">
            <v>5.44</v>
          </cell>
          <cell r="E280"/>
          <cell r="F280">
            <v>5.44</v>
          </cell>
          <cell r="G280">
            <v>44738</v>
          </cell>
          <cell r="H280" t="str">
            <v>RPC</v>
          </cell>
          <cell r="I280" t="str">
            <v>LPI-1603</v>
          </cell>
          <cell r="J280" t="str">
            <v>SR</v>
          </cell>
          <cell r="K280">
            <v>1.35</v>
          </cell>
        </row>
        <row r="281">
          <cell r="C281" t="str">
            <v>004C075</v>
          </cell>
          <cell r="D281">
            <v>4.1100000000000003</v>
          </cell>
          <cell r="E281"/>
          <cell r="F281">
            <v>4.1100000000000003</v>
          </cell>
          <cell r="G281">
            <v>44738</v>
          </cell>
          <cell r="H281" t="str">
            <v>RPC</v>
          </cell>
          <cell r="I281" t="str">
            <v>LPI-1603</v>
          </cell>
          <cell r="J281" t="str">
            <v>SR</v>
          </cell>
          <cell r="K281">
            <v>1.35</v>
          </cell>
        </row>
        <row r="282">
          <cell r="C282" t="str">
            <v>005C073</v>
          </cell>
          <cell r="D282">
            <v>2.54</v>
          </cell>
          <cell r="E282"/>
          <cell r="F282">
            <v>2.54</v>
          </cell>
          <cell r="G282">
            <v>44416</v>
          </cell>
          <cell r="H282" t="str">
            <v>R3</v>
          </cell>
          <cell r="I282" t="str">
            <v>LPI-1602</v>
          </cell>
          <cell r="J282" t="str">
            <v>DR</v>
          </cell>
          <cell r="K282">
            <v>1.8</v>
          </cell>
        </row>
        <row r="283">
          <cell r="C283" t="str">
            <v>005C075</v>
          </cell>
          <cell r="D283">
            <v>2.37</v>
          </cell>
          <cell r="E283"/>
          <cell r="F283">
            <v>2.37</v>
          </cell>
          <cell r="G283">
            <v>44444</v>
          </cell>
          <cell r="H283" t="str">
            <v>R3</v>
          </cell>
          <cell r="I283" t="str">
            <v>LPI-1602</v>
          </cell>
          <cell r="J283" t="str">
            <v>DR</v>
          </cell>
          <cell r="K283">
            <v>1.8</v>
          </cell>
        </row>
        <row r="284">
          <cell r="C284" t="str">
            <v>001C085</v>
          </cell>
          <cell r="D284">
            <v>0.52</v>
          </cell>
          <cell r="E284"/>
          <cell r="F284">
            <v>0.52</v>
          </cell>
          <cell r="G284">
            <v>44416</v>
          </cell>
          <cell r="H284" t="str">
            <v>R3</v>
          </cell>
          <cell r="I284" t="str">
            <v>LPI-1603</v>
          </cell>
          <cell r="J284" t="str">
            <v>SRP</v>
          </cell>
          <cell r="K284">
            <v>1.8</v>
          </cell>
        </row>
        <row r="285">
          <cell r="C285" t="str">
            <v>002C081</v>
          </cell>
          <cell r="D285">
            <v>0.64</v>
          </cell>
          <cell r="E285"/>
          <cell r="F285">
            <v>0.64</v>
          </cell>
          <cell r="G285">
            <v>44482</v>
          </cell>
          <cell r="H285" t="str">
            <v>R3</v>
          </cell>
          <cell r="I285" t="str">
            <v>LPI-1603</v>
          </cell>
          <cell r="J285" t="str">
            <v>SRP</v>
          </cell>
          <cell r="K285">
            <v>1.8</v>
          </cell>
        </row>
        <row r="286">
          <cell r="C286" t="str">
            <v>002C085</v>
          </cell>
          <cell r="D286"/>
          <cell r="E286" t="str">
            <v>Bibit</v>
          </cell>
          <cell r="F286">
            <v>3.99</v>
          </cell>
          <cell r="G286"/>
          <cell r="H286" t="str">
            <v>LP RPC</v>
          </cell>
          <cell r="I286"/>
          <cell r="J286"/>
          <cell r="K286"/>
        </row>
        <row r="287">
          <cell r="C287" t="str">
            <v>002C090</v>
          </cell>
          <cell r="D287">
            <v>5.12</v>
          </cell>
          <cell r="E287" t="str">
            <v>fix</v>
          </cell>
          <cell r="F287">
            <v>5.12</v>
          </cell>
          <cell r="G287">
            <v>44487</v>
          </cell>
          <cell r="H287" t="str">
            <v>RPC</v>
          </cell>
          <cell r="I287" t="str">
            <v>LPI-1604</v>
          </cell>
          <cell r="J287" t="str">
            <v>SR</v>
          </cell>
          <cell r="K287">
            <v>1.35</v>
          </cell>
        </row>
        <row r="288">
          <cell r="C288" t="str">
            <v>003C081</v>
          </cell>
          <cell r="D288">
            <v>1.1399999999999999</v>
          </cell>
          <cell r="E288" t="str">
            <v>Waterlodge</v>
          </cell>
          <cell r="F288">
            <v>1.1399999999999999</v>
          </cell>
          <cell r="G288">
            <v>44484</v>
          </cell>
          <cell r="H288" t="str">
            <v>R3</v>
          </cell>
          <cell r="I288" t="str">
            <v>LPI-1603</v>
          </cell>
          <cell r="J288" t="str">
            <v>SRP</v>
          </cell>
          <cell r="K288">
            <v>1.8</v>
          </cell>
        </row>
        <row r="289">
          <cell r="C289" t="str">
            <v>004C083</v>
          </cell>
          <cell r="D289"/>
          <cell r="E289" t="str">
            <v>Bibit</v>
          </cell>
          <cell r="F289">
            <v>2.2599999999999998</v>
          </cell>
          <cell r="G289"/>
          <cell r="H289" t="str">
            <v>LP RPC</v>
          </cell>
          <cell r="I289"/>
          <cell r="J289"/>
          <cell r="K289"/>
        </row>
        <row r="290">
          <cell r="C290" t="str">
            <v>004C085</v>
          </cell>
          <cell r="D290"/>
          <cell r="E290" t="str">
            <v>Bibit</v>
          </cell>
          <cell r="F290">
            <v>4.41</v>
          </cell>
          <cell r="G290"/>
          <cell r="H290" t="str">
            <v>LP RPC</v>
          </cell>
          <cell r="I290"/>
          <cell r="J290"/>
          <cell r="K290"/>
        </row>
        <row r="291">
          <cell r="C291" t="str">
            <v>005C085</v>
          </cell>
          <cell r="D291"/>
          <cell r="E291"/>
          <cell r="F291">
            <v>0.15</v>
          </cell>
          <cell r="G291"/>
          <cell r="H291" t="str">
            <v>LP RPC</v>
          </cell>
          <cell r="I291"/>
          <cell r="J291"/>
          <cell r="K291"/>
        </row>
        <row r="292">
          <cell r="C292" t="str">
            <v>006C081</v>
          </cell>
          <cell r="D292">
            <v>0.42</v>
          </cell>
          <cell r="E292"/>
          <cell r="F292">
            <v>0.42</v>
          </cell>
          <cell r="G292">
            <v>44482</v>
          </cell>
          <cell r="H292" t="str">
            <v>R3</v>
          </cell>
          <cell r="I292" t="str">
            <v>LPI-1603</v>
          </cell>
          <cell r="J292" t="str">
            <v>SRP</v>
          </cell>
          <cell r="K292">
            <v>1.8</v>
          </cell>
        </row>
        <row r="293">
          <cell r="C293" t="str">
            <v>006C083</v>
          </cell>
          <cell r="D293"/>
          <cell r="E293" t="str">
            <v>Bibit</v>
          </cell>
          <cell r="F293">
            <v>4.2300000000000004</v>
          </cell>
          <cell r="G293"/>
          <cell r="H293" t="str">
            <v>LP RPC</v>
          </cell>
          <cell r="I293"/>
          <cell r="J293"/>
          <cell r="K293"/>
        </row>
        <row r="294">
          <cell r="C294" t="str">
            <v>006C085</v>
          </cell>
          <cell r="D294">
            <v>2.8</v>
          </cell>
          <cell r="E294" t="str">
            <v>Bibit</v>
          </cell>
          <cell r="F294">
            <v>2.8</v>
          </cell>
          <cell r="G294">
            <v>44484</v>
          </cell>
          <cell r="H294" t="str">
            <v>R3</v>
          </cell>
          <cell r="I294" t="str">
            <v>LPI-1603</v>
          </cell>
          <cell r="J294" t="str">
            <v>SRP</v>
          </cell>
          <cell r="K294">
            <v>1.8</v>
          </cell>
        </row>
        <row r="295">
          <cell r="C295" t="str">
            <v>008C082</v>
          </cell>
          <cell r="D295">
            <v>2.76</v>
          </cell>
          <cell r="E295"/>
          <cell r="F295">
            <v>2.76</v>
          </cell>
          <cell r="G295">
            <v>44439</v>
          </cell>
          <cell r="H295" t="str">
            <v>R3</v>
          </cell>
          <cell r="I295" t="str">
            <v>LPI-1603</v>
          </cell>
          <cell r="J295" t="str">
            <v>SRP</v>
          </cell>
          <cell r="K295">
            <v>1.8</v>
          </cell>
        </row>
        <row r="296">
          <cell r="C296" t="str">
            <v>010C082</v>
          </cell>
          <cell r="D296">
            <v>4.49</v>
          </cell>
          <cell r="E296"/>
          <cell r="F296">
            <v>4.49</v>
          </cell>
          <cell r="G296">
            <v>44438</v>
          </cell>
          <cell r="H296" t="str">
            <v>R3</v>
          </cell>
          <cell r="I296" t="str">
            <v>LPI-1603</v>
          </cell>
          <cell r="J296" t="str">
            <v>SRP</v>
          </cell>
          <cell r="K296">
            <v>1.8</v>
          </cell>
        </row>
        <row r="297">
          <cell r="C297" t="str">
            <v>010C083</v>
          </cell>
          <cell r="D297">
            <v>0.62</v>
          </cell>
          <cell r="E297"/>
          <cell r="F297">
            <v>0.62</v>
          </cell>
          <cell r="G297">
            <v>44482</v>
          </cell>
          <cell r="H297" t="str">
            <v>R3</v>
          </cell>
          <cell r="I297" t="str">
            <v>LPI-1603</v>
          </cell>
          <cell r="J297" t="str">
            <v>SRP</v>
          </cell>
          <cell r="K297">
            <v>1.8</v>
          </cell>
        </row>
        <row r="298">
          <cell r="C298" t="str">
            <v>010C085</v>
          </cell>
          <cell r="D298"/>
          <cell r="E298" t="str">
            <v>Bibit</v>
          </cell>
          <cell r="F298">
            <v>7.62</v>
          </cell>
          <cell r="G298"/>
          <cell r="H298" t="str">
            <v>LP RPC</v>
          </cell>
          <cell r="I298"/>
          <cell r="J298"/>
          <cell r="K298"/>
        </row>
        <row r="299">
          <cell r="C299" t="str">
            <v>002C087</v>
          </cell>
          <cell r="D299">
            <v>1.81</v>
          </cell>
          <cell r="E299" t="str">
            <v>Bibit</v>
          </cell>
          <cell r="F299">
            <v>1.81</v>
          </cell>
          <cell r="G299">
            <v>44450</v>
          </cell>
          <cell r="H299" t="str">
            <v>R3</v>
          </cell>
          <cell r="I299" t="str">
            <v>LPI-1603</v>
          </cell>
          <cell r="J299" t="str">
            <v>SRP</v>
          </cell>
          <cell r="K299">
            <v>1.8</v>
          </cell>
        </row>
        <row r="300">
          <cell r="C300" t="str">
            <v>004C090</v>
          </cell>
          <cell r="D300">
            <v>9.1300000000000008</v>
          </cell>
          <cell r="E300"/>
          <cell r="F300">
            <v>9.1300000000000008</v>
          </cell>
          <cell r="G300">
            <v>44450</v>
          </cell>
          <cell r="H300" t="str">
            <v>R3</v>
          </cell>
          <cell r="I300" t="str">
            <v>LPI-1603</v>
          </cell>
          <cell r="J300" t="str">
            <v>SRP</v>
          </cell>
          <cell r="K300">
            <v>1.8</v>
          </cell>
        </row>
        <row r="301">
          <cell r="C301" t="str">
            <v>006C090</v>
          </cell>
          <cell r="D301">
            <v>8.7200000000000006</v>
          </cell>
          <cell r="E301"/>
          <cell r="F301">
            <v>8.7200000000000006</v>
          </cell>
          <cell r="G301">
            <v>44444</v>
          </cell>
          <cell r="H301" t="str">
            <v>R3</v>
          </cell>
          <cell r="I301" t="str">
            <v>LPI-1603</v>
          </cell>
          <cell r="J301" t="str">
            <v>SRP</v>
          </cell>
          <cell r="K301">
            <v>1.8</v>
          </cell>
        </row>
        <row r="302">
          <cell r="C302" t="str">
            <v>008C090</v>
          </cell>
          <cell r="D302">
            <v>9.6300000000000008</v>
          </cell>
          <cell r="E302"/>
          <cell r="F302">
            <v>9.6300000000000008</v>
          </cell>
          <cell r="G302">
            <v>44463</v>
          </cell>
          <cell r="H302" t="str">
            <v>R3</v>
          </cell>
          <cell r="I302" t="str">
            <v>LPI-1603</v>
          </cell>
          <cell r="J302" t="str">
            <v>SRP</v>
          </cell>
          <cell r="K302">
            <v>1.8</v>
          </cell>
        </row>
        <row r="303">
          <cell r="C303" t="str">
            <v>009C090</v>
          </cell>
          <cell r="D303">
            <v>8.98</v>
          </cell>
          <cell r="E303"/>
          <cell r="F303">
            <v>8.98</v>
          </cell>
          <cell r="G303">
            <v>44443</v>
          </cell>
          <cell r="H303" t="str">
            <v>R3</v>
          </cell>
          <cell r="I303" t="str">
            <v>LPI-1603</v>
          </cell>
          <cell r="J303" t="str">
            <v>SRP</v>
          </cell>
          <cell r="K303">
            <v>1.8</v>
          </cell>
        </row>
        <row r="304">
          <cell r="C304" t="str">
            <v>002C094</v>
          </cell>
          <cell r="D304">
            <v>2.89</v>
          </cell>
          <cell r="E304"/>
          <cell r="F304">
            <v>2.89</v>
          </cell>
          <cell r="G304">
            <v>44471</v>
          </cell>
          <cell r="H304" t="str">
            <v>RPC</v>
          </cell>
          <cell r="I304" t="str">
            <v>LPI-1605</v>
          </cell>
          <cell r="J304" t="str">
            <v>SR</v>
          </cell>
          <cell r="K304">
            <v>1.35</v>
          </cell>
        </row>
        <row r="305">
          <cell r="C305" t="str">
            <v>002c093</v>
          </cell>
          <cell r="D305">
            <v>3.51</v>
          </cell>
          <cell r="E305"/>
          <cell r="F305">
            <v>3.51</v>
          </cell>
          <cell r="G305">
            <v>44471</v>
          </cell>
          <cell r="H305" t="str">
            <v>RPC</v>
          </cell>
          <cell r="I305" t="str">
            <v>LPI-1605</v>
          </cell>
          <cell r="J305" t="str">
            <v>SR</v>
          </cell>
          <cell r="K305">
            <v>1.35</v>
          </cell>
        </row>
        <row r="306">
          <cell r="C306" t="str">
            <v>004C093</v>
          </cell>
          <cell r="D306">
            <v>2.9</v>
          </cell>
          <cell r="E306">
            <v>1</v>
          </cell>
          <cell r="F306">
            <v>2.9</v>
          </cell>
          <cell r="G306">
            <v>44473</v>
          </cell>
          <cell r="H306" t="str">
            <v>RPC</v>
          </cell>
          <cell r="I306" t="str">
            <v>LPI-1603</v>
          </cell>
          <cell r="J306" t="str">
            <v>SR</v>
          </cell>
          <cell r="K306">
            <v>1.35</v>
          </cell>
        </row>
        <row r="307">
          <cell r="C307" t="str">
            <v>004c092</v>
          </cell>
          <cell r="D307">
            <v>3.21</v>
          </cell>
          <cell r="E307">
            <v>1</v>
          </cell>
          <cell r="F307">
            <v>3.21</v>
          </cell>
          <cell r="G307">
            <v>44473</v>
          </cell>
          <cell r="H307" t="str">
            <v>RPC</v>
          </cell>
          <cell r="I307" t="str">
            <v>LPI-1603</v>
          </cell>
          <cell r="J307" t="str">
            <v>SR</v>
          </cell>
          <cell r="K307">
            <v>1.35</v>
          </cell>
        </row>
        <row r="308">
          <cell r="C308" t="str">
            <v>006c092</v>
          </cell>
          <cell r="D308">
            <v>1.52</v>
          </cell>
          <cell r="E308">
            <v>1</v>
          </cell>
          <cell r="F308">
            <v>1.52</v>
          </cell>
          <cell r="G308">
            <v>44471</v>
          </cell>
          <cell r="H308" t="str">
            <v>RPC</v>
          </cell>
          <cell r="I308" t="str">
            <v>LPI-1605</v>
          </cell>
          <cell r="J308" t="str">
            <v>SR</v>
          </cell>
          <cell r="K308">
            <v>1.35</v>
          </cell>
        </row>
        <row r="309">
          <cell r="C309" t="str">
            <v>006C093</v>
          </cell>
          <cell r="D309">
            <v>2.66</v>
          </cell>
          <cell r="E309">
            <v>1</v>
          </cell>
          <cell r="F309">
            <v>2.66</v>
          </cell>
          <cell r="G309">
            <v>44471</v>
          </cell>
          <cell r="H309" t="str">
            <v>RPC</v>
          </cell>
          <cell r="I309" t="str">
            <v>LPI-1605</v>
          </cell>
          <cell r="J309" t="str">
            <v>SR</v>
          </cell>
          <cell r="K309">
            <v>1.35</v>
          </cell>
        </row>
        <row r="310">
          <cell r="C310" t="str">
            <v>008c091</v>
          </cell>
          <cell r="D310">
            <v>2.4900000000000002</v>
          </cell>
          <cell r="E310"/>
          <cell r="F310">
            <v>2.4900000000000002</v>
          </cell>
          <cell r="G310">
            <v>44468</v>
          </cell>
          <cell r="H310" t="str">
            <v>RPC</v>
          </cell>
          <cell r="I310" t="str">
            <v>LPI-1605</v>
          </cell>
          <cell r="J310" t="str">
            <v>SR</v>
          </cell>
          <cell r="K310">
            <v>1.35</v>
          </cell>
        </row>
        <row r="311">
          <cell r="C311" t="str">
            <v>009c091</v>
          </cell>
          <cell r="D311">
            <v>1.1399999999999999</v>
          </cell>
          <cell r="E311"/>
          <cell r="F311">
            <v>1.1399999999999999</v>
          </cell>
          <cell r="G311">
            <v>44468</v>
          </cell>
          <cell r="H311" t="str">
            <v>RPC</v>
          </cell>
          <cell r="I311" t="str">
            <v>LPI-1605</v>
          </cell>
          <cell r="J311" t="str">
            <v>SR</v>
          </cell>
          <cell r="K311">
            <v>1.35</v>
          </cell>
        </row>
        <row r="312">
          <cell r="C312" t="str">
            <v>009c092</v>
          </cell>
          <cell r="D312">
            <v>0.93</v>
          </cell>
          <cell r="E312"/>
          <cell r="F312">
            <v>0.93</v>
          </cell>
          <cell r="G312">
            <v>44468</v>
          </cell>
          <cell r="H312" t="str">
            <v>RPC</v>
          </cell>
          <cell r="I312" t="str">
            <v>LPI-1605</v>
          </cell>
          <cell r="J312" t="str">
            <v>SR</v>
          </cell>
          <cell r="K312">
            <v>1.35</v>
          </cell>
        </row>
        <row r="313">
          <cell r="C313" t="str">
            <v>010C091</v>
          </cell>
          <cell r="D313">
            <v>0.18</v>
          </cell>
          <cell r="E313"/>
          <cell r="F313">
            <v>0.18</v>
          </cell>
          <cell r="G313">
            <v>44468</v>
          </cell>
          <cell r="H313" t="str">
            <v>RPC</v>
          </cell>
          <cell r="I313" t="str">
            <v>LPI-1605</v>
          </cell>
          <cell r="J313" t="str">
            <v>SR</v>
          </cell>
          <cell r="K313">
            <v>1.35</v>
          </cell>
        </row>
        <row r="314">
          <cell r="C314" t="str">
            <v>010C093</v>
          </cell>
          <cell r="D314">
            <v>2.5</v>
          </cell>
          <cell r="E314">
            <v>1</v>
          </cell>
          <cell r="F314">
            <v>2.5</v>
          </cell>
          <cell r="G314">
            <v>44470</v>
          </cell>
          <cell r="H314" t="str">
            <v>RPC</v>
          </cell>
          <cell r="I314" t="str">
            <v>LPI-1605</v>
          </cell>
          <cell r="J314" t="str">
            <v>SR</v>
          </cell>
          <cell r="K314">
            <v>1.35</v>
          </cell>
        </row>
        <row r="315">
          <cell r="C315" t="str">
            <v>010C094</v>
          </cell>
          <cell r="D315">
            <v>2.63</v>
          </cell>
          <cell r="E315">
            <v>1</v>
          </cell>
          <cell r="F315">
            <v>2.63</v>
          </cell>
          <cell r="G315">
            <v>44470</v>
          </cell>
          <cell r="H315" t="str">
            <v>RPC</v>
          </cell>
          <cell r="I315" t="str">
            <v>LPI-1605</v>
          </cell>
          <cell r="J315" t="str">
            <v>SR</v>
          </cell>
          <cell r="K315">
            <v>1.35</v>
          </cell>
        </row>
        <row r="316">
          <cell r="C316" t="str">
            <v>013C060</v>
          </cell>
          <cell r="D316">
            <v>1.95</v>
          </cell>
          <cell r="E316"/>
          <cell r="F316">
            <v>1.95</v>
          </cell>
          <cell r="G316">
            <v>44667</v>
          </cell>
          <cell r="H316" t="str">
            <v>R2</v>
          </cell>
          <cell r="I316" t="str">
            <v>GP-95287</v>
          </cell>
          <cell r="J316" t="str">
            <v>SRP</v>
          </cell>
          <cell r="K316">
            <v>1.35</v>
          </cell>
        </row>
        <row r="317">
          <cell r="C317" t="str">
            <v>016C056</v>
          </cell>
          <cell r="D317">
            <v>0.43</v>
          </cell>
          <cell r="E317"/>
          <cell r="F317">
            <v>0.43</v>
          </cell>
          <cell r="G317">
            <v>44392</v>
          </cell>
          <cell r="H317" t="str">
            <v>R1</v>
          </cell>
          <cell r="I317" t="str">
            <v>TC-09</v>
          </cell>
          <cell r="J317" t="str">
            <v>SR</v>
          </cell>
          <cell r="K317">
            <v>1.35</v>
          </cell>
        </row>
        <row r="318">
          <cell r="C318" t="str">
            <v>018C054</v>
          </cell>
          <cell r="D318">
            <v>0.53</v>
          </cell>
          <cell r="E318"/>
          <cell r="F318">
            <v>0.53</v>
          </cell>
          <cell r="G318">
            <v>44660</v>
          </cell>
          <cell r="H318" t="str">
            <v>R2</v>
          </cell>
          <cell r="I318" t="str">
            <v>TC-09</v>
          </cell>
          <cell r="J318" t="str">
            <v>SR</v>
          </cell>
          <cell r="K318">
            <v>1.35</v>
          </cell>
        </row>
        <row r="319">
          <cell r="C319" t="str">
            <v>015C052</v>
          </cell>
          <cell r="D319">
            <v>1.34</v>
          </cell>
          <cell r="E319"/>
          <cell r="F319">
            <v>1.34</v>
          </cell>
          <cell r="G319">
            <v>44403</v>
          </cell>
          <cell r="H319" t="str">
            <v>R1</v>
          </cell>
          <cell r="I319" t="str">
            <v>LPI-1605</v>
          </cell>
          <cell r="J319" t="str">
            <v>SR</v>
          </cell>
          <cell r="K319">
            <v>1.35</v>
          </cell>
        </row>
        <row r="320">
          <cell r="C320" t="str">
            <v>016C051</v>
          </cell>
          <cell r="D320">
            <v>0.09</v>
          </cell>
          <cell r="E320"/>
          <cell r="F320">
            <v>0.09</v>
          </cell>
          <cell r="G320">
            <v>44403</v>
          </cell>
          <cell r="H320" t="str">
            <v>R1</v>
          </cell>
          <cell r="I320" t="str">
            <v>LPI-1605</v>
          </cell>
          <cell r="J320" t="str">
            <v>SRP</v>
          </cell>
          <cell r="K320">
            <v>1.35</v>
          </cell>
        </row>
        <row r="321">
          <cell r="C321" t="str">
            <v>016C053</v>
          </cell>
          <cell r="D321">
            <v>0.37</v>
          </cell>
          <cell r="E321"/>
          <cell r="F321">
            <v>0.37</v>
          </cell>
          <cell r="G321">
            <v>44403</v>
          </cell>
          <cell r="H321" t="str">
            <v>R1</v>
          </cell>
          <cell r="I321" t="str">
            <v>LPI-1605</v>
          </cell>
          <cell r="J321" t="str">
            <v>SRP</v>
          </cell>
          <cell r="K321">
            <v>1.35</v>
          </cell>
        </row>
        <row r="322">
          <cell r="C322" t="str">
            <v>018C053</v>
          </cell>
          <cell r="D322">
            <v>0.39</v>
          </cell>
          <cell r="E322" t="str">
            <v>Bibit</v>
          </cell>
          <cell r="F322">
            <v>0.39</v>
          </cell>
          <cell r="G322">
            <v>44382</v>
          </cell>
          <cell r="H322" t="str">
            <v>R1</v>
          </cell>
          <cell r="I322" t="str">
            <v>LPI-1605</v>
          </cell>
          <cell r="J322" t="str">
            <v>SR</v>
          </cell>
          <cell r="K322">
            <v>1.35</v>
          </cell>
        </row>
        <row r="323">
          <cell r="C323" t="str">
            <v>012C052</v>
          </cell>
          <cell r="D323">
            <v>1.6</v>
          </cell>
          <cell r="E323"/>
          <cell r="F323">
            <v>1.6</v>
          </cell>
          <cell r="G323">
            <v>44660</v>
          </cell>
          <cell r="H323" t="str">
            <v>R2</v>
          </cell>
          <cell r="I323" t="str">
            <v>LPI-1604</v>
          </cell>
          <cell r="J323" t="str">
            <v>SR</v>
          </cell>
          <cell r="K323">
            <v>1.35</v>
          </cell>
        </row>
        <row r="324">
          <cell r="C324" t="str">
            <v>012C053</v>
          </cell>
          <cell r="D324">
            <v>0.88</v>
          </cell>
          <cell r="E324"/>
          <cell r="F324">
            <v>0.88</v>
          </cell>
          <cell r="G324">
            <v>44660</v>
          </cell>
          <cell r="H324" t="str">
            <v>R2</v>
          </cell>
          <cell r="I324" t="str">
            <v>TC-09</v>
          </cell>
          <cell r="J324" t="str">
            <v>SR</v>
          </cell>
          <cell r="K324">
            <v>1.35</v>
          </cell>
        </row>
        <row r="325">
          <cell r="C325" t="str">
            <v>012C054</v>
          </cell>
          <cell r="D325">
            <v>0.95</v>
          </cell>
          <cell r="E325"/>
          <cell r="F325">
            <v>0.95</v>
          </cell>
          <cell r="G325">
            <v>44660</v>
          </cell>
          <cell r="H325" t="str">
            <v>R2</v>
          </cell>
          <cell r="I325" t="str">
            <v>TC-09</v>
          </cell>
          <cell r="J325" t="str">
            <v>SR</v>
          </cell>
          <cell r="K325">
            <v>1.35</v>
          </cell>
        </row>
        <row r="326">
          <cell r="C326" t="str">
            <v>012C055</v>
          </cell>
          <cell r="D326">
            <v>3.62</v>
          </cell>
          <cell r="E326"/>
          <cell r="F326">
            <v>3.62</v>
          </cell>
          <cell r="G326">
            <v>44660</v>
          </cell>
          <cell r="H326" t="str">
            <v>R2</v>
          </cell>
          <cell r="I326" t="str">
            <v>TC-09</v>
          </cell>
          <cell r="J326" t="str">
            <v>SR</v>
          </cell>
          <cell r="K326">
            <v>1.35</v>
          </cell>
        </row>
        <row r="327">
          <cell r="C327" t="str">
            <v>012C058</v>
          </cell>
          <cell r="D327">
            <v>6.19</v>
          </cell>
          <cell r="E327"/>
          <cell r="F327">
            <v>6.19</v>
          </cell>
          <cell r="G327">
            <v>44670</v>
          </cell>
          <cell r="H327" t="str">
            <v>R2</v>
          </cell>
          <cell r="I327" t="str">
            <v>TC-09</v>
          </cell>
          <cell r="J327" t="str">
            <v>SR</v>
          </cell>
          <cell r="K327">
            <v>1.35</v>
          </cell>
        </row>
        <row r="328">
          <cell r="C328" t="str">
            <v>014C053</v>
          </cell>
          <cell r="D328">
            <v>5.95</v>
          </cell>
          <cell r="E328"/>
          <cell r="F328">
            <v>5.95</v>
          </cell>
          <cell r="G328">
            <v>44660</v>
          </cell>
          <cell r="H328" t="str">
            <v>R2</v>
          </cell>
          <cell r="I328" t="str">
            <v>TC-09</v>
          </cell>
          <cell r="J328" t="str">
            <v>SR</v>
          </cell>
          <cell r="K328">
            <v>1.35</v>
          </cell>
        </row>
        <row r="329">
          <cell r="C329" t="str">
            <v>014C055</v>
          </cell>
          <cell r="D329">
            <v>2.2799999999999998</v>
          </cell>
          <cell r="E329"/>
          <cell r="F329">
            <v>2.2799999999999998</v>
          </cell>
          <cell r="G329">
            <v>44661</v>
          </cell>
          <cell r="H329" t="str">
            <v>R2</v>
          </cell>
          <cell r="I329" t="str">
            <v>TC-09</v>
          </cell>
          <cell r="J329" t="str">
            <v>SR</v>
          </cell>
          <cell r="K329">
            <v>1.35</v>
          </cell>
        </row>
        <row r="330">
          <cell r="C330" t="str">
            <v>014C058</v>
          </cell>
          <cell r="D330">
            <v>1.81</v>
          </cell>
          <cell r="E330"/>
          <cell r="F330">
            <v>1.81</v>
          </cell>
          <cell r="G330">
            <v>44667</v>
          </cell>
          <cell r="H330" t="str">
            <v>R2</v>
          </cell>
          <cell r="I330" t="str">
            <v>TC-09</v>
          </cell>
          <cell r="J330" t="str">
            <v>SR</v>
          </cell>
          <cell r="K330">
            <v>1.35</v>
          </cell>
        </row>
        <row r="331">
          <cell r="C331" t="str">
            <v>014C059</v>
          </cell>
          <cell r="D331">
            <v>3.15</v>
          </cell>
          <cell r="E331"/>
          <cell r="F331">
            <v>3.15</v>
          </cell>
          <cell r="G331">
            <v>44660</v>
          </cell>
          <cell r="H331" t="str">
            <v>R2</v>
          </cell>
          <cell r="I331" t="str">
            <v>TC-09</v>
          </cell>
          <cell r="J331" t="str">
            <v>SR</v>
          </cell>
          <cell r="K331">
            <v>1.35</v>
          </cell>
        </row>
        <row r="332">
          <cell r="C332" t="str">
            <v>014C060</v>
          </cell>
          <cell r="D332">
            <v>1.45</v>
          </cell>
          <cell r="E332"/>
          <cell r="F332">
            <v>1.45</v>
          </cell>
          <cell r="G332">
            <v>44661</v>
          </cell>
          <cell r="H332" t="str">
            <v>R2</v>
          </cell>
          <cell r="I332" t="str">
            <v>TC-09</v>
          </cell>
          <cell r="J332" t="str">
            <v>SR</v>
          </cell>
          <cell r="K332">
            <v>1.35</v>
          </cell>
        </row>
        <row r="333">
          <cell r="C333" t="str">
            <v>016C055</v>
          </cell>
          <cell r="D333">
            <v>3.35</v>
          </cell>
          <cell r="E333"/>
          <cell r="F333">
            <v>3.35</v>
          </cell>
          <cell r="G333">
            <v>44660</v>
          </cell>
          <cell r="H333" t="str">
            <v>R2</v>
          </cell>
          <cell r="I333" t="str">
            <v>TC-09</v>
          </cell>
          <cell r="J333" t="str">
            <v>SR</v>
          </cell>
          <cell r="K333">
            <v>1.35</v>
          </cell>
        </row>
        <row r="334">
          <cell r="C334" t="str">
            <v>016C058</v>
          </cell>
          <cell r="D334">
            <v>5.03</v>
          </cell>
          <cell r="E334"/>
          <cell r="F334">
            <v>5.03</v>
          </cell>
          <cell r="G334">
            <v>44661</v>
          </cell>
          <cell r="H334" t="str">
            <v>R2</v>
          </cell>
          <cell r="I334" t="str">
            <v>TC-09</v>
          </cell>
          <cell r="J334" t="str">
            <v>SR</v>
          </cell>
          <cell r="K334">
            <v>1.35</v>
          </cell>
        </row>
        <row r="335">
          <cell r="C335" t="str">
            <v>016C059</v>
          </cell>
          <cell r="D335">
            <v>0.67</v>
          </cell>
          <cell r="E335"/>
          <cell r="F335">
            <v>0.67</v>
          </cell>
          <cell r="G335">
            <v>44660</v>
          </cell>
          <cell r="H335" t="str">
            <v>R2</v>
          </cell>
          <cell r="I335" t="str">
            <v>TC-09</v>
          </cell>
          <cell r="J335" t="str">
            <v>SR</v>
          </cell>
          <cell r="K335">
            <v>1.35</v>
          </cell>
        </row>
        <row r="336">
          <cell r="C336" t="str">
            <v>016C060</v>
          </cell>
          <cell r="D336">
            <v>1.35</v>
          </cell>
          <cell r="E336"/>
          <cell r="F336">
            <v>1.35</v>
          </cell>
          <cell r="G336">
            <v>44661</v>
          </cell>
          <cell r="H336" t="str">
            <v>R2</v>
          </cell>
          <cell r="I336" t="str">
            <v>TC-09</v>
          </cell>
          <cell r="J336" t="str">
            <v>SR</v>
          </cell>
          <cell r="K336">
            <v>1.35</v>
          </cell>
        </row>
        <row r="337">
          <cell r="C337" t="str">
            <v>018C052</v>
          </cell>
          <cell r="D337">
            <v>6.5</v>
          </cell>
          <cell r="E337"/>
          <cell r="F337">
            <v>6.5</v>
          </cell>
          <cell r="G337">
            <v>44660</v>
          </cell>
          <cell r="H337" t="str">
            <v>R2</v>
          </cell>
          <cell r="I337" t="str">
            <v>TC-09</v>
          </cell>
          <cell r="J337" t="str">
            <v>SR</v>
          </cell>
          <cell r="K337">
            <v>1.35</v>
          </cell>
        </row>
        <row r="338">
          <cell r="C338" t="str">
            <v>018C055</v>
          </cell>
          <cell r="D338">
            <v>2.96</v>
          </cell>
          <cell r="E338"/>
          <cell r="F338">
            <v>2.96</v>
          </cell>
          <cell r="G338">
            <v>44660</v>
          </cell>
          <cell r="H338" t="str">
            <v>R2</v>
          </cell>
          <cell r="I338" t="str">
            <v>TC-09</v>
          </cell>
          <cell r="J338" t="str">
            <v>SR</v>
          </cell>
          <cell r="K338">
            <v>1.35</v>
          </cell>
        </row>
        <row r="339">
          <cell r="C339" t="str">
            <v>018C056</v>
          </cell>
          <cell r="D339">
            <v>2.2200000000000002</v>
          </cell>
          <cell r="E339"/>
          <cell r="F339">
            <v>2.2200000000000002</v>
          </cell>
          <cell r="G339">
            <v>44660</v>
          </cell>
          <cell r="H339" t="str">
            <v>R2</v>
          </cell>
          <cell r="I339" t="str">
            <v>LPI-1605</v>
          </cell>
          <cell r="J339" t="str">
            <v>SRP</v>
          </cell>
          <cell r="K339">
            <v>1.35</v>
          </cell>
        </row>
        <row r="340">
          <cell r="C340" t="str">
            <v>018C057</v>
          </cell>
          <cell r="D340">
            <v>1.21</v>
          </cell>
          <cell r="E340"/>
          <cell r="F340">
            <v>1.21</v>
          </cell>
          <cell r="G340">
            <v>44661</v>
          </cell>
          <cell r="H340" t="str">
            <v>R2</v>
          </cell>
          <cell r="I340" t="str">
            <v>LPI-1605</v>
          </cell>
          <cell r="J340" t="str">
            <v>SRP</v>
          </cell>
          <cell r="K340">
            <v>1.35</v>
          </cell>
        </row>
        <row r="341">
          <cell r="C341" t="str">
            <v>018C058</v>
          </cell>
          <cell r="D341">
            <v>1.51</v>
          </cell>
          <cell r="E341"/>
          <cell r="F341">
            <v>1.51</v>
          </cell>
          <cell r="G341">
            <v>44661</v>
          </cell>
          <cell r="H341" t="str">
            <v>R2</v>
          </cell>
          <cell r="I341" t="str">
            <v>LPI-1605</v>
          </cell>
          <cell r="J341" t="str">
            <v>SRP</v>
          </cell>
          <cell r="K341">
            <v>1.35</v>
          </cell>
        </row>
        <row r="342">
          <cell r="C342" t="str">
            <v>018C059</v>
          </cell>
          <cell r="D342">
            <v>3.13</v>
          </cell>
          <cell r="E342"/>
          <cell r="F342">
            <v>3.13</v>
          </cell>
          <cell r="G342">
            <v>44661</v>
          </cell>
          <cell r="H342" t="str">
            <v>R2</v>
          </cell>
          <cell r="I342" t="str">
            <v>LPI-1605</v>
          </cell>
          <cell r="J342" t="str">
            <v>SRP</v>
          </cell>
          <cell r="K342">
            <v>1.35</v>
          </cell>
        </row>
        <row r="343">
          <cell r="C343" t="str">
            <v>020C052</v>
          </cell>
          <cell r="D343">
            <v>1.04</v>
          </cell>
          <cell r="E343"/>
          <cell r="F343">
            <v>1.04</v>
          </cell>
          <cell r="G343">
            <v>44660</v>
          </cell>
          <cell r="H343" t="str">
            <v>R2</v>
          </cell>
          <cell r="I343" t="str">
            <v>LPI-1604</v>
          </cell>
          <cell r="J343" t="str">
            <v>SR</v>
          </cell>
          <cell r="K343">
            <v>1.35</v>
          </cell>
        </row>
        <row r="344">
          <cell r="C344" t="str">
            <v>020C053</v>
          </cell>
          <cell r="D344">
            <v>1.25</v>
          </cell>
          <cell r="E344"/>
          <cell r="F344">
            <v>1.25</v>
          </cell>
          <cell r="G344">
            <v>44661</v>
          </cell>
          <cell r="H344" t="str">
            <v>R2</v>
          </cell>
          <cell r="I344" t="str">
            <v>LPI-1605</v>
          </cell>
          <cell r="J344" t="str">
            <v>SRP</v>
          </cell>
          <cell r="K344">
            <v>1.35</v>
          </cell>
        </row>
        <row r="345">
          <cell r="C345" t="str">
            <v>020C054</v>
          </cell>
          <cell r="D345">
            <v>1.64</v>
          </cell>
          <cell r="E345"/>
          <cell r="F345">
            <v>1.64</v>
          </cell>
          <cell r="G345">
            <v>44660</v>
          </cell>
          <cell r="H345" t="str">
            <v>R2</v>
          </cell>
          <cell r="I345" t="str">
            <v>LPI-1605</v>
          </cell>
          <cell r="J345" t="str">
            <v>SRP</v>
          </cell>
          <cell r="K345">
            <v>1.35</v>
          </cell>
        </row>
        <row r="346">
          <cell r="C346" t="str">
            <v>020C055</v>
          </cell>
          <cell r="D346">
            <v>1.81</v>
          </cell>
          <cell r="E346"/>
          <cell r="F346">
            <v>1.81</v>
          </cell>
          <cell r="G346">
            <v>44661</v>
          </cell>
          <cell r="H346" t="str">
            <v>R2</v>
          </cell>
          <cell r="I346" t="str">
            <v>LPI-1605</v>
          </cell>
          <cell r="J346" t="str">
            <v>SRP</v>
          </cell>
          <cell r="K346">
            <v>1.35</v>
          </cell>
        </row>
        <row r="347">
          <cell r="C347" t="str">
            <v>020C056</v>
          </cell>
          <cell r="D347">
            <v>3.93</v>
          </cell>
          <cell r="E347"/>
          <cell r="F347">
            <v>3.93</v>
          </cell>
          <cell r="G347">
            <v>44661</v>
          </cell>
          <cell r="H347" t="str">
            <v>R2</v>
          </cell>
          <cell r="I347" t="str">
            <v>LPI-1604</v>
          </cell>
          <cell r="J347" t="str">
            <v>SR</v>
          </cell>
          <cell r="K347">
            <v>1.35</v>
          </cell>
        </row>
        <row r="348">
          <cell r="C348" t="str">
            <v>020C057</v>
          </cell>
          <cell r="D348">
            <v>0.56000000000000005</v>
          </cell>
          <cell r="E348"/>
          <cell r="F348">
            <v>0.56000000000000005</v>
          </cell>
          <cell r="G348">
            <v>44660</v>
          </cell>
          <cell r="H348" t="str">
            <v>R2</v>
          </cell>
          <cell r="I348" t="str">
            <v>LPI-1604</v>
          </cell>
          <cell r="J348" t="str">
            <v>SR</v>
          </cell>
          <cell r="K348">
            <v>1.35</v>
          </cell>
        </row>
        <row r="349">
          <cell r="C349" t="str">
            <v>020C059</v>
          </cell>
          <cell r="D349">
            <v>1.89</v>
          </cell>
          <cell r="E349"/>
          <cell r="F349">
            <v>1.89</v>
          </cell>
          <cell r="G349">
            <v>44661</v>
          </cell>
          <cell r="H349" t="str">
            <v>R2</v>
          </cell>
          <cell r="I349" t="str">
            <v>LPI-1604</v>
          </cell>
          <cell r="J349" t="str">
            <v>SR</v>
          </cell>
          <cell r="K349">
            <v>1.35</v>
          </cell>
        </row>
        <row r="350">
          <cell r="C350" t="str">
            <v>020C060</v>
          </cell>
          <cell r="D350">
            <v>0.67</v>
          </cell>
          <cell r="E350"/>
          <cell r="F350">
            <v>0.67</v>
          </cell>
          <cell r="G350">
            <v>44661</v>
          </cell>
          <cell r="H350" t="str">
            <v>R2</v>
          </cell>
          <cell r="I350" t="str">
            <v>LPI-1604</v>
          </cell>
          <cell r="J350" t="str">
            <v>SR</v>
          </cell>
          <cell r="K350">
            <v>1.35</v>
          </cell>
        </row>
        <row r="351">
          <cell r="C351" t="str">
            <v>012C067</v>
          </cell>
          <cell r="D351">
            <v>3.88</v>
          </cell>
          <cell r="E351"/>
          <cell r="F351">
            <v>3.88</v>
          </cell>
          <cell r="G351">
            <v>44658</v>
          </cell>
          <cell r="H351" t="str">
            <v>R2</v>
          </cell>
          <cell r="I351" t="str">
            <v>LPI-1604</v>
          </cell>
          <cell r="J351" t="str">
            <v>SR</v>
          </cell>
          <cell r="K351">
            <v>1.35</v>
          </cell>
        </row>
        <row r="352">
          <cell r="C352" t="str">
            <v>014C062</v>
          </cell>
          <cell r="D352">
            <v>3.02</v>
          </cell>
          <cell r="E352"/>
          <cell r="F352">
            <v>3.02</v>
          </cell>
          <cell r="G352">
            <v>44662</v>
          </cell>
          <cell r="H352" t="str">
            <v>R2</v>
          </cell>
          <cell r="I352" t="str">
            <v>TC-09</v>
          </cell>
          <cell r="J352" t="str">
            <v>SR</v>
          </cell>
          <cell r="K352">
            <v>1.35</v>
          </cell>
        </row>
        <row r="353">
          <cell r="C353" t="str">
            <v>014C063</v>
          </cell>
          <cell r="D353">
            <v>2.69</v>
          </cell>
          <cell r="E353"/>
          <cell r="F353">
            <v>2.69</v>
          </cell>
          <cell r="G353">
            <v>44662</v>
          </cell>
          <cell r="H353" t="str">
            <v>R2</v>
          </cell>
          <cell r="I353" t="str">
            <v>TC-09</v>
          </cell>
          <cell r="J353" t="str">
            <v>SR</v>
          </cell>
          <cell r="K353">
            <v>1.35</v>
          </cell>
        </row>
        <row r="354">
          <cell r="C354" t="str">
            <v>014C070</v>
          </cell>
          <cell r="D354">
            <v>1.48</v>
          </cell>
          <cell r="E354"/>
          <cell r="F354">
            <v>1.48</v>
          </cell>
          <cell r="G354">
            <v>44658</v>
          </cell>
          <cell r="H354" t="str">
            <v>R2</v>
          </cell>
          <cell r="I354" t="str">
            <v>LPI-1604</v>
          </cell>
          <cell r="J354" t="str">
            <v>SR</v>
          </cell>
          <cell r="K354">
            <v>1.35</v>
          </cell>
        </row>
        <row r="355">
          <cell r="C355" t="str">
            <v>015C070</v>
          </cell>
          <cell r="D355">
            <v>1.29</v>
          </cell>
          <cell r="E355"/>
          <cell r="F355">
            <v>1.29</v>
          </cell>
          <cell r="G355">
            <v>44659</v>
          </cell>
          <cell r="H355" t="str">
            <v>R2</v>
          </cell>
          <cell r="I355" t="str">
            <v>LPI-1605</v>
          </cell>
          <cell r="J355" t="str">
            <v>SR</v>
          </cell>
          <cell r="K355">
            <v>1.35</v>
          </cell>
        </row>
        <row r="356">
          <cell r="C356" t="str">
            <v>016C064</v>
          </cell>
          <cell r="D356">
            <v>3.08</v>
          </cell>
          <cell r="E356"/>
          <cell r="F356">
            <v>3.08</v>
          </cell>
          <cell r="G356">
            <v>44657</v>
          </cell>
          <cell r="H356" t="str">
            <v>R2</v>
          </cell>
          <cell r="I356" t="str">
            <v>LPI-1604</v>
          </cell>
          <cell r="J356" t="str">
            <v>SR</v>
          </cell>
          <cell r="K356">
            <v>1.35</v>
          </cell>
        </row>
        <row r="357">
          <cell r="C357" t="str">
            <v>016C070</v>
          </cell>
          <cell r="D357">
            <v>3.22</v>
          </cell>
          <cell r="E357"/>
          <cell r="F357">
            <v>3.22</v>
          </cell>
          <cell r="G357">
            <v>44659</v>
          </cell>
          <cell r="H357" t="str">
            <v>R2</v>
          </cell>
          <cell r="I357" t="str">
            <v>LPI-1604</v>
          </cell>
          <cell r="J357" t="str">
            <v>SR</v>
          </cell>
          <cell r="K357">
            <v>1.35</v>
          </cell>
        </row>
        <row r="358">
          <cell r="C358" t="str">
            <v>017C070</v>
          </cell>
          <cell r="D358">
            <v>0.91</v>
          </cell>
          <cell r="E358"/>
          <cell r="F358">
            <v>0.91</v>
          </cell>
          <cell r="G358">
            <v>44659</v>
          </cell>
          <cell r="H358" t="str">
            <v>R2</v>
          </cell>
          <cell r="I358" t="str">
            <v>LPI-1605</v>
          </cell>
          <cell r="J358" t="str">
            <v>SR</v>
          </cell>
          <cell r="K358">
            <v>1.35</v>
          </cell>
        </row>
        <row r="359">
          <cell r="C359" t="str">
            <v>018C065</v>
          </cell>
          <cell r="D359">
            <v>2.75</v>
          </cell>
          <cell r="E359"/>
          <cell r="F359">
            <v>2.75</v>
          </cell>
          <cell r="G359">
            <v>44657</v>
          </cell>
          <cell r="H359" t="str">
            <v>R2</v>
          </cell>
          <cell r="I359" t="str">
            <v>LPI-1604</v>
          </cell>
          <cell r="J359" t="str">
            <v>SR</v>
          </cell>
          <cell r="K359">
            <v>1.35</v>
          </cell>
        </row>
        <row r="360">
          <cell r="C360" t="str">
            <v>018C070</v>
          </cell>
          <cell r="D360">
            <v>1.04</v>
          </cell>
          <cell r="E360"/>
          <cell r="F360">
            <v>1.04</v>
          </cell>
          <cell r="G360">
            <v>44659</v>
          </cell>
          <cell r="H360" t="str">
            <v>R2</v>
          </cell>
          <cell r="I360" t="str">
            <v>LPI-1604</v>
          </cell>
          <cell r="J360" t="str">
            <v>SR</v>
          </cell>
          <cell r="K360">
            <v>1.35</v>
          </cell>
        </row>
        <row r="361">
          <cell r="C361" t="str">
            <v>019C065</v>
          </cell>
          <cell r="D361">
            <v>1</v>
          </cell>
          <cell r="E361"/>
          <cell r="F361">
            <v>1</v>
          </cell>
          <cell r="G361">
            <v>44657</v>
          </cell>
          <cell r="H361" t="str">
            <v>R2</v>
          </cell>
          <cell r="I361" t="str">
            <v>LPI-1604</v>
          </cell>
          <cell r="J361" t="str">
            <v>SR</v>
          </cell>
          <cell r="K361">
            <v>1.35</v>
          </cell>
        </row>
        <row r="362">
          <cell r="C362" t="str">
            <v>019C067</v>
          </cell>
          <cell r="D362">
            <v>0.87</v>
          </cell>
          <cell r="E362"/>
          <cell r="F362">
            <v>0.87</v>
          </cell>
          <cell r="G362">
            <v>44664</v>
          </cell>
          <cell r="H362" t="str">
            <v>R2</v>
          </cell>
          <cell r="I362" t="str">
            <v>LPI-1604</v>
          </cell>
          <cell r="J362" t="str">
            <v>SR</v>
          </cell>
          <cell r="K362">
            <v>1.35</v>
          </cell>
        </row>
        <row r="363">
          <cell r="C363" t="str">
            <v>019C068</v>
          </cell>
          <cell r="D363">
            <v>0.31</v>
          </cell>
          <cell r="E363"/>
          <cell r="F363">
            <v>0.31</v>
          </cell>
          <cell r="G363">
            <v>44661</v>
          </cell>
          <cell r="H363" t="str">
            <v>R2</v>
          </cell>
          <cell r="I363" t="str">
            <v>LPI-1604</v>
          </cell>
          <cell r="J363" t="str">
            <v>SR</v>
          </cell>
          <cell r="K363">
            <v>1.35</v>
          </cell>
        </row>
        <row r="364">
          <cell r="C364" t="str">
            <v>020C062</v>
          </cell>
          <cell r="D364">
            <v>3.32</v>
          </cell>
          <cell r="E364"/>
          <cell r="F364">
            <v>3.32</v>
          </cell>
          <cell r="G364">
            <v>44657</v>
          </cell>
          <cell r="H364" t="str">
            <v>R2</v>
          </cell>
          <cell r="I364" t="str">
            <v>LPI-1604</v>
          </cell>
          <cell r="J364" t="str">
            <v>SR</v>
          </cell>
          <cell r="K364">
            <v>1.35</v>
          </cell>
        </row>
        <row r="365">
          <cell r="C365" t="str">
            <v>020C067</v>
          </cell>
          <cell r="D365">
            <v>3.21</v>
          </cell>
          <cell r="E365"/>
          <cell r="F365">
            <v>3.21</v>
          </cell>
          <cell r="G365">
            <v>44657</v>
          </cell>
          <cell r="H365" t="str">
            <v>R2</v>
          </cell>
          <cell r="I365" t="str">
            <v>LPI-1604</v>
          </cell>
          <cell r="J365" t="str">
            <v>SR</v>
          </cell>
          <cell r="K365">
            <v>1.35</v>
          </cell>
        </row>
        <row r="366">
          <cell r="C366" t="str">
            <v>020C069</v>
          </cell>
          <cell r="D366">
            <v>2.71</v>
          </cell>
          <cell r="E366"/>
          <cell r="F366">
            <v>2.71</v>
          </cell>
          <cell r="G366">
            <v>44659</v>
          </cell>
          <cell r="H366" t="str">
            <v>R2</v>
          </cell>
          <cell r="I366" t="str">
            <v>LPI-1605</v>
          </cell>
          <cell r="J366" t="str">
            <v>SR</v>
          </cell>
          <cell r="K366">
            <v>1.35</v>
          </cell>
        </row>
        <row r="367">
          <cell r="C367" t="str">
            <v>011C070</v>
          </cell>
          <cell r="D367">
            <v>1.18</v>
          </cell>
          <cell r="E367"/>
          <cell r="F367">
            <v>1.18</v>
          </cell>
          <cell r="G367">
            <v>44658</v>
          </cell>
          <cell r="H367" t="str">
            <v>R2</v>
          </cell>
          <cell r="I367" t="str">
            <v>LPI-1604</v>
          </cell>
          <cell r="J367" t="str">
            <v>SR</v>
          </cell>
          <cell r="K367">
            <v>1.35</v>
          </cell>
        </row>
        <row r="368">
          <cell r="C368" t="str">
            <v>012C069</v>
          </cell>
          <cell r="D368">
            <v>0.9</v>
          </cell>
          <cell r="E368"/>
          <cell r="F368">
            <v>0.9</v>
          </cell>
          <cell r="G368">
            <v>44658</v>
          </cell>
          <cell r="H368" t="str">
            <v>R2</v>
          </cell>
          <cell r="I368" t="str">
            <v>LPI-1607</v>
          </cell>
          <cell r="J368" t="str">
            <v>SR</v>
          </cell>
          <cell r="K368">
            <v>1.35</v>
          </cell>
        </row>
        <row r="369">
          <cell r="C369" t="str">
            <v>012C070</v>
          </cell>
          <cell r="D369">
            <v>0.42</v>
          </cell>
          <cell r="E369"/>
          <cell r="F369">
            <v>0.42</v>
          </cell>
          <cell r="G369">
            <v>44671</v>
          </cell>
          <cell r="H369" t="str">
            <v>R2</v>
          </cell>
          <cell r="I369" t="str">
            <v>LPI-1607</v>
          </cell>
          <cell r="J369" t="str">
            <v>SR</v>
          </cell>
          <cell r="K369">
            <v>1.35</v>
          </cell>
        </row>
        <row r="370">
          <cell r="C370" t="str">
            <v>014C069</v>
          </cell>
          <cell r="D370">
            <v>0.96</v>
          </cell>
          <cell r="E370"/>
          <cell r="F370">
            <v>0.96</v>
          </cell>
          <cell r="G370">
            <v>44659</v>
          </cell>
          <cell r="H370" t="str">
            <v>R2</v>
          </cell>
          <cell r="I370" t="str">
            <v>LPI-1605</v>
          </cell>
          <cell r="J370" t="str">
            <v>SR</v>
          </cell>
          <cell r="K370">
            <v>1.35</v>
          </cell>
        </row>
        <row r="371">
          <cell r="C371" t="str">
            <v>016C069</v>
          </cell>
          <cell r="D371">
            <v>3.86</v>
          </cell>
          <cell r="E371"/>
          <cell r="F371">
            <v>3.86</v>
          </cell>
          <cell r="G371">
            <v>44661</v>
          </cell>
          <cell r="H371" t="str">
            <v>R2</v>
          </cell>
          <cell r="I371" t="str">
            <v>LPI-1605</v>
          </cell>
          <cell r="J371" t="str">
            <v>SR</v>
          </cell>
          <cell r="K371">
            <v>1.35</v>
          </cell>
        </row>
        <row r="372">
          <cell r="C372" t="str">
            <v>012C065</v>
          </cell>
          <cell r="D372">
            <v>7.69</v>
          </cell>
          <cell r="E372"/>
          <cell r="F372">
            <v>7.69</v>
          </cell>
          <cell r="G372">
            <v>44742</v>
          </cell>
          <cell r="H372" t="str">
            <v>R1</v>
          </cell>
          <cell r="I372" t="str">
            <v>LPI-1604</v>
          </cell>
          <cell r="J372" t="str">
            <v>SR</v>
          </cell>
          <cell r="K372">
            <v>1.35</v>
          </cell>
        </row>
        <row r="373">
          <cell r="C373" t="str">
            <v>013C066</v>
          </cell>
          <cell r="D373">
            <v>2.54</v>
          </cell>
          <cell r="E373"/>
          <cell r="F373">
            <v>2.54</v>
          </cell>
          <cell r="G373">
            <v>44658</v>
          </cell>
          <cell r="H373" t="str">
            <v>R2</v>
          </cell>
          <cell r="I373" t="str">
            <v>LPI-1604</v>
          </cell>
          <cell r="J373" t="str">
            <v>SR</v>
          </cell>
          <cell r="K373">
            <v>1.35</v>
          </cell>
        </row>
        <row r="374">
          <cell r="C374" t="str">
            <v>014C065</v>
          </cell>
          <cell r="D374">
            <v>4.74</v>
          </cell>
          <cell r="E374"/>
          <cell r="F374">
            <v>4.74</v>
          </cell>
          <cell r="G374">
            <v>44733</v>
          </cell>
          <cell r="H374" t="str">
            <v>R1</v>
          </cell>
          <cell r="I374" t="str">
            <v>LPI-1604</v>
          </cell>
          <cell r="J374" t="str">
            <v>SR</v>
          </cell>
          <cell r="K374">
            <v>1.35</v>
          </cell>
        </row>
        <row r="375">
          <cell r="C375" t="str">
            <v>014C068</v>
          </cell>
          <cell r="D375">
            <v>4.79</v>
          </cell>
          <cell r="E375"/>
          <cell r="F375">
            <v>4.79</v>
          </cell>
          <cell r="G375">
            <v>44658</v>
          </cell>
          <cell r="H375" t="str">
            <v>R2</v>
          </cell>
          <cell r="I375" t="str">
            <v>LPI-1604</v>
          </cell>
          <cell r="J375" t="str">
            <v>SR</v>
          </cell>
          <cell r="K375">
            <v>1.35</v>
          </cell>
        </row>
        <row r="376">
          <cell r="C376" t="str">
            <v>016C063</v>
          </cell>
          <cell r="D376">
            <v>2.19</v>
          </cell>
          <cell r="E376"/>
          <cell r="F376">
            <v>2.19</v>
          </cell>
          <cell r="G376">
            <v>44664</v>
          </cell>
          <cell r="H376" t="str">
            <v>R2</v>
          </cell>
          <cell r="I376" t="str">
            <v>LPI-1604</v>
          </cell>
          <cell r="J376" t="str">
            <v>SR</v>
          </cell>
          <cell r="K376">
            <v>1.35</v>
          </cell>
        </row>
        <row r="377">
          <cell r="C377" t="str">
            <v>016C065</v>
          </cell>
          <cell r="D377">
            <v>2.19</v>
          </cell>
          <cell r="E377"/>
          <cell r="F377">
            <v>2.19</v>
          </cell>
          <cell r="G377">
            <v>44733</v>
          </cell>
          <cell r="H377" t="str">
            <v>R1</v>
          </cell>
          <cell r="I377" t="str">
            <v>LPI-1604</v>
          </cell>
          <cell r="J377" t="str">
            <v>SR</v>
          </cell>
          <cell r="K377">
            <v>1.35</v>
          </cell>
        </row>
        <row r="378">
          <cell r="C378" t="str">
            <v>018C064</v>
          </cell>
          <cell r="D378">
            <v>2.1800000000000002</v>
          </cell>
          <cell r="E378"/>
          <cell r="F378">
            <v>2.1800000000000002</v>
          </cell>
          <cell r="G378">
            <v>44657</v>
          </cell>
          <cell r="H378" t="str">
            <v>R2</v>
          </cell>
          <cell r="I378" t="str">
            <v>LPI-1604</v>
          </cell>
          <cell r="J378" t="str">
            <v>SR</v>
          </cell>
          <cell r="K378">
            <v>1.35</v>
          </cell>
        </row>
        <row r="379">
          <cell r="C379" t="str">
            <v>018C068</v>
          </cell>
          <cell r="D379">
            <v>4.9400000000000004</v>
          </cell>
          <cell r="E379"/>
          <cell r="F379">
            <v>4.9400000000000004</v>
          </cell>
          <cell r="G379">
            <v>44661</v>
          </cell>
          <cell r="H379" t="str">
            <v>R2</v>
          </cell>
          <cell r="I379" t="str">
            <v>LPI-1604</v>
          </cell>
          <cell r="J379" t="str">
            <v>SR</v>
          </cell>
          <cell r="K379">
            <v>1.35</v>
          </cell>
        </row>
        <row r="380">
          <cell r="C380" t="str">
            <v>019C061</v>
          </cell>
          <cell r="D380">
            <v>1.99</v>
          </cell>
          <cell r="E380"/>
          <cell r="F380">
            <v>1.99</v>
          </cell>
          <cell r="G380">
            <v>44658</v>
          </cell>
          <cell r="H380" t="str">
            <v>R2</v>
          </cell>
          <cell r="I380" t="str">
            <v>LPI-1604</v>
          </cell>
          <cell r="J380" t="str">
            <v>SR</v>
          </cell>
          <cell r="K380">
            <v>1.35</v>
          </cell>
        </row>
        <row r="381">
          <cell r="C381" t="str">
            <v>020C064</v>
          </cell>
          <cell r="D381">
            <v>2.83</v>
          </cell>
          <cell r="E381"/>
          <cell r="F381">
            <v>2.83</v>
          </cell>
          <cell r="G381">
            <v>44658</v>
          </cell>
          <cell r="H381" t="str">
            <v>R2</v>
          </cell>
          <cell r="I381" t="str">
            <v>LPI-1604</v>
          </cell>
          <cell r="J381" t="str">
            <v>SR</v>
          </cell>
          <cell r="K381">
            <v>1.35</v>
          </cell>
        </row>
        <row r="382">
          <cell r="C382" t="str">
            <v>020C065</v>
          </cell>
          <cell r="D382">
            <v>2.38</v>
          </cell>
          <cell r="E382"/>
          <cell r="F382">
            <v>2.38</v>
          </cell>
          <cell r="G382">
            <v>44657</v>
          </cell>
          <cell r="H382" t="str">
            <v>R2</v>
          </cell>
          <cell r="I382" t="str">
            <v>LPI-1604</v>
          </cell>
          <cell r="J382" t="str">
            <v>SR</v>
          </cell>
          <cell r="K382">
            <v>1.35</v>
          </cell>
        </row>
        <row r="383">
          <cell r="C383" t="str">
            <v>020C070</v>
          </cell>
          <cell r="D383">
            <v>1.82</v>
          </cell>
          <cell r="E383"/>
          <cell r="F383">
            <v>1.82</v>
          </cell>
          <cell r="G383">
            <v>44659</v>
          </cell>
          <cell r="H383" t="str">
            <v>R2</v>
          </cell>
          <cell r="I383" t="str">
            <v>LPI-1604</v>
          </cell>
          <cell r="J383" t="str">
            <v>SR</v>
          </cell>
          <cell r="K383">
            <v>1.35</v>
          </cell>
        </row>
        <row r="384">
          <cell r="C384" t="str">
            <v>011C080</v>
          </cell>
          <cell r="D384">
            <v>1.9</v>
          </cell>
          <cell r="E384"/>
          <cell r="F384">
            <v>1.9</v>
          </cell>
          <cell r="G384">
            <v>44735</v>
          </cell>
          <cell r="H384" t="str">
            <v>RPC</v>
          </cell>
          <cell r="I384" t="str">
            <v>LPI-1603</v>
          </cell>
          <cell r="J384" t="str">
            <v>SR</v>
          </cell>
          <cell r="K384">
            <v>1.35</v>
          </cell>
        </row>
        <row r="385">
          <cell r="C385" t="str">
            <v>012C075</v>
          </cell>
          <cell r="D385">
            <v>6.49</v>
          </cell>
          <cell r="E385"/>
          <cell r="F385">
            <v>6.49</v>
          </cell>
          <cell r="G385">
            <v>44736</v>
          </cell>
          <cell r="H385" t="str">
            <v>RPC</v>
          </cell>
          <cell r="I385" t="str">
            <v>LPI-1603</v>
          </cell>
          <cell r="J385" t="str">
            <v>SR</v>
          </cell>
          <cell r="K385">
            <v>1.35</v>
          </cell>
        </row>
        <row r="386">
          <cell r="C386" t="str">
            <v>013C072</v>
          </cell>
          <cell r="D386">
            <v>1.4</v>
          </cell>
          <cell r="E386"/>
          <cell r="F386">
            <v>1.4</v>
          </cell>
          <cell r="G386">
            <v>44735</v>
          </cell>
          <cell r="H386" t="str">
            <v>RPC</v>
          </cell>
          <cell r="I386" t="str">
            <v>LPI-1603</v>
          </cell>
          <cell r="J386" t="str">
            <v>SR</v>
          </cell>
          <cell r="K386">
            <v>1.35</v>
          </cell>
        </row>
        <row r="387">
          <cell r="C387" t="str">
            <v>012C080</v>
          </cell>
          <cell r="D387">
            <v>1.64</v>
          </cell>
          <cell r="E387"/>
          <cell r="F387">
            <v>1.64</v>
          </cell>
          <cell r="G387">
            <v>44727</v>
          </cell>
          <cell r="H387" t="str">
            <v>RPC</v>
          </cell>
          <cell r="I387" t="str">
            <v>LPI-1603</v>
          </cell>
          <cell r="J387" t="str">
            <v>SR</v>
          </cell>
          <cell r="K387">
            <v>1.35</v>
          </cell>
        </row>
        <row r="388">
          <cell r="C388" t="str">
            <v>013C080</v>
          </cell>
          <cell r="D388">
            <v>3.17</v>
          </cell>
          <cell r="E388"/>
          <cell r="F388">
            <v>3.17</v>
          </cell>
          <cell r="G388">
            <v>44727</v>
          </cell>
          <cell r="H388" t="str">
            <v>RPC</v>
          </cell>
          <cell r="I388" t="str">
            <v>LPI-1603</v>
          </cell>
          <cell r="J388" t="str">
            <v>SR</v>
          </cell>
          <cell r="K388">
            <v>1.35</v>
          </cell>
        </row>
        <row r="389">
          <cell r="C389" t="str">
            <v>014C072</v>
          </cell>
          <cell r="D389">
            <v>3.52</v>
          </cell>
          <cell r="E389"/>
          <cell r="F389">
            <v>3.52</v>
          </cell>
          <cell r="G389">
            <v>44723</v>
          </cell>
          <cell r="H389" t="str">
            <v>RPC</v>
          </cell>
          <cell r="I389" t="str">
            <v>LPI-1603</v>
          </cell>
          <cell r="J389" t="str">
            <v>SR</v>
          </cell>
          <cell r="K389">
            <v>1.35</v>
          </cell>
        </row>
        <row r="390">
          <cell r="C390" t="str">
            <v>014C075</v>
          </cell>
          <cell r="D390">
            <v>4.34</v>
          </cell>
          <cell r="E390"/>
          <cell r="F390">
            <v>4.34</v>
          </cell>
          <cell r="G390">
            <v>44723</v>
          </cell>
          <cell r="H390" t="str">
            <v>RPC</v>
          </cell>
          <cell r="I390" t="str">
            <v>LPI-1603</v>
          </cell>
          <cell r="J390" t="str">
            <v>SR</v>
          </cell>
          <cell r="K390">
            <v>1.35</v>
          </cell>
        </row>
        <row r="391">
          <cell r="C391" t="str">
            <v>012C077</v>
          </cell>
          <cell r="D391">
            <v>2.6</v>
          </cell>
          <cell r="E391"/>
          <cell r="F391">
            <v>2.6</v>
          </cell>
          <cell r="G391">
            <v>44735</v>
          </cell>
          <cell r="H391" t="str">
            <v>RPC</v>
          </cell>
          <cell r="I391" t="str">
            <v>LPI-1603</v>
          </cell>
          <cell r="J391" t="str">
            <v>SR</v>
          </cell>
          <cell r="K391">
            <v>1.35</v>
          </cell>
        </row>
        <row r="392">
          <cell r="C392" t="str">
            <v>014C077</v>
          </cell>
          <cell r="D392">
            <v>2.4900000000000002</v>
          </cell>
          <cell r="E392"/>
          <cell r="F392">
            <v>2.4900000000000002</v>
          </cell>
          <cell r="G392">
            <v>44735</v>
          </cell>
          <cell r="H392" t="str">
            <v>RPC</v>
          </cell>
          <cell r="I392" t="str">
            <v>LPI-1603</v>
          </cell>
          <cell r="J392" t="str">
            <v>SR</v>
          </cell>
          <cell r="K392">
            <v>1.35</v>
          </cell>
        </row>
        <row r="393">
          <cell r="C393" t="str">
            <v>015C077</v>
          </cell>
          <cell r="D393">
            <v>1.27</v>
          </cell>
          <cell r="E393"/>
          <cell r="F393">
            <v>1.27</v>
          </cell>
          <cell r="G393">
            <v>44735</v>
          </cell>
          <cell r="H393" t="str">
            <v>RPC</v>
          </cell>
          <cell r="I393" t="str">
            <v>LPI-1603</v>
          </cell>
          <cell r="J393" t="str">
            <v>SR</v>
          </cell>
          <cell r="K393">
            <v>1.35</v>
          </cell>
        </row>
        <row r="394">
          <cell r="C394" t="str">
            <v>016C072</v>
          </cell>
          <cell r="D394">
            <v>4.9000000000000004</v>
          </cell>
          <cell r="E394"/>
          <cell r="F394">
            <v>4.9000000000000004</v>
          </cell>
          <cell r="G394">
            <v>44721</v>
          </cell>
          <cell r="H394" t="str">
            <v>RPC</v>
          </cell>
          <cell r="I394" t="str">
            <v>LPI-1603</v>
          </cell>
          <cell r="J394" t="str">
            <v>SR</v>
          </cell>
          <cell r="K394">
            <v>1.35</v>
          </cell>
        </row>
        <row r="395">
          <cell r="C395" t="str">
            <v>016C075</v>
          </cell>
          <cell r="D395">
            <v>4.5</v>
          </cell>
          <cell r="E395"/>
          <cell r="F395">
            <v>4.5</v>
          </cell>
          <cell r="G395">
            <v>44722</v>
          </cell>
          <cell r="H395" t="str">
            <v>RPC</v>
          </cell>
          <cell r="I395" t="str">
            <v>LPI-1603</v>
          </cell>
          <cell r="J395" t="str">
            <v>SR</v>
          </cell>
          <cell r="K395">
            <v>1.35</v>
          </cell>
        </row>
        <row r="396">
          <cell r="C396" t="str">
            <v>016C080</v>
          </cell>
          <cell r="D396">
            <v>3.39</v>
          </cell>
          <cell r="E396"/>
          <cell r="F396">
            <v>3.39</v>
          </cell>
          <cell r="G396">
            <v>44734</v>
          </cell>
          <cell r="H396" t="str">
            <v>RPC</v>
          </cell>
          <cell r="I396" t="str">
            <v>LPI-1603</v>
          </cell>
          <cell r="J396" t="str">
            <v>SR</v>
          </cell>
          <cell r="K396">
            <v>1.35</v>
          </cell>
        </row>
        <row r="397">
          <cell r="C397" t="str">
            <v>015C080</v>
          </cell>
          <cell r="D397"/>
          <cell r="E397"/>
          <cell r="F397">
            <v>3.63</v>
          </cell>
          <cell r="G397"/>
          <cell r="H397" t="str">
            <v>LP RPC</v>
          </cell>
          <cell r="I397"/>
          <cell r="J397"/>
          <cell r="K397"/>
        </row>
        <row r="398">
          <cell r="C398" t="str">
            <v>017C072</v>
          </cell>
          <cell r="D398">
            <v>3.84</v>
          </cell>
          <cell r="E398"/>
          <cell r="F398">
            <v>3.84</v>
          </cell>
          <cell r="G398">
            <v>44720</v>
          </cell>
          <cell r="H398" t="str">
            <v>RPC</v>
          </cell>
          <cell r="I398" t="str">
            <v>LPI-1603</v>
          </cell>
          <cell r="J398" t="str">
            <v>SR</v>
          </cell>
          <cell r="K398">
            <v>1.35</v>
          </cell>
        </row>
        <row r="399">
          <cell r="C399" t="str">
            <v>017C074</v>
          </cell>
          <cell r="D399">
            <v>1.79</v>
          </cell>
          <cell r="E399"/>
          <cell r="F399">
            <v>1.79</v>
          </cell>
          <cell r="G399">
            <v>44720</v>
          </cell>
          <cell r="H399" t="str">
            <v>RPC</v>
          </cell>
          <cell r="I399" t="str">
            <v>LPI-1603</v>
          </cell>
          <cell r="J399" t="str">
            <v>SR</v>
          </cell>
          <cell r="K399">
            <v>1.35</v>
          </cell>
        </row>
        <row r="400">
          <cell r="C400" t="str">
            <v>018c074</v>
          </cell>
          <cell r="D400"/>
          <cell r="E400"/>
          <cell r="F400">
            <v>1.07</v>
          </cell>
          <cell r="G400"/>
          <cell r="H400" t="str">
            <v>LP RPC</v>
          </cell>
          <cell r="I400"/>
          <cell r="J400"/>
          <cell r="K400"/>
        </row>
        <row r="401">
          <cell r="C401" t="str">
            <v>018C077</v>
          </cell>
          <cell r="D401">
            <v>1.41</v>
          </cell>
          <cell r="E401"/>
          <cell r="F401">
            <v>1.41</v>
          </cell>
          <cell r="G401">
            <v>44736</v>
          </cell>
          <cell r="H401" t="str">
            <v>RPC</v>
          </cell>
          <cell r="I401" t="str">
            <v>LPI-1603</v>
          </cell>
          <cell r="J401" t="str">
            <v>SR</v>
          </cell>
          <cell r="K401">
            <v>1.35</v>
          </cell>
        </row>
        <row r="402">
          <cell r="C402" t="str">
            <v>018c078</v>
          </cell>
          <cell r="D402">
            <v>0.89</v>
          </cell>
          <cell r="E402"/>
          <cell r="F402">
            <v>0.89</v>
          </cell>
          <cell r="G402">
            <v>44723</v>
          </cell>
          <cell r="H402" t="str">
            <v>RPC</v>
          </cell>
          <cell r="I402" t="str">
            <v>LPI-1603</v>
          </cell>
          <cell r="J402" t="str">
            <v>SR</v>
          </cell>
          <cell r="K402">
            <v>1.35</v>
          </cell>
        </row>
        <row r="403">
          <cell r="C403" t="str">
            <v>018C080</v>
          </cell>
          <cell r="D403">
            <v>5.12</v>
          </cell>
          <cell r="E403"/>
          <cell r="F403">
            <v>5.12</v>
          </cell>
          <cell r="G403">
            <v>44723</v>
          </cell>
          <cell r="H403" t="str">
            <v>RPC</v>
          </cell>
          <cell r="I403" t="str">
            <v>LPI-1603</v>
          </cell>
          <cell r="J403" t="str">
            <v>SR</v>
          </cell>
          <cell r="K403">
            <v>1.35</v>
          </cell>
        </row>
        <row r="404">
          <cell r="C404" t="str">
            <v>020C072</v>
          </cell>
          <cell r="D404">
            <v>2.86</v>
          </cell>
          <cell r="E404"/>
          <cell r="F404">
            <v>2.86</v>
          </cell>
          <cell r="G404">
            <v>44721</v>
          </cell>
          <cell r="H404" t="str">
            <v>RPC</v>
          </cell>
          <cell r="I404" t="str">
            <v>LPI-1603</v>
          </cell>
          <cell r="J404" t="str">
            <v>SR</v>
          </cell>
          <cell r="K404">
            <v>1.35</v>
          </cell>
        </row>
        <row r="405">
          <cell r="C405" t="str">
            <v>020C075</v>
          </cell>
          <cell r="D405">
            <v>5.74</v>
          </cell>
          <cell r="E405"/>
          <cell r="F405">
            <v>5.74</v>
          </cell>
          <cell r="G405">
            <v>44736</v>
          </cell>
          <cell r="H405" t="str">
            <v>RPC</v>
          </cell>
          <cell r="I405" t="str">
            <v>LPI-1603</v>
          </cell>
          <cell r="J405" t="str">
            <v>SR</v>
          </cell>
          <cell r="K405">
            <v>1.35</v>
          </cell>
        </row>
        <row r="406">
          <cell r="C406" t="str">
            <v>020C077</v>
          </cell>
          <cell r="D406">
            <v>1.47</v>
          </cell>
          <cell r="E406"/>
          <cell r="F406">
            <v>1.47</v>
          </cell>
          <cell r="G406">
            <v>44736</v>
          </cell>
          <cell r="H406" t="str">
            <v>RPC</v>
          </cell>
          <cell r="I406" t="str">
            <v>LPI-1603</v>
          </cell>
          <cell r="J406" t="str">
            <v>SR</v>
          </cell>
          <cell r="K406">
            <v>1.35</v>
          </cell>
        </row>
        <row r="407">
          <cell r="C407" t="str">
            <v>020c078</v>
          </cell>
          <cell r="D407">
            <v>2.19</v>
          </cell>
          <cell r="E407"/>
          <cell r="F407">
            <v>2.19</v>
          </cell>
          <cell r="G407">
            <v>44737</v>
          </cell>
          <cell r="H407" t="str">
            <v>RPC</v>
          </cell>
          <cell r="I407" t="str">
            <v>LPI-1603</v>
          </cell>
          <cell r="J407" t="str">
            <v>SR</v>
          </cell>
          <cell r="K407">
            <v>1.35</v>
          </cell>
        </row>
        <row r="408">
          <cell r="C408" t="str">
            <v>020c079</v>
          </cell>
          <cell r="D408">
            <v>1.65</v>
          </cell>
          <cell r="E408"/>
          <cell r="F408">
            <v>1.65</v>
          </cell>
          <cell r="G408">
            <v>44734</v>
          </cell>
          <cell r="H408" t="str">
            <v>RPC</v>
          </cell>
          <cell r="I408" t="str">
            <v>LPI-1603</v>
          </cell>
          <cell r="J408" t="str">
            <v>SRP</v>
          </cell>
          <cell r="K408">
            <v>1.35</v>
          </cell>
        </row>
        <row r="409">
          <cell r="C409" t="str">
            <v>020C080</v>
          </cell>
          <cell r="D409">
            <v>3.19</v>
          </cell>
          <cell r="E409"/>
          <cell r="F409">
            <v>3.19</v>
          </cell>
          <cell r="G409">
            <v>44728</v>
          </cell>
          <cell r="H409" t="str">
            <v>RPC</v>
          </cell>
          <cell r="I409" t="str">
            <v>LPI-1603</v>
          </cell>
          <cell r="J409" t="str">
            <v>SR</v>
          </cell>
          <cell r="K409">
            <v>1.35</v>
          </cell>
        </row>
        <row r="410">
          <cell r="C410" t="str">
            <v>011C085</v>
          </cell>
          <cell r="D410">
            <v>0.09</v>
          </cell>
          <cell r="E410"/>
          <cell r="F410">
            <v>0.09</v>
          </cell>
          <cell r="G410">
            <v>44392</v>
          </cell>
          <cell r="H410" t="str">
            <v>RPC</v>
          </cell>
          <cell r="I410" t="str">
            <v>LPI-1606</v>
          </cell>
          <cell r="J410" t="str">
            <v>SR</v>
          </cell>
          <cell r="K410">
            <v>1.35</v>
          </cell>
        </row>
        <row r="411">
          <cell r="C411" t="str">
            <v>012C082</v>
          </cell>
          <cell r="D411">
            <v>2.2400000000000002</v>
          </cell>
          <cell r="E411"/>
          <cell r="F411">
            <v>2.2400000000000002</v>
          </cell>
          <cell r="G411">
            <v>44391</v>
          </cell>
          <cell r="H411" t="str">
            <v>RPC</v>
          </cell>
          <cell r="I411" t="str">
            <v>LPI-1606</v>
          </cell>
          <cell r="J411" t="str">
            <v>SR</v>
          </cell>
          <cell r="K411">
            <v>1.35</v>
          </cell>
        </row>
        <row r="412">
          <cell r="C412" t="str">
            <v>012C081</v>
          </cell>
          <cell r="D412">
            <v>2.65</v>
          </cell>
          <cell r="E412"/>
          <cell r="F412">
            <v>2.65</v>
          </cell>
          <cell r="G412">
            <v>44391</v>
          </cell>
          <cell r="H412" t="str">
            <v>RPC</v>
          </cell>
          <cell r="I412" t="str">
            <v>LPI-1606</v>
          </cell>
          <cell r="J412" t="str">
            <v>SR</v>
          </cell>
          <cell r="K412">
            <v>1.35</v>
          </cell>
        </row>
        <row r="413">
          <cell r="C413" t="str">
            <v>012C085</v>
          </cell>
          <cell r="D413">
            <v>3.12</v>
          </cell>
          <cell r="E413"/>
          <cell r="F413">
            <v>3.12</v>
          </cell>
          <cell r="G413">
            <v>44391</v>
          </cell>
          <cell r="H413" t="str">
            <v>RPC</v>
          </cell>
          <cell r="I413" t="str">
            <v>LPI-1606</v>
          </cell>
          <cell r="J413" t="str">
            <v>SR</v>
          </cell>
          <cell r="K413">
            <v>1.35</v>
          </cell>
        </row>
        <row r="414">
          <cell r="C414" t="str">
            <v>012C086</v>
          </cell>
          <cell r="D414">
            <v>1.27</v>
          </cell>
          <cell r="E414"/>
          <cell r="F414">
            <v>1.27</v>
          </cell>
          <cell r="G414">
            <v>44386</v>
          </cell>
          <cell r="H414" t="str">
            <v>RPC</v>
          </cell>
          <cell r="I414" t="str">
            <v>LPI-1606</v>
          </cell>
          <cell r="J414" t="str">
            <v>SR</v>
          </cell>
          <cell r="K414">
            <v>1.35</v>
          </cell>
        </row>
        <row r="415">
          <cell r="C415" t="str">
            <v>012C087</v>
          </cell>
          <cell r="D415">
            <v>2.29</v>
          </cell>
          <cell r="E415"/>
          <cell r="F415">
            <v>2.29</v>
          </cell>
          <cell r="G415">
            <v>44389</v>
          </cell>
          <cell r="H415" t="str">
            <v>RPC</v>
          </cell>
          <cell r="I415" t="str">
            <v>LPI-1606</v>
          </cell>
          <cell r="J415" t="str">
            <v>SR</v>
          </cell>
          <cell r="K415">
            <v>1.35</v>
          </cell>
        </row>
        <row r="416">
          <cell r="C416" t="str">
            <v>012C088</v>
          </cell>
          <cell r="D416">
            <v>1.81</v>
          </cell>
          <cell r="E416"/>
          <cell r="F416">
            <v>1.81</v>
          </cell>
          <cell r="G416">
            <v>44389</v>
          </cell>
          <cell r="H416" t="str">
            <v>RPC</v>
          </cell>
          <cell r="I416" t="str">
            <v>LPI-1606</v>
          </cell>
          <cell r="J416" t="str">
            <v>SR</v>
          </cell>
          <cell r="K416">
            <v>1.35</v>
          </cell>
        </row>
        <row r="417">
          <cell r="C417" t="str">
            <v>012C090</v>
          </cell>
          <cell r="D417">
            <v>2.46</v>
          </cell>
          <cell r="E417"/>
          <cell r="F417">
            <v>2.46</v>
          </cell>
          <cell r="G417">
            <v>44389</v>
          </cell>
          <cell r="H417" t="str">
            <v>RPC</v>
          </cell>
          <cell r="I417" t="str">
            <v>LPI-1606</v>
          </cell>
          <cell r="J417" t="str">
            <v>SR</v>
          </cell>
          <cell r="K417">
            <v>1.35</v>
          </cell>
        </row>
        <row r="418">
          <cell r="C418" t="str">
            <v>014C082</v>
          </cell>
          <cell r="D418">
            <v>4.18</v>
          </cell>
          <cell r="E418"/>
          <cell r="F418">
            <v>4.18</v>
          </cell>
          <cell r="G418">
            <v>44741</v>
          </cell>
          <cell r="H418" t="str">
            <v>R1</v>
          </cell>
          <cell r="I418" t="str">
            <v>LPI-1606</v>
          </cell>
          <cell r="J418" t="str">
            <v>SR</v>
          </cell>
          <cell r="K418">
            <v>1.35</v>
          </cell>
        </row>
        <row r="419">
          <cell r="C419" t="str">
            <v>014C083</v>
          </cell>
          <cell r="D419">
            <v>1.01</v>
          </cell>
          <cell r="E419"/>
          <cell r="F419">
            <v>1.01</v>
          </cell>
          <cell r="G419">
            <v>44385</v>
          </cell>
          <cell r="H419" t="str">
            <v>RPC</v>
          </cell>
          <cell r="I419" t="str">
            <v>LPI-1606</v>
          </cell>
          <cell r="J419" t="str">
            <v>SR</v>
          </cell>
          <cell r="K419">
            <v>1.35</v>
          </cell>
        </row>
        <row r="420">
          <cell r="C420" t="str">
            <v>014C084</v>
          </cell>
          <cell r="D420">
            <v>2.38</v>
          </cell>
          <cell r="E420"/>
          <cell r="F420">
            <v>2.38</v>
          </cell>
          <cell r="G420">
            <v>44385</v>
          </cell>
          <cell r="H420" t="str">
            <v>RPC</v>
          </cell>
          <cell r="I420" t="str">
            <v>LPI-1606</v>
          </cell>
          <cell r="J420" t="str">
            <v>SR</v>
          </cell>
          <cell r="K420">
            <v>1.35</v>
          </cell>
        </row>
        <row r="421">
          <cell r="C421" t="str">
            <v>014C085</v>
          </cell>
          <cell r="D421">
            <v>0.59</v>
          </cell>
          <cell r="E421"/>
          <cell r="F421">
            <v>0.59</v>
          </cell>
          <cell r="G421">
            <v>44407</v>
          </cell>
          <cell r="H421" t="str">
            <v>RPC</v>
          </cell>
          <cell r="I421" t="str">
            <v>LPI-1606</v>
          </cell>
          <cell r="J421" t="str">
            <v>SR</v>
          </cell>
          <cell r="K421">
            <v>1.35</v>
          </cell>
        </row>
        <row r="422">
          <cell r="C422" t="str">
            <v>014C086</v>
          </cell>
          <cell r="D422">
            <v>1.77</v>
          </cell>
          <cell r="E422"/>
          <cell r="F422">
            <v>1.77</v>
          </cell>
          <cell r="G422">
            <v>44386</v>
          </cell>
          <cell r="H422" t="str">
            <v>RPC</v>
          </cell>
          <cell r="I422" t="str">
            <v>LPI-1606</v>
          </cell>
          <cell r="J422" t="str">
            <v>SR</v>
          </cell>
          <cell r="K422">
            <v>1.35</v>
          </cell>
        </row>
        <row r="423">
          <cell r="C423" t="str">
            <v>014C087</v>
          </cell>
          <cell r="D423">
            <v>0.79</v>
          </cell>
          <cell r="E423"/>
          <cell r="F423">
            <v>0.79</v>
          </cell>
          <cell r="G423">
            <v>44386</v>
          </cell>
          <cell r="H423" t="str">
            <v>RPC</v>
          </cell>
          <cell r="I423" t="str">
            <v>LPI-1606</v>
          </cell>
          <cell r="J423" t="str">
            <v>SR</v>
          </cell>
          <cell r="K423">
            <v>1.35</v>
          </cell>
        </row>
        <row r="424">
          <cell r="C424" t="str">
            <v>014C088</v>
          </cell>
          <cell r="D424">
            <v>1.81</v>
          </cell>
          <cell r="E424"/>
          <cell r="F424">
            <v>1.81</v>
          </cell>
          <cell r="G424">
            <v>44386</v>
          </cell>
          <cell r="H424" t="str">
            <v>RPC</v>
          </cell>
          <cell r="I424" t="str">
            <v>LPI-1606</v>
          </cell>
          <cell r="J424" t="str">
            <v>SR</v>
          </cell>
          <cell r="K424">
            <v>1.35</v>
          </cell>
        </row>
        <row r="425">
          <cell r="C425" t="str">
            <v>014C089</v>
          </cell>
          <cell r="D425">
            <v>2.5</v>
          </cell>
          <cell r="E425"/>
          <cell r="F425">
            <v>2.5</v>
          </cell>
          <cell r="G425">
            <v>44386</v>
          </cell>
          <cell r="H425" t="str">
            <v>RPC</v>
          </cell>
          <cell r="I425" t="str">
            <v>LPI-1606</v>
          </cell>
          <cell r="J425" t="str">
            <v>SR</v>
          </cell>
          <cell r="K425">
            <v>1.35</v>
          </cell>
        </row>
        <row r="426">
          <cell r="C426" t="str">
            <v>016C082</v>
          </cell>
          <cell r="D426">
            <v>3.68</v>
          </cell>
          <cell r="E426"/>
          <cell r="F426">
            <v>3.68</v>
          </cell>
          <cell r="G426">
            <v>44741</v>
          </cell>
          <cell r="H426" t="str">
            <v>R1</v>
          </cell>
          <cell r="I426" t="str">
            <v>LPI-1606</v>
          </cell>
          <cell r="J426" t="str">
            <v>SR</v>
          </cell>
          <cell r="K426">
            <v>1.35</v>
          </cell>
        </row>
        <row r="427">
          <cell r="C427" t="str">
            <v>016C083</v>
          </cell>
          <cell r="D427">
            <v>1.1000000000000001</v>
          </cell>
          <cell r="E427"/>
          <cell r="F427">
            <v>1.1000000000000001</v>
          </cell>
          <cell r="G427">
            <v>44741</v>
          </cell>
          <cell r="H427" t="str">
            <v>R1</v>
          </cell>
          <cell r="I427" t="str">
            <v>LPI-1606</v>
          </cell>
          <cell r="J427" t="str">
            <v>SR</v>
          </cell>
          <cell r="K427">
            <v>1.35</v>
          </cell>
        </row>
        <row r="428">
          <cell r="C428" t="str">
            <v>016C085</v>
          </cell>
          <cell r="D428">
            <v>3.69</v>
          </cell>
          <cell r="E428"/>
          <cell r="F428">
            <v>3.69</v>
          </cell>
          <cell r="G428">
            <v>44382</v>
          </cell>
          <cell r="H428" t="str">
            <v>RPC</v>
          </cell>
          <cell r="I428" t="str">
            <v>LPI-1606</v>
          </cell>
          <cell r="J428" t="str">
            <v>SR</v>
          </cell>
          <cell r="K428">
            <v>1.35</v>
          </cell>
        </row>
        <row r="429">
          <cell r="C429" t="str">
            <v>016C086</v>
          </cell>
          <cell r="D429">
            <v>2.5299999999999998</v>
          </cell>
          <cell r="E429"/>
          <cell r="F429">
            <v>2.5299999999999998</v>
          </cell>
          <cell r="G429">
            <v>44382</v>
          </cell>
          <cell r="H429" t="str">
            <v>RPC</v>
          </cell>
          <cell r="I429" t="str">
            <v>LPI-1606</v>
          </cell>
          <cell r="J429" t="str">
            <v>SR</v>
          </cell>
          <cell r="K429">
            <v>1.35</v>
          </cell>
        </row>
        <row r="430">
          <cell r="C430" t="str">
            <v>016C087</v>
          </cell>
          <cell r="D430">
            <v>1.36</v>
          </cell>
          <cell r="E430"/>
          <cell r="F430">
            <v>1.36</v>
          </cell>
          <cell r="G430">
            <v>44382</v>
          </cell>
          <cell r="H430" t="str">
            <v>RPC</v>
          </cell>
          <cell r="I430" t="str">
            <v>LPI-1606</v>
          </cell>
          <cell r="J430" t="str">
            <v>SR</v>
          </cell>
          <cell r="K430">
            <v>1.35</v>
          </cell>
        </row>
        <row r="431">
          <cell r="C431" t="str">
            <v>016C088</v>
          </cell>
          <cell r="D431">
            <v>1.33</v>
          </cell>
          <cell r="E431"/>
          <cell r="F431">
            <v>1.33</v>
          </cell>
          <cell r="G431">
            <v>44382</v>
          </cell>
          <cell r="H431" t="str">
            <v>RPC</v>
          </cell>
          <cell r="I431" t="str">
            <v>LPI-1606</v>
          </cell>
          <cell r="J431" t="str">
            <v>SR</v>
          </cell>
          <cell r="K431">
            <v>1.35</v>
          </cell>
        </row>
        <row r="432">
          <cell r="C432" t="str">
            <v>016C090</v>
          </cell>
          <cell r="D432">
            <v>2.69</v>
          </cell>
          <cell r="E432"/>
          <cell r="F432">
            <v>2.69</v>
          </cell>
          <cell r="G432">
            <v>44383</v>
          </cell>
          <cell r="H432" t="str">
            <v>RPC</v>
          </cell>
          <cell r="I432" t="str">
            <v>LPI-1606</v>
          </cell>
          <cell r="J432" t="str">
            <v>SR</v>
          </cell>
          <cell r="K432">
            <v>1.35</v>
          </cell>
        </row>
        <row r="433">
          <cell r="C433" t="str">
            <v>014C090</v>
          </cell>
          <cell r="D433">
            <v>0.82</v>
          </cell>
          <cell r="E433"/>
          <cell r="F433">
            <v>0.82</v>
          </cell>
          <cell r="G433">
            <v>44383</v>
          </cell>
          <cell r="H433" t="str">
            <v>RPC</v>
          </cell>
          <cell r="I433" t="str">
            <v>LPI-1606</v>
          </cell>
          <cell r="J433" t="str">
            <v>SR</v>
          </cell>
          <cell r="K433">
            <v>1.35</v>
          </cell>
        </row>
        <row r="434">
          <cell r="C434" t="str">
            <v>017C082</v>
          </cell>
          <cell r="D434">
            <v>5.15</v>
          </cell>
          <cell r="E434"/>
          <cell r="F434">
            <v>5.15</v>
          </cell>
          <cell r="G434">
            <v>44387</v>
          </cell>
          <cell r="H434" t="str">
            <v>RPC</v>
          </cell>
          <cell r="I434" t="str">
            <v>LPI-1606</v>
          </cell>
          <cell r="J434" t="str">
            <v>SR</v>
          </cell>
          <cell r="K434">
            <v>1.35</v>
          </cell>
        </row>
        <row r="435">
          <cell r="C435" t="str">
            <v>017C085</v>
          </cell>
          <cell r="D435">
            <v>0.95</v>
          </cell>
          <cell r="E435"/>
          <cell r="F435">
            <v>0.95</v>
          </cell>
          <cell r="G435">
            <v>44386</v>
          </cell>
          <cell r="H435" t="str">
            <v>RPC</v>
          </cell>
          <cell r="I435" t="str">
            <v>LPI-1606</v>
          </cell>
          <cell r="J435" t="str">
            <v>SR</v>
          </cell>
          <cell r="K435">
            <v>1.35</v>
          </cell>
        </row>
        <row r="436">
          <cell r="C436" t="str">
            <v>018C085</v>
          </cell>
          <cell r="D436">
            <v>1.42</v>
          </cell>
          <cell r="E436"/>
          <cell r="F436">
            <v>1.42</v>
          </cell>
          <cell r="G436">
            <v>44387</v>
          </cell>
          <cell r="H436" t="str">
            <v>RPC</v>
          </cell>
          <cell r="I436" t="str">
            <v>LPI-1606</v>
          </cell>
          <cell r="J436" t="str">
            <v>SR</v>
          </cell>
          <cell r="K436">
            <v>1.35</v>
          </cell>
        </row>
        <row r="437">
          <cell r="C437" t="str">
            <v>018C086</v>
          </cell>
          <cell r="D437">
            <v>1.92</v>
          </cell>
          <cell r="E437"/>
          <cell r="F437">
            <v>1.92</v>
          </cell>
          <cell r="G437">
            <v>44378</v>
          </cell>
          <cell r="H437" t="str">
            <v>RPC</v>
          </cell>
          <cell r="I437" t="str">
            <v>LPI-1606</v>
          </cell>
          <cell r="J437" t="str">
            <v>SR</v>
          </cell>
          <cell r="K437">
            <v>1.35</v>
          </cell>
        </row>
        <row r="438">
          <cell r="C438" t="str">
            <v>018C088</v>
          </cell>
          <cell r="D438">
            <v>3.68</v>
          </cell>
          <cell r="E438"/>
          <cell r="F438">
            <v>3.68</v>
          </cell>
          <cell r="G438">
            <v>44378</v>
          </cell>
          <cell r="H438" t="str">
            <v>RPC</v>
          </cell>
          <cell r="I438" t="str">
            <v>LPI-1606</v>
          </cell>
          <cell r="J438" t="str">
            <v>SR</v>
          </cell>
          <cell r="K438">
            <v>1.35</v>
          </cell>
        </row>
        <row r="439">
          <cell r="C439" t="str">
            <v>018C090</v>
          </cell>
          <cell r="D439">
            <v>3.4</v>
          </cell>
          <cell r="E439"/>
          <cell r="F439">
            <v>3.4</v>
          </cell>
          <cell r="G439">
            <v>44379</v>
          </cell>
          <cell r="H439" t="str">
            <v>RPC</v>
          </cell>
          <cell r="I439" t="str">
            <v>LPI-1606</v>
          </cell>
          <cell r="J439" t="str">
            <v>SR</v>
          </cell>
          <cell r="K439">
            <v>1.35</v>
          </cell>
        </row>
        <row r="440">
          <cell r="C440" t="str">
            <v>019C083</v>
          </cell>
          <cell r="D440">
            <v>0.67</v>
          </cell>
          <cell r="E440"/>
          <cell r="F440">
            <v>0.67</v>
          </cell>
          <cell r="G440">
            <v>44388</v>
          </cell>
          <cell r="H440" t="str">
            <v>RPC</v>
          </cell>
          <cell r="I440" t="str">
            <v>LPI-1606</v>
          </cell>
          <cell r="J440" t="str">
            <v>SR</v>
          </cell>
          <cell r="K440">
            <v>1.35</v>
          </cell>
        </row>
        <row r="441">
          <cell r="C441" t="str">
            <v>019C085</v>
          </cell>
          <cell r="D441">
            <v>4.59</v>
          </cell>
          <cell r="E441"/>
          <cell r="F441">
            <v>4.59</v>
          </cell>
          <cell r="G441">
            <v>44387</v>
          </cell>
          <cell r="H441" t="str">
            <v>RPC</v>
          </cell>
          <cell r="I441" t="str">
            <v>LPI-1606</v>
          </cell>
          <cell r="J441" t="str">
            <v>SR</v>
          </cell>
          <cell r="K441">
            <v>1.35</v>
          </cell>
        </row>
        <row r="442">
          <cell r="C442" t="str">
            <v>019C090</v>
          </cell>
          <cell r="D442">
            <v>0.08</v>
          </cell>
          <cell r="E442"/>
          <cell r="F442">
            <v>0.08</v>
          </cell>
          <cell r="G442">
            <v>44400</v>
          </cell>
          <cell r="H442" t="str">
            <v>RPC</v>
          </cell>
          <cell r="I442" t="str">
            <v>LPI-1606</v>
          </cell>
          <cell r="J442" t="str">
            <v>SRP</v>
          </cell>
          <cell r="K442">
            <v>1.35</v>
          </cell>
        </row>
        <row r="443">
          <cell r="C443" t="str">
            <v>020C082</v>
          </cell>
          <cell r="D443">
            <v>1.1299999999999999</v>
          </cell>
          <cell r="E443"/>
          <cell r="F443">
            <v>1.1299999999999999</v>
          </cell>
          <cell r="G443">
            <v>44385</v>
          </cell>
          <cell r="H443" t="str">
            <v>RPC</v>
          </cell>
          <cell r="I443" t="str">
            <v>LPI-1606</v>
          </cell>
          <cell r="J443" t="str">
            <v>SR</v>
          </cell>
          <cell r="K443">
            <v>1.35</v>
          </cell>
        </row>
        <row r="444">
          <cell r="C444" t="str">
            <v>020C084</v>
          </cell>
          <cell r="D444">
            <v>0.52</v>
          </cell>
          <cell r="E444"/>
          <cell r="F444">
            <v>0.52</v>
          </cell>
          <cell r="G444">
            <v>44386</v>
          </cell>
          <cell r="H444" t="str">
            <v>RPC</v>
          </cell>
          <cell r="I444" t="str">
            <v>LPI-1606</v>
          </cell>
          <cell r="J444" t="str">
            <v>SR</v>
          </cell>
          <cell r="K444">
            <v>1.35</v>
          </cell>
        </row>
        <row r="445">
          <cell r="C445" t="str">
            <v>020C086</v>
          </cell>
          <cell r="D445">
            <v>4.93</v>
          </cell>
          <cell r="E445"/>
          <cell r="F445">
            <v>4.93</v>
          </cell>
          <cell r="G445">
            <v>44380</v>
          </cell>
          <cell r="H445" t="str">
            <v>RPC</v>
          </cell>
          <cell r="I445" t="str">
            <v>LPI-1606</v>
          </cell>
          <cell r="J445" t="str">
            <v>SR</v>
          </cell>
          <cell r="K445">
            <v>1.35</v>
          </cell>
        </row>
        <row r="446">
          <cell r="C446" t="str">
            <v>020C087</v>
          </cell>
          <cell r="D446">
            <v>0.8</v>
          </cell>
          <cell r="E446"/>
          <cell r="F446">
            <v>0.8</v>
          </cell>
          <cell r="G446">
            <v>44380</v>
          </cell>
          <cell r="H446" t="str">
            <v>RPC</v>
          </cell>
          <cell r="I446" t="str">
            <v>LPI-1606</v>
          </cell>
          <cell r="J446" t="str">
            <v>SR</v>
          </cell>
          <cell r="K446">
            <v>1.35</v>
          </cell>
        </row>
        <row r="447">
          <cell r="C447" t="str">
            <v>020C090</v>
          </cell>
          <cell r="D447">
            <v>2.08</v>
          </cell>
          <cell r="E447"/>
          <cell r="F447">
            <v>2.08</v>
          </cell>
          <cell r="G447">
            <v>44389</v>
          </cell>
          <cell r="H447" t="str">
            <v>RPC</v>
          </cell>
          <cell r="I447" t="str">
            <v>LPI-1606</v>
          </cell>
          <cell r="J447" t="str">
            <v>SR</v>
          </cell>
          <cell r="K447">
            <v>1.35</v>
          </cell>
        </row>
        <row r="448">
          <cell r="C448" t="str">
            <v>012C092</v>
          </cell>
          <cell r="D448">
            <v>1.53</v>
          </cell>
          <cell r="E448">
            <v>1</v>
          </cell>
          <cell r="F448">
            <v>1.53</v>
          </cell>
          <cell r="G448">
            <v>44474</v>
          </cell>
          <cell r="H448" t="str">
            <v>RPC</v>
          </cell>
          <cell r="I448" t="str">
            <v>LPI-1603</v>
          </cell>
          <cell r="J448" t="str">
            <v>SR</v>
          </cell>
          <cell r="K448">
            <v>1.35</v>
          </cell>
        </row>
        <row r="449">
          <cell r="C449" t="str">
            <v>012C091</v>
          </cell>
          <cell r="D449">
            <v>1.83</v>
          </cell>
          <cell r="E449">
            <v>1</v>
          </cell>
          <cell r="F449">
            <v>1.83</v>
          </cell>
          <cell r="G449">
            <v>44474</v>
          </cell>
          <cell r="H449" t="str">
            <v>RPC</v>
          </cell>
          <cell r="I449" t="str">
            <v>LPI-1603</v>
          </cell>
          <cell r="J449" t="str">
            <v>SR</v>
          </cell>
          <cell r="K449">
            <v>1.35</v>
          </cell>
        </row>
        <row r="450">
          <cell r="C450" t="str">
            <v>014C091</v>
          </cell>
          <cell r="D450">
            <v>0.88</v>
          </cell>
          <cell r="E450">
            <v>1</v>
          </cell>
          <cell r="F450">
            <v>0.88</v>
          </cell>
          <cell r="G450">
            <v>44476</v>
          </cell>
          <cell r="H450" t="str">
            <v>RPC</v>
          </cell>
          <cell r="I450" t="str">
            <v>LPI-1603</v>
          </cell>
          <cell r="J450" t="str">
            <v>SR</v>
          </cell>
          <cell r="K450">
            <v>1.35</v>
          </cell>
        </row>
        <row r="451">
          <cell r="C451" t="str">
            <v>014C092</v>
          </cell>
          <cell r="D451">
            <v>1.82</v>
          </cell>
          <cell r="E451">
            <v>1</v>
          </cell>
          <cell r="F451">
            <v>1.82</v>
          </cell>
          <cell r="G451">
            <v>44476</v>
          </cell>
          <cell r="H451" t="str">
            <v>RPC</v>
          </cell>
          <cell r="I451" t="str">
            <v>LPI-1603</v>
          </cell>
          <cell r="J451" t="str">
            <v>SR</v>
          </cell>
          <cell r="K451">
            <v>1.35</v>
          </cell>
        </row>
        <row r="452">
          <cell r="C452" t="str">
            <v>014C093</v>
          </cell>
          <cell r="D452">
            <v>2</v>
          </cell>
          <cell r="E452">
            <v>1</v>
          </cell>
          <cell r="F452">
            <v>2</v>
          </cell>
          <cell r="G452">
            <v>44476</v>
          </cell>
          <cell r="H452" t="str">
            <v>RPC</v>
          </cell>
          <cell r="I452" t="str">
            <v>LPI-1603</v>
          </cell>
          <cell r="J452" t="str">
            <v>SR</v>
          </cell>
          <cell r="K452">
            <v>1.35</v>
          </cell>
        </row>
        <row r="453">
          <cell r="C453" t="str">
            <v>014C094</v>
          </cell>
          <cell r="D453">
            <v>2.77</v>
          </cell>
          <cell r="E453" t="str">
            <v>fix</v>
          </cell>
          <cell r="F453">
            <v>2.77</v>
          </cell>
          <cell r="G453">
            <v>44477</v>
          </cell>
          <cell r="H453" t="str">
            <v>RPC</v>
          </cell>
          <cell r="I453" t="str">
            <v>LPI-1603</v>
          </cell>
          <cell r="J453" t="str">
            <v>SR</v>
          </cell>
          <cell r="K453">
            <v>1.35</v>
          </cell>
        </row>
        <row r="454">
          <cell r="C454" t="str">
            <v>014C095</v>
          </cell>
          <cell r="D454">
            <v>0.52</v>
          </cell>
          <cell r="E454" t="str">
            <v>fix</v>
          </cell>
          <cell r="F454">
            <v>0.52</v>
          </cell>
          <cell r="G454">
            <v>44477</v>
          </cell>
          <cell r="H454" t="str">
            <v>RPC</v>
          </cell>
          <cell r="I454" t="str">
            <v>LPI-1603</v>
          </cell>
          <cell r="J454" t="str">
            <v>SR</v>
          </cell>
          <cell r="K454">
            <v>1.35</v>
          </cell>
        </row>
        <row r="455">
          <cell r="C455" t="str">
            <v>015C093</v>
          </cell>
          <cell r="D455">
            <v>2.34</v>
          </cell>
          <cell r="E455">
            <v>1</v>
          </cell>
          <cell r="F455">
            <v>2.34</v>
          </cell>
          <cell r="G455">
            <v>44482</v>
          </cell>
          <cell r="H455" t="str">
            <v>RPC</v>
          </cell>
          <cell r="I455" t="str">
            <v>LPI-1603</v>
          </cell>
          <cell r="J455" t="str">
            <v>SR</v>
          </cell>
          <cell r="K455">
            <v>1.35</v>
          </cell>
        </row>
        <row r="456">
          <cell r="C456" t="str">
            <v>015C092</v>
          </cell>
          <cell r="D456">
            <v>1.04</v>
          </cell>
          <cell r="E456">
            <v>1</v>
          </cell>
          <cell r="F456">
            <v>1.04</v>
          </cell>
          <cell r="G456">
            <v>44482</v>
          </cell>
          <cell r="H456" t="str">
            <v>RPC</v>
          </cell>
          <cell r="I456" t="str">
            <v>LPI-1603</v>
          </cell>
          <cell r="J456" t="str">
            <v>SR</v>
          </cell>
          <cell r="K456">
            <v>1.35</v>
          </cell>
        </row>
        <row r="457">
          <cell r="C457" t="str">
            <v>015C094</v>
          </cell>
          <cell r="D457">
            <v>1.7</v>
          </cell>
          <cell r="E457">
            <v>1</v>
          </cell>
          <cell r="F457">
            <v>1.7</v>
          </cell>
          <cell r="G457">
            <v>44483</v>
          </cell>
          <cell r="H457" t="str">
            <v>RPC</v>
          </cell>
          <cell r="I457" t="str">
            <v>LPI-1603</v>
          </cell>
          <cell r="J457" t="str">
            <v>SR</v>
          </cell>
          <cell r="K457">
            <v>1.35</v>
          </cell>
        </row>
        <row r="458">
          <cell r="C458" t="str">
            <v>015C095</v>
          </cell>
          <cell r="D458">
            <v>1.23</v>
          </cell>
          <cell r="E458">
            <v>1</v>
          </cell>
          <cell r="F458">
            <v>1.23</v>
          </cell>
          <cell r="G458">
            <v>44483</v>
          </cell>
          <cell r="H458" t="str">
            <v>RPC</v>
          </cell>
          <cell r="I458" t="str">
            <v>LPI-1603</v>
          </cell>
          <cell r="J458" t="str">
            <v>SR</v>
          </cell>
          <cell r="K458">
            <v>1.35</v>
          </cell>
        </row>
        <row r="459">
          <cell r="C459" t="str">
            <v>016C093</v>
          </cell>
          <cell r="D459">
            <v>2.0499999999999998</v>
          </cell>
          <cell r="E459">
            <v>1</v>
          </cell>
          <cell r="F459">
            <v>2.0499999999999998</v>
          </cell>
          <cell r="G459">
            <v>44476</v>
          </cell>
          <cell r="H459" t="str">
            <v>RPC</v>
          </cell>
          <cell r="I459" t="str">
            <v>LPI-1603</v>
          </cell>
          <cell r="J459" t="str">
            <v>SR</v>
          </cell>
          <cell r="K459">
            <v>1.35</v>
          </cell>
        </row>
        <row r="460">
          <cell r="C460" t="str">
            <v>016C092</v>
          </cell>
          <cell r="D460">
            <v>2.13</v>
          </cell>
          <cell r="E460">
            <v>1</v>
          </cell>
          <cell r="F460">
            <v>2.13</v>
          </cell>
          <cell r="G460">
            <v>44476</v>
          </cell>
          <cell r="H460" t="str">
            <v>RPC</v>
          </cell>
          <cell r="I460" t="str">
            <v>LPI-1603</v>
          </cell>
          <cell r="J460" t="str">
            <v>SR</v>
          </cell>
          <cell r="K460">
            <v>1.35</v>
          </cell>
        </row>
        <row r="461">
          <cell r="C461" t="str">
            <v>017C095</v>
          </cell>
          <cell r="D461">
            <v>4.49</v>
          </cell>
          <cell r="E461">
            <v>1</v>
          </cell>
          <cell r="F461">
            <v>4.49</v>
          </cell>
          <cell r="G461">
            <v>44486</v>
          </cell>
          <cell r="H461" t="str">
            <v>RPC</v>
          </cell>
          <cell r="I461" t="str">
            <v>LPI-1603</v>
          </cell>
          <cell r="J461" t="str">
            <v>SR</v>
          </cell>
          <cell r="K461">
            <v>1.35</v>
          </cell>
        </row>
        <row r="462">
          <cell r="C462" t="str">
            <v>018C093</v>
          </cell>
          <cell r="D462">
            <v>2.08</v>
          </cell>
          <cell r="E462">
            <v>1</v>
          </cell>
          <cell r="F462">
            <v>2.08</v>
          </cell>
          <cell r="G462">
            <v>44477</v>
          </cell>
          <cell r="H462" t="str">
            <v>RPC</v>
          </cell>
          <cell r="I462" t="str">
            <v>LPI-1603</v>
          </cell>
          <cell r="J462" t="str">
            <v>SR</v>
          </cell>
          <cell r="K462">
            <v>1.35</v>
          </cell>
        </row>
        <row r="463">
          <cell r="C463" t="str">
            <v>018C092</v>
          </cell>
          <cell r="D463">
            <v>2.0099999999999998</v>
          </cell>
          <cell r="E463">
            <v>1</v>
          </cell>
          <cell r="F463">
            <v>2.0099999999999998</v>
          </cell>
          <cell r="G463">
            <v>44477</v>
          </cell>
          <cell r="H463" t="str">
            <v>RPC</v>
          </cell>
          <cell r="I463" t="str">
            <v>LPI-1603</v>
          </cell>
          <cell r="J463" t="str">
            <v>SR</v>
          </cell>
          <cell r="K463">
            <v>1.35</v>
          </cell>
        </row>
        <row r="464">
          <cell r="C464" t="str">
            <v>018C095</v>
          </cell>
          <cell r="D464">
            <v>4.22</v>
          </cell>
          <cell r="E464">
            <v>1</v>
          </cell>
          <cell r="F464">
            <v>4.22</v>
          </cell>
          <cell r="G464">
            <v>44479</v>
          </cell>
          <cell r="H464" t="str">
            <v>RPC</v>
          </cell>
          <cell r="I464" t="str">
            <v>LPI-1603</v>
          </cell>
          <cell r="J464" t="str">
            <v>SR</v>
          </cell>
          <cell r="K464">
            <v>1.35</v>
          </cell>
        </row>
        <row r="465">
          <cell r="C465" t="str">
            <v>020C093</v>
          </cell>
          <cell r="D465">
            <v>2.04</v>
          </cell>
          <cell r="E465">
            <v>1</v>
          </cell>
          <cell r="F465">
            <v>2.04</v>
          </cell>
          <cell r="G465">
            <v>44477</v>
          </cell>
          <cell r="H465" t="str">
            <v>RPC</v>
          </cell>
          <cell r="I465" t="str">
            <v>LPI-1603</v>
          </cell>
          <cell r="J465" t="str">
            <v>SR</v>
          </cell>
          <cell r="K465">
            <v>1.35</v>
          </cell>
        </row>
        <row r="466">
          <cell r="C466" t="str">
            <v>020C092</v>
          </cell>
          <cell r="D466">
            <v>1.74</v>
          </cell>
          <cell r="E466">
            <v>1</v>
          </cell>
          <cell r="F466">
            <v>1.74</v>
          </cell>
          <cell r="G466">
            <v>44477</v>
          </cell>
          <cell r="H466" t="str">
            <v>RPC</v>
          </cell>
          <cell r="I466" t="str">
            <v>LPI-1603</v>
          </cell>
          <cell r="J466" t="str">
            <v>SR</v>
          </cell>
          <cell r="K466">
            <v>1.35</v>
          </cell>
        </row>
        <row r="467">
          <cell r="C467" t="str">
            <v>020C094</v>
          </cell>
          <cell r="D467">
            <v>2.5099999999999998</v>
          </cell>
          <cell r="E467">
            <v>1</v>
          </cell>
          <cell r="F467">
            <v>2.5099999999999998</v>
          </cell>
          <cell r="G467">
            <v>44479</v>
          </cell>
          <cell r="H467" t="str">
            <v>RPC</v>
          </cell>
          <cell r="I467" t="str">
            <v>LPI-1603</v>
          </cell>
          <cell r="J467" t="str">
            <v>SR</v>
          </cell>
          <cell r="K467">
            <v>1.35</v>
          </cell>
        </row>
        <row r="468">
          <cell r="C468" t="str">
            <v>020C095</v>
          </cell>
          <cell r="D468">
            <v>2.57</v>
          </cell>
          <cell r="E468">
            <v>1</v>
          </cell>
          <cell r="F468">
            <v>2.57</v>
          </cell>
          <cell r="G468">
            <v>44479</v>
          </cell>
          <cell r="H468" t="str">
            <v>RPC</v>
          </cell>
          <cell r="I468" t="str">
            <v>LPI-1603</v>
          </cell>
          <cell r="J468" t="str">
            <v>SR</v>
          </cell>
          <cell r="K468">
            <v>1.35</v>
          </cell>
        </row>
        <row r="469">
          <cell r="C469" t="str">
            <v>020C097</v>
          </cell>
          <cell r="D469">
            <v>1.62</v>
          </cell>
          <cell r="E469" t="str">
            <v>fix</v>
          </cell>
          <cell r="F469">
            <v>1.62</v>
          </cell>
          <cell r="G469">
            <v>44488</v>
          </cell>
          <cell r="H469" t="str">
            <v>RPC</v>
          </cell>
          <cell r="I469" t="str">
            <v>LPI-1603</v>
          </cell>
          <cell r="J469" t="str">
            <v>SR</v>
          </cell>
          <cell r="K469">
            <v>1.35</v>
          </cell>
        </row>
        <row r="470">
          <cell r="C470" t="str">
            <v>020C098</v>
          </cell>
          <cell r="D470">
            <v>1.3</v>
          </cell>
          <cell r="E470" t="str">
            <v>Waterlodge</v>
          </cell>
          <cell r="F470">
            <v>1.3</v>
          </cell>
          <cell r="G470">
            <v>44484</v>
          </cell>
          <cell r="H470" t="str">
            <v>RPC</v>
          </cell>
          <cell r="I470" t="str">
            <v>LPI-1603</v>
          </cell>
          <cell r="J470" t="str">
            <v>SR</v>
          </cell>
          <cell r="K470">
            <v>1.35</v>
          </cell>
        </row>
        <row r="471">
          <cell r="C471" t="str">
            <v>022C054</v>
          </cell>
          <cell r="D471">
            <v>2.82</v>
          </cell>
          <cell r="E471"/>
          <cell r="F471">
            <v>2.82</v>
          </cell>
          <cell r="G471">
            <v>44718</v>
          </cell>
          <cell r="H471" t="str">
            <v>R1</v>
          </cell>
          <cell r="I471" t="str">
            <v>LPI-1605</v>
          </cell>
          <cell r="J471" t="str">
            <v>SR</v>
          </cell>
          <cell r="K471">
            <v>1.35</v>
          </cell>
        </row>
        <row r="472">
          <cell r="C472" t="str">
            <v>023C052</v>
          </cell>
          <cell r="D472">
            <v>0.3</v>
          </cell>
          <cell r="E472"/>
          <cell r="F472">
            <v>0.3</v>
          </cell>
          <cell r="G472">
            <v>44532</v>
          </cell>
          <cell r="H472" t="str">
            <v>RPC</v>
          </cell>
          <cell r="I472" t="str">
            <v>LPI-1604</v>
          </cell>
          <cell r="J472" t="str">
            <v>SR</v>
          </cell>
          <cell r="K472">
            <v>1.35</v>
          </cell>
        </row>
        <row r="473">
          <cell r="C473" t="str">
            <v>024C053</v>
          </cell>
          <cell r="D473">
            <v>3.6</v>
          </cell>
          <cell r="E473"/>
          <cell r="F473">
            <v>3.6</v>
          </cell>
          <cell r="G473">
            <v>44429</v>
          </cell>
          <cell r="H473" t="str">
            <v>RPC</v>
          </cell>
          <cell r="I473" t="str">
            <v>LPI-1605</v>
          </cell>
          <cell r="J473" t="str">
            <v>SR</v>
          </cell>
          <cell r="K473">
            <v>1.35</v>
          </cell>
        </row>
        <row r="474">
          <cell r="C474" t="str">
            <v>023C055</v>
          </cell>
          <cell r="D474">
            <v>0.92</v>
          </cell>
          <cell r="E474"/>
          <cell r="F474">
            <v>0.92</v>
          </cell>
          <cell r="G474">
            <v>44436</v>
          </cell>
          <cell r="H474" t="str">
            <v>RPC</v>
          </cell>
          <cell r="I474" t="str">
            <v>LPI-1605</v>
          </cell>
          <cell r="J474" t="str">
            <v>SR</v>
          </cell>
          <cell r="K474">
            <v>1.35</v>
          </cell>
        </row>
        <row r="475">
          <cell r="C475" t="str">
            <v>023C054</v>
          </cell>
          <cell r="D475">
            <v>1.1599999999999999</v>
          </cell>
          <cell r="E475"/>
          <cell r="F475">
            <v>1.1599999999999999</v>
          </cell>
          <cell r="G475">
            <v>44436</v>
          </cell>
          <cell r="H475" t="str">
            <v>RPC</v>
          </cell>
          <cell r="I475" t="str">
            <v>LPI-1605</v>
          </cell>
          <cell r="J475" t="str">
            <v>SR</v>
          </cell>
          <cell r="K475">
            <v>1.35</v>
          </cell>
        </row>
        <row r="476">
          <cell r="C476" t="str">
            <v>024C054</v>
          </cell>
          <cell r="D476">
            <v>0.66</v>
          </cell>
          <cell r="E476"/>
          <cell r="F476">
            <v>0.66</v>
          </cell>
          <cell r="G476">
            <v>44436</v>
          </cell>
          <cell r="H476" t="str">
            <v>RPC</v>
          </cell>
          <cell r="I476" t="str">
            <v>LPI-1605</v>
          </cell>
          <cell r="J476" t="str">
            <v>SR</v>
          </cell>
          <cell r="K476">
            <v>1.35</v>
          </cell>
        </row>
        <row r="477">
          <cell r="C477" t="str">
            <v>024C055</v>
          </cell>
          <cell r="D477">
            <v>1.5</v>
          </cell>
          <cell r="E477"/>
          <cell r="F477">
            <v>1.5</v>
          </cell>
          <cell r="G477">
            <v>44436</v>
          </cell>
          <cell r="H477" t="str">
            <v>RPC</v>
          </cell>
          <cell r="I477" t="str">
            <v>LPI-1605</v>
          </cell>
          <cell r="J477" t="str">
            <v>SR</v>
          </cell>
          <cell r="K477">
            <v>1.35</v>
          </cell>
        </row>
        <row r="478">
          <cell r="C478" t="str">
            <v>024c056</v>
          </cell>
          <cell r="D478">
            <v>2.04</v>
          </cell>
          <cell r="E478"/>
          <cell r="F478">
            <v>2.04</v>
          </cell>
          <cell r="G478">
            <v>44418</v>
          </cell>
          <cell r="H478" t="str">
            <v>RPC</v>
          </cell>
          <cell r="I478" t="str">
            <v>LPI-1605</v>
          </cell>
          <cell r="J478" t="str">
            <v>SR</v>
          </cell>
          <cell r="K478">
            <v>1.35</v>
          </cell>
        </row>
        <row r="479">
          <cell r="C479" t="str">
            <v>024c057</v>
          </cell>
          <cell r="D479">
            <v>0.61</v>
          </cell>
          <cell r="E479"/>
          <cell r="F479">
            <v>0.61</v>
          </cell>
          <cell r="G479">
            <v>44418</v>
          </cell>
          <cell r="H479" t="str">
            <v>RPC</v>
          </cell>
          <cell r="I479" t="str">
            <v>LPI-1605</v>
          </cell>
          <cell r="J479" t="str">
            <v>SR</v>
          </cell>
          <cell r="K479">
            <v>1.35</v>
          </cell>
        </row>
        <row r="480">
          <cell r="C480" t="str">
            <v>024c058</v>
          </cell>
          <cell r="D480">
            <v>1.34</v>
          </cell>
          <cell r="E480"/>
          <cell r="F480">
            <v>1.34</v>
          </cell>
          <cell r="G480">
            <v>44418</v>
          </cell>
          <cell r="H480" t="str">
            <v>RPC</v>
          </cell>
          <cell r="I480" t="str">
            <v>LPI-1605</v>
          </cell>
          <cell r="J480" t="str">
            <v>SR</v>
          </cell>
          <cell r="K480">
            <v>1.35</v>
          </cell>
        </row>
        <row r="481">
          <cell r="C481" t="str">
            <v>024c059</v>
          </cell>
          <cell r="D481">
            <v>2.27</v>
          </cell>
          <cell r="E481"/>
          <cell r="F481">
            <v>2.27</v>
          </cell>
          <cell r="G481">
            <v>44421</v>
          </cell>
          <cell r="H481" t="str">
            <v>RPC</v>
          </cell>
          <cell r="I481" t="str">
            <v>LPI-1605</v>
          </cell>
          <cell r="J481" t="str">
            <v>SR</v>
          </cell>
          <cell r="K481">
            <v>1.35</v>
          </cell>
        </row>
        <row r="482">
          <cell r="C482" t="str">
            <v>024c060</v>
          </cell>
          <cell r="D482">
            <v>2.11</v>
          </cell>
          <cell r="E482"/>
          <cell r="F482">
            <v>2.11</v>
          </cell>
          <cell r="G482">
            <v>44421</v>
          </cell>
          <cell r="H482" t="str">
            <v>RPC</v>
          </cell>
          <cell r="I482" t="str">
            <v>LPI-1605</v>
          </cell>
          <cell r="J482" t="str">
            <v>SR</v>
          </cell>
          <cell r="K482">
            <v>1.35</v>
          </cell>
        </row>
        <row r="483">
          <cell r="C483" t="str">
            <v>022c060</v>
          </cell>
          <cell r="D483">
            <v>1.29</v>
          </cell>
          <cell r="E483"/>
          <cell r="F483">
            <v>1.29</v>
          </cell>
          <cell r="G483">
            <v>44703</v>
          </cell>
          <cell r="H483" t="str">
            <v>R1</v>
          </cell>
          <cell r="I483" t="str">
            <v>LPI-1605</v>
          </cell>
          <cell r="J483" t="str">
            <v>SR</v>
          </cell>
          <cell r="K483">
            <v>1.35</v>
          </cell>
        </row>
        <row r="484">
          <cell r="C484" t="str">
            <v>025C052</v>
          </cell>
          <cell r="D484">
            <v>0.15</v>
          </cell>
          <cell r="E484"/>
          <cell r="F484">
            <v>0.15</v>
          </cell>
          <cell r="G484">
            <v>44522</v>
          </cell>
          <cell r="H484" t="str">
            <v>RPC</v>
          </cell>
          <cell r="I484" t="str">
            <v>LPI-1604</v>
          </cell>
          <cell r="J484" t="str">
            <v>SR</v>
          </cell>
          <cell r="K484">
            <v>1.35</v>
          </cell>
        </row>
        <row r="485">
          <cell r="C485" t="str">
            <v>026c053</v>
          </cell>
          <cell r="D485">
            <v>0.89</v>
          </cell>
          <cell r="E485"/>
          <cell r="F485">
            <v>0.89</v>
          </cell>
          <cell r="G485">
            <v>44422</v>
          </cell>
          <cell r="H485" t="str">
            <v>RPC</v>
          </cell>
          <cell r="I485" t="str">
            <v>LPI-1605</v>
          </cell>
          <cell r="J485" t="str">
            <v>SR</v>
          </cell>
          <cell r="K485">
            <v>1.35</v>
          </cell>
        </row>
        <row r="486">
          <cell r="C486" t="str">
            <v>026c054</v>
          </cell>
          <cell r="D486">
            <v>1.23</v>
          </cell>
          <cell r="E486"/>
          <cell r="F486">
            <v>1.23</v>
          </cell>
          <cell r="G486">
            <v>44422</v>
          </cell>
          <cell r="H486" t="str">
            <v>RPC</v>
          </cell>
          <cell r="I486" t="str">
            <v>LPI-1605</v>
          </cell>
          <cell r="J486" t="str">
            <v>SR</v>
          </cell>
          <cell r="K486">
            <v>1.35</v>
          </cell>
        </row>
        <row r="487">
          <cell r="C487" t="str">
            <v>026c055</v>
          </cell>
          <cell r="D487">
            <v>3.18</v>
          </cell>
          <cell r="E487"/>
          <cell r="F487">
            <v>3.18</v>
          </cell>
          <cell r="G487">
            <v>44422</v>
          </cell>
          <cell r="H487" t="str">
            <v>RPC</v>
          </cell>
          <cell r="I487" t="str">
            <v>LPI-1605</v>
          </cell>
          <cell r="J487" t="str">
            <v>SR</v>
          </cell>
          <cell r="K487">
            <v>1.35</v>
          </cell>
        </row>
        <row r="488">
          <cell r="C488" t="str">
            <v>026c056</v>
          </cell>
          <cell r="D488">
            <v>2.2200000000000002</v>
          </cell>
          <cell r="E488"/>
          <cell r="F488">
            <v>2.2200000000000002</v>
          </cell>
          <cell r="G488">
            <v>44419</v>
          </cell>
          <cell r="H488" t="str">
            <v>RPC</v>
          </cell>
          <cell r="I488" t="str">
            <v>LPI-1605</v>
          </cell>
          <cell r="J488" t="str">
            <v>SR</v>
          </cell>
          <cell r="K488">
            <v>1.35</v>
          </cell>
        </row>
        <row r="489">
          <cell r="C489" t="str">
            <v>026c057</v>
          </cell>
          <cell r="D489">
            <v>1.1499999999999999</v>
          </cell>
          <cell r="E489"/>
          <cell r="F489">
            <v>1.1499999999999999</v>
          </cell>
          <cell r="G489">
            <v>44419</v>
          </cell>
          <cell r="H489" t="str">
            <v>RPC</v>
          </cell>
          <cell r="I489" t="str">
            <v>LPI-1605</v>
          </cell>
          <cell r="J489" t="str">
            <v>SR</v>
          </cell>
          <cell r="K489">
            <v>1.35</v>
          </cell>
        </row>
        <row r="490">
          <cell r="C490" t="str">
            <v>026C058</v>
          </cell>
          <cell r="D490">
            <v>1.39</v>
          </cell>
          <cell r="E490"/>
          <cell r="F490">
            <v>1.39</v>
          </cell>
          <cell r="G490">
            <v>44419</v>
          </cell>
          <cell r="H490" t="str">
            <v>RPC</v>
          </cell>
          <cell r="I490" t="str">
            <v>LPI-1605</v>
          </cell>
          <cell r="J490" t="str">
            <v>SR</v>
          </cell>
          <cell r="K490">
            <v>1.35</v>
          </cell>
        </row>
        <row r="491">
          <cell r="C491" t="str">
            <v>026C060</v>
          </cell>
          <cell r="D491">
            <v>1.06</v>
          </cell>
          <cell r="E491"/>
          <cell r="F491">
            <v>1.06</v>
          </cell>
          <cell r="G491">
            <v>44426</v>
          </cell>
          <cell r="H491" t="str">
            <v>RPC</v>
          </cell>
          <cell r="I491" t="str">
            <v>LPI-1605</v>
          </cell>
          <cell r="J491" t="str">
            <v>SR</v>
          </cell>
          <cell r="K491">
            <v>1.35</v>
          </cell>
        </row>
        <row r="492">
          <cell r="C492" t="str">
            <v>026c059</v>
          </cell>
          <cell r="D492">
            <v>0.85</v>
          </cell>
          <cell r="E492"/>
          <cell r="F492">
            <v>0.85</v>
          </cell>
          <cell r="G492">
            <v>44426</v>
          </cell>
          <cell r="H492" t="str">
            <v>RPC</v>
          </cell>
          <cell r="I492" t="str">
            <v>LPI-1605</v>
          </cell>
          <cell r="J492" t="str">
            <v>SR</v>
          </cell>
          <cell r="K492">
            <v>1.35</v>
          </cell>
        </row>
        <row r="493">
          <cell r="C493" t="str">
            <v>027C051</v>
          </cell>
          <cell r="D493">
            <v>0.84</v>
          </cell>
          <cell r="E493"/>
          <cell r="F493">
            <v>0.84</v>
          </cell>
          <cell r="G493">
            <v>44432</v>
          </cell>
          <cell r="H493" t="str">
            <v>RPC</v>
          </cell>
          <cell r="I493" t="str">
            <v>LPI-1605</v>
          </cell>
          <cell r="J493" t="str">
            <v>SR</v>
          </cell>
          <cell r="K493">
            <v>1.35</v>
          </cell>
        </row>
        <row r="494">
          <cell r="C494" t="str">
            <v>027C052</v>
          </cell>
          <cell r="D494">
            <v>0.74</v>
          </cell>
          <cell r="E494"/>
          <cell r="F494">
            <v>0.74</v>
          </cell>
          <cell r="G494">
            <v>44432</v>
          </cell>
          <cell r="H494" t="str">
            <v>RPC</v>
          </cell>
          <cell r="I494" t="str">
            <v>LPI-1605</v>
          </cell>
          <cell r="J494" t="str">
            <v>SR</v>
          </cell>
          <cell r="K494">
            <v>1.35</v>
          </cell>
        </row>
        <row r="495">
          <cell r="C495" t="str">
            <v>027C053</v>
          </cell>
          <cell r="D495">
            <v>0.55000000000000004</v>
          </cell>
          <cell r="E495"/>
          <cell r="F495">
            <v>0.55000000000000004</v>
          </cell>
          <cell r="G495">
            <v>44432</v>
          </cell>
          <cell r="H495" t="str">
            <v>RPC</v>
          </cell>
          <cell r="I495" t="str">
            <v>LPI-1605</v>
          </cell>
          <cell r="J495" t="str">
            <v>SR</v>
          </cell>
          <cell r="K495">
            <v>1.35</v>
          </cell>
        </row>
        <row r="496">
          <cell r="C496" t="str">
            <v>027C054</v>
          </cell>
          <cell r="D496">
            <v>1.48</v>
          </cell>
          <cell r="E496"/>
          <cell r="F496">
            <v>1.48</v>
          </cell>
          <cell r="G496">
            <v>44432</v>
          </cell>
          <cell r="H496" t="str">
            <v>RPC</v>
          </cell>
          <cell r="I496" t="str">
            <v>LPI-1605</v>
          </cell>
          <cell r="J496" t="str">
            <v>SR</v>
          </cell>
          <cell r="K496">
            <v>1.35</v>
          </cell>
        </row>
        <row r="497">
          <cell r="C497" t="str">
            <v>027C055</v>
          </cell>
          <cell r="D497">
            <v>1.04</v>
          </cell>
          <cell r="E497"/>
          <cell r="F497">
            <v>1.04</v>
          </cell>
          <cell r="G497">
            <v>44432</v>
          </cell>
          <cell r="H497" t="str">
            <v>RPC</v>
          </cell>
          <cell r="I497" t="str">
            <v>LPI-1605</v>
          </cell>
          <cell r="J497" t="str">
            <v>SR</v>
          </cell>
          <cell r="K497">
            <v>1.35</v>
          </cell>
        </row>
        <row r="498">
          <cell r="C498" t="str">
            <v>028c059</v>
          </cell>
          <cell r="D498">
            <v>0.5</v>
          </cell>
          <cell r="E498"/>
          <cell r="F498">
            <v>0.5</v>
          </cell>
          <cell r="G498">
            <v>44426</v>
          </cell>
          <cell r="H498" t="str">
            <v>RPC</v>
          </cell>
          <cell r="I498" t="str">
            <v>LPI-1605</v>
          </cell>
          <cell r="J498" t="str">
            <v>SR</v>
          </cell>
          <cell r="K498">
            <v>1.35</v>
          </cell>
        </row>
        <row r="499">
          <cell r="C499" t="str">
            <v>028C060</v>
          </cell>
          <cell r="D499">
            <v>1.61</v>
          </cell>
          <cell r="E499"/>
          <cell r="F499">
            <v>1.61</v>
          </cell>
          <cell r="G499">
            <v>44426</v>
          </cell>
          <cell r="H499" t="str">
            <v>RPC</v>
          </cell>
          <cell r="I499" t="str">
            <v>LPI-1605</v>
          </cell>
          <cell r="J499" t="str">
            <v>SR</v>
          </cell>
          <cell r="K499">
            <v>1.35</v>
          </cell>
        </row>
        <row r="500">
          <cell r="C500" t="str">
            <v>028C056</v>
          </cell>
          <cell r="D500">
            <v>0.43</v>
          </cell>
          <cell r="E500"/>
          <cell r="F500">
            <v>0.43</v>
          </cell>
          <cell r="G500">
            <v>44426</v>
          </cell>
          <cell r="H500" t="str">
            <v>RPC</v>
          </cell>
          <cell r="I500" t="str">
            <v>LPI-1605</v>
          </cell>
          <cell r="J500" t="str">
            <v>SR</v>
          </cell>
          <cell r="K500">
            <v>1.35</v>
          </cell>
        </row>
        <row r="501">
          <cell r="C501" t="str">
            <v>029C057</v>
          </cell>
          <cell r="D501">
            <v>1.23</v>
          </cell>
          <cell r="E501"/>
          <cell r="F501">
            <v>1.23</v>
          </cell>
          <cell r="G501">
            <v>44426</v>
          </cell>
          <cell r="H501" t="str">
            <v>RPC</v>
          </cell>
          <cell r="I501" t="str">
            <v>LPI-1605</v>
          </cell>
          <cell r="J501" t="str">
            <v>SR</v>
          </cell>
          <cell r="K501">
            <v>1.35</v>
          </cell>
        </row>
        <row r="502">
          <cell r="C502" t="str">
            <v>028C057</v>
          </cell>
          <cell r="D502">
            <v>0.14000000000000001</v>
          </cell>
          <cell r="E502"/>
          <cell r="F502">
            <v>0.14000000000000001</v>
          </cell>
          <cell r="G502">
            <v>44426</v>
          </cell>
          <cell r="H502" t="str">
            <v>RPC</v>
          </cell>
          <cell r="I502" t="str">
            <v>LPI-1605</v>
          </cell>
          <cell r="J502" t="str">
            <v>SR</v>
          </cell>
          <cell r="K502">
            <v>1.35</v>
          </cell>
        </row>
        <row r="503">
          <cell r="C503" t="str">
            <v>029C056</v>
          </cell>
          <cell r="D503">
            <v>3.83</v>
          </cell>
          <cell r="E503"/>
          <cell r="F503">
            <v>3.83</v>
          </cell>
          <cell r="G503">
            <v>44426</v>
          </cell>
          <cell r="H503" t="str">
            <v>RPC</v>
          </cell>
          <cell r="I503" t="str">
            <v>LPI-1605</v>
          </cell>
          <cell r="J503" t="str">
            <v>SR</v>
          </cell>
          <cell r="K503">
            <v>1.35</v>
          </cell>
        </row>
        <row r="504">
          <cell r="C504" t="str">
            <v>030C053</v>
          </cell>
          <cell r="D504">
            <v>3.18</v>
          </cell>
          <cell r="E504"/>
          <cell r="F504">
            <v>3.18</v>
          </cell>
          <cell r="G504">
            <v>44427</v>
          </cell>
          <cell r="H504" t="str">
            <v>RPC</v>
          </cell>
          <cell r="I504" t="str">
            <v>LPI-1605</v>
          </cell>
          <cell r="J504" t="str">
            <v>SR</v>
          </cell>
          <cell r="K504">
            <v>1.35</v>
          </cell>
        </row>
        <row r="505">
          <cell r="C505" t="str">
            <v>030c054</v>
          </cell>
          <cell r="D505">
            <v>2.4300000000000002</v>
          </cell>
          <cell r="E505"/>
          <cell r="F505">
            <v>2.4300000000000002</v>
          </cell>
          <cell r="G505">
            <v>44424</v>
          </cell>
          <cell r="H505" t="str">
            <v>RPC</v>
          </cell>
          <cell r="I505" t="str">
            <v>LPI-1605</v>
          </cell>
          <cell r="J505" t="str">
            <v>SR</v>
          </cell>
          <cell r="K505">
            <v>1.35</v>
          </cell>
        </row>
        <row r="506">
          <cell r="C506" t="str">
            <v>030c055</v>
          </cell>
          <cell r="D506">
            <v>4.45</v>
          </cell>
          <cell r="E506"/>
          <cell r="F506">
            <v>4.45</v>
          </cell>
          <cell r="G506">
            <v>44424</v>
          </cell>
          <cell r="H506" t="str">
            <v>RPC</v>
          </cell>
          <cell r="I506" t="str">
            <v>LPI-1605</v>
          </cell>
          <cell r="J506" t="str">
            <v>SR</v>
          </cell>
          <cell r="K506">
            <v>1.35</v>
          </cell>
        </row>
        <row r="507">
          <cell r="C507" t="str">
            <v>029c055</v>
          </cell>
          <cell r="D507">
            <v>0.56000000000000005</v>
          </cell>
          <cell r="E507"/>
          <cell r="F507">
            <v>0.56000000000000005</v>
          </cell>
          <cell r="G507">
            <v>44424</v>
          </cell>
          <cell r="H507" t="str">
            <v>RPC</v>
          </cell>
          <cell r="I507" t="str">
            <v>LPI-1605</v>
          </cell>
          <cell r="J507" t="str">
            <v>SR</v>
          </cell>
          <cell r="K507">
            <v>1.35</v>
          </cell>
        </row>
        <row r="508">
          <cell r="C508" t="str">
            <v>030C056</v>
          </cell>
          <cell r="D508">
            <v>0.68</v>
          </cell>
          <cell r="E508"/>
          <cell r="F508">
            <v>0.68</v>
          </cell>
          <cell r="G508">
            <v>44424</v>
          </cell>
          <cell r="H508" t="str">
            <v>RPC</v>
          </cell>
          <cell r="I508" t="str">
            <v>LPI-1605</v>
          </cell>
          <cell r="J508" t="str">
            <v>SR</v>
          </cell>
          <cell r="K508">
            <v>1.35</v>
          </cell>
        </row>
        <row r="509">
          <cell r="C509" t="str">
            <v>022C052</v>
          </cell>
          <cell r="D509">
            <v>3.54</v>
          </cell>
          <cell r="E509"/>
          <cell r="F509">
            <v>3.54</v>
          </cell>
          <cell r="G509">
            <v>44704</v>
          </cell>
          <cell r="H509" t="str">
            <v>R1</v>
          </cell>
          <cell r="I509" t="str">
            <v>LPI-1605</v>
          </cell>
          <cell r="J509" t="str">
            <v>SR</v>
          </cell>
          <cell r="K509">
            <v>1.35</v>
          </cell>
        </row>
        <row r="510">
          <cell r="C510" t="str">
            <v>022C055</v>
          </cell>
          <cell r="D510">
            <v>1.1399999999999999</v>
          </cell>
          <cell r="E510"/>
          <cell r="F510">
            <v>1.1399999999999999</v>
          </cell>
          <cell r="G510">
            <v>44415</v>
          </cell>
          <cell r="H510" t="str">
            <v>RPC</v>
          </cell>
          <cell r="I510" t="str">
            <v>LPI-1605</v>
          </cell>
          <cell r="J510" t="str">
            <v>SRP</v>
          </cell>
          <cell r="K510">
            <v>1.35</v>
          </cell>
        </row>
        <row r="511">
          <cell r="C511" t="str">
            <v>022c056</v>
          </cell>
          <cell r="D511">
            <v>2.0699999999999998</v>
          </cell>
          <cell r="E511"/>
          <cell r="F511">
            <v>2.0699999999999998</v>
          </cell>
          <cell r="G511">
            <v>44703</v>
          </cell>
          <cell r="H511" t="str">
            <v>R1</v>
          </cell>
          <cell r="I511" t="str">
            <v>LPI-1605</v>
          </cell>
          <cell r="J511" t="str">
            <v>SRP</v>
          </cell>
          <cell r="K511">
            <v>1.35</v>
          </cell>
        </row>
        <row r="512">
          <cell r="C512" t="str">
            <v>022c057</v>
          </cell>
          <cell r="D512">
            <v>0.83</v>
          </cell>
          <cell r="E512"/>
          <cell r="F512">
            <v>0.83</v>
          </cell>
          <cell r="G512">
            <v>44703</v>
          </cell>
          <cell r="H512" t="str">
            <v>R1</v>
          </cell>
          <cell r="I512" t="str">
            <v>LPI-1605</v>
          </cell>
          <cell r="J512" t="str">
            <v>SRP</v>
          </cell>
          <cell r="K512">
            <v>1.35</v>
          </cell>
        </row>
        <row r="513">
          <cell r="C513" t="str">
            <v>022c058</v>
          </cell>
          <cell r="D513">
            <v>2.15</v>
          </cell>
          <cell r="E513"/>
          <cell r="F513">
            <v>2.15</v>
          </cell>
          <cell r="G513">
            <v>44703</v>
          </cell>
          <cell r="H513" t="str">
            <v>R1</v>
          </cell>
          <cell r="I513" t="str">
            <v>LPI-1605</v>
          </cell>
          <cell r="J513" t="str">
            <v>SRP</v>
          </cell>
          <cell r="K513">
            <v>1.35</v>
          </cell>
        </row>
        <row r="514">
          <cell r="C514" t="str">
            <v>030C058</v>
          </cell>
          <cell r="D514">
            <v>1.36</v>
          </cell>
          <cell r="E514"/>
          <cell r="F514">
            <v>1.36</v>
          </cell>
          <cell r="G514">
            <v>44424</v>
          </cell>
          <cell r="H514" t="str">
            <v>RPC</v>
          </cell>
          <cell r="I514" t="str">
            <v>LPI-1605</v>
          </cell>
          <cell r="J514" t="str">
            <v>SR</v>
          </cell>
          <cell r="K514">
            <v>1.35</v>
          </cell>
        </row>
        <row r="515">
          <cell r="C515" t="str">
            <v>030C060</v>
          </cell>
          <cell r="D515">
            <v>1.06</v>
          </cell>
          <cell r="E515"/>
          <cell r="F515">
            <v>1.06</v>
          </cell>
          <cell r="G515">
            <v>44424</v>
          </cell>
          <cell r="H515" t="str">
            <v>RPC</v>
          </cell>
          <cell r="I515" t="str">
            <v>LPI-1605</v>
          </cell>
          <cell r="J515" t="str">
            <v>SR</v>
          </cell>
          <cell r="K515">
            <v>1.35</v>
          </cell>
        </row>
        <row r="516">
          <cell r="C516" t="str">
            <v>029c059</v>
          </cell>
          <cell r="D516">
            <v>1.1000000000000001</v>
          </cell>
          <cell r="E516"/>
          <cell r="F516">
            <v>1.1000000000000001</v>
          </cell>
          <cell r="G516">
            <v>44424</v>
          </cell>
          <cell r="H516" t="str">
            <v>RPC</v>
          </cell>
          <cell r="I516" t="str">
            <v>LPI-1605</v>
          </cell>
          <cell r="J516" t="str">
            <v>SR</v>
          </cell>
          <cell r="K516">
            <v>1.35</v>
          </cell>
        </row>
        <row r="517">
          <cell r="C517" t="str">
            <v>029c060</v>
          </cell>
          <cell r="D517">
            <v>0.76</v>
          </cell>
          <cell r="E517"/>
          <cell r="F517">
            <v>0.76</v>
          </cell>
          <cell r="G517">
            <v>44424</v>
          </cell>
          <cell r="H517" t="str">
            <v>RPC</v>
          </cell>
          <cell r="I517" t="str">
            <v>LPI-1605</v>
          </cell>
          <cell r="J517" t="str">
            <v>SR</v>
          </cell>
          <cell r="K517">
            <v>1.35</v>
          </cell>
        </row>
        <row r="518">
          <cell r="C518" t="str">
            <v>021C070</v>
          </cell>
          <cell r="D518">
            <v>1.86</v>
          </cell>
          <cell r="E518"/>
          <cell r="F518">
            <v>1.86</v>
          </cell>
          <cell r="G518">
            <v>44668</v>
          </cell>
          <cell r="H518" t="str">
            <v>R3</v>
          </cell>
          <cell r="I518" t="str">
            <v>GP-00687</v>
          </cell>
          <cell r="J518" t="str">
            <v>DR</v>
          </cell>
          <cell r="K518">
            <v>1.8</v>
          </cell>
        </row>
        <row r="519">
          <cell r="C519" t="str">
            <v>024C070</v>
          </cell>
          <cell r="D519">
            <v>1.75</v>
          </cell>
          <cell r="E519"/>
          <cell r="F519">
            <v>1.75</v>
          </cell>
          <cell r="G519">
            <v>44713</v>
          </cell>
          <cell r="H519" t="str">
            <v>R3</v>
          </cell>
          <cell r="I519" t="str">
            <v>GP-00687</v>
          </cell>
          <cell r="J519" t="str">
            <v>SRP</v>
          </cell>
          <cell r="K519">
            <v>1.8</v>
          </cell>
        </row>
        <row r="520">
          <cell r="C520" t="str">
            <v>025C066</v>
          </cell>
          <cell r="D520">
            <v>1.1000000000000001</v>
          </cell>
          <cell r="E520"/>
          <cell r="F520">
            <v>1.1000000000000001</v>
          </cell>
          <cell r="G520">
            <v>44732</v>
          </cell>
          <cell r="H520" t="str">
            <v>R3</v>
          </cell>
          <cell r="I520" t="str">
            <v>GP-00687</v>
          </cell>
          <cell r="J520" t="str">
            <v>SRP</v>
          </cell>
          <cell r="K520">
            <v>1.8</v>
          </cell>
        </row>
        <row r="521">
          <cell r="C521" t="str">
            <v>026C068</v>
          </cell>
          <cell r="D521">
            <v>4.57</v>
          </cell>
          <cell r="E521"/>
          <cell r="F521">
            <v>4.57</v>
          </cell>
          <cell r="G521">
            <v>44403</v>
          </cell>
          <cell r="H521" t="str">
            <v>R2</v>
          </cell>
          <cell r="I521" t="str">
            <v>LPI-1603</v>
          </cell>
          <cell r="J521" t="str">
            <v>SRP</v>
          </cell>
          <cell r="K521">
            <v>1.8</v>
          </cell>
        </row>
        <row r="522">
          <cell r="C522" t="str">
            <v>026C070</v>
          </cell>
          <cell r="D522">
            <v>6.61</v>
          </cell>
          <cell r="E522"/>
          <cell r="F522">
            <v>6.61</v>
          </cell>
          <cell r="G522">
            <v>44403</v>
          </cell>
          <cell r="H522" t="str">
            <v>R2</v>
          </cell>
          <cell r="I522" t="str">
            <v>GP-00687</v>
          </cell>
          <cell r="J522" t="str">
            <v>SRP</v>
          </cell>
          <cell r="K522">
            <v>1.8</v>
          </cell>
        </row>
        <row r="523">
          <cell r="C523" t="str">
            <v>030C069</v>
          </cell>
          <cell r="D523">
            <v>4.5</v>
          </cell>
          <cell r="E523"/>
          <cell r="F523">
            <v>4.5</v>
          </cell>
          <cell r="G523">
            <v>44728</v>
          </cell>
          <cell r="H523" t="str">
            <v>R3</v>
          </cell>
          <cell r="I523" t="str">
            <v>GP-00687</v>
          </cell>
          <cell r="J523" t="str">
            <v>SRP</v>
          </cell>
          <cell r="K523">
            <v>1.8</v>
          </cell>
        </row>
        <row r="524">
          <cell r="C524" t="str">
            <v>029C064</v>
          </cell>
          <cell r="D524">
            <v>0.35</v>
          </cell>
          <cell r="E524"/>
          <cell r="F524">
            <v>0.35</v>
          </cell>
          <cell r="G524">
            <v>44403</v>
          </cell>
          <cell r="H524" t="str">
            <v>R1</v>
          </cell>
          <cell r="I524" t="str">
            <v>GP-00687</v>
          </cell>
          <cell r="J524" t="str">
            <v>DR</v>
          </cell>
          <cell r="K524">
            <v>1.8</v>
          </cell>
        </row>
        <row r="525">
          <cell r="C525" t="str">
            <v>030C064</v>
          </cell>
          <cell r="D525">
            <v>0.49</v>
          </cell>
          <cell r="E525"/>
          <cell r="F525">
            <v>0.49</v>
          </cell>
          <cell r="G525">
            <v>44490</v>
          </cell>
          <cell r="H525" t="str">
            <v>R2</v>
          </cell>
          <cell r="I525" t="str">
            <v>GP-00687</v>
          </cell>
          <cell r="J525" t="str">
            <v>DR</v>
          </cell>
          <cell r="K525">
            <v>1.8</v>
          </cell>
        </row>
        <row r="526">
          <cell r="C526" t="str">
            <v>022C062</v>
          </cell>
          <cell r="D526">
            <v>3.33</v>
          </cell>
          <cell r="E526"/>
          <cell r="F526">
            <v>3.33</v>
          </cell>
          <cell r="G526">
            <v>44668</v>
          </cell>
          <cell r="H526" t="str">
            <v>R3</v>
          </cell>
          <cell r="I526" t="str">
            <v>GP-00687</v>
          </cell>
          <cell r="J526" t="str">
            <v>SRP</v>
          </cell>
          <cell r="K526">
            <v>1.8</v>
          </cell>
        </row>
        <row r="527">
          <cell r="C527" t="str">
            <v>022C063</v>
          </cell>
          <cell r="D527">
            <v>0.63</v>
          </cell>
          <cell r="E527"/>
          <cell r="F527">
            <v>0.63</v>
          </cell>
          <cell r="G527">
            <v>44668</v>
          </cell>
          <cell r="H527" t="str">
            <v>R3</v>
          </cell>
          <cell r="I527" t="str">
            <v>GP-00687</v>
          </cell>
          <cell r="J527" t="str">
            <v>SRP</v>
          </cell>
          <cell r="K527">
            <v>1.8</v>
          </cell>
        </row>
        <row r="528">
          <cell r="C528" t="str">
            <v>022C064</v>
          </cell>
          <cell r="D528">
            <v>1.42</v>
          </cell>
          <cell r="E528"/>
          <cell r="F528">
            <v>1.42</v>
          </cell>
          <cell r="G528">
            <v>44668</v>
          </cell>
          <cell r="H528" t="str">
            <v>R3</v>
          </cell>
          <cell r="I528" t="str">
            <v>GP-00687</v>
          </cell>
          <cell r="J528" t="str">
            <v>SRP</v>
          </cell>
          <cell r="K528">
            <v>1.8</v>
          </cell>
        </row>
        <row r="529">
          <cell r="C529" t="str">
            <v>022C065</v>
          </cell>
          <cell r="D529">
            <v>2.23</v>
          </cell>
          <cell r="E529"/>
          <cell r="F529">
            <v>2.23</v>
          </cell>
          <cell r="G529">
            <v>44668</v>
          </cell>
          <cell r="H529" t="str">
            <v>R3</v>
          </cell>
          <cell r="I529" t="str">
            <v>GP-00687</v>
          </cell>
          <cell r="J529" t="str">
            <v>SRP</v>
          </cell>
          <cell r="K529">
            <v>1.8</v>
          </cell>
        </row>
        <row r="530">
          <cell r="C530" t="str">
            <v>022C068</v>
          </cell>
          <cell r="D530">
            <v>5.0599999999999996</v>
          </cell>
          <cell r="E530"/>
          <cell r="F530">
            <v>5.0599999999999996</v>
          </cell>
          <cell r="G530">
            <v>44718</v>
          </cell>
          <cell r="H530" t="str">
            <v>R3</v>
          </cell>
          <cell r="I530" t="str">
            <v>GP-00687</v>
          </cell>
          <cell r="J530" t="str">
            <v>SRP</v>
          </cell>
          <cell r="K530">
            <v>1.8</v>
          </cell>
        </row>
        <row r="531">
          <cell r="C531" t="str">
            <v>023C067</v>
          </cell>
          <cell r="D531">
            <v>1.53</v>
          </cell>
          <cell r="E531"/>
          <cell r="F531">
            <v>1.53</v>
          </cell>
          <cell r="G531">
            <v>44713</v>
          </cell>
          <cell r="H531" t="str">
            <v>R3</v>
          </cell>
          <cell r="I531" t="str">
            <v>GP-00687</v>
          </cell>
          <cell r="J531" t="str">
            <v>SRP</v>
          </cell>
          <cell r="K531">
            <v>1.8</v>
          </cell>
        </row>
        <row r="532">
          <cell r="C532" t="str">
            <v>024C063</v>
          </cell>
          <cell r="D532">
            <v>3.95</v>
          </cell>
          <cell r="E532"/>
          <cell r="F532">
            <v>3.95</v>
          </cell>
          <cell r="G532">
            <v>44728</v>
          </cell>
          <cell r="H532" t="str">
            <v>R3</v>
          </cell>
          <cell r="I532" t="str">
            <v>GP-00687</v>
          </cell>
          <cell r="J532" t="str">
            <v>SRP</v>
          </cell>
          <cell r="K532">
            <v>1.8</v>
          </cell>
        </row>
        <row r="533">
          <cell r="C533" t="str">
            <v>024C064</v>
          </cell>
          <cell r="D533">
            <v>2.14</v>
          </cell>
          <cell r="E533"/>
          <cell r="F533">
            <v>2.14</v>
          </cell>
          <cell r="G533">
            <v>44668</v>
          </cell>
          <cell r="H533" t="str">
            <v>R3</v>
          </cell>
          <cell r="I533" t="str">
            <v>GP-00687</v>
          </cell>
          <cell r="J533" t="str">
            <v>SRP</v>
          </cell>
          <cell r="K533">
            <v>1.8</v>
          </cell>
        </row>
        <row r="534">
          <cell r="C534" t="str">
            <v>024C065</v>
          </cell>
          <cell r="D534">
            <v>0.79</v>
          </cell>
          <cell r="E534"/>
          <cell r="F534">
            <v>0.79</v>
          </cell>
          <cell r="G534">
            <v>44668</v>
          </cell>
          <cell r="H534" t="str">
            <v>R3</v>
          </cell>
          <cell r="I534" t="str">
            <v>GP-00687</v>
          </cell>
          <cell r="J534" t="str">
            <v>SRP</v>
          </cell>
          <cell r="K534">
            <v>1.8</v>
          </cell>
        </row>
        <row r="535">
          <cell r="C535" t="str">
            <v>025C063</v>
          </cell>
          <cell r="D535">
            <v>1.45</v>
          </cell>
          <cell r="E535"/>
          <cell r="F535">
            <v>1.45</v>
          </cell>
          <cell r="G535">
            <v>44732</v>
          </cell>
          <cell r="H535" t="str">
            <v>R3</v>
          </cell>
          <cell r="I535" t="str">
            <v>GP-00687</v>
          </cell>
          <cell r="J535" t="str">
            <v>SRP</v>
          </cell>
          <cell r="K535">
            <v>1.8</v>
          </cell>
        </row>
        <row r="536">
          <cell r="C536" t="str">
            <v>025C065</v>
          </cell>
          <cell r="D536">
            <v>1.81</v>
          </cell>
          <cell r="E536"/>
          <cell r="F536">
            <v>1.81</v>
          </cell>
          <cell r="G536">
            <v>44403</v>
          </cell>
          <cell r="H536" t="str">
            <v>R2</v>
          </cell>
          <cell r="I536" t="str">
            <v>GP-00687</v>
          </cell>
          <cell r="J536" t="str">
            <v>SRP</v>
          </cell>
          <cell r="K536">
            <v>1.8</v>
          </cell>
        </row>
        <row r="537">
          <cell r="C537" t="str">
            <v>026C063</v>
          </cell>
          <cell r="D537">
            <v>2.15</v>
          </cell>
          <cell r="E537"/>
          <cell r="F537">
            <v>2.15</v>
          </cell>
          <cell r="G537">
            <v>44733</v>
          </cell>
          <cell r="H537" t="str">
            <v>R3</v>
          </cell>
          <cell r="I537" t="str">
            <v>GP-00687</v>
          </cell>
          <cell r="J537" t="str">
            <v>SRP</v>
          </cell>
          <cell r="K537">
            <v>1.8</v>
          </cell>
        </row>
        <row r="538">
          <cell r="C538" t="str">
            <v>026C065</v>
          </cell>
          <cell r="D538">
            <v>2.0299999999999998</v>
          </cell>
          <cell r="E538"/>
          <cell r="F538">
            <v>2.0299999999999998</v>
          </cell>
          <cell r="G538">
            <v>44732</v>
          </cell>
          <cell r="H538" t="str">
            <v>R3</v>
          </cell>
          <cell r="I538" t="str">
            <v>GP-00687</v>
          </cell>
          <cell r="J538" t="str">
            <v>SRP</v>
          </cell>
          <cell r="K538">
            <v>1.8</v>
          </cell>
        </row>
        <row r="539">
          <cell r="C539" t="str">
            <v>028C062</v>
          </cell>
          <cell r="D539">
            <v>3.37</v>
          </cell>
          <cell r="E539"/>
          <cell r="F539">
            <v>3.37</v>
          </cell>
          <cell r="G539">
            <v>44399</v>
          </cell>
          <cell r="H539" t="str">
            <v>R2</v>
          </cell>
          <cell r="I539" t="str">
            <v>GP-00687</v>
          </cell>
          <cell r="J539" t="str">
            <v>SRP</v>
          </cell>
          <cell r="K539">
            <v>1.8</v>
          </cell>
        </row>
        <row r="540">
          <cell r="C540" t="str">
            <v>028C063</v>
          </cell>
          <cell r="D540">
            <v>1.97</v>
          </cell>
          <cell r="E540"/>
          <cell r="F540">
            <v>1.97</v>
          </cell>
          <cell r="G540">
            <v>44398</v>
          </cell>
          <cell r="H540" t="str">
            <v>R2</v>
          </cell>
          <cell r="I540" t="str">
            <v>GP-00687</v>
          </cell>
          <cell r="J540" t="str">
            <v>SRP</v>
          </cell>
          <cell r="K540">
            <v>1.8</v>
          </cell>
        </row>
        <row r="541">
          <cell r="C541" t="str">
            <v>028C065</v>
          </cell>
          <cell r="D541">
            <v>3.21</v>
          </cell>
          <cell r="E541"/>
          <cell r="F541">
            <v>3.21</v>
          </cell>
          <cell r="G541">
            <v>44732</v>
          </cell>
          <cell r="H541" t="str">
            <v>R3</v>
          </cell>
          <cell r="I541" t="str">
            <v>GP-00687</v>
          </cell>
          <cell r="J541" t="str">
            <v>SRP</v>
          </cell>
          <cell r="K541">
            <v>1.8</v>
          </cell>
        </row>
        <row r="542">
          <cell r="C542" t="str">
            <v>028C068</v>
          </cell>
          <cell r="D542">
            <v>5.98</v>
          </cell>
          <cell r="E542"/>
          <cell r="F542">
            <v>5.98</v>
          </cell>
          <cell r="G542">
            <v>44734</v>
          </cell>
          <cell r="H542" t="str">
            <v>R3</v>
          </cell>
          <cell r="I542" t="str">
            <v>GP-00687</v>
          </cell>
          <cell r="J542" t="str">
            <v>SRP</v>
          </cell>
          <cell r="K542">
            <v>1.8</v>
          </cell>
        </row>
        <row r="543">
          <cell r="C543" t="str">
            <v>028C070</v>
          </cell>
          <cell r="D543">
            <v>3.46</v>
          </cell>
          <cell r="E543"/>
          <cell r="F543">
            <v>3.46</v>
          </cell>
          <cell r="G543">
            <v>44668</v>
          </cell>
          <cell r="H543" t="str">
            <v>R3</v>
          </cell>
          <cell r="I543" t="str">
            <v>GP-00687</v>
          </cell>
          <cell r="J543" t="str">
            <v>SRP</v>
          </cell>
          <cell r="K543">
            <v>1.8</v>
          </cell>
        </row>
        <row r="544">
          <cell r="C544" t="str">
            <v>029C063</v>
          </cell>
          <cell r="D544">
            <v>3.37</v>
          </cell>
          <cell r="E544"/>
          <cell r="F544">
            <v>3.37</v>
          </cell>
          <cell r="G544">
            <v>44398</v>
          </cell>
          <cell r="H544" t="str">
            <v>R2</v>
          </cell>
          <cell r="I544" t="str">
            <v>GP-00687</v>
          </cell>
          <cell r="J544" t="str">
            <v>SRP</v>
          </cell>
          <cell r="K544">
            <v>1.8</v>
          </cell>
        </row>
        <row r="545">
          <cell r="C545" t="str">
            <v>030C061</v>
          </cell>
          <cell r="D545">
            <v>1.69</v>
          </cell>
          <cell r="E545"/>
          <cell r="F545">
            <v>1.69</v>
          </cell>
          <cell r="G545">
            <v>44403</v>
          </cell>
          <cell r="H545" t="str">
            <v>R2</v>
          </cell>
          <cell r="I545" t="str">
            <v>GP-00687</v>
          </cell>
          <cell r="J545" t="str">
            <v>SRP</v>
          </cell>
          <cell r="K545">
            <v>1.8</v>
          </cell>
        </row>
        <row r="546">
          <cell r="C546" t="str">
            <v>030C062</v>
          </cell>
          <cell r="D546">
            <v>1.8</v>
          </cell>
          <cell r="E546"/>
          <cell r="F546">
            <v>1.8</v>
          </cell>
          <cell r="G546">
            <v>44399</v>
          </cell>
          <cell r="H546" t="str">
            <v>R2</v>
          </cell>
          <cell r="I546" t="str">
            <v>GP-00687</v>
          </cell>
          <cell r="J546" t="str">
            <v>SRP</v>
          </cell>
          <cell r="K546">
            <v>1.8</v>
          </cell>
        </row>
        <row r="547">
          <cell r="C547" t="str">
            <v>030C065</v>
          </cell>
          <cell r="D547">
            <v>3.07</v>
          </cell>
          <cell r="E547"/>
          <cell r="F547">
            <v>3.07</v>
          </cell>
          <cell r="G547">
            <v>44403</v>
          </cell>
          <cell r="H547" t="str">
            <v>R2</v>
          </cell>
          <cell r="I547" t="str">
            <v>GP-00687</v>
          </cell>
          <cell r="J547" t="str">
            <v>SRP</v>
          </cell>
          <cell r="K547">
            <v>1.8</v>
          </cell>
        </row>
        <row r="548">
          <cell r="C548" t="str">
            <v>030C070</v>
          </cell>
          <cell r="D548">
            <v>0.23</v>
          </cell>
          <cell r="E548"/>
          <cell r="F548">
            <v>0.23</v>
          </cell>
          <cell r="G548">
            <v>44719</v>
          </cell>
          <cell r="H548" t="str">
            <v>R3</v>
          </cell>
          <cell r="I548" t="str">
            <v>GP-95287</v>
          </cell>
          <cell r="J548" t="str">
            <v>SRP</v>
          </cell>
          <cell r="K548">
            <v>1.8</v>
          </cell>
        </row>
        <row r="549">
          <cell r="C549" t="str">
            <v>021C071</v>
          </cell>
          <cell r="D549">
            <v>0.04</v>
          </cell>
          <cell r="E549"/>
          <cell r="F549">
            <v>0.04</v>
          </cell>
          <cell r="G549">
            <v>44522</v>
          </cell>
          <cell r="H549" t="str">
            <v>RPC</v>
          </cell>
          <cell r="I549" t="str">
            <v>LPI-1604</v>
          </cell>
          <cell r="J549" t="str">
            <v>SR</v>
          </cell>
          <cell r="K549">
            <v>1.35</v>
          </cell>
        </row>
        <row r="550">
          <cell r="C550" t="str">
            <v>022c074</v>
          </cell>
          <cell r="D550">
            <v>0.92</v>
          </cell>
          <cell r="E550"/>
          <cell r="F550">
            <v>0.92</v>
          </cell>
          <cell r="G550">
            <v>44714</v>
          </cell>
          <cell r="H550" t="str">
            <v>R1</v>
          </cell>
          <cell r="I550" t="str">
            <v>LPI-1604</v>
          </cell>
          <cell r="J550" t="str">
            <v>SRP</v>
          </cell>
          <cell r="K550">
            <v>1.35</v>
          </cell>
        </row>
        <row r="551">
          <cell r="C551" t="str">
            <v>022C075</v>
          </cell>
          <cell r="D551">
            <v>7.1</v>
          </cell>
          <cell r="E551"/>
          <cell r="F551">
            <v>7.1</v>
          </cell>
          <cell r="G551">
            <v>44715</v>
          </cell>
          <cell r="H551" t="str">
            <v>R1</v>
          </cell>
          <cell r="I551" t="str">
            <v>LPI-1604</v>
          </cell>
          <cell r="J551" t="str">
            <v>SRP</v>
          </cell>
          <cell r="K551">
            <v>1.35</v>
          </cell>
        </row>
        <row r="552">
          <cell r="C552" t="str">
            <v>022C080</v>
          </cell>
          <cell r="D552">
            <v>0.45</v>
          </cell>
          <cell r="E552"/>
          <cell r="F552">
            <v>0.45</v>
          </cell>
          <cell r="G552">
            <v>44711</v>
          </cell>
          <cell r="H552" t="str">
            <v>R1</v>
          </cell>
          <cell r="I552" t="str">
            <v>LPI-1604</v>
          </cell>
          <cell r="J552" t="str">
            <v>SR</v>
          </cell>
          <cell r="K552">
            <v>1.35</v>
          </cell>
        </row>
        <row r="553">
          <cell r="C553" t="str">
            <v>024C072</v>
          </cell>
          <cell r="D553">
            <v>2.4</v>
          </cell>
          <cell r="E553"/>
          <cell r="F553">
            <v>2.4</v>
          </cell>
          <cell r="G553">
            <v>44716</v>
          </cell>
          <cell r="H553" t="str">
            <v>R1</v>
          </cell>
          <cell r="I553" t="str">
            <v>LPI-1604</v>
          </cell>
          <cell r="J553" t="str">
            <v>SR</v>
          </cell>
          <cell r="K553">
            <v>1.35</v>
          </cell>
        </row>
        <row r="554">
          <cell r="C554" t="str">
            <v>024C073</v>
          </cell>
          <cell r="D554">
            <v>3.98</v>
          </cell>
          <cell r="E554"/>
          <cell r="F554">
            <v>3.98</v>
          </cell>
          <cell r="G554">
            <v>44718</v>
          </cell>
          <cell r="H554" t="str">
            <v>R1</v>
          </cell>
          <cell r="I554" t="str">
            <v>LPI-1604</v>
          </cell>
          <cell r="J554" t="str">
            <v>SR</v>
          </cell>
          <cell r="K554">
            <v>1.35</v>
          </cell>
        </row>
        <row r="555">
          <cell r="C555" t="str">
            <v>030C075</v>
          </cell>
          <cell r="D555">
            <v>1.91</v>
          </cell>
          <cell r="E555"/>
          <cell r="F555">
            <v>1.91</v>
          </cell>
          <cell r="G555">
            <v>44707</v>
          </cell>
          <cell r="H555" t="str">
            <v>R1</v>
          </cell>
          <cell r="I555" t="str">
            <v>LPI-1604</v>
          </cell>
          <cell r="J555" t="str">
            <v>SR</v>
          </cell>
          <cell r="K555">
            <v>1.35</v>
          </cell>
        </row>
        <row r="556">
          <cell r="C556" t="str">
            <v>021C080</v>
          </cell>
          <cell r="D556">
            <v>2.06</v>
          </cell>
          <cell r="E556"/>
          <cell r="F556">
            <v>2.06</v>
          </cell>
          <cell r="G556">
            <v>44711</v>
          </cell>
          <cell r="H556" t="str">
            <v>R1</v>
          </cell>
          <cell r="I556" t="str">
            <v>LPI-1604</v>
          </cell>
          <cell r="J556" t="str">
            <v>SRP</v>
          </cell>
          <cell r="K556">
            <v>1.35</v>
          </cell>
        </row>
        <row r="557">
          <cell r="C557" t="str">
            <v>022C076</v>
          </cell>
          <cell r="D557">
            <v>2.25</v>
          </cell>
          <cell r="E557"/>
          <cell r="F557">
            <v>2.25</v>
          </cell>
          <cell r="G557">
            <v>44712</v>
          </cell>
          <cell r="H557" t="str">
            <v>R1</v>
          </cell>
          <cell r="I557" t="str">
            <v>LPI-1604</v>
          </cell>
          <cell r="J557" t="str">
            <v>SR</v>
          </cell>
          <cell r="K557">
            <v>1.35</v>
          </cell>
        </row>
        <row r="558">
          <cell r="C558" t="str">
            <v>022C078</v>
          </cell>
          <cell r="D558">
            <v>1.98</v>
          </cell>
          <cell r="E558"/>
          <cell r="F558">
            <v>1.98</v>
          </cell>
          <cell r="G558">
            <v>44711</v>
          </cell>
          <cell r="H558" t="str">
            <v>R1</v>
          </cell>
          <cell r="I558" t="str">
            <v>LPI-1604</v>
          </cell>
          <cell r="J558" t="str">
            <v>SR</v>
          </cell>
          <cell r="K558">
            <v>1.35</v>
          </cell>
        </row>
        <row r="559">
          <cell r="C559" t="str">
            <v>024C075</v>
          </cell>
          <cell r="D559">
            <v>3.4</v>
          </cell>
          <cell r="E559"/>
          <cell r="F559">
            <v>3.4</v>
          </cell>
          <cell r="G559">
            <v>44711</v>
          </cell>
          <cell r="H559" t="str">
            <v>R1</v>
          </cell>
          <cell r="I559" t="str">
            <v>LPI-1604</v>
          </cell>
          <cell r="J559" t="str">
            <v>SRP</v>
          </cell>
          <cell r="K559">
            <v>1.35</v>
          </cell>
        </row>
        <row r="560">
          <cell r="C560" t="str">
            <v>024C076</v>
          </cell>
          <cell r="D560">
            <v>2.42</v>
          </cell>
          <cell r="E560"/>
          <cell r="F560">
            <v>2.42</v>
          </cell>
          <cell r="G560">
            <v>44711</v>
          </cell>
          <cell r="H560" t="str">
            <v>R1</v>
          </cell>
          <cell r="I560" t="str">
            <v>LPI-1604</v>
          </cell>
          <cell r="J560" t="str">
            <v>SR</v>
          </cell>
          <cell r="K560">
            <v>1.35</v>
          </cell>
        </row>
        <row r="561">
          <cell r="C561" t="str">
            <v>024C078</v>
          </cell>
          <cell r="D561">
            <v>1.66</v>
          </cell>
          <cell r="E561"/>
          <cell r="F561">
            <v>1.66</v>
          </cell>
          <cell r="G561">
            <v>44711</v>
          </cell>
          <cell r="H561" t="str">
            <v>R1</v>
          </cell>
          <cell r="I561" t="str">
            <v>LPI-1604</v>
          </cell>
          <cell r="J561" t="str">
            <v>SR</v>
          </cell>
          <cell r="K561">
            <v>1.35</v>
          </cell>
        </row>
        <row r="562">
          <cell r="C562" t="str">
            <v>025C080</v>
          </cell>
          <cell r="D562">
            <v>2.37</v>
          </cell>
          <cell r="E562"/>
          <cell r="F562">
            <v>2.37</v>
          </cell>
          <cell r="G562">
            <v>44710</v>
          </cell>
          <cell r="H562" t="str">
            <v>R1</v>
          </cell>
          <cell r="I562" t="str">
            <v>LPI-1604</v>
          </cell>
          <cell r="J562" t="str">
            <v>SRP</v>
          </cell>
          <cell r="K562">
            <v>1.35</v>
          </cell>
        </row>
        <row r="563">
          <cell r="C563" t="str">
            <v>026C074</v>
          </cell>
          <cell r="D563">
            <v>1.49</v>
          </cell>
          <cell r="E563"/>
          <cell r="F563">
            <v>1.49</v>
          </cell>
          <cell r="G563">
            <v>44708</v>
          </cell>
          <cell r="H563" t="str">
            <v>R1</v>
          </cell>
          <cell r="I563" t="str">
            <v>LPI-1604</v>
          </cell>
          <cell r="J563" t="str">
            <v>SR</v>
          </cell>
          <cell r="K563">
            <v>1.35</v>
          </cell>
        </row>
        <row r="564">
          <cell r="C564" t="str">
            <v>026C075</v>
          </cell>
          <cell r="D564">
            <v>2.2599999999999998</v>
          </cell>
          <cell r="E564"/>
          <cell r="F564">
            <v>2.2599999999999998</v>
          </cell>
          <cell r="G564">
            <v>44708</v>
          </cell>
          <cell r="H564" t="str">
            <v>R1</v>
          </cell>
          <cell r="I564" t="str">
            <v>LPI-1604</v>
          </cell>
          <cell r="J564" t="str">
            <v>SR</v>
          </cell>
          <cell r="K564">
            <v>1.35</v>
          </cell>
        </row>
        <row r="565">
          <cell r="C565" t="str">
            <v>026C076</v>
          </cell>
          <cell r="D565">
            <v>2.44</v>
          </cell>
          <cell r="E565"/>
          <cell r="F565">
            <v>2.44</v>
          </cell>
          <cell r="G565">
            <v>44708</v>
          </cell>
          <cell r="H565" t="str">
            <v>R1</v>
          </cell>
          <cell r="I565" t="str">
            <v>LPI-1604</v>
          </cell>
          <cell r="J565" t="str">
            <v>SR</v>
          </cell>
          <cell r="K565">
            <v>1.35</v>
          </cell>
        </row>
        <row r="566">
          <cell r="C566" t="str">
            <v>026C077</v>
          </cell>
          <cell r="D566">
            <v>2.0699999999999998</v>
          </cell>
          <cell r="E566"/>
          <cell r="F566">
            <v>2.0699999999999998</v>
          </cell>
          <cell r="G566">
            <v>44710</v>
          </cell>
          <cell r="H566" t="str">
            <v>R1</v>
          </cell>
          <cell r="I566" t="str">
            <v>LPI-1604</v>
          </cell>
          <cell r="J566" t="str">
            <v>SR</v>
          </cell>
          <cell r="K566">
            <v>1.35</v>
          </cell>
        </row>
        <row r="567">
          <cell r="C567" t="str">
            <v>026C078</v>
          </cell>
          <cell r="D567">
            <v>1.43</v>
          </cell>
          <cell r="E567"/>
          <cell r="F567">
            <v>1.43</v>
          </cell>
          <cell r="G567">
            <v>44710</v>
          </cell>
          <cell r="H567" t="str">
            <v>R1</v>
          </cell>
          <cell r="I567" t="str">
            <v>LPI-1604</v>
          </cell>
          <cell r="J567" t="str">
            <v>SR</v>
          </cell>
          <cell r="K567">
            <v>1.35</v>
          </cell>
        </row>
        <row r="568">
          <cell r="C568" t="str">
            <v>026C079</v>
          </cell>
          <cell r="D568">
            <v>1.47</v>
          </cell>
          <cell r="E568"/>
          <cell r="F568">
            <v>1.47</v>
          </cell>
          <cell r="G568">
            <v>44710</v>
          </cell>
          <cell r="H568" t="str">
            <v>R1</v>
          </cell>
          <cell r="I568" t="str">
            <v>LPI-1604</v>
          </cell>
          <cell r="J568" t="str">
            <v>SRP</v>
          </cell>
          <cell r="K568">
            <v>1.35</v>
          </cell>
        </row>
        <row r="569">
          <cell r="C569" t="str">
            <v>026C080</v>
          </cell>
          <cell r="D569">
            <v>1.68</v>
          </cell>
          <cell r="E569"/>
          <cell r="F569">
            <v>1.68</v>
          </cell>
          <cell r="G569">
            <v>44710</v>
          </cell>
          <cell r="H569" t="str">
            <v>R1</v>
          </cell>
          <cell r="I569" t="str">
            <v>LPI-1604</v>
          </cell>
          <cell r="J569" t="str">
            <v>SR</v>
          </cell>
          <cell r="K569">
            <v>1.35</v>
          </cell>
        </row>
        <row r="570">
          <cell r="C570" t="str">
            <v>027C074</v>
          </cell>
          <cell r="D570">
            <v>1.25</v>
          </cell>
          <cell r="E570"/>
          <cell r="F570">
            <v>1.25</v>
          </cell>
          <cell r="G570">
            <v>44708</v>
          </cell>
          <cell r="H570" t="str">
            <v>R1</v>
          </cell>
          <cell r="I570" t="str">
            <v>LPI-1604</v>
          </cell>
          <cell r="J570" t="str">
            <v>SR</v>
          </cell>
          <cell r="K570">
            <v>1.35</v>
          </cell>
        </row>
        <row r="571">
          <cell r="C571" t="str">
            <v>028C072</v>
          </cell>
          <cell r="D571">
            <v>1.03</v>
          </cell>
          <cell r="E571"/>
          <cell r="F571">
            <v>1.03</v>
          </cell>
          <cell r="G571">
            <v>44710</v>
          </cell>
          <cell r="H571" t="str">
            <v>R1</v>
          </cell>
          <cell r="I571" t="str">
            <v>LPI-1604</v>
          </cell>
          <cell r="J571" t="str">
            <v>SR</v>
          </cell>
          <cell r="K571">
            <v>1.35</v>
          </cell>
        </row>
        <row r="572">
          <cell r="C572" t="str">
            <v>028C073</v>
          </cell>
          <cell r="D572">
            <v>4.13</v>
          </cell>
          <cell r="E572"/>
          <cell r="F572">
            <v>4.13</v>
          </cell>
          <cell r="G572">
            <v>44711</v>
          </cell>
          <cell r="H572" t="str">
            <v>R1</v>
          </cell>
          <cell r="I572" t="str">
            <v>LPI-1604</v>
          </cell>
          <cell r="J572" t="str">
            <v>SR</v>
          </cell>
          <cell r="K572">
            <v>1.35</v>
          </cell>
        </row>
        <row r="573">
          <cell r="C573" t="str">
            <v>028C078</v>
          </cell>
          <cell r="D573">
            <v>7.17</v>
          </cell>
          <cell r="E573"/>
          <cell r="F573">
            <v>7.17</v>
          </cell>
          <cell r="G573">
            <v>44710</v>
          </cell>
          <cell r="H573" t="str">
            <v>R1</v>
          </cell>
          <cell r="I573" t="str">
            <v>LPI-1604</v>
          </cell>
          <cell r="J573" t="str">
            <v>SR</v>
          </cell>
          <cell r="K573">
            <v>1.35</v>
          </cell>
        </row>
        <row r="574">
          <cell r="C574" t="str">
            <v>028C080</v>
          </cell>
          <cell r="D574">
            <v>1.33</v>
          </cell>
          <cell r="E574"/>
          <cell r="F574">
            <v>1.33</v>
          </cell>
          <cell r="G574">
            <v>44655</v>
          </cell>
          <cell r="H574" t="str">
            <v>R1</v>
          </cell>
          <cell r="I574" t="str">
            <v>LPI-1604</v>
          </cell>
          <cell r="J574" t="str">
            <v>SR</v>
          </cell>
          <cell r="K574">
            <v>1.35</v>
          </cell>
        </row>
        <row r="575">
          <cell r="C575" t="str">
            <v>029C075</v>
          </cell>
          <cell r="D575">
            <v>1.35</v>
          </cell>
          <cell r="E575"/>
          <cell r="F575">
            <v>1.35</v>
          </cell>
          <cell r="G575">
            <v>44708</v>
          </cell>
          <cell r="H575" t="str">
            <v>R1</v>
          </cell>
          <cell r="I575" t="str">
            <v>LPI-1604</v>
          </cell>
          <cell r="J575" t="str">
            <v>SR</v>
          </cell>
          <cell r="K575">
            <v>1.35</v>
          </cell>
        </row>
        <row r="576">
          <cell r="C576" t="str">
            <v>027C075</v>
          </cell>
          <cell r="D576">
            <v>1.19</v>
          </cell>
          <cell r="E576"/>
          <cell r="F576">
            <v>1.19</v>
          </cell>
          <cell r="G576">
            <v>44708</v>
          </cell>
          <cell r="H576" t="str">
            <v>R1</v>
          </cell>
          <cell r="I576" t="str">
            <v>LPI-1604</v>
          </cell>
          <cell r="J576" t="str">
            <v>SR</v>
          </cell>
          <cell r="K576">
            <v>1.35</v>
          </cell>
        </row>
        <row r="577">
          <cell r="C577" t="str">
            <v>030C076</v>
          </cell>
          <cell r="D577">
            <v>2.3199999999999998</v>
          </cell>
          <cell r="E577"/>
          <cell r="F577">
            <v>2.3199999999999998</v>
          </cell>
          <cell r="G577">
            <v>44707</v>
          </cell>
          <cell r="H577" t="str">
            <v>R1</v>
          </cell>
          <cell r="I577" t="str">
            <v>LPI-1604</v>
          </cell>
          <cell r="J577" t="str">
            <v>SR</v>
          </cell>
          <cell r="K577">
            <v>1.35</v>
          </cell>
        </row>
        <row r="578">
          <cell r="C578" t="str">
            <v>030C078</v>
          </cell>
          <cell r="D578">
            <v>4.2</v>
          </cell>
          <cell r="E578"/>
          <cell r="F578">
            <v>4.2</v>
          </cell>
          <cell r="G578">
            <v>44710</v>
          </cell>
          <cell r="H578" t="str">
            <v>R1</v>
          </cell>
          <cell r="I578" t="str">
            <v>LPI-1604</v>
          </cell>
          <cell r="J578" t="str">
            <v>SR</v>
          </cell>
          <cell r="K578">
            <v>1.35</v>
          </cell>
        </row>
        <row r="579">
          <cell r="C579" t="str">
            <v>030C080</v>
          </cell>
          <cell r="D579">
            <v>1.58</v>
          </cell>
          <cell r="E579"/>
          <cell r="F579">
            <v>1.58</v>
          </cell>
          <cell r="G579">
            <v>44709</v>
          </cell>
          <cell r="H579" t="str">
            <v>R1</v>
          </cell>
          <cell r="I579" t="str">
            <v>LPI-1604</v>
          </cell>
          <cell r="J579" t="str">
            <v>SR</v>
          </cell>
          <cell r="K579">
            <v>1.35</v>
          </cell>
        </row>
        <row r="580">
          <cell r="C580" t="str">
            <v>032C072</v>
          </cell>
          <cell r="D580">
            <v>1.87</v>
          </cell>
          <cell r="E580"/>
          <cell r="F580">
            <v>1.87</v>
          </cell>
          <cell r="G580">
            <v>44710</v>
          </cell>
          <cell r="H580" t="str">
            <v>R1</v>
          </cell>
          <cell r="I580" t="str">
            <v>LPI-1604</v>
          </cell>
          <cell r="J580" t="str">
            <v>SR</v>
          </cell>
          <cell r="K580">
            <v>1.35</v>
          </cell>
        </row>
        <row r="581">
          <cell r="C581" t="str">
            <v>032C073</v>
          </cell>
          <cell r="D581">
            <v>2.21</v>
          </cell>
          <cell r="E581"/>
          <cell r="F581">
            <v>2.21</v>
          </cell>
          <cell r="G581">
            <v>44711</v>
          </cell>
          <cell r="H581" t="str">
            <v>R1</v>
          </cell>
          <cell r="I581" t="str">
            <v>LPI-1604</v>
          </cell>
          <cell r="J581" t="str">
            <v>SR</v>
          </cell>
          <cell r="K581">
            <v>1.35</v>
          </cell>
        </row>
        <row r="582">
          <cell r="C582" t="str">
            <v>022C083</v>
          </cell>
          <cell r="D582">
            <v>2.71</v>
          </cell>
          <cell r="E582"/>
          <cell r="F582">
            <v>2.71</v>
          </cell>
          <cell r="G582">
            <v>44701</v>
          </cell>
          <cell r="H582" t="str">
            <v>R2</v>
          </cell>
          <cell r="I582" t="str">
            <v>LPI-1604</v>
          </cell>
          <cell r="J582" t="str">
            <v>SR</v>
          </cell>
          <cell r="K582">
            <v>1.35</v>
          </cell>
        </row>
        <row r="583">
          <cell r="C583" t="str">
            <v>024C083</v>
          </cell>
          <cell r="D583">
            <v>3.29</v>
          </cell>
          <cell r="E583"/>
          <cell r="F583">
            <v>3.29</v>
          </cell>
          <cell r="G583">
            <v>44700</v>
          </cell>
          <cell r="H583" t="str">
            <v>R2</v>
          </cell>
          <cell r="I583" t="str">
            <v>LPI-1604</v>
          </cell>
          <cell r="J583" t="str">
            <v>SR</v>
          </cell>
          <cell r="K583">
            <v>1.35</v>
          </cell>
        </row>
        <row r="584">
          <cell r="C584" t="str">
            <v>024C085</v>
          </cell>
          <cell r="D584">
            <v>4.74</v>
          </cell>
          <cell r="E584"/>
          <cell r="F584">
            <v>4.74</v>
          </cell>
          <cell r="G584">
            <v>44701</v>
          </cell>
          <cell r="H584" t="str">
            <v>R2</v>
          </cell>
          <cell r="I584" t="str">
            <v>LPI-1604</v>
          </cell>
          <cell r="J584" t="str">
            <v>SR</v>
          </cell>
          <cell r="K584">
            <v>1.35</v>
          </cell>
        </row>
        <row r="585">
          <cell r="C585" t="str">
            <v>026C082</v>
          </cell>
          <cell r="D585">
            <v>1.46</v>
          </cell>
          <cell r="E585"/>
          <cell r="F585">
            <v>1.46</v>
          </cell>
          <cell r="G585">
            <v>44709</v>
          </cell>
          <cell r="H585" t="str">
            <v>R2</v>
          </cell>
          <cell r="I585" t="str">
            <v>LPI-1604</v>
          </cell>
          <cell r="J585" t="str">
            <v>SR</v>
          </cell>
          <cell r="K585">
            <v>1.35</v>
          </cell>
        </row>
        <row r="586">
          <cell r="C586" t="str">
            <v>026C083</v>
          </cell>
          <cell r="D586">
            <v>1.85</v>
          </cell>
          <cell r="E586"/>
          <cell r="F586">
            <v>1.85</v>
          </cell>
          <cell r="G586">
            <v>44700</v>
          </cell>
          <cell r="H586" t="str">
            <v>R2</v>
          </cell>
          <cell r="I586" t="str">
            <v>LPI-1604</v>
          </cell>
          <cell r="J586" t="str">
            <v>SRP</v>
          </cell>
          <cell r="K586">
            <v>1.35</v>
          </cell>
        </row>
        <row r="587">
          <cell r="C587" t="str">
            <v>026C086</v>
          </cell>
          <cell r="D587">
            <v>2.42</v>
          </cell>
          <cell r="E587"/>
          <cell r="F587">
            <v>2.42</v>
          </cell>
          <cell r="G587">
            <v>44700</v>
          </cell>
          <cell r="H587" t="str">
            <v>R2</v>
          </cell>
          <cell r="I587" t="str">
            <v>LPI-1604</v>
          </cell>
          <cell r="J587" t="str">
            <v>SRP</v>
          </cell>
          <cell r="K587">
            <v>1.35</v>
          </cell>
        </row>
        <row r="588">
          <cell r="C588" t="str">
            <v>028C084</v>
          </cell>
          <cell r="D588">
            <v>0.48</v>
          </cell>
          <cell r="E588"/>
          <cell r="F588">
            <v>0.48</v>
          </cell>
          <cell r="G588">
            <v>44709</v>
          </cell>
          <cell r="H588" t="str">
            <v>R2</v>
          </cell>
          <cell r="I588" t="str">
            <v>LPI-1604</v>
          </cell>
          <cell r="J588" t="str">
            <v>SR</v>
          </cell>
          <cell r="K588">
            <v>1.35</v>
          </cell>
        </row>
        <row r="589">
          <cell r="C589" t="str">
            <v>030C085</v>
          </cell>
          <cell r="D589">
            <v>4.1399999999999997</v>
          </cell>
          <cell r="E589"/>
          <cell r="F589">
            <v>4.1399999999999997</v>
          </cell>
          <cell r="G589">
            <v>44716</v>
          </cell>
          <cell r="H589" t="str">
            <v>R2</v>
          </cell>
          <cell r="I589" t="str">
            <v>LPI-1604</v>
          </cell>
          <cell r="J589" t="str">
            <v>SR</v>
          </cell>
          <cell r="K589">
            <v>1.35</v>
          </cell>
        </row>
        <row r="590">
          <cell r="C590" t="str">
            <v>026C087</v>
          </cell>
          <cell r="D590">
            <v>4.1399999999999997</v>
          </cell>
          <cell r="E590"/>
          <cell r="F590">
            <v>4.1399999999999997</v>
          </cell>
          <cell r="G590">
            <v>44700</v>
          </cell>
          <cell r="H590" t="str">
            <v>R2</v>
          </cell>
          <cell r="I590" t="str">
            <v>LPI-1604</v>
          </cell>
          <cell r="J590" t="str">
            <v>SR</v>
          </cell>
          <cell r="K590">
            <v>1.35</v>
          </cell>
        </row>
        <row r="591">
          <cell r="C591" t="str">
            <v>028C082</v>
          </cell>
          <cell r="D591">
            <v>3.6</v>
          </cell>
          <cell r="E591"/>
          <cell r="F591">
            <v>3.6</v>
          </cell>
          <cell r="G591">
            <v>44743</v>
          </cell>
          <cell r="H591" t="str">
            <v>R2</v>
          </cell>
          <cell r="I591" t="str">
            <v>LPI-1604</v>
          </cell>
          <cell r="J591" t="str">
            <v>SR</v>
          </cell>
          <cell r="K591">
            <v>1.35</v>
          </cell>
        </row>
        <row r="592">
          <cell r="C592" t="str">
            <v>028C083</v>
          </cell>
          <cell r="D592">
            <v>2.7</v>
          </cell>
          <cell r="E592"/>
          <cell r="F592">
            <v>2.7</v>
          </cell>
          <cell r="G592">
            <v>44709</v>
          </cell>
          <cell r="H592" t="str">
            <v>R2</v>
          </cell>
          <cell r="I592" t="str">
            <v>LPI-1604</v>
          </cell>
          <cell r="J592" t="str">
            <v>SR</v>
          </cell>
          <cell r="K592">
            <v>1.35</v>
          </cell>
        </row>
        <row r="593">
          <cell r="C593" t="str">
            <v>022C084</v>
          </cell>
          <cell r="D593">
            <v>2.41</v>
          </cell>
          <cell r="E593"/>
          <cell r="F593">
            <v>2.41</v>
          </cell>
          <cell r="G593">
            <v>44697</v>
          </cell>
          <cell r="H593" t="str">
            <v>R2</v>
          </cell>
          <cell r="I593" t="str">
            <v>LPI-1604</v>
          </cell>
          <cell r="J593" t="str">
            <v>SR</v>
          </cell>
          <cell r="K593">
            <v>1.35</v>
          </cell>
        </row>
        <row r="594">
          <cell r="C594" t="str">
            <v>022C085</v>
          </cell>
          <cell r="D594">
            <v>3.85</v>
          </cell>
          <cell r="E594"/>
          <cell r="F594">
            <v>3.85</v>
          </cell>
          <cell r="G594">
            <v>44701</v>
          </cell>
          <cell r="H594" t="str">
            <v>R2</v>
          </cell>
          <cell r="I594" t="str">
            <v>LPI-1604</v>
          </cell>
          <cell r="J594" t="str">
            <v>SR</v>
          </cell>
          <cell r="K594">
            <v>1.35</v>
          </cell>
        </row>
        <row r="595">
          <cell r="C595" t="str">
            <v>022C086</v>
          </cell>
          <cell r="D595">
            <v>0.31</v>
          </cell>
          <cell r="E595"/>
          <cell r="F595">
            <v>0.31</v>
          </cell>
          <cell r="G595">
            <v>44718</v>
          </cell>
          <cell r="H595" t="str">
            <v>R2</v>
          </cell>
          <cell r="I595" t="str">
            <v>LPI-1604</v>
          </cell>
          <cell r="J595" t="str">
            <v>SR</v>
          </cell>
          <cell r="K595">
            <v>1.35</v>
          </cell>
        </row>
        <row r="596">
          <cell r="C596" t="str">
            <v>022C087</v>
          </cell>
          <cell r="D596">
            <v>1.59</v>
          </cell>
          <cell r="E596"/>
          <cell r="F596">
            <v>1.59</v>
          </cell>
          <cell r="G596">
            <v>44702</v>
          </cell>
          <cell r="H596" t="str">
            <v>R2</v>
          </cell>
          <cell r="I596" t="str">
            <v>LPI-1604</v>
          </cell>
          <cell r="J596" t="str">
            <v>SR</v>
          </cell>
          <cell r="K596">
            <v>1.35</v>
          </cell>
        </row>
        <row r="597">
          <cell r="C597" t="str">
            <v>022C090</v>
          </cell>
          <cell r="D597">
            <v>7.08</v>
          </cell>
          <cell r="E597"/>
          <cell r="F597">
            <v>7.08</v>
          </cell>
          <cell r="G597">
            <v>44704</v>
          </cell>
          <cell r="H597" t="str">
            <v>R2</v>
          </cell>
          <cell r="I597" t="str">
            <v>LPI-1604</v>
          </cell>
          <cell r="J597" t="str">
            <v>SR</v>
          </cell>
          <cell r="K597">
            <v>1.35</v>
          </cell>
        </row>
        <row r="598">
          <cell r="C598" t="str">
            <v>024C082</v>
          </cell>
          <cell r="D598">
            <v>0.73</v>
          </cell>
          <cell r="E598"/>
          <cell r="F598">
            <v>0.73</v>
          </cell>
          <cell r="G598">
            <v>44671</v>
          </cell>
          <cell r="H598" t="str">
            <v>R2</v>
          </cell>
          <cell r="I598" t="str">
            <v>LPI-1604</v>
          </cell>
          <cell r="J598" t="str">
            <v>SR</v>
          </cell>
          <cell r="K598">
            <v>1.35</v>
          </cell>
        </row>
        <row r="599">
          <cell r="C599" t="str">
            <v>024C086</v>
          </cell>
          <cell r="D599">
            <v>1.73</v>
          </cell>
          <cell r="E599"/>
          <cell r="F599">
            <v>1.73</v>
          </cell>
          <cell r="G599">
            <v>44719</v>
          </cell>
          <cell r="H599" t="str">
            <v>R2</v>
          </cell>
          <cell r="I599" t="str">
            <v>LPI-1604</v>
          </cell>
          <cell r="J599" t="str">
            <v>SR</v>
          </cell>
          <cell r="K599">
            <v>1.35</v>
          </cell>
        </row>
        <row r="600">
          <cell r="C600" t="str">
            <v>024C087</v>
          </cell>
          <cell r="D600">
            <v>0.31</v>
          </cell>
          <cell r="E600"/>
          <cell r="F600">
            <v>0.31</v>
          </cell>
          <cell r="G600">
            <v>44718</v>
          </cell>
          <cell r="H600" t="str">
            <v>R2</v>
          </cell>
          <cell r="I600" t="str">
            <v>LPI-1604</v>
          </cell>
          <cell r="J600" t="str">
            <v>SR</v>
          </cell>
          <cell r="K600">
            <v>1.35</v>
          </cell>
        </row>
        <row r="601">
          <cell r="C601" t="str">
            <v>024C088</v>
          </cell>
          <cell r="D601">
            <v>2.84</v>
          </cell>
          <cell r="E601"/>
          <cell r="F601">
            <v>2.84</v>
          </cell>
          <cell r="G601">
            <v>44704</v>
          </cell>
          <cell r="H601" t="str">
            <v>R2</v>
          </cell>
          <cell r="I601" t="str">
            <v>LPI-1604</v>
          </cell>
          <cell r="J601" t="str">
            <v>SR</v>
          </cell>
          <cell r="K601">
            <v>1.35</v>
          </cell>
        </row>
        <row r="602">
          <cell r="C602" t="str">
            <v>024C089</v>
          </cell>
          <cell r="D602">
            <v>0.62</v>
          </cell>
          <cell r="E602"/>
          <cell r="F602">
            <v>0.62</v>
          </cell>
          <cell r="G602">
            <v>44704</v>
          </cell>
          <cell r="H602" t="str">
            <v>R2</v>
          </cell>
          <cell r="I602" t="str">
            <v>LPI-1604</v>
          </cell>
          <cell r="J602" t="str">
            <v>SR</v>
          </cell>
          <cell r="K602">
            <v>1.35</v>
          </cell>
        </row>
        <row r="603">
          <cell r="C603" t="str">
            <v>024C090</v>
          </cell>
          <cell r="D603">
            <v>2.57</v>
          </cell>
          <cell r="E603"/>
          <cell r="F603">
            <v>2.57</v>
          </cell>
          <cell r="G603">
            <v>44704</v>
          </cell>
          <cell r="H603" t="str">
            <v>R2</v>
          </cell>
          <cell r="I603" t="str">
            <v>LPI-1604</v>
          </cell>
          <cell r="J603" t="str">
            <v>SR</v>
          </cell>
          <cell r="K603">
            <v>1.35</v>
          </cell>
        </row>
        <row r="604">
          <cell r="C604" t="str">
            <v>026C084</v>
          </cell>
          <cell r="D604">
            <v>0.85</v>
          </cell>
          <cell r="E604"/>
          <cell r="F604">
            <v>0.85</v>
          </cell>
          <cell r="G604">
            <v>44708</v>
          </cell>
          <cell r="H604" t="str">
            <v>R2</v>
          </cell>
          <cell r="I604" t="str">
            <v>LPI-1604</v>
          </cell>
          <cell r="J604" t="str">
            <v>SR</v>
          </cell>
          <cell r="K604">
            <v>1.35</v>
          </cell>
        </row>
        <row r="605">
          <cell r="C605" t="str">
            <v>026C085</v>
          </cell>
          <cell r="D605">
            <v>2.06</v>
          </cell>
          <cell r="E605"/>
          <cell r="F605">
            <v>2.06</v>
          </cell>
          <cell r="G605">
            <v>44700</v>
          </cell>
          <cell r="H605" t="str">
            <v>R2</v>
          </cell>
          <cell r="I605" t="str">
            <v>LPI-1604</v>
          </cell>
          <cell r="J605" t="str">
            <v>SRP</v>
          </cell>
          <cell r="K605">
            <v>1.35</v>
          </cell>
        </row>
        <row r="606">
          <cell r="C606" t="str">
            <v>026C088</v>
          </cell>
          <cell r="D606">
            <v>0.85</v>
          </cell>
          <cell r="E606"/>
          <cell r="F606">
            <v>0.85</v>
          </cell>
          <cell r="G606">
            <v>44718</v>
          </cell>
          <cell r="H606" t="str">
            <v>R2</v>
          </cell>
          <cell r="I606" t="str">
            <v>LPI-1604</v>
          </cell>
          <cell r="J606" t="str">
            <v>SR</v>
          </cell>
          <cell r="K606">
            <v>1.35</v>
          </cell>
        </row>
        <row r="607">
          <cell r="C607" t="str">
            <v>026C089</v>
          </cell>
          <cell r="D607">
            <v>0.74</v>
          </cell>
          <cell r="E607"/>
          <cell r="F607">
            <v>0.74</v>
          </cell>
          <cell r="G607">
            <v>44375</v>
          </cell>
          <cell r="H607" t="str">
            <v>R1</v>
          </cell>
          <cell r="I607" t="str">
            <v>LPI-1604</v>
          </cell>
          <cell r="J607" t="str">
            <v>SR</v>
          </cell>
          <cell r="K607">
            <v>1.35</v>
          </cell>
        </row>
        <row r="608">
          <cell r="C608" t="str">
            <v>026C090</v>
          </cell>
          <cell r="D608">
            <v>2.4900000000000002</v>
          </cell>
          <cell r="E608"/>
          <cell r="F608">
            <v>2.4900000000000002</v>
          </cell>
          <cell r="G608">
            <v>44705</v>
          </cell>
          <cell r="H608" t="str">
            <v>R2</v>
          </cell>
          <cell r="I608" t="str">
            <v>LPI-1604</v>
          </cell>
          <cell r="J608" t="str">
            <v>SR</v>
          </cell>
          <cell r="K608">
            <v>1.35</v>
          </cell>
        </row>
        <row r="609">
          <cell r="C609" t="str">
            <v>028C085</v>
          </cell>
          <cell r="D609">
            <v>0.51</v>
          </cell>
          <cell r="E609"/>
          <cell r="F609">
            <v>0.51</v>
          </cell>
          <cell r="G609">
            <v>44709</v>
          </cell>
          <cell r="H609" t="str">
            <v>R2</v>
          </cell>
          <cell r="I609" t="str">
            <v>LPI-1604</v>
          </cell>
          <cell r="J609" t="str">
            <v>SR</v>
          </cell>
          <cell r="K609">
            <v>1.35</v>
          </cell>
        </row>
        <row r="610">
          <cell r="C610" t="str">
            <v>028C087</v>
          </cell>
          <cell r="D610">
            <v>5.76</v>
          </cell>
          <cell r="E610"/>
          <cell r="F610">
            <v>5.76</v>
          </cell>
          <cell r="G610">
            <v>44701</v>
          </cell>
          <cell r="H610" t="str">
            <v>R2</v>
          </cell>
          <cell r="I610" t="str">
            <v>LPI-1604</v>
          </cell>
          <cell r="J610" t="str">
            <v>SR</v>
          </cell>
          <cell r="K610">
            <v>1.35</v>
          </cell>
        </row>
        <row r="611">
          <cell r="C611" t="str">
            <v>028C088</v>
          </cell>
          <cell r="D611">
            <v>3.67</v>
          </cell>
          <cell r="E611"/>
          <cell r="F611">
            <v>3.67</v>
          </cell>
          <cell r="G611">
            <v>44705</v>
          </cell>
          <cell r="H611" t="str">
            <v>R2</v>
          </cell>
          <cell r="I611" t="str">
            <v>LPI-1604</v>
          </cell>
          <cell r="J611" t="str">
            <v>SR</v>
          </cell>
          <cell r="K611">
            <v>1.35</v>
          </cell>
        </row>
        <row r="612">
          <cell r="C612" t="str">
            <v>028C090</v>
          </cell>
          <cell r="D612">
            <v>1.42</v>
          </cell>
          <cell r="E612"/>
          <cell r="F612">
            <v>1.42</v>
          </cell>
          <cell r="G612">
            <v>44705</v>
          </cell>
          <cell r="H612" t="str">
            <v>R2</v>
          </cell>
          <cell r="I612" t="str">
            <v>LPI-1604</v>
          </cell>
          <cell r="J612" t="str">
            <v>SR</v>
          </cell>
          <cell r="K612">
            <v>1.35</v>
          </cell>
        </row>
        <row r="613">
          <cell r="C613" t="str">
            <v>029C085</v>
          </cell>
          <cell r="D613">
            <v>2.73</v>
          </cell>
          <cell r="E613"/>
          <cell r="F613">
            <v>2.73</v>
          </cell>
          <cell r="G613">
            <v>44706</v>
          </cell>
          <cell r="H613" t="str">
            <v>R2</v>
          </cell>
          <cell r="I613" t="str">
            <v>LPI-1604</v>
          </cell>
          <cell r="J613" t="str">
            <v>SR</v>
          </cell>
          <cell r="K613">
            <v>1.35</v>
          </cell>
        </row>
        <row r="614">
          <cell r="C614" t="str">
            <v>029C090</v>
          </cell>
          <cell r="D614">
            <v>0.28999999999999998</v>
          </cell>
          <cell r="E614"/>
          <cell r="F614">
            <v>0.28999999999999998</v>
          </cell>
          <cell r="G614">
            <v>44700</v>
          </cell>
          <cell r="H614" t="str">
            <v>R2</v>
          </cell>
          <cell r="I614" t="str">
            <v>LPI-1604</v>
          </cell>
          <cell r="J614" t="str">
            <v>SR</v>
          </cell>
          <cell r="K614">
            <v>1.35</v>
          </cell>
        </row>
        <row r="615">
          <cell r="C615" t="str">
            <v>030C082</v>
          </cell>
          <cell r="D615">
            <v>1.25</v>
          </cell>
          <cell r="E615"/>
          <cell r="F615">
            <v>1.25</v>
          </cell>
          <cell r="G615">
            <v>44655</v>
          </cell>
          <cell r="H615" t="str">
            <v>R2</v>
          </cell>
          <cell r="I615" t="str">
            <v>LPI-1604</v>
          </cell>
          <cell r="J615" t="str">
            <v>SR</v>
          </cell>
          <cell r="K615">
            <v>1.35</v>
          </cell>
        </row>
        <row r="616">
          <cell r="C616" t="str">
            <v>030C086</v>
          </cell>
          <cell r="D616">
            <v>0.82</v>
          </cell>
          <cell r="E616"/>
          <cell r="F616">
            <v>0.82</v>
          </cell>
          <cell r="G616">
            <v>44699</v>
          </cell>
          <cell r="H616" t="str">
            <v>R2</v>
          </cell>
          <cell r="I616" t="str">
            <v>LPI-1604</v>
          </cell>
          <cell r="J616" t="str">
            <v>SR</v>
          </cell>
          <cell r="K616">
            <v>1.35</v>
          </cell>
        </row>
        <row r="617">
          <cell r="C617" t="str">
            <v>030C087</v>
          </cell>
          <cell r="D617">
            <v>1.36</v>
          </cell>
          <cell r="E617"/>
          <cell r="F617">
            <v>1.36</v>
          </cell>
          <cell r="G617">
            <v>44699</v>
          </cell>
          <cell r="H617" t="str">
            <v>R2</v>
          </cell>
          <cell r="I617" t="str">
            <v>LPI-1604</v>
          </cell>
          <cell r="J617" t="str">
            <v>SR</v>
          </cell>
          <cell r="K617">
            <v>1.35</v>
          </cell>
        </row>
        <row r="618">
          <cell r="C618" t="str">
            <v>030C088</v>
          </cell>
          <cell r="D618">
            <v>1.24</v>
          </cell>
          <cell r="E618"/>
          <cell r="F618">
            <v>1.24</v>
          </cell>
          <cell r="G618">
            <v>44706</v>
          </cell>
          <cell r="H618" t="str">
            <v>R2</v>
          </cell>
          <cell r="I618" t="str">
            <v>LPI-1604</v>
          </cell>
          <cell r="J618" t="str">
            <v>SR</v>
          </cell>
          <cell r="K618">
            <v>1.35</v>
          </cell>
        </row>
        <row r="619">
          <cell r="C619" t="str">
            <v>030C089</v>
          </cell>
          <cell r="D619">
            <v>1.68</v>
          </cell>
          <cell r="E619"/>
          <cell r="F619">
            <v>1.68</v>
          </cell>
          <cell r="G619">
            <v>44700</v>
          </cell>
          <cell r="H619" t="str">
            <v>R2</v>
          </cell>
          <cell r="I619" t="str">
            <v>LPI-1604</v>
          </cell>
          <cell r="J619" t="str">
            <v>SR</v>
          </cell>
          <cell r="K619">
            <v>1.35</v>
          </cell>
        </row>
        <row r="620">
          <cell r="C620" t="str">
            <v>030C090</v>
          </cell>
          <cell r="D620">
            <v>0.52</v>
          </cell>
          <cell r="E620"/>
          <cell r="F620">
            <v>0.52</v>
          </cell>
          <cell r="G620">
            <v>44700</v>
          </cell>
          <cell r="H620" t="str">
            <v>R2</v>
          </cell>
          <cell r="I620" t="str">
            <v>LPI-1604</v>
          </cell>
          <cell r="J620" t="str">
            <v>SR</v>
          </cell>
          <cell r="K620">
            <v>1.35</v>
          </cell>
        </row>
        <row r="621">
          <cell r="C621" t="str">
            <v>021C094</v>
          </cell>
          <cell r="D621">
            <v>1.97</v>
          </cell>
          <cell r="E621">
            <v>1</v>
          </cell>
          <cell r="F621">
            <v>1.97</v>
          </cell>
          <cell r="G621">
            <v>44481</v>
          </cell>
          <cell r="H621" t="str">
            <v>RPC</v>
          </cell>
          <cell r="I621" t="str">
            <v>LPI-1604</v>
          </cell>
          <cell r="J621" t="str">
            <v>SR</v>
          </cell>
          <cell r="K621">
            <v>1.35</v>
          </cell>
        </row>
        <row r="622">
          <cell r="C622" t="str">
            <v>021C095</v>
          </cell>
          <cell r="D622">
            <v>2.4300000000000002</v>
          </cell>
          <cell r="E622">
            <v>1</v>
          </cell>
          <cell r="F622">
            <v>2.4300000000000002</v>
          </cell>
          <cell r="G622">
            <v>44481</v>
          </cell>
          <cell r="H622" t="str">
            <v>RPC</v>
          </cell>
          <cell r="I622" t="str">
            <v>LPI-1604</v>
          </cell>
          <cell r="J622" t="str">
            <v>SR</v>
          </cell>
          <cell r="K622">
            <v>1.35</v>
          </cell>
        </row>
        <row r="623">
          <cell r="C623" t="str">
            <v>021C096</v>
          </cell>
          <cell r="D623">
            <v>0.3</v>
          </cell>
          <cell r="E623"/>
          <cell r="F623">
            <v>0.3</v>
          </cell>
          <cell r="G623">
            <v>44497</v>
          </cell>
          <cell r="H623" t="str">
            <v>RPC</v>
          </cell>
          <cell r="I623" t="str">
            <v>LPI-1604</v>
          </cell>
          <cell r="J623" t="str">
            <v>SR</v>
          </cell>
          <cell r="K623">
            <v>1.35</v>
          </cell>
        </row>
        <row r="624">
          <cell r="C624" t="str">
            <v>021C099</v>
          </cell>
          <cell r="D624">
            <v>0.43</v>
          </cell>
          <cell r="E624"/>
          <cell r="F624">
            <v>0.43</v>
          </cell>
          <cell r="G624">
            <v>44497</v>
          </cell>
          <cell r="H624" t="str">
            <v>RPC</v>
          </cell>
          <cell r="I624" t="str">
            <v>LPI-1604</v>
          </cell>
          <cell r="J624" t="str">
            <v>SR</v>
          </cell>
          <cell r="K624">
            <v>1.35</v>
          </cell>
        </row>
        <row r="625">
          <cell r="C625" t="str">
            <v>022C092</v>
          </cell>
          <cell r="D625">
            <v>0.72</v>
          </cell>
          <cell r="E625">
            <v>1</v>
          </cell>
          <cell r="F625">
            <v>0.72</v>
          </cell>
          <cell r="G625">
            <v>44480</v>
          </cell>
          <cell r="H625" t="str">
            <v>RPC</v>
          </cell>
          <cell r="I625" t="str">
            <v>LPI-1603</v>
          </cell>
          <cell r="J625" t="str">
            <v>SR</v>
          </cell>
          <cell r="K625">
            <v>1.35</v>
          </cell>
        </row>
        <row r="626">
          <cell r="C626" t="str">
            <v>022C093</v>
          </cell>
          <cell r="D626">
            <v>1.8</v>
          </cell>
          <cell r="E626">
            <v>1</v>
          </cell>
          <cell r="F626">
            <v>1.8</v>
          </cell>
          <cell r="G626">
            <v>44480</v>
          </cell>
          <cell r="H626" t="str">
            <v>RPC</v>
          </cell>
          <cell r="I626" t="str">
            <v>LPI-1603</v>
          </cell>
          <cell r="J626" t="str">
            <v>SR</v>
          </cell>
          <cell r="K626">
            <v>1.35</v>
          </cell>
        </row>
        <row r="627">
          <cell r="C627" t="str">
            <v>021C097</v>
          </cell>
          <cell r="D627">
            <v>1.97</v>
          </cell>
          <cell r="E627"/>
          <cell r="F627">
            <v>1.97</v>
          </cell>
          <cell r="G627">
            <v>44482</v>
          </cell>
          <cell r="H627" t="str">
            <v>RPC</v>
          </cell>
          <cell r="I627" t="str">
            <v>LPI-1604</v>
          </cell>
          <cell r="J627" t="str">
            <v>SR</v>
          </cell>
          <cell r="K627">
            <v>1.35</v>
          </cell>
        </row>
        <row r="628">
          <cell r="C628" t="str">
            <v>022C099</v>
          </cell>
          <cell r="D628">
            <v>2.91</v>
          </cell>
          <cell r="E628">
            <v>1</v>
          </cell>
          <cell r="F628">
            <v>2.91</v>
          </cell>
          <cell r="G628">
            <v>44482</v>
          </cell>
          <cell r="H628" t="str">
            <v>RPC</v>
          </cell>
          <cell r="I628" t="str">
            <v>LPI-1604</v>
          </cell>
          <cell r="J628" t="str">
            <v>SR</v>
          </cell>
          <cell r="K628">
            <v>1.35</v>
          </cell>
        </row>
        <row r="629">
          <cell r="C629" t="str">
            <v>024C093</v>
          </cell>
          <cell r="D629">
            <v>2.31</v>
          </cell>
          <cell r="E629"/>
          <cell r="F629">
            <v>2.31</v>
          </cell>
          <cell r="G629">
            <v>44488</v>
          </cell>
          <cell r="H629" t="str">
            <v>RPC</v>
          </cell>
          <cell r="I629" t="str">
            <v>LPI-1604</v>
          </cell>
          <cell r="J629" t="str">
            <v>SR</v>
          </cell>
          <cell r="K629">
            <v>1.35</v>
          </cell>
        </row>
        <row r="630">
          <cell r="C630" t="str">
            <v>024C094</v>
          </cell>
          <cell r="D630">
            <v>1.91</v>
          </cell>
          <cell r="E630"/>
          <cell r="F630">
            <v>1.91</v>
          </cell>
          <cell r="G630">
            <v>44488</v>
          </cell>
          <cell r="H630" t="str">
            <v>RPC</v>
          </cell>
          <cell r="I630" t="str">
            <v>LPI-1604</v>
          </cell>
          <cell r="J630" t="str">
            <v>SR</v>
          </cell>
          <cell r="K630">
            <v>1.35</v>
          </cell>
        </row>
        <row r="631">
          <cell r="C631" t="str">
            <v>024C099</v>
          </cell>
          <cell r="D631">
            <v>3.74</v>
          </cell>
          <cell r="E631">
            <v>1</v>
          </cell>
          <cell r="F631">
            <v>3.74</v>
          </cell>
          <cell r="G631">
            <v>44484</v>
          </cell>
          <cell r="H631" t="str">
            <v>RPC</v>
          </cell>
          <cell r="I631" t="str">
            <v>LPI-1604</v>
          </cell>
          <cell r="J631" t="str">
            <v>SR</v>
          </cell>
          <cell r="K631">
            <v>1.35</v>
          </cell>
        </row>
        <row r="632">
          <cell r="C632" t="str">
            <v>024C100</v>
          </cell>
          <cell r="D632">
            <v>4.25</v>
          </cell>
          <cell r="E632">
            <v>1</v>
          </cell>
          <cell r="F632">
            <v>4.25</v>
          </cell>
          <cell r="G632">
            <v>44483</v>
          </cell>
          <cell r="H632" t="str">
            <v>RPC</v>
          </cell>
          <cell r="I632" t="str">
            <v>LPI-1604</v>
          </cell>
          <cell r="J632" t="str">
            <v>SR</v>
          </cell>
          <cell r="K632">
            <v>1.35</v>
          </cell>
        </row>
        <row r="633">
          <cell r="C633" t="str">
            <v>025C093</v>
          </cell>
          <cell r="D633">
            <v>1.39</v>
          </cell>
          <cell r="E633" t="str">
            <v>fix</v>
          </cell>
          <cell r="F633">
            <v>1.39</v>
          </cell>
          <cell r="G633">
            <v>44488</v>
          </cell>
          <cell r="H633" t="str">
            <v>RPC</v>
          </cell>
          <cell r="I633" t="str">
            <v>LPI-1604</v>
          </cell>
          <cell r="J633" t="str">
            <v>SR</v>
          </cell>
          <cell r="K633">
            <v>1.35</v>
          </cell>
        </row>
        <row r="634">
          <cell r="C634" t="str">
            <v>025C095</v>
          </cell>
          <cell r="D634">
            <v>1.9</v>
          </cell>
          <cell r="E634" t="str">
            <v>fix</v>
          </cell>
          <cell r="F634">
            <v>1.9</v>
          </cell>
          <cell r="G634">
            <v>44520</v>
          </cell>
          <cell r="H634" t="str">
            <v>RPC</v>
          </cell>
          <cell r="I634" t="str">
            <v>LPI-1603</v>
          </cell>
          <cell r="J634" t="str">
            <v>SR</v>
          </cell>
          <cell r="K634">
            <v>1.35</v>
          </cell>
        </row>
        <row r="635">
          <cell r="C635" t="str">
            <v>025c096</v>
          </cell>
          <cell r="D635">
            <v>2.15</v>
          </cell>
          <cell r="E635" t="str">
            <v>fix</v>
          </cell>
          <cell r="F635">
            <v>2.15</v>
          </cell>
          <cell r="G635">
            <v>44509</v>
          </cell>
          <cell r="H635" t="str">
            <v>RPC</v>
          </cell>
          <cell r="I635" t="str">
            <v>LPI-1603</v>
          </cell>
          <cell r="J635" t="str">
            <v>SR</v>
          </cell>
          <cell r="K635">
            <v>1.35</v>
          </cell>
        </row>
        <row r="636">
          <cell r="C636" t="str">
            <v>026C093</v>
          </cell>
          <cell r="D636">
            <v>2.48</v>
          </cell>
          <cell r="E636" t="str">
            <v>fix</v>
          </cell>
          <cell r="F636">
            <v>2.48</v>
          </cell>
          <cell r="G636">
            <v>44489</v>
          </cell>
          <cell r="H636" t="str">
            <v>RPC</v>
          </cell>
          <cell r="I636" t="str">
            <v>LPI-1604</v>
          </cell>
          <cell r="J636" t="str">
            <v>SR</v>
          </cell>
          <cell r="K636">
            <v>1.35</v>
          </cell>
        </row>
        <row r="637">
          <cell r="C637" t="str">
            <v>025C097</v>
          </cell>
          <cell r="D637">
            <v>2.12</v>
          </cell>
          <cell r="E637" t="str">
            <v>fix</v>
          </cell>
          <cell r="F637">
            <v>2.12</v>
          </cell>
          <cell r="G637">
            <v>44485</v>
          </cell>
          <cell r="H637" t="str">
            <v>RPC</v>
          </cell>
          <cell r="I637" t="str">
            <v>LPI-1604</v>
          </cell>
          <cell r="J637" t="str">
            <v>SR</v>
          </cell>
          <cell r="K637">
            <v>1.35</v>
          </cell>
        </row>
        <row r="638">
          <cell r="C638" t="str">
            <v>026C097</v>
          </cell>
          <cell r="D638">
            <v>1.47</v>
          </cell>
          <cell r="E638" t="str">
            <v>fix</v>
          </cell>
          <cell r="F638">
            <v>1.47</v>
          </cell>
          <cell r="G638">
            <v>44485</v>
          </cell>
          <cell r="H638" t="str">
            <v>RPC</v>
          </cell>
          <cell r="I638" t="str">
            <v>LPI-1604</v>
          </cell>
          <cell r="J638" t="str">
            <v>SR</v>
          </cell>
          <cell r="K638">
            <v>1.35</v>
          </cell>
        </row>
        <row r="639">
          <cell r="C639" t="str">
            <v>025C100</v>
          </cell>
          <cell r="D639">
            <v>2.59</v>
          </cell>
          <cell r="E639" t="str">
            <v>fix</v>
          </cell>
          <cell r="F639">
            <v>2.59</v>
          </cell>
          <cell r="G639">
            <v>44481</v>
          </cell>
          <cell r="H639" t="str">
            <v>RPC</v>
          </cell>
          <cell r="I639" t="str">
            <v>LPI-1604</v>
          </cell>
          <cell r="J639" t="str">
            <v>SR</v>
          </cell>
          <cell r="K639">
            <v>1.35</v>
          </cell>
        </row>
        <row r="640">
          <cell r="C640" t="str">
            <v>026C100</v>
          </cell>
          <cell r="D640">
            <v>2.5</v>
          </cell>
          <cell r="E640" t="str">
            <v>fix</v>
          </cell>
          <cell r="F640">
            <v>2.5</v>
          </cell>
          <cell r="G640">
            <v>44481</v>
          </cell>
          <cell r="H640" t="str">
            <v>RPC</v>
          </cell>
          <cell r="I640" t="str">
            <v>LPI-1604</v>
          </cell>
          <cell r="J640" t="str">
            <v>SR</v>
          </cell>
          <cell r="K640">
            <v>1.35</v>
          </cell>
        </row>
        <row r="641">
          <cell r="C641" t="str">
            <v>027C093</v>
          </cell>
          <cell r="D641">
            <v>2.06</v>
          </cell>
          <cell r="E641">
            <v>1</v>
          </cell>
          <cell r="F641">
            <v>2.06</v>
          </cell>
          <cell r="G641">
            <v>44485</v>
          </cell>
          <cell r="H641" t="str">
            <v>RPC</v>
          </cell>
          <cell r="I641" t="str">
            <v>LPI-1604</v>
          </cell>
          <cell r="J641" t="str">
            <v>SR</v>
          </cell>
          <cell r="K641">
            <v>1.35</v>
          </cell>
        </row>
        <row r="642">
          <cell r="C642" t="str">
            <v>027C098</v>
          </cell>
          <cell r="D642">
            <v>1.27</v>
          </cell>
          <cell r="E642" t="str">
            <v>fix</v>
          </cell>
          <cell r="F642">
            <v>1.27</v>
          </cell>
          <cell r="G642">
            <v>44481</v>
          </cell>
          <cell r="H642" t="str">
            <v>RPC</v>
          </cell>
          <cell r="I642" t="str">
            <v>LPI-1604</v>
          </cell>
          <cell r="J642" t="str">
            <v>SR</v>
          </cell>
          <cell r="K642">
            <v>1.35</v>
          </cell>
        </row>
        <row r="643">
          <cell r="C643" t="str">
            <v>027C099</v>
          </cell>
          <cell r="D643">
            <v>0.45</v>
          </cell>
          <cell r="E643" t="str">
            <v>fix</v>
          </cell>
          <cell r="F643">
            <v>0.45</v>
          </cell>
          <cell r="G643">
            <v>44481</v>
          </cell>
          <cell r="H643" t="str">
            <v>RPC</v>
          </cell>
          <cell r="I643" t="str">
            <v>LPI-1604</v>
          </cell>
          <cell r="J643" t="str">
            <v>SR</v>
          </cell>
          <cell r="K643">
            <v>1.35</v>
          </cell>
        </row>
        <row r="644">
          <cell r="C644" t="str">
            <v>028C095</v>
          </cell>
          <cell r="D644">
            <v>0.43</v>
          </cell>
          <cell r="E644"/>
          <cell r="F644">
            <v>0.43</v>
          </cell>
          <cell r="G644">
            <v>44491</v>
          </cell>
          <cell r="H644" t="str">
            <v>RPC</v>
          </cell>
          <cell r="I644" t="str">
            <v>LPI-1604</v>
          </cell>
          <cell r="J644" t="str">
            <v>SR</v>
          </cell>
          <cell r="K644">
            <v>1.35</v>
          </cell>
        </row>
        <row r="645">
          <cell r="C645" t="str">
            <v>028C099</v>
          </cell>
          <cell r="D645">
            <v>0.92</v>
          </cell>
          <cell r="E645" t="str">
            <v>fix</v>
          </cell>
          <cell r="F645">
            <v>0.92</v>
          </cell>
          <cell r="G645">
            <v>44484</v>
          </cell>
          <cell r="H645" t="str">
            <v>RPC</v>
          </cell>
          <cell r="I645" t="str">
            <v>LPI-1604</v>
          </cell>
          <cell r="J645" t="str">
            <v>SR</v>
          </cell>
          <cell r="K645">
            <v>1.35</v>
          </cell>
        </row>
        <row r="646">
          <cell r="C646" t="str">
            <v>028C100</v>
          </cell>
          <cell r="D646">
            <v>0.89</v>
          </cell>
          <cell r="E646" t="str">
            <v>fix</v>
          </cell>
          <cell r="F646">
            <v>0.89</v>
          </cell>
          <cell r="G646">
            <v>44484</v>
          </cell>
          <cell r="H646" t="str">
            <v>RPC</v>
          </cell>
          <cell r="I646" t="str">
            <v>LPI-1604</v>
          </cell>
          <cell r="J646" t="str">
            <v>SR</v>
          </cell>
          <cell r="K646">
            <v>1.35</v>
          </cell>
        </row>
        <row r="647">
          <cell r="C647" t="str">
            <v>029C095</v>
          </cell>
          <cell r="D647">
            <v>1.45</v>
          </cell>
          <cell r="E647" t="str">
            <v>fix</v>
          </cell>
          <cell r="F647">
            <v>1.45</v>
          </cell>
          <cell r="G647">
            <v>44497</v>
          </cell>
          <cell r="H647" t="str">
            <v>RPC</v>
          </cell>
          <cell r="I647" t="str">
            <v>LPI-1604</v>
          </cell>
          <cell r="J647" t="str">
            <v>SR</v>
          </cell>
          <cell r="K647">
            <v>1.35</v>
          </cell>
        </row>
        <row r="648">
          <cell r="C648" t="str">
            <v>029C097</v>
          </cell>
          <cell r="D648">
            <v>0.98</v>
          </cell>
          <cell r="E648" t="str">
            <v>fix</v>
          </cell>
          <cell r="F648">
            <v>0.98</v>
          </cell>
          <cell r="G648">
            <v>44485</v>
          </cell>
          <cell r="H648" t="str">
            <v>RPC</v>
          </cell>
          <cell r="I648" t="str">
            <v>LPI-1604</v>
          </cell>
          <cell r="J648" t="str">
            <v>SR</v>
          </cell>
          <cell r="K648">
            <v>1.35</v>
          </cell>
        </row>
        <row r="649">
          <cell r="C649" t="str">
            <v>029c099</v>
          </cell>
          <cell r="D649">
            <v>0.3</v>
          </cell>
          <cell r="E649" t="str">
            <v>fix</v>
          </cell>
          <cell r="F649">
            <v>0.3</v>
          </cell>
          <cell r="G649">
            <v>44510</v>
          </cell>
          <cell r="H649" t="str">
            <v>RPC</v>
          </cell>
          <cell r="I649" t="str">
            <v>LPI-1603</v>
          </cell>
          <cell r="J649" t="str">
            <v>SR</v>
          </cell>
          <cell r="K649">
            <v>1.35</v>
          </cell>
        </row>
        <row r="650">
          <cell r="C650" t="str">
            <v>029C100</v>
          </cell>
          <cell r="D650">
            <v>0.56999999999999995</v>
          </cell>
          <cell r="E650" t="str">
            <v>fix</v>
          </cell>
          <cell r="F650">
            <v>0.56999999999999995</v>
          </cell>
          <cell r="G650">
            <v>44510</v>
          </cell>
          <cell r="H650" t="str">
            <v>RPC</v>
          </cell>
          <cell r="I650" t="str">
            <v>LPI-1603</v>
          </cell>
          <cell r="J650" t="str">
            <v>SR</v>
          </cell>
          <cell r="K650">
            <v>1.35</v>
          </cell>
        </row>
        <row r="651">
          <cell r="C651" t="str">
            <v>030C092</v>
          </cell>
          <cell r="D651">
            <v>1.67</v>
          </cell>
          <cell r="E651" t="str">
            <v>fix</v>
          </cell>
          <cell r="F651">
            <v>1.67</v>
          </cell>
          <cell r="G651">
            <v>44486</v>
          </cell>
          <cell r="H651" t="str">
            <v>RPC</v>
          </cell>
          <cell r="I651" t="str">
            <v>LPI-1604</v>
          </cell>
          <cell r="J651" t="str">
            <v>SR</v>
          </cell>
          <cell r="K651">
            <v>1.35</v>
          </cell>
        </row>
        <row r="652">
          <cell r="C652" t="str">
            <v>030C094</v>
          </cell>
          <cell r="D652">
            <v>0.92</v>
          </cell>
          <cell r="E652" t="str">
            <v>fix</v>
          </cell>
          <cell r="F652">
            <v>0.92</v>
          </cell>
          <cell r="G652">
            <v>44485</v>
          </cell>
          <cell r="H652" t="str">
            <v>RPC</v>
          </cell>
          <cell r="I652" t="str">
            <v>LPI-1604</v>
          </cell>
          <cell r="J652" t="str">
            <v>SR</v>
          </cell>
          <cell r="K652">
            <v>1.35</v>
          </cell>
        </row>
        <row r="653">
          <cell r="C653" t="str">
            <v>024C102</v>
          </cell>
          <cell r="D653">
            <v>1.42</v>
          </cell>
          <cell r="E653"/>
          <cell r="F653">
            <v>1.42</v>
          </cell>
          <cell r="G653">
            <v>44478</v>
          </cell>
          <cell r="H653" t="str">
            <v>R2</v>
          </cell>
          <cell r="I653" t="str">
            <v>LPI-1607</v>
          </cell>
          <cell r="J653" t="str">
            <v>DR</v>
          </cell>
          <cell r="K653">
            <v>1.8</v>
          </cell>
        </row>
        <row r="654">
          <cell r="C654" t="str">
            <v>026C102</v>
          </cell>
          <cell r="D654">
            <v>2.82</v>
          </cell>
          <cell r="E654"/>
          <cell r="F654">
            <v>2.82</v>
          </cell>
          <cell r="G654">
            <v>44464</v>
          </cell>
          <cell r="H654" t="str">
            <v>R2</v>
          </cell>
          <cell r="I654" t="str">
            <v>LPI-1607</v>
          </cell>
          <cell r="J654" t="str">
            <v>DR</v>
          </cell>
          <cell r="K654">
            <v>1.8</v>
          </cell>
        </row>
        <row r="655">
          <cell r="C655" t="str">
            <v>027C103</v>
          </cell>
          <cell r="D655">
            <v>1.83</v>
          </cell>
          <cell r="E655"/>
          <cell r="F655">
            <v>1.83</v>
          </cell>
          <cell r="G655">
            <v>44464</v>
          </cell>
          <cell r="H655" t="str">
            <v>R2</v>
          </cell>
          <cell r="I655" t="str">
            <v>LPI-1607</v>
          </cell>
          <cell r="J655" t="str">
            <v>DR</v>
          </cell>
          <cell r="K655">
            <v>1.8</v>
          </cell>
        </row>
        <row r="656">
          <cell r="C656" t="str">
            <v>028C103</v>
          </cell>
          <cell r="D656">
            <v>1.1399999999999999</v>
          </cell>
          <cell r="E656"/>
          <cell r="F656">
            <v>1.1399999999999999</v>
          </cell>
          <cell r="G656">
            <v>44464</v>
          </cell>
          <cell r="H656" t="str">
            <v>R2</v>
          </cell>
          <cell r="I656" t="str">
            <v>LPI-1607</v>
          </cell>
          <cell r="J656" t="str">
            <v>DR</v>
          </cell>
          <cell r="K656">
            <v>1.8</v>
          </cell>
        </row>
        <row r="657">
          <cell r="C657" t="str">
            <v>029C102</v>
          </cell>
          <cell r="D657">
            <v>0.33</v>
          </cell>
          <cell r="E657"/>
          <cell r="F657">
            <v>0.33</v>
          </cell>
          <cell r="G657">
            <v>44464</v>
          </cell>
          <cell r="H657" t="str">
            <v>R2</v>
          </cell>
          <cell r="I657" t="str">
            <v>LPI-1607</v>
          </cell>
          <cell r="J657" t="str">
            <v>DR</v>
          </cell>
          <cell r="K657">
            <v>1.8</v>
          </cell>
        </row>
        <row r="658">
          <cell r="C658" t="str">
            <v>029C103</v>
          </cell>
          <cell r="D658">
            <v>1.31</v>
          </cell>
          <cell r="E658"/>
          <cell r="F658">
            <v>1.31</v>
          </cell>
          <cell r="G658">
            <v>44487</v>
          </cell>
          <cell r="H658" t="str">
            <v>R2</v>
          </cell>
          <cell r="I658" t="str">
            <v>LPI-1607</v>
          </cell>
          <cell r="J658" t="str">
            <v>DR</v>
          </cell>
          <cell r="K658">
            <v>1.8</v>
          </cell>
        </row>
        <row r="659">
          <cell r="C659" t="str">
            <v>032C057</v>
          </cell>
          <cell r="D659">
            <v>1.63</v>
          </cell>
          <cell r="E659"/>
          <cell r="F659">
            <v>1.63</v>
          </cell>
          <cell r="G659">
            <v>44422</v>
          </cell>
          <cell r="H659" t="str">
            <v>RPC</v>
          </cell>
          <cell r="I659" t="str">
            <v>LPI-1605</v>
          </cell>
          <cell r="J659" t="str">
            <v>SR</v>
          </cell>
          <cell r="K659">
            <v>1.35</v>
          </cell>
        </row>
        <row r="660">
          <cell r="C660" t="str">
            <v>032C058</v>
          </cell>
          <cell r="D660">
            <v>1.99</v>
          </cell>
          <cell r="E660"/>
          <cell r="F660">
            <v>1.99</v>
          </cell>
          <cell r="G660">
            <v>44422</v>
          </cell>
          <cell r="H660" t="str">
            <v>RPC</v>
          </cell>
          <cell r="I660" t="str">
            <v>LPI-1605</v>
          </cell>
          <cell r="J660" t="str">
            <v>SR</v>
          </cell>
          <cell r="K660">
            <v>1.35</v>
          </cell>
        </row>
        <row r="661">
          <cell r="C661" t="str">
            <v>032C059</v>
          </cell>
          <cell r="D661">
            <v>2.15</v>
          </cell>
          <cell r="E661"/>
          <cell r="F661">
            <v>2.15</v>
          </cell>
          <cell r="G661">
            <v>44422</v>
          </cell>
          <cell r="H661" t="str">
            <v>RPC</v>
          </cell>
          <cell r="I661" t="str">
            <v>LPI-1605</v>
          </cell>
          <cell r="J661" t="str">
            <v>SR</v>
          </cell>
          <cell r="K661">
            <v>1.35</v>
          </cell>
        </row>
        <row r="662">
          <cell r="C662" t="str">
            <v>033C057</v>
          </cell>
          <cell r="D662">
            <v>0.11</v>
          </cell>
          <cell r="E662"/>
          <cell r="F662">
            <v>0.11</v>
          </cell>
          <cell r="G662">
            <v>44422</v>
          </cell>
          <cell r="H662" t="str">
            <v>RPC</v>
          </cell>
          <cell r="I662" t="str">
            <v>LPI-1605</v>
          </cell>
          <cell r="J662" t="str">
            <v>SR</v>
          </cell>
          <cell r="K662">
            <v>1.35</v>
          </cell>
        </row>
        <row r="663">
          <cell r="C663" t="str">
            <v>034C056</v>
          </cell>
          <cell r="D663">
            <v>1.19</v>
          </cell>
          <cell r="E663"/>
          <cell r="F663">
            <v>1.19</v>
          </cell>
          <cell r="G663">
            <v>44423</v>
          </cell>
          <cell r="H663" t="str">
            <v>RPC</v>
          </cell>
          <cell r="I663" t="str">
            <v>LPI-1605</v>
          </cell>
          <cell r="J663" t="str">
            <v>SR</v>
          </cell>
          <cell r="K663">
            <v>1.35</v>
          </cell>
        </row>
        <row r="664">
          <cell r="C664" t="str">
            <v>033C058</v>
          </cell>
          <cell r="D664">
            <v>0.93</v>
          </cell>
          <cell r="E664"/>
          <cell r="F664">
            <v>0.93</v>
          </cell>
          <cell r="G664">
            <v>44423</v>
          </cell>
          <cell r="H664" t="str">
            <v>RPC</v>
          </cell>
          <cell r="I664" t="str">
            <v>LPI-1605</v>
          </cell>
          <cell r="J664" t="str">
            <v>SR</v>
          </cell>
          <cell r="K664">
            <v>1.35</v>
          </cell>
        </row>
        <row r="665">
          <cell r="C665" t="str">
            <v>033C059</v>
          </cell>
          <cell r="D665">
            <v>0.28999999999999998</v>
          </cell>
          <cell r="E665"/>
          <cell r="F665">
            <v>0.28999999999999998</v>
          </cell>
          <cell r="G665">
            <v>44423</v>
          </cell>
          <cell r="H665" t="str">
            <v>RPC</v>
          </cell>
          <cell r="I665" t="str">
            <v>LPI-1605</v>
          </cell>
          <cell r="J665" t="str">
            <v>SR</v>
          </cell>
          <cell r="K665">
            <v>1.35</v>
          </cell>
        </row>
        <row r="666">
          <cell r="C666" t="str">
            <v>032C053</v>
          </cell>
          <cell r="D666">
            <v>2.0099999999999998</v>
          </cell>
          <cell r="E666"/>
          <cell r="F666">
            <v>2.0099999999999998</v>
          </cell>
          <cell r="G666">
            <v>44463</v>
          </cell>
          <cell r="H666" t="str">
            <v>R1</v>
          </cell>
          <cell r="I666" t="str">
            <v>GP-95316</v>
          </cell>
          <cell r="J666" t="str">
            <v>SR</v>
          </cell>
          <cell r="K666">
            <v>1.35</v>
          </cell>
        </row>
        <row r="667">
          <cell r="C667" t="str">
            <v>031C054</v>
          </cell>
          <cell r="D667">
            <v>0.22</v>
          </cell>
          <cell r="E667"/>
          <cell r="F667">
            <v>0.22</v>
          </cell>
          <cell r="G667">
            <v>44438</v>
          </cell>
          <cell r="H667" t="str">
            <v>RPC</v>
          </cell>
          <cell r="I667" t="str">
            <v>LPI-1605</v>
          </cell>
          <cell r="J667" t="str">
            <v>SR</v>
          </cell>
          <cell r="K667">
            <v>1.35</v>
          </cell>
        </row>
        <row r="668">
          <cell r="C668" t="str">
            <v>033C054</v>
          </cell>
          <cell r="D668">
            <v>0.81</v>
          </cell>
          <cell r="E668"/>
          <cell r="F668">
            <v>0.81</v>
          </cell>
          <cell r="G668">
            <v>44438</v>
          </cell>
          <cell r="H668" t="str">
            <v>RPC</v>
          </cell>
          <cell r="I668" t="str">
            <v>LPI-1605</v>
          </cell>
          <cell r="J668" t="str">
            <v>SR</v>
          </cell>
          <cell r="K668">
            <v>1.35</v>
          </cell>
        </row>
        <row r="669">
          <cell r="C669" t="str">
            <v>033C055</v>
          </cell>
          <cell r="D669">
            <v>2.7</v>
          </cell>
          <cell r="E669"/>
          <cell r="F669">
            <v>2.7</v>
          </cell>
          <cell r="G669">
            <v>44438</v>
          </cell>
          <cell r="H669" t="str">
            <v>RPC</v>
          </cell>
          <cell r="I669" t="str">
            <v>LPI-1605</v>
          </cell>
          <cell r="J669" t="str">
            <v>SR</v>
          </cell>
          <cell r="K669">
            <v>1.35</v>
          </cell>
        </row>
        <row r="670">
          <cell r="C670" t="str">
            <v>033C056</v>
          </cell>
          <cell r="D670">
            <v>1.83</v>
          </cell>
          <cell r="E670"/>
          <cell r="F670">
            <v>1.83</v>
          </cell>
          <cell r="G670">
            <v>44461</v>
          </cell>
          <cell r="H670" t="str">
            <v>R1</v>
          </cell>
          <cell r="I670" t="str">
            <v>GP-95316</v>
          </cell>
          <cell r="J670" t="str">
            <v>SR</v>
          </cell>
          <cell r="K670">
            <v>1.35</v>
          </cell>
        </row>
        <row r="671">
          <cell r="C671" t="str">
            <v>034C053</v>
          </cell>
          <cell r="D671">
            <v>5.63</v>
          </cell>
          <cell r="E671"/>
          <cell r="F671">
            <v>5.63</v>
          </cell>
          <cell r="G671">
            <v>44463</v>
          </cell>
          <cell r="H671" t="str">
            <v>R1</v>
          </cell>
          <cell r="I671" t="str">
            <v>GP-95316</v>
          </cell>
          <cell r="J671" t="str">
            <v>SR</v>
          </cell>
          <cell r="K671">
            <v>1.35</v>
          </cell>
        </row>
        <row r="672">
          <cell r="C672" t="str">
            <v>034C054</v>
          </cell>
          <cell r="D672">
            <v>0.6</v>
          </cell>
          <cell r="E672"/>
          <cell r="F672">
            <v>0.6</v>
          </cell>
          <cell r="G672">
            <v>44438</v>
          </cell>
          <cell r="H672" t="str">
            <v>RPC</v>
          </cell>
          <cell r="I672" t="str">
            <v>LPI-1605</v>
          </cell>
          <cell r="J672" t="str">
            <v>SR</v>
          </cell>
          <cell r="K672">
            <v>1.35</v>
          </cell>
        </row>
        <row r="673">
          <cell r="C673" t="str">
            <v>034C055</v>
          </cell>
          <cell r="D673">
            <v>0.84</v>
          </cell>
          <cell r="E673"/>
          <cell r="F673">
            <v>0.84</v>
          </cell>
          <cell r="G673">
            <v>44438</v>
          </cell>
          <cell r="H673" t="str">
            <v>RPC</v>
          </cell>
          <cell r="I673" t="str">
            <v>LPI-1605</v>
          </cell>
          <cell r="J673" t="str">
            <v>SR</v>
          </cell>
          <cell r="K673">
            <v>1.35</v>
          </cell>
        </row>
        <row r="674">
          <cell r="C674" t="str">
            <v>035C055</v>
          </cell>
          <cell r="D674">
            <v>2.33</v>
          </cell>
          <cell r="E674"/>
          <cell r="F674">
            <v>2.33</v>
          </cell>
          <cell r="G674">
            <v>44451</v>
          </cell>
          <cell r="H674" t="str">
            <v>R1</v>
          </cell>
          <cell r="I674" t="str">
            <v>GP-95316</v>
          </cell>
          <cell r="J674" t="str">
            <v>SR</v>
          </cell>
          <cell r="K674">
            <v>1.35</v>
          </cell>
        </row>
        <row r="675">
          <cell r="C675" t="str">
            <v>035C057</v>
          </cell>
          <cell r="D675">
            <v>2.42</v>
          </cell>
          <cell r="E675"/>
          <cell r="F675">
            <v>2.42</v>
          </cell>
          <cell r="G675">
            <v>44460</v>
          </cell>
          <cell r="H675" t="str">
            <v>R1</v>
          </cell>
          <cell r="I675" t="str">
            <v>GP-95316</v>
          </cell>
          <cell r="J675" t="str">
            <v>SR</v>
          </cell>
          <cell r="K675">
            <v>1.35</v>
          </cell>
        </row>
        <row r="676">
          <cell r="C676" t="str">
            <v>035C060</v>
          </cell>
          <cell r="D676">
            <v>2.4</v>
          </cell>
          <cell r="E676"/>
          <cell r="F676">
            <v>2.4</v>
          </cell>
          <cell r="G676">
            <v>44451</v>
          </cell>
          <cell r="H676" t="str">
            <v>R1</v>
          </cell>
          <cell r="I676" t="str">
            <v>GP-95316</v>
          </cell>
          <cell r="J676" t="str">
            <v>SR</v>
          </cell>
          <cell r="K676">
            <v>1.35</v>
          </cell>
        </row>
        <row r="677">
          <cell r="C677" t="str">
            <v>036C057</v>
          </cell>
          <cell r="D677">
            <v>2.2400000000000002</v>
          </cell>
          <cell r="E677"/>
          <cell r="F677">
            <v>2.2400000000000002</v>
          </cell>
          <cell r="G677">
            <v>44461</v>
          </cell>
          <cell r="H677" t="str">
            <v>R1</v>
          </cell>
          <cell r="I677" t="str">
            <v>GP-95316</v>
          </cell>
          <cell r="J677" t="str">
            <v>SR</v>
          </cell>
          <cell r="K677">
            <v>1.35</v>
          </cell>
        </row>
        <row r="678">
          <cell r="C678" t="str">
            <v>036C059</v>
          </cell>
          <cell r="D678">
            <v>1.78</v>
          </cell>
          <cell r="E678"/>
          <cell r="F678">
            <v>1.78</v>
          </cell>
          <cell r="G678">
            <v>44461</v>
          </cell>
          <cell r="H678" t="str">
            <v>R1</v>
          </cell>
          <cell r="I678" t="str">
            <v>GP-95316</v>
          </cell>
          <cell r="J678" t="str">
            <v>SR</v>
          </cell>
          <cell r="K678">
            <v>1.35</v>
          </cell>
        </row>
        <row r="679">
          <cell r="C679" t="str">
            <v>036C060</v>
          </cell>
          <cell r="D679">
            <v>0.28999999999999998</v>
          </cell>
          <cell r="E679"/>
          <cell r="F679">
            <v>0.28999999999999998</v>
          </cell>
          <cell r="G679">
            <v>44460</v>
          </cell>
          <cell r="H679" t="str">
            <v>R1</v>
          </cell>
          <cell r="I679" t="str">
            <v>GP-95316</v>
          </cell>
          <cell r="J679" t="str">
            <v>SR</v>
          </cell>
          <cell r="K679">
            <v>1.35</v>
          </cell>
        </row>
        <row r="680">
          <cell r="C680" t="str">
            <v>037C051</v>
          </cell>
          <cell r="D680">
            <v>0.18</v>
          </cell>
          <cell r="E680"/>
          <cell r="F680">
            <v>0.18</v>
          </cell>
          <cell r="G680">
            <v>44491</v>
          </cell>
          <cell r="H680" t="str">
            <v>R1</v>
          </cell>
          <cell r="I680" t="str">
            <v>GP-95316</v>
          </cell>
          <cell r="J680" t="str">
            <v>SR</v>
          </cell>
          <cell r="K680">
            <v>1.35</v>
          </cell>
        </row>
        <row r="681">
          <cell r="C681" t="str">
            <v>037C058</v>
          </cell>
          <cell r="D681">
            <v>2.97</v>
          </cell>
          <cell r="E681"/>
          <cell r="F681">
            <v>2.97</v>
          </cell>
          <cell r="G681">
            <v>44461</v>
          </cell>
          <cell r="H681" t="str">
            <v>R1</v>
          </cell>
          <cell r="I681" t="str">
            <v>GP-95316</v>
          </cell>
          <cell r="J681" t="str">
            <v>SR</v>
          </cell>
          <cell r="K681">
            <v>1.35</v>
          </cell>
        </row>
        <row r="682">
          <cell r="C682" t="str">
            <v>038C051</v>
          </cell>
          <cell r="D682">
            <v>0.12</v>
          </cell>
          <cell r="E682"/>
          <cell r="F682">
            <v>0.12</v>
          </cell>
          <cell r="G682">
            <v>44461</v>
          </cell>
          <cell r="H682" t="str">
            <v>R1</v>
          </cell>
          <cell r="I682" t="str">
            <v>GP-95316</v>
          </cell>
          <cell r="J682" t="str">
            <v>SR</v>
          </cell>
          <cell r="K682">
            <v>1.35</v>
          </cell>
        </row>
        <row r="683">
          <cell r="C683" t="str">
            <v>038C055</v>
          </cell>
          <cell r="D683">
            <v>5.77</v>
          </cell>
          <cell r="E683"/>
          <cell r="F683">
            <v>5.77</v>
          </cell>
          <cell r="G683">
            <v>44451</v>
          </cell>
          <cell r="H683" t="str">
            <v>R1</v>
          </cell>
          <cell r="I683" t="str">
            <v>GP-95316</v>
          </cell>
          <cell r="J683" t="str">
            <v>SR</v>
          </cell>
          <cell r="K683">
            <v>1.35</v>
          </cell>
        </row>
        <row r="684">
          <cell r="C684" t="str">
            <v>038C056</v>
          </cell>
          <cell r="D684">
            <v>1.64</v>
          </cell>
          <cell r="E684"/>
          <cell r="F684">
            <v>1.64</v>
          </cell>
          <cell r="G684">
            <v>44461</v>
          </cell>
          <cell r="H684" t="str">
            <v>R1</v>
          </cell>
          <cell r="I684" t="str">
            <v>GP-95316</v>
          </cell>
          <cell r="J684" t="str">
            <v>SR</v>
          </cell>
          <cell r="K684">
            <v>1.35</v>
          </cell>
        </row>
        <row r="685">
          <cell r="C685" t="str">
            <v>038C058</v>
          </cell>
          <cell r="D685">
            <v>0.93</v>
          </cell>
          <cell r="E685"/>
          <cell r="F685">
            <v>0.93</v>
          </cell>
          <cell r="G685">
            <v>44460</v>
          </cell>
          <cell r="H685" t="str">
            <v>R1</v>
          </cell>
          <cell r="I685" t="str">
            <v>GP-95316</v>
          </cell>
          <cell r="J685" t="str">
            <v>SR</v>
          </cell>
          <cell r="K685">
            <v>1.35</v>
          </cell>
        </row>
        <row r="686">
          <cell r="C686" t="str">
            <v>038C060</v>
          </cell>
          <cell r="D686">
            <v>2.52</v>
          </cell>
          <cell r="E686"/>
          <cell r="F686">
            <v>2.52</v>
          </cell>
          <cell r="G686">
            <v>44461</v>
          </cell>
          <cell r="H686" t="str">
            <v>R1</v>
          </cell>
          <cell r="I686" t="str">
            <v>GP-95316</v>
          </cell>
          <cell r="J686" t="str">
            <v>SR</v>
          </cell>
          <cell r="K686">
            <v>1.35</v>
          </cell>
        </row>
        <row r="687">
          <cell r="C687" t="str">
            <v>039C055</v>
          </cell>
          <cell r="D687">
            <v>1.58</v>
          </cell>
          <cell r="E687"/>
          <cell r="F687">
            <v>1.58</v>
          </cell>
          <cell r="G687">
            <v>44450</v>
          </cell>
          <cell r="H687" t="str">
            <v>R1</v>
          </cell>
          <cell r="I687" t="str">
            <v>GP-95316</v>
          </cell>
          <cell r="J687" t="str">
            <v>SR</v>
          </cell>
          <cell r="K687">
            <v>1.35</v>
          </cell>
        </row>
        <row r="688">
          <cell r="C688" t="str">
            <v>039C060</v>
          </cell>
          <cell r="D688">
            <v>0.35</v>
          </cell>
          <cell r="E688"/>
          <cell r="F688">
            <v>0.35</v>
          </cell>
          <cell r="G688">
            <v>44460</v>
          </cell>
          <cell r="H688" t="str">
            <v>R1</v>
          </cell>
          <cell r="I688" t="str">
            <v>GP-95316</v>
          </cell>
          <cell r="J688" t="str">
            <v>SR</v>
          </cell>
          <cell r="K688">
            <v>1.35</v>
          </cell>
        </row>
        <row r="689">
          <cell r="C689" t="str">
            <v>040C055</v>
          </cell>
          <cell r="D689">
            <v>6.51</v>
          </cell>
          <cell r="E689"/>
          <cell r="F689">
            <v>6.51</v>
          </cell>
          <cell r="G689">
            <v>44489</v>
          </cell>
          <cell r="H689" t="str">
            <v>R1</v>
          </cell>
          <cell r="I689" t="str">
            <v>GP-95316</v>
          </cell>
          <cell r="J689" t="str">
            <v>SR</v>
          </cell>
          <cell r="K689">
            <v>1.35</v>
          </cell>
        </row>
        <row r="690">
          <cell r="C690" t="str">
            <v>040C059</v>
          </cell>
          <cell r="D690">
            <v>5.37</v>
          </cell>
          <cell r="E690"/>
          <cell r="F690">
            <v>5.37</v>
          </cell>
          <cell r="G690">
            <v>44452</v>
          </cell>
          <cell r="H690" t="str">
            <v>R1</v>
          </cell>
          <cell r="I690" t="str">
            <v>GP-95316</v>
          </cell>
          <cell r="J690" t="str">
            <v>SR</v>
          </cell>
          <cell r="K690">
            <v>1.35</v>
          </cell>
        </row>
        <row r="691">
          <cell r="C691" t="str">
            <v>031C053</v>
          </cell>
          <cell r="D691">
            <v>1.1299999999999999</v>
          </cell>
          <cell r="E691"/>
          <cell r="F691">
            <v>1.1299999999999999</v>
          </cell>
          <cell r="G691">
            <v>44433</v>
          </cell>
          <cell r="H691" t="str">
            <v>RPC</v>
          </cell>
          <cell r="I691" t="str">
            <v>LPI-1605</v>
          </cell>
          <cell r="J691" t="str">
            <v>SR</v>
          </cell>
          <cell r="K691">
            <v>1.35</v>
          </cell>
        </row>
        <row r="692">
          <cell r="C692" t="str">
            <v>036C053</v>
          </cell>
          <cell r="D692">
            <v>3.58</v>
          </cell>
          <cell r="E692"/>
          <cell r="F692">
            <v>3.58</v>
          </cell>
          <cell r="G692">
            <v>44461</v>
          </cell>
          <cell r="H692" t="str">
            <v>R2</v>
          </cell>
          <cell r="I692" t="str">
            <v>LPI-1605</v>
          </cell>
          <cell r="J692" t="str">
            <v>SR</v>
          </cell>
          <cell r="K692">
            <v>1.35</v>
          </cell>
        </row>
        <row r="693">
          <cell r="C693" t="str">
            <v>039C056</v>
          </cell>
          <cell r="D693">
            <v>0.84</v>
          </cell>
          <cell r="E693"/>
          <cell r="F693">
            <v>0.84</v>
          </cell>
          <cell r="G693">
            <v>44472</v>
          </cell>
          <cell r="H693" t="str">
            <v>RPC</v>
          </cell>
          <cell r="I693" t="str">
            <v>LPI-1605</v>
          </cell>
          <cell r="J693" t="str">
            <v>SR</v>
          </cell>
          <cell r="K693">
            <v>1.35</v>
          </cell>
        </row>
        <row r="694">
          <cell r="C694" t="str">
            <v>040C057</v>
          </cell>
          <cell r="D694">
            <v>0.65</v>
          </cell>
          <cell r="E694"/>
          <cell r="F694">
            <v>0.65</v>
          </cell>
          <cell r="G694">
            <v>44471</v>
          </cell>
          <cell r="H694" t="str">
            <v>RPC</v>
          </cell>
          <cell r="I694" t="str">
            <v>LPI-1605</v>
          </cell>
          <cell r="J694" t="str">
            <v>SR</v>
          </cell>
          <cell r="K694">
            <v>1.35</v>
          </cell>
        </row>
        <row r="695">
          <cell r="C695" t="str">
            <v>031C064</v>
          </cell>
          <cell r="D695">
            <v>0.52</v>
          </cell>
          <cell r="E695"/>
          <cell r="F695">
            <v>0.52</v>
          </cell>
          <cell r="G695">
            <v>44490</v>
          </cell>
          <cell r="H695" t="str">
            <v>R2</v>
          </cell>
          <cell r="I695" t="str">
            <v>LPI-1606</v>
          </cell>
          <cell r="J695" t="str">
            <v>DR</v>
          </cell>
          <cell r="K695">
            <v>1.8</v>
          </cell>
        </row>
        <row r="696">
          <cell r="C696" t="str">
            <v>032C063</v>
          </cell>
          <cell r="D696">
            <v>0.25</v>
          </cell>
          <cell r="E696"/>
          <cell r="F696">
            <v>0.25</v>
          </cell>
          <cell r="G696">
            <v>44493</v>
          </cell>
          <cell r="H696" t="str">
            <v>R1</v>
          </cell>
          <cell r="I696" t="str">
            <v>LPI-1606</v>
          </cell>
          <cell r="J696" t="str">
            <v>DR</v>
          </cell>
          <cell r="K696">
            <v>1.8</v>
          </cell>
        </row>
        <row r="697">
          <cell r="C697" t="str">
            <v>032C065</v>
          </cell>
          <cell r="D697">
            <v>6.08</v>
          </cell>
          <cell r="E697"/>
          <cell r="F697">
            <v>6.08</v>
          </cell>
          <cell r="G697">
            <v>44488</v>
          </cell>
          <cell r="H697" t="str">
            <v>R2</v>
          </cell>
          <cell r="I697" t="str">
            <v>LPI-1606</v>
          </cell>
          <cell r="J697" t="str">
            <v>DR</v>
          </cell>
          <cell r="K697">
            <v>1.8</v>
          </cell>
        </row>
        <row r="698">
          <cell r="C698" t="str">
            <v>032C067</v>
          </cell>
          <cell r="D698">
            <v>3.88</v>
          </cell>
          <cell r="E698"/>
          <cell r="F698">
            <v>3.88</v>
          </cell>
          <cell r="G698">
            <v>44704</v>
          </cell>
          <cell r="H698" t="str">
            <v>R3</v>
          </cell>
          <cell r="I698" t="str">
            <v>LPI-1606</v>
          </cell>
          <cell r="J698" t="str">
            <v>DR</v>
          </cell>
          <cell r="K698">
            <v>1.8</v>
          </cell>
        </row>
        <row r="699">
          <cell r="C699" t="str">
            <v>032C069</v>
          </cell>
          <cell r="D699">
            <v>2.3199999999999998</v>
          </cell>
          <cell r="E699"/>
          <cell r="F699">
            <v>2.3199999999999998</v>
          </cell>
          <cell r="G699">
            <v>44704</v>
          </cell>
          <cell r="H699" t="str">
            <v>R3</v>
          </cell>
          <cell r="I699" t="str">
            <v>LPI-1606</v>
          </cell>
          <cell r="J699" t="str">
            <v>DR</v>
          </cell>
          <cell r="K699">
            <v>1.8</v>
          </cell>
        </row>
        <row r="700">
          <cell r="C700" t="str">
            <v>034C064</v>
          </cell>
          <cell r="D700">
            <v>3.42</v>
          </cell>
          <cell r="E700"/>
          <cell r="F700">
            <v>3.42</v>
          </cell>
          <cell r="G700">
            <v>44446</v>
          </cell>
          <cell r="H700" t="str">
            <v>R2</v>
          </cell>
          <cell r="I700" t="str">
            <v>LPI-1606</v>
          </cell>
          <cell r="J700" t="str">
            <v>DR</v>
          </cell>
          <cell r="K700">
            <v>1.8</v>
          </cell>
        </row>
        <row r="701">
          <cell r="C701" t="str">
            <v>034C065</v>
          </cell>
          <cell r="D701">
            <v>4.08</v>
          </cell>
          <cell r="E701"/>
          <cell r="F701">
            <v>4.08</v>
          </cell>
          <cell r="G701">
            <v>44703</v>
          </cell>
          <cell r="H701" t="str">
            <v>R3</v>
          </cell>
          <cell r="I701" t="str">
            <v>LPI-1606</v>
          </cell>
          <cell r="J701" t="str">
            <v>DR</v>
          </cell>
          <cell r="K701">
            <v>1.8</v>
          </cell>
        </row>
        <row r="702">
          <cell r="C702" t="str">
            <v>034C066</v>
          </cell>
          <cell r="D702">
            <v>0.53</v>
          </cell>
          <cell r="E702"/>
          <cell r="F702">
            <v>0.53</v>
          </cell>
          <cell r="G702">
            <v>44702</v>
          </cell>
          <cell r="H702" t="str">
            <v>R2</v>
          </cell>
          <cell r="I702" t="str">
            <v>LPI-1606</v>
          </cell>
          <cell r="J702" t="str">
            <v>SRP</v>
          </cell>
          <cell r="K702">
            <v>1.8</v>
          </cell>
        </row>
        <row r="703">
          <cell r="C703" t="str">
            <v>034C067</v>
          </cell>
          <cell r="D703">
            <v>3.09</v>
          </cell>
          <cell r="E703"/>
          <cell r="F703">
            <v>3.09</v>
          </cell>
          <cell r="G703">
            <v>44703</v>
          </cell>
          <cell r="H703" t="str">
            <v>R3</v>
          </cell>
          <cell r="I703" t="str">
            <v>LPI-1606</v>
          </cell>
          <cell r="J703" t="str">
            <v>DR</v>
          </cell>
          <cell r="K703">
            <v>1.8</v>
          </cell>
        </row>
        <row r="704">
          <cell r="C704" t="str">
            <v>034C070</v>
          </cell>
          <cell r="D704">
            <v>5.45</v>
          </cell>
          <cell r="E704"/>
          <cell r="F704">
            <v>5.45</v>
          </cell>
          <cell r="G704">
            <v>44702</v>
          </cell>
          <cell r="H704" t="str">
            <v>R3</v>
          </cell>
          <cell r="I704" t="str">
            <v>LPI-1606</v>
          </cell>
          <cell r="J704" t="str">
            <v>DR</v>
          </cell>
          <cell r="K704">
            <v>1.8</v>
          </cell>
        </row>
        <row r="705">
          <cell r="C705" t="str">
            <v>035C064</v>
          </cell>
          <cell r="D705">
            <v>0.59</v>
          </cell>
          <cell r="E705"/>
          <cell r="F705">
            <v>0.59</v>
          </cell>
          <cell r="G705">
            <v>44702</v>
          </cell>
          <cell r="H705" t="str">
            <v>R3</v>
          </cell>
          <cell r="I705" t="str">
            <v>LPI-1606</v>
          </cell>
          <cell r="J705" t="str">
            <v>SRP</v>
          </cell>
          <cell r="K705">
            <v>1.8</v>
          </cell>
        </row>
        <row r="706">
          <cell r="C706" t="str">
            <v>035C066</v>
          </cell>
          <cell r="D706">
            <v>0.3</v>
          </cell>
          <cell r="E706"/>
          <cell r="F706">
            <v>0.3</v>
          </cell>
          <cell r="G706">
            <v>44492</v>
          </cell>
          <cell r="H706" t="str">
            <v>R2</v>
          </cell>
          <cell r="I706" t="str">
            <v>LPI-1606</v>
          </cell>
          <cell r="J706" t="str">
            <v>SRP</v>
          </cell>
          <cell r="K706">
            <v>1.8</v>
          </cell>
        </row>
        <row r="707">
          <cell r="C707" t="str">
            <v>035C067</v>
          </cell>
          <cell r="D707">
            <v>2.46</v>
          </cell>
          <cell r="E707"/>
          <cell r="F707">
            <v>2.46</v>
          </cell>
          <cell r="G707">
            <v>44703</v>
          </cell>
          <cell r="H707" t="str">
            <v>R3</v>
          </cell>
          <cell r="I707" t="str">
            <v>LPI-1606</v>
          </cell>
          <cell r="J707" t="str">
            <v>SRP</v>
          </cell>
          <cell r="K707">
            <v>1.8</v>
          </cell>
        </row>
        <row r="708">
          <cell r="C708" t="str">
            <v>036C062</v>
          </cell>
          <cell r="D708">
            <v>1.06</v>
          </cell>
          <cell r="E708"/>
          <cell r="F708">
            <v>1.06</v>
          </cell>
          <cell r="G708">
            <v>44486</v>
          </cell>
          <cell r="H708" t="str">
            <v>R2</v>
          </cell>
          <cell r="I708" t="str">
            <v>LPI-1606</v>
          </cell>
          <cell r="J708" t="str">
            <v>DR</v>
          </cell>
          <cell r="K708">
            <v>1.8</v>
          </cell>
        </row>
        <row r="709">
          <cell r="C709" t="str">
            <v>036C063</v>
          </cell>
          <cell r="D709">
            <v>2.77</v>
          </cell>
          <cell r="E709"/>
          <cell r="F709">
            <v>2.77</v>
          </cell>
          <cell r="G709">
            <v>44488</v>
          </cell>
          <cell r="H709" t="str">
            <v>R2</v>
          </cell>
          <cell r="I709" t="str">
            <v>LPI-1606</v>
          </cell>
          <cell r="J709" t="str">
            <v>SRP</v>
          </cell>
          <cell r="K709">
            <v>1.8</v>
          </cell>
        </row>
        <row r="710">
          <cell r="C710" t="str">
            <v>036C065</v>
          </cell>
          <cell r="D710">
            <v>2.8</v>
          </cell>
          <cell r="E710"/>
          <cell r="F710">
            <v>2.8</v>
          </cell>
          <cell r="G710">
            <v>44488</v>
          </cell>
          <cell r="H710" t="str">
            <v>R2</v>
          </cell>
          <cell r="I710" t="str">
            <v>LPI-1606</v>
          </cell>
          <cell r="J710" t="str">
            <v>SRP</v>
          </cell>
          <cell r="K710">
            <v>1.8</v>
          </cell>
        </row>
        <row r="711">
          <cell r="C711" t="str">
            <v>036C070</v>
          </cell>
          <cell r="D711">
            <v>2.06</v>
          </cell>
          <cell r="E711"/>
          <cell r="F711">
            <v>2.06</v>
          </cell>
          <cell r="G711">
            <v>44455</v>
          </cell>
          <cell r="H711" t="str">
            <v>R2</v>
          </cell>
          <cell r="I711" t="str">
            <v>LPI-1606</v>
          </cell>
          <cell r="J711" t="str">
            <v>DR</v>
          </cell>
          <cell r="K711">
            <v>1.8</v>
          </cell>
        </row>
        <row r="712">
          <cell r="C712" t="str">
            <v>037C060</v>
          </cell>
          <cell r="D712">
            <v>0.35</v>
          </cell>
          <cell r="E712"/>
          <cell r="F712">
            <v>0.35</v>
          </cell>
          <cell r="G712">
            <v>44486</v>
          </cell>
          <cell r="H712" t="str">
            <v>R1</v>
          </cell>
          <cell r="I712" t="str">
            <v>LPI-1606</v>
          </cell>
          <cell r="J712" t="str">
            <v>DR</v>
          </cell>
          <cell r="K712">
            <v>1.8</v>
          </cell>
        </row>
        <row r="713">
          <cell r="C713" t="str">
            <v>037C066</v>
          </cell>
          <cell r="D713">
            <v>1.05</v>
          </cell>
          <cell r="E713"/>
          <cell r="F713">
            <v>1.05</v>
          </cell>
          <cell r="G713">
            <v>44494</v>
          </cell>
          <cell r="H713" t="str">
            <v>R2</v>
          </cell>
          <cell r="I713" t="str">
            <v>LPI-1606</v>
          </cell>
          <cell r="J713" t="str">
            <v>DR</v>
          </cell>
          <cell r="K713">
            <v>1.8</v>
          </cell>
        </row>
        <row r="714">
          <cell r="C714" t="str">
            <v>037C067</v>
          </cell>
          <cell r="D714">
            <v>0.72</v>
          </cell>
          <cell r="E714"/>
          <cell r="F714">
            <v>0.72</v>
          </cell>
          <cell r="G714">
            <v>44491</v>
          </cell>
          <cell r="H714" t="str">
            <v>R2</v>
          </cell>
          <cell r="I714" t="str">
            <v>LPI-1606</v>
          </cell>
          <cell r="J714" t="str">
            <v>DR</v>
          </cell>
          <cell r="K714">
            <v>1.8</v>
          </cell>
        </row>
        <row r="715">
          <cell r="C715" t="str">
            <v>038C061</v>
          </cell>
          <cell r="D715">
            <v>0.98</v>
          </cell>
          <cell r="E715"/>
          <cell r="F715">
            <v>0.98</v>
          </cell>
          <cell r="G715">
            <v>44486</v>
          </cell>
          <cell r="H715" t="str">
            <v>R2</v>
          </cell>
          <cell r="I715" t="str">
            <v>LPI-1606</v>
          </cell>
          <cell r="J715" t="str">
            <v>DR</v>
          </cell>
          <cell r="K715">
            <v>1.8</v>
          </cell>
        </row>
        <row r="716">
          <cell r="C716" t="str">
            <v>038C063</v>
          </cell>
          <cell r="D716">
            <v>4.68</v>
          </cell>
          <cell r="E716"/>
          <cell r="F716">
            <v>4.68</v>
          </cell>
          <cell r="G716">
            <v>44487</v>
          </cell>
          <cell r="H716" t="str">
            <v>R2</v>
          </cell>
          <cell r="I716" t="str">
            <v>LPI-1606</v>
          </cell>
          <cell r="J716" t="str">
            <v>DR</v>
          </cell>
          <cell r="K716">
            <v>1.8</v>
          </cell>
        </row>
        <row r="717">
          <cell r="C717" t="str">
            <v>038C065</v>
          </cell>
          <cell r="D717">
            <v>1.76</v>
          </cell>
          <cell r="E717"/>
          <cell r="F717">
            <v>1.76</v>
          </cell>
          <cell r="G717">
            <v>44493</v>
          </cell>
          <cell r="H717" t="str">
            <v>R2</v>
          </cell>
          <cell r="I717" t="str">
            <v>LPI-1606</v>
          </cell>
          <cell r="J717" t="str">
            <v>DR</v>
          </cell>
          <cell r="K717">
            <v>1.8</v>
          </cell>
        </row>
        <row r="718">
          <cell r="C718" t="str">
            <v>038C066</v>
          </cell>
          <cell r="D718">
            <v>1.38</v>
          </cell>
          <cell r="E718"/>
          <cell r="F718">
            <v>1.38</v>
          </cell>
          <cell r="G718">
            <v>44488</v>
          </cell>
          <cell r="H718" t="str">
            <v>R2</v>
          </cell>
          <cell r="I718" t="str">
            <v>LPI-1606</v>
          </cell>
          <cell r="J718" t="str">
            <v>DR</v>
          </cell>
          <cell r="K718">
            <v>1.8</v>
          </cell>
        </row>
        <row r="719">
          <cell r="C719" t="str">
            <v>038C068</v>
          </cell>
          <cell r="D719">
            <v>1.83</v>
          </cell>
          <cell r="E719"/>
          <cell r="F719">
            <v>1.83</v>
          </cell>
          <cell r="G719">
            <v>44704</v>
          </cell>
          <cell r="H719" t="str">
            <v>R3</v>
          </cell>
          <cell r="I719" t="str">
            <v>LPI-1606</v>
          </cell>
          <cell r="J719" t="str">
            <v>SRP</v>
          </cell>
          <cell r="K719">
            <v>1.8</v>
          </cell>
        </row>
        <row r="720">
          <cell r="C720" t="str">
            <v>038C070</v>
          </cell>
          <cell r="D720">
            <v>3.74</v>
          </cell>
          <cell r="E720"/>
          <cell r="F720">
            <v>3.74</v>
          </cell>
          <cell r="G720">
            <v>44455</v>
          </cell>
          <cell r="H720" t="str">
            <v>R2</v>
          </cell>
          <cell r="I720" t="str">
            <v>LPI-1606</v>
          </cell>
          <cell r="J720" t="str">
            <v>SRP</v>
          </cell>
          <cell r="K720">
            <v>1.8</v>
          </cell>
        </row>
        <row r="721">
          <cell r="C721" t="str">
            <v>039C061</v>
          </cell>
          <cell r="D721">
            <v>0.61</v>
          </cell>
          <cell r="E721"/>
          <cell r="F721">
            <v>0.61</v>
          </cell>
          <cell r="G721">
            <v>44486</v>
          </cell>
          <cell r="H721" t="str">
            <v>R2</v>
          </cell>
          <cell r="I721" t="str">
            <v>LPI-1606</v>
          </cell>
          <cell r="J721" t="str">
            <v>DR</v>
          </cell>
          <cell r="K721">
            <v>1.8</v>
          </cell>
        </row>
        <row r="722">
          <cell r="C722" t="str">
            <v>039C065</v>
          </cell>
          <cell r="D722">
            <v>1.08</v>
          </cell>
          <cell r="E722"/>
          <cell r="F722">
            <v>1.08</v>
          </cell>
          <cell r="G722">
            <v>44702</v>
          </cell>
          <cell r="H722" t="str">
            <v>R3</v>
          </cell>
          <cell r="I722" t="str">
            <v>LPI-1606</v>
          </cell>
          <cell r="J722" t="str">
            <v>DR</v>
          </cell>
          <cell r="K722">
            <v>1.8</v>
          </cell>
        </row>
        <row r="723">
          <cell r="C723" t="str">
            <v>039C066</v>
          </cell>
          <cell r="D723">
            <v>0.59</v>
          </cell>
          <cell r="E723"/>
          <cell r="F723">
            <v>0.59</v>
          </cell>
          <cell r="G723">
            <v>44486</v>
          </cell>
          <cell r="H723" t="str">
            <v>R2</v>
          </cell>
          <cell r="I723" t="str">
            <v>LPI-1606</v>
          </cell>
          <cell r="J723" t="str">
            <v>DR</v>
          </cell>
          <cell r="K723">
            <v>1.8</v>
          </cell>
        </row>
        <row r="724">
          <cell r="C724" t="str">
            <v>040C064</v>
          </cell>
          <cell r="D724">
            <v>0.53</v>
          </cell>
          <cell r="E724"/>
          <cell r="F724">
            <v>0.53</v>
          </cell>
          <cell r="G724">
            <v>44702</v>
          </cell>
          <cell r="H724" t="str">
            <v>R3</v>
          </cell>
          <cell r="I724" t="str">
            <v>LPI-1606</v>
          </cell>
          <cell r="J724" t="str">
            <v>DR</v>
          </cell>
          <cell r="K724">
            <v>1.8</v>
          </cell>
        </row>
        <row r="725">
          <cell r="C725" t="str">
            <v>040C065</v>
          </cell>
          <cell r="D725">
            <v>2.82</v>
          </cell>
          <cell r="E725"/>
          <cell r="F725">
            <v>2.82</v>
          </cell>
          <cell r="G725">
            <v>44487</v>
          </cell>
          <cell r="H725" t="str">
            <v>R2</v>
          </cell>
          <cell r="I725" t="str">
            <v>LPI-1606</v>
          </cell>
          <cell r="J725" t="str">
            <v>DR</v>
          </cell>
          <cell r="K725">
            <v>1.8</v>
          </cell>
        </row>
        <row r="726">
          <cell r="C726" t="str">
            <v>040C068</v>
          </cell>
          <cell r="D726">
            <v>4.3</v>
          </cell>
          <cell r="E726"/>
          <cell r="F726">
            <v>4.3</v>
          </cell>
          <cell r="G726">
            <v>44703</v>
          </cell>
          <cell r="H726" t="str">
            <v>R3</v>
          </cell>
          <cell r="I726" t="str">
            <v>LPI-1606</v>
          </cell>
          <cell r="J726" t="str">
            <v>DR</v>
          </cell>
          <cell r="K726">
            <v>1.8</v>
          </cell>
        </row>
        <row r="727">
          <cell r="C727" t="str">
            <v>040C070</v>
          </cell>
          <cell r="D727">
            <v>3.79</v>
          </cell>
          <cell r="E727"/>
          <cell r="F727">
            <v>3.79</v>
          </cell>
          <cell r="G727">
            <v>44703</v>
          </cell>
          <cell r="H727" t="str">
            <v>R3</v>
          </cell>
          <cell r="I727" t="str">
            <v>LPI-1606</v>
          </cell>
          <cell r="J727" t="str">
            <v>DR</v>
          </cell>
          <cell r="K727">
            <v>1.8</v>
          </cell>
        </row>
        <row r="728">
          <cell r="C728" t="str">
            <v>032C070</v>
          </cell>
          <cell r="D728">
            <v>1.9</v>
          </cell>
          <cell r="E728"/>
          <cell r="F728">
            <v>1.9</v>
          </cell>
          <cell r="G728">
            <v>44703</v>
          </cell>
          <cell r="H728" t="str">
            <v>R3</v>
          </cell>
          <cell r="I728" t="str">
            <v>LPI-1606</v>
          </cell>
          <cell r="J728" t="str">
            <v>DR</v>
          </cell>
          <cell r="K728">
            <v>1.8</v>
          </cell>
        </row>
        <row r="729">
          <cell r="C729" t="str">
            <v>032C074</v>
          </cell>
          <cell r="D729">
            <v>6.1</v>
          </cell>
          <cell r="E729"/>
          <cell r="F729">
            <v>6.1</v>
          </cell>
          <cell r="G729">
            <v>44702</v>
          </cell>
          <cell r="H729" t="str">
            <v>R1</v>
          </cell>
          <cell r="I729" t="str">
            <v>LPI-1604</v>
          </cell>
          <cell r="J729" t="str">
            <v>SRP</v>
          </cell>
          <cell r="K729">
            <v>1.35</v>
          </cell>
        </row>
        <row r="730">
          <cell r="C730" t="str">
            <v>032C076</v>
          </cell>
          <cell r="D730">
            <v>1.8</v>
          </cell>
          <cell r="E730"/>
          <cell r="F730">
            <v>1.8</v>
          </cell>
          <cell r="G730">
            <v>44705</v>
          </cell>
          <cell r="H730" t="str">
            <v>R1</v>
          </cell>
          <cell r="I730" t="str">
            <v>LPI-1604</v>
          </cell>
          <cell r="J730" t="str">
            <v>SR</v>
          </cell>
          <cell r="K730">
            <v>1.35</v>
          </cell>
        </row>
        <row r="731">
          <cell r="C731" t="str">
            <v>032C077</v>
          </cell>
          <cell r="D731">
            <v>2.58</v>
          </cell>
          <cell r="E731"/>
          <cell r="F731">
            <v>2.58</v>
          </cell>
          <cell r="G731">
            <v>44704</v>
          </cell>
          <cell r="H731" t="str">
            <v>R1</v>
          </cell>
          <cell r="I731" t="str">
            <v>LPI-1604</v>
          </cell>
          <cell r="J731" t="str">
            <v>SR</v>
          </cell>
          <cell r="K731">
            <v>1.35</v>
          </cell>
        </row>
        <row r="732">
          <cell r="C732" t="str">
            <v>032C078</v>
          </cell>
          <cell r="D732">
            <v>2.74</v>
          </cell>
          <cell r="E732"/>
          <cell r="F732">
            <v>2.74</v>
          </cell>
          <cell r="G732">
            <v>44706</v>
          </cell>
          <cell r="H732" t="str">
            <v>R1</v>
          </cell>
          <cell r="I732" t="str">
            <v>LPI-1604</v>
          </cell>
          <cell r="J732" t="str">
            <v>SR</v>
          </cell>
          <cell r="K732">
            <v>1.35</v>
          </cell>
        </row>
        <row r="733">
          <cell r="C733" t="str">
            <v>033c077</v>
          </cell>
          <cell r="D733">
            <v>0.69</v>
          </cell>
          <cell r="E733"/>
          <cell r="F733">
            <v>0.69</v>
          </cell>
          <cell r="G733">
            <v>44706</v>
          </cell>
          <cell r="H733" t="str">
            <v>R1</v>
          </cell>
          <cell r="I733" t="str">
            <v>LPI-1604</v>
          </cell>
          <cell r="J733" t="str">
            <v>SRP</v>
          </cell>
          <cell r="K733">
            <v>1.35</v>
          </cell>
        </row>
        <row r="734">
          <cell r="C734" t="str">
            <v>033C078</v>
          </cell>
          <cell r="D734">
            <v>0.73</v>
          </cell>
          <cell r="E734"/>
          <cell r="F734">
            <v>0.73</v>
          </cell>
          <cell r="G734">
            <v>44706</v>
          </cell>
          <cell r="H734" t="str">
            <v>R1</v>
          </cell>
          <cell r="I734" t="str">
            <v>LPI-1604</v>
          </cell>
          <cell r="J734" t="str">
            <v>SRP</v>
          </cell>
          <cell r="K734">
            <v>1.35</v>
          </cell>
        </row>
        <row r="735">
          <cell r="C735" t="str">
            <v>034C072</v>
          </cell>
          <cell r="D735">
            <v>5.05</v>
          </cell>
          <cell r="E735"/>
          <cell r="F735">
            <v>5.05</v>
          </cell>
          <cell r="G735">
            <v>44702</v>
          </cell>
          <cell r="H735" t="str">
            <v>R1</v>
          </cell>
          <cell r="I735" t="str">
            <v>LPI-1604</v>
          </cell>
          <cell r="J735" t="str">
            <v>SRP</v>
          </cell>
          <cell r="K735">
            <v>1.35</v>
          </cell>
        </row>
        <row r="736">
          <cell r="C736" t="str">
            <v>034C073</v>
          </cell>
          <cell r="D736">
            <v>1.18</v>
          </cell>
          <cell r="E736"/>
          <cell r="F736">
            <v>1.18</v>
          </cell>
          <cell r="G736">
            <v>44714</v>
          </cell>
          <cell r="H736" t="str">
            <v>R1</v>
          </cell>
          <cell r="I736" t="str">
            <v>LPI-1604</v>
          </cell>
          <cell r="J736" t="str">
            <v>SRP</v>
          </cell>
          <cell r="K736">
            <v>1.35</v>
          </cell>
        </row>
        <row r="737">
          <cell r="C737" t="str">
            <v>034C076</v>
          </cell>
          <cell r="D737">
            <v>1.1399999999999999</v>
          </cell>
          <cell r="E737"/>
          <cell r="F737">
            <v>1.1399999999999999</v>
          </cell>
          <cell r="G737">
            <v>44716</v>
          </cell>
          <cell r="H737" t="str">
            <v>R1</v>
          </cell>
          <cell r="I737" t="str">
            <v>LPI-1604</v>
          </cell>
          <cell r="J737" t="str">
            <v>SRP</v>
          </cell>
          <cell r="K737">
            <v>1.35</v>
          </cell>
        </row>
        <row r="738">
          <cell r="C738" t="str">
            <v>034C077</v>
          </cell>
          <cell r="D738">
            <v>3.08</v>
          </cell>
          <cell r="E738"/>
          <cell r="F738">
            <v>3.08</v>
          </cell>
          <cell r="G738">
            <v>44704</v>
          </cell>
          <cell r="H738" t="str">
            <v>R1</v>
          </cell>
          <cell r="I738" t="str">
            <v>LPI-1604</v>
          </cell>
          <cell r="J738" t="str">
            <v>SR</v>
          </cell>
          <cell r="K738">
            <v>1.35</v>
          </cell>
        </row>
        <row r="739">
          <cell r="C739" t="str">
            <v>034C078</v>
          </cell>
          <cell r="D739">
            <v>2.25</v>
          </cell>
          <cell r="E739"/>
          <cell r="F739">
            <v>2.25</v>
          </cell>
          <cell r="G739">
            <v>44706</v>
          </cell>
          <cell r="H739" t="str">
            <v>R1</v>
          </cell>
          <cell r="I739" t="str">
            <v>LPI-1604</v>
          </cell>
          <cell r="J739" t="str">
            <v>SR</v>
          </cell>
          <cell r="K739">
            <v>1.35</v>
          </cell>
        </row>
        <row r="740">
          <cell r="C740" t="str">
            <v>034C080</v>
          </cell>
          <cell r="D740">
            <v>1.1100000000000001</v>
          </cell>
          <cell r="E740"/>
          <cell r="F740">
            <v>1.1100000000000001</v>
          </cell>
          <cell r="G740">
            <v>44711</v>
          </cell>
          <cell r="H740" t="str">
            <v>R1</v>
          </cell>
          <cell r="I740" t="str">
            <v>LPI-1604</v>
          </cell>
          <cell r="J740" t="str">
            <v>SR</v>
          </cell>
          <cell r="K740">
            <v>1.35</v>
          </cell>
        </row>
        <row r="741">
          <cell r="C741" t="str">
            <v>032C080</v>
          </cell>
          <cell r="D741">
            <v>1.1000000000000001</v>
          </cell>
          <cell r="E741"/>
          <cell r="F741">
            <v>1.1000000000000001</v>
          </cell>
          <cell r="G741">
            <v>44711</v>
          </cell>
          <cell r="H741" t="str">
            <v>R1</v>
          </cell>
          <cell r="I741" t="str">
            <v>LPI-1604</v>
          </cell>
          <cell r="J741" t="str">
            <v>SR</v>
          </cell>
          <cell r="K741">
            <v>1.35</v>
          </cell>
        </row>
        <row r="742">
          <cell r="C742" t="str">
            <v>035C072</v>
          </cell>
          <cell r="D742">
            <v>2.44</v>
          </cell>
          <cell r="E742"/>
          <cell r="F742">
            <v>2.44</v>
          </cell>
          <cell r="G742">
            <v>44702</v>
          </cell>
          <cell r="H742" t="str">
            <v>R1</v>
          </cell>
          <cell r="I742" t="str">
            <v>LPI-1604</v>
          </cell>
          <cell r="J742" t="str">
            <v>SRP</v>
          </cell>
          <cell r="K742">
            <v>1.35</v>
          </cell>
        </row>
        <row r="743">
          <cell r="C743" t="str">
            <v>035C080</v>
          </cell>
          <cell r="D743">
            <v>1.22</v>
          </cell>
          <cell r="E743"/>
          <cell r="F743">
            <v>1.22</v>
          </cell>
          <cell r="G743">
            <v>44708</v>
          </cell>
          <cell r="H743" t="str">
            <v>R1</v>
          </cell>
          <cell r="I743" t="str">
            <v>LPI-1604</v>
          </cell>
          <cell r="J743" t="str">
            <v>SR</v>
          </cell>
          <cell r="K743">
            <v>1.35</v>
          </cell>
        </row>
        <row r="744">
          <cell r="C744" t="str">
            <v>036C073</v>
          </cell>
          <cell r="D744">
            <v>2.74</v>
          </cell>
          <cell r="E744"/>
          <cell r="F744">
            <v>2.74</v>
          </cell>
          <cell r="G744">
            <v>44706</v>
          </cell>
          <cell r="H744" t="str">
            <v>R1</v>
          </cell>
          <cell r="I744" t="str">
            <v>LPI-1604</v>
          </cell>
          <cell r="J744" t="str">
            <v>SR</v>
          </cell>
          <cell r="K744">
            <v>1.35</v>
          </cell>
        </row>
        <row r="745">
          <cell r="C745" t="str">
            <v>036C076</v>
          </cell>
          <cell r="D745">
            <v>1.48</v>
          </cell>
          <cell r="E745"/>
          <cell r="F745">
            <v>1.48</v>
          </cell>
          <cell r="G745">
            <v>44711</v>
          </cell>
          <cell r="H745" t="str">
            <v>R1</v>
          </cell>
          <cell r="I745" t="str">
            <v>LPI-1604</v>
          </cell>
          <cell r="J745" t="str">
            <v>SRP</v>
          </cell>
          <cell r="K745">
            <v>1.35</v>
          </cell>
        </row>
        <row r="746">
          <cell r="C746" t="str">
            <v>036C078</v>
          </cell>
          <cell r="D746">
            <v>1.68</v>
          </cell>
          <cell r="E746"/>
          <cell r="F746">
            <v>1.68</v>
          </cell>
          <cell r="G746">
            <v>44705</v>
          </cell>
          <cell r="H746" t="str">
            <v>R1</v>
          </cell>
          <cell r="I746" t="str">
            <v>LPI-1604</v>
          </cell>
          <cell r="J746" t="str">
            <v>SR</v>
          </cell>
          <cell r="K746">
            <v>1.35</v>
          </cell>
        </row>
        <row r="747">
          <cell r="C747" t="str">
            <v>037c079</v>
          </cell>
          <cell r="D747">
            <v>1.02</v>
          </cell>
          <cell r="E747"/>
          <cell r="F747">
            <v>1.02</v>
          </cell>
          <cell r="G747">
            <v>44705</v>
          </cell>
          <cell r="H747" t="str">
            <v>R1</v>
          </cell>
          <cell r="I747" t="str">
            <v>LPI-1604</v>
          </cell>
          <cell r="J747" t="str">
            <v>SR</v>
          </cell>
          <cell r="K747">
            <v>1.35</v>
          </cell>
        </row>
        <row r="748">
          <cell r="C748" t="str">
            <v>037C080</v>
          </cell>
          <cell r="D748">
            <v>1.33</v>
          </cell>
          <cell r="E748"/>
          <cell r="F748">
            <v>1.33</v>
          </cell>
          <cell r="G748">
            <v>44706</v>
          </cell>
          <cell r="H748" t="str">
            <v>R1</v>
          </cell>
          <cell r="I748" t="str">
            <v>LPI-1604</v>
          </cell>
          <cell r="J748" t="str">
            <v>SR</v>
          </cell>
          <cell r="K748">
            <v>1.35</v>
          </cell>
        </row>
        <row r="749">
          <cell r="C749" t="str">
            <v>038C072</v>
          </cell>
          <cell r="D749">
            <v>3.17</v>
          </cell>
          <cell r="E749"/>
          <cell r="F749">
            <v>3.17</v>
          </cell>
          <cell r="G749">
            <v>44702</v>
          </cell>
          <cell r="H749" t="str">
            <v>R1</v>
          </cell>
          <cell r="I749" t="str">
            <v>LPI-1604</v>
          </cell>
          <cell r="J749" t="str">
            <v>SRP</v>
          </cell>
          <cell r="K749">
            <v>1.35</v>
          </cell>
        </row>
        <row r="750">
          <cell r="C750" t="str">
            <v>038C074</v>
          </cell>
          <cell r="D750">
            <v>1.52</v>
          </cell>
          <cell r="E750"/>
          <cell r="F750">
            <v>1.52</v>
          </cell>
          <cell r="G750">
            <v>44706</v>
          </cell>
          <cell r="H750" t="str">
            <v>R1</v>
          </cell>
          <cell r="I750" t="str">
            <v>LPI-1604</v>
          </cell>
          <cell r="J750" t="str">
            <v>SR</v>
          </cell>
          <cell r="K750">
            <v>1.35</v>
          </cell>
        </row>
        <row r="751">
          <cell r="C751" t="str">
            <v>038C073</v>
          </cell>
          <cell r="D751">
            <v>1.68</v>
          </cell>
          <cell r="E751"/>
          <cell r="F751">
            <v>1.68</v>
          </cell>
          <cell r="G751">
            <v>44706</v>
          </cell>
          <cell r="H751" t="str">
            <v>R1</v>
          </cell>
          <cell r="I751" t="str">
            <v>LPI-1604</v>
          </cell>
          <cell r="J751" t="str">
            <v>SR</v>
          </cell>
          <cell r="K751">
            <v>1.35</v>
          </cell>
        </row>
        <row r="752">
          <cell r="C752" t="str">
            <v>038C075</v>
          </cell>
          <cell r="D752">
            <v>1.03</v>
          </cell>
          <cell r="E752"/>
          <cell r="F752">
            <v>1.03</v>
          </cell>
          <cell r="G752">
            <v>44401</v>
          </cell>
          <cell r="H752" t="str">
            <v>RPC</v>
          </cell>
          <cell r="I752" t="str">
            <v>LPI-1604</v>
          </cell>
          <cell r="J752" t="str">
            <v>SR</v>
          </cell>
          <cell r="K752">
            <v>1.35</v>
          </cell>
        </row>
        <row r="753">
          <cell r="C753" t="str">
            <v>038C076</v>
          </cell>
          <cell r="D753">
            <v>2.04</v>
          </cell>
          <cell r="E753"/>
          <cell r="F753">
            <v>2.04</v>
          </cell>
          <cell r="G753">
            <v>44400</v>
          </cell>
          <cell r="H753" t="str">
            <v>RPC</v>
          </cell>
          <cell r="I753" t="str">
            <v>LPI-1604</v>
          </cell>
          <cell r="J753" t="str">
            <v>SR</v>
          </cell>
          <cell r="K753">
            <v>1.35</v>
          </cell>
        </row>
        <row r="754">
          <cell r="C754" t="str">
            <v>038C077</v>
          </cell>
          <cell r="D754">
            <v>1.85</v>
          </cell>
          <cell r="E754"/>
          <cell r="F754">
            <v>1.85</v>
          </cell>
          <cell r="G754">
            <v>44704</v>
          </cell>
          <cell r="H754" t="str">
            <v>R1</v>
          </cell>
          <cell r="I754" t="str">
            <v>LPI-1604</v>
          </cell>
          <cell r="J754" t="str">
            <v>SR</v>
          </cell>
          <cell r="K754">
            <v>1.35</v>
          </cell>
        </row>
        <row r="755">
          <cell r="C755" t="str">
            <v>036C077</v>
          </cell>
          <cell r="D755">
            <v>1.66</v>
          </cell>
          <cell r="E755"/>
          <cell r="F755">
            <v>1.66</v>
          </cell>
          <cell r="G755">
            <v>44704</v>
          </cell>
          <cell r="H755" t="str">
            <v>R1</v>
          </cell>
          <cell r="I755" t="str">
            <v>LPI-1604</v>
          </cell>
          <cell r="J755" t="str">
            <v>SR</v>
          </cell>
          <cell r="K755">
            <v>1.35</v>
          </cell>
        </row>
        <row r="756">
          <cell r="C756" t="str">
            <v>038C078</v>
          </cell>
          <cell r="D756">
            <v>1.6</v>
          </cell>
          <cell r="E756"/>
          <cell r="F756">
            <v>1.6</v>
          </cell>
          <cell r="G756">
            <v>44705</v>
          </cell>
          <cell r="H756" t="str">
            <v>R1</v>
          </cell>
          <cell r="I756" t="str">
            <v>LPI-1604</v>
          </cell>
          <cell r="J756" t="str">
            <v>SR</v>
          </cell>
          <cell r="K756">
            <v>1.35</v>
          </cell>
        </row>
        <row r="757">
          <cell r="C757" t="str">
            <v>038C079</v>
          </cell>
          <cell r="D757">
            <v>1.54</v>
          </cell>
          <cell r="E757"/>
          <cell r="F757">
            <v>1.54</v>
          </cell>
          <cell r="G757">
            <v>44704</v>
          </cell>
          <cell r="H757" t="str">
            <v>R1</v>
          </cell>
          <cell r="I757" t="str">
            <v>LPI-1604</v>
          </cell>
          <cell r="J757" t="str">
            <v>SR</v>
          </cell>
          <cell r="K757">
            <v>1.35</v>
          </cell>
        </row>
        <row r="758">
          <cell r="C758" t="str">
            <v>038C080</v>
          </cell>
          <cell r="D758">
            <v>1</v>
          </cell>
          <cell r="E758"/>
          <cell r="F758">
            <v>1</v>
          </cell>
          <cell r="G758">
            <v>44399</v>
          </cell>
          <cell r="H758" t="str">
            <v>RPC</v>
          </cell>
          <cell r="I758" t="str">
            <v>LPI-1604</v>
          </cell>
          <cell r="J758" t="str">
            <v>SR</v>
          </cell>
          <cell r="K758">
            <v>1.35</v>
          </cell>
        </row>
        <row r="759">
          <cell r="C759" t="str">
            <v>040C072</v>
          </cell>
          <cell r="D759">
            <v>4.21</v>
          </cell>
          <cell r="E759"/>
          <cell r="F759">
            <v>4.21</v>
          </cell>
          <cell r="G759">
            <v>44702</v>
          </cell>
          <cell r="H759" t="str">
            <v>R1</v>
          </cell>
          <cell r="I759" t="str">
            <v>LPI-1604</v>
          </cell>
          <cell r="J759" t="str">
            <v>SRP</v>
          </cell>
          <cell r="K759">
            <v>1.35</v>
          </cell>
        </row>
        <row r="760">
          <cell r="C760" t="str">
            <v>040C073</v>
          </cell>
          <cell r="D760">
            <v>2.0299999999999998</v>
          </cell>
          <cell r="E760"/>
          <cell r="F760">
            <v>2.0299999999999998</v>
          </cell>
          <cell r="G760">
            <v>44707</v>
          </cell>
          <cell r="H760" t="str">
            <v>R1</v>
          </cell>
          <cell r="I760" t="str">
            <v>LPI-1604</v>
          </cell>
          <cell r="J760" t="str">
            <v>SRP</v>
          </cell>
          <cell r="K760">
            <v>1.35</v>
          </cell>
        </row>
        <row r="761">
          <cell r="C761" t="str">
            <v>040C075</v>
          </cell>
          <cell r="D761">
            <v>2.09</v>
          </cell>
          <cell r="E761"/>
          <cell r="F761">
            <v>2.09</v>
          </cell>
          <cell r="G761">
            <v>44656</v>
          </cell>
          <cell r="H761" t="str">
            <v>R1</v>
          </cell>
          <cell r="I761" t="str">
            <v>LPI-1604</v>
          </cell>
          <cell r="J761" t="str">
            <v>SRP</v>
          </cell>
          <cell r="K761">
            <v>1.35</v>
          </cell>
        </row>
        <row r="762">
          <cell r="C762" t="str">
            <v>040C076</v>
          </cell>
          <cell r="D762">
            <v>2.8</v>
          </cell>
          <cell r="E762"/>
          <cell r="F762">
            <v>2.8</v>
          </cell>
          <cell r="G762">
            <v>44707</v>
          </cell>
          <cell r="H762" t="str">
            <v>R1</v>
          </cell>
          <cell r="I762" t="str">
            <v>LPI-1604</v>
          </cell>
          <cell r="J762" t="str">
            <v>SRP</v>
          </cell>
          <cell r="K762">
            <v>1.35</v>
          </cell>
        </row>
        <row r="763">
          <cell r="C763" t="str">
            <v>040C077</v>
          </cell>
          <cell r="D763">
            <v>1.83</v>
          </cell>
          <cell r="E763"/>
          <cell r="F763">
            <v>1.83</v>
          </cell>
          <cell r="G763">
            <v>44707</v>
          </cell>
          <cell r="H763" t="str">
            <v>R1</v>
          </cell>
          <cell r="I763" t="str">
            <v>LPI-1604</v>
          </cell>
          <cell r="J763" t="str">
            <v>SRP</v>
          </cell>
          <cell r="K763">
            <v>1.35</v>
          </cell>
        </row>
        <row r="764">
          <cell r="C764" t="str">
            <v>040C080</v>
          </cell>
          <cell r="D764">
            <v>0.83</v>
          </cell>
          <cell r="E764"/>
          <cell r="F764">
            <v>0.83</v>
          </cell>
          <cell r="G764">
            <v>44706</v>
          </cell>
          <cell r="H764" t="str">
            <v>R1</v>
          </cell>
          <cell r="I764" t="str">
            <v>LPI-1604</v>
          </cell>
          <cell r="J764" t="str">
            <v>SR</v>
          </cell>
          <cell r="K764">
            <v>1.35</v>
          </cell>
        </row>
        <row r="765">
          <cell r="C765" t="str">
            <v>031C082</v>
          </cell>
          <cell r="D765">
            <v>1.32</v>
          </cell>
          <cell r="E765"/>
          <cell r="F765">
            <v>1.32</v>
          </cell>
          <cell r="G765">
            <v>44718</v>
          </cell>
          <cell r="H765" t="str">
            <v>R1</v>
          </cell>
          <cell r="I765" t="str">
            <v>AS.I19-19</v>
          </cell>
          <cell r="J765" t="str">
            <v>SR</v>
          </cell>
          <cell r="K765">
            <v>1.35</v>
          </cell>
        </row>
        <row r="766">
          <cell r="C766" t="str">
            <v>031C084</v>
          </cell>
          <cell r="D766">
            <v>0.79</v>
          </cell>
          <cell r="E766"/>
          <cell r="F766">
            <v>0.79</v>
          </cell>
          <cell r="G766">
            <v>44718</v>
          </cell>
          <cell r="H766" t="str">
            <v>R1</v>
          </cell>
          <cell r="I766" t="str">
            <v>AS.I19-19</v>
          </cell>
          <cell r="J766" t="str">
            <v>SR</v>
          </cell>
          <cell r="K766">
            <v>1.35</v>
          </cell>
        </row>
        <row r="767">
          <cell r="C767" t="str">
            <v>032C084</v>
          </cell>
          <cell r="D767">
            <v>2.33</v>
          </cell>
          <cell r="E767"/>
          <cell r="F767">
            <v>2.33</v>
          </cell>
          <cell r="G767">
            <v>44733</v>
          </cell>
          <cell r="H767" t="str">
            <v>R1</v>
          </cell>
          <cell r="I767" t="str">
            <v>AS.I19-19</v>
          </cell>
          <cell r="J767" t="str">
            <v>SR</v>
          </cell>
          <cell r="K767">
            <v>1.35</v>
          </cell>
        </row>
        <row r="768">
          <cell r="C768" t="str">
            <v>032C082</v>
          </cell>
          <cell r="D768">
            <v>1.72</v>
          </cell>
          <cell r="E768"/>
          <cell r="F768">
            <v>1.72</v>
          </cell>
          <cell r="G768">
            <v>44719</v>
          </cell>
          <cell r="H768" t="str">
            <v>R1</v>
          </cell>
          <cell r="I768" t="str">
            <v>AS.I19-19</v>
          </cell>
          <cell r="J768" t="str">
            <v>SR</v>
          </cell>
          <cell r="K768">
            <v>1.35</v>
          </cell>
        </row>
        <row r="769">
          <cell r="C769" t="str">
            <v>032C087</v>
          </cell>
          <cell r="D769">
            <v>4.97</v>
          </cell>
          <cell r="E769"/>
          <cell r="F769">
            <v>4.97</v>
          </cell>
          <cell r="G769">
            <v>44729</v>
          </cell>
          <cell r="H769" t="str">
            <v>R1</v>
          </cell>
          <cell r="I769" t="str">
            <v>AS.I19-19</v>
          </cell>
          <cell r="J769" t="str">
            <v>SR</v>
          </cell>
          <cell r="K769">
            <v>1.35</v>
          </cell>
        </row>
        <row r="770">
          <cell r="C770" t="str">
            <v>032C089</v>
          </cell>
          <cell r="D770">
            <v>2.38</v>
          </cell>
          <cell r="E770"/>
          <cell r="F770">
            <v>2.38</v>
          </cell>
          <cell r="G770">
            <v>44725</v>
          </cell>
          <cell r="H770" t="str">
            <v>R1</v>
          </cell>
          <cell r="I770" t="str">
            <v>AS.I19-19</v>
          </cell>
          <cell r="J770" t="str">
            <v>SR</v>
          </cell>
          <cell r="K770">
            <v>1.35</v>
          </cell>
        </row>
        <row r="771">
          <cell r="C771" t="str">
            <v>034C083</v>
          </cell>
          <cell r="D771">
            <v>4.33</v>
          </cell>
          <cell r="E771"/>
          <cell r="F771">
            <v>4.33</v>
          </cell>
          <cell r="G771">
            <v>44718</v>
          </cell>
          <cell r="H771" t="str">
            <v>R1</v>
          </cell>
          <cell r="I771" t="str">
            <v>AS.I19-19</v>
          </cell>
          <cell r="J771" t="str">
            <v>SR</v>
          </cell>
          <cell r="K771">
            <v>1.35</v>
          </cell>
        </row>
        <row r="772">
          <cell r="C772" t="str">
            <v>034C085</v>
          </cell>
          <cell r="D772">
            <v>4.26</v>
          </cell>
          <cell r="E772"/>
          <cell r="F772">
            <v>4.26</v>
          </cell>
          <cell r="G772">
            <v>44718</v>
          </cell>
          <cell r="H772" t="str">
            <v>R1</v>
          </cell>
          <cell r="I772" t="str">
            <v>AS.I19-19</v>
          </cell>
          <cell r="J772" t="str">
            <v>SR</v>
          </cell>
          <cell r="K772">
            <v>1.35</v>
          </cell>
        </row>
        <row r="773">
          <cell r="C773" t="str">
            <v>034C087</v>
          </cell>
          <cell r="D773">
            <v>3.1</v>
          </cell>
          <cell r="E773"/>
          <cell r="F773">
            <v>3.1</v>
          </cell>
          <cell r="G773">
            <v>44720</v>
          </cell>
          <cell r="H773" t="str">
            <v>R1</v>
          </cell>
          <cell r="I773" t="str">
            <v>AS.I19-19</v>
          </cell>
          <cell r="J773" t="str">
            <v>SR</v>
          </cell>
          <cell r="K773">
            <v>1.35</v>
          </cell>
        </row>
        <row r="774">
          <cell r="C774" t="str">
            <v>034C089</v>
          </cell>
          <cell r="D774">
            <v>2.96</v>
          </cell>
          <cell r="E774"/>
          <cell r="F774">
            <v>2.96</v>
          </cell>
          <cell r="G774">
            <v>44720</v>
          </cell>
          <cell r="H774" t="str">
            <v>R1</v>
          </cell>
          <cell r="I774" t="str">
            <v>AS.I19-19</v>
          </cell>
          <cell r="J774" t="str">
            <v>SR</v>
          </cell>
          <cell r="K774">
            <v>1.35</v>
          </cell>
        </row>
        <row r="775">
          <cell r="C775" t="str">
            <v>034C090</v>
          </cell>
          <cell r="D775">
            <v>3.08</v>
          </cell>
          <cell r="E775"/>
          <cell r="F775">
            <v>3.08</v>
          </cell>
          <cell r="G775">
            <v>44720</v>
          </cell>
          <cell r="H775" t="str">
            <v>R1</v>
          </cell>
          <cell r="I775" t="str">
            <v>AS.I19-19</v>
          </cell>
          <cell r="J775" t="str">
            <v>SRP</v>
          </cell>
          <cell r="K775">
            <v>1.35</v>
          </cell>
        </row>
        <row r="776">
          <cell r="C776" t="str">
            <v>032C090</v>
          </cell>
          <cell r="D776">
            <v>2.0299999999999998</v>
          </cell>
          <cell r="E776"/>
          <cell r="F776">
            <v>2.0299999999999998</v>
          </cell>
          <cell r="G776">
            <v>44720</v>
          </cell>
          <cell r="H776" t="str">
            <v>R1</v>
          </cell>
          <cell r="I776" t="str">
            <v>AS.I19-19</v>
          </cell>
          <cell r="J776" t="str">
            <v>SRP</v>
          </cell>
          <cell r="K776">
            <v>1.35</v>
          </cell>
        </row>
        <row r="777">
          <cell r="C777" t="str">
            <v>036C083</v>
          </cell>
          <cell r="D777">
            <v>1.81</v>
          </cell>
          <cell r="E777"/>
          <cell r="F777">
            <v>1.81</v>
          </cell>
          <cell r="G777">
            <v>44372</v>
          </cell>
          <cell r="H777" t="str">
            <v>RPC</v>
          </cell>
          <cell r="I777" t="str">
            <v>AS.I19-19</v>
          </cell>
          <cell r="J777" t="str">
            <v>SR</v>
          </cell>
          <cell r="K777">
            <v>1.35</v>
          </cell>
        </row>
        <row r="778">
          <cell r="C778" t="str">
            <v>036C085</v>
          </cell>
          <cell r="D778">
            <v>2.83</v>
          </cell>
          <cell r="E778"/>
          <cell r="F778">
            <v>2.83</v>
          </cell>
          <cell r="G778">
            <v>44718</v>
          </cell>
          <cell r="H778" t="str">
            <v>R1</v>
          </cell>
          <cell r="I778" t="str">
            <v>AS.I19-19</v>
          </cell>
          <cell r="J778" t="str">
            <v>SR</v>
          </cell>
          <cell r="K778">
            <v>1.35</v>
          </cell>
        </row>
        <row r="779">
          <cell r="C779" t="str">
            <v>036C090</v>
          </cell>
          <cell r="D779">
            <v>4.16</v>
          </cell>
          <cell r="E779"/>
          <cell r="F779">
            <v>4.16</v>
          </cell>
          <cell r="G779">
            <v>44719</v>
          </cell>
          <cell r="H779" t="str">
            <v>R1</v>
          </cell>
          <cell r="I779" t="str">
            <v>AS.I19-19</v>
          </cell>
          <cell r="J779" t="str">
            <v>SRP</v>
          </cell>
          <cell r="K779">
            <v>1.35</v>
          </cell>
        </row>
        <row r="780">
          <cell r="C780" t="str">
            <v>037C087</v>
          </cell>
          <cell r="D780">
            <v>3.68</v>
          </cell>
          <cell r="E780"/>
          <cell r="F780">
            <v>3.68</v>
          </cell>
          <cell r="G780">
            <v>44719</v>
          </cell>
          <cell r="H780" t="str">
            <v>R1</v>
          </cell>
          <cell r="I780" t="str">
            <v>AS.I19-19</v>
          </cell>
          <cell r="J780" t="str">
            <v>SR</v>
          </cell>
          <cell r="K780">
            <v>1.35</v>
          </cell>
        </row>
        <row r="781">
          <cell r="C781" t="str">
            <v>036C081</v>
          </cell>
          <cell r="D781">
            <v>1.6</v>
          </cell>
          <cell r="E781"/>
          <cell r="F781">
            <v>1.6</v>
          </cell>
          <cell r="G781">
            <v>44717</v>
          </cell>
          <cell r="H781" t="str">
            <v>R1</v>
          </cell>
          <cell r="I781" t="str">
            <v>AS.I19-19</v>
          </cell>
          <cell r="J781" t="str">
            <v>SR</v>
          </cell>
          <cell r="K781">
            <v>1.35</v>
          </cell>
        </row>
        <row r="782">
          <cell r="C782" t="str">
            <v>038C081</v>
          </cell>
          <cell r="D782">
            <v>1.48</v>
          </cell>
          <cell r="E782"/>
          <cell r="F782">
            <v>1.48</v>
          </cell>
          <cell r="G782">
            <v>44717</v>
          </cell>
          <cell r="H782" t="str">
            <v>R1</v>
          </cell>
          <cell r="I782" t="str">
            <v>AS.I19-19</v>
          </cell>
          <cell r="J782" t="str">
            <v>SR</v>
          </cell>
          <cell r="K782">
            <v>1.35</v>
          </cell>
        </row>
        <row r="783">
          <cell r="C783" t="str">
            <v>038C083</v>
          </cell>
          <cell r="D783">
            <v>1.36</v>
          </cell>
          <cell r="E783"/>
          <cell r="F783">
            <v>1.36</v>
          </cell>
          <cell r="G783">
            <v>44717</v>
          </cell>
          <cell r="H783" t="str">
            <v>R1</v>
          </cell>
          <cell r="I783" t="str">
            <v>AS.I19-19</v>
          </cell>
          <cell r="J783" t="str">
            <v>SR</v>
          </cell>
          <cell r="K783">
            <v>1.35</v>
          </cell>
        </row>
        <row r="784">
          <cell r="C784" t="str">
            <v>038C084</v>
          </cell>
          <cell r="D784">
            <v>0.98</v>
          </cell>
          <cell r="E784"/>
          <cell r="F784">
            <v>0.98</v>
          </cell>
          <cell r="G784">
            <v>44717</v>
          </cell>
          <cell r="H784" t="str">
            <v>R1</v>
          </cell>
          <cell r="I784" t="str">
            <v>AS.I19-19</v>
          </cell>
          <cell r="J784" t="str">
            <v>SR</v>
          </cell>
          <cell r="K784">
            <v>1.35</v>
          </cell>
        </row>
        <row r="785">
          <cell r="C785" t="str">
            <v>038C085</v>
          </cell>
          <cell r="D785">
            <v>1.74</v>
          </cell>
          <cell r="E785"/>
          <cell r="F785">
            <v>1.74</v>
          </cell>
          <cell r="G785">
            <v>44655</v>
          </cell>
          <cell r="H785" t="str">
            <v>R1</v>
          </cell>
          <cell r="I785" t="str">
            <v>AS.I19-19</v>
          </cell>
          <cell r="J785" t="str">
            <v>SR</v>
          </cell>
          <cell r="K785">
            <v>1.35</v>
          </cell>
        </row>
        <row r="786">
          <cell r="C786" t="str">
            <v>038C086</v>
          </cell>
          <cell r="D786">
            <v>1.1499999999999999</v>
          </cell>
          <cell r="E786"/>
          <cell r="F786">
            <v>1.1499999999999999</v>
          </cell>
          <cell r="G786">
            <v>44718</v>
          </cell>
          <cell r="H786" t="str">
            <v>R1</v>
          </cell>
          <cell r="I786" t="str">
            <v>AS.I19-19</v>
          </cell>
          <cell r="J786" t="str">
            <v>SR</v>
          </cell>
          <cell r="K786">
            <v>1.35</v>
          </cell>
        </row>
        <row r="787">
          <cell r="C787" t="str">
            <v>038C082</v>
          </cell>
          <cell r="D787">
            <v>2.69</v>
          </cell>
          <cell r="E787"/>
          <cell r="F787">
            <v>2.69</v>
          </cell>
          <cell r="G787">
            <v>44713</v>
          </cell>
          <cell r="H787" t="str">
            <v>R1</v>
          </cell>
          <cell r="I787" t="str">
            <v>AS.I19-19</v>
          </cell>
          <cell r="J787" t="str">
            <v>SRP</v>
          </cell>
          <cell r="K787">
            <v>1.35</v>
          </cell>
        </row>
        <row r="788">
          <cell r="C788" t="str">
            <v>040C082</v>
          </cell>
          <cell r="D788">
            <v>5.12</v>
          </cell>
          <cell r="E788"/>
          <cell r="F788">
            <v>5.12</v>
          </cell>
          <cell r="G788">
            <v>44713</v>
          </cell>
          <cell r="H788" t="str">
            <v>R1</v>
          </cell>
          <cell r="I788" t="str">
            <v>AS.I19-19</v>
          </cell>
          <cell r="J788" t="str">
            <v>SRP</v>
          </cell>
          <cell r="K788">
            <v>1.35</v>
          </cell>
        </row>
        <row r="789">
          <cell r="C789" t="str">
            <v>032C092</v>
          </cell>
          <cell r="D789">
            <v>3.04</v>
          </cell>
          <cell r="E789"/>
          <cell r="F789">
            <v>3.04</v>
          </cell>
          <cell r="G789">
            <v>44493</v>
          </cell>
          <cell r="H789" t="str">
            <v>R1</v>
          </cell>
          <cell r="I789" t="str">
            <v>LPI-1606</v>
          </cell>
          <cell r="J789" t="str">
            <v>SR</v>
          </cell>
          <cell r="K789">
            <v>1.35</v>
          </cell>
        </row>
        <row r="790">
          <cell r="C790" t="str">
            <v>032C093</v>
          </cell>
          <cell r="D790">
            <v>1.46</v>
          </cell>
          <cell r="E790"/>
          <cell r="F790">
            <v>1.46</v>
          </cell>
          <cell r="G790">
            <v>44493</v>
          </cell>
          <cell r="H790" t="str">
            <v>R1</v>
          </cell>
          <cell r="I790" t="str">
            <v>LPI-1606</v>
          </cell>
          <cell r="J790" t="str">
            <v>SR</v>
          </cell>
          <cell r="K790">
            <v>1.35</v>
          </cell>
        </row>
        <row r="791">
          <cell r="C791" t="str">
            <v>032C094</v>
          </cell>
          <cell r="D791">
            <v>0.75</v>
          </cell>
          <cell r="E791"/>
          <cell r="F791">
            <v>0.75</v>
          </cell>
          <cell r="G791">
            <v>44492</v>
          </cell>
          <cell r="H791" t="str">
            <v>R1</v>
          </cell>
          <cell r="I791" t="str">
            <v>LPI-1606</v>
          </cell>
          <cell r="J791" t="str">
            <v>SR</v>
          </cell>
          <cell r="K791">
            <v>1.35</v>
          </cell>
        </row>
        <row r="792">
          <cell r="C792" t="str">
            <v>034C093</v>
          </cell>
          <cell r="D792">
            <v>5.0199999999999996</v>
          </cell>
          <cell r="E792"/>
          <cell r="F792">
            <v>5.0199999999999996</v>
          </cell>
          <cell r="G792">
            <v>44493</v>
          </cell>
          <cell r="H792" t="str">
            <v>R1</v>
          </cell>
          <cell r="I792" t="str">
            <v>LPI-1606</v>
          </cell>
          <cell r="J792" t="str">
            <v>SR</v>
          </cell>
          <cell r="K792">
            <v>1.35</v>
          </cell>
        </row>
        <row r="793">
          <cell r="C793" t="str">
            <v>035C091</v>
          </cell>
          <cell r="D793">
            <v>0.4</v>
          </cell>
          <cell r="E793"/>
          <cell r="F793">
            <v>0.4</v>
          </cell>
          <cell r="G793">
            <v>44493</v>
          </cell>
          <cell r="H793" t="str">
            <v>R1</v>
          </cell>
          <cell r="I793" t="str">
            <v>LPI-1606</v>
          </cell>
          <cell r="J793" t="str">
            <v>SR</v>
          </cell>
          <cell r="K793">
            <v>1.35</v>
          </cell>
        </row>
        <row r="794">
          <cell r="C794" t="str">
            <v>041C053</v>
          </cell>
          <cell r="D794">
            <v>2.33</v>
          </cell>
          <cell r="E794"/>
          <cell r="F794">
            <v>2.33</v>
          </cell>
          <cell r="G794">
            <v>44440</v>
          </cell>
          <cell r="H794" t="str">
            <v>RPC</v>
          </cell>
          <cell r="I794" t="str">
            <v>LPI-1605</v>
          </cell>
          <cell r="J794" t="str">
            <v>SR</v>
          </cell>
          <cell r="K794">
            <v>1.35</v>
          </cell>
        </row>
        <row r="795">
          <cell r="C795" t="str">
            <v>041C055</v>
          </cell>
          <cell r="D795">
            <v>2.48</v>
          </cell>
          <cell r="E795"/>
          <cell r="F795">
            <v>2.48</v>
          </cell>
          <cell r="G795">
            <v>44440</v>
          </cell>
          <cell r="H795" t="str">
            <v>RPC</v>
          </cell>
          <cell r="I795" t="str">
            <v>LPI-1605</v>
          </cell>
          <cell r="J795" t="str">
            <v>SR</v>
          </cell>
          <cell r="K795">
            <v>1.35</v>
          </cell>
        </row>
        <row r="796">
          <cell r="C796" t="str">
            <v>042C053</v>
          </cell>
          <cell r="D796">
            <v>1.31</v>
          </cell>
          <cell r="E796"/>
          <cell r="F796">
            <v>1.31</v>
          </cell>
          <cell r="G796">
            <v>44486</v>
          </cell>
          <cell r="H796" t="str">
            <v>RN</v>
          </cell>
          <cell r="I796" t="str">
            <v>LPI-1603</v>
          </cell>
          <cell r="J796" t="str">
            <v>SR</v>
          </cell>
          <cell r="K796">
            <v>1.8</v>
          </cell>
        </row>
        <row r="797">
          <cell r="C797" t="str">
            <v>042C055</v>
          </cell>
          <cell r="D797">
            <v>0.72</v>
          </cell>
          <cell r="E797"/>
          <cell r="F797">
            <v>0.72</v>
          </cell>
          <cell r="G797">
            <v>44439</v>
          </cell>
          <cell r="H797" t="str">
            <v>RPC</v>
          </cell>
          <cell r="I797" t="str">
            <v>LPI-1605</v>
          </cell>
          <cell r="J797" t="str">
            <v>SR</v>
          </cell>
          <cell r="K797">
            <v>1.35</v>
          </cell>
        </row>
        <row r="798">
          <cell r="C798" t="str">
            <v>042C056</v>
          </cell>
          <cell r="D798">
            <v>0.61</v>
          </cell>
          <cell r="E798"/>
          <cell r="F798">
            <v>0.61</v>
          </cell>
          <cell r="G798">
            <v>44442</v>
          </cell>
          <cell r="H798" t="str">
            <v>RPC</v>
          </cell>
          <cell r="I798" t="str">
            <v>LPI-1605</v>
          </cell>
          <cell r="J798" t="str">
            <v>SR</v>
          </cell>
          <cell r="K798">
            <v>1.35</v>
          </cell>
        </row>
        <row r="799">
          <cell r="C799" t="str">
            <v>042C057</v>
          </cell>
          <cell r="D799">
            <v>0.84</v>
          </cell>
          <cell r="E799"/>
          <cell r="F799">
            <v>0.84</v>
          </cell>
          <cell r="G799">
            <v>44706</v>
          </cell>
          <cell r="H799" t="str">
            <v>R1</v>
          </cell>
          <cell r="I799" t="str">
            <v>LPI-1605</v>
          </cell>
          <cell r="J799" t="str">
            <v>SR</v>
          </cell>
          <cell r="K799">
            <v>1.35</v>
          </cell>
        </row>
        <row r="800">
          <cell r="C800" t="str">
            <v>042C058</v>
          </cell>
          <cell r="D800">
            <v>3.79</v>
          </cell>
          <cell r="E800"/>
          <cell r="F800">
            <v>3.79</v>
          </cell>
          <cell r="G800">
            <v>44442</v>
          </cell>
          <cell r="H800" t="str">
            <v>RPC</v>
          </cell>
          <cell r="I800" t="str">
            <v>LPI-1605</v>
          </cell>
          <cell r="J800" t="str">
            <v>SR</v>
          </cell>
          <cell r="K800">
            <v>1.35</v>
          </cell>
        </row>
        <row r="801">
          <cell r="C801" t="str">
            <v>042C059</v>
          </cell>
          <cell r="D801">
            <v>1.3</v>
          </cell>
          <cell r="E801"/>
          <cell r="F801">
            <v>1.3</v>
          </cell>
          <cell r="G801">
            <v>44442</v>
          </cell>
          <cell r="H801" t="str">
            <v>RPC</v>
          </cell>
          <cell r="I801" t="str">
            <v>LPI-1605</v>
          </cell>
          <cell r="J801" t="str">
            <v>SR</v>
          </cell>
          <cell r="K801">
            <v>1.35</v>
          </cell>
        </row>
        <row r="802">
          <cell r="C802" t="str">
            <v>042C060</v>
          </cell>
          <cell r="D802">
            <v>0.68</v>
          </cell>
          <cell r="E802"/>
          <cell r="F802">
            <v>0.68</v>
          </cell>
          <cell r="G802">
            <v>44485</v>
          </cell>
          <cell r="H802" t="str">
            <v>RN</v>
          </cell>
          <cell r="I802" t="str">
            <v>LPI-1603</v>
          </cell>
          <cell r="J802" t="str">
            <v>SR</v>
          </cell>
          <cell r="K802">
            <v>1.8</v>
          </cell>
        </row>
        <row r="803">
          <cell r="C803" t="str">
            <v>043C055</v>
          </cell>
          <cell r="D803">
            <v>0.52</v>
          </cell>
          <cell r="E803"/>
          <cell r="F803">
            <v>0.52</v>
          </cell>
          <cell r="G803">
            <v>44440</v>
          </cell>
          <cell r="H803" t="str">
            <v>RPC</v>
          </cell>
          <cell r="I803" t="str">
            <v>LPI-1605</v>
          </cell>
          <cell r="J803" t="str">
            <v>SR</v>
          </cell>
          <cell r="K803">
            <v>1.35</v>
          </cell>
        </row>
        <row r="804">
          <cell r="C804" t="str">
            <v>044C055</v>
          </cell>
          <cell r="D804">
            <v>9.02</v>
          </cell>
          <cell r="E804"/>
          <cell r="F804">
            <v>9.02</v>
          </cell>
          <cell r="G804">
            <v>44488</v>
          </cell>
          <cell r="H804" t="str">
            <v>RN</v>
          </cell>
          <cell r="I804" t="str">
            <v>LPI-1603</v>
          </cell>
          <cell r="J804" t="str">
            <v>SR</v>
          </cell>
          <cell r="K804">
            <v>1.8</v>
          </cell>
        </row>
        <row r="805">
          <cell r="C805" t="str">
            <v>044C060</v>
          </cell>
          <cell r="D805">
            <v>0.52</v>
          </cell>
          <cell r="E805"/>
          <cell r="F805">
            <v>0.52</v>
          </cell>
          <cell r="G805">
            <v>44485</v>
          </cell>
          <cell r="H805" t="str">
            <v>RN</v>
          </cell>
          <cell r="I805" t="str">
            <v>LPI-1603</v>
          </cell>
          <cell r="J805" t="str">
            <v>SR</v>
          </cell>
          <cell r="K805">
            <v>1.8</v>
          </cell>
        </row>
        <row r="806">
          <cell r="C806" t="str">
            <v>045C055</v>
          </cell>
          <cell r="D806">
            <v>1.02</v>
          </cell>
          <cell r="E806"/>
          <cell r="F806">
            <v>1.02</v>
          </cell>
          <cell r="G806">
            <v>44485</v>
          </cell>
          <cell r="H806" t="str">
            <v>RN</v>
          </cell>
          <cell r="I806" t="str">
            <v>LPI-1603</v>
          </cell>
          <cell r="J806" t="str">
            <v>SR</v>
          </cell>
          <cell r="K806">
            <v>1.8</v>
          </cell>
        </row>
        <row r="807">
          <cell r="C807" t="str">
            <v>045C057</v>
          </cell>
          <cell r="D807">
            <v>0.86</v>
          </cell>
          <cell r="E807"/>
          <cell r="F807">
            <v>0.86</v>
          </cell>
          <cell r="G807">
            <v>44484</v>
          </cell>
          <cell r="H807" t="str">
            <v>RN</v>
          </cell>
          <cell r="I807" t="str">
            <v>LPI-1603</v>
          </cell>
          <cell r="J807" t="str">
            <v>SR</v>
          </cell>
          <cell r="K807">
            <v>1.8</v>
          </cell>
        </row>
        <row r="808">
          <cell r="C808" t="str">
            <v>045C058</v>
          </cell>
          <cell r="D808">
            <v>2.23</v>
          </cell>
          <cell r="E808"/>
          <cell r="F808">
            <v>2.23</v>
          </cell>
          <cell r="G808">
            <v>44485</v>
          </cell>
          <cell r="H808" t="str">
            <v>RN</v>
          </cell>
          <cell r="I808" t="str">
            <v>LPI-1603</v>
          </cell>
          <cell r="J808" t="str">
            <v>SR</v>
          </cell>
          <cell r="K808">
            <v>1.8</v>
          </cell>
        </row>
        <row r="809">
          <cell r="C809" t="str">
            <v>045C060</v>
          </cell>
          <cell r="D809">
            <v>0.86</v>
          </cell>
          <cell r="E809"/>
          <cell r="F809">
            <v>0.86</v>
          </cell>
          <cell r="G809">
            <v>44485</v>
          </cell>
          <cell r="H809" t="str">
            <v>R3</v>
          </cell>
          <cell r="I809" t="str">
            <v>LPI-1603</v>
          </cell>
          <cell r="J809" t="str">
            <v>SR</v>
          </cell>
          <cell r="K809">
            <v>1.8</v>
          </cell>
        </row>
        <row r="810">
          <cell r="C810" t="str">
            <v>046C051</v>
          </cell>
          <cell r="D810">
            <v>2.04</v>
          </cell>
          <cell r="E810"/>
          <cell r="F810">
            <v>2.04</v>
          </cell>
          <cell r="G810">
            <v>44474</v>
          </cell>
          <cell r="H810" t="str">
            <v>RPC</v>
          </cell>
          <cell r="I810" t="str">
            <v>LPI-1603</v>
          </cell>
          <cell r="J810" t="str">
            <v>SR</v>
          </cell>
          <cell r="K810">
            <v>1.35</v>
          </cell>
        </row>
        <row r="811">
          <cell r="C811" t="str">
            <v>046C053</v>
          </cell>
          <cell r="D811">
            <v>1.81</v>
          </cell>
          <cell r="E811"/>
          <cell r="F811">
            <v>1.81</v>
          </cell>
          <cell r="G811">
            <v>44488</v>
          </cell>
          <cell r="H811" t="str">
            <v>RN</v>
          </cell>
          <cell r="I811" t="str">
            <v>LPI-1603</v>
          </cell>
          <cell r="J811" t="str">
            <v>SR</v>
          </cell>
          <cell r="K811">
            <v>1.8</v>
          </cell>
        </row>
        <row r="812">
          <cell r="C812" t="str">
            <v>046C055</v>
          </cell>
          <cell r="D812">
            <v>0.87</v>
          </cell>
          <cell r="E812"/>
          <cell r="F812">
            <v>0.87</v>
          </cell>
          <cell r="G812">
            <v>44484</v>
          </cell>
          <cell r="H812" t="str">
            <v>RN</v>
          </cell>
          <cell r="I812" t="str">
            <v>LPI-1603</v>
          </cell>
          <cell r="J812" t="str">
            <v>SR</v>
          </cell>
          <cell r="K812">
            <v>1.8</v>
          </cell>
        </row>
        <row r="813">
          <cell r="C813" t="str">
            <v>046C058</v>
          </cell>
          <cell r="D813">
            <v>1.5</v>
          </cell>
          <cell r="E813"/>
          <cell r="F813">
            <v>1.5</v>
          </cell>
          <cell r="G813">
            <v>44485</v>
          </cell>
          <cell r="H813" t="str">
            <v>R3</v>
          </cell>
          <cell r="I813" t="str">
            <v>LPI-1603</v>
          </cell>
          <cell r="J813" t="str">
            <v>SR</v>
          </cell>
          <cell r="K813">
            <v>1.8</v>
          </cell>
        </row>
        <row r="814">
          <cell r="C814" t="str">
            <v>046C060</v>
          </cell>
          <cell r="D814">
            <v>1.64</v>
          </cell>
          <cell r="E814"/>
          <cell r="F814">
            <v>1.64</v>
          </cell>
          <cell r="G814">
            <v>44485</v>
          </cell>
          <cell r="H814" t="str">
            <v>R3</v>
          </cell>
          <cell r="I814" t="str">
            <v>LPI-1603</v>
          </cell>
          <cell r="J814" t="str">
            <v>SR</v>
          </cell>
          <cell r="K814">
            <v>1.8</v>
          </cell>
        </row>
        <row r="815">
          <cell r="C815" t="str">
            <v>048C054</v>
          </cell>
          <cell r="D815">
            <v>7.88</v>
          </cell>
          <cell r="E815"/>
          <cell r="F815">
            <v>7.88</v>
          </cell>
          <cell r="G815">
            <v>44485</v>
          </cell>
          <cell r="H815" t="str">
            <v>RN</v>
          </cell>
          <cell r="I815" t="str">
            <v>LPI-1603</v>
          </cell>
          <cell r="J815" t="str">
            <v>SR</v>
          </cell>
          <cell r="K815">
            <v>1.8</v>
          </cell>
        </row>
        <row r="816">
          <cell r="C816" t="str">
            <v>048C055</v>
          </cell>
          <cell r="D816">
            <v>0.99</v>
          </cell>
          <cell r="E816"/>
          <cell r="F816">
            <v>0.99</v>
          </cell>
          <cell r="G816">
            <v>44483</v>
          </cell>
          <cell r="H816" t="str">
            <v>RN</v>
          </cell>
          <cell r="I816" t="str">
            <v>LPI-1603</v>
          </cell>
          <cell r="J816" t="str">
            <v>SR</v>
          </cell>
          <cell r="K816">
            <v>1.8</v>
          </cell>
        </row>
        <row r="817">
          <cell r="C817" t="str">
            <v>048C058</v>
          </cell>
          <cell r="D817">
            <v>3.63</v>
          </cell>
          <cell r="E817"/>
          <cell r="F817">
            <v>3.63</v>
          </cell>
          <cell r="G817">
            <v>44485</v>
          </cell>
          <cell r="H817" t="str">
            <v>R3</v>
          </cell>
          <cell r="I817" t="str">
            <v>LPI-1603</v>
          </cell>
          <cell r="J817" t="str">
            <v>SR</v>
          </cell>
          <cell r="K817">
            <v>1.8</v>
          </cell>
        </row>
        <row r="818">
          <cell r="C818" t="str">
            <v>049C060</v>
          </cell>
          <cell r="D818">
            <v>3.98</v>
          </cell>
          <cell r="E818"/>
          <cell r="F818">
            <v>3.98</v>
          </cell>
          <cell r="G818">
            <v>44446</v>
          </cell>
          <cell r="H818" t="str">
            <v>RPC</v>
          </cell>
          <cell r="I818" t="str">
            <v>LPI-1605</v>
          </cell>
          <cell r="J818" t="str">
            <v>SR</v>
          </cell>
          <cell r="K818">
            <v>1.35</v>
          </cell>
        </row>
        <row r="819">
          <cell r="C819" t="str">
            <v>050C051</v>
          </cell>
          <cell r="D819">
            <v>0.17</v>
          </cell>
          <cell r="E819"/>
          <cell r="F819">
            <v>0.17</v>
          </cell>
          <cell r="G819">
            <v>44483</v>
          </cell>
          <cell r="H819" t="str">
            <v>RN</v>
          </cell>
          <cell r="I819" t="str">
            <v>LPI-1603</v>
          </cell>
          <cell r="J819" t="str">
            <v>SR</v>
          </cell>
          <cell r="K819">
            <v>1.8</v>
          </cell>
        </row>
        <row r="820">
          <cell r="C820" t="str">
            <v>050C054</v>
          </cell>
          <cell r="D820">
            <v>4.79</v>
          </cell>
          <cell r="E820"/>
          <cell r="F820">
            <v>4.79</v>
          </cell>
          <cell r="G820">
            <v>44485</v>
          </cell>
          <cell r="H820" t="str">
            <v>R3</v>
          </cell>
          <cell r="I820" t="str">
            <v>LPI-1603</v>
          </cell>
          <cell r="J820" t="str">
            <v>SR</v>
          </cell>
          <cell r="K820">
            <v>1.8</v>
          </cell>
        </row>
        <row r="821">
          <cell r="C821" t="str">
            <v>050C055</v>
          </cell>
          <cell r="D821">
            <v>0.28000000000000003</v>
          </cell>
          <cell r="E821"/>
          <cell r="F821">
            <v>0.28000000000000003</v>
          </cell>
          <cell r="G821">
            <v>44482</v>
          </cell>
          <cell r="H821" t="str">
            <v>RN</v>
          </cell>
          <cell r="I821" t="str">
            <v>LPI-1603</v>
          </cell>
          <cell r="J821" t="str">
            <v>SR</v>
          </cell>
          <cell r="K821">
            <v>1.8</v>
          </cell>
        </row>
        <row r="822">
          <cell r="C822" t="str">
            <v>050C057</v>
          </cell>
          <cell r="D822">
            <v>2.0299999999999998</v>
          </cell>
          <cell r="E822"/>
          <cell r="F822">
            <v>2.0299999999999998</v>
          </cell>
          <cell r="G822">
            <v>44483</v>
          </cell>
          <cell r="H822" t="str">
            <v>RN</v>
          </cell>
          <cell r="I822" t="str">
            <v>LPI-1603</v>
          </cell>
          <cell r="J822" t="str">
            <v>SR</v>
          </cell>
          <cell r="K822">
            <v>1.8</v>
          </cell>
        </row>
        <row r="823">
          <cell r="C823" t="str">
            <v>050C058</v>
          </cell>
          <cell r="D823">
            <v>2.2999999999999998</v>
          </cell>
          <cell r="E823"/>
          <cell r="F823">
            <v>2.2999999999999998</v>
          </cell>
          <cell r="G823">
            <v>44485</v>
          </cell>
          <cell r="H823" t="str">
            <v>RN</v>
          </cell>
          <cell r="I823" t="str">
            <v>LPI-1603</v>
          </cell>
          <cell r="J823" t="str">
            <v>SR</v>
          </cell>
          <cell r="K823">
            <v>1.8</v>
          </cell>
        </row>
        <row r="824">
          <cell r="C824" t="str">
            <v>050C060</v>
          </cell>
          <cell r="D824">
            <v>0.42</v>
          </cell>
          <cell r="E824"/>
          <cell r="F824">
            <v>0.42</v>
          </cell>
          <cell r="G824">
            <v>44463</v>
          </cell>
          <cell r="H824" t="str">
            <v>RN</v>
          </cell>
          <cell r="I824" t="str">
            <v>LPI-1603</v>
          </cell>
          <cell r="J824" t="str">
            <v>SR</v>
          </cell>
          <cell r="K824">
            <v>1.8</v>
          </cell>
        </row>
        <row r="825">
          <cell r="C825" t="str">
            <v>043C056</v>
          </cell>
          <cell r="D825">
            <v>2.97</v>
          </cell>
          <cell r="E825"/>
          <cell r="F825">
            <v>2.97</v>
          </cell>
          <cell r="G825">
            <v>44445</v>
          </cell>
          <cell r="H825" t="str">
            <v>RPC</v>
          </cell>
          <cell r="I825" t="str">
            <v>LPI-1605</v>
          </cell>
          <cell r="J825" t="str">
            <v>SR</v>
          </cell>
          <cell r="K825">
            <v>1.35</v>
          </cell>
        </row>
        <row r="826">
          <cell r="C826" t="str">
            <v>044C056</v>
          </cell>
          <cell r="D826">
            <v>1.92</v>
          </cell>
          <cell r="E826"/>
          <cell r="F826">
            <v>1.92</v>
          </cell>
          <cell r="G826">
            <v>44445</v>
          </cell>
          <cell r="H826" t="str">
            <v>RPC</v>
          </cell>
          <cell r="I826" t="str">
            <v>LPI-1605</v>
          </cell>
          <cell r="J826" t="str">
            <v>SR</v>
          </cell>
          <cell r="K826">
            <v>1.35</v>
          </cell>
        </row>
        <row r="827">
          <cell r="C827" t="str">
            <v>044C057</v>
          </cell>
          <cell r="D827">
            <v>0.45</v>
          </cell>
          <cell r="E827"/>
          <cell r="F827">
            <v>0.45</v>
          </cell>
          <cell r="G827">
            <v>44445</v>
          </cell>
          <cell r="H827" t="str">
            <v>RPC</v>
          </cell>
          <cell r="I827" t="str">
            <v>LPI-1605</v>
          </cell>
          <cell r="J827" t="str">
            <v>SR</v>
          </cell>
          <cell r="K827">
            <v>1.35</v>
          </cell>
        </row>
        <row r="828">
          <cell r="C828" t="str">
            <v>044C058</v>
          </cell>
          <cell r="D828">
            <v>0.56999999999999995</v>
          </cell>
          <cell r="E828"/>
          <cell r="F828">
            <v>0.56999999999999995</v>
          </cell>
          <cell r="G828">
            <v>44445</v>
          </cell>
          <cell r="H828" t="str">
            <v>RPC</v>
          </cell>
          <cell r="I828" t="str">
            <v>LPI-1605</v>
          </cell>
          <cell r="J828" t="str">
            <v>SR</v>
          </cell>
          <cell r="K828">
            <v>1.35</v>
          </cell>
        </row>
        <row r="829">
          <cell r="C829" t="str">
            <v>044C059</v>
          </cell>
          <cell r="D829">
            <v>0.98</v>
          </cell>
          <cell r="E829"/>
          <cell r="F829">
            <v>0.98</v>
          </cell>
          <cell r="G829">
            <v>44445</v>
          </cell>
          <cell r="H829" t="str">
            <v>RPC</v>
          </cell>
          <cell r="I829" t="str">
            <v>LPI-1605</v>
          </cell>
          <cell r="J829" t="str">
            <v>SR</v>
          </cell>
          <cell r="K829">
            <v>1.35</v>
          </cell>
        </row>
        <row r="830">
          <cell r="C830" t="str">
            <v>042C062</v>
          </cell>
          <cell r="D830">
            <v>3.92</v>
          </cell>
          <cell r="E830"/>
          <cell r="F830">
            <v>3.92</v>
          </cell>
          <cell r="G830">
            <v>44485</v>
          </cell>
          <cell r="H830" t="str">
            <v>R2</v>
          </cell>
          <cell r="I830" t="str">
            <v>LPI-1606</v>
          </cell>
          <cell r="J830" t="str">
            <v>DR</v>
          </cell>
          <cell r="K830">
            <v>1.8</v>
          </cell>
        </row>
        <row r="831">
          <cell r="C831" t="str">
            <v>042C065</v>
          </cell>
          <cell r="D831">
            <v>4.8099999999999996</v>
          </cell>
          <cell r="E831"/>
          <cell r="F831">
            <v>4.8099999999999996</v>
          </cell>
          <cell r="G831">
            <v>44485</v>
          </cell>
          <cell r="H831" t="str">
            <v>R2</v>
          </cell>
          <cell r="I831" t="str">
            <v>LPI-1606</v>
          </cell>
          <cell r="J831" t="str">
            <v>DR</v>
          </cell>
          <cell r="K831">
            <v>1.8</v>
          </cell>
        </row>
        <row r="832">
          <cell r="C832" t="str">
            <v>042C067</v>
          </cell>
          <cell r="D832"/>
          <cell r="E832"/>
          <cell r="F832">
            <v>3.74</v>
          </cell>
          <cell r="G832"/>
          <cell r="H832" t="str">
            <v>LP RPC</v>
          </cell>
          <cell r="I832"/>
          <cell r="J832"/>
          <cell r="K832"/>
        </row>
        <row r="833">
          <cell r="C833" t="str">
            <v>042C070</v>
          </cell>
          <cell r="D833"/>
          <cell r="E833"/>
          <cell r="F833">
            <v>3.65</v>
          </cell>
          <cell r="G833"/>
          <cell r="H833" t="str">
            <v>LP RPC</v>
          </cell>
          <cell r="I833"/>
          <cell r="J833"/>
          <cell r="K833"/>
        </row>
        <row r="834">
          <cell r="C834" t="str">
            <v>043C062</v>
          </cell>
          <cell r="D834"/>
          <cell r="E834"/>
          <cell r="F834">
            <v>1.08</v>
          </cell>
          <cell r="G834"/>
          <cell r="H834" t="str">
            <v>LP RPC</v>
          </cell>
          <cell r="I834"/>
          <cell r="J834"/>
          <cell r="K834"/>
        </row>
        <row r="835">
          <cell r="C835" t="str">
            <v>044C062</v>
          </cell>
          <cell r="D835"/>
          <cell r="E835"/>
          <cell r="F835">
            <v>1.02</v>
          </cell>
          <cell r="G835"/>
          <cell r="H835" t="str">
            <v>LP RPC</v>
          </cell>
          <cell r="I835"/>
          <cell r="J835"/>
          <cell r="K835"/>
        </row>
        <row r="836">
          <cell r="C836" t="str">
            <v>044C064</v>
          </cell>
          <cell r="D836"/>
          <cell r="E836"/>
          <cell r="F836">
            <v>1.35</v>
          </cell>
          <cell r="G836"/>
          <cell r="H836" t="str">
            <v>LP RPC</v>
          </cell>
          <cell r="I836"/>
          <cell r="J836"/>
          <cell r="K836"/>
        </row>
        <row r="837">
          <cell r="C837" t="str">
            <v>044C065</v>
          </cell>
          <cell r="D837"/>
          <cell r="E837"/>
          <cell r="F837">
            <v>1.63</v>
          </cell>
          <cell r="G837"/>
          <cell r="H837" t="str">
            <v>LP RPC</v>
          </cell>
          <cell r="I837"/>
          <cell r="J837"/>
          <cell r="K837"/>
        </row>
        <row r="838">
          <cell r="C838" t="str">
            <v>044C067</v>
          </cell>
          <cell r="D838"/>
          <cell r="E838"/>
          <cell r="F838">
            <v>3.1</v>
          </cell>
          <cell r="G838"/>
          <cell r="H838" t="str">
            <v>LP RPC</v>
          </cell>
          <cell r="I838"/>
          <cell r="J838"/>
          <cell r="K838"/>
        </row>
        <row r="839">
          <cell r="C839" t="str">
            <v>044C068</v>
          </cell>
          <cell r="D839">
            <v>0.04</v>
          </cell>
          <cell r="E839"/>
          <cell r="F839">
            <v>0.04</v>
          </cell>
          <cell r="G839">
            <v>44410</v>
          </cell>
          <cell r="H839" t="str">
            <v>R2</v>
          </cell>
          <cell r="I839" t="str">
            <v>LPI-1606</v>
          </cell>
          <cell r="J839" t="str">
            <v>DR</v>
          </cell>
          <cell r="K839">
            <v>1.8</v>
          </cell>
        </row>
        <row r="840">
          <cell r="C840" t="str">
            <v>044C069</v>
          </cell>
          <cell r="D840"/>
          <cell r="E840"/>
          <cell r="F840">
            <v>2.59</v>
          </cell>
          <cell r="G840"/>
          <cell r="H840" t="str">
            <v>LP RPC</v>
          </cell>
          <cell r="I840"/>
          <cell r="J840"/>
          <cell r="K840"/>
        </row>
        <row r="841">
          <cell r="C841" t="str">
            <v>044C070</v>
          </cell>
          <cell r="D841"/>
          <cell r="E841"/>
          <cell r="F841">
            <v>2.44</v>
          </cell>
          <cell r="G841"/>
          <cell r="H841" t="str">
            <v>LP RPC</v>
          </cell>
          <cell r="I841"/>
          <cell r="J841"/>
          <cell r="K841"/>
        </row>
        <row r="842">
          <cell r="C842" t="str">
            <v>045C070</v>
          </cell>
          <cell r="D842"/>
          <cell r="E842"/>
          <cell r="F842">
            <v>2.2999999999999998</v>
          </cell>
          <cell r="G842"/>
          <cell r="H842" t="str">
            <v>LP RPC</v>
          </cell>
          <cell r="I842"/>
          <cell r="J842"/>
          <cell r="K842"/>
        </row>
        <row r="843">
          <cell r="C843" t="str">
            <v>046C064</v>
          </cell>
          <cell r="D843"/>
          <cell r="E843"/>
          <cell r="F843">
            <v>6.18</v>
          </cell>
          <cell r="G843"/>
          <cell r="H843" t="str">
            <v>LP RPC</v>
          </cell>
          <cell r="I843"/>
          <cell r="J843"/>
          <cell r="K843"/>
        </row>
        <row r="844">
          <cell r="C844" t="str">
            <v>046C065</v>
          </cell>
          <cell r="D844"/>
          <cell r="E844"/>
          <cell r="F844">
            <v>2.82</v>
          </cell>
          <cell r="G844"/>
          <cell r="H844" t="str">
            <v>LP RPC</v>
          </cell>
          <cell r="I844"/>
          <cell r="J844"/>
          <cell r="K844"/>
        </row>
        <row r="845">
          <cell r="C845" t="str">
            <v>046C067</v>
          </cell>
          <cell r="D845"/>
          <cell r="E845"/>
          <cell r="F845">
            <v>1.1299999999999999</v>
          </cell>
          <cell r="G845"/>
          <cell r="H845" t="str">
            <v>LP RPC</v>
          </cell>
          <cell r="I845"/>
          <cell r="J845"/>
          <cell r="K845"/>
        </row>
        <row r="846">
          <cell r="C846" t="str">
            <v>046C068</v>
          </cell>
          <cell r="D846"/>
          <cell r="E846"/>
          <cell r="F846">
            <v>0.78</v>
          </cell>
          <cell r="G846"/>
          <cell r="H846" t="str">
            <v>LP RPC</v>
          </cell>
          <cell r="I846"/>
          <cell r="J846"/>
          <cell r="K846"/>
        </row>
        <row r="847">
          <cell r="C847" t="str">
            <v>047C064</v>
          </cell>
          <cell r="D847"/>
          <cell r="E847"/>
          <cell r="F847">
            <v>1.77</v>
          </cell>
          <cell r="G847"/>
          <cell r="H847" t="str">
            <v>LP RPC</v>
          </cell>
          <cell r="I847"/>
          <cell r="J847"/>
          <cell r="K847"/>
        </row>
        <row r="848">
          <cell r="C848" t="str">
            <v>047C065</v>
          </cell>
          <cell r="D848"/>
          <cell r="E848"/>
          <cell r="F848">
            <v>1.27</v>
          </cell>
          <cell r="G848"/>
          <cell r="H848" t="str">
            <v>LP RPC</v>
          </cell>
          <cell r="I848"/>
          <cell r="J848"/>
          <cell r="K848"/>
        </row>
        <row r="849">
          <cell r="C849" t="str">
            <v>047C066</v>
          </cell>
          <cell r="D849"/>
          <cell r="E849"/>
          <cell r="F849">
            <v>2.1800000000000002</v>
          </cell>
          <cell r="G849"/>
          <cell r="H849" t="str">
            <v>LP RPC</v>
          </cell>
          <cell r="I849"/>
          <cell r="J849"/>
          <cell r="K849"/>
        </row>
        <row r="850">
          <cell r="C850" t="str">
            <v>048C062</v>
          </cell>
          <cell r="D850"/>
          <cell r="E850"/>
          <cell r="F850">
            <v>3.08</v>
          </cell>
          <cell r="G850"/>
          <cell r="H850" t="str">
            <v>LP RPC</v>
          </cell>
          <cell r="I850"/>
          <cell r="J850"/>
          <cell r="K850"/>
        </row>
        <row r="851">
          <cell r="C851" t="str">
            <v>048C065</v>
          </cell>
          <cell r="D851">
            <v>0.21</v>
          </cell>
          <cell r="E851"/>
          <cell r="F851">
            <v>0.21</v>
          </cell>
          <cell r="G851">
            <v>44467</v>
          </cell>
          <cell r="H851" t="str">
            <v>R2</v>
          </cell>
          <cell r="I851" t="str">
            <v>LPI-1606</v>
          </cell>
          <cell r="J851" t="str">
            <v>DR</v>
          </cell>
          <cell r="K851">
            <v>1.8</v>
          </cell>
        </row>
        <row r="852">
          <cell r="C852" t="str">
            <v>048C067</v>
          </cell>
          <cell r="D852">
            <v>0.62</v>
          </cell>
          <cell r="E852"/>
          <cell r="F852">
            <v>0.62</v>
          </cell>
          <cell r="G852">
            <v>44461</v>
          </cell>
          <cell r="H852" t="str">
            <v>R1</v>
          </cell>
          <cell r="I852" t="str">
            <v>LPI-1606</v>
          </cell>
          <cell r="J852" t="str">
            <v>DR</v>
          </cell>
          <cell r="K852">
            <v>1.8</v>
          </cell>
        </row>
        <row r="853">
          <cell r="C853" t="str">
            <v>048C070</v>
          </cell>
          <cell r="D853"/>
          <cell r="E853"/>
          <cell r="F853">
            <v>7.04</v>
          </cell>
          <cell r="G853"/>
          <cell r="H853" t="str">
            <v>LP RPC</v>
          </cell>
          <cell r="I853"/>
          <cell r="J853"/>
          <cell r="K853"/>
        </row>
        <row r="854">
          <cell r="C854" t="str">
            <v>050C061</v>
          </cell>
          <cell r="D854">
            <v>0.75</v>
          </cell>
          <cell r="E854"/>
          <cell r="F854">
            <v>0.75</v>
          </cell>
          <cell r="G854">
            <v>44464</v>
          </cell>
          <cell r="H854" t="str">
            <v>R2</v>
          </cell>
          <cell r="I854" t="str">
            <v>LPI-1606</v>
          </cell>
          <cell r="J854" t="str">
            <v>DR</v>
          </cell>
          <cell r="K854">
            <v>1.8</v>
          </cell>
        </row>
        <row r="855">
          <cell r="C855" t="str">
            <v>050C063</v>
          </cell>
          <cell r="D855">
            <v>1.73</v>
          </cell>
          <cell r="E855"/>
          <cell r="F855">
            <v>1.73</v>
          </cell>
          <cell r="G855">
            <v>44469</v>
          </cell>
          <cell r="H855" t="str">
            <v>R2</v>
          </cell>
          <cell r="I855" t="str">
            <v>LPI-1606</v>
          </cell>
          <cell r="J855" t="str">
            <v>DR</v>
          </cell>
          <cell r="K855">
            <v>1.8</v>
          </cell>
        </row>
        <row r="856">
          <cell r="C856" t="str">
            <v>050C065</v>
          </cell>
          <cell r="D856"/>
          <cell r="E856"/>
          <cell r="F856">
            <v>3.57</v>
          </cell>
          <cell r="G856"/>
          <cell r="H856" t="str">
            <v>LP RPC</v>
          </cell>
          <cell r="I856"/>
          <cell r="J856"/>
          <cell r="K856"/>
        </row>
        <row r="857">
          <cell r="C857" t="str">
            <v>050C070</v>
          </cell>
          <cell r="D857"/>
          <cell r="E857"/>
          <cell r="F857">
            <v>9.32</v>
          </cell>
          <cell r="G857"/>
          <cell r="H857" t="str">
            <v>LP RPC</v>
          </cell>
          <cell r="I857"/>
          <cell r="J857"/>
          <cell r="K857"/>
        </row>
        <row r="858">
          <cell r="C858" t="str">
            <v>041C074</v>
          </cell>
          <cell r="D858">
            <v>0.9</v>
          </cell>
          <cell r="E858"/>
          <cell r="F858">
            <v>0.9</v>
          </cell>
          <cell r="G858">
            <v>44444</v>
          </cell>
          <cell r="H858" t="str">
            <v>RPC</v>
          </cell>
          <cell r="I858" t="str">
            <v>LPI-1605</v>
          </cell>
          <cell r="J858" t="str">
            <v>SR</v>
          </cell>
          <cell r="K858">
            <v>1.35</v>
          </cell>
        </row>
        <row r="859">
          <cell r="C859" t="str">
            <v>042C072</v>
          </cell>
          <cell r="D859">
            <v>0.52</v>
          </cell>
          <cell r="E859"/>
          <cell r="F859">
            <v>0.52</v>
          </cell>
          <cell r="G859">
            <v>44449</v>
          </cell>
          <cell r="H859" t="str">
            <v>RPC</v>
          </cell>
          <cell r="I859" t="str">
            <v>LPI-1605</v>
          </cell>
          <cell r="J859" t="str">
            <v>SR</v>
          </cell>
          <cell r="K859">
            <v>1.35</v>
          </cell>
        </row>
        <row r="860">
          <cell r="C860" t="str">
            <v>042C073</v>
          </cell>
          <cell r="D860">
            <v>3.39</v>
          </cell>
          <cell r="E860"/>
          <cell r="F860">
            <v>3.39</v>
          </cell>
          <cell r="G860">
            <v>44449</v>
          </cell>
          <cell r="H860" t="str">
            <v>RPC</v>
          </cell>
          <cell r="I860" t="str">
            <v>LPI-1605</v>
          </cell>
          <cell r="J860" t="str">
            <v>SR</v>
          </cell>
          <cell r="K860">
            <v>1.35</v>
          </cell>
        </row>
        <row r="861">
          <cell r="C861" t="str">
            <v>042C076</v>
          </cell>
          <cell r="D861">
            <v>4.1500000000000004</v>
          </cell>
          <cell r="E861"/>
          <cell r="F861">
            <v>4.1500000000000004</v>
          </cell>
          <cell r="G861">
            <v>44446</v>
          </cell>
          <cell r="H861" t="str">
            <v>RPC</v>
          </cell>
          <cell r="I861" t="str">
            <v>LPI-1605</v>
          </cell>
          <cell r="J861" t="str">
            <v>SR</v>
          </cell>
          <cell r="K861">
            <v>1.35</v>
          </cell>
        </row>
        <row r="862">
          <cell r="C862" t="str">
            <v>044C074</v>
          </cell>
          <cell r="D862">
            <v>1.02</v>
          </cell>
          <cell r="E862" t="str">
            <v>fix</v>
          </cell>
          <cell r="F862">
            <v>1.02</v>
          </cell>
          <cell r="G862">
            <v>44498</v>
          </cell>
          <cell r="H862" t="str">
            <v>RPC</v>
          </cell>
          <cell r="I862" t="str">
            <v>LPI-1604</v>
          </cell>
          <cell r="J862" t="str">
            <v>SR</v>
          </cell>
          <cell r="K862">
            <v>1.35</v>
          </cell>
        </row>
        <row r="863">
          <cell r="C863" t="str">
            <v>044C075</v>
          </cell>
          <cell r="D863">
            <v>0.6</v>
          </cell>
          <cell r="E863" t="str">
            <v>fix</v>
          </cell>
          <cell r="F863">
            <v>0.6</v>
          </cell>
          <cell r="G863">
            <v>44498</v>
          </cell>
          <cell r="H863" t="str">
            <v>RPC</v>
          </cell>
          <cell r="I863" t="str">
            <v>LPI-1604</v>
          </cell>
          <cell r="J863" t="str">
            <v>SR</v>
          </cell>
          <cell r="K863">
            <v>1.35</v>
          </cell>
        </row>
        <row r="864">
          <cell r="C864" t="str">
            <v>044C076</v>
          </cell>
          <cell r="D864">
            <v>0.85</v>
          </cell>
          <cell r="E864" t="str">
            <v>fix</v>
          </cell>
          <cell r="F864">
            <v>0.85</v>
          </cell>
          <cell r="G864">
            <v>44498</v>
          </cell>
          <cell r="H864" t="str">
            <v>RPC</v>
          </cell>
          <cell r="I864" t="str">
            <v>LPI-1604</v>
          </cell>
          <cell r="J864" t="str">
            <v>SR</v>
          </cell>
          <cell r="K864">
            <v>1.35</v>
          </cell>
        </row>
        <row r="865">
          <cell r="C865" t="str">
            <v>044C078</v>
          </cell>
          <cell r="D865">
            <v>2.17</v>
          </cell>
          <cell r="E865"/>
          <cell r="F865">
            <v>2.17</v>
          </cell>
          <cell r="G865">
            <v>44445</v>
          </cell>
          <cell r="H865" t="str">
            <v>RPC</v>
          </cell>
          <cell r="I865" t="str">
            <v>LPI-1605</v>
          </cell>
          <cell r="J865" t="str">
            <v>SR</v>
          </cell>
          <cell r="K865">
            <v>1.35</v>
          </cell>
        </row>
        <row r="866">
          <cell r="C866" t="str">
            <v>044C080</v>
          </cell>
          <cell r="D866">
            <v>2.16</v>
          </cell>
          <cell r="E866"/>
          <cell r="F866">
            <v>2.16</v>
          </cell>
          <cell r="G866">
            <v>44450</v>
          </cell>
          <cell r="H866" t="str">
            <v>RPC</v>
          </cell>
          <cell r="I866" t="str">
            <v>LPI-1605</v>
          </cell>
          <cell r="J866" t="str">
            <v>SR</v>
          </cell>
          <cell r="K866">
            <v>1.35</v>
          </cell>
        </row>
        <row r="867">
          <cell r="C867" t="str">
            <v>043C072</v>
          </cell>
          <cell r="D867">
            <v>0.12</v>
          </cell>
          <cell r="E867" t="str">
            <v>fix</v>
          </cell>
          <cell r="F867">
            <v>0.12</v>
          </cell>
          <cell r="G867">
            <v>44498</v>
          </cell>
          <cell r="H867" t="str">
            <v>RPC</v>
          </cell>
          <cell r="I867" t="str">
            <v>LPI-1604</v>
          </cell>
          <cell r="J867" t="str">
            <v>SR</v>
          </cell>
          <cell r="K867">
            <v>1.35</v>
          </cell>
        </row>
        <row r="868">
          <cell r="C868" t="str">
            <v>044C071</v>
          </cell>
          <cell r="D868">
            <v>0.47</v>
          </cell>
          <cell r="E868" t="str">
            <v>fix</v>
          </cell>
          <cell r="F868">
            <v>0.47</v>
          </cell>
          <cell r="G868">
            <v>44498</v>
          </cell>
          <cell r="H868" t="str">
            <v>RPC</v>
          </cell>
          <cell r="I868" t="str">
            <v>LPI-1604</v>
          </cell>
          <cell r="J868" t="str">
            <v>SR</v>
          </cell>
          <cell r="K868">
            <v>1.35</v>
          </cell>
        </row>
        <row r="869">
          <cell r="C869" t="str">
            <v>045C072</v>
          </cell>
          <cell r="D869">
            <v>0.45</v>
          </cell>
          <cell r="E869" t="str">
            <v>fix</v>
          </cell>
          <cell r="F869">
            <v>0.45</v>
          </cell>
          <cell r="G869">
            <v>44498</v>
          </cell>
          <cell r="H869" t="str">
            <v>RPC</v>
          </cell>
          <cell r="I869" t="str">
            <v>LPI-1604</v>
          </cell>
          <cell r="J869" t="str">
            <v>SR</v>
          </cell>
          <cell r="K869">
            <v>1.35</v>
          </cell>
        </row>
        <row r="870">
          <cell r="C870" t="str">
            <v>045C073</v>
          </cell>
          <cell r="D870">
            <v>0.81</v>
          </cell>
          <cell r="E870"/>
          <cell r="F870">
            <v>0.81</v>
          </cell>
          <cell r="G870">
            <v>44455</v>
          </cell>
          <cell r="H870" t="str">
            <v>RPC</v>
          </cell>
          <cell r="I870" t="str">
            <v>LPI-1605</v>
          </cell>
          <cell r="J870" t="str">
            <v>SR</v>
          </cell>
          <cell r="K870">
            <v>1.35</v>
          </cell>
        </row>
        <row r="871">
          <cell r="C871" t="str">
            <v>044C072</v>
          </cell>
          <cell r="D871">
            <v>0.16</v>
          </cell>
          <cell r="E871"/>
          <cell r="F871">
            <v>0.16</v>
          </cell>
          <cell r="G871">
            <v>44455</v>
          </cell>
          <cell r="H871" t="str">
            <v>RPC</v>
          </cell>
          <cell r="I871" t="str">
            <v>LPI-1605</v>
          </cell>
          <cell r="J871" t="str">
            <v>SR</v>
          </cell>
          <cell r="K871">
            <v>1.35</v>
          </cell>
        </row>
        <row r="872">
          <cell r="C872" t="str">
            <v>044C073</v>
          </cell>
          <cell r="D872">
            <v>0.76</v>
          </cell>
          <cell r="E872"/>
          <cell r="F872">
            <v>0.76</v>
          </cell>
          <cell r="G872">
            <v>44455</v>
          </cell>
          <cell r="H872" t="str">
            <v>RPC</v>
          </cell>
          <cell r="I872" t="str">
            <v>LPI-1605</v>
          </cell>
          <cell r="J872" t="str">
            <v>SR</v>
          </cell>
          <cell r="K872">
            <v>1.35</v>
          </cell>
        </row>
        <row r="873">
          <cell r="C873" t="str">
            <v>045C074</v>
          </cell>
          <cell r="D873">
            <v>0.56000000000000005</v>
          </cell>
          <cell r="E873"/>
          <cell r="F873">
            <v>0.56000000000000005</v>
          </cell>
          <cell r="G873">
            <v>44455</v>
          </cell>
          <cell r="H873" t="str">
            <v>RPC</v>
          </cell>
          <cell r="I873" t="str">
            <v>LPI-1605</v>
          </cell>
          <cell r="J873" t="str">
            <v>SR</v>
          </cell>
          <cell r="K873">
            <v>1.35</v>
          </cell>
        </row>
        <row r="874">
          <cell r="C874" t="str">
            <v>043C075</v>
          </cell>
          <cell r="D874">
            <v>1.93</v>
          </cell>
          <cell r="E874" t="str">
            <v>fix</v>
          </cell>
          <cell r="F874">
            <v>1.93</v>
          </cell>
          <cell r="G874">
            <v>44497</v>
          </cell>
          <cell r="H874" t="str">
            <v>RPC</v>
          </cell>
          <cell r="I874" t="str">
            <v>LPI-1604</v>
          </cell>
          <cell r="J874" t="str">
            <v>SR</v>
          </cell>
          <cell r="K874">
            <v>1.35</v>
          </cell>
        </row>
        <row r="875">
          <cell r="C875" t="str">
            <v>043C076</v>
          </cell>
          <cell r="D875">
            <v>0.35</v>
          </cell>
          <cell r="E875" t="str">
            <v>fix</v>
          </cell>
          <cell r="F875">
            <v>0.35</v>
          </cell>
          <cell r="G875">
            <v>44497</v>
          </cell>
          <cell r="H875" t="str">
            <v>RPC</v>
          </cell>
          <cell r="I875" t="str">
            <v>LPI-1604</v>
          </cell>
          <cell r="J875" t="str">
            <v>SR</v>
          </cell>
          <cell r="K875">
            <v>1.35</v>
          </cell>
        </row>
        <row r="876">
          <cell r="C876" t="str">
            <v>045C075</v>
          </cell>
          <cell r="D876">
            <v>1.71</v>
          </cell>
          <cell r="E876" t="str">
            <v>fix</v>
          </cell>
          <cell r="F876">
            <v>1.71</v>
          </cell>
          <cell r="G876">
            <v>44497</v>
          </cell>
          <cell r="H876" t="str">
            <v>RPC</v>
          </cell>
          <cell r="I876" t="str">
            <v>LPI-1604</v>
          </cell>
          <cell r="J876" t="str">
            <v>SR</v>
          </cell>
          <cell r="K876">
            <v>1.35</v>
          </cell>
        </row>
        <row r="877">
          <cell r="C877" t="str">
            <v>046C072</v>
          </cell>
          <cell r="D877">
            <v>0.62</v>
          </cell>
          <cell r="E877"/>
          <cell r="F877">
            <v>0.62</v>
          </cell>
          <cell r="G877">
            <v>44454</v>
          </cell>
          <cell r="H877" t="str">
            <v>RPC</v>
          </cell>
          <cell r="I877" t="str">
            <v>LPI-1605</v>
          </cell>
          <cell r="J877" t="str">
            <v>SR</v>
          </cell>
          <cell r="K877">
            <v>1.35</v>
          </cell>
        </row>
        <row r="878">
          <cell r="C878" t="str">
            <v>046C073</v>
          </cell>
          <cell r="D878">
            <v>1.41</v>
          </cell>
          <cell r="E878">
            <v>1</v>
          </cell>
          <cell r="F878">
            <v>1.41</v>
          </cell>
          <cell r="G878">
            <v>44454</v>
          </cell>
          <cell r="H878" t="str">
            <v>RPC</v>
          </cell>
          <cell r="I878" t="str">
            <v>LPI-1605</v>
          </cell>
          <cell r="J878" t="str">
            <v>SR</v>
          </cell>
          <cell r="K878">
            <v>1.35</v>
          </cell>
        </row>
        <row r="879">
          <cell r="C879" t="str">
            <v>046C075</v>
          </cell>
          <cell r="D879">
            <v>1.37</v>
          </cell>
          <cell r="E879"/>
          <cell r="F879">
            <v>1.37</v>
          </cell>
          <cell r="G879">
            <v>44454</v>
          </cell>
          <cell r="H879" t="str">
            <v>RPC</v>
          </cell>
          <cell r="I879" t="str">
            <v>LPI-1605</v>
          </cell>
          <cell r="J879" t="str">
            <v>SR</v>
          </cell>
          <cell r="K879">
            <v>1.35</v>
          </cell>
        </row>
        <row r="880">
          <cell r="C880" t="str">
            <v>046C077</v>
          </cell>
          <cell r="D880">
            <v>0.43</v>
          </cell>
          <cell r="E880"/>
          <cell r="F880">
            <v>0.43</v>
          </cell>
          <cell r="G880">
            <v>44454</v>
          </cell>
          <cell r="H880" t="str">
            <v>RPC</v>
          </cell>
          <cell r="I880" t="str">
            <v>LPI-1605</v>
          </cell>
          <cell r="J880" t="str">
            <v>SR</v>
          </cell>
          <cell r="K880">
            <v>1.35</v>
          </cell>
        </row>
        <row r="881">
          <cell r="C881" t="str">
            <v>046C076</v>
          </cell>
          <cell r="D881">
            <v>2.2400000000000002</v>
          </cell>
          <cell r="E881"/>
          <cell r="F881">
            <v>2.2400000000000002</v>
          </cell>
          <cell r="G881">
            <v>44454</v>
          </cell>
          <cell r="H881" t="str">
            <v>RPC</v>
          </cell>
          <cell r="I881" t="str">
            <v>LPI-1605</v>
          </cell>
          <cell r="J881" t="str">
            <v>SR</v>
          </cell>
          <cell r="K881">
            <v>1.35</v>
          </cell>
        </row>
        <row r="882">
          <cell r="C882" t="str">
            <v>046C079</v>
          </cell>
          <cell r="D882">
            <v>2.85</v>
          </cell>
          <cell r="E882">
            <v>1</v>
          </cell>
          <cell r="F882">
            <v>2.85</v>
          </cell>
          <cell r="G882">
            <v>44448</v>
          </cell>
          <cell r="H882" t="str">
            <v>RPC</v>
          </cell>
          <cell r="I882" t="str">
            <v>LPI-1605</v>
          </cell>
          <cell r="J882" t="str">
            <v>SR</v>
          </cell>
          <cell r="K882">
            <v>1.35</v>
          </cell>
        </row>
        <row r="883">
          <cell r="C883" t="str">
            <v>046C080</v>
          </cell>
          <cell r="D883">
            <v>2.5499999999999998</v>
          </cell>
          <cell r="E883"/>
          <cell r="F883">
            <v>2.5499999999999998</v>
          </cell>
          <cell r="G883">
            <v>44448</v>
          </cell>
          <cell r="H883" t="str">
            <v>RPC</v>
          </cell>
          <cell r="I883" t="str">
            <v>LPI-1605</v>
          </cell>
          <cell r="J883" t="str">
            <v>SR</v>
          </cell>
          <cell r="K883">
            <v>1.35</v>
          </cell>
        </row>
        <row r="884">
          <cell r="C884" t="str">
            <v>047C072</v>
          </cell>
          <cell r="D884">
            <v>2.11</v>
          </cell>
          <cell r="E884" t="str">
            <v>fix</v>
          </cell>
          <cell r="F884">
            <v>2.11</v>
          </cell>
          <cell r="G884">
            <v>44443</v>
          </cell>
          <cell r="H884" t="str">
            <v>RPC</v>
          </cell>
          <cell r="I884" t="str">
            <v>LPI-1605</v>
          </cell>
          <cell r="J884" t="str">
            <v>SR</v>
          </cell>
          <cell r="K884">
            <v>1.35</v>
          </cell>
        </row>
        <row r="885">
          <cell r="C885" t="str">
            <v>047C074</v>
          </cell>
          <cell r="D885">
            <v>3.83</v>
          </cell>
          <cell r="E885" t="str">
            <v>fix</v>
          </cell>
          <cell r="F885">
            <v>3.83</v>
          </cell>
          <cell r="G885">
            <v>44443</v>
          </cell>
          <cell r="H885" t="str">
            <v>RPC</v>
          </cell>
          <cell r="I885" t="str">
            <v>LPI-1605</v>
          </cell>
          <cell r="J885" t="str">
            <v>SR</v>
          </cell>
          <cell r="K885">
            <v>1.35</v>
          </cell>
        </row>
        <row r="886">
          <cell r="C886" t="str">
            <v>047C075</v>
          </cell>
          <cell r="D886">
            <v>0.69</v>
          </cell>
          <cell r="E886"/>
          <cell r="F886">
            <v>0.69</v>
          </cell>
          <cell r="G886">
            <v>44453</v>
          </cell>
          <cell r="H886" t="str">
            <v>RPC</v>
          </cell>
          <cell r="I886" t="str">
            <v>LPI-1605</v>
          </cell>
          <cell r="J886" t="str">
            <v>SR</v>
          </cell>
          <cell r="K886">
            <v>1.35</v>
          </cell>
        </row>
        <row r="887">
          <cell r="C887" t="str">
            <v>048C075</v>
          </cell>
          <cell r="D887">
            <v>0.87</v>
          </cell>
          <cell r="E887"/>
          <cell r="F887">
            <v>0.87</v>
          </cell>
          <cell r="G887">
            <v>44453</v>
          </cell>
          <cell r="H887" t="str">
            <v>RPC</v>
          </cell>
          <cell r="I887" t="str">
            <v>LPI-1605</v>
          </cell>
          <cell r="J887" t="str">
            <v>SR</v>
          </cell>
          <cell r="K887">
            <v>1.35</v>
          </cell>
        </row>
        <row r="888">
          <cell r="C888" t="str">
            <v>048C076</v>
          </cell>
          <cell r="D888">
            <v>2.19</v>
          </cell>
          <cell r="E888"/>
          <cell r="F888">
            <v>2.19</v>
          </cell>
          <cell r="G888">
            <v>44453</v>
          </cell>
          <cell r="H888" t="str">
            <v>RPC</v>
          </cell>
          <cell r="I888" t="str">
            <v>LPI-1605</v>
          </cell>
          <cell r="J888" t="str">
            <v>SR</v>
          </cell>
          <cell r="K888">
            <v>1.35</v>
          </cell>
        </row>
        <row r="889">
          <cell r="C889" t="str">
            <v>048C077</v>
          </cell>
          <cell r="D889">
            <v>1.1399999999999999</v>
          </cell>
          <cell r="E889"/>
          <cell r="F889">
            <v>1.1399999999999999</v>
          </cell>
          <cell r="G889">
            <v>44453</v>
          </cell>
          <cell r="H889" t="str">
            <v>RPC</v>
          </cell>
          <cell r="I889" t="str">
            <v>LPI-1605</v>
          </cell>
          <cell r="J889" t="str">
            <v>SR</v>
          </cell>
          <cell r="K889">
            <v>1.35</v>
          </cell>
        </row>
        <row r="890">
          <cell r="C890" t="str">
            <v>048C078</v>
          </cell>
          <cell r="D890">
            <v>0.52</v>
          </cell>
          <cell r="E890"/>
          <cell r="F890">
            <v>0.52</v>
          </cell>
          <cell r="G890">
            <v>44451</v>
          </cell>
          <cell r="H890" t="str">
            <v>RPC</v>
          </cell>
          <cell r="I890" t="str">
            <v>LPI-1605</v>
          </cell>
          <cell r="J890" t="str">
            <v>SR</v>
          </cell>
          <cell r="K890">
            <v>1.35</v>
          </cell>
        </row>
        <row r="891">
          <cell r="C891" t="str">
            <v>048C079</v>
          </cell>
          <cell r="D891">
            <v>0.61</v>
          </cell>
          <cell r="E891"/>
          <cell r="F891">
            <v>0.61</v>
          </cell>
          <cell r="G891">
            <v>44449</v>
          </cell>
          <cell r="H891" t="str">
            <v>RPC</v>
          </cell>
          <cell r="I891" t="str">
            <v>LPI-1605</v>
          </cell>
          <cell r="J891" t="str">
            <v>SR</v>
          </cell>
          <cell r="K891">
            <v>1.35</v>
          </cell>
        </row>
        <row r="892">
          <cell r="C892" t="str">
            <v>048C080</v>
          </cell>
          <cell r="D892">
            <v>2.5499999999999998</v>
          </cell>
          <cell r="E892"/>
          <cell r="F892">
            <v>2.5499999999999998</v>
          </cell>
          <cell r="G892">
            <v>44449</v>
          </cell>
          <cell r="H892" t="str">
            <v>RPC</v>
          </cell>
          <cell r="I892" t="str">
            <v>LPI-1605</v>
          </cell>
          <cell r="J892" t="str">
            <v>SR</v>
          </cell>
          <cell r="K892">
            <v>1.35</v>
          </cell>
        </row>
        <row r="893">
          <cell r="C893" t="str">
            <v>049C072</v>
          </cell>
          <cell r="D893">
            <v>0.99</v>
          </cell>
          <cell r="E893"/>
          <cell r="F893">
            <v>0.99</v>
          </cell>
          <cell r="G893">
            <v>44444</v>
          </cell>
          <cell r="H893" t="str">
            <v>RPC</v>
          </cell>
          <cell r="I893" t="str">
            <v>LPI-1605</v>
          </cell>
          <cell r="J893" t="str">
            <v>SR</v>
          </cell>
          <cell r="K893">
            <v>1.35</v>
          </cell>
        </row>
        <row r="894">
          <cell r="C894" t="str">
            <v>049C080</v>
          </cell>
          <cell r="D894">
            <v>0.1</v>
          </cell>
          <cell r="E894" t="str">
            <v>fix</v>
          </cell>
          <cell r="F894">
            <v>0.1</v>
          </cell>
          <cell r="G894">
            <v>44461</v>
          </cell>
          <cell r="H894" t="str">
            <v>RPC</v>
          </cell>
          <cell r="I894" t="str">
            <v>LPI-1605</v>
          </cell>
          <cell r="J894" t="str">
            <v>SR</v>
          </cell>
          <cell r="K894">
            <v>1.35</v>
          </cell>
        </row>
        <row r="895">
          <cell r="C895" t="str">
            <v>050C073</v>
          </cell>
          <cell r="D895">
            <v>3.25</v>
          </cell>
          <cell r="E895"/>
          <cell r="F895">
            <v>3.25</v>
          </cell>
          <cell r="G895">
            <v>44448</v>
          </cell>
          <cell r="H895" t="str">
            <v>RPC</v>
          </cell>
          <cell r="I895" t="str">
            <v>LPI-1605</v>
          </cell>
          <cell r="J895" t="str">
            <v>SR</v>
          </cell>
          <cell r="K895">
            <v>1.35</v>
          </cell>
        </row>
        <row r="896">
          <cell r="C896" t="str">
            <v>050C075</v>
          </cell>
          <cell r="D896">
            <v>3.64</v>
          </cell>
          <cell r="E896">
            <v>1</v>
          </cell>
          <cell r="F896">
            <v>3.64</v>
          </cell>
          <cell r="G896">
            <v>44448</v>
          </cell>
          <cell r="H896" t="str">
            <v>RPC</v>
          </cell>
          <cell r="I896" t="str">
            <v>LPI-1605</v>
          </cell>
          <cell r="J896" t="str">
            <v>SR</v>
          </cell>
          <cell r="K896">
            <v>1.35</v>
          </cell>
        </row>
        <row r="897">
          <cell r="C897" t="str">
            <v>050C079</v>
          </cell>
          <cell r="D897">
            <v>4.32</v>
          </cell>
          <cell r="E897"/>
          <cell r="F897">
            <v>4.32</v>
          </cell>
          <cell r="G897">
            <v>44450</v>
          </cell>
          <cell r="H897" t="str">
            <v>RPC</v>
          </cell>
          <cell r="I897" t="str">
            <v>LPI-1605</v>
          </cell>
          <cell r="J897" t="str">
            <v>SR</v>
          </cell>
          <cell r="K897">
            <v>1.35</v>
          </cell>
        </row>
        <row r="898">
          <cell r="C898" t="str">
            <v>050C076</v>
          </cell>
          <cell r="D898">
            <v>0.72</v>
          </cell>
          <cell r="E898">
            <v>1</v>
          </cell>
          <cell r="F898">
            <v>0.72</v>
          </cell>
          <cell r="G898">
            <v>44451</v>
          </cell>
          <cell r="H898" t="str">
            <v>RPC</v>
          </cell>
          <cell r="I898" t="str">
            <v>LPI-1605</v>
          </cell>
          <cell r="J898" t="str">
            <v>SR</v>
          </cell>
          <cell r="K898">
            <v>1.35</v>
          </cell>
        </row>
        <row r="899">
          <cell r="C899" t="str">
            <v>050C078</v>
          </cell>
          <cell r="D899">
            <v>0.66</v>
          </cell>
          <cell r="E899">
            <v>1</v>
          </cell>
          <cell r="F899">
            <v>0.66</v>
          </cell>
          <cell r="G899">
            <v>44451</v>
          </cell>
          <cell r="H899" t="str">
            <v>RPC</v>
          </cell>
          <cell r="I899" t="str">
            <v>LPI-1605</v>
          </cell>
          <cell r="J899" t="str">
            <v>SR</v>
          </cell>
          <cell r="K899">
            <v>1.35</v>
          </cell>
        </row>
        <row r="900">
          <cell r="C900" t="str">
            <v>050C080</v>
          </cell>
          <cell r="D900">
            <v>1.47</v>
          </cell>
          <cell r="E900">
            <v>1</v>
          </cell>
          <cell r="F900">
            <v>1.47</v>
          </cell>
          <cell r="G900">
            <v>44451</v>
          </cell>
          <cell r="H900" t="str">
            <v>RPC</v>
          </cell>
          <cell r="I900" t="str">
            <v>LPI-1605</v>
          </cell>
          <cell r="J900" t="str">
            <v>SR</v>
          </cell>
          <cell r="K900">
            <v>1.35</v>
          </cell>
        </row>
        <row r="901">
          <cell r="C901" t="str">
            <v>041C082</v>
          </cell>
          <cell r="D901">
            <v>0.79</v>
          </cell>
          <cell r="E901"/>
          <cell r="F901">
            <v>0.79</v>
          </cell>
          <cell r="G901">
            <v>44727</v>
          </cell>
          <cell r="H901" t="str">
            <v>R1</v>
          </cell>
          <cell r="I901" t="str">
            <v>LPI-1604</v>
          </cell>
          <cell r="J901" t="str">
            <v>SR</v>
          </cell>
          <cell r="K901">
            <v>1.35</v>
          </cell>
        </row>
        <row r="902">
          <cell r="C902" t="str">
            <v>041C083</v>
          </cell>
          <cell r="D902">
            <v>1.3</v>
          </cell>
          <cell r="E902"/>
          <cell r="F902">
            <v>1.3</v>
          </cell>
          <cell r="G902">
            <v>44726</v>
          </cell>
          <cell r="H902" t="str">
            <v>R1</v>
          </cell>
          <cell r="I902" t="str">
            <v>LPI-1604</v>
          </cell>
          <cell r="J902" t="str">
            <v>SR</v>
          </cell>
          <cell r="K902">
            <v>1.35</v>
          </cell>
        </row>
        <row r="903">
          <cell r="C903" t="str">
            <v>042C081</v>
          </cell>
          <cell r="D903">
            <v>0.61</v>
          </cell>
          <cell r="E903"/>
          <cell r="F903">
            <v>0.61</v>
          </cell>
          <cell r="G903">
            <v>44342</v>
          </cell>
          <cell r="H903" t="str">
            <v>RPC</v>
          </cell>
          <cell r="I903" t="str">
            <v>LPI-1604</v>
          </cell>
          <cell r="J903" t="str">
            <v>SR</v>
          </cell>
          <cell r="K903">
            <v>1.35</v>
          </cell>
        </row>
        <row r="904">
          <cell r="C904" t="str">
            <v>042C084</v>
          </cell>
          <cell r="D904">
            <v>1.39</v>
          </cell>
          <cell r="E904"/>
          <cell r="F904">
            <v>1.39</v>
          </cell>
          <cell r="G904">
            <v>44727</v>
          </cell>
          <cell r="H904" t="str">
            <v>R1</v>
          </cell>
          <cell r="I904" t="str">
            <v>LPI-1604</v>
          </cell>
          <cell r="J904" t="str">
            <v>SR</v>
          </cell>
          <cell r="K904">
            <v>1.35</v>
          </cell>
        </row>
        <row r="905">
          <cell r="C905" t="str">
            <v>044C084</v>
          </cell>
          <cell r="D905">
            <v>5.36</v>
          </cell>
          <cell r="E905"/>
          <cell r="F905">
            <v>5.36</v>
          </cell>
          <cell r="G905">
            <v>44726</v>
          </cell>
          <cell r="H905" t="str">
            <v>R1</v>
          </cell>
          <cell r="I905" t="str">
            <v>LPI-1604</v>
          </cell>
          <cell r="J905" t="str">
            <v>SR</v>
          </cell>
          <cell r="K905">
            <v>1.35</v>
          </cell>
        </row>
        <row r="906">
          <cell r="C906" t="str">
            <v>044C085</v>
          </cell>
          <cell r="D906">
            <v>2.17</v>
          </cell>
          <cell r="E906"/>
          <cell r="F906">
            <v>2.17</v>
          </cell>
          <cell r="G906">
            <v>44727</v>
          </cell>
          <cell r="H906" t="str">
            <v>R1</v>
          </cell>
          <cell r="I906" t="str">
            <v>LPI-1604</v>
          </cell>
          <cell r="J906" t="str">
            <v>SR</v>
          </cell>
          <cell r="K906">
            <v>1.35</v>
          </cell>
        </row>
        <row r="907">
          <cell r="C907" t="str">
            <v>045C082</v>
          </cell>
          <cell r="D907">
            <v>0.84</v>
          </cell>
          <cell r="E907"/>
          <cell r="F907">
            <v>0.84</v>
          </cell>
          <cell r="G907">
            <v>44727</v>
          </cell>
          <cell r="H907" t="str">
            <v>R1</v>
          </cell>
          <cell r="I907" t="str">
            <v>LPI-1604</v>
          </cell>
          <cell r="J907" t="str">
            <v>SR</v>
          </cell>
          <cell r="K907">
            <v>1.35</v>
          </cell>
        </row>
        <row r="908">
          <cell r="C908" t="str">
            <v>045C083</v>
          </cell>
          <cell r="D908">
            <v>0.72</v>
          </cell>
          <cell r="E908"/>
          <cell r="F908">
            <v>0.72</v>
          </cell>
          <cell r="G908">
            <v>44315</v>
          </cell>
          <cell r="H908" t="str">
            <v>RPC</v>
          </cell>
          <cell r="I908" t="str">
            <v>LPI-1604</v>
          </cell>
          <cell r="J908" t="str">
            <v>SR</v>
          </cell>
          <cell r="K908">
            <v>1.35</v>
          </cell>
        </row>
        <row r="909">
          <cell r="C909" t="str">
            <v>046C083</v>
          </cell>
          <cell r="D909">
            <v>1.31</v>
          </cell>
          <cell r="E909"/>
          <cell r="F909">
            <v>1.31</v>
          </cell>
          <cell r="G909">
            <v>44320</v>
          </cell>
          <cell r="H909" t="str">
            <v>RPC</v>
          </cell>
          <cell r="I909" t="str">
            <v>LPI-1604</v>
          </cell>
          <cell r="J909" t="str">
            <v>SR</v>
          </cell>
          <cell r="K909">
            <v>1.35</v>
          </cell>
        </row>
        <row r="910">
          <cell r="C910" t="str">
            <v>046C084</v>
          </cell>
          <cell r="D910">
            <v>1.2</v>
          </cell>
          <cell r="E910"/>
          <cell r="F910">
            <v>1.2</v>
          </cell>
          <cell r="G910">
            <v>44301</v>
          </cell>
          <cell r="H910" t="str">
            <v>RPC</v>
          </cell>
          <cell r="I910" t="str">
            <v>LPI-1604</v>
          </cell>
          <cell r="J910" t="str">
            <v>SR</v>
          </cell>
          <cell r="K910">
            <v>1.35</v>
          </cell>
        </row>
        <row r="911">
          <cell r="C911" t="str">
            <v>046C085</v>
          </cell>
          <cell r="D911">
            <v>3.22</v>
          </cell>
          <cell r="E911"/>
          <cell r="F911">
            <v>3.22</v>
          </cell>
          <cell r="G911">
            <v>44728</v>
          </cell>
          <cell r="H911" t="str">
            <v>R1</v>
          </cell>
          <cell r="I911" t="str">
            <v>LPI-1604</v>
          </cell>
          <cell r="J911" t="str">
            <v>SR</v>
          </cell>
          <cell r="K911">
            <v>1.35</v>
          </cell>
        </row>
        <row r="912">
          <cell r="C912" t="str">
            <v>050C082</v>
          </cell>
          <cell r="D912">
            <v>1.1299999999999999</v>
          </cell>
          <cell r="E912"/>
          <cell r="F912">
            <v>1.1299999999999999</v>
          </cell>
          <cell r="G912">
            <v>44736</v>
          </cell>
          <cell r="H912" t="str">
            <v>R1</v>
          </cell>
          <cell r="I912" t="str">
            <v>LPI-1604</v>
          </cell>
          <cell r="J912" t="str">
            <v>SR</v>
          </cell>
          <cell r="K912">
            <v>1.35</v>
          </cell>
        </row>
        <row r="913">
          <cell r="C913" t="str">
            <v>048C082</v>
          </cell>
          <cell r="D913">
            <v>1.35</v>
          </cell>
          <cell r="E913"/>
          <cell r="F913">
            <v>1.35</v>
          </cell>
          <cell r="G913">
            <v>44318</v>
          </cell>
          <cell r="H913" t="str">
            <v>RPC</v>
          </cell>
          <cell r="I913" t="str">
            <v>LPI-1604</v>
          </cell>
          <cell r="J913" t="str">
            <v>SR</v>
          </cell>
          <cell r="K913">
            <v>1.35</v>
          </cell>
        </row>
        <row r="914">
          <cell r="C914" t="str">
            <v>048C083</v>
          </cell>
          <cell r="D914">
            <v>2.93</v>
          </cell>
          <cell r="E914"/>
          <cell r="F914">
            <v>2.93</v>
          </cell>
          <cell r="G914">
            <v>44318</v>
          </cell>
          <cell r="H914" t="str">
            <v>RPC</v>
          </cell>
          <cell r="I914" t="str">
            <v>LPI-1604</v>
          </cell>
          <cell r="J914" t="str">
            <v>SR</v>
          </cell>
          <cell r="K914">
            <v>1.35</v>
          </cell>
        </row>
        <row r="915">
          <cell r="C915" t="str">
            <v>048C084</v>
          </cell>
          <cell r="D915">
            <v>2.58</v>
          </cell>
          <cell r="E915"/>
          <cell r="F915">
            <v>2.58</v>
          </cell>
          <cell r="G915">
            <v>44728</v>
          </cell>
          <cell r="H915" t="str">
            <v>R1</v>
          </cell>
          <cell r="I915" t="str">
            <v>LPI-1604</v>
          </cell>
          <cell r="J915" t="str">
            <v>SR</v>
          </cell>
          <cell r="K915">
            <v>1.35</v>
          </cell>
        </row>
        <row r="916">
          <cell r="C916" t="str">
            <v>048C085</v>
          </cell>
          <cell r="D916">
            <v>0.84</v>
          </cell>
          <cell r="E916"/>
          <cell r="F916">
            <v>0.84</v>
          </cell>
          <cell r="G916">
            <v>44722</v>
          </cell>
          <cell r="H916" t="str">
            <v>R1</v>
          </cell>
          <cell r="I916" t="str">
            <v>LPI-1604</v>
          </cell>
          <cell r="J916" t="str">
            <v>SR</v>
          </cell>
          <cell r="K916">
            <v>1.35</v>
          </cell>
        </row>
        <row r="917">
          <cell r="C917" t="str">
            <v>048C087</v>
          </cell>
          <cell r="D917">
            <v>0.59</v>
          </cell>
          <cell r="E917"/>
          <cell r="F917">
            <v>0.59</v>
          </cell>
          <cell r="G917">
            <v>44721</v>
          </cell>
          <cell r="H917" t="str">
            <v>R1</v>
          </cell>
          <cell r="I917" t="str">
            <v>LPI-1604</v>
          </cell>
          <cell r="J917" t="str">
            <v>SR</v>
          </cell>
          <cell r="K917">
            <v>1.35</v>
          </cell>
        </row>
        <row r="918">
          <cell r="C918" t="str">
            <v>048C086</v>
          </cell>
          <cell r="D918">
            <v>2.4900000000000002</v>
          </cell>
          <cell r="E918"/>
          <cell r="F918">
            <v>2.4900000000000002</v>
          </cell>
          <cell r="G918">
            <v>44308</v>
          </cell>
          <cell r="H918" t="str">
            <v>RPC</v>
          </cell>
          <cell r="I918" t="str">
            <v>LPI-1604</v>
          </cell>
          <cell r="J918" t="str">
            <v>SR</v>
          </cell>
          <cell r="K918">
            <v>1.35</v>
          </cell>
        </row>
        <row r="919">
          <cell r="C919" t="str">
            <v>050C083</v>
          </cell>
          <cell r="D919">
            <v>1.55</v>
          </cell>
          <cell r="E919"/>
          <cell r="F919">
            <v>1.55</v>
          </cell>
          <cell r="G919">
            <v>44737</v>
          </cell>
          <cell r="H919" t="str">
            <v>R1</v>
          </cell>
          <cell r="I919" t="str">
            <v>LPI-1604</v>
          </cell>
          <cell r="J919" t="str">
            <v>SR</v>
          </cell>
          <cell r="K919">
            <v>1.35</v>
          </cell>
        </row>
        <row r="920">
          <cell r="C920" t="str">
            <v>049C083</v>
          </cell>
          <cell r="D920">
            <v>0.95</v>
          </cell>
          <cell r="E920"/>
          <cell r="F920">
            <v>0.95</v>
          </cell>
          <cell r="G920">
            <v>44735</v>
          </cell>
          <cell r="H920" t="str">
            <v>R1</v>
          </cell>
          <cell r="I920" t="str">
            <v>LPI-1604</v>
          </cell>
          <cell r="J920" t="str">
            <v>SR</v>
          </cell>
          <cell r="K920">
            <v>1.35</v>
          </cell>
        </row>
        <row r="921">
          <cell r="C921" t="str">
            <v>049C084</v>
          </cell>
          <cell r="D921">
            <v>0.71</v>
          </cell>
          <cell r="E921"/>
          <cell r="F921">
            <v>0.71</v>
          </cell>
          <cell r="G921">
            <v>44734</v>
          </cell>
          <cell r="H921" t="str">
            <v>R1</v>
          </cell>
          <cell r="I921" t="str">
            <v>LPI-1604</v>
          </cell>
          <cell r="J921" t="str">
            <v>SRP</v>
          </cell>
          <cell r="K921">
            <v>1.35</v>
          </cell>
        </row>
        <row r="922">
          <cell r="C922" t="str">
            <v>050C084</v>
          </cell>
          <cell r="D922">
            <v>0.94</v>
          </cell>
          <cell r="E922"/>
          <cell r="F922">
            <v>0.94</v>
          </cell>
          <cell r="G922">
            <v>44350</v>
          </cell>
          <cell r="H922" t="str">
            <v>RPC</v>
          </cell>
          <cell r="I922" t="str">
            <v>LPI-1604</v>
          </cell>
          <cell r="J922" t="str">
            <v>SRP</v>
          </cell>
          <cell r="K922">
            <v>1.35</v>
          </cell>
        </row>
        <row r="923">
          <cell r="C923" t="str">
            <v>049C085</v>
          </cell>
          <cell r="D923">
            <v>0.46</v>
          </cell>
          <cell r="E923"/>
          <cell r="F923">
            <v>0.46</v>
          </cell>
          <cell r="G923">
            <v>44722</v>
          </cell>
          <cell r="H923" t="str">
            <v>R1</v>
          </cell>
          <cell r="I923" t="str">
            <v>LPI-1604</v>
          </cell>
          <cell r="J923" t="str">
            <v>SRP</v>
          </cell>
          <cell r="K923">
            <v>1.35</v>
          </cell>
        </row>
        <row r="924">
          <cell r="C924" t="str">
            <v>050C085</v>
          </cell>
          <cell r="D924">
            <v>0.8</v>
          </cell>
          <cell r="E924"/>
          <cell r="F924">
            <v>0.8</v>
          </cell>
          <cell r="G924">
            <v>44722</v>
          </cell>
          <cell r="H924" t="str">
            <v>R1</v>
          </cell>
          <cell r="I924" t="str">
            <v>LPI-1604</v>
          </cell>
          <cell r="J924" t="str">
            <v>SRP</v>
          </cell>
          <cell r="K924">
            <v>1.35</v>
          </cell>
        </row>
        <row r="925">
          <cell r="C925" t="str">
            <v>050C086</v>
          </cell>
          <cell r="D925">
            <v>2</v>
          </cell>
          <cell r="E925"/>
          <cell r="F925">
            <v>2</v>
          </cell>
          <cell r="G925">
            <v>44319</v>
          </cell>
          <cell r="H925" t="str">
            <v>RPC</v>
          </cell>
          <cell r="I925" t="str">
            <v>LPI-1604</v>
          </cell>
          <cell r="J925" t="str">
            <v>SR</v>
          </cell>
          <cell r="K925">
            <v>1.35</v>
          </cell>
        </row>
        <row r="926">
          <cell r="C926" t="str">
            <v>050C087</v>
          </cell>
          <cell r="D926">
            <v>1.22</v>
          </cell>
          <cell r="E926"/>
          <cell r="F926">
            <v>1.22</v>
          </cell>
          <cell r="G926">
            <v>44721</v>
          </cell>
          <cell r="H926" t="str">
            <v>R1</v>
          </cell>
          <cell r="I926" t="str">
            <v>LPI-1604</v>
          </cell>
          <cell r="J926" t="str">
            <v>SR</v>
          </cell>
          <cell r="K926">
            <v>1.35</v>
          </cell>
        </row>
        <row r="927">
          <cell r="C927" t="str">
            <v>046C114</v>
          </cell>
          <cell r="D927">
            <v>0.82</v>
          </cell>
          <cell r="E927"/>
          <cell r="F927">
            <v>0.82</v>
          </cell>
          <cell r="G927">
            <v>44694</v>
          </cell>
          <cell r="H927" t="str">
            <v>R1</v>
          </cell>
          <cell r="I927" t="str">
            <v>AS.I19-19</v>
          </cell>
          <cell r="J927" t="str">
            <v>SRP</v>
          </cell>
          <cell r="K927">
            <v>1.35</v>
          </cell>
        </row>
        <row r="928">
          <cell r="C928" t="str">
            <v>046C117</v>
          </cell>
          <cell r="D928">
            <v>1.88</v>
          </cell>
          <cell r="E928"/>
          <cell r="F928">
            <v>1.88</v>
          </cell>
          <cell r="G928">
            <v>44730</v>
          </cell>
          <cell r="H928" t="str">
            <v>R1</v>
          </cell>
          <cell r="I928" t="str">
            <v>AS.I19-19</v>
          </cell>
          <cell r="J928" t="str">
            <v>SRP</v>
          </cell>
          <cell r="K928">
            <v>1.35</v>
          </cell>
        </row>
        <row r="929">
          <cell r="C929" t="str">
            <v>048C113</v>
          </cell>
          <cell r="D929">
            <v>1.9</v>
          </cell>
          <cell r="E929"/>
          <cell r="F929">
            <v>1.9</v>
          </cell>
          <cell r="G929">
            <v>44673</v>
          </cell>
          <cell r="H929" t="str">
            <v>R1</v>
          </cell>
          <cell r="I929" t="str">
            <v>AS.I19-19</v>
          </cell>
          <cell r="J929" t="str">
            <v>SRP</v>
          </cell>
          <cell r="K929">
            <v>1.35</v>
          </cell>
        </row>
        <row r="930">
          <cell r="C930" t="str">
            <v>048C115</v>
          </cell>
          <cell r="D930">
            <v>1.02</v>
          </cell>
          <cell r="E930"/>
          <cell r="F930">
            <v>1.02</v>
          </cell>
          <cell r="G930">
            <v>44697</v>
          </cell>
          <cell r="H930" t="str">
            <v>R1</v>
          </cell>
          <cell r="I930" t="str">
            <v>AS.I19-19</v>
          </cell>
          <cell r="J930" t="str">
            <v>SRP</v>
          </cell>
          <cell r="K930">
            <v>1.35</v>
          </cell>
        </row>
        <row r="931">
          <cell r="C931" t="str">
            <v>048C116</v>
          </cell>
          <cell r="D931">
            <v>2.84</v>
          </cell>
          <cell r="E931"/>
          <cell r="F931">
            <v>2.84</v>
          </cell>
          <cell r="G931">
            <v>44385</v>
          </cell>
          <cell r="H931" t="str">
            <v>RPC</v>
          </cell>
          <cell r="I931" t="str">
            <v>AS.I19-19</v>
          </cell>
          <cell r="J931" t="str">
            <v>SRP</v>
          </cell>
          <cell r="K931">
            <v>1.35</v>
          </cell>
        </row>
        <row r="932">
          <cell r="C932" t="str">
            <v>048C117</v>
          </cell>
          <cell r="D932">
            <v>2.56</v>
          </cell>
          <cell r="E932"/>
          <cell r="F932">
            <v>2.56</v>
          </cell>
          <cell r="G932">
            <v>44732</v>
          </cell>
          <cell r="H932" t="str">
            <v>R1</v>
          </cell>
          <cell r="I932" t="str">
            <v>AS.I19-19</v>
          </cell>
          <cell r="J932" t="str">
            <v>SRP</v>
          </cell>
          <cell r="K932">
            <v>1.35</v>
          </cell>
        </row>
        <row r="933">
          <cell r="C933" t="str">
            <v>049C115</v>
          </cell>
          <cell r="D933">
            <v>0.98</v>
          </cell>
          <cell r="E933"/>
          <cell r="F933">
            <v>0.98</v>
          </cell>
          <cell r="G933">
            <v>44664</v>
          </cell>
          <cell r="H933" t="str">
            <v>R1</v>
          </cell>
          <cell r="I933" t="str">
            <v>AS.I19-19</v>
          </cell>
          <cell r="J933" t="str">
            <v>SRP</v>
          </cell>
          <cell r="K933">
            <v>1.35</v>
          </cell>
        </row>
        <row r="934">
          <cell r="C934" t="str">
            <v>050C114</v>
          </cell>
          <cell r="D934">
            <v>0.56999999999999995</v>
          </cell>
          <cell r="E934"/>
          <cell r="F934">
            <v>0.56999999999999995</v>
          </cell>
          <cell r="G934">
            <v>44351</v>
          </cell>
          <cell r="H934" t="str">
            <v>RPC</v>
          </cell>
          <cell r="I934" t="str">
            <v>LPI-1604</v>
          </cell>
          <cell r="J934" t="str">
            <v>SRP</v>
          </cell>
          <cell r="K934">
            <v>1.35</v>
          </cell>
        </row>
        <row r="935">
          <cell r="C935" t="str">
            <v>050C115</v>
          </cell>
          <cell r="D935">
            <v>0.73</v>
          </cell>
          <cell r="E935"/>
          <cell r="F935">
            <v>0.73</v>
          </cell>
          <cell r="G935">
            <v>44645</v>
          </cell>
          <cell r="H935" t="str">
            <v>R1</v>
          </cell>
          <cell r="I935" t="str">
            <v>LPI-1604</v>
          </cell>
          <cell r="J935" t="str">
            <v>SRP</v>
          </cell>
          <cell r="K935">
            <v>1.35</v>
          </cell>
        </row>
        <row r="936">
          <cell r="C936" t="str">
            <v>050C116</v>
          </cell>
          <cell r="D936">
            <v>1.18</v>
          </cell>
          <cell r="E936"/>
          <cell r="F936">
            <v>1.18</v>
          </cell>
          <cell r="G936">
            <v>44724</v>
          </cell>
          <cell r="H936" t="str">
            <v>R1</v>
          </cell>
          <cell r="I936" t="str">
            <v>LPI-1604</v>
          </cell>
          <cell r="J936" t="str">
            <v>SRP</v>
          </cell>
          <cell r="K936">
            <v>1.35</v>
          </cell>
        </row>
        <row r="937">
          <cell r="C937" t="str">
            <v>050C118</v>
          </cell>
          <cell r="D937">
            <v>2.5</v>
          </cell>
          <cell r="E937"/>
          <cell r="F937">
            <v>2.5</v>
          </cell>
          <cell r="G937">
            <v>44728</v>
          </cell>
          <cell r="H937" t="str">
            <v>R1</v>
          </cell>
          <cell r="I937" t="str">
            <v>LPI-1604</v>
          </cell>
          <cell r="J937" t="str">
            <v>SRP</v>
          </cell>
          <cell r="K937">
            <v>1.35</v>
          </cell>
        </row>
        <row r="938">
          <cell r="C938" t="str">
            <v>051C045</v>
          </cell>
          <cell r="D938">
            <v>0.91</v>
          </cell>
          <cell r="E938"/>
          <cell r="F938">
            <v>0.91</v>
          </cell>
          <cell r="G938">
            <v>44483</v>
          </cell>
          <cell r="H938" t="str">
            <v>R2</v>
          </cell>
          <cell r="I938" t="str">
            <v>GP 99-8009</v>
          </cell>
          <cell r="J938" t="str">
            <v>DR</v>
          </cell>
          <cell r="K938">
            <v>1.8</v>
          </cell>
        </row>
        <row r="939">
          <cell r="C939" t="str">
            <v>051C047</v>
          </cell>
          <cell r="D939">
            <v>0.87</v>
          </cell>
          <cell r="E939"/>
          <cell r="F939">
            <v>0.87</v>
          </cell>
          <cell r="G939">
            <v>44412</v>
          </cell>
          <cell r="H939" t="str">
            <v>R2</v>
          </cell>
          <cell r="I939" t="str">
            <v>GP 99-8009</v>
          </cell>
          <cell r="J939" t="str">
            <v>DR</v>
          </cell>
          <cell r="K939">
            <v>1.8</v>
          </cell>
        </row>
        <row r="940">
          <cell r="C940" t="str">
            <v>051C050</v>
          </cell>
          <cell r="D940">
            <v>2.7</v>
          </cell>
          <cell r="E940"/>
          <cell r="F940">
            <v>2.7</v>
          </cell>
          <cell r="G940">
            <v>44486</v>
          </cell>
          <cell r="H940" t="str">
            <v>R2</v>
          </cell>
          <cell r="I940" t="str">
            <v>GP 99-8009</v>
          </cell>
          <cell r="J940" t="str">
            <v>DR</v>
          </cell>
          <cell r="K940">
            <v>1.8</v>
          </cell>
        </row>
        <row r="941">
          <cell r="C941" t="str">
            <v>052C043</v>
          </cell>
          <cell r="D941">
            <v>2.5299999999999998</v>
          </cell>
          <cell r="E941"/>
          <cell r="F941">
            <v>2.5299999999999998</v>
          </cell>
          <cell r="G941">
            <v>44486</v>
          </cell>
          <cell r="H941" t="str">
            <v>R2</v>
          </cell>
          <cell r="I941" t="str">
            <v>GP 99-8009</v>
          </cell>
          <cell r="J941" t="str">
            <v>DR</v>
          </cell>
          <cell r="K941">
            <v>1.8</v>
          </cell>
        </row>
        <row r="942">
          <cell r="C942" t="str">
            <v>053C043</v>
          </cell>
          <cell r="D942">
            <v>1.82</v>
          </cell>
          <cell r="E942"/>
          <cell r="F942">
            <v>1.82</v>
          </cell>
          <cell r="G942">
            <v>44486</v>
          </cell>
          <cell r="H942" t="str">
            <v>R2</v>
          </cell>
          <cell r="I942" t="str">
            <v>GP 99-8009</v>
          </cell>
          <cell r="J942" t="str">
            <v>DR</v>
          </cell>
          <cell r="K942">
            <v>1.8</v>
          </cell>
        </row>
        <row r="943">
          <cell r="C943" t="str">
            <v>054C043</v>
          </cell>
          <cell r="D943">
            <v>1.64</v>
          </cell>
          <cell r="E943"/>
          <cell r="F943">
            <v>1.64</v>
          </cell>
          <cell r="G943">
            <v>44484</v>
          </cell>
          <cell r="H943" t="str">
            <v>R2</v>
          </cell>
          <cell r="I943" t="str">
            <v>GP 99-8009</v>
          </cell>
          <cell r="J943" t="str">
            <v>DR</v>
          </cell>
          <cell r="K943">
            <v>1.8</v>
          </cell>
        </row>
        <row r="944">
          <cell r="C944" t="str">
            <v>054C045</v>
          </cell>
          <cell r="D944">
            <v>2.52</v>
          </cell>
          <cell r="E944"/>
          <cell r="F944">
            <v>2.52</v>
          </cell>
          <cell r="G944">
            <v>44486</v>
          </cell>
          <cell r="H944" t="str">
            <v>R2</v>
          </cell>
          <cell r="I944" t="str">
            <v>GP 99-8009</v>
          </cell>
          <cell r="J944" t="str">
            <v>DR</v>
          </cell>
          <cell r="K944">
            <v>1.8</v>
          </cell>
        </row>
        <row r="945">
          <cell r="C945" t="str">
            <v>054C047</v>
          </cell>
          <cell r="D945">
            <v>1.92</v>
          </cell>
          <cell r="E945"/>
          <cell r="F945">
            <v>1.92</v>
          </cell>
          <cell r="G945">
            <v>44418</v>
          </cell>
          <cell r="H945" t="str">
            <v>R2</v>
          </cell>
          <cell r="I945" t="str">
            <v>GP 99-8009</v>
          </cell>
          <cell r="J945" t="str">
            <v>DR</v>
          </cell>
          <cell r="K945">
            <v>1.8</v>
          </cell>
        </row>
        <row r="946">
          <cell r="C946" t="str">
            <v>056C045</v>
          </cell>
          <cell r="D946">
            <v>1.62</v>
          </cell>
          <cell r="E946"/>
          <cell r="F946">
            <v>1.62</v>
          </cell>
          <cell r="G946">
            <v>44483</v>
          </cell>
          <cell r="H946" t="str">
            <v>R2</v>
          </cell>
          <cell r="I946" t="str">
            <v>GP 99-8009</v>
          </cell>
          <cell r="J946" t="str">
            <v>DR</v>
          </cell>
          <cell r="K946">
            <v>1.8</v>
          </cell>
        </row>
        <row r="947">
          <cell r="C947" t="str">
            <v>056C047</v>
          </cell>
          <cell r="D947">
            <v>2.09</v>
          </cell>
          <cell r="E947"/>
          <cell r="F947">
            <v>2.09</v>
          </cell>
          <cell r="G947">
            <v>44422</v>
          </cell>
          <cell r="H947" t="str">
            <v>R2</v>
          </cell>
          <cell r="I947" t="str">
            <v>GP 99-8009</v>
          </cell>
          <cell r="J947" t="str">
            <v>DR</v>
          </cell>
          <cell r="K947">
            <v>1.8</v>
          </cell>
        </row>
        <row r="948">
          <cell r="C948" t="str">
            <v>056C048</v>
          </cell>
          <cell r="D948">
            <v>1.04</v>
          </cell>
          <cell r="E948"/>
          <cell r="F948">
            <v>1.04</v>
          </cell>
          <cell r="G948">
            <v>44483</v>
          </cell>
          <cell r="H948" t="str">
            <v>R2</v>
          </cell>
          <cell r="I948" t="str">
            <v>GP 99-8009</v>
          </cell>
          <cell r="J948" t="str">
            <v>DR</v>
          </cell>
          <cell r="K948">
            <v>1.8</v>
          </cell>
        </row>
        <row r="949">
          <cell r="C949" t="str">
            <v>056C049</v>
          </cell>
          <cell r="D949">
            <v>2.2400000000000002</v>
          </cell>
          <cell r="E949"/>
          <cell r="F949">
            <v>2.2400000000000002</v>
          </cell>
          <cell r="G949">
            <v>44480</v>
          </cell>
          <cell r="H949" t="str">
            <v>R2</v>
          </cell>
          <cell r="I949" t="str">
            <v>GP 99-8009</v>
          </cell>
          <cell r="J949" t="str">
            <v>DR</v>
          </cell>
          <cell r="K949">
            <v>1.8</v>
          </cell>
        </row>
        <row r="950">
          <cell r="C950" t="str">
            <v>056C050</v>
          </cell>
          <cell r="D950">
            <v>1.49</v>
          </cell>
          <cell r="E950"/>
          <cell r="F950">
            <v>1.49</v>
          </cell>
          <cell r="G950">
            <v>44483</v>
          </cell>
          <cell r="H950" t="str">
            <v>R2</v>
          </cell>
          <cell r="I950" t="str">
            <v>GP 99-8009</v>
          </cell>
          <cell r="J950" t="str">
            <v>DR</v>
          </cell>
          <cell r="K950">
            <v>1.8</v>
          </cell>
        </row>
        <row r="951">
          <cell r="C951" t="str">
            <v>058C047</v>
          </cell>
          <cell r="D951">
            <v>3.88</v>
          </cell>
          <cell r="E951"/>
          <cell r="F951">
            <v>3.88</v>
          </cell>
          <cell r="G951">
            <v>44486</v>
          </cell>
          <cell r="H951" t="str">
            <v>R2</v>
          </cell>
          <cell r="I951" t="str">
            <v>GP 99-8009</v>
          </cell>
          <cell r="J951" t="str">
            <v>DR</v>
          </cell>
          <cell r="K951">
            <v>1.8</v>
          </cell>
        </row>
        <row r="952">
          <cell r="C952" t="str">
            <v>058C048</v>
          </cell>
          <cell r="D952">
            <v>1.92</v>
          </cell>
          <cell r="E952"/>
          <cell r="F952">
            <v>1.92</v>
          </cell>
          <cell r="G952">
            <v>44482</v>
          </cell>
          <cell r="H952" t="str">
            <v>R2</v>
          </cell>
          <cell r="I952" t="str">
            <v>GP 99-8009</v>
          </cell>
          <cell r="J952" t="str">
            <v>DR</v>
          </cell>
          <cell r="K952">
            <v>1.8</v>
          </cell>
        </row>
        <row r="953">
          <cell r="C953" t="str">
            <v>058C050</v>
          </cell>
          <cell r="D953">
            <v>2.21</v>
          </cell>
          <cell r="E953"/>
          <cell r="F953">
            <v>2.21</v>
          </cell>
          <cell r="G953">
            <v>44482</v>
          </cell>
          <cell r="H953" t="str">
            <v>R2</v>
          </cell>
          <cell r="I953" t="str">
            <v>GP 99-8009</v>
          </cell>
          <cell r="J953" t="str">
            <v>DR</v>
          </cell>
          <cell r="K953">
            <v>1.8</v>
          </cell>
        </row>
        <row r="954">
          <cell r="C954" t="str">
            <v>059C045</v>
          </cell>
          <cell r="D954">
            <v>2.17</v>
          </cell>
          <cell r="E954"/>
          <cell r="F954">
            <v>2.17</v>
          </cell>
          <cell r="G954">
            <v>44430</v>
          </cell>
          <cell r="H954" t="str">
            <v>R2</v>
          </cell>
          <cell r="I954" t="str">
            <v>GP 99-8009</v>
          </cell>
          <cell r="J954" t="str">
            <v>DR</v>
          </cell>
          <cell r="K954">
            <v>1.8</v>
          </cell>
        </row>
        <row r="955">
          <cell r="C955" t="str">
            <v>060C050</v>
          </cell>
          <cell r="D955">
            <v>8.7200000000000006</v>
          </cell>
          <cell r="E955"/>
          <cell r="F955">
            <v>8.7200000000000006</v>
          </cell>
          <cell r="G955">
            <v>44486</v>
          </cell>
          <cell r="H955" t="str">
            <v>R2</v>
          </cell>
          <cell r="I955" t="str">
            <v>GP 99-8009</v>
          </cell>
          <cell r="J955" t="str">
            <v>DR</v>
          </cell>
          <cell r="K955">
            <v>1.8</v>
          </cell>
        </row>
        <row r="956">
          <cell r="C956" t="str">
            <v>054C049</v>
          </cell>
          <cell r="D956">
            <v>3.26</v>
          </cell>
          <cell r="E956"/>
          <cell r="F956">
            <v>3.26</v>
          </cell>
          <cell r="G956">
            <v>44415</v>
          </cell>
          <cell r="H956" t="str">
            <v>R2</v>
          </cell>
          <cell r="I956" t="str">
            <v>GP 99-8009</v>
          </cell>
          <cell r="J956" t="str">
            <v>DR</v>
          </cell>
          <cell r="K956">
            <v>1.8</v>
          </cell>
        </row>
        <row r="957">
          <cell r="C957" t="str">
            <v>054C050</v>
          </cell>
          <cell r="D957">
            <v>2.1</v>
          </cell>
          <cell r="E957"/>
          <cell r="F957">
            <v>2.1</v>
          </cell>
          <cell r="G957">
            <v>44477</v>
          </cell>
          <cell r="H957" t="str">
            <v>R2</v>
          </cell>
          <cell r="I957" t="str">
            <v>GP 99-8009</v>
          </cell>
          <cell r="J957" t="str">
            <v>DR</v>
          </cell>
          <cell r="K957">
            <v>1.8</v>
          </cell>
        </row>
        <row r="958">
          <cell r="C958" t="str">
            <v>051C051</v>
          </cell>
          <cell r="D958">
            <v>0.11</v>
          </cell>
          <cell r="E958"/>
          <cell r="F958">
            <v>0.11</v>
          </cell>
          <cell r="G958">
            <v>44483</v>
          </cell>
          <cell r="H958" t="str">
            <v>R1</v>
          </cell>
          <cell r="I958" t="str">
            <v>LPI-1604</v>
          </cell>
          <cell r="J958" t="str">
            <v>SR</v>
          </cell>
          <cell r="K958">
            <v>1.35</v>
          </cell>
        </row>
        <row r="959">
          <cell r="C959" t="str">
            <v>051C053</v>
          </cell>
          <cell r="D959">
            <v>0.65</v>
          </cell>
          <cell r="E959"/>
          <cell r="F959">
            <v>0.65</v>
          </cell>
          <cell r="G959">
            <v>44483</v>
          </cell>
          <cell r="H959" t="str">
            <v>R1</v>
          </cell>
          <cell r="I959" t="str">
            <v>LPI-1604</v>
          </cell>
          <cell r="J959" t="str">
            <v>SR</v>
          </cell>
          <cell r="K959">
            <v>1.35</v>
          </cell>
        </row>
        <row r="960">
          <cell r="C960" t="str">
            <v>051C055</v>
          </cell>
          <cell r="D960">
            <v>1.9</v>
          </cell>
          <cell r="E960" t="str">
            <v>Bibit</v>
          </cell>
          <cell r="F960">
            <v>1.9</v>
          </cell>
          <cell r="G960">
            <v>44729</v>
          </cell>
          <cell r="H960" t="str">
            <v>R2</v>
          </cell>
          <cell r="I960" t="str">
            <v>LPI-1604</v>
          </cell>
          <cell r="J960" t="str">
            <v>SR</v>
          </cell>
          <cell r="K960">
            <v>1.35</v>
          </cell>
        </row>
        <row r="961">
          <cell r="C961" t="str">
            <v>052C052</v>
          </cell>
          <cell r="D961">
            <v>0.44</v>
          </cell>
          <cell r="E961"/>
          <cell r="F961">
            <v>0.44</v>
          </cell>
          <cell r="G961">
            <v>44729</v>
          </cell>
          <cell r="H961" t="str">
            <v>R2</v>
          </cell>
          <cell r="I961" t="str">
            <v>LPI-1604</v>
          </cell>
          <cell r="J961" t="str">
            <v>SR</v>
          </cell>
          <cell r="K961">
            <v>1.35</v>
          </cell>
        </row>
        <row r="962">
          <cell r="C962" t="str">
            <v>052C053</v>
          </cell>
          <cell r="D962">
            <v>1.1200000000000001</v>
          </cell>
          <cell r="E962"/>
          <cell r="F962">
            <v>1.1200000000000001</v>
          </cell>
          <cell r="G962">
            <v>44729</v>
          </cell>
          <cell r="H962" t="str">
            <v>R2</v>
          </cell>
          <cell r="I962" t="str">
            <v>LPI-1604</v>
          </cell>
          <cell r="J962" t="str">
            <v>SR</v>
          </cell>
          <cell r="K962">
            <v>1.35</v>
          </cell>
        </row>
        <row r="963">
          <cell r="C963" t="str">
            <v>052C054</v>
          </cell>
          <cell r="D963">
            <v>0.64</v>
          </cell>
          <cell r="E963" t="str">
            <v>Bibit</v>
          </cell>
          <cell r="F963">
            <v>0.64</v>
          </cell>
          <cell r="G963">
            <v>44732</v>
          </cell>
          <cell r="H963" t="str">
            <v>R2</v>
          </cell>
          <cell r="I963" t="str">
            <v>LPI-1604</v>
          </cell>
          <cell r="J963" t="str">
            <v>SR</v>
          </cell>
          <cell r="K963">
            <v>1.35</v>
          </cell>
        </row>
        <row r="964">
          <cell r="C964" t="str">
            <v>052C058</v>
          </cell>
          <cell r="D964">
            <v>2.62</v>
          </cell>
          <cell r="E964" t="str">
            <v>Bibit</v>
          </cell>
          <cell r="F964">
            <v>2.62</v>
          </cell>
          <cell r="G964">
            <v>44728</v>
          </cell>
          <cell r="H964" t="str">
            <v>R2</v>
          </cell>
          <cell r="I964" t="str">
            <v>LPI-1604</v>
          </cell>
          <cell r="J964" t="str">
            <v>SR</v>
          </cell>
          <cell r="K964">
            <v>1.35</v>
          </cell>
        </row>
        <row r="965">
          <cell r="C965" t="str">
            <v>052C059</v>
          </cell>
          <cell r="D965">
            <v>3.47</v>
          </cell>
          <cell r="E965"/>
          <cell r="F965">
            <v>3.47</v>
          </cell>
          <cell r="G965">
            <v>44728</v>
          </cell>
          <cell r="H965" t="str">
            <v>R2</v>
          </cell>
          <cell r="I965" t="str">
            <v>LPI-1604</v>
          </cell>
          <cell r="J965" t="str">
            <v>SR</v>
          </cell>
          <cell r="K965">
            <v>1.35</v>
          </cell>
        </row>
        <row r="966">
          <cell r="C966" t="str">
            <v>052C060</v>
          </cell>
          <cell r="D966">
            <v>1.0900000000000001</v>
          </cell>
          <cell r="E966" t="str">
            <v>Bibit</v>
          </cell>
          <cell r="F966">
            <v>1.0900000000000001</v>
          </cell>
          <cell r="G966">
            <v>44729</v>
          </cell>
          <cell r="H966" t="str">
            <v>R2</v>
          </cell>
          <cell r="I966" t="str">
            <v>LPI-1604</v>
          </cell>
          <cell r="J966" t="str">
            <v>SR</v>
          </cell>
          <cell r="K966">
            <v>1.35</v>
          </cell>
        </row>
        <row r="967">
          <cell r="C967" t="str">
            <v>053C052</v>
          </cell>
          <cell r="D967">
            <v>0.97</v>
          </cell>
          <cell r="E967" t="str">
            <v>Bibit</v>
          </cell>
          <cell r="F967">
            <v>0.97</v>
          </cell>
          <cell r="G967">
            <v>44729</v>
          </cell>
          <cell r="H967" t="str">
            <v>R2</v>
          </cell>
          <cell r="I967" t="str">
            <v>LPI-1604</v>
          </cell>
          <cell r="J967" t="str">
            <v>SR</v>
          </cell>
          <cell r="K967">
            <v>1.35</v>
          </cell>
        </row>
        <row r="968">
          <cell r="C968" t="str">
            <v>053C057</v>
          </cell>
          <cell r="D968">
            <v>2.38</v>
          </cell>
          <cell r="E968" t="str">
            <v>Bibit</v>
          </cell>
          <cell r="F968">
            <v>2.38</v>
          </cell>
          <cell r="G968">
            <v>44728</v>
          </cell>
          <cell r="H968" t="str">
            <v>R2</v>
          </cell>
          <cell r="I968" t="str">
            <v>LPI-1604</v>
          </cell>
          <cell r="J968" t="str">
            <v>SR</v>
          </cell>
          <cell r="K968">
            <v>1.35</v>
          </cell>
        </row>
        <row r="969">
          <cell r="C969" t="str">
            <v>053C059</v>
          </cell>
          <cell r="D969">
            <v>0.62</v>
          </cell>
          <cell r="E969"/>
          <cell r="F969">
            <v>0.62</v>
          </cell>
          <cell r="G969">
            <v>44730</v>
          </cell>
          <cell r="H969" t="str">
            <v>R2</v>
          </cell>
          <cell r="I969" t="str">
            <v>LPI-1604</v>
          </cell>
          <cell r="J969" t="str">
            <v>SR</v>
          </cell>
          <cell r="K969">
            <v>1.35</v>
          </cell>
        </row>
        <row r="970">
          <cell r="C970" t="str">
            <v>054C052</v>
          </cell>
          <cell r="D970">
            <v>1.3</v>
          </cell>
          <cell r="E970"/>
          <cell r="F970">
            <v>1.3</v>
          </cell>
          <cell r="G970">
            <v>44729</v>
          </cell>
          <cell r="H970" t="str">
            <v>R2</v>
          </cell>
          <cell r="I970" t="str">
            <v>LPI-1604</v>
          </cell>
          <cell r="J970" t="str">
            <v>SR</v>
          </cell>
          <cell r="K970">
            <v>1.35</v>
          </cell>
        </row>
        <row r="971">
          <cell r="C971" t="str">
            <v>054C053</v>
          </cell>
          <cell r="D971">
            <v>2.15</v>
          </cell>
          <cell r="E971" t="str">
            <v>Bibit</v>
          </cell>
          <cell r="F971">
            <v>2.15</v>
          </cell>
          <cell r="G971">
            <v>44729</v>
          </cell>
          <cell r="H971" t="str">
            <v>R2</v>
          </cell>
          <cell r="I971" t="str">
            <v>LPI-1604</v>
          </cell>
          <cell r="J971" t="str">
            <v>SR</v>
          </cell>
          <cell r="K971">
            <v>1.35</v>
          </cell>
        </row>
        <row r="972">
          <cell r="C972" t="str">
            <v>054C054</v>
          </cell>
          <cell r="D972">
            <v>2.0299999999999998</v>
          </cell>
          <cell r="E972" t="str">
            <v>Bibit</v>
          </cell>
          <cell r="F972">
            <v>2.0299999999999998</v>
          </cell>
          <cell r="G972">
            <v>44729</v>
          </cell>
          <cell r="H972" t="str">
            <v>R2</v>
          </cell>
          <cell r="I972" t="str">
            <v>LPI-1604</v>
          </cell>
          <cell r="J972" t="str">
            <v>SR</v>
          </cell>
          <cell r="K972">
            <v>1.35</v>
          </cell>
        </row>
        <row r="973">
          <cell r="C973" t="str">
            <v>054C055</v>
          </cell>
          <cell r="D973">
            <v>1.78</v>
          </cell>
          <cell r="E973" t="str">
            <v>Bibit</v>
          </cell>
          <cell r="F973">
            <v>1.78</v>
          </cell>
          <cell r="G973">
            <v>44728</v>
          </cell>
          <cell r="H973" t="str">
            <v>R2</v>
          </cell>
          <cell r="I973" t="str">
            <v>LPI-1604</v>
          </cell>
          <cell r="J973" t="str">
            <v>SR</v>
          </cell>
          <cell r="K973">
            <v>1.35</v>
          </cell>
        </row>
        <row r="974">
          <cell r="C974" t="str">
            <v>054C057</v>
          </cell>
          <cell r="D974">
            <v>2.0099999999999998</v>
          </cell>
          <cell r="E974" t="str">
            <v>Bibit</v>
          </cell>
          <cell r="F974">
            <v>2.0099999999999998</v>
          </cell>
          <cell r="G974">
            <v>44729</v>
          </cell>
          <cell r="H974" t="str">
            <v>R2</v>
          </cell>
          <cell r="I974" t="str">
            <v>LPI-1604</v>
          </cell>
          <cell r="J974" t="str">
            <v>SR</v>
          </cell>
          <cell r="K974">
            <v>1.35</v>
          </cell>
        </row>
        <row r="975">
          <cell r="C975" t="str">
            <v>054C058</v>
          </cell>
          <cell r="D975">
            <v>0.48</v>
          </cell>
          <cell r="E975"/>
          <cell r="F975">
            <v>0.48</v>
          </cell>
          <cell r="G975">
            <v>44728</v>
          </cell>
          <cell r="H975" t="str">
            <v>R2</v>
          </cell>
          <cell r="I975" t="str">
            <v>LPI-1604</v>
          </cell>
          <cell r="J975" t="str">
            <v>SR</v>
          </cell>
          <cell r="K975">
            <v>1.35</v>
          </cell>
        </row>
        <row r="976">
          <cell r="C976" t="str">
            <v>054C059</v>
          </cell>
          <cell r="D976">
            <v>0.75</v>
          </cell>
          <cell r="E976"/>
          <cell r="F976">
            <v>0.75</v>
          </cell>
          <cell r="G976">
            <v>44730</v>
          </cell>
          <cell r="H976" t="str">
            <v>R2</v>
          </cell>
          <cell r="I976" t="str">
            <v>LPI-1604</v>
          </cell>
          <cell r="J976" t="str">
            <v>SR</v>
          </cell>
          <cell r="K976">
            <v>1.35</v>
          </cell>
        </row>
        <row r="977">
          <cell r="C977" t="str">
            <v>054C060</v>
          </cell>
          <cell r="D977">
            <v>0.64</v>
          </cell>
          <cell r="E977"/>
          <cell r="F977">
            <v>0.64</v>
          </cell>
          <cell r="G977">
            <v>44728</v>
          </cell>
          <cell r="H977" t="str">
            <v>R2</v>
          </cell>
          <cell r="I977" t="str">
            <v>LPI-1604</v>
          </cell>
          <cell r="J977" t="str">
            <v>SR</v>
          </cell>
          <cell r="K977">
            <v>1.35</v>
          </cell>
        </row>
        <row r="978">
          <cell r="C978" t="str">
            <v>055C055</v>
          </cell>
          <cell r="D978">
            <v>1.18</v>
          </cell>
          <cell r="E978"/>
          <cell r="F978">
            <v>1.18</v>
          </cell>
          <cell r="G978">
            <v>44729</v>
          </cell>
          <cell r="H978" t="str">
            <v>R2</v>
          </cell>
          <cell r="I978" t="str">
            <v>LPI-1604</v>
          </cell>
          <cell r="J978" t="str">
            <v>SR</v>
          </cell>
          <cell r="K978">
            <v>1.35</v>
          </cell>
        </row>
        <row r="979">
          <cell r="C979" t="str">
            <v>055C056</v>
          </cell>
          <cell r="D979">
            <v>1.01</v>
          </cell>
          <cell r="E979"/>
          <cell r="F979">
            <v>1.01</v>
          </cell>
          <cell r="G979">
            <v>44443</v>
          </cell>
          <cell r="H979" t="str">
            <v>R1</v>
          </cell>
          <cell r="I979" t="str">
            <v>LPI-1604</v>
          </cell>
          <cell r="J979" t="str">
            <v>SR</v>
          </cell>
          <cell r="K979">
            <v>1.35</v>
          </cell>
        </row>
        <row r="980">
          <cell r="C980" t="str">
            <v>055C059</v>
          </cell>
          <cell r="D980">
            <v>0.94</v>
          </cell>
          <cell r="E980"/>
          <cell r="F980">
            <v>0.94</v>
          </cell>
          <cell r="G980">
            <v>44728</v>
          </cell>
          <cell r="H980" t="str">
            <v>R2</v>
          </cell>
          <cell r="I980" t="str">
            <v>LPI-1604</v>
          </cell>
          <cell r="J980" t="str">
            <v>SR</v>
          </cell>
          <cell r="K980">
            <v>1.35</v>
          </cell>
        </row>
        <row r="981">
          <cell r="C981" t="str">
            <v>056C053</v>
          </cell>
          <cell r="D981">
            <v>5.33</v>
          </cell>
          <cell r="E981"/>
          <cell r="F981">
            <v>5.33</v>
          </cell>
          <cell r="G981">
            <v>44710</v>
          </cell>
          <cell r="H981" t="str">
            <v>R2</v>
          </cell>
          <cell r="I981" t="str">
            <v>LPI-1604</v>
          </cell>
          <cell r="J981" t="str">
            <v>SR</v>
          </cell>
          <cell r="K981">
            <v>1.35</v>
          </cell>
        </row>
        <row r="982">
          <cell r="C982" t="str">
            <v>056C054</v>
          </cell>
          <cell r="D982">
            <v>1.1399999999999999</v>
          </cell>
          <cell r="E982"/>
          <cell r="F982">
            <v>1.1399999999999999</v>
          </cell>
          <cell r="G982">
            <v>44729</v>
          </cell>
          <cell r="H982" t="str">
            <v>R2</v>
          </cell>
          <cell r="I982" t="str">
            <v>LPI-1604</v>
          </cell>
          <cell r="J982" t="str">
            <v>SR</v>
          </cell>
          <cell r="K982">
            <v>1.35</v>
          </cell>
        </row>
        <row r="983">
          <cell r="C983" t="str">
            <v>056C055</v>
          </cell>
          <cell r="D983">
            <v>0.17</v>
          </cell>
          <cell r="E983"/>
          <cell r="F983">
            <v>0.17</v>
          </cell>
          <cell r="G983">
            <v>44443</v>
          </cell>
          <cell r="H983" t="str">
            <v>R1</v>
          </cell>
          <cell r="I983" t="str">
            <v>LPI-1604</v>
          </cell>
          <cell r="J983" t="str">
            <v>SR</v>
          </cell>
          <cell r="K983">
            <v>1.35</v>
          </cell>
        </row>
        <row r="984">
          <cell r="C984" t="str">
            <v>056C056</v>
          </cell>
          <cell r="D984">
            <v>0.95</v>
          </cell>
          <cell r="E984"/>
          <cell r="F984">
            <v>0.95</v>
          </cell>
          <cell r="G984">
            <v>44444</v>
          </cell>
          <cell r="H984" t="str">
            <v>R1</v>
          </cell>
          <cell r="I984" t="str">
            <v>LPI-1604</v>
          </cell>
          <cell r="J984" t="str">
            <v>SR</v>
          </cell>
          <cell r="K984">
            <v>1.35</v>
          </cell>
        </row>
        <row r="985">
          <cell r="C985" t="str">
            <v>056C057</v>
          </cell>
          <cell r="D985">
            <v>1.19</v>
          </cell>
          <cell r="E985"/>
          <cell r="F985">
            <v>1.19</v>
          </cell>
          <cell r="G985">
            <v>44728</v>
          </cell>
          <cell r="H985" t="str">
            <v>R2</v>
          </cell>
          <cell r="I985" t="str">
            <v>LPI-1604</v>
          </cell>
          <cell r="J985" t="str">
            <v>SR</v>
          </cell>
          <cell r="K985">
            <v>1.35</v>
          </cell>
        </row>
        <row r="986">
          <cell r="C986" t="str">
            <v>056C058</v>
          </cell>
          <cell r="D986">
            <v>0.75</v>
          </cell>
          <cell r="E986"/>
          <cell r="F986">
            <v>0.75</v>
          </cell>
          <cell r="G986">
            <v>44728</v>
          </cell>
          <cell r="H986" t="str">
            <v>R2</v>
          </cell>
          <cell r="I986" t="str">
            <v>LPI-1604</v>
          </cell>
          <cell r="J986" t="str">
            <v>SR</v>
          </cell>
          <cell r="K986">
            <v>1.35</v>
          </cell>
        </row>
        <row r="987">
          <cell r="C987" t="str">
            <v>056C059</v>
          </cell>
          <cell r="D987">
            <v>0.62</v>
          </cell>
          <cell r="E987"/>
          <cell r="F987">
            <v>0.62</v>
          </cell>
          <cell r="G987">
            <v>44730</v>
          </cell>
          <cell r="H987" t="str">
            <v>R2</v>
          </cell>
          <cell r="I987" t="str">
            <v>LPI-1604</v>
          </cell>
          <cell r="J987" t="str">
            <v>SR</v>
          </cell>
          <cell r="K987">
            <v>1.35</v>
          </cell>
        </row>
        <row r="988">
          <cell r="C988" t="str">
            <v>056C060</v>
          </cell>
          <cell r="D988">
            <v>1.39</v>
          </cell>
          <cell r="E988"/>
          <cell r="F988">
            <v>1.39</v>
          </cell>
          <cell r="G988">
            <v>44444</v>
          </cell>
          <cell r="H988" t="str">
            <v>R1</v>
          </cell>
          <cell r="I988" t="str">
            <v>LPI-1604</v>
          </cell>
          <cell r="J988" t="str">
            <v>SR</v>
          </cell>
          <cell r="K988">
            <v>1.35</v>
          </cell>
        </row>
        <row r="989">
          <cell r="C989" t="str">
            <v>057C054</v>
          </cell>
          <cell r="D989">
            <v>0.13</v>
          </cell>
          <cell r="E989"/>
          <cell r="F989">
            <v>0.13</v>
          </cell>
          <cell r="G989">
            <v>44440</v>
          </cell>
          <cell r="H989" t="str">
            <v>R1</v>
          </cell>
          <cell r="I989" t="str">
            <v>LPI-1604</v>
          </cell>
          <cell r="J989" t="str">
            <v>SR</v>
          </cell>
          <cell r="K989">
            <v>1.35</v>
          </cell>
        </row>
        <row r="990">
          <cell r="C990" t="str">
            <v>057C055</v>
          </cell>
          <cell r="D990">
            <v>0.28999999999999998</v>
          </cell>
          <cell r="E990"/>
          <cell r="F990">
            <v>0.28999999999999998</v>
          </cell>
          <cell r="G990">
            <v>44728</v>
          </cell>
          <cell r="H990" t="str">
            <v>R2</v>
          </cell>
          <cell r="I990" t="str">
            <v>LPI-1604</v>
          </cell>
          <cell r="J990" t="str">
            <v>SR</v>
          </cell>
          <cell r="K990">
            <v>1.35</v>
          </cell>
        </row>
        <row r="991">
          <cell r="C991" t="str">
            <v>058C052</v>
          </cell>
          <cell r="D991">
            <v>2.19</v>
          </cell>
          <cell r="E991"/>
          <cell r="F991">
            <v>2.19</v>
          </cell>
          <cell r="G991">
            <v>44710</v>
          </cell>
          <cell r="H991" t="str">
            <v>R2</v>
          </cell>
          <cell r="I991" t="str">
            <v>LPI-1604</v>
          </cell>
          <cell r="J991" t="str">
            <v>SR</v>
          </cell>
          <cell r="K991">
            <v>1.35</v>
          </cell>
        </row>
        <row r="992">
          <cell r="C992" t="str">
            <v>058C053</v>
          </cell>
          <cell r="D992">
            <v>2.83</v>
          </cell>
          <cell r="E992"/>
          <cell r="F992">
            <v>2.83</v>
          </cell>
          <cell r="G992">
            <v>44710</v>
          </cell>
          <cell r="H992" t="str">
            <v>R2</v>
          </cell>
          <cell r="I992" t="str">
            <v>LPI-1604</v>
          </cell>
          <cell r="J992" t="str">
            <v>SR</v>
          </cell>
          <cell r="K992">
            <v>1.35</v>
          </cell>
        </row>
        <row r="993">
          <cell r="C993" t="str">
            <v>058C054</v>
          </cell>
          <cell r="D993">
            <v>1.03</v>
          </cell>
          <cell r="E993"/>
          <cell r="F993">
            <v>1.03</v>
          </cell>
          <cell r="G993">
            <v>44729</v>
          </cell>
          <cell r="H993" t="str">
            <v>R2</v>
          </cell>
          <cell r="I993" t="str">
            <v>LPI-1604</v>
          </cell>
          <cell r="J993" t="str">
            <v>SR</v>
          </cell>
          <cell r="K993">
            <v>1.35</v>
          </cell>
        </row>
        <row r="994">
          <cell r="C994" t="str">
            <v>058C055</v>
          </cell>
          <cell r="D994">
            <v>1.3</v>
          </cell>
          <cell r="E994" t="str">
            <v>Bibit</v>
          </cell>
          <cell r="F994">
            <v>1.3</v>
          </cell>
          <cell r="G994">
            <v>44503</v>
          </cell>
          <cell r="H994" t="str">
            <v>R1</v>
          </cell>
          <cell r="I994" t="str">
            <v>LPI-612</v>
          </cell>
          <cell r="J994" t="str">
            <v>SR</v>
          </cell>
          <cell r="K994">
            <v>1.35</v>
          </cell>
        </row>
        <row r="995">
          <cell r="C995" t="str">
            <v>058C057</v>
          </cell>
          <cell r="D995">
            <v>2.65</v>
          </cell>
          <cell r="E995"/>
          <cell r="F995">
            <v>2.65</v>
          </cell>
          <cell r="G995">
            <v>44728</v>
          </cell>
          <cell r="H995" t="str">
            <v>R2</v>
          </cell>
          <cell r="I995" t="str">
            <v>LPI-1604</v>
          </cell>
          <cell r="J995" t="str">
            <v>SR</v>
          </cell>
          <cell r="K995">
            <v>1.35</v>
          </cell>
        </row>
        <row r="996">
          <cell r="C996" t="str">
            <v>058C059</v>
          </cell>
          <cell r="D996">
            <v>4.0199999999999996</v>
          </cell>
          <cell r="E996"/>
          <cell r="F996">
            <v>4.0199999999999996</v>
          </cell>
          <cell r="G996">
            <v>44728</v>
          </cell>
          <cell r="H996" t="str">
            <v>R2</v>
          </cell>
          <cell r="I996" t="str">
            <v>LPI-1604</v>
          </cell>
          <cell r="J996" t="str">
            <v>SR</v>
          </cell>
          <cell r="K996">
            <v>1.35</v>
          </cell>
        </row>
        <row r="997">
          <cell r="C997" t="str">
            <v>058C060</v>
          </cell>
          <cell r="D997">
            <v>2.0299999999999998</v>
          </cell>
          <cell r="E997"/>
          <cell r="F997">
            <v>2.0299999999999998</v>
          </cell>
          <cell r="G997">
            <v>44442</v>
          </cell>
          <cell r="H997" t="str">
            <v>R1</v>
          </cell>
          <cell r="I997" t="str">
            <v>LPI-1604</v>
          </cell>
          <cell r="J997" t="str">
            <v>SR</v>
          </cell>
          <cell r="K997">
            <v>1.35</v>
          </cell>
        </row>
        <row r="998">
          <cell r="C998" t="str">
            <v>059C053</v>
          </cell>
          <cell r="D998">
            <v>0.79</v>
          </cell>
          <cell r="E998"/>
          <cell r="F998">
            <v>0.79</v>
          </cell>
          <cell r="G998">
            <v>44729</v>
          </cell>
          <cell r="H998" t="str">
            <v>R2</v>
          </cell>
          <cell r="I998" t="str">
            <v>LPI-1604</v>
          </cell>
          <cell r="J998" t="str">
            <v>SR</v>
          </cell>
          <cell r="K998">
            <v>1.35</v>
          </cell>
        </row>
        <row r="999">
          <cell r="C999" t="str">
            <v>059C054</v>
          </cell>
          <cell r="D999">
            <v>0.81</v>
          </cell>
          <cell r="E999"/>
          <cell r="F999">
            <v>0.81</v>
          </cell>
          <cell r="G999">
            <v>44455</v>
          </cell>
          <cell r="H999" t="str">
            <v>R1</v>
          </cell>
          <cell r="I999" t="str">
            <v>LPI-1604</v>
          </cell>
          <cell r="J999" t="str">
            <v>SR</v>
          </cell>
          <cell r="K999">
            <v>1.35</v>
          </cell>
        </row>
        <row r="1000">
          <cell r="C1000" t="str">
            <v>060C052</v>
          </cell>
          <cell r="D1000">
            <v>1.78</v>
          </cell>
          <cell r="E1000"/>
          <cell r="F1000">
            <v>1.78</v>
          </cell>
          <cell r="G1000">
            <v>44403</v>
          </cell>
          <cell r="H1000" t="str">
            <v>R1</v>
          </cell>
          <cell r="I1000" t="str">
            <v>LPI-1604</v>
          </cell>
          <cell r="J1000" t="str">
            <v>SR</v>
          </cell>
          <cell r="K1000">
            <v>1.35</v>
          </cell>
        </row>
        <row r="1001">
          <cell r="C1001" t="str">
            <v>060C055</v>
          </cell>
          <cell r="D1001">
            <v>2.79</v>
          </cell>
          <cell r="E1001"/>
          <cell r="F1001">
            <v>2.79</v>
          </cell>
          <cell r="G1001">
            <v>44727</v>
          </cell>
          <cell r="H1001" t="str">
            <v>R2</v>
          </cell>
          <cell r="I1001" t="str">
            <v>LPI-1604</v>
          </cell>
          <cell r="J1001" t="str">
            <v>SR</v>
          </cell>
          <cell r="K1001">
            <v>1.35</v>
          </cell>
        </row>
        <row r="1002">
          <cell r="C1002" t="str">
            <v>060C057</v>
          </cell>
          <cell r="D1002">
            <v>2.54</v>
          </cell>
          <cell r="E1002"/>
          <cell r="F1002">
            <v>2.54</v>
          </cell>
          <cell r="G1002">
            <v>44727</v>
          </cell>
          <cell r="H1002" t="str">
            <v>R2</v>
          </cell>
          <cell r="I1002" t="str">
            <v>LPI-1604</v>
          </cell>
          <cell r="J1002" t="str">
            <v>SR</v>
          </cell>
          <cell r="K1002">
            <v>1.35</v>
          </cell>
        </row>
        <row r="1003">
          <cell r="C1003" t="str">
            <v>060C059</v>
          </cell>
          <cell r="D1003">
            <v>2.95</v>
          </cell>
          <cell r="E1003"/>
          <cell r="F1003">
            <v>2.95</v>
          </cell>
          <cell r="G1003">
            <v>44444</v>
          </cell>
          <cell r="H1003" t="str">
            <v>R1</v>
          </cell>
          <cell r="I1003" t="str">
            <v>LPI-1604</v>
          </cell>
          <cell r="J1003" t="str">
            <v>SR</v>
          </cell>
          <cell r="K1003">
            <v>1.35</v>
          </cell>
        </row>
        <row r="1004">
          <cell r="C1004" t="str">
            <v>060C060</v>
          </cell>
          <cell r="D1004">
            <v>1.57</v>
          </cell>
          <cell r="E1004"/>
          <cell r="F1004">
            <v>1.57</v>
          </cell>
          <cell r="G1004">
            <v>44728</v>
          </cell>
          <cell r="H1004" t="str">
            <v>R2</v>
          </cell>
          <cell r="I1004" t="str">
            <v>LPI-1604</v>
          </cell>
          <cell r="J1004" t="str">
            <v>SR</v>
          </cell>
          <cell r="K1004">
            <v>1.35</v>
          </cell>
        </row>
        <row r="1005">
          <cell r="C1005" t="str">
            <v>052C062</v>
          </cell>
          <cell r="D1005">
            <v>1.91</v>
          </cell>
          <cell r="E1005"/>
          <cell r="F1005">
            <v>1.91</v>
          </cell>
          <cell r="G1005">
            <v>44484</v>
          </cell>
          <cell r="H1005" t="str">
            <v>R3</v>
          </cell>
          <cell r="I1005" t="str">
            <v>LPI-1601</v>
          </cell>
          <cell r="J1005" t="str">
            <v>DR</v>
          </cell>
          <cell r="K1005">
            <v>1.8</v>
          </cell>
        </row>
        <row r="1006">
          <cell r="C1006" t="str">
            <v>052C065</v>
          </cell>
          <cell r="D1006">
            <v>4.03</v>
          </cell>
          <cell r="E1006"/>
          <cell r="F1006">
            <v>4.03</v>
          </cell>
          <cell r="G1006">
            <v>44463</v>
          </cell>
          <cell r="H1006" t="str">
            <v>R3</v>
          </cell>
          <cell r="I1006" t="str">
            <v>LPI-1606</v>
          </cell>
          <cell r="J1006" t="str">
            <v>DR</v>
          </cell>
          <cell r="K1006">
            <v>1.8</v>
          </cell>
        </row>
        <row r="1007">
          <cell r="C1007" t="str">
            <v>052C068</v>
          </cell>
          <cell r="D1007">
            <v>2.78</v>
          </cell>
          <cell r="E1007"/>
          <cell r="F1007">
            <v>2.78</v>
          </cell>
          <cell r="G1007">
            <v>44432</v>
          </cell>
          <cell r="H1007" t="str">
            <v>R3</v>
          </cell>
          <cell r="I1007" t="str">
            <v>LPI-1607</v>
          </cell>
          <cell r="J1007" t="str">
            <v>DR</v>
          </cell>
          <cell r="K1007">
            <v>1.8</v>
          </cell>
        </row>
        <row r="1008">
          <cell r="C1008" t="str">
            <v>052C069</v>
          </cell>
          <cell r="D1008">
            <v>3.83</v>
          </cell>
          <cell r="E1008"/>
          <cell r="F1008">
            <v>3.83</v>
          </cell>
          <cell r="G1008">
            <v>44396</v>
          </cell>
          <cell r="H1008" t="str">
            <v>R3</v>
          </cell>
          <cell r="I1008" t="str">
            <v>LPI-1606</v>
          </cell>
          <cell r="J1008" t="str">
            <v>DR</v>
          </cell>
          <cell r="K1008">
            <v>1.8</v>
          </cell>
        </row>
        <row r="1009">
          <cell r="C1009" t="str">
            <v>053C070</v>
          </cell>
          <cell r="D1009">
            <v>1.67</v>
          </cell>
          <cell r="E1009"/>
          <cell r="F1009">
            <v>1.67</v>
          </cell>
          <cell r="G1009">
            <v>44477</v>
          </cell>
          <cell r="H1009" t="str">
            <v>R2</v>
          </cell>
          <cell r="I1009" t="str">
            <v>GP-00687</v>
          </cell>
          <cell r="J1009" t="str">
            <v>DR</v>
          </cell>
          <cell r="K1009">
            <v>1.8</v>
          </cell>
        </row>
        <row r="1010">
          <cell r="C1010" t="str">
            <v>054C062</v>
          </cell>
          <cell r="D1010">
            <v>3.1</v>
          </cell>
          <cell r="E1010"/>
          <cell r="F1010">
            <v>3.1</v>
          </cell>
          <cell r="G1010">
            <v>44467</v>
          </cell>
          <cell r="H1010" t="str">
            <v>R3</v>
          </cell>
          <cell r="I1010" t="str">
            <v>LPI-1601</v>
          </cell>
          <cell r="J1010" t="str">
            <v>DR</v>
          </cell>
          <cell r="K1010">
            <v>1.8</v>
          </cell>
        </row>
        <row r="1011">
          <cell r="C1011" t="str">
            <v>054C065</v>
          </cell>
          <cell r="D1011">
            <v>4.4800000000000004</v>
          </cell>
          <cell r="E1011"/>
          <cell r="F1011">
            <v>4.4800000000000004</v>
          </cell>
          <cell r="G1011">
            <v>44469</v>
          </cell>
          <cell r="H1011" t="str">
            <v>R3</v>
          </cell>
          <cell r="I1011" t="str">
            <v>LPI-1605</v>
          </cell>
          <cell r="J1011" t="str">
            <v>DR</v>
          </cell>
          <cell r="K1011">
            <v>1.8</v>
          </cell>
        </row>
        <row r="1012">
          <cell r="C1012" t="str">
            <v>054C070</v>
          </cell>
          <cell r="D1012">
            <v>2.5</v>
          </cell>
          <cell r="E1012"/>
          <cell r="F1012">
            <v>2.5</v>
          </cell>
          <cell r="G1012">
            <v>44469</v>
          </cell>
          <cell r="H1012" t="str">
            <v>R2</v>
          </cell>
          <cell r="I1012" t="str">
            <v>GP-00687</v>
          </cell>
          <cell r="J1012" t="str">
            <v>DR</v>
          </cell>
          <cell r="K1012">
            <v>1.8</v>
          </cell>
        </row>
        <row r="1013">
          <cell r="C1013" t="str">
            <v>055C065</v>
          </cell>
          <cell r="D1013">
            <v>2.11</v>
          </cell>
          <cell r="E1013"/>
          <cell r="F1013">
            <v>2.11</v>
          </cell>
          <cell r="G1013">
            <v>44467</v>
          </cell>
          <cell r="H1013" t="str">
            <v>R3</v>
          </cell>
          <cell r="I1013" t="str">
            <v>LPI-1606</v>
          </cell>
          <cell r="J1013" t="str">
            <v>DR</v>
          </cell>
          <cell r="K1013">
            <v>1.8</v>
          </cell>
        </row>
        <row r="1014">
          <cell r="C1014" t="str">
            <v>056C062</v>
          </cell>
          <cell r="D1014">
            <v>3.18</v>
          </cell>
          <cell r="E1014"/>
          <cell r="F1014">
            <v>3.18</v>
          </cell>
          <cell r="G1014">
            <v>44481</v>
          </cell>
          <cell r="H1014" t="str">
            <v>R3</v>
          </cell>
          <cell r="I1014" t="str">
            <v>LPI-1606</v>
          </cell>
          <cell r="J1014" t="str">
            <v>DR</v>
          </cell>
          <cell r="K1014">
            <v>1.8</v>
          </cell>
        </row>
        <row r="1015">
          <cell r="C1015" t="str">
            <v>056C064</v>
          </cell>
          <cell r="D1015">
            <v>2.2999999999999998</v>
          </cell>
          <cell r="E1015"/>
          <cell r="F1015">
            <v>2.2999999999999998</v>
          </cell>
          <cell r="G1015">
            <v>44486</v>
          </cell>
          <cell r="H1015" t="str">
            <v>R3</v>
          </cell>
          <cell r="I1015" t="str">
            <v>LPI-1606</v>
          </cell>
          <cell r="J1015" t="str">
            <v>DR</v>
          </cell>
          <cell r="K1015">
            <v>1.8</v>
          </cell>
        </row>
        <row r="1016">
          <cell r="C1016" t="str">
            <v>056C070</v>
          </cell>
          <cell r="D1016">
            <v>7.31</v>
          </cell>
          <cell r="E1016"/>
          <cell r="F1016">
            <v>7.31</v>
          </cell>
          <cell r="G1016">
            <v>44461</v>
          </cell>
          <cell r="H1016" t="str">
            <v>R3</v>
          </cell>
          <cell r="I1016" t="str">
            <v>LPI-1606</v>
          </cell>
          <cell r="J1016" t="str">
            <v>DR</v>
          </cell>
          <cell r="K1016">
            <v>1.8</v>
          </cell>
        </row>
        <row r="1017">
          <cell r="C1017" t="str">
            <v>058C064</v>
          </cell>
          <cell r="D1017">
            <v>7.21</v>
          </cell>
          <cell r="E1017" t="str">
            <v>Bibit</v>
          </cell>
          <cell r="F1017">
            <v>7.21</v>
          </cell>
          <cell r="G1017">
            <v>44389</v>
          </cell>
          <cell r="H1017" t="str">
            <v>R3</v>
          </cell>
          <cell r="I1017" t="str">
            <v>LPI-1604</v>
          </cell>
          <cell r="J1017" t="str">
            <v>DR</v>
          </cell>
          <cell r="K1017">
            <v>1.8</v>
          </cell>
        </row>
        <row r="1018">
          <cell r="C1018" t="str">
            <v>058C070</v>
          </cell>
          <cell r="D1018">
            <v>5.69</v>
          </cell>
          <cell r="E1018"/>
          <cell r="F1018">
            <v>5.69</v>
          </cell>
          <cell r="G1018">
            <v>44459</v>
          </cell>
          <cell r="H1018" t="str">
            <v>R3</v>
          </cell>
          <cell r="I1018" t="str">
            <v>LPI-1606</v>
          </cell>
          <cell r="J1018" t="str">
            <v>DR</v>
          </cell>
          <cell r="K1018">
            <v>1.8</v>
          </cell>
        </row>
        <row r="1019">
          <cell r="C1019" t="str">
            <v>059C064</v>
          </cell>
          <cell r="D1019">
            <v>1.21</v>
          </cell>
          <cell r="E1019"/>
          <cell r="F1019">
            <v>1.21</v>
          </cell>
          <cell r="G1019">
            <v>44464</v>
          </cell>
          <cell r="H1019" t="str">
            <v>R3</v>
          </cell>
          <cell r="I1019" t="str">
            <v>LPI-1606</v>
          </cell>
          <cell r="J1019" t="str">
            <v>DR</v>
          </cell>
          <cell r="K1019">
            <v>1.8</v>
          </cell>
        </row>
        <row r="1020">
          <cell r="C1020" t="str">
            <v>060C062</v>
          </cell>
          <cell r="D1020"/>
          <cell r="E1020"/>
          <cell r="F1020">
            <v>2.35</v>
          </cell>
          <cell r="G1020"/>
          <cell r="H1020" t="str">
            <v>LP RPC</v>
          </cell>
          <cell r="I1020"/>
          <cell r="J1020"/>
          <cell r="K1020"/>
        </row>
        <row r="1021">
          <cell r="C1021" t="str">
            <v>060C064</v>
          </cell>
          <cell r="D1021"/>
          <cell r="E1021"/>
          <cell r="F1021">
            <v>2.72</v>
          </cell>
          <cell r="G1021"/>
          <cell r="H1021" t="str">
            <v>LP RPC</v>
          </cell>
          <cell r="I1021"/>
          <cell r="J1021"/>
          <cell r="K1021"/>
        </row>
        <row r="1022">
          <cell r="C1022" t="str">
            <v>060C065</v>
          </cell>
          <cell r="D1022">
            <v>1.84</v>
          </cell>
          <cell r="E1022"/>
          <cell r="F1022">
            <v>1.84</v>
          </cell>
          <cell r="G1022">
            <v>44460</v>
          </cell>
          <cell r="H1022" t="str">
            <v>R3</v>
          </cell>
          <cell r="I1022" t="str">
            <v>LPI-1606</v>
          </cell>
          <cell r="J1022" t="str">
            <v>DR</v>
          </cell>
          <cell r="K1022">
            <v>1.8</v>
          </cell>
        </row>
        <row r="1023">
          <cell r="C1023" t="str">
            <v>060C070</v>
          </cell>
          <cell r="D1023">
            <v>9.4600000000000009</v>
          </cell>
          <cell r="E1023"/>
          <cell r="F1023">
            <v>9.4600000000000009</v>
          </cell>
          <cell r="G1023">
            <v>44460</v>
          </cell>
          <cell r="H1023" t="str">
            <v>R3</v>
          </cell>
          <cell r="I1023" t="str">
            <v>LPI-1606</v>
          </cell>
          <cell r="J1023" t="str">
            <v>DR</v>
          </cell>
          <cell r="K1023">
            <v>1.8</v>
          </cell>
        </row>
        <row r="1024">
          <cell r="C1024" t="str">
            <v>054C067</v>
          </cell>
          <cell r="D1024">
            <v>4.25</v>
          </cell>
          <cell r="E1024"/>
          <cell r="F1024">
            <v>4.25</v>
          </cell>
          <cell r="G1024">
            <v>44433</v>
          </cell>
          <cell r="H1024" t="str">
            <v>R3</v>
          </cell>
          <cell r="I1024" t="str">
            <v>LPI-1604</v>
          </cell>
          <cell r="J1024" t="str">
            <v>DR</v>
          </cell>
          <cell r="K1024">
            <v>1.8</v>
          </cell>
        </row>
        <row r="1025">
          <cell r="C1025" t="str">
            <v>051C079</v>
          </cell>
          <cell r="D1025">
            <v>1.27</v>
          </cell>
          <cell r="E1025"/>
          <cell r="F1025">
            <v>1.27</v>
          </cell>
          <cell r="G1025">
            <v>44699</v>
          </cell>
          <cell r="H1025" t="str">
            <v>R2</v>
          </cell>
          <cell r="I1025" t="str">
            <v>TC-09</v>
          </cell>
          <cell r="J1025" t="str">
            <v>SR</v>
          </cell>
          <cell r="K1025">
            <v>1.35</v>
          </cell>
        </row>
        <row r="1026">
          <cell r="C1026" t="str">
            <v>052C071</v>
          </cell>
          <cell r="D1026">
            <v>1.79</v>
          </cell>
          <cell r="E1026"/>
          <cell r="F1026">
            <v>1.79</v>
          </cell>
          <cell r="G1026">
            <v>44704</v>
          </cell>
          <cell r="H1026" t="str">
            <v>R2</v>
          </cell>
          <cell r="I1026" t="str">
            <v>TC-09</v>
          </cell>
          <cell r="J1026" t="str">
            <v>SR</v>
          </cell>
          <cell r="K1026">
            <v>1.35</v>
          </cell>
        </row>
        <row r="1027">
          <cell r="C1027" t="str">
            <v>052C072</v>
          </cell>
          <cell r="D1027">
            <v>1.06</v>
          </cell>
          <cell r="E1027"/>
          <cell r="F1027">
            <v>1.06</v>
          </cell>
          <cell r="G1027">
            <v>44699</v>
          </cell>
          <cell r="H1027" t="str">
            <v>R2</v>
          </cell>
          <cell r="I1027" t="str">
            <v>TC-09</v>
          </cell>
          <cell r="J1027" t="str">
            <v>SR</v>
          </cell>
          <cell r="K1027">
            <v>1.35</v>
          </cell>
        </row>
        <row r="1028">
          <cell r="C1028" t="str">
            <v>052C074</v>
          </cell>
          <cell r="D1028">
            <v>4.6399999999999997</v>
          </cell>
          <cell r="E1028"/>
          <cell r="F1028">
            <v>4.6399999999999997</v>
          </cell>
          <cell r="G1028">
            <v>44700</v>
          </cell>
          <cell r="H1028" t="str">
            <v>R2</v>
          </cell>
          <cell r="I1028" t="str">
            <v>TC-09</v>
          </cell>
          <cell r="J1028" t="str">
            <v>SR</v>
          </cell>
          <cell r="K1028">
            <v>1.35</v>
          </cell>
        </row>
        <row r="1029">
          <cell r="C1029" t="str">
            <v>052C075</v>
          </cell>
          <cell r="D1029">
            <v>0.18</v>
          </cell>
          <cell r="E1029"/>
          <cell r="F1029">
            <v>0.18</v>
          </cell>
          <cell r="G1029">
            <v>44699</v>
          </cell>
          <cell r="H1029" t="str">
            <v>R2</v>
          </cell>
          <cell r="I1029" t="str">
            <v>TC-09</v>
          </cell>
          <cell r="J1029" t="str">
            <v>SR</v>
          </cell>
          <cell r="K1029">
            <v>1.35</v>
          </cell>
        </row>
        <row r="1030">
          <cell r="C1030" t="str">
            <v>052C077</v>
          </cell>
          <cell r="D1030">
            <v>3.89</v>
          </cell>
          <cell r="E1030"/>
          <cell r="F1030">
            <v>3.89</v>
          </cell>
          <cell r="G1030">
            <v>44699</v>
          </cell>
          <cell r="H1030" t="str">
            <v>R2</v>
          </cell>
          <cell r="I1030" t="str">
            <v>TC-09</v>
          </cell>
          <cell r="J1030" t="str">
            <v>SR</v>
          </cell>
          <cell r="K1030">
            <v>1.35</v>
          </cell>
        </row>
        <row r="1031">
          <cell r="C1031" t="str">
            <v>052C078</v>
          </cell>
          <cell r="D1031">
            <v>1.21</v>
          </cell>
          <cell r="E1031"/>
          <cell r="F1031">
            <v>1.21</v>
          </cell>
          <cell r="G1031">
            <v>44699</v>
          </cell>
          <cell r="H1031" t="str">
            <v>R2</v>
          </cell>
          <cell r="I1031" t="str">
            <v>TC-09</v>
          </cell>
          <cell r="J1031" t="str">
            <v>SR</v>
          </cell>
          <cell r="K1031">
            <v>1.35</v>
          </cell>
        </row>
        <row r="1032">
          <cell r="C1032" t="str">
            <v>052C080</v>
          </cell>
          <cell r="D1032">
            <v>1.27</v>
          </cell>
          <cell r="E1032"/>
          <cell r="F1032">
            <v>1.27</v>
          </cell>
          <cell r="G1032">
            <v>44699</v>
          </cell>
          <cell r="H1032" t="str">
            <v>R2</v>
          </cell>
          <cell r="I1032" t="str">
            <v>TC-09</v>
          </cell>
          <cell r="J1032" t="str">
            <v>SR</v>
          </cell>
          <cell r="K1032">
            <v>1.35</v>
          </cell>
        </row>
        <row r="1033">
          <cell r="C1033" t="str">
            <v>053C074</v>
          </cell>
          <cell r="D1033">
            <v>1.1399999999999999</v>
          </cell>
          <cell r="E1033"/>
          <cell r="F1033">
            <v>1.1399999999999999</v>
          </cell>
          <cell r="G1033">
            <v>44699</v>
          </cell>
          <cell r="H1033" t="str">
            <v>R2</v>
          </cell>
          <cell r="I1033" t="str">
            <v>TC-09</v>
          </cell>
          <cell r="J1033" t="str">
            <v>SR</v>
          </cell>
          <cell r="K1033">
            <v>1.35</v>
          </cell>
        </row>
        <row r="1034">
          <cell r="C1034" t="str">
            <v>053C078</v>
          </cell>
          <cell r="D1034">
            <v>0.42</v>
          </cell>
          <cell r="E1034"/>
          <cell r="F1034">
            <v>0.42</v>
          </cell>
          <cell r="G1034">
            <v>44699</v>
          </cell>
          <cell r="H1034" t="str">
            <v>R2</v>
          </cell>
          <cell r="I1034" t="str">
            <v>TC-09</v>
          </cell>
          <cell r="J1034" t="str">
            <v>SR</v>
          </cell>
          <cell r="K1034">
            <v>1.35</v>
          </cell>
        </row>
        <row r="1035">
          <cell r="C1035" t="str">
            <v>053C080</v>
          </cell>
          <cell r="D1035">
            <v>0.66</v>
          </cell>
          <cell r="E1035"/>
          <cell r="F1035">
            <v>0.66</v>
          </cell>
          <cell r="G1035">
            <v>44699</v>
          </cell>
          <cell r="H1035" t="str">
            <v>R2</v>
          </cell>
          <cell r="I1035" t="str">
            <v>TC-09</v>
          </cell>
          <cell r="J1035" t="str">
            <v>SR</v>
          </cell>
          <cell r="K1035">
            <v>1.35</v>
          </cell>
        </row>
        <row r="1036">
          <cell r="C1036" t="str">
            <v>054C073</v>
          </cell>
          <cell r="D1036">
            <v>5.55</v>
          </cell>
          <cell r="E1036"/>
          <cell r="F1036">
            <v>5.55</v>
          </cell>
          <cell r="G1036">
            <v>44703</v>
          </cell>
          <cell r="H1036" t="str">
            <v>R2</v>
          </cell>
          <cell r="I1036" t="str">
            <v>TC-09</v>
          </cell>
          <cell r="J1036" t="str">
            <v>SR</v>
          </cell>
          <cell r="K1036">
            <v>1.35</v>
          </cell>
        </row>
        <row r="1037">
          <cell r="C1037" t="str">
            <v>054C075</v>
          </cell>
          <cell r="D1037">
            <v>0.76</v>
          </cell>
          <cell r="E1037"/>
          <cell r="F1037">
            <v>0.76</v>
          </cell>
          <cell r="G1037">
            <v>44697</v>
          </cell>
          <cell r="H1037" t="str">
            <v>R2</v>
          </cell>
          <cell r="I1037" t="str">
            <v>TC-09</v>
          </cell>
          <cell r="J1037" t="str">
            <v>SR</v>
          </cell>
          <cell r="K1037">
            <v>1.35</v>
          </cell>
        </row>
        <row r="1038">
          <cell r="C1038" t="str">
            <v>054C077</v>
          </cell>
          <cell r="D1038">
            <v>3.3</v>
          </cell>
          <cell r="E1038"/>
          <cell r="F1038">
            <v>3.3</v>
          </cell>
          <cell r="G1038">
            <v>44697</v>
          </cell>
          <cell r="H1038" t="str">
            <v>R2</v>
          </cell>
          <cell r="I1038" t="str">
            <v>TC-09</v>
          </cell>
          <cell r="J1038" t="str">
            <v>SR</v>
          </cell>
          <cell r="K1038">
            <v>1.35</v>
          </cell>
        </row>
        <row r="1039">
          <cell r="C1039" t="str">
            <v>054C079</v>
          </cell>
          <cell r="D1039">
            <v>2.5299999999999998</v>
          </cell>
          <cell r="E1039"/>
          <cell r="F1039">
            <v>2.5299999999999998</v>
          </cell>
          <cell r="G1039">
            <v>44699</v>
          </cell>
          <cell r="H1039" t="str">
            <v>R2</v>
          </cell>
          <cell r="I1039" t="str">
            <v>TC-09</v>
          </cell>
          <cell r="J1039" t="str">
            <v>SR</v>
          </cell>
          <cell r="K1039">
            <v>1.35</v>
          </cell>
        </row>
        <row r="1040">
          <cell r="C1040" t="str">
            <v>055C080</v>
          </cell>
          <cell r="D1040">
            <v>0.15</v>
          </cell>
          <cell r="E1040"/>
          <cell r="F1040">
            <v>0.15</v>
          </cell>
          <cell r="G1040">
            <v>44699</v>
          </cell>
          <cell r="H1040" t="str">
            <v>R2</v>
          </cell>
          <cell r="I1040" t="str">
            <v>TC-09</v>
          </cell>
          <cell r="J1040" t="str">
            <v>SR</v>
          </cell>
          <cell r="K1040">
            <v>1.35</v>
          </cell>
        </row>
        <row r="1041">
          <cell r="C1041" t="str">
            <v>056C071</v>
          </cell>
          <cell r="D1041">
            <v>2.96</v>
          </cell>
          <cell r="E1041"/>
          <cell r="F1041">
            <v>2.96</v>
          </cell>
          <cell r="G1041">
            <v>44717</v>
          </cell>
          <cell r="H1041" t="str">
            <v>R2</v>
          </cell>
          <cell r="I1041" t="str">
            <v>TC-09</v>
          </cell>
          <cell r="J1041" t="str">
            <v>SR</v>
          </cell>
          <cell r="K1041">
            <v>1.35</v>
          </cell>
        </row>
        <row r="1042">
          <cell r="C1042" t="str">
            <v>056C072</v>
          </cell>
          <cell r="D1042">
            <v>1.25</v>
          </cell>
          <cell r="E1042"/>
          <cell r="F1042">
            <v>1.25</v>
          </cell>
          <cell r="G1042">
            <v>44699</v>
          </cell>
          <cell r="H1042" t="str">
            <v>R2</v>
          </cell>
          <cell r="I1042" t="str">
            <v>TC-09</v>
          </cell>
          <cell r="J1042" t="str">
            <v>SR</v>
          </cell>
          <cell r="K1042">
            <v>1.35</v>
          </cell>
        </row>
        <row r="1043">
          <cell r="C1043" t="str">
            <v>056C073</v>
          </cell>
          <cell r="D1043">
            <v>0.81</v>
          </cell>
          <cell r="E1043"/>
          <cell r="F1043">
            <v>0.81</v>
          </cell>
          <cell r="G1043">
            <v>44699</v>
          </cell>
          <cell r="H1043" t="str">
            <v>R2</v>
          </cell>
          <cell r="I1043" t="str">
            <v>TC-09</v>
          </cell>
          <cell r="J1043" t="str">
            <v>SR</v>
          </cell>
          <cell r="K1043">
            <v>1.35</v>
          </cell>
        </row>
        <row r="1044">
          <cell r="C1044" t="str">
            <v>056C075</v>
          </cell>
          <cell r="D1044">
            <v>1.89</v>
          </cell>
          <cell r="E1044"/>
          <cell r="F1044">
            <v>1.89</v>
          </cell>
          <cell r="G1044">
            <v>44696</v>
          </cell>
          <cell r="H1044" t="str">
            <v>R2</v>
          </cell>
          <cell r="I1044" t="str">
            <v>TC-09</v>
          </cell>
          <cell r="J1044" t="str">
            <v>SR</v>
          </cell>
          <cell r="K1044">
            <v>1.35</v>
          </cell>
        </row>
        <row r="1045">
          <cell r="C1045" t="str">
            <v>056C077</v>
          </cell>
          <cell r="D1045">
            <v>4.6399999999999997</v>
          </cell>
          <cell r="E1045"/>
          <cell r="F1045">
            <v>4.6399999999999997</v>
          </cell>
          <cell r="G1045">
            <v>44697</v>
          </cell>
          <cell r="H1045" t="str">
            <v>R2</v>
          </cell>
          <cell r="I1045" t="str">
            <v>TC-09</v>
          </cell>
          <cell r="J1045" t="str">
            <v>SR</v>
          </cell>
          <cell r="K1045">
            <v>1.35</v>
          </cell>
        </row>
        <row r="1046">
          <cell r="C1046" t="str">
            <v>056C079</v>
          </cell>
          <cell r="D1046">
            <v>3.04</v>
          </cell>
          <cell r="E1046"/>
          <cell r="F1046">
            <v>3.04</v>
          </cell>
          <cell r="G1046">
            <v>44699</v>
          </cell>
          <cell r="H1046" t="str">
            <v>R2</v>
          </cell>
          <cell r="I1046" t="str">
            <v>TC-09</v>
          </cell>
          <cell r="J1046" t="str">
            <v>SR</v>
          </cell>
          <cell r="K1046">
            <v>1.35</v>
          </cell>
        </row>
        <row r="1047">
          <cell r="C1047" t="str">
            <v>057C075</v>
          </cell>
          <cell r="D1047">
            <v>0.23</v>
          </cell>
          <cell r="E1047"/>
          <cell r="F1047">
            <v>0.23</v>
          </cell>
          <cell r="G1047">
            <v>44697</v>
          </cell>
          <cell r="H1047" t="str">
            <v>R2</v>
          </cell>
          <cell r="I1047" t="str">
            <v>TC-09</v>
          </cell>
          <cell r="J1047" t="str">
            <v>SR</v>
          </cell>
          <cell r="K1047">
            <v>1.35</v>
          </cell>
        </row>
        <row r="1048">
          <cell r="C1048" t="str">
            <v>058C071</v>
          </cell>
          <cell r="D1048">
            <v>0.71</v>
          </cell>
          <cell r="E1048"/>
          <cell r="F1048">
            <v>0.71</v>
          </cell>
          <cell r="G1048">
            <v>44410</v>
          </cell>
          <cell r="H1048" t="str">
            <v>R1</v>
          </cell>
          <cell r="I1048" t="str">
            <v>TC-09</v>
          </cell>
          <cell r="J1048" t="str">
            <v>SR</v>
          </cell>
          <cell r="K1048">
            <v>1.35</v>
          </cell>
        </row>
        <row r="1049">
          <cell r="C1049" t="str">
            <v>058C073</v>
          </cell>
          <cell r="D1049">
            <v>2.69</v>
          </cell>
          <cell r="E1049"/>
          <cell r="F1049">
            <v>2.69</v>
          </cell>
          <cell r="G1049">
            <v>44703</v>
          </cell>
          <cell r="H1049" t="str">
            <v>R2</v>
          </cell>
          <cell r="I1049" t="str">
            <v>TC-09</v>
          </cell>
          <cell r="J1049" t="str">
            <v>SR</v>
          </cell>
          <cell r="K1049">
            <v>1.35</v>
          </cell>
        </row>
        <row r="1050">
          <cell r="C1050" t="str">
            <v>058C075</v>
          </cell>
          <cell r="D1050">
            <v>3.23</v>
          </cell>
          <cell r="E1050"/>
          <cell r="F1050">
            <v>3.23</v>
          </cell>
          <cell r="G1050">
            <v>44697</v>
          </cell>
          <cell r="H1050" t="str">
            <v>R2</v>
          </cell>
          <cell r="I1050" t="str">
            <v>TC-09</v>
          </cell>
          <cell r="J1050" t="str">
            <v>SR</v>
          </cell>
          <cell r="K1050">
            <v>1.35</v>
          </cell>
        </row>
        <row r="1051">
          <cell r="C1051" t="str">
            <v>058C078</v>
          </cell>
          <cell r="D1051">
            <v>3.65</v>
          </cell>
          <cell r="E1051"/>
          <cell r="F1051">
            <v>3.65</v>
          </cell>
          <cell r="G1051">
            <v>44699</v>
          </cell>
          <cell r="H1051" t="str">
            <v>R2</v>
          </cell>
          <cell r="I1051" t="str">
            <v>TC-09</v>
          </cell>
          <cell r="J1051" t="str">
            <v>SR</v>
          </cell>
          <cell r="K1051">
            <v>1.35</v>
          </cell>
        </row>
        <row r="1052">
          <cell r="C1052" t="str">
            <v>058C080</v>
          </cell>
          <cell r="D1052">
            <v>1.0900000000000001</v>
          </cell>
          <cell r="E1052"/>
          <cell r="F1052">
            <v>1.0900000000000001</v>
          </cell>
          <cell r="G1052">
            <v>44698</v>
          </cell>
          <cell r="H1052" t="str">
            <v>R2</v>
          </cell>
          <cell r="I1052" t="str">
            <v>TC-09</v>
          </cell>
          <cell r="J1052" t="str">
            <v>SR</v>
          </cell>
          <cell r="K1052">
            <v>1.35</v>
          </cell>
        </row>
        <row r="1053">
          <cell r="C1053" t="str">
            <v>058C081</v>
          </cell>
          <cell r="D1053">
            <v>3.6</v>
          </cell>
          <cell r="E1053"/>
          <cell r="F1053">
            <v>3.6</v>
          </cell>
          <cell r="G1053">
            <v>44699</v>
          </cell>
          <cell r="H1053" t="str">
            <v>R2</v>
          </cell>
          <cell r="I1053" t="str">
            <v>TC-09</v>
          </cell>
          <cell r="J1053" t="str">
            <v>SR</v>
          </cell>
          <cell r="K1053">
            <v>1.35</v>
          </cell>
        </row>
        <row r="1054">
          <cell r="C1054" t="str">
            <v>059C071</v>
          </cell>
          <cell r="D1054">
            <v>0.35</v>
          </cell>
          <cell r="E1054"/>
          <cell r="F1054">
            <v>0.35</v>
          </cell>
          <cell r="G1054">
            <v>44699</v>
          </cell>
          <cell r="H1054" t="str">
            <v>R2</v>
          </cell>
          <cell r="I1054" t="str">
            <v>TC-09</v>
          </cell>
          <cell r="J1054" t="str">
            <v>SR</v>
          </cell>
          <cell r="K1054">
            <v>1.35</v>
          </cell>
        </row>
        <row r="1055">
          <cell r="C1055" t="str">
            <v>060C071</v>
          </cell>
          <cell r="D1055">
            <v>0.15</v>
          </cell>
          <cell r="E1055"/>
          <cell r="F1055">
            <v>0.15</v>
          </cell>
          <cell r="G1055">
            <v>44699</v>
          </cell>
          <cell r="H1055" t="str">
            <v>R2</v>
          </cell>
          <cell r="I1055" t="str">
            <v>TC-09</v>
          </cell>
          <cell r="J1055" t="str">
            <v>SR</v>
          </cell>
          <cell r="K1055">
            <v>1.35</v>
          </cell>
        </row>
        <row r="1056">
          <cell r="C1056" t="str">
            <v>060C072</v>
          </cell>
          <cell r="D1056">
            <v>1.74</v>
          </cell>
          <cell r="E1056"/>
          <cell r="F1056">
            <v>1.74</v>
          </cell>
          <cell r="G1056">
            <v>44698</v>
          </cell>
          <cell r="H1056" t="str">
            <v>R2</v>
          </cell>
          <cell r="I1056" t="str">
            <v>TC-09</v>
          </cell>
          <cell r="J1056" t="str">
            <v>SR</v>
          </cell>
          <cell r="K1056">
            <v>1.35</v>
          </cell>
        </row>
        <row r="1057">
          <cell r="C1057" t="str">
            <v>060C073</v>
          </cell>
          <cell r="D1057">
            <v>3.14</v>
          </cell>
          <cell r="E1057"/>
          <cell r="F1057">
            <v>3.14</v>
          </cell>
          <cell r="G1057">
            <v>44698</v>
          </cell>
          <cell r="H1057" t="str">
            <v>R2</v>
          </cell>
          <cell r="I1057" t="str">
            <v>TC-09</v>
          </cell>
          <cell r="J1057" t="str">
            <v>SR</v>
          </cell>
          <cell r="K1057">
            <v>1.35</v>
          </cell>
        </row>
        <row r="1058">
          <cell r="C1058" t="str">
            <v>060C075</v>
          </cell>
          <cell r="D1058">
            <v>2.27</v>
          </cell>
          <cell r="E1058"/>
          <cell r="F1058">
            <v>2.27</v>
          </cell>
          <cell r="G1058">
            <v>44697</v>
          </cell>
          <cell r="H1058" t="str">
            <v>R2</v>
          </cell>
          <cell r="I1058" t="str">
            <v>TC-09</v>
          </cell>
          <cell r="J1058" t="str">
            <v>SR</v>
          </cell>
          <cell r="K1058">
            <v>1.35</v>
          </cell>
        </row>
        <row r="1059">
          <cell r="C1059" t="str">
            <v>060C076</v>
          </cell>
          <cell r="D1059">
            <v>1.17</v>
          </cell>
          <cell r="E1059"/>
          <cell r="F1059">
            <v>1.17</v>
          </cell>
          <cell r="G1059">
            <v>44698</v>
          </cell>
          <cell r="H1059" t="str">
            <v>R2</v>
          </cell>
          <cell r="I1059" t="str">
            <v>TC-09</v>
          </cell>
          <cell r="J1059" t="str">
            <v>SR</v>
          </cell>
          <cell r="K1059">
            <v>1.35</v>
          </cell>
        </row>
        <row r="1060">
          <cell r="C1060" t="str">
            <v>060C077</v>
          </cell>
          <cell r="D1060">
            <v>1.64</v>
          </cell>
          <cell r="E1060"/>
          <cell r="F1060">
            <v>1.64</v>
          </cell>
          <cell r="G1060">
            <v>44698</v>
          </cell>
          <cell r="H1060" t="str">
            <v>R2</v>
          </cell>
          <cell r="I1060" t="str">
            <v>TC-09</v>
          </cell>
          <cell r="J1060" t="str">
            <v>SR</v>
          </cell>
          <cell r="K1060">
            <v>1.35</v>
          </cell>
        </row>
        <row r="1061">
          <cell r="C1061" t="str">
            <v>060C078</v>
          </cell>
          <cell r="D1061">
            <v>1.8</v>
          </cell>
          <cell r="E1061"/>
          <cell r="F1061">
            <v>1.8</v>
          </cell>
          <cell r="G1061">
            <v>44698</v>
          </cell>
          <cell r="H1061" t="str">
            <v>R2</v>
          </cell>
          <cell r="I1061" t="str">
            <v>TC-09</v>
          </cell>
          <cell r="J1061" t="str">
            <v>SR</v>
          </cell>
          <cell r="K1061">
            <v>1.35</v>
          </cell>
        </row>
        <row r="1062">
          <cell r="C1062" t="str">
            <v>060C079</v>
          </cell>
          <cell r="D1062">
            <v>0.54</v>
          </cell>
          <cell r="E1062"/>
          <cell r="F1062">
            <v>0.54</v>
          </cell>
          <cell r="G1062">
            <v>44697</v>
          </cell>
          <cell r="H1062" t="str">
            <v>R2</v>
          </cell>
          <cell r="I1062" t="str">
            <v>TC-09</v>
          </cell>
          <cell r="J1062" t="str">
            <v>SR</v>
          </cell>
          <cell r="K1062">
            <v>1.35</v>
          </cell>
        </row>
        <row r="1063">
          <cell r="C1063" t="str">
            <v>060C080</v>
          </cell>
          <cell r="D1063">
            <v>1.2</v>
          </cell>
          <cell r="E1063"/>
          <cell r="F1063">
            <v>1.2</v>
          </cell>
          <cell r="G1063">
            <v>44704</v>
          </cell>
          <cell r="H1063" t="str">
            <v>R2</v>
          </cell>
          <cell r="I1063" t="str">
            <v>TC-09</v>
          </cell>
          <cell r="J1063" t="str">
            <v>SR</v>
          </cell>
          <cell r="K1063">
            <v>1.35</v>
          </cell>
        </row>
        <row r="1064">
          <cell r="C1064" t="str">
            <v>060C081</v>
          </cell>
          <cell r="D1064">
            <v>1.19</v>
          </cell>
          <cell r="E1064"/>
          <cell r="F1064">
            <v>1.19</v>
          </cell>
          <cell r="G1064">
            <v>44699</v>
          </cell>
          <cell r="H1064" t="str">
            <v>R2</v>
          </cell>
          <cell r="I1064" t="str">
            <v>TC-09</v>
          </cell>
          <cell r="J1064" t="str">
            <v>SR</v>
          </cell>
          <cell r="K1064">
            <v>1.35</v>
          </cell>
        </row>
        <row r="1065">
          <cell r="C1065" t="str">
            <v>051C082</v>
          </cell>
          <cell r="D1065">
            <v>2.2999999999999998</v>
          </cell>
          <cell r="E1065"/>
          <cell r="F1065">
            <v>2.2999999999999998</v>
          </cell>
          <cell r="G1065">
            <v>44496</v>
          </cell>
          <cell r="H1065" t="str">
            <v>RPC</v>
          </cell>
          <cell r="I1065" t="str">
            <v>LPI-1604</v>
          </cell>
          <cell r="J1065" t="str">
            <v>SR</v>
          </cell>
          <cell r="K1065">
            <v>1.35</v>
          </cell>
        </row>
        <row r="1066">
          <cell r="C1066" t="str">
            <v>052C082</v>
          </cell>
          <cell r="D1066">
            <v>2.27</v>
          </cell>
          <cell r="E1066"/>
          <cell r="F1066">
            <v>2.27</v>
          </cell>
          <cell r="G1066">
            <v>44496</v>
          </cell>
          <cell r="H1066" t="str">
            <v>RPC</v>
          </cell>
          <cell r="I1066" t="str">
            <v>LPI-1604</v>
          </cell>
          <cell r="J1066" t="str">
            <v>SR</v>
          </cell>
          <cell r="K1066">
            <v>1.35</v>
          </cell>
        </row>
        <row r="1067">
          <cell r="C1067" t="str">
            <v>053C081</v>
          </cell>
          <cell r="D1067">
            <v>1.74</v>
          </cell>
          <cell r="E1067"/>
          <cell r="F1067">
            <v>1.74</v>
          </cell>
          <cell r="G1067">
            <v>44496</v>
          </cell>
          <cell r="H1067" t="str">
            <v>RPC</v>
          </cell>
          <cell r="I1067" t="str">
            <v>LPI-1604</v>
          </cell>
          <cell r="J1067" t="str">
            <v>SR</v>
          </cell>
          <cell r="K1067">
            <v>1.35</v>
          </cell>
        </row>
        <row r="1068">
          <cell r="C1068" t="str">
            <v>053C082</v>
          </cell>
          <cell r="D1068">
            <v>0.73</v>
          </cell>
          <cell r="E1068"/>
          <cell r="F1068">
            <v>0.73</v>
          </cell>
          <cell r="G1068">
            <v>44496</v>
          </cell>
          <cell r="H1068" t="str">
            <v>RPC</v>
          </cell>
          <cell r="I1068" t="str">
            <v>LPI-1604</v>
          </cell>
          <cell r="J1068" t="str">
            <v>SR</v>
          </cell>
          <cell r="K1068">
            <v>1.35</v>
          </cell>
        </row>
        <row r="1069">
          <cell r="C1069" t="str">
            <v>051C084</v>
          </cell>
          <cell r="D1069">
            <v>1.45</v>
          </cell>
          <cell r="E1069">
            <v>1</v>
          </cell>
          <cell r="F1069">
            <v>1.45</v>
          </cell>
          <cell r="G1069">
            <v>44492</v>
          </cell>
          <cell r="H1069" t="str">
            <v>RPC</v>
          </cell>
          <cell r="I1069" t="str">
            <v>LPI-1604</v>
          </cell>
          <cell r="J1069" t="str">
            <v>SR</v>
          </cell>
          <cell r="K1069">
            <v>1.35</v>
          </cell>
        </row>
        <row r="1070">
          <cell r="C1070" t="str">
            <v>052C083</v>
          </cell>
          <cell r="D1070">
            <v>1.54</v>
          </cell>
          <cell r="E1070">
            <v>1</v>
          </cell>
          <cell r="F1070">
            <v>1.54</v>
          </cell>
          <cell r="G1070">
            <v>44492</v>
          </cell>
          <cell r="H1070" t="str">
            <v>RPC</v>
          </cell>
          <cell r="I1070" t="str">
            <v>LPI-1604</v>
          </cell>
          <cell r="J1070" t="str">
            <v>SR</v>
          </cell>
          <cell r="K1070">
            <v>1.35</v>
          </cell>
        </row>
        <row r="1071">
          <cell r="C1071" t="str">
            <v>053C083</v>
          </cell>
          <cell r="D1071">
            <v>1.91</v>
          </cell>
          <cell r="E1071">
            <v>1</v>
          </cell>
          <cell r="F1071">
            <v>1.91</v>
          </cell>
          <cell r="G1071">
            <v>44492</v>
          </cell>
          <cell r="H1071" t="str">
            <v>RPC</v>
          </cell>
          <cell r="I1071" t="str">
            <v>LPI-1604</v>
          </cell>
          <cell r="J1071" t="str">
            <v>SR</v>
          </cell>
          <cell r="K1071">
            <v>1.35</v>
          </cell>
        </row>
        <row r="1072">
          <cell r="C1072" t="str">
            <v>054C083</v>
          </cell>
          <cell r="D1072">
            <v>2.76</v>
          </cell>
          <cell r="E1072">
            <v>1</v>
          </cell>
          <cell r="F1072">
            <v>2.76</v>
          </cell>
          <cell r="G1072">
            <v>44492</v>
          </cell>
          <cell r="H1072" t="str">
            <v>RPC</v>
          </cell>
          <cell r="I1072" t="str">
            <v>LPI-1604</v>
          </cell>
          <cell r="J1072" t="str">
            <v>SR</v>
          </cell>
          <cell r="K1072">
            <v>1.35</v>
          </cell>
        </row>
        <row r="1073">
          <cell r="C1073" t="str">
            <v>053C086</v>
          </cell>
          <cell r="D1073">
            <v>0.59</v>
          </cell>
          <cell r="E1073"/>
          <cell r="F1073">
            <v>0.59</v>
          </cell>
          <cell r="G1073">
            <v>44490</v>
          </cell>
          <cell r="H1073" t="str">
            <v>RPC</v>
          </cell>
          <cell r="I1073" t="str">
            <v>LPI-1604</v>
          </cell>
          <cell r="J1073" t="str">
            <v>SR</v>
          </cell>
          <cell r="K1073">
            <v>1.35</v>
          </cell>
        </row>
        <row r="1074">
          <cell r="C1074" t="str">
            <v>055C086</v>
          </cell>
          <cell r="D1074">
            <v>0.83</v>
          </cell>
          <cell r="E1074"/>
          <cell r="F1074">
            <v>0.83</v>
          </cell>
          <cell r="G1074">
            <v>44490</v>
          </cell>
          <cell r="H1074" t="str">
            <v>RPC</v>
          </cell>
          <cell r="I1074" t="str">
            <v>LPI-1604</v>
          </cell>
          <cell r="J1074" t="str">
            <v>SR</v>
          </cell>
          <cell r="K1074">
            <v>1.35</v>
          </cell>
        </row>
        <row r="1075">
          <cell r="C1075" t="str">
            <v>056C086</v>
          </cell>
          <cell r="D1075">
            <v>1.63</v>
          </cell>
          <cell r="E1075"/>
          <cell r="F1075">
            <v>1.63</v>
          </cell>
          <cell r="G1075">
            <v>44490</v>
          </cell>
          <cell r="H1075" t="str">
            <v>RPC</v>
          </cell>
          <cell r="I1075" t="str">
            <v>LPI-1604</v>
          </cell>
          <cell r="J1075" t="str">
            <v>SR</v>
          </cell>
          <cell r="K1075">
            <v>1.35</v>
          </cell>
        </row>
        <row r="1076">
          <cell r="C1076" t="str">
            <v>056C082</v>
          </cell>
          <cell r="D1076">
            <v>3.01</v>
          </cell>
          <cell r="E1076"/>
          <cell r="F1076">
            <v>3.01</v>
          </cell>
          <cell r="G1076">
            <v>44493</v>
          </cell>
          <cell r="H1076" t="str">
            <v>RPC</v>
          </cell>
          <cell r="I1076" t="str">
            <v>LPI-1604</v>
          </cell>
          <cell r="J1076" t="str">
            <v>SR</v>
          </cell>
          <cell r="K1076">
            <v>1.35</v>
          </cell>
        </row>
        <row r="1077">
          <cell r="C1077" t="str">
            <v>057C082</v>
          </cell>
          <cell r="D1077">
            <v>1.02</v>
          </cell>
          <cell r="E1077"/>
          <cell r="F1077">
            <v>1.02</v>
          </cell>
          <cell r="G1077">
            <v>44493</v>
          </cell>
          <cell r="H1077" t="str">
            <v>RPC</v>
          </cell>
          <cell r="I1077" t="str">
            <v>LPI-1604</v>
          </cell>
          <cell r="J1077" t="str">
            <v>SR</v>
          </cell>
          <cell r="K1077">
            <v>1.35</v>
          </cell>
        </row>
        <row r="1078">
          <cell r="C1078" t="str">
            <v>058C082</v>
          </cell>
          <cell r="D1078">
            <v>0.43</v>
          </cell>
          <cell r="E1078"/>
          <cell r="F1078">
            <v>0.43</v>
          </cell>
          <cell r="G1078">
            <v>44493</v>
          </cell>
          <cell r="H1078" t="str">
            <v>RPC</v>
          </cell>
          <cell r="I1078" t="str">
            <v>LPI-1604</v>
          </cell>
          <cell r="J1078" t="str">
            <v>SR</v>
          </cell>
          <cell r="K1078">
            <v>1.35</v>
          </cell>
        </row>
        <row r="1079">
          <cell r="C1079" t="str">
            <v>057C087</v>
          </cell>
          <cell r="D1079">
            <v>0.97</v>
          </cell>
          <cell r="E1079">
            <v>1</v>
          </cell>
          <cell r="F1079">
            <v>0.97</v>
          </cell>
          <cell r="G1079">
            <v>44456</v>
          </cell>
          <cell r="H1079" t="str">
            <v>RPC</v>
          </cell>
          <cell r="I1079" t="str">
            <v>LPI-1605</v>
          </cell>
          <cell r="J1079" t="str">
            <v>SR</v>
          </cell>
          <cell r="K1079">
            <v>1.35</v>
          </cell>
        </row>
        <row r="1080">
          <cell r="C1080" t="str">
            <v>060C082</v>
          </cell>
          <cell r="D1080">
            <v>0.42</v>
          </cell>
          <cell r="E1080"/>
          <cell r="F1080">
            <v>0.42</v>
          </cell>
          <cell r="G1080">
            <v>44510</v>
          </cell>
          <cell r="H1080" t="str">
            <v>RPC</v>
          </cell>
          <cell r="I1080" t="str">
            <v>LPI-612</v>
          </cell>
          <cell r="J1080" t="str">
            <v>SR</v>
          </cell>
          <cell r="K1080">
            <v>1.35</v>
          </cell>
        </row>
        <row r="1081">
          <cell r="C1081" t="str">
            <v>058C087</v>
          </cell>
          <cell r="D1081">
            <v>1.67</v>
          </cell>
          <cell r="E1081"/>
          <cell r="F1081">
            <v>1.67</v>
          </cell>
          <cell r="G1081">
            <v>44498</v>
          </cell>
          <cell r="H1081" t="str">
            <v>RPC</v>
          </cell>
          <cell r="I1081" t="str">
            <v>LPI-1604</v>
          </cell>
          <cell r="J1081" t="str">
            <v>SR</v>
          </cell>
          <cell r="K1081">
            <v>1.35</v>
          </cell>
        </row>
        <row r="1082">
          <cell r="C1082" t="str">
            <v>058C089</v>
          </cell>
          <cell r="D1082">
            <v>1.76</v>
          </cell>
          <cell r="E1082"/>
          <cell r="F1082">
            <v>1.76</v>
          </cell>
          <cell r="G1082">
            <v>44498</v>
          </cell>
          <cell r="H1082" t="str">
            <v>RPC</v>
          </cell>
          <cell r="I1082" t="str">
            <v>LPI-1604</v>
          </cell>
          <cell r="J1082" t="str">
            <v>SR</v>
          </cell>
          <cell r="K1082">
            <v>1.35</v>
          </cell>
        </row>
        <row r="1083">
          <cell r="C1083" t="str">
            <v>059C088</v>
          </cell>
          <cell r="D1083">
            <v>0.3</v>
          </cell>
          <cell r="E1083"/>
          <cell r="F1083">
            <v>0.3</v>
          </cell>
          <cell r="G1083">
            <v>44498</v>
          </cell>
          <cell r="H1083" t="str">
            <v>RPC</v>
          </cell>
          <cell r="I1083" t="str">
            <v>LPI-1604</v>
          </cell>
          <cell r="J1083" t="str">
            <v>SR</v>
          </cell>
          <cell r="K1083">
            <v>1.35</v>
          </cell>
        </row>
        <row r="1084">
          <cell r="C1084" t="str">
            <v>060C087</v>
          </cell>
          <cell r="D1084">
            <v>1.86</v>
          </cell>
          <cell r="E1084"/>
          <cell r="F1084">
            <v>1.86</v>
          </cell>
          <cell r="G1084">
            <v>44498</v>
          </cell>
          <cell r="H1084" t="str">
            <v>RPC</v>
          </cell>
          <cell r="I1084" t="str">
            <v>LPI-1604</v>
          </cell>
          <cell r="J1084" t="str">
            <v>SR</v>
          </cell>
          <cell r="K1084">
            <v>1.35</v>
          </cell>
        </row>
        <row r="1085">
          <cell r="C1085" t="str">
            <v>060C088</v>
          </cell>
          <cell r="D1085">
            <v>2.4300000000000002</v>
          </cell>
          <cell r="E1085"/>
          <cell r="F1085">
            <v>2.4300000000000002</v>
          </cell>
          <cell r="G1085">
            <v>44498</v>
          </cell>
          <cell r="H1085" t="str">
            <v>RPC</v>
          </cell>
          <cell r="I1085" t="str">
            <v>LPI-1604</v>
          </cell>
          <cell r="J1085" t="str">
            <v>SR</v>
          </cell>
          <cell r="K1085">
            <v>1.35</v>
          </cell>
        </row>
        <row r="1086">
          <cell r="C1086" t="str">
            <v>051C083</v>
          </cell>
          <cell r="D1086">
            <v>0.24</v>
          </cell>
          <cell r="E1086"/>
          <cell r="F1086">
            <v>0.24</v>
          </cell>
          <cell r="G1086">
            <v>44527</v>
          </cell>
          <cell r="H1086" t="str">
            <v>RPC</v>
          </cell>
          <cell r="I1086" t="str">
            <v>LPI-1604</v>
          </cell>
          <cell r="J1086" t="str">
            <v>SR</v>
          </cell>
          <cell r="K1086">
            <v>1.35</v>
          </cell>
        </row>
        <row r="1087">
          <cell r="C1087" t="str">
            <v>051C086</v>
          </cell>
          <cell r="D1087">
            <v>1.1599999999999999</v>
          </cell>
          <cell r="E1087"/>
          <cell r="F1087">
            <v>1.1599999999999999</v>
          </cell>
          <cell r="G1087">
            <v>44656</v>
          </cell>
          <cell r="H1087" t="str">
            <v>R1</v>
          </cell>
          <cell r="I1087" t="str">
            <v>LPI-1604</v>
          </cell>
          <cell r="J1087" t="str">
            <v>SR</v>
          </cell>
          <cell r="K1087">
            <v>1.35</v>
          </cell>
        </row>
        <row r="1088">
          <cell r="C1088" t="str">
            <v>055C087</v>
          </cell>
          <cell r="D1088">
            <v>0.79</v>
          </cell>
          <cell r="E1088"/>
          <cell r="F1088">
            <v>0.79</v>
          </cell>
          <cell r="G1088">
            <v>44656</v>
          </cell>
          <cell r="H1088" t="str">
            <v>R1</v>
          </cell>
          <cell r="I1088" t="str">
            <v>LPI-1604</v>
          </cell>
          <cell r="J1088" t="str">
            <v>SR</v>
          </cell>
          <cell r="K1088">
            <v>1.35</v>
          </cell>
        </row>
        <row r="1089">
          <cell r="C1089" t="str">
            <v>055C088</v>
          </cell>
          <cell r="D1089">
            <v>1.64</v>
          </cell>
          <cell r="E1089"/>
          <cell r="F1089">
            <v>1.64</v>
          </cell>
          <cell r="G1089">
            <v>44656</v>
          </cell>
          <cell r="H1089" t="str">
            <v>R1</v>
          </cell>
          <cell r="I1089" t="str">
            <v>LPI-1604</v>
          </cell>
          <cell r="J1089" t="str">
            <v>SR</v>
          </cell>
          <cell r="K1089">
            <v>1.35</v>
          </cell>
        </row>
        <row r="1090">
          <cell r="C1090" t="str">
            <v>051C087</v>
          </cell>
          <cell r="D1090">
            <v>0.56999999999999995</v>
          </cell>
          <cell r="E1090"/>
          <cell r="F1090">
            <v>0.56999999999999995</v>
          </cell>
          <cell r="G1090">
            <v>44656</v>
          </cell>
          <cell r="H1090" t="str">
            <v>R1</v>
          </cell>
          <cell r="I1090" t="str">
            <v>LPI-1604</v>
          </cell>
          <cell r="J1090" t="str">
            <v>SRP</v>
          </cell>
          <cell r="K1090">
            <v>1.35</v>
          </cell>
        </row>
        <row r="1091">
          <cell r="C1091" t="str">
            <v>051C088</v>
          </cell>
          <cell r="D1091">
            <v>1.29</v>
          </cell>
          <cell r="E1091"/>
          <cell r="F1091">
            <v>1.29</v>
          </cell>
          <cell r="G1091">
            <v>44656</v>
          </cell>
          <cell r="H1091" t="str">
            <v>R1</v>
          </cell>
          <cell r="I1091" t="str">
            <v>LPI-1604</v>
          </cell>
          <cell r="J1091" t="str">
            <v>SRP</v>
          </cell>
          <cell r="K1091">
            <v>1.35</v>
          </cell>
        </row>
        <row r="1092">
          <cell r="C1092" t="str">
            <v>058C090</v>
          </cell>
          <cell r="D1092">
            <v>2.2400000000000002</v>
          </cell>
          <cell r="E1092"/>
          <cell r="F1092">
            <v>2.2400000000000002</v>
          </cell>
          <cell r="G1092">
            <v>44408</v>
          </cell>
          <cell r="H1092" t="str">
            <v>RPC</v>
          </cell>
          <cell r="I1092" t="str">
            <v>LPI-1604</v>
          </cell>
          <cell r="J1092" t="str">
            <v>SR</v>
          </cell>
          <cell r="K1092">
            <v>1.35</v>
          </cell>
        </row>
        <row r="1093">
          <cell r="C1093" t="str">
            <v>060C090</v>
          </cell>
          <cell r="D1093">
            <v>1.85</v>
          </cell>
          <cell r="E1093"/>
          <cell r="F1093">
            <v>1.85</v>
          </cell>
          <cell r="G1093">
            <v>44436</v>
          </cell>
          <cell r="H1093" t="str">
            <v>RPC</v>
          </cell>
          <cell r="I1093" t="str">
            <v>LPI-1605</v>
          </cell>
          <cell r="J1093" t="str">
            <v>SR</v>
          </cell>
          <cell r="K1093">
            <v>1.35</v>
          </cell>
        </row>
        <row r="1094">
          <cell r="C1094" t="str">
            <v>055C096</v>
          </cell>
          <cell r="D1094">
            <v>0.21</v>
          </cell>
          <cell r="E1094"/>
          <cell r="F1094">
            <v>0.21</v>
          </cell>
          <cell r="G1094">
            <v>44471</v>
          </cell>
          <cell r="H1094" t="str">
            <v>R1</v>
          </cell>
          <cell r="I1094" t="str">
            <v>LPI-1604</v>
          </cell>
          <cell r="J1094" t="str">
            <v>SR</v>
          </cell>
          <cell r="K1094">
            <v>1.35</v>
          </cell>
        </row>
        <row r="1095">
          <cell r="C1095" t="str">
            <v>056C091</v>
          </cell>
          <cell r="D1095">
            <v>0.38</v>
          </cell>
          <cell r="E1095"/>
          <cell r="F1095">
            <v>0.38</v>
          </cell>
          <cell r="G1095">
            <v>44471</v>
          </cell>
          <cell r="H1095" t="str">
            <v>R1</v>
          </cell>
          <cell r="I1095" t="str">
            <v>LPI-1604</v>
          </cell>
          <cell r="J1095" t="str">
            <v>SR</v>
          </cell>
          <cell r="K1095">
            <v>1.35</v>
          </cell>
        </row>
        <row r="1096">
          <cell r="C1096" t="str">
            <v>056C093</v>
          </cell>
          <cell r="D1096">
            <v>2.29</v>
          </cell>
          <cell r="E1096" t="str">
            <v>Bibit</v>
          </cell>
          <cell r="F1096">
            <v>2.29</v>
          </cell>
          <cell r="G1096">
            <v>44547</v>
          </cell>
          <cell r="H1096" t="str">
            <v>R2</v>
          </cell>
          <cell r="I1096" t="str">
            <v>LPI-1604</v>
          </cell>
          <cell r="J1096" t="str">
            <v>SR</v>
          </cell>
          <cell r="K1096">
            <v>1.35</v>
          </cell>
        </row>
        <row r="1097">
          <cell r="C1097" t="str">
            <v>056C098</v>
          </cell>
          <cell r="D1097">
            <v>3.47</v>
          </cell>
          <cell r="E1097" t="str">
            <v>Bibit</v>
          </cell>
          <cell r="F1097">
            <v>3.47</v>
          </cell>
          <cell r="G1097">
            <v>44473</v>
          </cell>
          <cell r="H1097" t="str">
            <v>R1</v>
          </cell>
          <cell r="I1097" t="str">
            <v>LPI-1604</v>
          </cell>
          <cell r="J1097" t="str">
            <v>SR</v>
          </cell>
          <cell r="K1097">
            <v>1.35</v>
          </cell>
        </row>
        <row r="1098">
          <cell r="C1098" t="str">
            <v>056C100</v>
          </cell>
          <cell r="D1098">
            <v>2.06</v>
          </cell>
          <cell r="E1098"/>
          <cell r="F1098">
            <v>2.06</v>
          </cell>
          <cell r="G1098">
            <v>44731</v>
          </cell>
          <cell r="H1098" t="str">
            <v>R2</v>
          </cell>
          <cell r="I1098" t="str">
            <v>TC-09</v>
          </cell>
          <cell r="J1098" t="str">
            <v>SR</v>
          </cell>
          <cell r="K1098">
            <v>1.35</v>
          </cell>
        </row>
        <row r="1099">
          <cell r="C1099" t="str">
            <v>057C094</v>
          </cell>
          <cell r="D1099">
            <v>2.52</v>
          </cell>
          <cell r="E1099" t="str">
            <v>Bibit</v>
          </cell>
          <cell r="F1099">
            <v>2.52</v>
          </cell>
          <cell r="G1099">
            <v>44498</v>
          </cell>
          <cell r="H1099" t="str">
            <v>R2</v>
          </cell>
          <cell r="I1099" t="str">
            <v>LPI-1604</v>
          </cell>
          <cell r="J1099" t="str">
            <v>SR</v>
          </cell>
          <cell r="K1099">
            <v>1.35</v>
          </cell>
        </row>
        <row r="1100">
          <cell r="C1100" t="str">
            <v>058C092</v>
          </cell>
          <cell r="D1100">
            <v>6.18</v>
          </cell>
          <cell r="E1100"/>
          <cell r="F1100">
            <v>6.18</v>
          </cell>
          <cell r="G1100">
            <v>44473</v>
          </cell>
          <cell r="H1100" t="str">
            <v>R1</v>
          </cell>
          <cell r="I1100" t="str">
            <v>GP-95287</v>
          </cell>
          <cell r="J1100" t="str">
            <v>SRP</v>
          </cell>
          <cell r="K1100">
            <v>1.35</v>
          </cell>
        </row>
        <row r="1101">
          <cell r="C1101" t="str">
            <v>058C094</v>
          </cell>
          <cell r="D1101">
            <v>0.44</v>
          </cell>
          <cell r="E1101" t="str">
            <v>Bibit</v>
          </cell>
          <cell r="F1101">
            <v>0.44</v>
          </cell>
          <cell r="G1101">
            <v>44508</v>
          </cell>
          <cell r="H1101" t="str">
            <v>R2</v>
          </cell>
          <cell r="I1101" t="str">
            <v>LPI-1604</v>
          </cell>
          <cell r="J1101" t="str">
            <v>SR</v>
          </cell>
          <cell r="K1101">
            <v>1.35</v>
          </cell>
        </row>
        <row r="1102">
          <cell r="C1102" t="str">
            <v>058C098</v>
          </cell>
          <cell r="D1102">
            <v>3.88</v>
          </cell>
          <cell r="E1102" t="str">
            <v>Bibit</v>
          </cell>
          <cell r="F1102">
            <v>3.88</v>
          </cell>
          <cell r="G1102">
            <v>44496</v>
          </cell>
          <cell r="H1102" t="str">
            <v>R2</v>
          </cell>
          <cell r="I1102" t="str">
            <v>LPI-1604</v>
          </cell>
          <cell r="J1102" t="str">
            <v>SR</v>
          </cell>
          <cell r="K1102">
            <v>1.35</v>
          </cell>
        </row>
        <row r="1103">
          <cell r="C1103" t="str">
            <v>058C100</v>
          </cell>
          <cell r="D1103">
            <v>2.76</v>
          </cell>
          <cell r="E1103" t="str">
            <v>bibit</v>
          </cell>
          <cell r="F1103">
            <v>2.76</v>
          </cell>
          <cell r="G1103">
            <v>44730</v>
          </cell>
          <cell r="H1103" t="str">
            <v>R2</v>
          </cell>
          <cell r="I1103" t="str">
            <v>TC-09</v>
          </cell>
          <cell r="J1103" t="str">
            <v>SR</v>
          </cell>
          <cell r="K1103">
            <v>1.35</v>
          </cell>
        </row>
        <row r="1104">
          <cell r="C1104" t="str">
            <v>059C094</v>
          </cell>
          <cell r="D1104">
            <v>1.1599999999999999</v>
          </cell>
          <cell r="E1104" t="str">
            <v>fix</v>
          </cell>
          <cell r="F1104">
            <v>1.1599999999999999</v>
          </cell>
          <cell r="G1104">
            <v>44486</v>
          </cell>
          <cell r="H1104" t="str">
            <v>RPC</v>
          </cell>
          <cell r="I1104" t="str">
            <v>LPI-1604</v>
          </cell>
          <cell r="J1104" t="str">
            <v>SR</v>
          </cell>
          <cell r="K1104">
            <v>1.35</v>
          </cell>
        </row>
        <row r="1105">
          <cell r="C1105" t="str">
            <v>059C098</v>
          </cell>
          <cell r="D1105">
            <v>2.09</v>
          </cell>
          <cell r="E1105" t="str">
            <v>Bibit</v>
          </cell>
          <cell r="F1105">
            <v>2.09</v>
          </cell>
          <cell r="G1105">
            <v>44497</v>
          </cell>
          <cell r="H1105" t="str">
            <v>R2</v>
          </cell>
          <cell r="I1105" t="str">
            <v>LPI-1604</v>
          </cell>
          <cell r="J1105" t="str">
            <v>SR</v>
          </cell>
          <cell r="K1105">
            <v>1.35</v>
          </cell>
        </row>
        <row r="1106">
          <cell r="C1106" t="str">
            <v>060C092</v>
          </cell>
          <cell r="D1106">
            <v>6.47</v>
          </cell>
          <cell r="E1106"/>
          <cell r="F1106">
            <v>6.47</v>
          </cell>
          <cell r="G1106">
            <v>44472</v>
          </cell>
          <cell r="H1106" t="str">
            <v>R1</v>
          </cell>
          <cell r="I1106" t="str">
            <v>GP-95287</v>
          </cell>
          <cell r="J1106" t="str">
            <v>SR</v>
          </cell>
          <cell r="K1106">
            <v>1.35</v>
          </cell>
        </row>
        <row r="1107">
          <cell r="C1107" t="str">
            <v>060C094</v>
          </cell>
          <cell r="D1107">
            <v>1.07</v>
          </cell>
          <cell r="E1107" t="str">
            <v>fix</v>
          </cell>
          <cell r="F1107">
            <v>1.07</v>
          </cell>
          <cell r="G1107">
            <v>44496</v>
          </cell>
          <cell r="H1107" t="str">
            <v>RPC</v>
          </cell>
          <cell r="I1107" t="str">
            <v>Coleksi</v>
          </cell>
          <cell r="J1107" t="str">
            <v>SR</v>
          </cell>
          <cell r="K1107">
            <v>1.35</v>
          </cell>
        </row>
        <row r="1108">
          <cell r="C1108" t="str">
            <v>060C098</v>
          </cell>
          <cell r="D1108">
            <v>2.74</v>
          </cell>
          <cell r="E1108" t="str">
            <v>bibit</v>
          </cell>
          <cell r="F1108">
            <v>2.74</v>
          </cell>
          <cell r="G1108">
            <v>44729</v>
          </cell>
          <cell r="H1108" t="str">
            <v>R2</v>
          </cell>
          <cell r="I1108" t="str">
            <v>TC-09</v>
          </cell>
          <cell r="J1108" t="str">
            <v>SR</v>
          </cell>
          <cell r="K1108">
            <v>1.35</v>
          </cell>
        </row>
        <row r="1109">
          <cell r="C1109" t="str">
            <v>060C100</v>
          </cell>
          <cell r="D1109">
            <v>2.29</v>
          </cell>
          <cell r="E1109" t="str">
            <v>bibit</v>
          </cell>
          <cell r="F1109">
            <v>2.29</v>
          </cell>
          <cell r="G1109">
            <v>44667</v>
          </cell>
          <cell r="H1109" t="str">
            <v>R2</v>
          </cell>
          <cell r="I1109" t="str">
            <v>TC-09</v>
          </cell>
          <cell r="J1109" t="str">
            <v>SR</v>
          </cell>
          <cell r="K1109">
            <v>1.35</v>
          </cell>
        </row>
        <row r="1110">
          <cell r="C1110" t="str">
            <v>060C101</v>
          </cell>
          <cell r="D1110">
            <v>3.69</v>
          </cell>
          <cell r="E1110"/>
          <cell r="F1110">
            <v>3.69</v>
          </cell>
          <cell r="G1110">
            <v>44735</v>
          </cell>
          <cell r="H1110" t="str">
            <v>R1</v>
          </cell>
          <cell r="I1110" t="str">
            <v>LPI-1604</v>
          </cell>
          <cell r="J1110" t="str">
            <v>SRP</v>
          </cell>
          <cell r="K1110">
            <v>1.35</v>
          </cell>
        </row>
        <row r="1111">
          <cell r="C1111" t="str">
            <v>060C102</v>
          </cell>
          <cell r="D1111">
            <v>0.57999999999999996</v>
          </cell>
          <cell r="E1111"/>
          <cell r="F1111">
            <v>0.57999999999999996</v>
          </cell>
          <cell r="G1111">
            <v>44739</v>
          </cell>
          <cell r="H1111" t="str">
            <v>R1</v>
          </cell>
          <cell r="I1111" t="str">
            <v>LPI-1604</v>
          </cell>
          <cell r="J1111" t="str">
            <v>SRP</v>
          </cell>
          <cell r="K1111">
            <v>1.35</v>
          </cell>
        </row>
        <row r="1112">
          <cell r="C1112" t="str">
            <v>060C103</v>
          </cell>
          <cell r="D1112">
            <v>0.59</v>
          </cell>
          <cell r="E1112"/>
          <cell r="F1112">
            <v>0.59</v>
          </cell>
          <cell r="G1112">
            <v>44739</v>
          </cell>
          <cell r="H1112" t="str">
            <v>R1</v>
          </cell>
          <cell r="I1112" t="str">
            <v>LPI-1604</v>
          </cell>
          <cell r="J1112" t="str">
            <v>SRP</v>
          </cell>
          <cell r="K1112">
            <v>1.35</v>
          </cell>
        </row>
        <row r="1113">
          <cell r="C1113" t="str">
            <v>060C104</v>
          </cell>
          <cell r="D1113">
            <v>0.2</v>
          </cell>
          <cell r="E1113"/>
          <cell r="F1113">
            <v>0.2</v>
          </cell>
          <cell r="G1113">
            <v>44738</v>
          </cell>
          <cell r="H1113" t="str">
            <v>R1</v>
          </cell>
          <cell r="I1113" t="str">
            <v>LPI-1604</v>
          </cell>
          <cell r="J1113" t="str">
            <v>SRP</v>
          </cell>
          <cell r="K1113">
            <v>1.35</v>
          </cell>
        </row>
        <row r="1114">
          <cell r="C1114" t="str">
            <v>054C103</v>
          </cell>
          <cell r="D1114">
            <v>0.82</v>
          </cell>
          <cell r="E1114"/>
          <cell r="F1114">
            <v>0.82</v>
          </cell>
          <cell r="G1114">
            <v>44340</v>
          </cell>
          <cell r="H1114" t="str">
            <v>RPC</v>
          </cell>
          <cell r="I1114" t="str">
            <v>LPI-1604</v>
          </cell>
          <cell r="J1114" t="str">
            <v>SRP</v>
          </cell>
          <cell r="K1114">
            <v>1.35</v>
          </cell>
        </row>
        <row r="1115">
          <cell r="C1115" t="str">
            <v>054C104</v>
          </cell>
          <cell r="D1115">
            <v>0.78</v>
          </cell>
          <cell r="E1115"/>
          <cell r="F1115">
            <v>0.78</v>
          </cell>
          <cell r="G1115">
            <v>44340</v>
          </cell>
          <cell r="H1115" t="str">
            <v>RPC</v>
          </cell>
          <cell r="I1115" t="str">
            <v>LPI-1604</v>
          </cell>
          <cell r="J1115" t="str">
            <v>SRP</v>
          </cell>
          <cell r="K1115">
            <v>1.35</v>
          </cell>
        </row>
        <row r="1116">
          <cell r="C1116" t="str">
            <v>054C105</v>
          </cell>
          <cell r="D1116">
            <v>0.47</v>
          </cell>
          <cell r="E1116"/>
          <cell r="F1116">
            <v>0.47</v>
          </cell>
          <cell r="G1116">
            <v>44315</v>
          </cell>
          <cell r="H1116" t="str">
            <v>RPC</v>
          </cell>
          <cell r="I1116" t="str">
            <v>LPI-1604</v>
          </cell>
          <cell r="J1116" t="str">
            <v>SR</v>
          </cell>
          <cell r="K1116">
            <v>1.35</v>
          </cell>
        </row>
        <row r="1117">
          <cell r="C1117" t="str">
            <v>055C102</v>
          </cell>
          <cell r="D1117">
            <v>1.29</v>
          </cell>
          <cell r="E1117"/>
          <cell r="F1117">
            <v>1.29</v>
          </cell>
          <cell r="G1117">
            <v>44342</v>
          </cell>
          <cell r="H1117" t="str">
            <v>RPC</v>
          </cell>
          <cell r="I1117" t="str">
            <v>LPI-1604</v>
          </cell>
          <cell r="J1117" t="str">
            <v>SRP</v>
          </cell>
          <cell r="K1117">
            <v>1.35</v>
          </cell>
        </row>
        <row r="1118">
          <cell r="C1118" t="str">
            <v>055C103</v>
          </cell>
          <cell r="D1118">
            <v>1.04</v>
          </cell>
          <cell r="E1118"/>
          <cell r="F1118">
            <v>1.04</v>
          </cell>
          <cell r="G1118">
            <v>44342</v>
          </cell>
          <cell r="H1118" t="str">
            <v>RPC</v>
          </cell>
          <cell r="I1118" t="str">
            <v>LPI-1604</v>
          </cell>
          <cell r="J1118" t="str">
            <v>SRP</v>
          </cell>
          <cell r="K1118">
            <v>1.35</v>
          </cell>
        </row>
        <row r="1119">
          <cell r="C1119" t="str">
            <v>056C102</v>
          </cell>
          <cell r="D1119">
            <v>0.99</v>
          </cell>
          <cell r="E1119"/>
          <cell r="F1119">
            <v>0.99</v>
          </cell>
          <cell r="G1119">
            <v>44739</v>
          </cell>
          <cell r="H1119" t="str">
            <v>R1</v>
          </cell>
          <cell r="I1119" t="str">
            <v>LPI-1604</v>
          </cell>
          <cell r="J1119" t="str">
            <v>SRP</v>
          </cell>
          <cell r="K1119">
            <v>1.35</v>
          </cell>
        </row>
        <row r="1120">
          <cell r="C1120" t="str">
            <v>056C104</v>
          </cell>
          <cell r="D1120">
            <v>2.74</v>
          </cell>
          <cell r="E1120"/>
          <cell r="F1120">
            <v>2.74</v>
          </cell>
          <cell r="G1120">
            <v>44317</v>
          </cell>
          <cell r="H1120" t="str">
            <v>RPC</v>
          </cell>
          <cell r="I1120" t="str">
            <v>LPI-1604</v>
          </cell>
          <cell r="J1120" t="str">
            <v>SR</v>
          </cell>
          <cell r="K1120">
            <v>1.35</v>
          </cell>
        </row>
        <row r="1121">
          <cell r="C1121" t="str">
            <v>056C105</v>
          </cell>
          <cell r="D1121">
            <v>2.2599999999999998</v>
          </cell>
          <cell r="E1121"/>
          <cell r="F1121">
            <v>2.2599999999999998</v>
          </cell>
          <cell r="G1121">
            <v>44741</v>
          </cell>
          <cell r="H1121" t="str">
            <v>R1</v>
          </cell>
          <cell r="I1121" t="str">
            <v>LPI-1604</v>
          </cell>
          <cell r="J1121" t="str">
            <v>SR</v>
          </cell>
          <cell r="K1121">
            <v>1.35</v>
          </cell>
        </row>
        <row r="1122">
          <cell r="C1122" t="str">
            <v>056C106</v>
          </cell>
          <cell r="D1122">
            <v>2.12</v>
          </cell>
          <cell r="E1122"/>
          <cell r="F1122">
            <v>2.12</v>
          </cell>
          <cell r="G1122">
            <v>44740</v>
          </cell>
          <cell r="H1122" t="str">
            <v>R1</v>
          </cell>
          <cell r="I1122" t="str">
            <v>LPI-1604</v>
          </cell>
          <cell r="J1122" t="str">
            <v>SRP</v>
          </cell>
          <cell r="K1122">
            <v>1.35</v>
          </cell>
        </row>
        <row r="1123">
          <cell r="C1123" t="str">
            <v>056C109</v>
          </cell>
          <cell r="D1123">
            <v>2.25</v>
          </cell>
          <cell r="E1123"/>
          <cell r="F1123">
            <v>2.25</v>
          </cell>
          <cell r="G1123">
            <v>44337</v>
          </cell>
          <cell r="H1123" t="str">
            <v>RPC</v>
          </cell>
          <cell r="I1123" t="str">
            <v>LPI-1604</v>
          </cell>
          <cell r="J1123" t="str">
            <v>SRP</v>
          </cell>
          <cell r="K1123">
            <v>1.35</v>
          </cell>
        </row>
        <row r="1124">
          <cell r="C1124" t="str">
            <v>057C104</v>
          </cell>
          <cell r="D1124">
            <v>0.36</v>
          </cell>
          <cell r="E1124"/>
          <cell r="F1124">
            <v>0.36</v>
          </cell>
          <cell r="G1124">
            <v>44739</v>
          </cell>
          <cell r="H1124" t="str">
            <v>R1</v>
          </cell>
          <cell r="I1124" t="str">
            <v>LPI-1604</v>
          </cell>
          <cell r="J1124" t="str">
            <v>SRP</v>
          </cell>
          <cell r="K1124">
            <v>1.35</v>
          </cell>
        </row>
        <row r="1125">
          <cell r="C1125" t="str">
            <v>058C101</v>
          </cell>
          <cell r="D1125">
            <v>1.26</v>
          </cell>
          <cell r="E1125"/>
          <cell r="F1125">
            <v>1.26</v>
          </cell>
          <cell r="G1125">
            <v>44739</v>
          </cell>
          <cell r="H1125" t="str">
            <v>R1</v>
          </cell>
          <cell r="I1125" t="str">
            <v>LPI-1604</v>
          </cell>
          <cell r="J1125" t="str">
            <v>SRP</v>
          </cell>
          <cell r="K1125">
            <v>1.35</v>
          </cell>
        </row>
        <row r="1126">
          <cell r="C1126" t="str">
            <v>058C102</v>
          </cell>
          <cell r="D1126">
            <v>1.1399999999999999</v>
          </cell>
          <cell r="E1126"/>
          <cell r="F1126">
            <v>1.1399999999999999</v>
          </cell>
          <cell r="G1126">
            <v>44739</v>
          </cell>
          <cell r="H1126" t="str">
            <v>R1</v>
          </cell>
          <cell r="I1126" t="str">
            <v>LPI-1604</v>
          </cell>
          <cell r="J1126" t="str">
            <v>SRP</v>
          </cell>
          <cell r="K1126">
            <v>1.35</v>
          </cell>
        </row>
        <row r="1127">
          <cell r="C1127" t="str">
            <v>058C103</v>
          </cell>
          <cell r="D1127">
            <v>1.02</v>
          </cell>
          <cell r="E1127"/>
          <cell r="F1127">
            <v>1.02</v>
          </cell>
          <cell r="G1127">
            <v>44737</v>
          </cell>
          <cell r="H1127" t="str">
            <v>R1</v>
          </cell>
          <cell r="I1127" t="str">
            <v>LPI-1604</v>
          </cell>
          <cell r="J1127" t="str">
            <v>SRP</v>
          </cell>
          <cell r="K1127">
            <v>1.35</v>
          </cell>
        </row>
        <row r="1128">
          <cell r="C1128" t="str">
            <v>058C104</v>
          </cell>
          <cell r="D1128">
            <v>0.82</v>
          </cell>
          <cell r="E1128"/>
          <cell r="F1128">
            <v>0.82</v>
          </cell>
          <cell r="G1128">
            <v>44737</v>
          </cell>
          <cell r="H1128" t="str">
            <v>R1</v>
          </cell>
          <cell r="I1128" t="str">
            <v>LPI-1604</v>
          </cell>
          <cell r="J1128" t="str">
            <v>SRP</v>
          </cell>
          <cell r="K1128">
            <v>1.35</v>
          </cell>
        </row>
        <row r="1129">
          <cell r="C1129" t="str">
            <v>058C105</v>
          </cell>
          <cell r="D1129">
            <v>1.07</v>
          </cell>
          <cell r="E1129"/>
          <cell r="F1129">
            <v>1.07</v>
          </cell>
          <cell r="G1129">
            <v>44740</v>
          </cell>
          <cell r="H1129" t="str">
            <v>R1</v>
          </cell>
          <cell r="I1129" t="str">
            <v>LPI-1604</v>
          </cell>
          <cell r="J1129" t="str">
            <v>SRP</v>
          </cell>
          <cell r="K1129">
            <v>1.35</v>
          </cell>
        </row>
        <row r="1130">
          <cell r="C1130" t="str">
            <v>058C110</v>
          </cell>
          <cell r="D1130">
            <v>0.53</v>
          </cell>
          <cell r="E1130"/>
          <cell r="F1130">
            <v>0.53</v>
          </cell>
          <cell r="G1130">
            <v>44340</v>
          </cell>
          <cell r="H1130" t="str">
            <v>RPC</v>
          </cell>
          <cell r="I1130" t="str">
            <v>LPI-1604</v>
          </cell>
          <cell r="J1130" t="str">
            <v>SRP</v>
          </cell>
          <cell r="K1130">
            <v>1.35</v>
          </cell>
        </row>
        <row r="1131">
          <cell r="C1131" t="str">
            <v>059C104</v>
          </cell>
          <cell r="D1131">
            <v>0.93</v>
          </cell>
          <cell r="E1131"/>
          <cell r="F1131">
            <v>0.93</v>
          </cell>
          <cell r="G1131">
            <v>44739</v>
          </cell>
          <cell r="H1131" t="str">
            <v>R1</v>
          </cell>
          <cell r="I1131" t="str">
            <v>LPI-1604</v>
          </cell>
          <cell r="J1131" t="str">
            <v>SRP</v>
          </cell>
          <cell r="K1131">
            <v>1.35</v>
          </cell>
        </row>
        <row r="1132">
          <cell r="C1132" t="str">
            <v>059C105</v>
          </cell>
          <cell r="D1132">
            <v>0.73</v>
          </cell>
          <cell r="E1132"/>
          <cell r="F1132">
            <v>0.73</v>
          </cell>
          <cell r="G1132">
            <v>44345</v>
          </cell>
          <cell r="H1132" t="str">
            <v>RPC</v>
          </cell>
          <cell r="I1132" t="str">
            <v>LPI-1604</v>
          </cell>
          <cell r="J1132" t="str">
            <v>SRP</v>
          </cell>
          <cell r="K1132">
            <v>1.35</v>
          </cell>
        </row>
        <row r="1133">
          <cell r="C1133" t="str">
            <v>059C106</v>
          </cell>
          <cell r="D1133">
            <v>0.28999999999999998</v>
          </cell>
          <cell r="E1133"/>
          <cell r="F1133">
            <v>0.28999999999999998</v>
          </cell>
          <cell r="G1133">
            <v>44739</v>
          </cell>
          <cell r="H1133" t="str">
            <v>R1</v>
          </cell>
          <cell r="I1133" t="str">
            <v>LPI-1604</v>
          </cell>
          <cell r="J1133" t="str">
            <v>SRP</v>
          </cell>
          <cell r="K1133">
            <v>1.35</v>
          </cell>
        </row>
        <row r="1134">
          <cell r="C1134" t="str">
            <v>059C107</v>
          </cell>
          <cell r="D1134">
            <v>2.5499999999999998</v>
          </cell>
          <cell r="E1134"/>
          <cell r="F1134">
            <v>2.5499999999999998</v>
          </cell>
          <cell r="G1134">
            <v>44739</v>
          </cell>
          <cell r="H1134" t="str">
            <v>R1</v>
          </cell>
          <cell r="I1134" t="str">
            <v>LPI-1604</v>
          </cell>
          <cell r="J1134" t="str">
            <v>SR</v>
          </cell>
          <cell r="K1134">
            <v>1.35</v>
          </cell>
        </row>
        <row r="1135">
          <cell r="C1135" t="str">
            <v>059C108</v>
          </cell>
          <cell r="D1135">
            <v>2.31</v>
          </cell>
          <cell r="E1135"/>
          <cell r="F1135">
            <v>2.31</v>
          </cell>
          <cell r="G1135">
            <v>44338</v>
          </cell>
          <cell r="H1135" t="str">
            <v>RPC</v>
          </cell>
          <cell r="I1135" t="str">
            <v>LPI-1604</v>
          </cell>
          <cell r="J1135" t="str">
            <v>SR</v>
          </cell>
          <cell r="K1135">
            <v>1.35</v>
          </cell>
        </row>
        <row r="1136">
          <cell r="C1136" t="str">
            <v>059C109</v>
          </cell>
          <cell r="D1136">
            <v>2.4</v>
          </cell>
          <cell r="E1136"/>
          <cell r="F1136">
            <v>2.4</v>
          </cell>
          <cell r="G1136">
            <v>44740</v>
          </cell>
          <cell r="H1136" t="str">
            <v>R1</v>
          </cell>
          <cell r="I1136" t="str">
            <v>LPI-1604</v>
          </cell>
          <cell r="J1136" t="str">
            <v>SR</v>
          </cell>
          <cell r="K1136">
            <v>1.35</v>
          </cell>
        </row>
        <row r="1137">
          <cell r="C1137" t="str">
            <v>060C106</v>
          </cell>
          <cell r="D1137">
            <v>0.33</v>
          </cell>
          <cell r="E1137"/>
          <cell r="F1137">
            <v>0.33</v>
          </cell>
          <cell r="G1137">
            <v>44314</v>
          </cell>
          <cell r="H1137" t="str">
            <v>RPC</v>
          </cell>
          <cell r="I1137" t="str">
            <v>LPI-1604</v>
          </cell>
          <cell r="J1137" t="str">
            <v>SR</v>
          </cell>
          <cell r="K1137">
            <v>1.35</v>
          </cell>
        </row>
        <row r="1138">
          <cell r="C1138" t="str">
            <v>060C107</v>
          </cell>
          <cell r="D1138">
            <v>0.85</v>
          </cell>
          <cell r="E1138"/>
          <cell r="F1138">
            <v>0.85</v>
          </cell>
          <cell r="G1138">
            <v>44314</v>
          </cell>
          <cell r="H1138" t="str">
            <v>RPC</v>
          </cell>
          <cell r="I1138" t="str">
            <v>LPI-1604</v>
          </cell>
          <cell r="J1138" t="str">
            <v>SR</v>
          </cell>
          <cell r="K1138">
            <v>1.35</v>
          </cell>
        </row>
        <row r="1139">
          <cell r="C1139" t="str">
            <v>060C108</v>
          </cell>
          <cell r="D1139">
            <v>4.3499999999999996</v>
          </cell>
          <cell r="E1139"/>
          <cell r="F1139">
            <v>4.3499999999999996</v>
          </cell>
          <cell r="G1139">
            <v>44314</v>
          </cell>
          <cell r="H1139" t="str">
            <v>RPC</v>
          </cell>
          <cell r="I1139" t="str">
            <v>LPI-1604</v>
          </cell>
          <cell r="J1139" t="str">
            <v>SR</v>
          </cell>
          <cell r="K1139">
            <v>1.35</v>
          </cell>
        </row>
        <row r="1140">
          <cell r="C1140" t="str">
            <v>060C110</v>
          </cell>
          <cell r="D1140">
            <v>2.2999999999999998</v>
          </cell>
          <cell r="E1140"/>
          <cell r="F1140">
            <v>2.2999999999999998</v>
          </cell>
          <cell r="G1140">
            <v>44314</v>
          </cell>
          <cell r="H1140" t="str">
            <v>RPC</v>
          </cell>
          <cell r="I1140" t="str">
            <v>LPI-1604</v>
          </cell>
          <cell r="J1140" t="str">
            <v>SR</v>
          </cell>
          <cell r="K1140">
            <v>1.35</v>
          </cell>
        </row>
        <row r="1141">
          <cell r="C1141" t="str">
            <v>055C116</v>
          </cell>
          <cell r="D1141">
            <v>0.63</v>
          </cell>
          <cell r="E1141"/>
          <cell r="F1141">
            <v>0.63</v>
          </cell>
          <cell r="G1141">
            <v>44487</v>
          </cell>
          <cell r="H1141" t="str">
            <v>RN</v>
          </cell>
          <cell r="I1141" t="str">
            <v>LPI-1606</v>
          </cell>
          <cell r="J1141" t="str">
            <v>SRP</v>
          </cell>
          <cell r="K1141">
            <v>1.8</v>
          </cell>
        </row>
        <row r="1142">
          <cell r="C1142" t="str">
            <v>052C113</v>
          </cell>
          <cell r="D1142">
            <v>2.02</v>
          </cell>
          <cell r="E1142"/>
          <cell r="F1142">
            <v>2.02</v>
          </cell>
          <cell r="G1142">
            <v>44704</v>
          </cell>
          <cell r="H1142" t="str">
            <v>RPC</v>
          </cell>
          <cell r="I1142" t="str">
            <v>TC-09</v>
          </cell>
          <cell r="J1142" t="str">
            <v>SRP</v>
          </cell>
          <cell r="K1142">
            <v>1.35</v>
          </cell>
        </row>
        <row r="1143">
          <cell r="C1143" t="str">
            <v>052C115</v>
          </cell>
          <cell r="D1143">
            <v>4.6500000000000004</v>
          </cell>
          <cell r="E1143"/>
          <cell r="F1143">
            <v>4.6500000000000004</v>
          </cell>
          <cell r="G1143">
            <v>44703</v>
          </cell>
          <cell r="H1143" t="str">
            <v>RPC</v>
          </cell>
          <cell r="I1143" t="str">
            <v>TC-09</v>
          </cell>
          <cell r="J1143" t="str">
            <v>SRP</v>
          </cell>
          <cell r="K1143">
            <v>1.35</v>
          </cell>
        </row>
        <row r="1144">
          <cell r="C1144" t="str">
            <v>052C117</v>
          </cell>
          <cell r="D1144">
            <v>3.69</v>
          </cell>
          <cell r="E1144"/>
          <cell r="F1144">
            <v>3.69</v>
          </cell>
          <cell r="G1144">
            <v>44705</v>
          </cell>
          <cell r="H1144" t="str">
            <v>RPC</v>
          </cell>
          <cell r="I1144" t="str">
            <v>TC-09</v>
          </cell>
          <cell r="J1144" t="str">
            <v>SRP</v>
          </cell>
          <cell r="K1144">
            <v>1.35</v>
          </cell>
        </row>
        <row r="1145">
          <cell r="C1145" t="str">
            <v>054C115</v>
          </cell>
          <cell r="D1145">
            <v>5.16</v>
          </cell>
          <cell r="E1145"/>
          <cell r="F1145">
            <v>5.16</v>
          </cell>
          <cell r="G1145">
            <v>44665</v>
          </cell>
          <cell r="H1145" t="str">
            <v>RPC</v>
          </cell>
          <cell r="I1145" t="str">
            <v>TC-09</v>
          </cell>
          <cell r="J1145" t="str">
            <v>SRP</v>
          </cell>
          <cell r="K1145">
            <v>1.35</v>
          </cell>
        </row>
        <row r="1146">
          <cell r="C1146" t="str">
            <v>054C117</v>
          </cell>
          <cell r="D1146">
            <v>2.99</v>
          </cell>
          <cell r="E1146"/>
          <cell r="F1146">
            <v>2.99</v>
          </cell>
          <cell r="G1146">
            <v>44674</v>
          </cell>
          <cell r="H1146" t="str">
            <v>RPC</v>
          </cell>
          <cell r="I1146" t="str">
            <v>TC-09</v>
          </cell>
          <cell r="J1146" t="str">
            <v>SRP</v>
          </cell>
          <cell r="K1146">
            <v>1.35</v>
          </cell>
        </row>
        <row r="1147">
          <cell r="C1147" t="str">
            <v>055C115</v>
          </cell>
          <cell r="D1147">
            <v>1.4</v>
          </cell>
          <cell r="E1147"/>
          <cell r="F1147">
            <v>1.4</v>
          </cell>
          <cell r="G1147">
            <v>44674</v>
          </cell>
          <cell r="H1147" t="str">
            <v>RPC</v>
          </cell>
          <cell r="I1147" t="str">
            <v>TC-09</v>
          </cell>
          <cell r="J1147" t="str">
            <v>SRP</v>
          </cell>
          <cell r="K1147">
            <v>1.35</v>
          </cell>
        </row>
        <row r="1148">
          <cell r="C1148" t="str">
            <v>058C115</v>
          </cell>
          <cell r="D1148">
            <v>6.08</v>
          </cell>
          <cell r="E1148"/>
          <cell r="F1148">
            <v>6.08</v>
          </cell>
          <cell r="G1148">
            <v>44667</v>
          </cell>
          <cell r="H1148" t="str">
            <v>RPC</v>
          </cell>
          <cell r="I1148" t="str">
            <v>TC-09</v>
          </cell>
          <cell r="J1148" t="str">
            <v>SRP</v>
          </cell>
          <cell r="K1148">
            <v>1.35</v>
          </cell>
        </row>
        <row r="1149">
          <cell r="C1149" t="str">
            <v>058C117</v>
          </cell>
          <cell r="D1149">
            <v>5.71</v>
          </cell>
          <cell r="E1149"/>
          <cell r="F1149">
            <v>5.71</v>
          </cell>
          <cell r="G1149">
            <v>44668</v>
          </cell>
          <cell r="H1149" t="str">
            <v>RPC</v>
          </cell>
          <cell r="I1149" t="str">
            <v>TC-09</v>
          </cell>
          <cell r="J1149" t="str">
            <v>SRP</v>
          </cell>
          <cell r="K1149">
            <v>1.35</v>
          </cell>
        </row>
        <row r="1150">
          <cell r="C1150" t="str">
            <v>058C120</v>
          </cell>
          <cell r="D1150">
            <v>3.27</v>
          </cell>
          <cell r="E1150"/>
          <cell r="F1150">
            <v>3.27</v>
          </cell>
          <cell r="G1150">
            <v>44700</v>
          </cell>
          <cell r="H1150" t="str">
            <v>RPC</v>
          </cell>
          <cell r="I1150" t="str">
            <v>TC-09</v>
          </cell>
          <cell r="J1150" t="str">
            <v>SRP</v>
          </cell>
          <cell r="K1150">
            <v>1.35</v>
          </cell>
        </row>
        <row r="1151">
          <cell r="C1151" t="str">
            <v>060C115</v>
          </cell>
          <cell r="D1151">
            <v>9.4499999999999993</v>
          </cell>
          <cell r="E1151"/>
          <cell r="F1151">
            <v>9.4499999999999993</v>
          </cell>
          <cell r="G1151">
            <v>44664</v>
          </cell>
          <cell r="H1151" t="str">
            <v>RPC</v>
          </cell>
          <cell r="I1151" t="str">
            <v>TC-09</v>
          </cell>
          <cell r="J1151" t="str">
            <v>SRP</v>
          </cell>
          <cell r="K1151">
            <v>1.35</v>
          </cell>
        </row>
        <row r="1152">
          <cell r="C1152" t="str">
            <v>060C117</v>
          </cell>
          <cell r="D1152">
            <v>4.3600000000000003</v>
          </cell>
          <cell r="E1152"/>
          <cell r="F1152">
            <v>4.3600000000000003</v>
          </cell>
          <cell r="G1152">
            <v>44669</v>
          </cell>
          <cell r="H1152" t="str">
            <v>RPC</v>
          </cell>
          <cell r="I1152" t="str">
            <v>TC-09</v>
          </cell>
          <cell r="J1152" t="str">
            <v>SRP</v>
          </cell>
          <cell r="K1152">
            <v>1.35</v>
          </cell>
        </row>
        <row r="1153">
          <cell r="C1153" t="str">
            <v>060C120</v>
          </cell>
          <cell r="D1153">
            <v>3.28</v>
          </cell>
          <cell r="E1153"/>
          <cell r="F1153">
            <v>3.28</v>
          </cell>
          <cell r="G1153">
            <v>44701</v>
          </cell>
          <cell r="H1153" t="str">
            <v>RPC</v>
          </cell>
          <cell r="I1153" t="str">
            <v>TC-09</v>
          </cell>
          <cell r="J1153" t="str">
            <v>SRP</v>
          </cell>
          <cell r="K1153">
            <v>1.35</v>
          </cell>
        </row>
        <row r="1154">
          <cell r="C1154" t="str">
            <v>060C123</v>
          </cell>
          <cell r="D1154">
            <v>8.27</v>
          </cell>
          <cell r="E1154"/>
          <cell r="F1154">
            <v>8.27</v>
          </cell>
          <cell r="G1154">
            <v>44700</v>
          </cell>
          <cell r="H1154" t="str">
            <v>RPC</v>
          </cell>
          <cell r="I1154" t="str">
            <v>TC-09</v>
          </cell>
          <cell r="J1154" t="str">
            <v>SRP</v>
          </cell>
          <cell r="K1154">
            <v>1.35</v>
          </cell>
        </row>
        <row r="1155">
          <cell r="C1155" t="str">
            <v>066C029</v>
          </cell>
          <cell r="D1155">
            <v>1.17</v>
          </cell>
          <cell r="E1155"/>
          <cell r="F1155">
            <v>1.17</v>
          </cell>
          <cell r="G1155">
            <v>44505</v>
          </cell>
          <cell r="H1155" t="str">
            <v>RPC</v>
          </cell>
          <cell r="I1155" t="str">
            <v>LPI-1602</v>
          </cell>
          <cell r="J1155" t="str">
            <v>SR</v>
          </cell>
          <cell r="K1155">
            <v>1.35</v>
          </cell>
        </row>
        <row r="1156">
          <cell r="C1156" t="str">
            <v>066C030</v>
          </cell>
          <cell r="D1156">
            <v>1.1200000000000001</v>
          </cell>
          <cell r="E1156"/>
          <cell r="F1156">
            <v>1.1200000000000001</v>
          </cell>
          <cell r="G1156">
            <v>44505</v>
          </cell>
          <cell r="H1156" t="str">
            <v>RPC</v>
          </cell>
          <cell r="I1156" t="str">
            <v>LPI-1602</v>
          </cell>
          <cell r="J1156" t="str">
            <v>SR</v>
          </cell>
          <cell r="K1156">
            <v>1.35</v>
          </cell>
        </row>
        <row r="1157">
          <cell r="C1157" t="str">
            <v>067C029</v>
          </cell>
          <cell r="D1157">
            <v>1.64</v>
          </cell>
          <cell r="E1157"/>
          <cell r="F1157">
            <v>1.64</v>
          </cell>
          <cell r="G1157">
            <v>44505</v>
          </cell>
          <cell r="H1157" t="str">
            <v>RPC</v>
          </cell>
          <cell r="I1157" t="str">
            <v>LPI-1602</v>
          </cell>
          <cell r="J1157" t="str">
            <v>SR</v>
          </cell>
          <cell r="K1157">
            <v>1.35</v>
          </cell>
        </row>
        <row r="1158">
          <cell r="C1158" t="str">
            <v>067C030</v>
          </cell>
          <cell r="D1158">
            <v>1.07</v>
          </cell>
          <cell r="E1158"/>
          <cell r="F1158">
            <v>1.07</v>
          </cell>
          <cell r="G1158">
            <v>44505</v>
          </cell>
          <cell r="H1158" t="str">
            <v>RPC</v>
          </cell>
          <cell r="I1158" t="str">
            <v>LPI-1602</v>
          </cell>
          <cell r="J1158" t="str">
            <v>SR</v>
          </cell>
          <cell r="K1158">
            <v>1.35</v>
          </cell>
        </row>
        <row r="1159">
          <cell r="C1159" t="str">
            <v>068C028</v>
          </cell>
          <cell r="D1159">
            <v>0.89</v>
          </cell>
          <cell r="E1159"/>
          <cell r="F1159">
            <v>0.89</v>
          </cell>
          <cell r="G1159">
            <v>44505</v>
          </cell>
          <cell r="H1159" t="str">
            <v>RPC</v>
          </cell>
          <cell r="I1159" t="str">
            <v>LPI-1602</v>
          </cell>
          <cell r="J1159" t="str">
            <v>SR</v>
          </cell>
          <cell r="K1159">
            <v>1.35</v>
          </cell>
        </row>
        <row r="1160">
          <cell r="C1160" t="str">
            <v>068C029</v>
          </cell>
          <cell r="D1160">
            <v>1.91</v>
          </cell>
          <cell r="E1160"/>
          <cell r="F1160">
            <v>1.91</v>
          </cell>
          <cell r="G1160">
            <v>44505</v>
          </cell>
          <cell r="H1160" t="str">
            <v>RPC</v>
          </cell>
          <cell r="I1160" t="str">
            <v>LPI-1602</v>
          </cell>
          <cell r="J1160" t="str">
            <v>SR</v>
          </cell>
          <cell r="K1160">
            <v>1.35</v>
          </cell>
        </row>
        <row r="1161">
          <cell r="C1161" t="str">
            <v>068C030</v>
          </cell>
          <cell r="D1161">
            <v>0.51</v>
          </cell>
          <cell r="E1161"/>
          <cell r="F1161">
            <v>0.51</v>
          </cell>
          <cell r="G1161">
            <v>44505</v>
          </cell>
          <cell r="H1161" t="str">
            <v>RPC</v>
          </cell>
          <cell r="I1161" t="str">
            <v>LPI-1602</v>
          </cell>
          <cell r="J1161" t="str">
            <v>SR</v>
          </cell>
          <cell r="K1161">
            <v>1.35</v>
          </cell>
        </row>
        <row r="1162">
          <cell r="C1162" t="str">
            <v>069C030</v>
          </cell>
          <cell r="D1162">
            <v>2.17</v>
          </cell>
          <cell r="E1162"/>
          <cell r="F1162">
            <v>2.17</v>
          </cell>
          <cell r="G1162">
            <v>44504</v>
          </cell>
          <cell r="H1162" t="str">
            <v>RPC</v>
          </cell>
          <cell r="I1162" t="str">
            <v>LPI-1602</v>
          </cell>
          <cell r="J1162" t="str">
            <v>SR</v>
          </cell>
          <cell r="K1162">
            <v>1.35</v>
          </cell>
        </row>
        <row r="1163">
          <cell r="C1163" t="str">
            <v>070C030</v>
          </cell>
          <cell r="D1163">
            <v>3.61</v>
          </cell>
          <cell r="E1163"/>
          <cell r="F1163">
            <v>3.61</v>
          </cell>
          <cell r="G1163">
            <v>44504</v>
          </cell>
          <cell r="H1163" t="str">
            <v>RPC</v>
          </cell>
          <cell r="I1163" t="str">
            <v>LPI-1602</v>
          </cell>
          <cell r="J1163" t="str">
            <v>SR</v>
          </cell>
          <cell r="K1163">
            <v>1.35</v>
          </cell>
        </row>
        <row r="1164">
          <cell r="C1164" t="str">
            <v>070C037</v>
          </cell>
          <cell r="D1164">
            <v>1.1599999999999999</v>
          </cell>
          <cell r="E1164" t="str">
            <v>x</v>
          </cell>
          <cell r="F1164">
            <v>1.1599999999999999</v>
          </cell>
          <cell r="G1164">
            <v>44527</v>
          </cell>
          <cell r="H1164" t="str">
            <v>PC</v>
          </cell>
          <cell r="I1164" t="str">
            <v>LPI-1604</v>
          </cell>
          <cell r="J1164" t="str">
            <v>SR</v>
          </cell>
          <cell r="K1164">
            <v>1.35</v>
          </cell>
        </row>
        <row r="1165">
          <cell r="C1165" t="str">
            <v>070C032</v>
          </cell>
          <cell r="D1165">
            <v>2.87</v>
          </cell>
          <cell r="E1165" t="str">
            <v>fix</v>
          </cell>
          <cell r="F1165">
            <v>2.87</v>
          </cell>
          <cell r="G1165">
            <v>44505</v>
          </cell>
          <cell r="H1165" t="str">
            <v>RPC</v>
          </cell>
          <cell r="I1165" t="str">
            <v>LPI-1604</v>
          </cell>
          <cell r="J1165" t="str">
            <v>SR</v>
          </cell>
          <cell r="K1165">
            <v>1.35</v>
          </cell>
        </row>
        <row r="1166">
          <cell r="C1166" t="str">
            <v>070C035</v>
          </cell>
          <cell r="D1166">
            <v>5.8</v>
          </cell>
          <cell r="E1166"/>
          <cell r="F1166">
            <v>5.8</v>
          </cell>
          <cell r="G1166">
            <v>44506</v>
          </cell>
          <cell r="H1166" t="str">
            <v>R3</v>
          </cell>
          <cell r="I1166" t="str">
            <v>LPI-1604</v>
          </cell>
          <cell r="J1166" t="str">
            <v>DR</v>
          </cell>
          <cell r="K1166">
            <v>1.8</v>
          </cell>
        </row>
        <row r="1167">
          <cell r="C1167" t="str">
            <v>070C036</v>
          </cell>
          <cell r="D1167">
            <v>2.68</v>
          </cell>
          <cell r="E1167"/>
          <cell r="F1167">
            <v>2.68</v>
          </cell>
          <cell r="G1167">
            <v>44508</v>
          </cell>
          <cell r="H1167" t="str">
            <v>RN</v>
          </cell>
          <cell r="I1167" t="str">
            <v>LPI-1604</v>
          </cell>
          <cell r="J1167" t="str">
            <v>DR</v>
          </cell>
          <cell r="K1167">
            <v>1.8</v>
          </cell>
        </row>
        <row r="1168">
          <cell r="C1168" t="str">
            <v>062C043</v>
          </cell>
          <cell r="D1168">
            <v>1.32</v>
          </cell>
          <cell r="E1168"/>
          <cell r="F1168">
            <v>1.32</v>
          </cell>
          <cell r="G1168">
            <v>44483</v>
          </cell>
          <cell r="H1168" t="str">
            <v>R3</v>
          </cell>
          <cell r="I1168" t="str">
            <v>LPI-1603</v>
          </cell>
          <cell r="J1168" t="str">
            <v>SRP</v>
          </cell>
          <cell r="K1168">
            <v>1.8</v>
          </cell>
        </row>
        <row r="1169">
          <cell r="C1169" t="str">
            <v>062C044</v>
          </cell>
          <cell r="D1169">
            <v>3.32</v>
          </cell>
          <cell r="E1169"/>
          <cell r="F1169">
            <v>3.32</v>
          </cell>
          <cell r="G1169">
            <v>44447</v>
          </cell>
          <cell r="H1169" t="str">
            <v>R3</v>
          </cell>
          <cell r="I1169" t="str">
            <v>LPI-1603</v>
          </cell>
          <cell r="J1169" t="str">
            <v>SRP</v>
          </cell>
          <cell r="K1169">
            <v>1.8</v>
          </cell>
        </row>
        <row r="1170">
          <cell r="C1170" t="str">
            <v>062C045</v>
          </cell>
          <cell r="D1170">
            <v>0.71</v>
          </cell>
          <cell r="E1170"/>
          <cell r="F1170">
            <v>0.71</v>
          </cell>
          <cell r="G1170">
            <v>44434</v>
          </cell>
          <cell r="H1170" t="str">
            <v>R3</v>
          </cell>
          <cell r="I1170" t="str">
            <v>LPI-1603</v>
          </cell>
          <cell r="J1170" t="str">
            <v>SRP</v>
          </cell>
          <cell r="K1170">
            <v>1.8</v>
          </cell>
        </row>
        <row r="1171">
          <cell r="C1171" t="str">
            <v>062C047</v>
          </cell>
          <cell r="D1171">
            <v>2.02</v>
          </cell>
          <cell r="E1171"/>
          <cell r="F1171">
            <v>2.02</v>
          </cell>
          <cell r="G1171">
            <v>44432</v>
          </cell>
          <cell r="H1171" t="str">
            <v>R3</v>
          </cell>
          <cell r="I1171" t="str">
            <v>LPI-1603</v>
          </cell>
          <cell r="J1171" t="str">
            <v>SRP</v>
          </cell>
          <cell r="K1171">
            <v>1.8</v>
          </cell>
        </row>
        <row r="1172">
          <cell r="C1172" t="str">
            <v>063C043</v>
          </cell>
          <cell r="D1172">
            <v>0.15</v>
          </cell>
          <cell r="E1172"/>
          <cell r="F1172">
            <v>0.15</v>
          </cell>
          <cell r="G1172">
            <v>44447</v>
          </cell>
          <cell r="H1172" t="str">
            <v>R3</v>
          </cell>
          <cell r="I1172" t="str">
            <v>LPI-1603</v>
          </cell>
          <cell r="J1172" t="str">
            <v>SRP</v>
          </cell>
          <cell r="K1172">
            <v>1.8</v>
          </cell>
        </row>
        <row r="1173">
          <cell r="C1173" t="str">
            <v>063C046</v>
          </cell>
          <cell r="D1173">
            <v>0.81</v>
          </cell>
          <cell r="E1173"/>
          <cell r="F1173">
            <v>0.81</v>
          </cell>
          <cell r="G1173">
            <v>44434</v>
          </cell>
          <cell r="H1173" t="str">
            <v>R3</v>
          </cell>
          <cell r="I1173" t="str">
            <v>LPI-1603</v>
          </cell>
          <cell r="J1173" t="str">
            <v>SRP</v>
          </cell>
          <cell r="K1173">
            <v>1.8</v>
          </cell>
        </row>
        <row r="1174">
          <cell r="C1174" t="str">
            <v>064C043</v>
          </cell>
          <cell r="D1174">
            <v>1.86</v>
          </cell>
          <cell r="E1174"/>
          <cell r="F1174">
            <v>1.86</v>
          </cell>
          <cell r="G1174">
            <v>44493</v>
          </cell>
          <cell r="H1174" t="str">
            <v>R3</v>
          </cell>
          <cell r="I1174" t="str">
            <v>LPI-1603</v>
          </cell>
          <cell r="J1174" t="str">
            <v>SRP</v>
          </cell>
          <cell r="K1174">
            <v>1.8</v>
          </cell>
        </row>
        <row r="1175">
          <cell r="C1175" t="str">
            <v>069C046</v>
          </cell>
          <cell r="D1175">
            <v>2.19</v>
          </cell>
          <cell r="E1175" t="str">
            <v>fix</v>
          </cell>
          <cell r="F1175">
            <v>2.19</v>
          </cell>
          <cell r="G1175">
            <v>44524</v>
          </cell>
          <cell r="H1175" t="str">
            <v>RPC</v>
          </cell>
          <cell r="I1175" t="str">
            <v>LPI-1604</v>
          </cell>
          <cell r="J1175" t="str">
            <v>SR</v>
          </cell>
          <cell r="K1175">
            <v>1.35</v>
          </cell>
        </row>
        <row r="1176">
          <cell r="C1176" t="str">
            <v>069C045</v>
          </cell>
          <cell r="D1176">
            <v>0.48</v>
          </cell>
          <cell r="E1176" t="str">
            <v>x</v>
          </cell>
          <cell r="F1176">
            <v>0.48</v>
          </cell>
          <cell r="G1176">
            <v>44543</v>
          </cell>
          <cell r="H1176" t="str">
            <v>RPC</v>
          </cell>
          <cell r="I1176" t="str">
            <v>LPI-1604</v>
          </cell>
          <cell r="J1176" t="str">
            <v>SR</v>
          </cell>
          <cell r="K1176">
            <v>1.35</v>
          </cell>
        </row>
        <row r="1177">
          <cell r="C1177" t="str">
            <v>069C047</v>
          </cell>
          <cell r="D1177">
            <v>1.99</v>
          </cell>
          <cell r="E1177" t="str">
            <v>Waterlodge</v>
          </cell>
          <cell r="F1177">
            <v>1.99</v>
          </cell>
          <cell r="G1177">
            <v>44521</v>
          </cell>
          <cell r="H1177" t="str">
            <v>RPC</v>
          </cell>
          <cell r="I1177" t="str">
            <v>LPI-1604</v>
          </cell>
          <cell r="J1177" t="str">
            <v>SR</v>
          </cell>
          <cell r="K1177">
            <v>1.35</v>
          </cell>
        </row>
        <row r="1178">
          <cell r="C1178" t="str">
            <v>070C047</v>
          </cell>
          <cell r="D1178">
            <v>1.74</v>
          </cell>
          <cell r="E1178" t="str">
            <v>Waterlodge</v>
          </cell>
          <cell r="F1178">
            <v>1.74</v>
          </cell>
          <cell r="G1178">
            <v>44521</v>
          </cell>
          <cell r="H1178" t="str">
            <v>RPC</v>
          </cell>
          <cell r="I1178" t="str">
            <v>LPI-1604</v>
          </cell>
          <cell r="J1178" t="str">
            <v>SR</v>
          </cell>
          <cell r="K1178">
            <v>1.35</v>
          </cell>
        </row>
        <row r="1179">
          <cell r="C1179" t="str">
            <v>069C048</v>
          </cell>
          <cell r="D1179">
            <v>0.87</v>
          </cell>
          <cell r="E1179" t="str">
            <v>Waterlodge</v>
          </cell>
          <cell r="F1179">
            <v>0.87</v>
          </cell>
          <cell r="G1179">
            <v>44520</v>
          </cell>
          <cell r="H1179" t="str">
            <v>RPC</v>
          </cell>
          <cell r="I1179" t="str">
            <v>LPI-1604</v>
          </cell>
          <cell r="J1179" t="str">
            <v>SR</v>
          </cell>
          <cell r="K1179">
            <v>1.35</v>
          </cell>
        </row>
        <row r="1180">
          <cell r="C1180" t="str">
            <v>069C050</v>
          </cell>
          <cell r="D1180">
            <v>1.64</v>
          </cell>
          <cell r="E1180" t="str">
            <v>bibit</v>
          </cell>
          <cell r="F1180">
            <v>1.64</v>
          </cell>
          <cell r="G1180">
            <v>44501</v>
          </cell>
          <cell r="H1180" t="str">
            <v>R1</v>
          </cell>
          <cell r="I1180" t="str">
            <v>LPI-612</v>
          </cell>
          <cell r="J1180" t="str">
            <v>SR</v>
          </cell>
          <cell r="K1180">
            <v>1.35</v>
          </cell>
        </row>
        <row r="1181">
          <cell r="C1181" t="str">
            <v>070C048</v>
          </cell>
          <cell r="D1181">
            <v>1.35</v>
          </cell>
          <cell r="E1181" t="str">
            <v>x</v>
          </cell>
          <cell r="F1181">
            <v>1.35</v>
          </cell>
          <cell r="G1181">
            <v>44499</v>
          </cell>
          <cell r="H1181" t="str">
            <v>RPC</v>
          </cell>
          <cell r="I1181" t="str">
            <v>LPI-1604</v>
          </cell>
          <cell r="J1181" t="str">
            <v>SR</v>
          </cell>
          <cell r="K1181">
            <v>1.35</v>
          </cell>
        </row>
        <row r="1182">
          <cell r="C1182" t="str">
            <v>069C049</v>
          </cell>
          <cell r="D1182">
            <v>0.51</v>
          </cell>
          <cell r="E1182" t="str">
            <v>fix</v>
          </cell>
          <cell r="F1182">
            <v>0.51</v>
          </cell>
          <cell r="G1182">
            <v>44499</v>
          </cell>
          <cell r="H1182" t="str">
            <v>RPC</v>
          </cell>
          <cell r="I1182" t="str">
            <v>LPI-1604</v>
          </cell>
          <cell r="J1182" t="str">
            <v>SR</v>
          </cell>
          <cell r="K1182">
            <v>1.35</v>
          </cell>
        </row>
        <row r="1183">
          <cell r="C1183" t="str">
            <v>070C049</v>
          </cell>
          <cell r="D1183">
            <v>1.43</v>
          </cell>
          <cell r="E1183" t="str">
            <v>fix</v>
          </cell>
          <cell r="F1183">
            <v>1.43</v>
          </cell>
          <cell r="G1183">
            <v>44499</v>
          </cell>
          <cell r="H1183" t="str">
            <v>RPC</v>
          </cell>
          <cell r="I1183" t="str">
            <v>LPI-1604</v>
          </cell>
          <cell r="J1183" t="str">
            <v>SR</v>
          </cell>
          <cell r="K1183">
            <v>1.35</v>
          </cell>
        </row>
        <row r="1184">
          <cell r="C1184" t="str">
            <v>070C050</v>
          </cell>
          <cell r="D1184">
            <v>2.54</v>
          </cell>
          <cell r="E1184" t="str">
            <v>fix</v>
          </cell>
          <cell r="F1184">
            <v>2.54</v>
          </cell>
          <cell r="G1184">
            <v>44499</v>
          </cell>
          <cell r="H1184" t="str">
            <v>RPC</v>
          </cell>
          <cell r="I1184" t="str">
            <v>LPI-1604</v>
          </cell>
          <cell r="J1184" t="str">
            <v>SR</v>
          </cell>
          <cell r="K1184">
            <v>1.35</v>
          </cell>
        </row>
        <row r="1185">
          <cell r="C1185" t="str">
            <v>071C047</v>
          </cell>
          <cell r="D1185">
            <v>4.24</v>
          </cell>
          <cell r="E1185" t="str">
            <v>fix</v>
          </cell>
          <cell r="F1185">
            <v>4.24</v>
          </cell>
          <cell r="G1185">
            <v>44514</v>
          </cell>
          <cell r="H1185" t="str">
            <v>RPC</v>
          </cell>
          <cell r="I1185" t="str">
            <v>LPI-1604</v>
          </cell>
          <cell r="J1185" t="str">
            <v>SR</v>
          </cell>
          <cell r="K1185">
            <v>1.35</v>
          </cell>
        </row>
        <row r="1186">
          <cell r="C1186" t="str">
            <v>071C048</v>
          </cell>
          <cell r="D1186">
            <v>2.23</v>
          </cell>
          <cell r="E1186" t="str">
            <v>fix</v>
          </cell>
          <cell r="F1186">
            <v>2.23</v>
          </cell>
          <cell r="G1186">
            <v>44521</v>
          </cell>
          <cell r="H1186" t="str">
            <v>RPC</v>
          </cell>
          <cell r="I1186" t="str">
            <v>LPI-1604</v>
          </cell>
          <cell r="J1186" t="str">
            <v>SR</v>
          </cell>
          <cell r="K1186">
            <v>1.35</v>
          </cell>
        </row>
        <row r="1187">
          <cell r="C1187" t="str">
            <v>071C049</v>
          </cell>
          <cell r="D1187">
            <v>1.76</v>
          </cell>
          <cell r="E1187" t="str">
            <v>fix</v>
          </cell>
          <cell r="F1187">
            <v>1.76</v>
          </cell>
          <cell r="G1187">
            <v>44521</v>
          </cell>
          <cell r="H1187" t="str">
            <v>RPC</v>
          </cell>
          <cell r="I1187" t="str">
            <v>LPI-1604</v>
          </cell>
          <cell r="J1187" t="str">
            <v>SR</v>
          </cell>
          <cell r="K1187">
            <v>1.35</v>
          </cell>
        </row>
        <row r="1188">
          <cell r="C1188" t="str">
            <v>071C050</v>
          </cell>
          <cell r="D1188">
            <v>1.02</v>
          </cell>
          <cell r="E1188" t="str">
            <v>fix</v>
          </cell>
          <cell r="F1188">
            <v>1.02</v>
          </cell>
          <cell r="G1188">
            <v>44499</v>
          </cell>
          <cell r="H1188" t="str">
            <v>RPC</v>
          </cell>
          <cell r="I1188" t="str">
            <v>LPI-1604</v>
          </cell>
          <cell r="J1188" t="str">
            <v>SR</v>
          </cell>
          <cell r="K1188">
            <v>1.35</v>
          </cell>
        </row>
        <row r="1189">
          <cell r="C1189" t="str">
            <v>061C052</v>
          </cell>
          <cell r="D1189">
            <v>0.75</v>
          </cell>
          <cell r="E1189"/>
          <cell r="F1189">
            <v>0.75</v>
          </cell>
          <cell r="G1189">
            <v>44453</v>
          </cell>
          <cell r="H1189" t="str">
            <v>R2</v>
          </cell>
          <cell r="I1189" t="str">
            <v>LPI-1606</v>
          </cell>
          <cell r="J1189" t="str">
            <v>DR</v>
          </cell>
          <cell r="K1189">
            <v>1.8</v>
          </cell>
        </row>
        <row r="1190">
          <cell r="C1190" t="str">
            <v>062C053</v>
          </cell>
          <cell r="D1190">
            <v>2.5099999999999998</v>
          </cell>
          <cell r="E1190"/>
          <cell r="F1190">
            <v>2.5099999999999998</v>
          </cell>
          <cell r="G1190">
            <v>44454</v>
          </cell>
          <cell r="H1190" t="str">
            <v>R2</v>
          </cell>
          <cell r="I1190" t="str">
            <v>LPI-1606</v>
          </cell>
          <cell r="J1190" t="str">
            <v>DR</v>
          </cell>
          <cell r="K1190">
            <v>1.8</v>
          </cell>
        </row>
        <row r="1191">
          <cell r="C1191" t="str">
            <v>061C053</v>
          </cell>
          <cell r="D1191">
            <v>0.38</v>
          </cell>
          <cell r="E1191"/>
          <cell r="F1191">
            <v>0.38</v>
          </cell>
          <cell r="G1191">
            <v>44454</v>
          </cell>
          <cell r="H1191" t="str">
            <v>R2</v>
          </cell>
          <cell r="I1191" t="str">
            <v>LPI-1606</v>
          </cell>
          <cell r="J1191" t="str">
            <v>DR</v>
          </cell>
          <cell r="K1191">
            <v>1.8</v>
          </cell>
        </row>
        <row r="1192">
          <cell r="C1192" t="str">
            <v>061C054</v>
          </cell>
          <cell r="D1192">
            <v>0.23</v>
          </cell>
          <cell r="E1192"/>
          <cell r="F1192">
            <v>0.23</v>
          </cell>
          <cell r="G1192">
            <v>44454</v>
          </cell>
          <cell r="H1192" t="str">
            <v>R2</v>
          </cell>
          <cell r="I1192" t="str">
            <v>LPI-1606</v>
          </cell>
          <cell r="J1192" t="str">
            <v>DR</v>
          </cell>
          <cell r="K1192">
            <v>1.8</v>
          </cell>
        </row>
        <row r="1193">
          <cell r="C1193" t="str">
            <v>062C055</v>
          </cell>
          <cell r="D1193">
            <v>3.06</v>
          </cell>
          <cell r="E1193"/>
          <cell r="F1193">
            <v>3.06</v>
          </cell>
          <cell r="G1193">
            <v>44456</v>
          </cell>
          <cell r="H1193" t="str">
            <v>R2</v>
          </cell>
          <cell r="I1193" t="str">
            <v>LPI-1606</v>
          </cell>
          <cell r="J1193" t="str">
            <v>DR</v>
          </cell>
          <cell r="K1193">
            <v>1.8</v>
          </cell>
        </row>
        <row r="1194">
          <cell r="C1194" t="str">
            <v>062C057</v>
          </cell>
          <cell r="D1194">
            <v>2.85</v>
          </cell>
          <cell r="E1194"/>
          <cell r="F1194">
            <v>2.85</v>
          </cell>
          <cell r="G1194">
            <v>44456</v>
          </cell>
          <cell r="H1194" t="str">
            <v>R2</v>
          </cell>
          <cell r="I1194" t="str">
            <v>LPI-1606</v>
          </cell>
          <cell r="J1194" t="str">
            <v>DR</v>
          </cell>
          <cell r="K1194">
            <v>1.8</v>
          </cell>
        </row>
        <row r="1195">
          <cell r="C1195" t="str">
            <v>062C059</v>
          </cell>
          <cell r="D1195">
            <v>3.4</v>
          </cell>
          <cell r="E1195"/>
          <cell r="F1195">
            <v>3.4</v>
          </cell>
          <cell r="G1195">
            <v>44458</v>
          </cell>
          <cell r="H1195" t="str">
            <v>R2</v>
          </cell>
          <cell r="I1195" t="str">
            <v>LPI-1606</v>
          </cell>
          <cell r="J1195" t="str">
            <v>DR</v>
          </cell>
          <cell r="K1195">
            <v>1.8</v>
          </cell>
        </row>
        <row r="1196">
          <cell r="C1196" t="str">
            <v>062C060</v>
          </cell>
          <cell r="D1196">
            <v>1.49</v>
          </cell>
          <cell r="E1196"/>
          <cell r="F1196">
            <v>1.49</v>
          </cell>
          <cell r="G1196">
            <v>44456</v>
          </cell>
          <cell r="H1196" t="str">
            <v>R2</v>
          </cell>
          <cell r="I1196" t="str">
            <v>LPI-1606</v>
          </cell>
          <cell r="J1196" t="str">
            <v>DR</v>
          </cell>
          <cell r="K1196">
            <v>1.8</v>
          </cell>
        </row>
        <row r="1197">
          <cell r="C1197" t="str">
            <v>064C053</v>
          </cell>
          <cell r="D1197">
            <v>4.3600000000000003</v>
          </cell>
          <cell r="E1197"/>
          <cell r="F1197">
            <v>4.3600000000000003</v>
          </cell>
          <cell r="G1197">
            <v>44458</v>
          </cell>
          <cell r="H1197" t="str">
            <v>R2</v>
          </cell>
          <cell r="I1197" t="str">
            <v>LPI-1606</v>
          </cell>
          <cell r="J1197" t="str">
            <v>DR</v>
          </cell>
          <cell r="K1197">
            <v>1.8</v>
          </cell>
        </row>
        <row r="1198">
          <cell r="C1198" t="str">
            <v>064C054</v>
          </cell>
          <cell r="D1198">
            <v>2.71</v>
          </cell>
          <cell r="E1198"/>
          <cell r="F1198">
            <v>2.71</v>
          </cell>
          <cell r="G1198">
            <v>44454</v>
          </cell>
          <cell r="H1198" t="str">
            <v>R2</v>
          </cell>
          <cell r="I1198" t="str">
            <v>LPI-1606</v>
          </cell>
          <cell r="J1198" t="str">
            <v>DR</v>
          </cell>
          <cell r="K1198">
            <v>1.8</v>
          </cell>
        </row>
        <row r="1199">
          <cell r="C1199" t="str">
            <v>065C054</v>
          </cell>
          <cell r="D1199">
            <v>1.54</v>
          </cell>
          <cell r="E1199"/>
          <cell r="F1199">
            <v>1.54</v>
          </cell>
          <cell r="G1199">
            <v>44454</v>
          </cell>
          <cell r="H1199" t="str">
            <v>R2</v>
          </cell>
          <cell r="I1199" t="str">
            <v>LPI-1606</v>
          </cell>
          <cell r="J1199" t="str">
            <v>DR</v>
          </cell>
          <cell r="K1199">
            <v>1.8</v>
          </cell>
        </row>
        <row r="1200">
          <cell r="C1200" t="str">
            <v>065C055</v>
          </cell>
          <cell r="D1200">
            <v>1.49</v>
          </cell>
          <cell r="E1200"/>
          <cell r="F1200">
            <v>1.49</v>
          </cell>
          <cell r="G1200">
            <v>44457</v>
          </cell>
          <cell r="H1200" t="str">
            <v>R2</v>
          </cell>
          <cell r="I1200" t="str">
            <v>LPI-1606</v>
          </cell>
          <cell r="J1200" t="str">
            <v>DR</v>
          </cell>
          <cell r="K1200">
            <v>1.8</v>
          </cell>
        </row>
        <row r="1201">
          <cell r="C1201" t="str">
            <v>065C056</v>
          </cell>
          <cell r="D1201">
            <v>3</v>
          </cell>
          <cell r="E1201"/>
          <cell r="F1201">
            <v>3</v>
          </cell>
          <cell r="G1201">
            <v>44479</v>
          </cell>
          <cell r="H1201" t="str">
            <v>R2</v>
          </cell>
          <cell r="I1201" t="str">
            <v>LPI-1606</v>
          </cell>
          <cell r="J1201" t="str">
            <v>DR</v>
          </cell>
          <cell r="K1201">
            <v>1.8</v>
          </cell>
        </row>
        <row r="1202">
          <cell r="C1202" t="str">
            <v>065C057</v>
          </cell>
          <cell r="D1202">
            <v>1.7</v>
          </cell>
          <cell r="E1202"/>
          <cell r="F1202">
            <v>1.7</v>
          </cell>
          <cell r="G1202">
            <v>44482</v>
          </cell>
          <cell r="H1202" t="str">
            <v>R2</v>
          </cell>
          <cell r="I1202" t="str">
            <v>LPI-1606</v>
          </cell>
          <cell r="J1202" t="str">
            <v>DR</v>
          </cell>
          <cell r="K1202">
            <v>1.8</v>
          </cell>
        </row>
        <row r="1203">
          <cell r="C1203" t="str">
            <v>065C059</v>
          </cell>
          <cell r="D1203">
            <v>3.04</v>
          </cell>
          <cell r="E1203"/>
          <cell r="F1203">
            <v>3.04</v>
          </cell>
          <cell r="G1203">
            <v>44458</v>
          </cell>
          <cell r="H1203" t="str">
            <v>R2</v>
          </cell>
          <cell r="I1203" t="str">
            <v>LPI-1606</v>
          </cell>
          <cell r="J1203" t="str">
            <v>DR</v>
          </cell>
          <cell r="K1203">
            <v>1.8</v>
          </cell>
        </row>
        <row r="1204">
          <cell r="C1204" t="str">
            <v>067C053</v>
          </cell>
          <cell r="D1204">
            <v>6.61</v>
          </cell>
          <cell r="E1204"/>
          <cell r="F1204">
            <v>6.61</v>
          </cell>
          <cell r="G1204">
            <v>44453</v>
          </cell>
          <cell r="H1204" t="str">
            <v>R2</v>
          </cell>
          <cell r="I1204" t="str">
            <v>LPI-1606</v>
          </cell>
          <cell r="J1204" t="str">
            <v>DR</v>
          </cell>
          <cell r="K1204">
            <v>1.8</v>
          </cell>
        </row>
        <row r="1205">
          <cell r="C1205" t="str">
            <v>067C054</v>
          </cell>
          <cell r="D1205">
            <v>0.5</v>
          </cell>
          <cell r="E1205" t="str">
            <v>Waterlodge</v>
          </cell>
          <cell r="F1205">
            <v>0.5</v>
          </cell>
          <cell r="G1205">
            <v>44522</v>
          </cell>
          <cell r="H1205" t="str">
            <v>RPC</v>
          </cell>
          <cell r="I1205" t="str">
            <v>LPI-1604</v>
          </cell>
          <cell r="J1205" t="str">
            <v>SR</v>
          </cell>
          <cell r="K1205">
            <v>1.35</v>
          </cell>
        </row>
        <row r="1206">
          <cell r="C1206" t="str">
            <v>067C055</v>
          </cell>
          <cell r="D1206">
            <v>0.19</v>
          </cell>
          <cell r="E1206" t="str">
            <v>Waterlodge</v>
          </cell>
          <cell r="F1206">
            <v>0.19</v>
          </cell>
          <cell r="G1206">
            <v>44522</v>
          </cell>
          <cell r="H1206" t="str">
            <v>RPC</v>
          </cell>
          <cell r="I1206" t="str">
            <v>LPI-1604</v>
          </cell>
          <cell r="J1206" t="str">
            <v>SR</v>
          </cell>
          <cell r="K1206">
            <v>1.35</v>
          </cell>
        </row>
        <row r="1207">
          <cell r="C1207" t="str">
            <v>068C052</v>
          </cell>
          <cell r="D1207">
            <v>2.97</v>
          </cell>
          <cell r="E1207" t="str">
            <v>Waterlodge</v>
          </cell>
          <cell r="F1207">
            <v>2.97</v>
          </cell>
          <cell r="G1207">
            <v>44503</v>
          </cell>
          <cell r="H1207" t="str">
            <v>RPC</v>
          </cell>
          <cell r="I1207" t="str">
            <v>LPI-1605</v>
          </cell>
          <cell r="J1207" t="str">
            <v>SR</v>
          </cell>
          <cell r="K1207">
            <v>1.35</v>
          </cell>
        </row>
        <row r="1208">
          <cell r="C1208" t="str">
            <v>061C065</v>
          </cell>
          <cell r="D1208">
            <v>2.57</v>
          </cell>
          <cell r="E1208"/>
          <cell r="F1208">
            <v>2.57</v>
          </cell>
          <cell r="G1208">
            <v>44457</v>
          </cell>
          <cell r="H1208" t="str">
            <v>R2</v>
          </cell>
          <cell r="I1208" t="str">
            <v>LPI-1606</v>
          </cell>
          <cell r="J1208" t="str">
            <v>DR</v>
          </cell>
          <cell r="K1208">
            <v>1.8</v>
          </cell>
        </row>
        <row r="1209">
          <cell r="C1209" t="str">
            <v>061C067</v>
          </cell>
          <cell r="D1209">
            <v>2.23</v>
          </cell>
          <cell r="E1209"/>
          <cell r="F1209">
            <v>2.23</v>
          </cell>
          <cell r="G1209">
            <v>44460</v>
          </cell>
          <cell r="H1209" t="str">
            <v>R2</v>
          </cell>
          <cell r="I1209" t="str">
            <v>LPI-1606</v>
          </cell>
          <cell r="J1209" t="str">
            <v>DR</v>
          </cell>
          <cell r="K1209">
            <v>1.8</v>
          </cell>
        </row>
        <row r="1210">
          <cell r="C1210" t="str">
            <v>061C070</v>
          </cell>
          <cell r="D1210">
            <v>0.39</v>
          </cell>
          <cell r="E1210"/>
          <cell r="F1210">
            <v>0.39</v>
          </cell>
          <cell r="G1210">
            <v>44447</v>
          </cell>
          <cell r="H1210" t="str">
            <v>R2</v>
          </cell>
          <cell r="I1210" t="str">
            <v>LPI-1606</v>
          </cell>
          <cell r="J1210" t="str">
            <v>DR</v>
          </cell>
          <cell r="K1210">
            <v>1.8</v>
          </cell>
        </row>
        <row r="1211">
          <cell r="C1211" t="str">
            <v>062C062</v>
          </cell>
          <cell r="D1211">
            <v>5.31</v>
          </cell>
          <cell r="E1211"/>
          <cell r="F1211">
            <v>5.31</v>
          </cell>
          <cell r="G1211">
            <v>44458</v>
          </cell>
          <cell r="H1211" t="str">
            <v>R2</v>
          </cell>
          <cell r="I1211" t="str">
            <v>LPI-1606</v>
          </cell>
          <cell r="J1211" t="str">
            <v>DR</v>
          </cell>
          <cell r="K1211">
            <v>1.8</v>
          </cell>
        </row>
        <row r="1212">
          <cell r="C1212" t="str">
            <v>064C065</v>
          </cell>
          <cell r="D1212">
            <v>4.3499999999999996</v>
          </cell>
          <cell r="E1212"/>
          <cell r="F1212">
            <v>4.3499999999999996</v>
          </cell>
          <cell r="G1212">
            <v>44458</v>
          </cell>
          <cell r="H1212" t="str">
            <v>R2</v>
          </cell>
          <cell r="I1212" t="str">
            <v>LPI-1606</v>
          </cell>
          <cell r="J1212" t="str">
            <v>DR</v>
          </cell>
          <cell r="K1212">
            <v>1.8</v>
          </cell>
        </row>
        <row r="1213">
          <cell r="C1213" t="str">
            <v>065C067</v>
          </cell>
          <cell r="D1213">
            <v>3.41</v>
          </cell>
          <cell r="E1213"/>
          <cell r="F1213">
            <v>3.41</v>
          </cell>
          <cell r="G1213">
            <v>44484</v>
          </cell>
          <cell r="H1213" t="str">
            <v>R2</v>
          </cell>
          <cell r="I1213" t="str">
            <v>LPI-1606</v>
          </cell>
          <cell r="J1213" t="str">
            <v>DR</v>
          </cell>
          <cell r="K1213">
            <v>1.8</v>
          </cell>
        </row>
        <row r="1214">
          <cell r="C1214" t="str">
            <v>066C065</v>
          </cell>
          <cell r="D1214">
            <v>2.69</v>
          </cell>
          <cell r="E1214"/>
          <cell r="F1214">
            <v>2.69</v>
          </cell>
          <cell r="G1214">
            <v>44458</v>
          </cell>
          <cell r="H1214" t="str">
            <v>R2</v>
          </cell>
          <cell r="I1214" t="str">
            <v>LPI-1606</v>
          </cell>
          <cell r="J1214" t="str">
            <v>DR</v>
          </cell>
          <cell r="K1214">
            <v>1.8</v>
          </cell>
        </row>
        <row r="1215">
          <cell r="C1215" t="str">
            <v>066C067</v>
          </cell>
          <cell r="D1215">
            <v>1.55</v>
          </cell>
          <cell r="E1215"/>
          <cell r="F1215">
            <v>1.55</v>
          </cell>
          <cell r="G1215">
            <v>44481</v>
          </cell>
          <cell r="H1215" t="str">
            <v>R2</v>
          </cell>
          <cell r="I1215" t="str">
            <v>LPI-1606</v>
          </cell>
          <cell r="J1215" t="str">
            <v>DR</v>
          </cell>
          <cell r="K1215">
            <v>1.8</v>
          </cell>
        </row>
        <row r="1216">
          <cell r="C1216" t="str">
            <v>069C067</v>
          </cell>
          <cell r="D1216">
            <v>2.2200000000000002</v>
          </cell>
          <cell r="E1216"/>
          <cell r="F1216">
            <v>2.2200000000000002</v>
          </cell>
          <cell r="G1216">
            <v>44480</v>
          </cell>
          <cell r="H1216" t="str">
            <v>R2</v>
          </cell>
          <cell r="I1216" t="str">
            <v>LPI-1606</v>
          </cell>
          <cell r="J1216" t="str">
            <v>DR</v>
          </cell>
          <cell r="K1216">
            <v>1.8</v>
          </cell>
        </row>
        <row r="1217">
          <cell r="C1217" t="str">
            <v>071C065</v>
          </cell>
          <cell r="D1217">
            <v>6.01</v>
          </cell>
          <cell r="E1217"/>
          <cell r="F1217">
            <v>6.01</v>
          </cell>
          <cell r="G1217">
            <v>44480</v>
          </cell>
          <cell r="H1217" t="str">
            <v>R2</v>
          </cell>
          <cell r="I1217" t="str">
            <v>LPI-1606</v>
          </cell>
          <cell r="J1217" t="str">
            <v>DR</v>
          </cell>
          <cell r="K1217">
            <v>1.8</v>
          </cell>
        </row>
        <row r="1218">
          <cell r="C1218" t="str">
            <v>061C074</v>
          </cell>
          <cell r="D1218">
            <v>2.06</v>
          </cell>
          <cell r="E1218"/>
          <cell r="F1218">
            <v>2.06</v>
          </cell>
          <cell r="G1218">
            <v>44460</v>
          </cell>
          <cell r="H1218" t="str">
            <v>RPC</v>
          </cell>
          <cell r="I1218" t="str">
            <v>LPI-1605</v>
          </cell>
          <cell r="J1218" t="str">
            <v>SR</v>
          </cell>
          <cell r="K1218">
            <v>1.35</v>
          </cell>
        </row>
        <row r="1219">
          <cell r="C1219" t="str">
            <v>061C072</v>
          </cell>
          <cell r="D1219">
            <v>0.39</v>
          </cell>
          <cell r="E1219"/>
          <cell r="F1219">
            <v>0.39</v>
          </cell>
          <cell r="G1219">
            <v>44460</v>
          </cell>
          <cell r="H1219" t="str">
            <v>RPC</v>
          </cell>
          <cell r="I1219" t="str">
            <v>LPI-1605</v>
          </cell>
          <cell r="J1219" t="str">
            <v>SR</v>
          </cell>
          <cell r="K1219">
            <v>1.35</v>
          </cell>
        </row>
        <row r="1220">
          <cell r="C1220" t="str">
            <v>061C073</v>
          </cell>
          <cell r="D1220">
            <v>1.5</v>
          </cell>
          <cell r="E1220"/>
          <cell r="F1220">
            <v>1.5</v>
          </cell>
          <cell r="G1220">
            <v>44460</v>
          </cell>
          <cell r="H1220" t="str">
            <v>RPC</v>
          </cell>
          <cell r="I1220" t="str">
            <v>LPI-1605</v>
          </cell>
          <cell r="J1220" t="str">
            <v>SR</v>
          </cell>
          <cell r="K1220">
            <v>1.35</v>
          </cell>
        </row>
        <row r="1221">
          <cell r="C1221" t="str">
            <v>062C072</v>
          </cell>
          <cell r="D1221">
            <v>0.92</v>
          </cell>
          <cell r="E1221"/>
          <cell r="F1221">
            <v>0.92</v>
          </cell>
          <cell r="G1221">
            <v>44460</v>
          </cell>
          <cell r="H1221" t="str">
            <v>RPC</v>
          </cell>
          <cell r="I1221" t="str">
            <v>LPI-1605</v>
          </cell>
          <cell r="J1221" t="str">
            <v>SR</v>
          </cell>
          <cell r="K1221">
            <v>1.35</v>
          </cell>
        </row>
        <row r="1222">
          <cell r="C1222" t="str">
            <v>063C072</v>
          </cell>
          <cell r="D1222">
            <v>1.32</v>
          </cell>
          <cell r="E1222"/>
          <cell r="F1222">
            <v>1.32</v>
          </cell>
          <cell r="G1222">
            <v>44460</v>
          </cell>
          <cell r="H1222" t="str">
            <v>RPC</v>
          </cell>
          <cell r="I1222" t="str">
            <v>LPI-1605</v>
          </cell>
          <cell r="J1222" t="str">
            <v>SR</v>
          </cell>
          <cell r="K1222">
            <v>1.35</v>
          </cell>
        </row>
        <row r="1223">
          <cell r="C1223" t="str">
            <v>061C077</v>
          </cell>
          <cell r="D1223">
            <v>0.13</v>
          </cell>
          <cell r="E1223"/>
          <cell r="F1223">
            <v>0.13</v>
          </cell>
          <cell r="G1223">
            <v>44522</v>
          </cell>
          <cell r="H1223" t="str">
            <v>RPC</v>
          </cell>
          <cell r="I1223" t="str">
            <v>LPI-1604</v>
          </cell>
          <cell r="J1223" t="str">
            <v>SR</v>
          </cell>
          <cell r="K1223">
            <v>1.35</v>
          </cell>
        </row>
        <row r="1224">
          <cell r="C1224" t="str">
            <v>061C078</v>
          </cell>
          <cell r="D1224">
            <v>0.67</v>
          </cell>
          <cell r="E1224"/>
          <cell r="F1224">
            <v>0.67</v>
          </cell>
          <cell r="G1224">
            <v>44462</v>
          </cell>
          <cell r="H1224" t="str">
            <v>RPC</v>
          </cell>
          <cell r="I1224" t="str">
            <v>LPI-1605</v>
          </cell>
          <cell r="J1224" t="str">
            <v>SR</v>
          </cell>
          <cell r="K1224">
            <v>1.35</v>
          </cell>
        </row>
        <row r="1225">
          <cell r="C1225" t="str">
            <v>061C079</v>
          </cell>
          <cell r="D1225">
            <v>0.96</v>
          </cell>
          <cell r="E1225"/>
          <cell r="F1225">
            <v>0.96</v>
          </cell>
          <cell r="G1225">
            <v>44462</v>
          </cell>
          <cell r="H1225" t="str">
            <v>RPC</v>
          </cell>
          <cell r="I1225" t="str">
            <v>LPI-1605</v>
          </cell>
          <cell r="J1225" t="str">
            <v>SR</v>
          </cell>
          <cell r="K1225">
            <v>1.35</v>
          </cell>
        </row>
        <row r="1226">
          <cell r="C1226" t="str">
            <v>061C075</v>
          </cell>
          <cell r="D1226">
            <v>1.99</v>
          </cell>
          <cell r="E1226">
            <v>1</v>
          </cell>
          <cell r="F1226">
            <v>1.99</v>
          </cell>
          <cell r="G1226">
            <v>44461</v>
          </cell>
          <cell r="H1226" t="str">
            <v>RPC</v>
          </cell>
          <cell r="I1226" t="str">
            <v>LPI-1605</v>
          </cell>
          <cell r="J1226" t="str">
            <v>SR</v>
          </cell>
          <cell r="K1226">
            <v>1.35</v>
          </cell>
        </row>
        <row r="1227">
          <cell r="C1227" t="str">
            <v>061C076</v>
          </cell>
          <cell r="D1227">
            <v>1.08</v>
          </cell>
          <cell r="E1227" t="str">
            <v>fix</v>
          </cell>
          <cell r="F1227">
            <v>1.08</v>
          </cell>
          <cell r="G1227">
            <v>44461</v>
          </cell>
          <cell r="H1227" t="str">
            <v>RPC</v>
          </cell>
          <cell r="I1227" t="str">
            <v>LPI-1605</v>
          </cell>
          <cell r="J1227" t="str">
            <v>SR</v>
          </cell>
          <cell r="K1227">
            <v>1.35</v>
          </cell>
        </row>
        <row r="1228">
          <cell r="C1228" t="str">
            <v>063C075</v>
          </cell>
          <cell r="D1228">
            <v>2.39</v>
          </cell>
          <cell r="E1228"/>
          <cell r="F1228">
            <v>2.39</v>
          </cell>
          <cell r="G1228">
            <v>44458</v>
          </cell>
          <cell r="H1228" t="str">
            <v>RPC</v>
          </cell>
          <cell r="I1228" t="str">
            <v>LPI-1605</v>
          </cell>
          <cell r="J1228" t="str">
            <v>SR</v>
          </cell>
          <cell r="K1228">
            <v>1.35</v>
          </cell>
        </row>
        <row r="1229">
          <cell r="C1229" t="str">
            <v>063C076</v>
          </cell>
          <cell r="D1229">
            <v>3.04</v>
          </cell>
          <cell r="E1229"/>
          <cell r="F1229">
            <v>3.04</v>
          </cell>
          <cell r="G1229">
            <v>44458</v>
          </cell>
          <cell r="H1229" t="str">
            <v>RPC</v>
          </cell>
          <cell r="I1229" t="str">
            <v>LPI-1605</v>
          </cell>
          <cell r="J1229" t="str">
            <v>SR</v>
          </cell>
          <cell r="K1229">
            <v>1.35</v>
          </cell>
        </row>
        <row r="1230">
          <cell r="C1230" t="str">
            <v>063C085</v>
          </cell>
          <cell r="D1230">
            <v>0.67</v>
          </cell>
          <cell r="E1230"/>
          <cell r="F1230">
            <v>0.67</v>
          </cell>
          <cell r="G1230">
            <v>44495</v>
          </cell>
          <cell r="H1230" t="str">
            <v>RPC</v>
          </cell>
          <cell r="I1230" t="str">
            <v>LPI-1604</v>
          </cell>
          <cell r="J1230" t="str">
            <v>SR</v>
          </cell>
          <cell r="K1230">
            <v>1.35</v>
          </cell>
        </row>
        <row r="1231">
          <cell r="C1231" t="str">
            <v>063C086</v>
          </cell>
          <cell r="D1231">
            <v>1.56</v>
          </cell>
          <cell r="E1231"/>
          <cell r="F1231">
            <v>1.56</v>
          </cell>
          <cell r="G1231">
            <v>44495</v>
          </cell>
          <cell r="H1231" t="str">
            <v>RPC</v>
          </cell>
          <cell r="I1231" t="str">
            <v>LPI-1604</v>
          </cell>
          <cell r="J1231" t="str">
            <v>SR</v>
          </cell>
          <cell r="K1231">
            <v>1.35</v>
          </cell>
        </row>
        <row r="1232">
          <cell r="C1232" t="str">
            <v>063C087</v>
          </cell>
          <cell r="D1232">
            <v>2.21</v>
          </cell>
          <cell r="E1232"/>
          <cell r="F1232">
            <v>2.21</v>
          </cell>
          <cell r="G1232">
            <v>44495</v>
          </cell>
          <cell r="H1232" t="str">
            <v>RPC</v>
          </cell>
          <cell r="I1232" t="str">
            <v>LPI-1604</v>
          </cell>
          <cell r="J1232" t="str">
            <v>SR</v>
          </cell>
          <cell r="K1232">
            <v>1.35</v>
          </cell>
        </row>
        <row r="1233">
          <cell r="C1233" t="str">
            <v>063C088</v>
          </cell>
          <cell r="D1233">
            <v>1.5</v>
          </cell>
          <cell r="E1233"/>
          <cell r="F1233">
            <v>1.5</v>
          </cell>
          <cell r="G1233">
            <v>44495</v>
          </cell>
          <cell r="H1233" t="str">
            <v>RPC</v>
          </cell>
          <cell r="I1233" t="str">
            <v>LPI-1604</v>
          </cell>
          <cell r="J1233" t="str">
            <v>SR</v>
          </cell>
          <cell r="K1233">
            <v>1.35</v>
          </cell>
        </row>
        <row r="1234">
          <cell r="C1234" t="str">
            <v>063C089</v>
          </cell>
          <cell r="D1234">
            <v>0.98</v>
          </cell>
          <cell r="E1234">
            <v>1</v>
          </cell>
          <cell r="F1234">
            <v>0.98</v>
          </cell>
          <cell r="G1234">
            <v>44462</v>
          </cell>
          <cell r="H1234" t="str">
            <v>RPC</v>
          </cell>
          <cell r="I1234" t="str">
            <v>LPI-1605</v>
          </cell>
          <cell r="J1234" t="str">
            <v>SR</v>
          </cell>
          <cell r="K1234">
            <v>1.35</v>
          </cell>
        </row>
        <row r="1235">
          <cell r="C1235" t="str">
            <v>063C090</v>
          </cell>
          <cell r="D1235">
            <v>1.27</v>
          </cell>
          <cell r="E1235">
            <v>1</v>
          </cell>
          <cell r="F1235">
            <v>1.27</v>
          </cell>
          <cell r="G1235">
            <v>44462</v>
          </cell>
          <cell r="H1235" t="str">
            <v>RPC</v>
          </cell>
          <cell r="I1235" t="str">
            <v>LPI-1605</v>
          </cell>
          <cell r="J1235" t="str">
            <v>SR</v>
          </cell>
          <cell r="K1235">
            <v>1.35</v>
          </cell>
        </row>
        <row r="1236">
          <cell r="C1236" t="str">
            <v>065C088</v>
          </cell>
          <cell r="D1236">
            <v>1.21</v>
          </cell>
          <cell r="E1236"/>
          <cell r="F1236">
            <v>1.21</v>
          </cell>
          <cell r="G1236">
            <v>44505</v>
          </cell>
          <cell r="H1236" t="str">
            <v>RPC</v>
          </cell>
          <cell r="I1236" t="str">
            <v>LPI-612</v>
          </cell>
          <cell r="J1236" t="str">
            <v>SR</v>
          </cell>
          <cell r="K1236">
            <v>1.35</v>
          </cell>
        </row>
        <row r="1237">
          <cell r="C1237" t="str">
            <v>065C089</v>
          </cell>
          <cell r="D1237">
            <v>0.57999999999999996</v>
          </cell>
          <cell r="E1237"/>
          <cell r="F1237">
            <v>0.57999999999999996</v>
          </cell>
          <cell r="G1237">
            <v>44505</v>
          </cell>
          <cell r="H1237" t="str">
            <v>RPC</v>
          </cell>
          <cell r="I1237" t="str">
            <v>LPI-612</v>
          </cell>
          <cell r="J1237" t="str">
            <v>SR</v>
          </cell>
          <cell r="K1237">
            <v>1.35</v>
          </cell>
        </row>
        <row r="1238">
          <cell r="C1238" t="str">
            <v>065C090</v>
          </cell>
          <cell r="D1238">
            <v>2.27</v>
          </cell>
          <cell r="E1238"/>
          <cell r="F1238">
            <v>2.27</v>
          </cell>
          <cell r="G1238">
            <v>44474</v>
          </cell>
          <cell r="H1238" t="str">
            <v>RPC</v>
          </cell>
          <cell r="I1238" t="str">
            <v>LPI-1604</v>
          </cell>
          <cell r="J1238" t="str">
            <v>SR</v>
          </cell>
          <cell r="K1238">
            <v>1.35</v>
          </cell>
        </row>
        <row r="1239">
          <cell r="C1239" t="str">
            <v>066C089</v>
          </cell>
          <cell r="D1239">
            <v>1.27</v>
          </cell>
          <cell r="E1239">
            <v>1</v>
          </cell>
          <cell r="F1239">
            <v>1.27</v>
          </cell>
          <cell r="G1239">
            <v>44490</v>
          </cell>
          <cell r="H1239" t="str">
            <v>RPC</v>
          </cell>
          <cell r="I1239" t="str">
            <v>LPI-1604</v>
          </cell>
          <cell r="J1239" t="str">
            <v>SR</v>
          </cell>
          <cell r="K1239">
            <v>1.35</v>
          </cell>
        </row>
        <row r="1240">
          <cell r="C1240" t="str">
            <v>066C090</v>
          </cell>
          <cell r="D1240">
            <v>1.1399999999999999</v>
          </cell>
          <cell r="E1240">
            <v>1</v>
          </cell>
          <cell r="F1240">
            <v>1.1399999999999999</v>
          </cell>
          <cell r="G1240">
            <v>44490</v>
          </cell>
          <cell r="H1240" t="str">
            <v>RPC</v>
          </cell>
          <cell r="I1240" t="str">
            <v>LPI-1604</v>
          </cell>
          <cell r="J1240" t="str">
            <v>SR</v>
          </cell>
          <cell r="K1240">
            <v>1.35</v>
          </cell>
        </row>
        <row r="1241">
          <cell r="C1241" t="str">
            <v>067C083</v>
          </cell>
          <cell r="D1241">
            <v>1.84</v>
          </cell>
          <cell r="E1241"/>
          <cell r="F1241">
            <v>1.84</v>
          </cell>
          <cell r="G1241">
            <v>44491</v>
          </cell>
          <cell r="H1241" t="str">
            <v>RPC</v>
          </cell>
          <cell r="I1241" t="str">
            <v>LPI-1604</v>
          </cell>
          <cell r="J1241" t="str">
            <v>SR</v>
          </cell>
          <cell r="K1241">
            <v>1.35</v>
          </cell>
        </row>
        <row r="1242">
          <cell r="C1242" t="str">
            <v>068C086</v>
          </cell>
          <cell r="D1242">
            <v>2.19</v>
          </cell>
          <cell r="E1242"/>
          <cell r="F1242">
            <v>2.19</v>
          </cell>
          <cell r="G1242">
            <v>44462</v>
          </cell>
          <cell r="H1242" t="str">
            <v>RPC</v>
          </cell>
          <cell r="I1242" t="str">
            <v>LPI-1605</v>
          </cell>
          <cell r="J1242" t="str">
            <v>SR</v>
          </cell>
          <cell r="K1242">
            <v>1.35</v>
          </cell>
        </row>
        <row r="1243">
          <cell r="C1243" t="str">
            <v>068C087</v>
          </cell>
          <cell r="D1243">
            <v>0.72</v>
          </cell>
          <cell r="E1243"/>
          <cell r="F1243">
            <v>0.72</v>
          </cell>
          <cell r="G1243">
            <v>44462</v>
          </cell>
          <cell r="H1243" t="str">
            <v>RPC</v>
          </cell>
          <cell r="I1243" t="str">
            <v>LPI-1605</v>
          </cell>
          <cell r="J1243" t="str">
            <v>SR</v>
          </cell>
          <cell r="K1243">
            <v>1.35</v>
          </cell>
        </row>
        <row r="1244">
          <cell r="C1244" t="str">
            <v>067C088</v>
          </cell>
          <cell r="D1244">
            <v>1.07</v>
          </cell>
          <cell r="E1244">
            <v>1</v>
          </cell>
          <cell r="F1244">
            <v>1.07</v>
          </cell>
          <cell r="G1244">
            <v>44495</v>
          </cell>
          <cell r="H1244" t="str">
            <v>RPC</v>
          </cell>
          <cell r="I1244" t="str">
            <v>LPI-1604</v>
          </cell>
          <cell r="J1244" t="str">
            <v>SR</v>
          </cell>
          <cell r="K1244">
            <v>1.35</v>
          </cell>
        </row>
        <row r="1245">
          <cell r="C1245" t="str">
            <v>068C088</v>
          </cell>
          <cell r="D1245">
            <v>2.19</v>
          </cell>
          <cell r="E1245"/>
          <cell r="F1245">
            <v>2.19</v>
          </cell>
          <cell r="G1245">
            <v>44495</v>
          </cell>
          <cell r="H1245" t="str">
            <v>RPC</v>
          </cell>
          <cell r="I1245" t="str">
            <v>LPI-1605</v>
          </cell>
          <cell r="J1245" t="str">
            <v>SR</v>
          </cell>
          <cell r="K1245">
            <v>1.35</v>
          </cell>
        </row>
        <row r="1246">
          <cell r="C1246" t="str">
            <v>067C090</v>
          </cell>
          <cell r="D1246">
            <v>1.19</v>
          </cell>
          <cell r="E1246"/>
          <cell r="F1246">
            <v>1.19</v>
          </cell>
          <cell r="G1246">
            <v>44463</v>
          </cell>
          <cell r="H1246" t="str">
            <v>RPC</v>
          </cell>
          <cell r="I1246" t="str">
            <v>LPI-1605</v>
          </cell>
          <cell r="J1246" t="str">
            <v>SR</v>
          </cell>
          <cell r="K1246">
            <v>1.35</v>
          </cell>
        </row>
        <row r="1247">
          <cell r="C1247" t="str">
            <v>068C090</v>
          </cell>
          <cell r="D1247">
            <v>1.65</v>
          </cell>
          <cell r="E1247"/>
          <cell r="F1247">
            <v>1.65</v>
          </cell>
          <cell r="G1247">
            <v>44463</v>
          </cell>
          <cell r="H1247" t="str">
            <v>RPC</v>
          </cell>
          <cell r="I1247" t="str">
            <v>LPI-1605</v>
          </cell>
          <cell r="J1247" t="str">
            <v>SR</v>
          </cell>
          <cell r="K1247">
            <v>1.35</v>
          </cell>
        </row>
        <row r="1248">
          <cell r="C1248" t="str">
            <v>068C083</v>
          </cell>
          <cell r="D1248">
            <v>0.2</v>
          </cell>
          <cell r="E1248"/>
          <cell r="F1248">
            <v>0.2</v>
          </cell>
          <cell r="G1248">
            <v>44494</v>
          </cell>
          <cell r="H1248" t="str">
            <v>RPC</v>
          </cell>
          <cell r="I1248" t="str">
            <v>LPI-1604</v>
          </cell>
          <cell r="J1248" t="str">
            <v>SR</v>
          </cell>
          <cell r="K1248">
            <v>1.35</v>
          </cell>
        </row>
        <row r="1249">
          <cell r="C1249" t="str">
            <v>068C084</v>
          </cell>
          <cell r="D1249">
            <v>1.97</v>
          </cell>
          <cell r="E1249"/>
          <cell r="F1249">
            <v>1.97</v>
          </cell>
          <cell r="G1249">
            <v>44494</v>
          </cell>
          <cell r="H1249" t="str">
            <v>RPC</v>
          </cell>
          <cell r="I1249" t="str">
            <v>LPI-1604</v>
          </cell>
          <cell r="J1249" t="str">
            <v>SR</v>
          </cell>
          <cell r="K1249">
            <v>1.35</v>
          </cell>
        </row>
        <row r="1250">
          <cell r="C1250" t="str">
            <v>069C083</v>
          </cell>
          <cell r="D1250">
            <v>1.29</v>
          </cell>
          <cell r="E1250"/>
          <cell r="F1250">
            <v>1.29</v>
          </cell>
          <cell r="G1250">
            <v>44494</v>
          </cell>
          <cell r="H1250" t="str">
            <v>RPC</v>
          </cell>
          <cell r="I1250" t="str">
            <v>LPI-1604</v>
          </cell>
          <cell r="J1250" t="str">
            <v>SR</v>
          </cell>
          <cell r="K1250">
            <v>1.35</v>
          </cell>
        </row>
        <row r="1251">
          <cell r="C1251" t="str">
            <v>069C084</v>
          </cell>
          <cell r="D1251">
            <v>1.39</v>
          </cell>
          <cell r="E1251"/>
          <cell r="F1251">
            <v>1.39</v>
          </cell>
          <cell r="G1251">
            <v>44494</v>
          </cell>
          <cell r="H1251" t="str">
            <v>RPC</v>
          </cell>
          <cell r="I1251" t="str">
            <v>LPI-1604</v>
          </cell>
          <cell r="J1251" t="str">
            <v>SR</v>
          </cell>
          <cell r="K1251">
            <v>1.35</v>
          </cell>
        </row>
        <row r="1252">
          <cell r="C1252" t="str">
            <v>070C083</v>
          </cell>
          <cell r="D1252">
            <v>2.59</v>
          </cell>
          <cell r="E1252"/>
          <cell r="F1252">
            <v>2.59</v>
          </cell>
          <cell r="G1252">
            <v>44494</v>
          </cell>
          <cell r="H1252" t="str">
            <v>RPC</v>
          </cell>
          <cell r="I1252" t="str">
            <v>LPI-1604</v>
          </cell>
          <cell r="J1252" t="str">
            <v>SR</v>
          </cell>
          <cell r="K1252">
            <v>1.35</v>
          </cell>
        </row>
        <row r="1253">
          <cell r="C1253" t="str">
            <v>070C084</v>
          </cell>
          <cell r="D1253">
            <v>0.78</v>
          </cell>
          <cell r="E1253"/>
          <cell r="F1253">
            <v>0.78</v>
          </cell>
          <cell r="G1253">
            <v>44494</v>
          </cell>
          <cell r="H1253" t="str">
            <v>RPC</v>
          </cell>
          <cell r="I1253" t="str">
            <v>LPI-1604</v>
          </cell>
          <cell r="J1253" t="str">
            <v>SR</v>
          </cell>
          <cell r="K1253">
            <v>1.35</v>
          </cell>
        </row>
        <row r="1254">
          <cell r="C1254" t="str">
            <v>070C086</v>
          </cell>
          <cell r="D1254">
            <v>1.87</v>
          </cell>
          <cell r="E1254"/>
          <cell r="F1254">
            <v>1.87</v>
          </cell>
          <cell r="G1254">
            <v>44491</v>
          </cell>
          <cell r="H1254" t="str">
            <v>RPC</v>
          </cell>
          <cell r="I1254" t="str">
            <v>LPI-1604</v>
          </cell>
          <cell r="J1254" t="str">
            <v>SR</v>
          </cell>
          <cell r="K1254">
            <v>1.35</v>
          </cell>
        </row>
        <row r="1255">
          <cell r="C1255" t="str">
            <v>070C088</v>
          </cell>
          <cell r="D1255">
            <v>5.2</v>
          </cell>
          <cell r="E1255"/>
          <cell r="F1255">
            <v>5.2</v>
          </cell>
          <cell r="G1255">
            <v>44460</v>
          </cell>
          <cell r="H1255" t="str">
            <v>RPC</v>
          </cell>
          <cell r="I1255" t="str">
            <v>LPI-1605</v>
          </cell>
          <cell r="J1255" t="str">
            <v>SR</v>
          </cell>
          <cell r="K1255">
            <v>1.35</v>
          </cell>
        </row>
        <row r="1256">
          <cell r="C1256" t="str">
            <v>070C090</v>
          </cell>
          <cell r="D1256">
            <v>1.96</v>
          </cell>
          <cell r="E1256"/>
          <cell r="F1256">
            <v>1.96</v>
          </cell>
          <cell r="G1256">
            <v>44493</v>
          </cell>
          <cell r="H1256" t="str">
            <v>RPC</v>
          </cell>
          <cell r="I1256" t="str">
            <v>LPI-1604</v>
          </cell>
          <cell r="J1256" t="str">
            <v>SR</v>
          </cell>
          <cell r="K1256">
            <v>1.35</v>
          </cell>
        </row>
        <row r="1257">
          <cell r="C1257" t="str">
            <v>061C094</v>
          </cell>
          <cell r="D1257">
            <v>0.16</v>
          </cell>
          <cell r="E1257"/>
          <cell r="F1257">
            <v>0.16</v>
          </cell>
          <cell r="G1257">
            <v>44406</v>
          </cell>
          <cell r="H1257" t="str">
            <v>RPC</v>
          </cell>
          <cell r="I1257" t="str">
            <v>LPI-612</v>
          </cell>
          <cell r="J1257" t="str">
            <v>SR</v>
          </cell>
          <cell r="K1257">
            <v>1.35</v>
          </cell>
        </row>
        <row r="1258">
          <cell r="C1258" t="str">
            <v>063C092</v>
          </cell>
          <cell r="D1258">
            <v>0.36</v>
          </cell>
          <cell r="E1258"/>
          <cell r="F1258">
            <v>0.36</v>
          </cell>
          <cell r="G1258">
            <v>44404</v>
          </cell>
          <cell r="H1258" t="str">
            <v>RPC</v>
          </cell>
          <cell r="I1258" t="str">
            <v>LPI-612</v>
          </cell>
          <cell r="J1258" t="str">
            <v>SR</v>
          </cell>
          <cell r="K1258">
            <v>1.35</v>
          </cell>
        </row>
        <row r="1259">
          <cell r="C1259" t="str">
            <v>069C097</v>
          </cell>
          <cell r="D1259">
            <v>1.2</v>
          </cell>
          <cell r="E1259"/>
          <cell r="F1259">
            <v>1.2</v>
          </cell>
          <cell r="G1259">
            <v>44391</v>
          </cell>
          <cell r="H1259" t="str">
            <v>RPC</v>
          </cell>
          <cell r="I1259" t="str">
            <v>LPI-612</v>
          </cell>
          <cell r="J1259" t="str">
            <v>SR</v>
          </cell>
          <cell r="K1259">
            <v>1.35</v>
          </cell>
        </row>
        <row r="1260">
          <cell r="C1260" t="str">
            <v>070C097</v>
          </cell>
          <cell r="D1260">
            <v>1.02</v>
          </cell>
          <cell r="E1260"/>
          <cell r="F1260">
            <v>1.02</v>
          </cell>
          <cell r="G1260">
            <v>44389</v>
          </cell>
          <cell r="H1260" t="str">
            <v>RPC</v>
          </cell>
          <cell r="I1260" t="str">
            <v>LPI-612</v>
          </cell>
          <cell r="J1260" t="str">
            <v>SR</v>
          </cell>
          <cell r="K1260">
            <v>1.35</v>
          </cell>
        </row>
        <row r="1261">
          <cell r="C1261" t="str">
            <v>070C100</v>
          </cell>
          <cell r="D1261">
            <v>4.43</v>
          </cell>
          <cell r="E1261"/>
          <cell r="F1261">
            <v>4.43</v>
          </cell>
          <cell r="G1261">
            <v>44389</v>
          </cell>
          <cell r="H1261" t="str">
            <v>RPC</v>
          </cell>
          <cell r="I1261" t="str">
            <v>AS.I19-19</v>
          </cell>
          <cell r="J1261" t="str">
            <v>SR</v>
          </cell>
          <cell r="K1261">
            <v>1.35</v>
          </cell>
        </row>
        <row r="1262">
          <cell r="C1262" t="str">
            <v>064C092</v>
          </cell>
          <cell r="D1262">
            <v>0.28000000000000003</v>
          </cell>
          <cell r="E1262"/>
          <cell r="F1262">
            <v>0.28000000000000003</v>
          </cell>
          <cell r="G1262">
            <v>44496</v>
          </cell>
          <cell r="H1262" t="str">
            <v>RPC</v>
          </cell>
          <cell r="I1262" t="str">
            <v>Coleksi</v>
          </cell>
          <cell r="J1262" t="str">
            <v>SR</v>
          </cell>
          <cell r="K1262">
            <v>1.35</v>
          </cell>
        </row>
        <row r="1263">
          <cell r="C1263" t="str">
            <v>066C093</v>
          </cell>
          <cell r="D1263">
            <v>1.71</v>
          </cell>
          <cell r="E1263"/>
          <cell r="F1263">
            <v>1.71</v>
          </cell>
          <cell r="G1263">
            <v>44498</v>
          </cell>
          <cell r="H1263" t="str">
            <v>RPC</v>
          </cell>
          <cell r="I1263" t="str">
            <v>Coleksi</v>
          </cell>
          <cell r="J1263" t="str">
            <v>SR</v>
          </cell>
          <cell r="K1263">
            <v>1.35</v>
          </cell>
        </row>
        <row r="1264">
          <cell r="C1264" t="str">
            <v>067C091</v>
          </cell>
          <cell r="D1264">
            <v>0.56000000000000005</v>
          </cell>
          <cell r="E1264"/>
          <cell r="F1264">
            <v>0.56000000000000005</v>
          </cell>
          <cell r="G1264">
            <v>44463</v>
          </cell>
          <cell r="H1264" t="str">
            <v>RPC</v>
          </cell>
          <cell r="I1264" t="str">
            <v>LPI-1605</v>
          </cell>
          <cell r="J1264" t="str">
            <v>SR</v>
          </cell>
          <cell r="K1264">
            <v>1.35</v>
          </cell>
        </row>
        <row r="1265">
          <cell r="C1265" t="str">
            <v>062C092</v>
          </cell>
          <cell r="D1265">
            <v>2.92</v>
          </cell>
          <cell r="E1265"/>
          <cell r="F1265">
            <v>2.92</v>
          </cell>
          <cell r="G1265">
            <v>44646</v>
          </cell>
          <cell r="H1265" t="str">
            <v>R1</v>
          </cell>
          <cell r="I1265" t="str">
            <v>LPI-612</v>
          </cell>
          <cell r="J1265" t="str">
            <v>SR</v>
          </cell>
          <cell r="K1265">
            <v>1.35</v>
          </cell>
        </row>
        <row r="1266">
          <cell r="C1266" t="str">
            <v>062C094</v>
          </cell>
          <cell r="D1266">
            <v>5.21</v>
          </cell>
          <cell r="E1266"/>
          <cell r="F1266">
            <v>5.21</v>
          </cell>
          <cell r="G1266">
            <v>44644</v>
          </cell>
          <cell r="H1266" t="str">
            <v>R1</v>
          </cell>
          <cell r="I1266" t="str">
            <v>LPI-612</v>
          </cell>
          <cell r="J1266" t="str">
            <v>SR</v>
          </cell>
          <cell r="K1266">
            <v>1.35</v>
          </cell>
        </row>
        <row r="1267">
          <cell r="C1267" t="str">
            <v>062C097</v>
          </cell>
          <cell r="D1267">
            <v>4.26</v>
          </cell>
          <cell r="E1267"/>
          <cell r="F1267">
            <v>4.26</v>
          </cell>
          <cell r="G1267">
            <v>44742</v>
          </cell>
          <cell r="H1267" t="str">
            <v>R1</v>
          </cell>
          <cell r="I1267" t="str">
            <v>LPI-612</v>
          </cell>
          <cell r="J1267" t="str">
            <v>SR</v>
          </cell>
          <cell r="K1267">
            <v>1.35</v>
          </cell>
        </row>
        <row r="1268">
          <cell r="C1268" t="str">
            <v>062C098</v>
          </cell>
          <cell r="D1268">
            <v>2.1800000000000002</v>
          </cell>
          <cell r="E1268"/>
          <cell r="F1268">
            <v>2.1800000000000002</v>
          </cell>
          <cell r="G1268">
            <v>44742</v>
          </cell>
          <cell r="H1268" t="str">
            <v>R1</v>
          </cell>
          <cell r="I1268" t="str">
            <v>LPI-612</v>
          </cell>
          <cell r="J1268" t="str">
            <v>SR</v>
          </cell>
          <cell r="K1268">
            <v>1.35</v>
          </cell>
        </row>
        <row r="1269">
          <cell r="C1269" t="str">
            <v>062C100</v>
          </cell>
          <cell r="D1269">
            <v>2.77</v>
          </cell>
          <cell r="E1269"/>
          <cell r="F1269">
            <v>2.77</v>
          </cell>
          <cell r="G1269">
            <v>44664</v>
          </cell>
          <cell r="H1269" t="str">
            <v>R1</v>
          </cell>
          <cell r="I1269" t="str">
            <v>LPI-612</v>
          </cell>
          <cell r="J1269" t="str">
            <v>SR</v>
          </cell>
          <cell r="K1269">
            <v>1.35</v>
          </cell>
        </row>
        <row r="1270">
          <cell r="C1270" t="str">
            <v>063C093</v>
          </cell>
          <cell r="D1270">
            <v>1.18</v>
          </cell>
          <cell r="E1270"/>
          <cell r="F1270">
            <v>1.18</v>
          </cell>
          <cell r="G1270">
            <v>44403</v>
          </cell>
          <cell r="H1270" t="str">
            <v>RPC</v>
          </cell>
          <cell r="I1270" t="str">
            <v>LPI-612</v>
          </cell>
          <cell r="J1270" t="str">
            <v>SR</v>
          </cell>
          <cell r="K1270">
            <v>1.35</v>
          </cell>
        </row>
        <row r="1271">
          <cell r="C1271" t="str">
            <v>063C097</v>
          </cell>
          <cell r="D1271">
            <v>0.6</v>
          </cell>
          <cell r="E1271"/>
          <cell r="F1271">
            <v>0.6</v>
          </cell>
          <cell r="G1271">
            <v>44735</v>
          </cell>
          <cell r="H1271" t="str">
            <v>R1</v>
          </cell>
          <cell r="I1271" t="str">
            <v>LPI-612</v>
          </cell>
          <cell r="J1271" t="str">
            <v>SR</v>
          </cell>
          <cell r="K1271">
            <v>1.35</v>
          </cell>
        </row>
        <row r="1272">
          <cell r="C1272" t="str">
            <v>063C098</v>
          </cell>
          <cell r="D1272">
            <v>1.36</v>
          </cell>
          <cell r="E1272"/>
          <cell r="F1272">
            <v>1.36</v>
          </cell>
          <cell r="G1272">
            <v>44737</v>
          </cell>
          <cell r="H1272" t="str">
            <v>R1</v>
          </cell>
          <cell r="I1272" t="str">
            <v>LPI-612</v>
          </cell>
          <cell r="J1272" t="str">
            <v>SR</v>
          </cell>
          <cell r="K1272">
            <v>1.35</v>
          </cell>
        </row>
        <row r="1273">
          <cell r="C1273" t="str">
            <v>063C100</v>
          </cell>
          <cell r="D1273">
            <v>1.54</v>
          </cell>
          <cell r="E1273"/>
          <cell r="F1273">
            <v>1.54</v>
          </cell>
          <cell r="G1273">
            <v>44735</v>
          </cell>
          <cell r="H1273" t="str">
            <v>R1</v>
          </cell>
          <cell r="I1273" t="str">
            <v>LPI-612</v>
          </cell>
          <cell r="J1273" t="str">
            <v>SR</v>
          </cell>
          <cell r="K1273">
            <v>1.35</v>
          </cell>
        </row>
        <row r="1274">
          <cell r="C1274" t="str">
            <v>066C098</v>
          </cell>
          <cell r="D1274">
            <v>2.29</v>
          </cell>
          <cell r="E1274"/>
          <cell r="F1274">
            <v>2.29</v>
          </cell>
          <cell r="G1274">
            <v>44393</v>
          </cell>
          <cell r="H1274" t="str">
            <v>RPC</v>
          </cell>
          <cell r="I1274" t="str">
            <v>LPI-612</v>
          </cell>
          <cell r="J1274" t="str">
            <v>SR</v>
          </cell>
          <cell r="K1274">
            <v>1.35</v>
          </cell>
        </row>
        <row r="1275">
          <cell r="C1275" t="str">
            <v>066C099</v>
          </cell>
          <cell r="D1275">
            <v>3.27</v>
          </cell>
          <cell r="E1275"/>
          <cell r="F1275">
            <v>3.27</v>
          </cell>
          <cell r="G1275">
            <v>44407</v>
          </cell>
          <cell r="H1275" t="str">
            <v>RPC</v>
          </cell>
          <cell r="I1275" t="str">
            <v>LPI-612</v>
          </cell>
          <cell r="J1275" t="str">
            <v>SR</v>
          </cell>
          <cell r="K1275">
            <v>1.35</v>
          </cell>
        </row>
        <row r="1276">
          <cell r="C1276" t="str">
            <v>067C092</v>
          </cell>
          <cell r="D1276">
            <v>4.1500000000000004</v>
          </cell>
          <cell r="E1276"/>
          <cell r="F1276">
            <v>4.1500000000000004</v>
          </cell>
          <cell r="G1276">
            <v>44439</v>
          </cell>
          <cell r="H1276" t="str">
            <v>RPC</v>
          </cell>
          <cell r="I1276" t="str">
            <v>LPI-1605</v>
          </cell>
          <cell r="J1276" t="str">
            <v>SR</v>
          </cell>
          <cell r="K1276">
            <v>1.35</v>
          </cell>
        </row>
        <row r="1277">
          <cell r="C1277" t="str">
            <v>067C093</v>
          </cell>
          <cell r="D1277">
            <v>1.46</v>
          </cell>
          <cell r="E1277"/>
          <cell r="F1277">
            <v>1.46</v>
          </cell>
          <cell r="G1277">
            <v>44441</v>
          </cell>
          <cell r="H1277" t="str">
            <v>RPC</v>
          </cell>
          <cell r="I1277" t="str">
            <v>LPI-1605</v>
          </cell>
          <cell r="J1277" t="str">
            <v>SR</v>
          </cell>
          <cell r="K1277">
            <v>1.35</v>
          </cell>
        </row>
        <row r="1278">
          <cell r="C1278" t="str">
            <v>068C097</v>
          </cell>
          <cell r="D1278">
            <v>1.41</v>
          </cell>
          <cell r="E1278"/>
          <cell r="F1278">
            <v>1.41</v>
          </cell>
          <cell r="G1278">
            <v>44392</v>
          </cell>
          <cell r="H1278" t="str">
            <v>RPC</v>
          </cell>
          <cell r="I1278" t="str">
            <v>LPI-612</v>
          </cell>
          <cell r="J1278" t="str">
            <v>SR</v>
          </cell>
          <cell r="K1278">
            <v>1.35</v>
          </cell>
        </row>
        <row r="1279">
          <cell r="C1279" t="str">
            <v>068C098</v>
          </cell>
          <cell r="D1279">
            <v>1</v>
          </cell>
          <cell r="E1279"/>
          <cell r="F1279">
            <v>1</v>
          </cell>
          <cell r="G1279">
            <v>44391</v>
          </cell>
          <cell r="H1279" t="str">
            <v>RPC</v>
          </cell>
          <cell r="I1279" t="str">
            <v>LPI-612</v>
          </cell>
          <cell r="J1279" t="str">
            <v>SR</v>
          </cell>
          <cell r="K1279">
            <v>1.35</v>
          </cell>
        </row>
        <row r="1280">
          <cell r="C1280" t="str">
            <v>068C099</v>
          </cell>
          <cell r="D1280">
            <v>2.2999999999999998</v>
          </cell>
          <cell r="E1280"/>
          <cell r="F1280">
            <v>2.2999999999999998</v>
          </cell>
          <cell r="G1280">
            <v>44391</v>
          </cell>
          <cell r="H1280" t="str">
            <v>RPC</v>
          </cell>
          <cell r="I1280" t="str">
            <v>LPI-612</v>
          </cell>
          <cell r="J1280" t="str">
            <v>SR</v>
          </cell>
          <cell r="K1280">
            <v>1.35</v>
          </cell>
        </row>
        <row r="1281">
          <cell r="C1281" t="str">
            <v>068C100</v>
          </cell>
          <cell r="D1281">
            <v>1.86</v>
          </cell>
          <cell r="E1281"/>
          <cell r="F1281">
            <v>1.86</v>
          </cell>
          <cell r="G1281">
            <v>44643</v>
          </cell>
          <cell r="H1281" t="str">
            <v>R1</v>
          </cell>
          <cell r="I1281" t="str">
            <v>LPI-612</v>
          </cell>
          <cell r="J1281" t="str">
            <v>SR</v>
          </cell>
          <cell r="K1281">
            <v>1.35</v>
          </cell>
        </row>
        <row r="1282">
          <cell r="C1282" t="str">
            <v>070C092</v>
          </cell>
          <cell r="D1282">
            <v>2.99</v>
          </cell>
          <cell r="E1282"/>
          <cell r="F1282">
            <v>2.99</v>
          </cell>
          <cell r="G1282">
            <v>44450</v>
          </cell>
          <cell r="H1282" t="str">
            <v>RPC</v>
          </cell>
          <cell r="I1282" t="str">
            <v>LPI-1605</v>
          </cell>
          <cell r="J1282" t="str">
            <v>SR</v>
          </cell>
          <cell r="K1282">
            <v>1.35</v>
          </cell>
        </row>
        <row r="1283">
          <cell r="C1283" t="str">
            <v>064C097</v>
          </cell>
          <cell r="D1283">
            <v>0.35</v>
          </cell>
          <cell r="E1283" t="str">
            <v>fix</v>
          </cell>
          <cell r="F1283">
            <v>0.35</v>
          </cell>
          <cell r="G1283">
            <v>44718</v>
          </cell>
          <cell r="H1283" t="str">
            <v>R1</v>
          </cell>
          <cell r="I1283" t="str">
            <v>Coleksi</v>
          </cell>
          <cell r="J1283" t="str">
            <v>SR</v>
          </cell>
          <cell r="K1283">
            <v>1.35</v>
          </cell>
        </row>
        <row r="1284">
          <cell r="C1284" t="str">
            <v>066C097</v>
          </cell>
          <cell r="D1284">
            <v>0.64</v>
          </cell>
          <cell r="E1284" t="str">
            <v>fix</v>
          </cell>
          <cell r="F1284">
            <v>0.64</v>
          </cell>
          <cell r="G1284">
            <v>44718</v>
          </cell>
          <cell r="H1284" t="str">
            <v>R1</v>
          </cell>
          <cell r="I1284" t="str">
            <v>Coleksi</v>
          </cell>
          <cell r="J1284" t="str">
            <v>SR</v>
          </cell>
          <cell r="K1284">
            <v>1.35</v>
          </cell>
        </row>
        <row r="1285">
          <cell r="C1285" t="str">
            <v>070C093</v>
          </cell>
          <cell r="D1285">
            <v>0.63</v>
          </cell>
          <cell r="E1285" t="str">
            <v>fix</v>
          </cell>
          <cell r="F1285">
            <v>0.63</v>
          </cell>
          <cell r="G1285">
            <v>44649</v>
          </cell>
          <cell r="H1285" t="str">
            <v>R1</v>
          </cell>
          <cell r="I1285" t="str">
            <v>Coleksi</v>
          </cell>
          <cell r="J1285" t="str">
            <v>SR</v>
          </cell>
          <cell r="K1285">
            <v>1.35</v>
          </cell>
        </row>
        <row r="1286">
          <cell r="C1286" t="str">
            <v>061C102</v>
          </cell>
          <cell r="D1286">
            <v>1.6</v>
          </cell>
          <cell r="E1286"/>
          <cell r="F1286">
            <v>1.6</v>
          </cell>
          <cell r="G1286">
            <v>44374</v>
          </cell>
          <cell r="H1286" t="str">
            <v>RPC</v>
          </cell>
          <cell r="I1286" t="str">
            <v>LPI-1606</v>
          </cell>
          <cell r="J1286" t="str">
            <v>SR</v>
          </cell>
          <cell r="K1286">
            <v>1.35</v>
          </cell>
        </row>
        <row r="1287">
          <cell r="C1287" t="str">
            <v>061C105</v>
          </cell>
          <cell r="D1287">
            <v>1.45</v>
          </cell>
          <cell r="E1287"/>
          <cell r="F1287">
            <v>1.45</v>
          </cell>
          <cell r="G1287">
            <v>44375</v>
          </cell>
          <cell r="H1287" t="str">
            <v>RPC</v>
          </cell>
          <cell r="I1287" t="str">
            <v>LPI-1606</v>
          </cell>
          <cell r="J1287" t="str">
            <v>SRP</v>
          </cell>
          <cell r="K1287">
            <v>1.35</v>
          </cell>
        </row>
        <row r="1288">
          <cell r="C1288" t="str">
            <v>062C105</v>
          </cell>
          <cell r="D1288">
            <v>2.42</v>
          </cell>
          <cell r="E1288"/>
          <cell r="F1288">
            <v>2.42</v>
          </cell>
          <cell r="G1288">
            <v>44375</v>
          </cell>
          <cell r="H1288" t="str">
            <v>RPC</v>
          </cell>
          <cell r="I1288" t="str">
            <v>LPI-1606</v>
          </cell>
          <cell r="J1288" t="str">
            <v>SR</v>
          </cell>
          <cell r="K1288">
            <v>1.35</v>
          </cell>
        </row>
        <row r="1289">
          <cell r="C1289" t="str">
            <v>068C101</v>
          </cell>
          <cell r="D1289">
            <v>1.22</v>
          </cell>
          <cell r="E1289"/>
          <cell r="F1289">
            <v>1.22</v>
          </cell>
          <cell r="G1289">
            <v>44646</v>
          </cell>
          <cell r="H1289" t="str">
            <v>R1</v>
          </cell>
          <cell r="I1289" t="str">
            <v>LPI-1606</v>
          </cell>
          <cell r="J1289" t="str">
            <v>SR</v>
          </cell>
          <cell r="K1289">
            <v>1.35</v>
          </cell>
        </row>
        <row r="1290">
          <cell r="C1290" t="str">
            <v>066C101</v>
          </cell>
          <cell r="D1290">
            <v>0.67</v>
          </cell>
          <cell r="E1290"/>
          <cell r="F1290">
            <v>0.67</v>
          </cell>
          <cell r="G1290">
            <v>44644</v>
          </cell>
          <cell r="H1290" t="str">
            <v>R1</v>
          </cell>
          <cell r="I1290" t="str">
            <v>LPI-1606</v>
          </cell>
          <cell r="J1290" t="str">
            <v>SR</v>
          </cell>
          <cell r="K1290">
            <v>1.35</v>
          </cell>
        </row>
        <row r="1291">
          <cell r="C1291" t="str">
            <v>068C102</v>
          </cell>
          <cell r="D1291">
            <v>1.94</v>
          </cell>
          <cell r="E1291"/>
          <cell r="F1291">
            <v>1.94</v>
          </cell>
          <cell r="G1291">
            <v>44645</v>
          </cell>
          <cell r="H1291" t="str">
            <v>R1</v>
          </cell>
          <cell r="I1291" t="str">
            <v>LPI-1606</v>
          </cell>
          <cell r="J1291" t="str">
            <v>SR</v>
          </cell>
          <cell r="K1291">
            <v>1.35</v>
          </cell>
        </row>
        <row r="1292">
          <cell r="C1292" t="str">
            <v>069C110</v>
          </cell>
          <cell r="D1292">
            <v>1.1000000000000001</v>
          </cell>
          <cell r="E1292"/>
          <cell r="F1292">
            <v>1.1000000000000001</v>
          </cell>
          <cell r="G1292">
            <v>44730</v>
          </cell>
          <cell r="H1292" t="str">
            <v>R1</v>
          </cell>
          <cell r="I1292" t="str">
            <v>LPI-1606</v>
          </cell>
          <cell r="J1292" t="str">
            <v>SR</v>
          </cell>
          <cell r="K1292">
            <v>1.35</v>
          </cell>
        </row>
        <row r="1293">
          <cell r="C1293" t="str">
            <v>062C106</v>
          </cell>
          <cell r="D1293">
            <v>5.27</v>
          </cell>
          <cell r="E1293"/>
          <cell r="F1293">
            <v>5.27</v>
          </cell>
          <cell r="G1293">
            <v>44741</v>
          </cell>
          <cell r="H1293" t="str">
            <v>R1</v>
          </cell>
          <cell r="I1293" t="str">
            <v>LPI-1606</v>
          </cell>
          <cell r="J1293" t="str">
            <v>SRP</v>
          </cell>
          <cell r="K1293">
            <v>1.35</v>
          </cell>
        </row>
        <row r="1294">
          <cell r="C1294" t="str">
            <v>062C110</v>
          </cell>
          <cell r="D1294">
            <v>4.0599999999999996</v>
          </cell>
          <cell r="E1294"/>
          <cell r="F1294">
            <v>4.0599999999999996</v>
          </cell>
          <cell r="G1294">
            <v>44742</v>
          </cell>
          <cell r="H1294" t="str">
            <v>R1</v>
          </cell>
          <cell r="I1294" t="str">
            <v>LPI-1606</v>
          </cell>
          <cell r="J1294" t="str">
            <v>SRP</v>
          </cell>
          <cell r="K1294">
            <v>1.35</v>
          </cell>
        </row>
        <row r="1295">
          <cell r="C1295" t="str">
            <v>064C102</v>
          </cell>
          <cell r="D1295">
            <v>2.2000000000000002</v>
          </cell>
          <cell r="E1295"/>
          <cell r="F1295">
            <v>2.2000000000000002</v>
          </cell>
          <cell r="G1295">
            <v>44742</v>
          </cell>
          <cell r="H1295" t="str">
            <v>R1</v>
          </cell>
          <cell r="I1295" t="str">
            <v>LPI-1606</v>
          </cell>
          <cell r="J1295" t="str">
            <v>SR</v>
          </cell>
          <cell r="K1295">
            <v>1.35</v>
          </cell>
        </row>
        <row r="1296">
          <cell r="C1296" t="str">
            <v>064C105</v>
          </cell>
          <cell r="D1296">
            <v>6.88</v>
          </cell>
          <cell r="E1296"/>
          <cell r="F1296">
            <v>6.88</v>
          </cell>
          <cell r="G1296">
            <v>44373</v>
          </cell>
          <cell r="H1296" t="str">
            <v>RPC</v>
          </cell>
          <cell r="I1296" t="str">
            <v>LPI-1606</v>
          </cell>
          <cell r="J1296" t="str">
            <v>SR</v>
          </cell>
          <cell r="K1296">
            <v>1.35</v>
          </cell>
        </row>
        <row r="1297">
          <cell r="C1297" t="str">
            <v>064C106</v>
          </cell>
          <cell r="D1297">
            <v>1.34</v>
          </cell>
          <cell r="E1297"/>
          <cell r="F1297">
            <v>1.34</v>
          </cell>
          <cell r="G1297">
            <v>44734</v>
          </cell>
          <cell r="H1297" t="str">
            <v>R1</v>
          </cell>
          <cell r="I1297" t="str">
            <v>LPI-1606</v>
          </cell>
          <cell r="J1297" t="str">
            <v>SR</v>
          </cell>
          <cell r="K1297">
            <v>1.35</v>
          </cell>
        </row>
        <row r="1298">
          <cell r="C1298" t="str">
            <v>064C107</v>
          </cell>
          <cell r="D1298">
            <v>1.7</v>
          </cell>
          <cell r="E1298"/>
          <cell r="F1298">
            <v>1.7</v>
          </cell>
          <cell r="G1298">
            <v>44375</v>
          </cell>
          <cell r="H1298" t="str">
            <v>RPC</v>
          </cell>
          <cell r="I1298" t="str">
            <v>LPI-1606</v>
          </cell>
          <cell r="J1298" t="str">
            <v>SR</v>
          </cell>
          <cell r="K1298">
            <v>1.35</v>
          </cell>
        </row>
        <row r="1299">
          <cell r="C1299" t="str">
            <v>064C108</v>
          </cell>
          <cell r="D1299">
            <v>1.31</v>
          </cell>
          <cell r="E1299"/>
          <cell r="F1299">
            <v>1.31</v>
          </cell>
          <cell r="G1299">
            <v>44734</v>
          </cell>
          <cell r="H1299" t="str">
            <v>R1</v>
          </cell>
          <cell r="I1299" t="str">
            <v>LPI-1606</v>
          </cell>
          <cell r="J1299" t="str">
            <v>SR</v>
          </cell>
          <cell r="K1299">
            <v>1.35</v>
          </cell>
        </row>
        <row r="1300">
          <cell r="C1300" t="str">
            <v>064C109</v>
          </cell>
          <cell r="D1300">
            <v>1.46</v>
          </cell>
          <cell r="E1300"/>
          <cell r="F1300">
            <v>1.46</v>
          </cell>
          <cell r="G1300">
            <v>44734</v>
          </cell>
          <cell r="H1300" t="str">
            <v>R1</v>
          </cell>
          <cell r="I1300" t="str">
            <v>LPI-1606</v>
          </cell>
          <cell r="J1300" t="str">
            <v>SR</v>
          </cell>
          <cell r="K1300">
            <v>1.35</v>
          </cell>
        </row>
        <row r="1301">
          <cell r="C1301" t="str">
            <v>064C110</v>
          </cell>
          <cell r="D1301">
            <v>2.85</v>
          </cell>
          <cell r="E1301"/>
          <cell r="F1301">
            <v>2.85</v>
          </cell>
          <cell r="G1301">
            <v>44734</v>
          </cell>
          <cell r="H1301" t="str">
            <v>R1</v>
          </cell>
          <cell r="I1301" t="str">
            <v>LPI-1606</v>
          </cell>
          <cell r="J1301" t="str">
            <v>SR</v>
          </cell>
          <cell r="K1301">
            <v>1.35</v>
          </cell>
        </row>
        <row r="1302">
          <cell r="C1302" t="str">
            <v>065C103</v>
          </cell>
          <cell r="D1302">
            <v>1.46</v>
          </cell>
          <cell r="E1302"/>
          <cell r="F1302">
            <v>1.46</v>
          </cell>
          <cell r="G1302">
            <v>44374</v>
          </cell>
          <cell r="H1302" t="str">
            <v>RPC</v>
          </cell>
          <cell r="I1302" t="str">
            <v>LPI-1606</v>
          </cell>
          <cell r="J1302" t="str">
            <v>SR</v>
          </cell>
          <cell r="K1302">
            <v>1.35</v>
          </cell>
        </row>
        <row r="1303">
          <cell r="C1303" t="str">
            <v>065C104</v>
          </cell>
          <cell r="D1303">
            <v>0.91</v>
          </cell>
          <cell r="E1303"/>
          <cell r="F1303">
            <v>0.91</v>
          </cell>
          <cell r="G1303">
            <v>44374</v>
          </cell>
          <cell r="H1303" t="str">
            <v>RPC</v>
          </cell>
          <cell r="I1303" t="str">
            <v>LPI-1606</v>
          </cell>
          <cell r="J1303" t="str">
            <v>SR</v>
          </cell>
          <cell r="K1303">
            <v>1.35</v>
          </cell>
        </row>
        <row r="1304">
          <cell r="C1304" t="str">
            <v>066C105</v>
          </cell>
          <cell r="D1304">
            <v>2.12</v>
          </cell>
          <cell r="E1304"/>
          <cell r="F1304">
            <v>2.12</v>
          </cell>
          <cell r="G1304">
            <v>44729</v>
          </cell>
          <cell r="H1304" t="str">
            <v>R1</v>
          </cell>
          <cell r="I1304" t="str">
            <v>LPI-1606</v>
          </cell>
          <cell r="J1304" t="str">
            <v>SR</v>
          </cell>
          <cell r="K1304">
            <v>1.35</v>
          </cell>
        </row>
        <row r="1305">
          <cell r="C1305" t="str">
            <v>066C104</v>
          </cell>
          <cell r="D1305">
            <v>0.43</v>
          </cell>
          <cell r="E1305"/>
          <cell r="F1305">
            <v>0.43</v>
          </cell>
          <cell r="G1305">
            <v>44729</v>
          </cell>
          <cell r="H1305" t="str">
            <v>R1</v>
          </cell>
          <cell r="I1305" t="str">
            <v>LPI-1606</v>
          </cell>
          <cell r="J1305" t="str">
            <v>SR</v>
          </cell>
          <cell r="K1305">
            <v>1.35</v>
          </cell>
        </row>
        <row r="1306">
          <cell r="C1306" t="str">
            <v>066C106</v>
          </cell>
          <cell r="D1306">
            <v>1.62</v>
          </cell>
          <cell r="E1306"/>
          <cell r="F1306">
            <v>1.62</v>
          </cell>
          <cell r="G1306">
            <v>44741</v>
          </cell>
          <cell r="H1306" t="str">
            <v>R1</v>
          </cell>
          <cell r="I1306" t="str">
            <v>LPI-1606</v>
          </cell>
          <cell r="J1306" t="str">
            <v>SR</v>
          </cell>
          <cell r="K1306">
            <v>1.35</v>
          </cell>
        </row>
        <row r="1307">
          <cell r="C1307" t="str">
            <v>066C108</v>
          </cell>
          <cell r="D1307">
            <v>1.34</v>
          </cell>
          <cell r="E1307"/>
          <cell r="F1307">
            <v>1.34</v>
          </cell>
          <cell r="G1307">
            <v>44741</v>
          </cell>
          <cell r="H1307" t="str">
            <v>R1</v>
          </cell>
          <cell r="I1307" t="str">
            <v>LPI-1606</v>
          </cell>
          <cell r="J1307" t="str">
            <v>SR</v>
          </cell>
          <cell r="K1307">
            <v>1.35</v>
          </cell>
        </row>
        <row r="1308">
          <cell r="C1308" t="str">
            <v>066C109</v>
          </cell>
          <cell r="D1308">
            <v>0.76</v>
          </cell>
          <cell r="E1308"/>
          <cell r="F1308">
            <v>0.76</v>
          </cell>
          <cell r="G1308">
            <v>44373</v>
          </cell>
          <cell r="H1308" t="str">
            <v>RPC</v>
          </cell>
          <cell r="I1308" t="str">
            <v>LPI-1606</v>
          </cell>
          <cell r="J1308" t="str">
            <v>SR</v>
          </cell>
          <cell r="K1308">
            <v>1.35</v>
          </cell>
        </row>
        <row r="1309">
          <cell r="C1309" t="str">
            <v>066C107</v>
          </cell>
          <cell r="D1309">
            <v>0.48</v>
          </cell>
          <cell r="E1309"/>
          <cell r="F1309">
            <v>0.48</v>
          </cell>
          <cell r="G1309">
            <v>44730</v>
          </cell>
          <cell r="H1309" t="str">
            <v>R1</v>
          </cell>
          <cell r="I1309" t="str">
            <v>LPI-1606</v>
          </cell>
          <cell r="J1309" t="str">
            <v>SR</v>
          </cell>
          <cell r="K1309">
            <v>1.35</v>
          </cell>
        </row>
        <row r="1310">
          <cell r="C1310" t="str">
            <v>066C110</v>
          </cell>
          <cell r="D1310">
            <v>2</v>
          </cell>
          <cell r="E1310"/>
          <cell r="F1310">
            <v>2</v>
          </cell>
          <cell r="G1310">
            <v>44730</v>
          </cell>
          <cell r="H1310" t="str">
            <v>R1</v>
          </cell>
          <cell r="I1310" t="str">
            <v>LPI-1606</v>
          </cell>
          <cell r="J1310" t="str">
            <v>SR</v>
          </cell>
          <cell r="K1310">
            <v>1.35</v>
          </cell>
        </row>
        <row r="1311">
          <cell r="C1311" t="str">
            <v>068C107</v>
          </cell>
          <cell r="D1311">
            <v>3</v>
          </cell>
          <cell r="E1311"/>
          <cell r="F1311">
            <v>3</v>
          </cell>
          <cell r="G1311">
            <v>44729</v>
          </cell>
          <cell r="H1311" t="str">
            <v>R1</v>
          </cell>
          <cell r="I1311" t="str">
            <v>LPI-1606</v>
          </cell>
          <cell r="J1311" t="str">
            <v>SR</v>
          </cell>
          <cell r="K1311">
            <v>1.35</v>
          </cell>
        </row>
        <row r="1312">
          <cell r="C1312" t="str">
            <v>068C108</v>
          </cell>
          <cell r="D1312">
            <v>2.1</v>
          </cell>
          <cell r="E1312"/>
          <cell r="F1312">
            <v>2.1</v>
          </cell>
          <cell r="G1312">
            <v>44730</v>
          </cell>
          <cell r="H1312" t="str">
            <v>R1</v>
          </cell>
          <cell r="I1312" t="str">
            <v>LPI-1606</v>
          </cell>
          <cell r="J1312" t="str">
            <v>SR</v>
          </cell>
          <cell r="K1312">
            <v>1.35</v>
          </cell>
        </row>
        <row r="1313">
          <cell r="C1313" t="str">
            <v>068C109</v>
          </cell>
          <cell r="D1313">
            <v>0.76</v>
          </cell>
          <cell r="E1313"/>
          <cell r="F1313">
            <v>0.76</v>
          </cell>
          <cell r="G1313">
            <v>44730</v>
          </cell>
          <cell r="H1313" t="str">
            <v>R1</v>
          </cell>
          <cell r="I1313" t="str">
            <v>LPI-1606</v>
          </cell>
          <cell r="J1313" t="str">
            <v>SR</v>
          </cell>
          <cell r="K1313">
            <v>1.35</v>
          </cell>
        </row>
        <row r="1314">
          <cell r="C1314" t="str">
            <v>068C110</v>
          </cell>
          <cell r="D1314">
            <v>2.57</v>
          </cell>
          <cell r="E1314"/>
          <cell r="F1314">
            <v>2.57</v>
          </cell>
          <cell r="G1314">
            <v>44730</v>
          </cell>
          <cell r="H1314" t="str">
            <v>R1</v>
          </cell>
          <cell r="I1314" t="str">
            <v>LPI-1606</v>
          </cell>
          <cell r="J1314" t="str">
            <v>SR</v>
          </cell>
          <cell r="K1314">
            <v>1.35</v>
          </cell>
        </row>
        <row r="1315">
          <cell r="C1315" t="str">
            <v>069C104</v>
          </cell>
          <cell r="D1315">
            <v>1.46</v>
          </cell>
          <cell r="E1315"/>
          <cell r="F1315">
            <v>1.46</v>
          </cell>
          <cell r="G1315">
            <v>44728</v>
          </cell>
          <cell r="H1315" t="str">
            <v>R1</v>
          </cell>
          <cell r="I1315" t="str">
            <v>LPI-1606</v>
          </cell>
          <cell r="J1315" t="str">
            <v>SR</v>
          </cell>
          <cell r="K1315">
            <v>1.35</v>
          </cell>
        </row>
        <row r="1316">
          <cell r="C1316" t="str">
            <v>069C105</v>
          </cell>
          <cell r="D1316">
            <v>2.13</v>
          </cell>
          <cell r="E1316"/>
          <cell r="F1316">
            <v>2.13</v>
          </cell>
          <cell r="G1316">
            <v>44728</v>
          </cell>
          <cell r="H1316" t="str">
            <v>R1</v>
          </cell>
          <cell r="I1316" t="str">
            <v>LPI-1606</v>
          </cell>
          <cell r="J1316" t="str">
            <v>SR</v>
          </cell>
          <cell r="K1316">
            <v>1.35</v>
          </cell>
        </row>
        <row r="1317">
          <cell r="C1317" t="str">
            <v>070C102</v>
          </cell>
          <cell r="D1317">
            <v>2.23</v>
          </cell>
          <cell r="E1317"/>
          <cell r="F1317">
            <v>2.23</v>
          </cell>
          <cell r="G1317">
            <v>44644</v>
          </cell>
          <cell r="H1317" t="str">
            <v>R1</v>
          </cell>
          <cell r="I1317" t="str">
            <v>LPI-1606</v>
          </cell>
          <cell r="J1317" t="str">
            <v>SR</v>
          </cell>
          <cell r="K1317">
            <v>1.35</v>
          </cell>
        </row>
        <row r="1318">
          <cell r="C1318" t="str">
            <v>070C101</v>
          </cell>
          <cell r="D1318">
            <v>2.19</v>
          </cell>
          <cell r="E1318"/>
          <cell r="F1318">
            <v>2.19</v>
          </cell>
          <cell r="G1318">
            <v>44645</v>
          </cell>
          <cell r="H1318" t="str">
            <v>R1</v>
          </cell>
          <cell r="I1318" t="str">
            <v>LPI-1604</v>
          </cell>
          <cell r="J1318" t="str">
            <v>SR</v>
          </cell>
          <cell r="K1318">
            <v>1.35</v>
          </cell>
        </row>
        <row r="1319">
          <cell r="C1319" t="str">
            <v>070C103</v>
          </cell>
          <cell r="D1319">
            <v>1.53</v>
          </cell>
          <cell r="E1319"/>
          <cell r="F1319">
            <v>1.53</v>
          </cell>
          <cell r="G1319">
            <v>44646</v>
          </cell>
          <cell r="H1319" t="str">
            <v>R1</v>
          </cell>
          <cell r="I1319" t="str">
            <v>LPI-1606</v>
          </cell>
          <cell r="J1319" t="str">
            <v>SR</v>
          </cell>
          <cell r="K1319">
            <v>1.35</v>
          </cell>
        </row>
        <row r="1320">
          <cell r="C1320" t="str">
            <v>069C106</v>
          </cell>
          <cell r="D1320">
            <v>0.18</v>
          </cell>
          <cell r="E1320"/>
          <cell r="F1320">
            <v>0.18</v>
          </cell>
          <cell r="G1320">
            <v>44741</v>
          </cell>
          <cell r="H1320" t="str">
            <v>R1</v>
          </cell>
          <cell r="I1320" t="str">
            <v>LPI-1606</v>
          </cell>
          <cell r="J1320" t="str">
            <v>SR</v>
          </cell>
          <cell r="K1320">
            <v>1.35</v>
          </cell>
        </row>
        <row r="1321">
          <cell r="C1321" t="str">
            <v>070C105</v>
          </cell>
          <cell r="D1321">
            <v>0.74</v>
          </cell>
          <cell r="E1321"/>
          <cell r="F1321">
            <v>0.74</v>
          </cell>
          <cell r="G1321">
            <v>44728</v>
          </cell>
          <cell r="H1321" t="str">
            <v>R1</v>
          </cell>
          <cell r="I1321" t="str">
            <v>LPI-1606</v>
          </cell>
          <cell r="J1321" t="str">
            <v>SR</v>
          </cell>
          <cell r="K1321">
            <v>1.35</v>
          </cell>
        </row>
        <row r="1322">
          <cell r="C1322" t="str">
            <v>070C104</v>
          </cell>
          <cell r="D1322">
            <v>0.6</v>
          </cell>
          <cell r="E1322"/>
          <cell r="F1322">
            <v>0.6</v>
          </cell>
          <cell r="G1322">
            <v>44728</v>
          </cell>
          <cell r="H1322" t="str">
            <v>R1</v>
          </cell>
          <cell r="I1322" t="str">
            <v>LPI-1606</v>
          </cell>
          <cell r="J1322" t="str">
            <v>SR</v>
          </cell>
          <cell r="K1322">
            <v>1.35</v>
          </cell>
        </row>
        <row r="1323">
          <cell r="C1323" t="str">
            <v>070C107</v>
          </cell>
          <cell r="D1323">
            <v>2.73</v>
          </cell>
          <cell r="E1323"/>
          <cell r="F1323">
            <v>2.73</v>
          </cell>
          <cell r="G1323">
            <v>44728</v>
          </cell>
          <cell r="H1323" t="str">
            <v>R1</v>
          </cell>
          <cell r="I1323" t="str">
            <v>LPI-1606</v>
          </cell>
          <cell r="J1323" t="str">
            <v>SR</v>
          </cell>
          <cell r="K1323">
            <v>1.35</v>
          </cell>
        </row>
        <row r="1324">
          <cell r="C1324" t="str">
            <v>070C109</v>
          </cell>
          <cell r="D1324">
            <v>3.75</v>
          </cell>
          <cell r="E1324"/>
          <cell r="F1324">
            <v>3.75</v>
          </cell>
          <cell r="G1324">
            <v>44731</v>
          </cell>
          <cell r="H1324" t="str">
            <v>R1</v>
          </cell>
          <cell r="I1324" t="str">
            <v>LPI-1606</v>
          </cell>
          <cell r="J1324" t="str">
            <v>SR</v>
          </cell>
          <cell r="K1324">
            <v>1.35</v>
          </cell>
        </row>
        <row r="1325">
          <cell r="C1325" t="str">
            <v>061C116</v>
          </cell>
          <cell r="D1325">
            <v>0.66</v>
          </cell>
          <cell r="E1325"/>
          <cell r="F1325">
            <v>0.66</v>
          </cell>
          <cell r="G1325">
            <v>44673</v>
          </cell>
          <cell r="H1325" t="str">
            <v>RPC</v>
          </cell>
          <cell r="I1325" t="str">
            <v>TC-09</v>
          </cell>
          <cell r="J1325" t="str">
            <v>SRP</v>
          </cell>
          <cell r="K1325">
            <v>1.35</v>
          </cell>
        </row>
        <row r="1326">
          <cell r="C1326" t="str">
            <v>063C112</v>
          </cell>
          <cell r="D1326">
            <v>1.6</v>
          </cell>
          <cell r="E1326"/>
          <cell r="F1326">
            <v>1.6</v>
          </cell>
          <cell r="G1326">
            <v>44692</v>
          </cell>
          <cell r="H1326" t="str">
            <v>RPC</v>
          </cell>
          <cell r="I1326" t="str">
            <v>TC-09</v>
          </cell>
          <cell r="J1326" t="str">
            <v>SRP</v>
          </cell>
          <cell r="K1326">
            <v>1.35</v>
          </cell>
        </row>
        <row r="1327">
          <cell r="C1327" t="str">
            <v>062C115</v>
          </cell>
          <cell r="D1327">
            <v>9.1999999999999993</v>
          </cell>
          <cell r="E1327"/>
          <cell r="F1327">
            <v>9.1999999999999993</v>
          </cell>
          <cell r="G1327">
            <v>44673</v>
          </cell>
          <cell r="H1327" t="str">
            <v>RPC</v>
          </cell>
          <cell r="I1327" t="str">
            <v>TC-09</v>
          </cell>
          <cell r="J1327" t="str">
            <v>SRP</v>
          </cell>
          <cell r="K1327">
            <v>1.35</v>
          </cell>
        </row>
        <row r="1328">
          <cell r="C1328" t="str">
            <v>063C115</v>
          </cell>
          <cell r="D1328">
            <v>4.1100000000000003</v>
          </cell>
          <cell r="E1328"/>
          <cell r="F1328">
            <v>4.1100000000000003</v>
          </cell>
          <cell r="G1328">
            <v>44694</v>
          </cell>
          <cell r="H1328" t="str">
            <v>RPC</v>
          </cell>
          <cell r="I1328" t="str">
            <v>TC-09</v>
          </cell>
          <cell r="J1328" t="str">
            <v>SRP</v>
          </cell>
          <cell r="K1328">
            <v>1.35</v>
          </cell>
        </row>
        <row r="1329">
          <cell r="C1329" t="str">
            <v>063C116</v>
          </cell>
          <cell r="D1329">
            <v>0.14000000000000001</v>
          </cell>
          <cell r="E1329"/>
          <cell r="F1329">
            <v>0.14000000000000001</v>
          </cell>
          <cell r="G1329">
            <v>44694</v>
          </cell>
          <cell r="H1329" t="str">
            <v>RPC</v>
          </cell>
          <cell r="I1329" t="str">
            <v>TC-09</v>
          </cell>
          <cell r="J1329" t="str">
            <v>SRP</v>
          </cell>
          <cell r="K1329">
            <v>1.35</v>
          </cell>
        </row>
        <row r="1330">
          <cell r="C1330" t="str">
            <v>066C113</v>
          </cell>
          <cell r="D1330">
            <v>7.65</v>
          </cell>
          <cell r="E1330"/>
          <cell r="F1330">
            <v>7.65</v>
          </cell>
          <cell r="G1330">
            <v>44677</v>
          </cell>
          <cell r="H1330" t="str">
            <v>RPC</v>
          </cell>
          <cell r="I1330" t="str">
            <v>TC-09</v>
          </cell>
          <cell r="J1330" t="str">
            <v>SRP</v>
          </cell>
          <cell r="K1330">
            <v>1.35</v>
          </cell>
        </row>
        <row r="1331">
          <cell r="C1331" t="str">
            <v>066C117</v>
          </cell>
          <cell r="D1331">
            <v>2.89</v>
          </cell>
          <cell r="E1331"/>
          <cell r="F1331">
            <v>2.89</v>
          </cell>
          <cell r="G1331">
            <v>44680</v>
          </cell>
          <cell r="H1331" t="str">
            <v>RPC</v>
          </cell>
          <cell r="I1331" t="str">
            <v>TC-09</v>
          </cell>
          <cell r="J1331" t="str">
            <v>SR</v>
          </cell>
          <cell r="K1331">
            <v>1.35</v>
          </cell>
        </row>
        <row r="1332">
          <cell r="C1332" t="str">
            <v>068C114</v>
          </cell>
          <cell r="D1332">
            <v>6.66</v>
          </cell>
          <cell r="E1332"/>
          <cell r="F1332">
            <v>6.66</v>
          </cell>
          <cell r="G1332">
            <v>44703</v>
          </cell>
          <cell r="H1332" t="str">
            <v>RPC</v>
          </cell>
          <cell r="I1332" t="str">
            <v>TC-09</v>
          </cell>
          <cell r="J1332" t="str">
            <v>SR</v>
          </cell>
          <cell r="K1332">
            <v>1.35</v>
          </cell>
        </row>
        <row r="1333">
          <cell r="C1333" t="str">
            <v>068C115</v>
          </cell>
          <cell r="D1333">
            <v>4.47</v>
          </cell>
          <cell r="E1333"/>
          <cell r="F1333">
            <v>4.47</v>
          </cell>
          <cell r="G1333">
            <v>44703</v>
          </cell>
          <cell r="H1333" t="str">
            <v>RPC</v>
          </cell>
          <cell r="I1333" t="str">
            <v>TC-09</v>
          </cell>
          <cell r="J1333" t="str">
            <v>SR</v>
          </cell>
          <cell r="K1333">
            <v>1.35</v>
          </cell>
        </row>
        <row r="1334">
          <cell r="C1334" t="str">
            <v>068C120</v>
          </cell>
          <cell r="D1334">
            <v>8.51</v>
          </cell>
          <cell r="E1334"/>
          <cell r="F1334">
            <v>8.51</v>
          </cell>
          <cell r="G1334">
            <v>44678</v>
          </cell>
          <cell r="H1334" t="str">
            <v>RPC</v>
          </cell>
          <cell r="I1334" t="str">
            <v>TC-09</v>
          </cell>
          <cell r="J1334" t="str">
            <v>SR</v>
          </cell>
          <cell r="K1334">
            <v>1.35</v>
          </cell>
        </row>
        <row r="1335">
          <cell r="C1335" t="str">
            <v>070C115</v>
          </cell>
          <cell r="D1335">
            <v>8.56</v>
          </cell>
          <cell r="E1335"/>
          <cell r="F1335">
            <v>8.56</v>
          </cell>
          <cell r="G1335">
            <v>44699</v>
          </cell>
          <cell r="H1335" t="str">
            <v>RPC</v>
          </cell>
          <cell r="I1335" t="str">
            <v>TC-09</v>
          </cell>
          <cell r="J1335" t="str">
            <v>SR</v>
          </cell>
          <cell r="K1335">
            <v>1.35</v>
          </cell>
        </row>
        <row r="1336">
          <cell r="C1336" t="str">
            <v>070C120</v>
          </cell>
          <cell r="D1336">
            <v>9.4499999999999993</v>
          </cell>
          <cell r="E1336"/>
          <cell r="F1336">
            <v>9.4499999999999993</v>
          </cell>
          <cell r="G1336">
            <v>44678</v>
          </cell>
          <cell r="H1336" t="str">
            <v>RPC</v>
          </cell>
          <cell r="I1336" t="str">
            <v>TC-09</v>
          </cell>
          <cell r="J1336" t="str">
            <v>SR</v>
          </cell>
          <cell r="K1336">
            <v>1.35</v>
          </cell>
        </row>
        <row r="1337">
          <cell r="C1337" t="str">
            <v>061C123</v>
          </cell>
          <cell r="D1337">
            <v>2.2200000000000002</v>
          </cell>
          <cell r="E1337"/>
          <cell r="F1337">
            <v>2.2200000000000002</v>
          </cell>
          <cell r="G1337">
            <v>44702</v>
          </cell>
          <cell r="H1337" t="str">
            <v>RPC</v>
          </cell>
          <cell r="I1337" t="str">
            <v>TC-09</v>
          </cell>
          <cell r="J1337" t="str">
            <v>SRP</v>
          </cell>
          <cell r="K1337">
            <v>1.35</v>
          </cell>
        </row>
        <row r="1338">
          <cell r="C1338" t="str">
            <v>070C123</v>
          </cell>
          <cell r="D1338">
            <v>5.53</v>
          </cell>
          <cell r="E1338"/>
          <cell r="F1338">
            <v>5.53</v>
          </cell>
          <cell r="G1338">
            <v>44716</v>
          </cell>
          <cell r="H1338" t="str">
            <v>RPC</v>
          </cell>
          <cell r="I1338" t="str">
            <v>TC-09</v>
          </cell>
          <cell r="J1338" t="str">
            <v>SR</v>
          </cell>
          <cell r="K1338">
            <v>1.35</v>
          </cell>
        </row>
        <row r="1339">
          <cell r="C1339" t="str">
            <v>072C028</v>
          </cell>
          <cell r="D1339">
            <v>1.62</v>
          </cell>
          <cell r="E1339" t="str">
            <v>fix</v>
          </cell>
          <cell r="F1339">
            <v>1.62</v>
          </cell>
          <cell r="G1339">
            <v>44518</v>
          </cell>
          <cell r="H1339" t="str">
            <v>RPC</v>
          </cell>
          <cell r="I1339" t="str">
            <v>LPI-1604</v>
          </cell>
          <cell r="J1339" t="str">
            <v>SR</v>
          </cell>
          <cell r="K1339">
            <v>1.35</v>
          </cell>
        </row>
        <row r="1340">
          <cell r="C1340" t="str">
            <v>072c029</v>
          </cell>
          <cell r="D1340">
            <v>1.9</v>
          </cell>
          <cell r="E1340" t="str">
            <v>fix</v>
          </cell>
          <cell r="F1340">
            <v>1.9</v>
          </cell>
          <cell r="G1340">
            <v>44518</v>
          </cell>
          <cell r="H1340" t="str">
            <v>RPC</v>
          </cell>
          <cell r="I1340" t="str">
            <v>LPI-1604</v>
          </cell>
          <cell r="J1340" t="str">
            <v>SR</v>
          </cell>
          <cell r="K1340">
            <v>1.35</v>
          </cell>
        </row>
        <row r="1341">
          <cell r="C1341" t="str">
            <v>074C028</v>
          </cell>
          <cell r="D1341">
            <v>1.8</v>
          </cell>
          <cell r="E1341" t="str">
            <v>fix</v>
          </cell>
          <cell r="F1341">
            <v>1.8</v>
          </cell>
          <cell r="G1341">
            <v>44519</v>
          </cell>
          <cell r="H1341" t="str">
            <v>RPC</v>
          </cell>
          <cell r="I1341" t="str">
            <v>LPI-1604</v>
          </cell>
          <cell r="J1341" t="str">
            <v>SR</v>
          </cell>
          <cell r="K1341">
            <v>1.35</v>
          </cell>
        </row>
        <row r="1342">
          <cell r="C1342" t="str">
            <v>074c029</v>
          </cell>
          <cell r="D1342">
            <v>1.26</v>
          </cell>
          <cell r="E1342" t="str">
            <v>fix</v>
          </cell>
          <cell r="F1342">
            <v>1.26</v>
          </cell>
          <cell r="G1342">
            <v>44519</v>
          </cell>
          <cell r="H1342" t="str">
            <v>RPC</v>
          </cell>
          <cell r="I1342" t="str">
            <v>LPI-1604</v>
          </cell>
          <cell r="J1342" t="str">
            <v>SR</v>
          </cell>
          <cell r="K1342">
            <v>1.35</v>
          </cell>
        </row>
        <row r="1343">
          <cell r="C1343" t="str">
            <v>072C030</v>
          </cell>
          <cell r="D1343">
            <v>0.75</v>
          </cell>
          <cell r="E1343" t="str">
            <v>fix</v>
          </cell>
          <cell r="F1343">
            <v>0.75</v>
          </cell>
          <cell r="G1343">
            <v>44515</v>
          </cell>
          <cell r="H1343" t="str">
            <v>RPC</v>
          </cell>
          <cell r="I1343" t="str">
            <v>LPI-1604</v>
          </cell>
          <cell r="J1343" t="str">
            <v>SR</v>
          </cell>
          <cell r="K1343">
            <v>1.35</v>
          </cell>
        </row>
        <row r="1344">
          <cell r="C1344" t="str">
            <v>073C029</v>
          </cell>
          <cell r="D1344">
            <v>0.53</v>
          </cell>
          <cell r="E1344" t="str">
            <v>fix</v>
          </cell>
          <cell r="F1344">
            <v>0.53</v>
          </cell>
          <cell r="G1344">
            <v>44515</v>
          </cell>
          <cell r="H1344" t="str">
            <v>RPC</v>
          </cell>
          <cell r="I1344" t="str">
            <v>LPI-1604</v>
          </cell>
          <cell r="J1344" t="str">
            <v>SR</v>
          </cell>
          <cell r="K1344">
            <v>1.35</v>
          </cell>
        </row>
        <row r="1345">
          <cell r="C1345" t="str">
            <v>073C030</v>
          </cell>
          <cell r="D1345">
            <v>0.99</v>
          </cell>
          <cell r="E1345" t="str">
            <v>fix</v>
          </cell>
          <cell r="F1345">
            <v>0.99</v>
          </cell>
          <cell r="G1345">
            <v>44515</v>
          </cell>
          <cell r="H1345" t="str">
            <v>RPC</v>
          </cell>
          <cell r="I1345" t="str">
            <v>LPI-1604</v>
          </cell>
          <cell r="J1345" t="str">
            <v>SR</v>
          </cell>
          <cell r="K1345">
            <v>1.35</v>
          </cell>
        </row>
        <row r="1346">
          <cell r="C1346" t="str">
            <v>074C030</v>
          </cell>
          <cell r="D1346">
            <v>1</v>
          </cell>
          <cell r="E1346" t="str">
            <v>fix</v>
          </cell>
          <cell r="F1346">
            <v>1</v>
          </cell>
          <cell r="G1346">
            <v>44515</v>
          </cell>
          <cell r="H1346" t="str">
            <v>RPC</v>
          </cell>
          <cell r="I1346" t="str">
            <v>LPI-1604</v>
          </cell>
          <cell r="J1346" t="str">
            <v>SR</v>
          </cell>
          <cell r="K1346">
            <v>1.35</v>
          </cell>
        </row>
        <row r="1347">
          <cell r="C1347" t="str">
            <v>075C028</v>
          </cell>
          <cell r="D1347">
            <v>3.57</v>
          </cell>
          <cell r="E1347" t="str">
            <v>fix</v>
          </cell>
          <cell r="F1347">
            <v>3.57</v>
          </cell>
          <cell r="G1347">
            <v>44503</v>
          </cell>
          <cell r="H1347" t="str">
            <v>RPC</v>
          </cell>
          <cell r="I1347" t="str">
            <v>LPI-1604</v>
          </cell>
          <cell r="J1347" t="str">
            <v>SR</v>
          </cell>
          <cell r="K1347">
            <v>1.35</v>
          </cell>
        </row>
        <row r="1348">
          <cell r="C1348" t="str">
            <v>077C028</v>
          </cell>
          <cell r="D1348">
            <v>1.1200000000000001</v>
          </cell>
          <cell r="E1348" t="str">
            <v>fix</v>
          </cell>
          <cell r="F1348">
            <v>1.1200000000000001</v>
          </cell>
          <cell r="G1348">
            <v>44504</v>
          </cell>
          <cell r="H1348" t="str">
            <v>RPC</v>
          </cell>
          <cell r="I1348" t="str">
            <v>LPI-1604</v>
          </cell>
          <cell r="J1348" t="str">
            <v>SR</v>
          </cell>
          <cell r="K1348">
            <v>1.35</v>
          </cell>
        </row>
        <row r="1349">
          <cell r="C1349" t="str">
            <v>075C030</v>
          </cell>
          <cell r="D1349">
            <v>0.63</v>
          </cell>
          <cell r="E1349" t="str">
            <v>fix</v>
          </cell>
          <cell r="F1349">
            <v>0.63</v>
          </cell>
          <cell r="G1349">
            <v>44702</v>
          </cell>
          <cell r="H1349" t="str">
            <v>R1</v>
          </cell>
          <cell r="I1349" t="str">
            <v>LPI-1604</v>
          </cell>
          <cell r="J1349" t="str">
            <v>SR</v>
          </cell>
          <cell r="K1349">
            <v>1.35</v>
          </cell>
        </row>
        <row r="1350">
          <cell r="C1350" t="str">
            <v>076C030</v>
          </cell>
          <cell r="D1350">
            <v>1.41</v>
          </cell>
          <cell r="E1350" t="str">
            <v>fix</v>
          </cell>
          <cell r="F1350">
            <v>1.41</v>
          </cell>
          <cell r="G1350">
            <v>44699</v>
          </cell>
          <cell r="H1350" t="str">
            <v>R1</v>
          </cell>
          <cell r="I1350" t="str">
            <v>LPI-1604</v>
          </cell>
          <cell r="J1350" t="str">
            <v>SR</v>
          </cell>
          <cell r="K1350">
            <v>1.35</v>
          </cell>
        </row>
        <row r="1351">
          <cell r="C1351" t="str">
            <v>077C030</v>
          </cell>
          <cell r="D1351">
            <v>0.88</v>
          </cell>
          <cell r="E1351" t="str">
            <v>fix</v>
          </cell>
          <cell r="F1351">
            <v>0.88</v>
          </cell>
          <cell r="G1351">
            <v>44503</v>
          </cell>
          <cell r="H1351" t="str">
            <v>RPC</v>
          </cell>
          <cell r="I1351" t="str">
            <v>LPI-1604</v>
          </cell>
          <cell r="J1351" t="str">
            <v>SR</v>
          </cell>
          <cell r="K1351">
            <v>1.35</v>
          </cell>
        </row>
        <row r="1352">
          <cell r="C1352" t="str">
            <v>078C030</v>
          </cell>
          <cell r="D1352">
            <v>2.08</v>
          </cell>
          <cell r="E1352"/>
          <cell r="F1352">
            <v>2.08</v>
          </cell>
          <cell r="G1352">
            <v>44524</v>
          </cell>
          <cell r="H1352" t="str">
            <v>RPC</v>
          </cell>
          <cell r="I1352" t="str">
            <v>LPI-1604</v>
          </cell>
          <cell r="J1352" t="str">
            <v>SR</v>
          </cell>
          <cell r="K1352">
            <v>1.35</v>
          </cell>
        </row>
        <row r="1353">
          <cell r="C1353" t="str">
            <v>080C030</v>
          </cell>
          <cell r="D1353">
            <v>3.58</v>
          </cell>
          <cell r="E1353" t="str">
            <v>fix</v>
          </cell>
          <cell r="F1353">
            <v>3.58</v>
          </cell>
          <cell r="G1353">
            <v>44522</v>
          </cell>
          <cell r="H1353" t="str">
            <v>RPC</v>
          </cell>
          <cell r="I1353" t="str">
            <v>LPI-1604</v>
          </cell>
          <cell r="J1353" t="str">
            <v>SR</v>
          </cell>
          <cell r="K1353">
            <v>1.35</v>
          </cell>
        </row>
        <row r="1354">
          <cell r="C1354" t="str">
            <v>081C030</v>
          </cell>
          <cell r="D1354">
            <v>2.85</v>
          </cell>
          <cell r="E1354" t="str">
            <v>fix</v>
          </cell>
          <cell r="F1354">
            <v>2.85</v>
          </cell>
          <cell r="G1354">
            <v>44522</v>
          </cell>
          <cell r="H1354" t="str">
            <v>RPC</v>
          </cell>
          <cell r="I1354" t="str">
            <v>LPI-1604</v>
          </cell>
          <cell r="J1354" t="str">
            <v>SR</v>
          </cell>
          <cell r="K1354">
            <v>1.35</v>
          </cell>
        </row>
        <row r="1355">
          <cell r="C1355" t="str">
            <v>081c029</v>
          </cell>
          <cell r="D1355">
            <v>0.25</v>
          </cell>
          <cell r="E1355" t="str">
            <v>fix</v>
          </cell>
          <cell r="F1355">
            <v>0.25</v>
          </cell>
          <cell r="G1355">
            <v>44522</v>
          </cell>
          <cell r="H1355" t="str">
            <v>RPC</v>
          </cell>
          <cell r="I1355" t="str">
            <v>LPI-1604</v>
          </cell>
          <cell r="J1355" t="str">
            <v>SR</v>
          </cell>
          <cell r="K1355">
            <v>1.35</v>
          </cell>
        </row>
        <row r="1356">
          <cell r="C1356" t="str">
            <v>072c035</v>
          </cell>
          <cell r="D1356">
            <v>1.3</v>
          </cell>
          <cell r="E1356" t="str">
            <v>fix</v>
          </cell>
          <cell r="F1356">
            <v>1.3</v>
          </cell>
          <cell r="G1356">
            <v>44500</v>
          </cell>
          <cell r="H1356" t="str">
            <v>RPC</v>
          </cell>
          <cell r="I1356" t="str">
            <v>LPI-1604</v>
          </cell>
          <cell r="J1356" t="str">
            <v>SR</v>
          </cell>
          <cell r="K1356">
            <v>1.35</v>
          </cell>
        </row>
        <row r="1357">
          <cell r="C1357" t="str">
            <v>072c036</v>
          </cell>
          <cell r="D1357">
            <v>1.5</v>
          </cell>
          <cell r="E1357" t="str">
            <v>fix</v>
          </cell>
          <cell r="F1357">
            <v>1.5</v>
          </cell>
          <cell r="G1357">
            <v>44500</v>
          </cell>
          <cell r="H1357" t="str">
            <v>RPC</v>
          </cell>
          <cell r="I1357" t="str">
            <v>LPI-1604</v>
          </cell>
          <cell r="J1357" t="str">
            <v>SR</v>
          </cell>
          <cell r="K1357">
            <v>1.35</v>
          </cell>
        </row>
        <row r="1358">
          <cell r="C1358" t="str">
            <v>073c036</v>
          </cell>
          <cell r="D1358">
            <v>1.82</v>
          </cell>
          <cell r="E1358" t="str">
            <v>fix</v>
          </cell>
          <cell r="F1358">
            <v>1.82</v>
          </cell>
          <cell r="G1358">
            <v>44500</v>
          </cell>
          <cell r="H1358" t="str">
            <v>RPC</v>
          </cell>
          <cell r="I1358" t="str">
            <v>LPI-1604</v>
          </cell>
          <cell r="J1358" t="str">
            <v>SR</v>
          </cell>
          <cell r="K1358">
            <v>1.35</v>
          </cell>
        </row>
        <row r="1359">
          <cell r="C1359" t="str">
            <v>074c036</v>
          </cell>
          <cell r="D1359">
            <v>1.38</v>
          </cell>
          <cell r="E1359" t="str">
            <v>fix</v>
          </cell>
          <cell r="F1359">
            <v>1.38</v>
          </cell>
          <cell r="G1359">
            <v>44500</v>
          </cell>
          <cell r="H1359" t="str">
            <v>RPC</v>
          </cell>
          <cell r="I1359" t="str">
            <v>LPI-1604</v>
          </cell>
          <cell r="J1359" t="str">
            <v>SR</v>
          </cell>
          <cell r="K1359">
            <v>1.35</v>
          </cell>
        </row>
        <row r="1360">
          <cell r="C1360" t="str">
            <v>072C032</v>
          </cell>
          <cell r="D1360">
            <v>0.95</v>
          </cell>
          <cell r="E1360"/>
          <cell r="F1360">
            <v>0.95</v>
          </cell>
          <cell r="G1360">
            <v>44501</v>
          </cell>
          <cell r="H1360" t="str">
            <v>RPC</v>
          </cell>
          <cell r="I1360" t="str">
            <v>LPI-1603</v>
          </cell>
          <cell r="J1360" t="str">
            <v>SR</v>
          </cell>
          <cell r="K1360">
            <v>1.35</v>
          </cell>
        </row>
        <row r="1361">
          <cell r="C1361" t="str">
            <v>073C032</v>
          </cell>
          <cell r="D1361">
            <v>2.46</v>
          </cell>
          <cell r="E1361"/>
          <cell r="F1361">
            <v>2.46</v>
          </cell>
          <cell r="G1361">
            <v>44501</v>
          </cell>
          <cell r="H1361" t="str">
            <v>RPC</v>
          </cell>
          <cell r="I1361" t="str">
            <v>LPI-1603</v>
          </cell>
          <cell r="J1361" t="str">
            <v>SR</v>
          </cell>
          <cell r="K1361">
            <v>1.35</v>
          </cell>
        </row>
        <row r="1362">
          <cell r="C1362" t="str">
            <v>074C032</v>
          </cell>
          <cell r="D1362">
            <v>2.83</v>
          </cell>
          <cell r="E1362"/>
          <cell r="F1362">
            <v>2.83</v>
          </cell>
          <cell r="G1362">
            <v>44501</v>
          </cell>
          <cell r="H1362" t="str">
            <v>RPC</v>
          </cell>
          <cell r="I1362" t="str">
            <v>LPI-1603</v>
          </cell>
          <cell r="J1362" t="str">
            <v>SR</v>
          </cell>
          <cell r="K1362">
            <v>1.35</v>
          </cell>
        </row>
        <row r="1363">
          <cell r="C1363" t="str">
            <v>073c035</v>
          </cell>
          <cell r="D1363">
            <v>1.89</v>
          </cell>
          <cell r="E1363" t="str">
            <v>fix</v>
          </cell>
          <cell r="F1363">
            <v>1.89</v>
          </cell>
          <cell r="G1363">
            <v>44500</v>
          </cell>
          <cell r="H1363" t="str">
            <v>RPC</v>
          </cell>
          <cell r="I1363" t="str">
            <v>LPI-1604</v>
          </cell>
          <cell r="J1363" t="str">
            <v>SR</v>
          </cell>
          <cell r="K1363">
            <v>1.35</v>
          </cell>
        </row>
        <row r="1364">
          <cell r="C1364" t="str">
            <v>074C035</v>
          </cell>
          <cell r="D1364">
            <v>3.12</v>
          </cell>
          <cell r="E1364" t="str">
            <v>fix</v>
          </cell>
          <cell r="F1364">
            <v>3.12</v>
          </cell>
          <cell r="G1364">
            <v>44500</v>
          </cell>
          <cell r="H1364" t="str">
            <v>RPC</v>
          </cell>
          <cell r="I1364" t="str">
            <v>LPI-1604</v>
          </cell>
          <cell r="J1364" t="str">
            <v>SR</v>
          </cell>
          <cell r="K1364">
            <v>1.35</v>
          </cell>
        </row>
        <row r="1365">
          <cell r="C1365" t="str">
            <v>072c037</v>
          </cell>
          <cell r="D1365">
            <v>1.59</v>
          </cell>
          <cell r="E1365" t="str">
            <v>fix</v>
          </cell>
          <cell r="F1365">
            <v>1.59</v>
          </cell>
          <cell r="G1365">
            <v>44523</v>
          </cell>
          <cell r="H1365" t="str">
            <v>RPC</v>
          </cell>
          <cell r="I1365" t="str">
            <v>LPI-1604</v>
          </cell>
          <cell r="J1365" t="str">
            <v>SR</v>
          </cell>
          <cell r="K1365">
            <v>1.35</v>
          </cell>
        </row>
        <row r="1366">
          <cell r="C1366" t="str">
            <v>073c037</v>
          </cell>
          <cell r="D1366">
            <v>2.36</v>
          </cell>
          <cell r="E1366" t="str">
            <v>fix</v>
          </cell>
          <cell r="F1366">
            <v>2.36</v>
          </cell>
          <cell r="G1366">
            <v>44523</v>
          </cell>
          <cell r="H1366" t="str">
            <v>RPC</v>
          </cell>
          <cell r="I1366" t="str">
            <v>LPI-1604</v>
          </cell>
          <cell r="J1366" t="str">
            <v>SR</v>
          </cell>
          <cell r="K1366">
            <v>1.35</v>
          </cell>
        </row>
        <row r="1367">
          <cell r="C1367" t="str">
            <v>074C037</v>
          </cell>
          <cell r="D1367">
            <v>3.9</v>
          </cell>
          <cell r="E1367"/>
          <cell r="F1367">
            <v>3.9</v>
          </cell>
          <cell r="G1367">
            <v>44506</v>
          </cell>
          <cell r="H1367" t="str">
            <v>RPC</v>
          </cell>
          <cell r="I1367" t="str">
            <v>LPI-1603</v>
          </cell>
          <cell r="J1367" t="str">
            <v>SR</v>
          </cell>
          <cell r="K1367">
            <v>1.35</v>
          </cell>
        </row>
        <row r="1368">
          <cell r="C1368" t="str">
            <v>074C038</v>
          </cell>
          <cell r="D1368">
            <v>1.36</v>
          </cell>
          <cell r="E1368"/>
          <cell r="F1368">
            <v>1.36</v>
          </cell>
          <cell r="G1368">
            <v>44506</v>
          </cell>
          <cell r="H1368" t="str">
            <v>RPC</v>
          </cell>
          <cell r="I1368" t="str">
            <v>LPI-1603</v>
          </cell>
          <cell r="J1368" t="str">
            <v>SR</v>
          </cell>
          <cell r="K1368">
            <v>1.35</v>
          </cell>
        </row>
        <row r="1369">
          <cell r="C1369" t="str">
            <v>073C038</v>
          </cell>
          <cell r="D1369">
            <v>0.88</v>
          </cell>
          <cell r="E1369"/>
          <cell r="F1369">
            <v>0.88</v>
          </cell>
          <cell r="G1369">
            <v>44506</v>
          </cell>
          <cell r="H1369" t="str">
            <v>RPC</v>
          </cell>
          <cell r="I1369" t="str">
            <v>LPI-1603</v>
          </cell>
          <cell r="J1369" t="str">
            <v>SR</v>
          </cell>
          <cell r="K1369">
            <v>1.35</v>
          </cell>
        </row>
        <row r="1370">
          <cell r="C1370" t="str">
            <v>074C039</v>
          </cell>
          <cell r="D1370">
            <v>1.26</v>
          </cell>
          <cell r="E1370"/>
          <cell r="F1370">
            <v>1.26</v>
          </cell>
          <cell r="G1370">
            <v>44506</v>
          </cell>
          <cell r="H1370" t="str">
            <v>RPC</v>
          </cell>
          <cell r="I1370" t="str">
            <v>LPI-1603</v>
          </cell>
          <cell r="J1370" t="str">
            <v>SR</v>
          </cell>
          <cell r="K1370">
            <v>1.35</v>
          </cell>
        </row>
        <row r="1371">
          <cell r="C1371" t="str">
            <v>073c039</v>
          </cell>
          <cell r="D1371">
            <v>0.33</v>
          </cell>
          <cell r="E1371" t="str">
            <v>x</v>
          </cell>
          <cell r="F1371">
            <v>0.33</v>
          </cell>
          <cell r="G1371">
            <v>44536</v>
          </cell>
          <cell r="H1371" t="str">
            <v>PC</v>
          </cell>
          <cell r="I1371" t="str">
            <v>LPI-1604</v>
          </cell>
          <cell r="J1371" t="str">
            <v>SR</v>
          </cell>
          <cell r="K1371">
            <v>1.35</v>
          </cell>
        </row>
        <row r="1372">
          <cell r="C1372" t="str">
            <v>074C040</v>
          </cell>
          <cell r="D1372">
            <v>1.37</v>
          </cell>
          <cell r="E1372" t="str">
            <v>fix</v>
          </cell>
          <cell r="F1372">
            <v>1.37</v>
          </cell>
          <cell r="G1372">
            <v>44503</v>
          </cell>
          <cell r="H1372" t="str">
            <v>RPC</v>
          </cell>
          <cell r="I1372" t="str">
            <v>LPI-1603</v>
          </cell>
          <cell r="J1372" t="str">
            <v>SR</v>
          </cell>
          <cell r="K1372">
            <v>1.35</v>
          </cell>
        </row>
        <row r="1373">
          <cell r="C1373" t="str">
            <v>076C033</v>
          </cell>
          <cell r="D1373">
            <v>1.95</v>
          </cell>
          <cell r="E1373"/>
          <cell r="F1373">
            <v>1.95</v>
          </cell>
          <cell r="G1373">
            <v>44502</v>
          </cell>
          <cell r="H1373" t="str">
            <v>RPC</v>
          </cell>
          <cell r="I1373" t="str">
            <v>LPI-1604</v>
          </cell>
          <cell r="J1373" t="str">
            <v>SR</v>
          </cell>
          <cell r="K1373">
            <v>1.35</v>
          </cell>
        </row>
        <row r="1374">
          <cell r="C1374" t="str">
            <v>075C033</v>
          </cell>
          <cell r="D1374">
            <v>3.48</v>
          </cell>
          <cell r="E1374"/>
          <cell r="F1374">
            <v>3.48</v>
          </cell>
          <cell r="G1374">
            <v>44502</v>
          </cell>
          <cell r="H1374" t="str">
            <v>RPC</v>
          </cell>
          <cell r="I1374" t="str">
            <v>LPI-1604</v>
          </cell>
          <cell r="J1374" t="str">
            <v>SR</v>
          </cell>
          <cell r="K1374">
            <v>1.35</v>
          </cell>
        </row>
        <row r="1375">
          <cell r="C1375" t="str">
            <v>075C035</v>
          </cell>
          <cell r="D1375">
            <v>2.0099999999999998</v>
          </cell>
          <cell r="E1375"/>
          <cell r="F1375">
            <v>2.0099999999999998</v>
          </cell>
          <cell r="G1375">
            <v>44501</v>
          </cell>
          <cell r="H1375" t="str">
            <v>RPC</v>
          </cell>
          <cell r="I1375" t="str">
            <v>LPI-1604</v>
          </cell>
          <cell r="J1375" t="str">
            <v>SR</v>
          </cell>
          <cell r="K1375">
            <v>1.35</v>
          </cell>
        </row>
        <row r="1376">
          <cell r="C1376" t="str">
            <v>076C035</v>
          </cell>
          <cell r="D1376">
            <v>0.45</v>
          </cell>
          <cell r="E1376"/>
          <cell r="F1376">
            <v>0.45</v>
          </cell>
          <cell r="G1376">
            <v>44501</v>
          </cell>
          <cell r="H1376" t="str">
            <v>RPC</v>
          </cell>
          <cell r="I1376" t="str">
            <v>LPI-1604</v>
          </cell>
          <cell r="J1376" t="str">
            <v>SR</v>
          </cell>
          <cell r="K1376">
            <v>1.35</v>
          </cell>
        </row>
        <row r="1377">
          <cell r="C1377" t="str">
            <v>075C036</v>
          </cell>
          <cell r="D1377">
            <v>0.62</v>
          </cell>
          <cell r="E1377"/>
          <cell r="F1377">
            <v>0.62</v>
          </cell>
          <cell r="G1377">
            <v>44501</v>
          </cell>
          <cell r="H1377" t="str">
            <v>RPC</v>
          </cell>
          <cell r="I1377" t="str">
            <v>LPI-1604</v>
          </cell>
          <cell r="J1377" t="str">
            <v>SR</v>
          </cell>
          <cell r="K1377">
            <v>1.35</v>
          </cell>
        </row>
        <row r="1378">
          <cell r="C1378" t="str">
            <v>076C036</v>
          </cell>
          <cell r="D1378">
            <v>1.1599999999999999</v>
          </cell>
          <cell r="E1378"/>
          <cell r="F1378">
            <v>1.1599999999999999</v>
          </cell>
          <cell r="G1378">
            <v>44501</v>
          </cell>
          <cell r="H1378" t="str">
            <v>RPC</v>
          </cell>
          <cell r="I1378" t="str">
            <v>LPI-1604</v>
          </cell>
          <cell r="J1378" t="str">
            <v>SR</v>
          </cell>
          <cell r="K1378">
            <v>1.35</v>
          </cell>
        </row>
        <row r="1379">
          <cell r="C1379" t="str">
            <v>076C039</v>
          </cell>
          <cell r="D1379">
            <v>3.94</v>
          </cell>
          <cell r="E1379"/>
          <cell r="F1379">
            <v>3.94</v>
          </cell>
          <cell r="G1379">
            <v>44501</v>
          </cell>
          <cell r="H1379" t="str">
            <v>RPC</v>
          </cell>
          <cell r="I1379" t="str">
            <v>LPI-1604</v>
          </cell>
          <cell r="J1379" t="str">
            <v>SR</v>
          </cell>
          <cell r="K1379">
            <v>1.35</v>
          </cell>
        </row>
        <row r="1380">
          <cell r="C1380" t="str">
            <v>076C038</v>
          </cell>
          <cell r="D1380">
            <v>5.86</v>
          </cell>
          <cell r="E1380"/>
          <cell r="F1380">
            <v>5.86</v>
          </cell>
          <cell r="G1380">
            <v>44481</v>
          </cell>
          <cell r="H1380" t="str">
            <v>R3</v>
          </cell>
          <cell r="I1380" t="str">
            <v>LPI-1603</v>
          </cell>
          <cell r="J1380" t="str">
            <v>DR</v>
          </cell>
          <cell r="K1380">
            <v>1.8</v>
          </cell>
        </row>
        <row r="1381">
          <cell r="C1381" t="str">
            <v>077C038</v>
          </cell>
          <cell r="D1381">
            <v>4.32</v>
          </cell>
          <cell r="E1381"/>
          <cell r="F1381">
            <v>4.32</v>
          </cell>
          <cell r="G1381">
            <v>44481</v>
          </cell>
          <cell r="H1381" t="str">
            <v>R3</v>
          </cell>
          <cell r="I1381" t="str">
            <v>LPI-1603</v>
          </cell>
          <cell r="J1381" t="str">
            <v>DR</v>
          </cell>
          <cell r="K1381">
            <v>1.8</v>
          </cell>
        </row>
        <row r="1382">
          <cell r="C1382" t="str">
            <v>078C038</v>
          </cell>
          <cell r="D1382">
            <v>5.19</v>
          </cell>
          <cell r="E1382"/>
          <cell r="F1382">
            <v>5.19</v>
          </cell>
          <cell r="G1382">
            <v>44529</v>
          </cell>
          <cell r="H1382" t="str">
            <v>R3</v>
          </cell>
          <cell r="I1382" t="str">
            <v>LPI-1603</v>
          </cell>
          <cell r="J1382" t="str">
            <v>SRP</v>
          </cell>
          <cell r="K1382">
            <v>1.8</v>
          </cell>
        </row>
        <row r="1383">
          <cell r="C1383" t="str">
            <v>080C032</v>
          </cell>
          <cell r="D1383">
            <v>1.5</v>
          </cell>
          <cell r="E1383" t="str">
            <v>fix</v>
          </cell>
          <cell r="F1383">
            <v>1.5</v>
          </cell>
          <cell r="G1383">
            <v>44524</v>
          </cell>
          <cell r="H1383" t="str">
            <v>RPC</v>
          </cell>
          <cell r="I1383" t="str">
            <v>LPI-1604</v>
          </cell>
          <cell r="J1383" t="str">
            <v>SR</v>
          </cell>
          <cell r="K1383">
            <v>1.35</v>
          </cell>
        </row>
        <row r="1384">
          <cell r="C1384" t="str">
            <v>080C033</v>
          </cell>
          <cell r="D1384">
            <v>1.44</v>
          </cell>
          <cell r="E1384" t="str">
            <v>fix</v>
          </cell>
          <cell r="F1384">
            <v>1.44</v>
          </cell>
          <cell r="G1384">
            <v>44524</v>
          </cell>
          <cell r="H1384" t="str">
            <v>RPC</v>
          </cell>
          <cell r="I1384" t="str">
            <v>LPI-1604</v>
          </cell>
          <cell r="J1384" t="str">
            <v>SR</v>
          </cell>
          <cell r="K1384">
            <v>1.35</v>
          </cell>
        </row>
        <row r="1385">
          <cell r="C1385" t="str">
            <v>080C035</v>
          </cell>
          <cell r="D1385"/>
          <cell r="E1385"/>
          <cell r="F1385">
            <v>3.28</v>
          </cell>
          <cell r="G1385"/>
          <cell r="H1385" t="str">
            <v>LP RPC</v>
          </cell>
          <cell r="I1385"/>
          <cell r="J1385"/>
          <cell r="K1385"/>
        </row>
        <row r="1386">
          <cell r="C1386" t="str">
            <v>080C038</v>
          </cell>
          <cell r="D1386">
            <v>4.9800000000000004</v>
          </cell>
          <cell r="E1386"/>
          <cell r="F1386">
            <v>4.9800000000000004</v>
          </cell>
          <cell r="G1386">
            <v>44518</v>
          </cell>
          <cell r="H1386" t="str">
            <v>R3</v>
          </cell>
          <cell r="I1386" t="str">
            <v>LPI-1603</v>
          </cell>
          <cell r="J1386" t="str">
            <v>DR</v>
          </cell>
          <cell r="K1386">
            <v>1.8</v>
          </cell>
        </row>
        <row r="1387">
          <cell r="C1387" t="str">
            <v>076C040</v>
          </cell>
          <cell r="D1387">
            <v>0.63</v>
          </cell>
          <cell r="E1387"/>
          <cell r="F1387">
            <v>0.63</v>
          </cell>
          <cell r="G1387">
            <v>44523</v>
          </cell>
          <cell r="H1387" t="str">
            <v>RPC</v>
          </cell>
          <cell r="I1387" t="str">
            <v>LPI-1604</v>
          </cell>
          <cell r="J1387" t="str">
            <v>SR</v>
          </cell>
          <cell r="K1387">
            <v>1.35</v>
          </cell>
        </row>
        <row r="1388">
          <cell r="C1388" t="str">
            <v>077C040</v>
          </cell>
          <cell r="D1388">
            <v>0.52</v>
          </cell>
          <cell r="E1388" t="str">
            <v>fix</v>
          </cell>
          <cell r="F1388">
            <v>0.52</v>
          </cell>
          <cell r="G1388">
            <v>44523</v>
          </cell>
          <cell r="H1388" t="str">
            <v>RPC</v>
          </cell>
          <cell r="I1388" t="str">
            <v>LPI-1604</v>
          </cell>
          <cell r="J1388" t="str">
            <v>SR</v>
          </cell>
          <cell r="K1388">
            <v>1.35</v>
          </cell>
        </row>
        <row r="1389">
          <cell r="C1389" t="str">
            <v>078C040</v>
          </cell>
          <cell r="D1389">
            <v>1.18</v>
          </cell>
          <cell r="E1389" t="str">
            <v>fix</v>
          </cell>
          <cell r="F1389">
            <v>1.18</v>
          </cell>
          <cell r="G1389">
            <v>44523</v>
          </cell>
          <cell r="H1389" t="str">
            <v>RPC</v>
          </cell>
          <cell r="I1389" t="str">
            <v>LPI-1604</v>
          </cell>
          <cell r="J1389" t="str">
            <v>SR</v>
          </cell>
          <cell r="K1389">
            <v>1.35</v>
          </cell>
        </row>
        <row r="1390">
          <cell r="C1390" t="str">
            <v>079C040</v>
          </cell>
          <cell r="D1390">
            <v>1.93</v>
          </cell>
          <cell r="E1390" t="str">
            <v>fix</v>
          </cell>
          <cell r="F1390">
            <v>1.93</v>
          </cell>
          <cell r="G1390">
            <v>44523</v>
          </cell>
          <cell r="H1390" t="str">
            <v>RPC</v>
          </cell>
          <cell r="I1390" t="str">
            <v>LPI-1604</v>
          </cell>
          <cell r="J1390" t="str">
            <v>SR</v>
          </cell>
          <cell r="K1390">
            <v>1.35</v>
          </cell>
        </row>
        <row r="1391">
          <cell r="C1391" t="str">
            <v>080C039</v>
          </cell>
          <cell r="D1391">
            <v>0.84</v>
          </cell>
          <cell r="E1391" t="str">
            <v>fix</v>
          </cell>
          <cell r="F1391">
            <v>0.84</v>
          </cell>
          <cell r="G1391">
            <v>44523</v>
          </cell>
          <cell r="H1391" t="str">
            <v>RPC</v>
          </cell>
          <cell r="I1391" t="str">
            <v>LPI-1604</v>
          </cell>
          <cell r="J1391" t="str">
            <v>SR</v>
          </cell>
          <cell r="K1391">
            <v>1.35</v>
          </cell>
        </row>
        <row r="1392">
          <cell r="C1392" t="str">
            <v>080C040</v>
          </cell>
          <cell r="D1392">
            <v>0.97</v>
          </cell>
          <cell r="E1392" t="str">
            <v>fix</v>
          </cell>
          <cell r="F1392">
            <v>0.97</v>
          </cell>
          <cell r="G1392">
            <v>44523</v>
          </cell>
          <cell r="H1392" t="str">
            <v>RPC</v>
          </cell>
          <cell r="I1392" t="str">
            <v>LPI-1604</v>
          </cell>
          <cell r="J1392" t="str">
            <v>SR</v>
          </cell>
          <cell r="K1392">
            <v>1.35</v>
          </cell>
        </row>
        <row r="1393">
          <cell r="C1393" t="str">
            <v>071C046</v>
          </cell>
          <cell r="D1393">
            <v>1.23</v>
          </cell>
          <cell r="E1393" t="str">
            <v>fix</v>
          </cell>
          <cell r="F1393">
            <v>1.23</v>
          </cell>
          <cell r="G1393">
            <v>44518</v>
          </cell>
          <cell r="H1393" t="str">
            <v>RPC</v>
          </cell>
          <cell r="I1393" t="str">
            <v>LPI-1604</v>
          </cell>
          <cell r="J1393" t="str">
            <v>SR</v>
          </cell>
          <cell r="K1393">
            <v>1.35</v>
          </cell>
        </row>
        <row r="1394">
          <cell r="C1394" t="str">
            <v>072C046</v>
          </cell>
          <cell r="D1394">
            <v>1.45</v>
          </cell>
          <cell r="E1394" t="str">
            <v>fix</v>
          </cell>
          <cell r="F1394">
            <v>1.45</v>
          </cell>
          <cell r="G1394">
            <v>44517</v>
          </cell>
          <cell r="H1394" t="str">
            <v>RPC</v>
          </cell>
          <cell r="I1394" t="str">
            <v>LPI-1604</v>
          </cell>
          <cell r="J1394" t="str">
            <v>SR</v>
          </cell>
          <cell r="K1394">
            <v>1.35</v>
          </cell>
        </row>
        <row r="1395">
          <cell r="C1395" t="str">
            <v>074C045</v>
          </cell>
          <cell r="D1395">
            <v>0.94</v>
          </cell>
          <cell r="E1395"/>
          <cell r="F1395">
            <v>0.94</v>
          </cell>
          <cell r="G1395">
            <v>44523</v>
          </cell>
          <cell r="H1395" t="str">
            <v>RPC</v>
          </cell>
          <cell r="I1395" t="str">
            <v>LPI-1603</v>
          </cell>
          <cell r="J1395" t="str">
            <v>SR</v>
          </cell>
          <cell r="K1395">
            <v>1.35</v>
          </cell>
        </row>
        <row r="1396">
          <cell r="C1396" t="str">
            <v>072C048</v>
          </cell>
          <cell r="D1396">
            <v>0.73</v>
          </cell>
          <cell r="E1396"/>
          <cell r="F1396">
            <v>0.73</v>
          </cell>
          <cell r="G1396">
            <v>44519</v>
          </cell>
          <cell r="H1396" t="str">
            <v>RPC</v>
          </cell>
          <cell r="I1396" t="str">
            <v>LPI-1604</v>
          </cell>
          <cell r="J1396" t="str">
            <v>SR</v>
          </cell>
          <cell r="K1396">
            <v>1.35</v>
          </cell>
        </row>
        <row r="1397">
          <cell r="C1397" t="str">
            <v>072C049</v>
          </cell>
          <cell r="D1397">
            <v>0.86</v>
          </cell>
          <cell r="E1397"/>
          <cell r="F1397">
            <v>0.86</v>
          </cell>
          <cell r="G1397">
            <v>44521</v>
          </cell>
          <cell r="H1397" t="str">
            <v>RPC</v>
          </cell>
          <cell r="I1397" t="str">
            <v>LPI-1604</v>
          </cell>
          <cell r="J1397" t="str">
            <v>SR</v>
          </cell>
          <cell r="K1397">
            <v>1.35</v>
          </cell>
        </row>
        <row r="1398">
          <cell r="C1398" t="str">
            <v>072C050</v>
          </cell>
          <cell r="D1398">
            <v>2.67</v>
          </cell>
          <cell r="E1398"/>
          <cell r="F1398">
            <v>2.67</v>
          </cell>
          <cell r="G1398">
            <v>44513</v>
          </cell>
          <cell r="H1398" t="str">
            <v>RPC</v>
          </cell>
          <cell r="I1398" t="str">
            <v>LPI-1604</v>
          </cell>
          <cell r="J1398" t="str">
            <v>SR</v>
          </cell>
          <cell r="K1398">
            <v>1.35</v>
          </cell>
        </row>
        <row r="1399">
          <cell r="C1399" t="str">
            <v>074C041</v>
          </cell>
          <cell r="D1399">
            <v>4.29</v>
          </cell>
          <cell r="E1399" t="str">
            <v>fix</v>
          </cell>
          <cell r="F1399">
            <v>4.29</v>
          </cell>
          <cell r="G1399">
            <v>44502</v>
          </cell>
          <cell r="H1399" t="str">
            <v>RPC</v>
          </cell>
          <cell r="I1399" t="str">
            <v>LPI-1604</v>
          </cell>
          <cell r="J1399" t="str">
            <v>SR</v>
          </cell>
          <cell r="K1399">
            <v>1.35</v>
          </cell>
        </row>
        <row r="1400">
          <cell r="C1400" t="str">
            <v>074C043</v>
          </cell>
          <cell r="D1400">
            <v>1.6</v>
          </cell>
          <cell r="E1400" t="str">
            <v>fix</v>
          </cell>
          <cell r="F1400">
            <v>1.6</v>
          </cell>
          <cell r="G1400">
            <v>44504</v>
          </cell>
          <cell r="H1400" t="str">
            <v>RPC</v>
          </cell>
          <cell r="I1400" t="str">
            <v>LPI-1604</v>
          </cell>
          <cell r="J1400" t="str">
            <v>SR</v>
          </cell>
          <cell r="K1400">
            <v>1.35</v>
          </cell>
        </row>
        <row r="1401">
          <cell r="C1401" t="str">
            <v>074C042</v>
          </cell>
          <cell r="D1401">
            <v>1.71</v>
          </cell>
          <cell r="E1401" t="str">
            <v>x</v>
          </cell>
          <cell r="F1401">
            <v>1.71</v>
          </cell>
          <cell r="G1401">
            <v>44521</v>
          </cell>
          <cell r="H1401" t="str">
            <v>RPC</v>
          </cell>
          <cell r="I1401" t="str">
            <v>LPI-1604</v>
          </cell>
          <cell r="J1401" t="str">
            <v>SR</v>
          </cell>
          <cell r="K1401">
            <v>1.35</v>
          </cell>
        </row>
        <row r="1402">
          <cell r="C1402" t="str">
            <v>074C044</v>
          </cell>
          <cell r="D1402">
            <v>1.05</v>
          </cell>
          <cell r="E1402" t="str">
            <v>x</v>
          </cell>
          <cell r="F1402">
            <v>1.05</v>
          </cell>
          <cell r="G1402">
            <v>44506</v>
          </cell>
          <cell r="H1402" t="str">
            <v>RPC</v>
          </cell>
          <cell r="I1402" t="str">
            <v>LPI-1604</v>
          </cell>
          <cell r="J1402" t="str">
            <v>SR</v>
          </cell>
          <cell r="K1402">
            <v>1.35</v>
          </cell>
        </row>
        <row r="1403">
          <cell r="C1403" t="str">
            <v>075C048</v>
          </cell>
          <cell r="D1403">
            <v>2.21</v>
          </cell>
          <cell r="E1403"/>
          <cell r="F1403">
            <v>2.21</v>
          </cell>
          <cell r="G1403">
            <v>44517</v>
          </cell>
          <cell r="H1403" t="str">
            <v>RPC</v>
          </cell>
          <cell r="I1403" t="str">
            <v>LPI-1604</v>
          </cell>
          <cell r="J1403" t="str">
            <v>SR</v>
          </cell>
          <cell r="K1403">
            <v>1.35</v>
          </cell>
        </row>
        <row r="1404">
          <cell r="C1404" t="str">
            <v>075C049</v>
          </cell>
          <cell r="D1404">
            <v>2.19</v>
          </cell>
          <cell r="E1404"/>
          <cell r="F1404">
            <v>2.19</v>
          </cell>
          <cell r="G1404">
            <v>44516</v>
          </cell>
          <cell r="H1404" t="str">
            <v>RPC</v>
          </cell>
          <cell r="I1404" t="str">
            <v>LPI-1604</v>
          </cell>
          <cell r="J1404" t="str">
            <v>SR</v>
          </cell>
          <cell r="K1404">
            <v>1.35</v>
          </cell>
        </row>
        <row r="1405">
          <cell r="C1405" t="str">
            <v>076c047</v>
          </cell>
          <cell r="D1405">
            <v>1.1599999999999999</v>
          </cell>
          <cell r="E1405"/>
          <cell r="F1405">
            <v>1.1599999999999999</v>
          </cell>
          <cell r="G1405">
            <v>44517</v>
          </cell>
          <cell r="H1405" t="str">
            <v>RPC</v>
          </cell>
          <cell r="I1405" t="str">
            <v>LPI-1604</v>
          </cell>
          <cell r="J1405" t="str">
            <v>SR</v>
          </cell>
          <cell r="K1405">
            <v>1.35</v>
          </cell>
        </row>
        <row r="1406">
          <cell r="C1406" t="str">
            <v>076C048</v>
          </cell>
          <cell r="D1406">
            <v>0.93</v>
          </cell>
          <cell r="E1406"/>
          <cell r="F1406">
            <v>0.93</v>
          </cell>
          <cell r="G1406">
            <v>44517</v>
          </cell>
          <cell r="H1406" t="str">
            <v>RPC</v>
          </cell>
          <cell r="I1406" t="str">
            <v>LPI-1604</v>
          </cell>
          <cell r="J1406" t="str">
            <v>SR</v>
          </cell>
          <cell r="K1406">
            <v>1.35</v>
          </cell>
        </row>
        <row r="1407">
          <cell r="C1407" t="str">
            <v>076C049</v>
          </cell>
          <cell r="D1407">
            <v>2.17</v>
          </cell>
          <cell r="E1407"/>
          <cell r="F1407">
            <v>2.17</v>
          </cell>
          <cell r="G1407">
            <v>44516</v>
          </cell>
          <cell r="H1407" t="str">
            <v>RPC</v>
          </cell>
          <cell r="I1407" t="str">
            <v>LPI-1604</v>
          </cell>
          <cell r="J1407" t="str">
            <v>SR</v>
          </cell>
          <cell r="K1407">
            <v>1.35</v>
          </cell>
        </row>
        <row r="1408">
          <cell r="C1408" t="str">
            <v>080C046</v>
          </cell>
          <cell r="D1408"/>
          <cell r="E1408"/>
          <cell r="F1408">
            <v>2.36</v>
          </cell>
          <cell r="G1408"/>
          <cell r="H1408" t="str">
            <v>LP RPC</v>
          </cell>
          <cell r="I1408"/>
          <cell r="J1408"/>
          <cell r="K1408"/>
        </row>
        <row r="1409">
          <cell r="C1409" t="str">
            <v>076c043</v>
          </cell>
          <cell r="D1409">
            <v>2.4300000000000002</v>
          </cell>
          <cell r="E1409"/>
          <cell r="F1409">
            <v>2.4300000000000002</v>
          </cell>
          <cell r="G1409">
            <v>44525</v>
          </cell>
          <cell r="H1409" t="str">
            <v>RPC</v>
          </cell>
          <cell r="I1409" t="str">
            <v>LPI-1603</v>
          </cell>
          <cell r="J1409" t="str">
            <v>SR</v>
          </cell>
          <cell r="K1409">
            <v>1.35</v>
          </cell>
        </row>
        <row r="1410">
          <cell r="C1410" t="str">
            <v>077c043</v>
          </cell>
          <cell r="D1410">
            <v>2.63</v>
          </cell>
          <cell r="E1410" t="str">
            <v>fix</v>
          </cell>
          <cell r="F1410">
            <v>2.63</v>
          </cell>
          <cell r="G1410">
            <v>44526</v>
          </cell>
          <cell r="H1410" t="str">
            <v>RPC</v>
          </cell>
          <cell r="I1410" t="str">
            <v>LPI-1603</v>
          </cell>
          <cell r="J1410" t="str">
            <v>SR</v>
          </cell>
          <cell r="K1410">
            <v>1.35</v>
          </cell>
        </row>
        <row r="1411">
          <cell r="C1411" t="str">
            <v>078c043</v>
          </cell>
          <cell r="D1411">
            <v>2.21</v>
          </cell>
          <cell r="E1411"/>
          <cell r="F1411">
            <v>2.21</v>
          </cell>
          <cell r="G1411">
            <v>44525</v>
          </cell>
          <cell r="H1411" t="str">
            <v>RPC</v>
          </cell>
          <cell r="I1411" t="str">
            <v>LPI-1603</v>
          </cell>
          <cell r="J1411" t="str">
            <v>SR</v>
          </cell>
          <cell r="K1411">
            <v>1.35</v>
          </cell>
        </row>
        <row r="1412">
          <cell r="C1412" t="str">
            <v>079c043</v>
          </cell>
          <cell r="D1412">
            <v>2.9</v>
          </cell>
          <cell r="E1412"/>
          <cell r="F1412">
            <v>2.9</v>
          </cell>
          <cell r="G1412">
            <v>44525</v>
          </cell>
          <cell r="H1412" t="str">
            <v>RPC</v>
          </cell>
          <cell r="I1412" t="str">
            <v>LPI-1603</v>
          </cell>
          <cell r="J1412" t="str">
            <v>SR</v>
          </cell>
          <cell r="K1412">
            <v>1.35</v>
          </cell>
        </row>
        <row r="1413">
          <cell r="C1413" t="str">
            <v>080c043</v>
          </cell>
          <cell r="D1413">
            <v>2.86</v>
          </cell>
          <cell r="E1413"/>
          <cell r="F1413">
            <v>2.86</v>
          </cell>
          <cell r="G1413">
            <v>44525</v>
          </cell>
          <cell r="H1413" t="str">
            <v>RPC</v>
          </cell>
          <cell r="I1413" t="str">
            <v>LPI-1603</v>
          </cell>
          <cell r="J1413" t="str">
            <v>SR</v>
          </cell>
          <cell r="K1413">
            <v>1.35</v>
          </cell>
        </row>
        <row r="1414">
          <cell r="C1414" t="str">
            <v>069C051</v>
          </cell>
          <cell r="D1414">
            <v>0.62</v>
          </cell>
          <cell r="E1414" t="str">
            <v>fix</v>
          </cell>
          <cell r="F1414">
            <v>0.62</v>
          </cell>
          <cell r="G1414">
            <v>44499</v>
          </cell>
          <cell r="H1414" t="str">
            <v>RPC</v>
          </cell>
          <cell r="I1414" t="str">
            <v>LPI-1604</v>
          </cell>
          <cell r="J1414" t="str">
            <v>SR</v>
          </cell>
          <cell r="K1414">
            <v>1.35</v>
          </cell>
        </row>
        <row r="1415">
          <cell r="C1415" t="str">
            <v>071C051</v>
          </cell>
          <cell r="D1415">
            <v>0.68</v>
          </cell>
          <cell r="E1415" t="str">
            <v>fix</v>
          </cell>
          <cell r="F1415">
            <v>0.68</v>
          </cell>
          <cell r="G1415">
            <v>44499</v>
          </cell>
          <cell r="H1415" t="str">
            <v>RPC</v>
          </cell>
          <cell r="I1415" t="str">
            <v>LPI-1604</v>
          </cell>
          <cell r="J1415" t="str">
            <v>SR</v>
          </cell>
          <cell r="K1415">
            <v>1.35</v>
          </cell>
        </row>
        <row r="1416">
          <cell r="C1416" t="str">
            <v>074C060</v>
          </cell>
          <cell r="D1416">
            <v>1.79</v>
          </cell>
          <cell r="E1416"/>
          <cell r="F1416">
            <v>1.79</v>
          </cell>
          <cell r="G1416">
            <v>44481</v>
          </cell>
          <cell r="H1416" t="str">
            <v>R2</v>
          </cell>
          <cell r="I1416" t="str">
            <v>LPI-1601</v>
          </cell>
          <cell r="J1416" t="str">
            <v>DR</v>
          </cell>
          <cell r="K1416">
            <v>1.8</v>
          </cell>
        </row>
        <row r="1417">
          <cell r="C1417" t="str">
            <v>077C056</v>
          </cell>
          <cell r="D1417">
            <v>2.72</v>
          </cell>
          <cell r="E1417"/>
          <cell r="F1417">
            <v>2.72</v>
          </cell>
          <cell r="G1417">
            <v>44482</v>
          </cell>
          <cell r="H1417" t="str">
            <v>R3</v>
          </cell>
          <cell r="I1417" t="str">
            <v>LPI-1603</v>
          </cell>
          <cell r="J1417" t="str">
            <v>SRP</v>
          </cell>
          <cell r="K1417">
            <v>1.8</v>
          </cell>
        </row>
        <row r="1418">
          <cell r="C1418" t="str">
            <v>077C058</v>
          </cell>
          <cell r="D1418"/>
          <cell r="E1418"/>
          <cell r="F1418">
            <v>8.74</v>
          </cell>
          <cell r="G1418"/>
          <cell r="H1418" t="str">
            <v>LP RPC</v>
          </cell>
          <cell r="I1418"/>
          <cell r="J1418"/>
          <cell r="K1418"/>
        </row>
        <row r="1419">
          <cell r="C1419" t="str">
            <v>077C060</v>
          </cell>
          <cell r="D1419">
            <v>1.97</v>
          </cell>
          <cell r="E1419"/>
          <cell r="F1419">
            <v>1.97</v>
          </cell>
          <cell r="G1419">
            <v>44481</v>
          </cell>
          <cell r="H1419" t="str">
            <v>R2</v>
          </cell>
          <cell r="I1419" t="str">
            <v>LPI-1601</v>
          </cell>
          <cell r="J1419" t="str">
            <v>DR</v>
          </cell>
          <cell r="K1419">
            <v>1.8</v>
          </cell>
        </row>
        <row r="1420">
          <cell r="C1420" t="str">
            <v>078C060</v>
          </cell>
          <cell r="D1420">
            <v>0.55000000000000004</v>
          </cell>
          <cell r="E1420"/>
          <cell r="F1420">
            <v>0.55000000000000004</v>
          </cell>
          <cell r="G1420">
            <v>44480</v>
          </cell>
          <cell r="H1420" t="str">
            <v>R2</v>
          </cell>
          <cell r="I1420" t="str">
            <v>LPI-1601</v>
          </cell>
          <cell r="J1420" t="str">
            <v>DR</v>
          </cell>
          <cell r="K1420">
            <v>1.8</v>
          </cell>
        </row>
        <row r="1421">
          <cell r="C1421" t="str">
            <v>080C053</v>
          </cell>
          <cell r="D1421">
            <v>4.25</v>
          </cell>
          <cell r="E1421"/>
          <cell r="F1421">
            <v>4.25</v>
          </cell>
          <cell r="G1421">
            <v>44386</v>
          </cell>
          <cell r="H1421" t="str">
            <v>R2</v>
          </cell>
          <cell r="I1421" t="str">
            <v>LPI-1604</v>
          </cell>
          <cell r="J1421" t="str">
            <v>SRP</v>
          </cell>
          <cell r="K1421">
            <v>1.8</v>
          </cell>
        </row>
        <row r="1422">
          <cell r="C1422" t="str">
            <v>080C054</v>
          </cell>
          <cell r="D1422">
            <v>1.53</v>
          </cell>
          <cell r="E1422"/>
          <cell r="F1422">
            <v>1.53</v>
          </cell>
          <cell r="G1422">
            <v>44482</v>
          </cell>
          <cell r="H1422" t="str">
            <v>R3</v>
          </cell>
          <cell r="I1422" t="str">
            <v>LPI-1604</v>
          </cell>
          <cell r="J1422" t="str">
            <v>SRP</v>
          </cell>
          <cell r="K1422">
            <v>1.8</v>
          </cell>
        </row>
        <row r="1423">
          <cell r="C1423" t="str">
            <v>071C061</v>
          </cell>
          <cell r="D1423">
            <v>1.38</v>
          </cell>
          <cell r="E1423"/>
          <cell r="F1423">
            <v>1.38</v>
          </cell>
          <cell r="G1423">
            <v>44494</v>
          </cell>
          <cell r="H1423" t="str">
            <v>R2</v>
          </cell>
          <cell r="I1423" t="str">
            <v>GP 99-8009</v>
          </cell>
          <cell r="J1423" t="str">
            <v>DR</v>
          </cell>
          <cell r="K1423">
            <v>1.8</v>
          </cell>
        </row>
        <row r="1424">
          <cell r="C1424" t="str">
            <v>074C062</v>
          </cell>
          <cell r="D1424">
            <v>3.12</v>
          </cell>
          <cell r="E1424"/>
          <cell r="F1424">
            <v>3.12</v>
          </cell>
          <cell r="G1424">
            <v>44481</v>
          </cell>
          <cell r="H1424" t="str">
            <v>R2</v>
          </cell>
          <cell r="I1424" t="str">
            <v>GP 99-8009</v>
          </cell>
          <cell r="J1424" t="str">
            <v>DR</v>
          </cell>
          <cell r="K1424">
            <v>1.8</v>
          </cell>
        </row>
        <row r="1425">
          <cell r="C1425" t="str">
            <v>074C063</v>
          </cell>
          <cell r="D1425">
            <v>1.57</v>
          </cell>
          <cell r="E1425"/>
          <cell r="F1425">
            <v>1.57</v>
          </cell>
          <cell r="G1425">
            <v>44480</v>
          </cell>
          <cell r="H1425" t="str">
            <v>R2</v>
          </cell>
          <cell r="I1425" t="str">
            <v>GP 99-8009</v>
          </cell>
          <cell r="J1425" t="str">
            <v>DR</v>
          </cell>
          <cell r="K1425">
            <v>1.8</v>
          </cell>
        </row>
        <row r="1426">
          <cell r="C1426" t="str">
            <v>077C062</v>
          </cell>
          <cell r="D1426">
            <v>3.09</v>
          </cell>
          <cell r="E1426"/>
          <cell r="F1426">
            <v>3.09</v>
          </cell>
          <cell r="G1426">
            <v>44481</v>
          </cell>
          <cell r="H1426" t="str">
            <v>R2</v>
          </cell>
          <cell r="I1426" t="str">
            <v>GP 99-8009</v>
          </cell>
          <cell r="J1426" t="str">
            <v>DR</v>
          </cell>
          <cell r="K1426">
            <v>1.8</v>
          </cell>
        </row>
        <row r="1427">
          <cell r="C1427" t="str">
            <v>077C065</v>
          </cell>
          <cell r="D1427">
            <v>2.5099999999999998</v>
          </cell>
          <cell r="E1427"/>
          <cell r="F1427">
            <v>2.5099999999999998</v>
          </cell>
          <cell r="G1427">
            <v>44480</v>
          </cell>
          <cell r="H1427" t="str">
            <v>R2</v>
          </cell>
          <cell r="I1427" t="str">
            <v>GP 99-8009</v>
          </cell>
          <cell r="J1427" t="str">
            <v>DR</v>
          </cell>
          <cell r="K1427">
            <v>1.8</v>
          </cell>
        </row>
        <row r="1428">
          <cell r="C1428" t="str">
            <v>078C062</v>
          </cell>
          <cell r="D1428">
            <v>1.6</v>
          </cell>
          <cell r="E1428"/>
          <cell r="F1428">
            <v>1.6</v>
          </cell>
          <cell r="G1428">
            <v>44481</v>
          </cell>
          <cell r="H1428" t="str">
            <v>R2</v>
          </cell>
          <cell r="I1428" t="str">
            <v>GP 99-8009</v>
          </cell>
          <cell r="J1428" t="str">
            <v>DR</v>
          </cell>
          <cell r="K1428">
            <v>1.8</v>
          </cell>
        </row>
        <row r="1429">
          <cell r="C1429" t="str">
            <v>071C079</v>
          </cell>
          <cell r="D1429">
            <v>0.38</v>
          </cell>
          <cell r="E1429" t="str">
            <v>fix</v>
          </cell>
          <cell r="F1429">
            <v>0.38</v>
          </cell>
          <cell r="G1429">
            <v>44496</v>
          </cell>
          <cell r="H1429" t="str">
            <v>RPC</v>
          </cell>
          <cell r="I1429" t="str">
            <v>LPI-1604</v>
          </cell>
          <cell r="J1429" t="str">
            <v>SRP</v>
          </cell>
          <cell r="K1429">
            <v>1.35</v>
          </cell>
        </row>
        <row r="1430">
          <cell r="C1430" t="str">
            <v>071C080</v>
          </cell>
          <cell r="D1430">
            <v>0.23</v>
          </cell>
          <cell r="E1430" t="str">
            <v>fix</v>
          </cell>
          <cell r="F1430">
            <v>0.23</v>
          </cell>
          <cell r="G1430">
            <v>44496</v>
          </cell>
          <cell r="H1430" t="str">
            <v>RPC</v>
          </cell>
          <cell r="I1430" t="str">
            <v>LPI-1604</v>
          </cell>
          <cell r="J1430" t="str">
            <v>SRP</v>
          </cell>
          <cell r="K1430">
            <v>1.35</v>
          </cell>
        </row>
        <row r="1431">
          <cell r="C1431" t="str">
            <v>076C079</v>
          </cell>
          <cell r="D1431">
            <v>1.89</v>
          </cell>
          <cell r="E1431"/>
          <cell r="F1431">
            <v>1.89</v>
          </cell>
          <cell r="G1431">
            <v>44494</v>
          </cell>
          <cell r="H1431" t="str">
            <v>RPC</v>
          </cell>
          <cell r="I1431" t="str">
            <v>LPI-1604</v>
          </cell>
          <cell r="J1431" t="str">
            <v>SRP</v>
          </cell>
          <cell r="K1431">
            <v>1.35</v>
          </cell>
        </row>
        <row r="1432">
          <cell r="C1432" t="str">
            <v>076C080</v>
          </cell>
          <cell r="D1432">
            <v>2.37</v>
          </cell>
          <cell r="E1432" t="str">
            <v>fix</v>
          </cell>
          <cell r="F1432">
            <v>2.37</v>
          </cell>
          <cell r="G1432">
            <v>44494</v>
          </cell>
          <cell r="H1432" t="str">
            <v>RPC</v>
          </cell>
          <cell r="I1432" t="str">
            <v>LPI-1604</v>
          </cell>
          <cell r="J1432" t="str">
            <v>SRP</v>
          </cell>
          <cell r="K1432">
            <v>1.35</v>
          </cell>
        </row>
        <row r="1433">
          <cell r="C1433" t="str">
            <v>077C080</v>
          </cell>
          <cell r="D1433">
            <v>1.1599999999999999</v>
          </cell>
          <cell r="E1433"/>
          <cell r="F1433">
            <v>1.1599999999999999</v>
          </cell>
          <cell r="G1433">
            <v>44489</v>
          </cell>
          <cell r="H1433" t="str">
            <v>RPC</v>
          </cell>
          <cell r="I1433" t="str">
            <v>LPI-1604</v>
          </cell>
          <cell r="J1433" t="str">
            <v>SRP</v>
          </cell>
          <cell r="K1433">
            <v>1.35</v>
          </cell>
        </row>
        <row r="1434">
          <cell r="C1434" t="str">
            <v>078C080</v>
          </cell>
          <cell r="D1434">
            <v>1.02</v>
          </cell>
          <cell r="E1434"/>
          <cell r="F1434">
            <v>1.02</v>
          </cell>
          <cell r="G1434">
            <v>44489</v>
          </cell>
          <cell r="H1434" t="str">
            <v>RPC</v>
          </cell>
          <cell r="I1434" t="str">
            <v>LPI-1604</v>
          </cell>
          <cell r="J1434" t="str">
            <v>SRP</v>
          </cell>
          <cell r="K1434">
            <v>1.35</v>
          </cell>
        </row>
        <row r="1435">
          <cell r="C1435" t="str">
            <v>079C080</v>
          </cell>
          <cell r="D1435">
            <v>0.27</v>
          </cell>
          <cell r="E1435" t="str">
            <v>fix</v>
          </cell>
          <cell r="F1435">
            <v>0.27</v>
          </cell>
          <cell r="G1435">
            <v>44526</v>
          </cell>
          <cell r="H1435" t="str">
            <v>RPC</v>
          </cell>
          <cell r="I1435" t="str">
            <v>LPI-1604</v>
          </cell>
          <cell r="J1435" t="str">
            <v>SRP</v>
          </cell>
          <cell r="K1435">
            <v>1.35</v>
          </cell>
        </row>
        <row r="1436">
          <cell r="C1436" t="str">
            <v>080C080</v>
          </cell>
          <cell r="D1436">
            <v>0.87</v>
          </cell>
          <cell r="E1436" t="str">
            <v>fix</v>
          </cell>
          <cell r="F1436">
            <v>0.87</v>
          </cell>
          <cell r="G1436">
            <v>44487</v>
          </cell>
          <cell r="H1436" t="str">
            <v>RPC</v>
          </cell>
          <cell r="I1436" t="str">
            <v>LPI-1604</v>
          </cell>
          <cell r="J1436" t="str">
            <v>SRP</v>
          </cell>
          <cell r="K1436">
            <v>1.35</v>
          </cell>
        </row>
        <row r="1437">
          <cell r="C1437" t="str">
            <v>073C079</v>
          </cell>
          <cell r="D1437">
            <v>1.24</v>
          </cell>
          <cell r="E1437" t="str">
            <v>fix</v>
          </cell>
          <cell r="F1437">
            <v>1.24</v>
          </cell>
          <cell r="G1437">
            <v>44496</v>
          </cell>
          <cell r="H1437" t="str">
            <v>RPC</v>
          </cell>
          <cell r="I1437" t="str">
            <v>LPI-1604</v>
          </cell>
          <cell r="J1437" t="str">
            <v>SRP</v>
          </cell>
          <cell r="K1437">
            <v>1.35</v>
          </cell>
        </row>
        <row r="1438">
          <cell r="C1438" t="str">
            <v>074C080</v>
          </cell>
          <cell r="D1438">
            <v>1.17</v>
          </cell>
          <cell r="E1438" t="str">
            <v>fix</v>
          </cell>
          <cell r="F1438">
            <v>1.17</v>
          </cell>
          <cell r="G1438">
            <v>44494</v>
          </cell>
          <cell r="H1438" t="str">
            <v>RPC</v>
          </cell>
          <cell r="I1438" t="str">
            <v>LPI-1604</v>
          </cell>
          <cell r="J1438" t="str">
            <v>SRP</v>
          </cell>
          <cell r="K1438">
            <v>1.35</v>
          </cell>
        </row>
        <row r="1439">
          <cell r="C1439" t="str">
            <v>072C087</v>
          </cell>
          <cell r="D1439">
            <v>0.23</v>
          </cell>
          <cell r="E1439"/>
          <cell r="F1439">
            <v>0.23</v>
          </cell>
          <cell r="G1439">
            <v>44416</v>
          </cell>
          <cell r="H1439" t="str">
            <v>R1</v>
          </cell>
          <cell r="I1439" t="str">
            <v>LPI-1607</v>
          </cell>
          <cell r="J1439" t="str">
            <v>SRP</v>
          </cell>
          <cell r="K1439">
            <v>1.35</v>
          </cell>
        </row>
        <row r="1440">
          <cell r="C1440" t="str">
            <v>079C088</v>
          </cell>
          <cell r="D1440">
            <v>0.69</v>
          </cell>
          <cell r="E1440"/>
          <cell r="F1440">
            <v>0.69</v>
          </cell>
          <cell r="G1440">
            <v>44408</v>
          </cell>
          <cell r="H1440" t="str">
            <v>R1</v>
          </cell>
          <cell r="I1440" t="str">
            <v>LPI-1607</v>
          </cell>
          <cell r="J1440" t="str">
            <v>SRP</v>
          </cell>
          <cell r="K1440">
            <v>1.35</v>
          </cell>
        </row>
        <row r="1441">
          <cell r="C1441" t="str">
            <v>072C082</v>
          </cell>
          <cell r="D1441">
            <v>5.55</v>
          </cell>
          <cell r="E1441" t="str">
            <v>Bibit</v>
          </cell>
          <cell r="F1441">
            <v>5.55</v>
          </cell>
          <cell r="G1441">
            <v>44423</v>
          </cell>
          <cell r="H1441" t="str">
            <v>R1</v>
          </cell>
          <cell r="I1441" t="str">
            <v>LPI-1605</v>
          </cell>
          <cell r="J1441" t="str">
            <v>SR</v>
          </cell>
          <cell r="K1441">
            <v>1.35</v>
          </cell>
        </row>
        <row r="1442">
          <cell r="C1442" t="str">
            <v>072C085</v>
          </cell>
          <cell r="D1442">
            <v>2.68</v>
          </cell>
          <cell r="E1442" t="str">
            <v>Bibit</v>
          </cell>
          <cell r="F1442">
            <v>2.68</v>
          </cell>
          <cell r="G1442">
            <v>44419</v>
          </cell>
          <cell r="H1442" t="str">
            <v>R1</v>
          </cell>
          <cell r="I1442" t="str">
            <v>LPI-1605</v>
          </cell>
          <cell r="J1442" t="str">
            <v>SR</v>
          </cell>
          <cell r="K1442">
            <v>1.35</v>
          </cell>
        </row>
        <row r="1443">
          <cell r="C1443" t="str">
            <v>072C086</v>
          </cell>
          <cell r="D1443">
            <v>1.92</v>
          </cell>
          <cell r="E1443" t="str">
            <v>Bibit</v>
          </cell>
          <cell r="F1443">
            <v>1.92</v>
          </cell>
          <cell r="G1443">
            <v>44446</v>
          </cell>
          <cell r="H1443" t="str">
            <v>R1</v>
          </cell>
          <cell r="I1443" t="str">
            <v>LPI-1605</v>
          </cell>
          <cell r="J1443" t="str">
            <v>SR</v>
          </cell>
          <cell r="K1443">
            <v>1.35</v>
          </cell>
        </row>
        <row r="1444">
          <cell r="C1444" t="str">
            <v>074C082</v>
          </cell>
          <cell r="D1444">
            <v>6.54</v>
          </cell>
          <cell r="E1444" t="str">
            <v>Bibit</v>
          </cell>
          <cell r="F1444">
            <v>6.54</v>
          </cell>
          <cell r="G1444">
            <v>44436</v>
          </cell>
          <cell r="H1444" t="str">
            <v>R1</v>
          </cell>
          <cell r="I1444" t="str">
            <v>LPI-1605</v>
          </cell>
          <cell r="J1444" t="str">
            <v>SR</v>
          </cell>
          <cell r="K1444">
            <v>1.35</v>
          </cell>
        </row>
        <row r="1445">
          <cell r="C1445" t="str">
            <v>074C085</v>
          </cell>
          <cell r="D1445">
            <v>2.39</v>
          </cell>
          <cell r="E1445" t="str">
            <v>Bibit</v>
          </cell>
          <cell r="F1445">
            <v>2.39</v>
          </cell>
          <cell r="G1445">
            <v>44492</v>
          </cell>
          <cell r="H1445" t="str">
            <v>R1</v>
          </cell>
          <cell r="I1445" t="str">
            <v>LPI-1605</v>
          </cell>
          <cell r="J1445" t="str">
            <v>SR</v>
          </cell>
          <cell r="K1445">
            <v>1.35</v>
          </cell>
        </row>
        <row r="1446">
          <cell r="C1446" t="str">
            <v>074C086</v>
          </cell>
          <cell r="D1446">
            <v>1.24</v>
          </cell>
          <cell r="E1446" t="str">
            <v>Bibit</v>
          </cell>
          <cell r="F1446">
            <v>1.24</v>
          </cell>
          <cell r="G1446">
            <v>44452</v>
          </cell>
          <cell r="H1446" t="str">
            <v>R1</v>
          </cell>
          <cell r="I1446" t="str">
            <v>LPI-1605</v>
          </cell>
          <cell r="J1446" t="str">
            <v>SR</v>
          </cell>
          <cell r="K1446">
            <v>1.35</v>
          </cell>
        </row>
        <row r="1447">
          <cell r="C1447" t="str">
            <v>074C087</v>
          </cell>
          <cell r="D1447">
            <v>0.82</v>
          </cell>
          <cell r="E1447" t="str">
            <v>Bibit</v>
          </cell>
          <cell r="F1447">
            <v>0.82</v>
          </cell>
          <cell r="G1447">
            <v>44450</v>
          </cell>
          <cell r="H1447" t="str">
            <v>R1</v>
          </cell>
          <cell r="I1447" t="str">
            <v>LPI-1605</v>
          </cell>
          <cell r="J1447" t="str">
            <v>SR</v>
          </cell>
          <cell r="K1447">
            <v>1.35</v>
          </cell>
        </row>
        <row r="1448">
          <cell r="C1448" t="str">
            <v>075C085</v>
          </cell>
          <cell r="D1448">
            <v>2.82</v>
          </cell>
          <cell r="E1448" t="str">
            <v>Bibit</v>
          </cell>
          <cell r="F1448">
            <v>2.82</v>
          </cell>
          <cell r="G1448">
            <v>44476</v>
          </cell>
          <cell r="H1448" t="str">
            <v>R1</v>
          </cell>
          <cell r="I1448" t="str">
            <v>LPI-1605</v>
          </cell>
          <cell r="J1448" t="str">
            <v>SR</v>
          </cell>
          <cell r="K1448">
            <v>1.35</v>
          </cell>
        </row>
        <row r="1449">
          <cell r="C1449" t="str">
            <v>076C085</v>
          </cell>
          <cell r="D1449">
            <v>4.9000000000000004</v>
          </cell>
          <cell r="E1449" t="str">
            <v>Bibit</v>
          </cell>
          <cell r="F1449">
            <v>4.9000000000000004</v>
          </cell>
          <cell r="G1449">
            <v>44476</v>
          </cell>
          <cell r="H1449" t="str">
            <v>R1</v>
          </cell>
          <cell r="I1449" t="str">
            <v>LPI-1605</v>
          </cell>
          <cell r="J1449" t="str">
            <v>SR</v>
          </cell>
          <cell r="K1449">
            <v>1.35</v>
          </cell>
        </row>
        <row r="1450">
          <cell r="C1450" t="str">
            <v>076C086</v>
          </cell>
          <cell r="D1450">
            <v>3.1</v>
          </cell>
          <cell r="E1450" t="str">
            <v>Bibit</v>
          </cell>
          <cell r="F1450">
            <v>3.1</v>
          </cell>
          <cell r="G1450">
            <v>44455</v>
          </cell>
          <cell r="H1450" t="str">
            <v>R1</v>
          </cell>
          <cell r="I1450" t="str">
            <v>LPI-1605</v>
          </cell>
          <cell r="J1450" t="str">
            <v>SR</v>
          </cell>
          <cell r="K1450">
            <v>1.35</v>
          </cell>
        </row>
        <row r="1451">
          <cell r="C1451" t="str">
            <v>078C082</v>
          </cell>
          <cell r="D1451">
            <v>4.68</v>
          </cell>
          <cell r="E1451" t="str">
            <v>Bibit</v>
          </cell>
          <cell r="F1451">
            <v>4.68</v>
          </cell>
          <cell r="G1451">
            <v>44488</v>
          </cell>
          <cell r="H1451" t="str">
            <v>R1</v>
          </cell>
          <cell r="I1451" t="str">
            <v>LPI-1606</v>
          </cell>
          <cell r="J1451" t="str">
            <v>SR</v>
          </cell>
          <cell r="K1451">
            <v>1.35</v>
          </cell>
        </row>
        <row r="1452">
          <cell r="C1452" t="str">
            <v>078C085</v>
          </cell>
          <cell r="D1452">
            <v>4.74</v>
          </cell>
          <cell r="E1452" t="str">
            <v>Bibit</v>
          </cell>
          <cell r="F1452">
            <v>4.74</v>
          </cell>
          <cell r="G1452">
            <v>44501</v>
          </cell>
          <cell r="H1452" t="str">
            <v>R1</v>
          </cell>
          <cell r="I1452" t="str">
            <v>LPI-1606</v>
          </cell>
          <cell r="J1452" t="str">
            <v>SR</v>
          </cell>
          <cell r="K1452">
            <v>1.35</v>
          </cell>
        </row>
        <row r="1453">
          <cell r="C1453" t="str">
            <v>078C086</v>
          </cell>
          <cell r="D1453">
            <v>3.25</v>
          </cell>
          <cell r="E1453" t="str">
            <v>Bibit</v>
          </cell>
          <cell r="F1453">
            <v>3.25</v>
          </cell>
          <cell r="G1453">
            <v>44462</v>
          </cell>
          <cell r="H1453" t="str">
            <v>R1</v>
          </cell>
          <cell r="I1453" t="str">
            <v>LPI-1605</v>
          </cell>
          <cell r="J1453" t="str">
            <v>SR</v>
          </cell>
          <cell r="K1453">
            <v>1.35</v>
          </cell>
        </row>
        <row r="1454">
          <cell r="C1454" t="str">
            <v>078C087</v>
          </cell>
          <cell r="D1454">
            <v>0.23</v>
          </cell>
          <cell r="E1454" t="str">
            <v>Bibit</v>
          </cell>
          <cell r="F1454">
            <v>0.23</v>
          </cell>
          <cell r="G1454">
            <v>44460</v>
          </cell>
          <cell r="H1454" t="str">
            <v>R1</v>
          </cell>
          <cell r="I1454" t="str">
            <v>LPI-1605</v>
          </cell>
          <cell r="J1454" t="str">
            <v>SR</v>
          </cell>
          <cell r="K1454">
            <v>1.35</v>
          </cell>
        </row>
        <row r="1455">
          <cell r="C1455" t="str">
            <v>078C088</v>
          </cell>
          <cell r="D1455">
            <v>0.83</v>
          </cell>
          <cell r="E1455" t="str">
            <v>Bibit</v>
          </cell>
          <cell r="F1455">
            <v>0.83</v>
          </cell>
          <cell r="G1455">
            <v>44460</v>
          </cell>
          <cell r="H1455" t="str">
            <v>R1</v>
          </cell>
          <cell r="I1455" t="str">
            <v>LPI-1605</v>
          </cell>
          <cell r="J1455" t="str">
            <v>SR</v>
          </cell>
          <cell r="K1455">
            <v>1.35</v>
          </cell>
        </row>
        <row r="1456">
          <cell r="C1456" t="str">
            <v>080C085</v>
          </cell>
          <cell r="D1456">
            <v>9.4499999999999993</v>
          </cell>
          <cell r="E1456" t="str">
            <v>Bibit</v>
          </cell>
          <cell r="F1456">
            <v>9.4499999999999993</v>
          </cell>
          <cell r="G1456">
            <v>44473</v>
          </cell>
          <cell r="H1456" t="str">
            <v>R1</v>
          </cell>
          <cell r="I1456" t="str">
            <v>LPI-1605</v>
          </cell>
          <cell r="J1456" t="str">
            <v>SR</v>
          </cell>
          <cell r="K1456">
            <v>1.35</v>
          </cell>
        </row>
        <row r="1457">
          <cell r="C1457" t="str">
            <v>080C086</v>
          </cell>
          <cell r="D1457">
            <v>3.62</v>
          </cell>
          <cell r="E1457" t="str">
            <v>Bibit</v>
          </cell>
          <cell r="F1457">
            <v>3.62</v>
          </cell>
          <cell r="G1457">
            <v>44464</v>
          </cell>
          <cell r="H1457" t="str">
            <v>R1</v>
          </cell>
          <cell r="I1457" t="str">
            <v>LPI-1605</v>
          </cell>
          <cell r="J1457" t="str">
            <v>SR</v>
          </cell>
          <cell r="K1457">
            <v>1.35</v>
          </cell>
        </row>
        <row r="1458">
          <cell r="C1458" t="str">
            <v>080C087</v>
          </cell>
          <cell r="D1458">
            <v>0.62</v>
          </cell>
          <cell r="E1458" t="str">
            <v>Bibit</v>
          </cell>
          <cell r="F1458">
            <v>0.62</v>
          </cell>
          <cell r="G1458">
            <v>44501</v>
          </cell>
          <cell r="H1458" t="str">
            <v>R1</v>
          </cell>
          <cell r="I1458" t="str">
            <v>LPI-1605</v>
          </cell>
          <cell r="J1458" t="str">
            <v>SR</v>
          </cell>
          <cell r="K1458">
            <v>1.35</v>
          </cell>
        </row>
        <row r="1459">
          <cell r="C1459" t="str">
            <v>080C088</v>
          </cell>
          <cell r="D1459">
            <v>0.5</v>
          </cell>
          <cell r="E1459" t="str">
            <v>Bibit</v>
          </cell>
          <cell r="F1459">
            <v>0.5</v>
          </cell>
          <cell r="G1459">
            <v>44501</v>
          </cell>
          <cell r="H1459" t="str">
            <v>R1</v>
          </cell>
          <cell r="I1459" t="str">
            <v>LPI-1605</v>
          </cell>
          <cell r="J1459" t="str">
            <v>SR</v>
          </cell>
          <cell r="K1459">
            <v>1.35</v>
          </cell>
        </row>
        <row r="1460">
          <cell r="C1460" t="str">
            <v>080C090</v>
          </cell>
          <cell r="D1460">
            <v>0.7</v>
          </cell>
          <cell r="E1460" t="str">
            <v>Bibit</v>
          </cell>
          <cell r="F1460">
            <v>0.7</v>
          </cell>
          <cell r="G1460">
            <v>44501</v>
          </cell>
          <cell r="H1460" t="str">
            <v>R1</v>
          </cell>
          <cell r="I1460" t="str">
            <v>LPI-1605</v>
          </cell>
          <cell r="J1460" t="str">
            <v>SR</v>
          </cell>
          <cell r="K1460">
            <v>1.35</v>
          </cell>
        </row>
        <row r="1461">
          <cell r="C1461" t="str">
            <v>072C090</v>
          </cell>
          <cell r="D1461">
            <v>4.66</v>
          </cell>
          <cell r="E1461"/>
          <cell r="F1461">
            <v>4.66</v>
          </cell>
          <cell r="G1461">
            <v>44408</v>
          </cell>
          <cell r="H1461" t="str">
            <v>R1</v>
          </cell>
          <cell r="I1461" t="str">
            <v>LPI-1607</v>
          </cell>
          <cell r="J1461" t="str">
            <v>SRP</v>
          </cell>
          <cell r="K1461">
            <v>1.35</v>
          </cell>
        </row>
        <row r="1462">
          <cell r="C1462" t="str">
            <v>074C089</v>
          </cell>
          <cell r="D1462">
            <v>3.69</v>
          </cell>
          <cell r="E1462"/>
          <cell r="F1462">
            <v>3.69</v>
          </cell>
          <cell r="G1462">
            <v>44416</v>
          </cell>
          <cell r="H1462" t="str">
            <v>R1</v>
          </cell>
          <cell r="I1462" t="str">
            <v>LPI-1607</v>
          </cell>
          <cell r="J1462" t="str">
            <v>SRP</v>
          </cell>
          <cell r="K1462">
            <v>1.35</v>
          </cell>
        </row>
        <row r="1463">
          <cell r="C1463" t="str">
            <v>074C090</v>
          </cell>
          <cell r="D1463">
            <v>1.52</v>
          </cell>
          <cell r="E1463"/>
          <cell r="F1463">
            <v>1.52</v>
          </cell>
          <cell r="G1463">
            <v>44417</v>
          </cell>
          <cell r="H1463" t="str">
            <v>R1</v>
          </cell>
          <cell r="I1463" t="str">
            <v>LPI-1607</v>
          </cell>
          <cell r="J1463" t="str">
            <v>SRP</v>
          </cell>
          <cell r="K1463">
            <v>1.35</v>
          </cell>
        </row>
        <row r="1464">
          <cell r="C1464" t="str">
            <v>076C090</v>
          </cell>
          <cell r="D1464">
            <v>5.71</v>
          </cell>
          <cell r="E1464"/>
          <cell r="F1464">
            <v>5.71</v>
          </cell>
          <cell r="G1464">
            <v>44409</v>
          </cell>
          <cell r="H1464" t="str">
            <v>R1</v>
          </cell>
          <cell r="I1464" t="str">
            <v>LPI-1607</v>
          </cell>
          <cell r="J1464" t="str">
            <v>SRP</v>
          </cell>
          <cell r="K1464">
            <v>1.35</v>
          </cell>
        </row>
        <row r="1465">
          <cell r="C1465" t="str">
            <v>078C090</v>
          </cell>
          <cell r="D1465">
            <v>4.66</v>
          </cell>
          <cell r="E1465"/>
          <cell r="F1465">
            <v>4.66</v>
          </cell>
          <cell r="G1465">
            <v>44409</v>
          </cell>
          <cell r="H1465" t="str">
            <v>R1</v>
          </cell>
          <cell r="I1465" t="str">
            <v>LPI-1607</v>
          </cell>
          <cell r="J1465" t="str">
            <v>SRP</v>
          </cell>
          <cell r="K1465">
            <v>1.35</v>
          </cell>
        </row>
        <row r="1466">
          <cell r="C1466" t="str">
            <v>080C097</v>
          </cell>
          <cell r="D1466">
            <v>2.38</v>
          </cell>
          <cell r="E1466"/>
          <cell r="F1466">
            <v>2.38</v>
          </cell>
          <cell r="G1466">
            <v>44439</v>
          </cell>
          <cell r="H1466" t="str">
            <v>R2</v>
          </cell>
          <cell r="I1466" t="str">
            <v>LPI-1604</v>
          </cell>
          <cell r="J1466" t="str">
            <v>DR</v>
          </cell>
          <cell r="K1466">
            <v>1.8</v>
          </cell>
        </row>
        <row r="1467">
          <cell r="C1467" t="str">
            <v>072C093</v>
          </cell>
          <cell r="D1467">
            <v>4.97</v>
          </cell>
          <cell r="E1467" t="str">
            <v>bibit</v>
          </cell>
          <cell r="F1467">
            <v>4.97</v>
          </cell>
          <cell r="G1467">
            <v>44508</v>
          </cell>
          <cell r="H1467" t="str">
            <v>R3</v>
          </cell>
          <cell r="I1467" t="str">
            <v>LPI-1604</v>
          </cell>
          <cell r="J1467" t="str">
            <v>DR</v>
          </cell>
          <cell r="K1467">
            <v>1.8</v>
          </cell>
        </row>
        <row r="1468">
          <cell r="C1468" t="str">
            <v>072C095</v>
          </cell>
          <cell r="D1468">
            <v>5.09</v>
          </cell>
          <cell r="E1468" t="str">
            <v>bibit</v>
          </cell>
          <cell r="F1468">
            <v>5.09</v>
          </cell>
          <cell r="G1468">
            <v>44495</v>
          </cell>
          <cell r="H1468" t="str">
            <v>R3</v>
          </cell>
          <cell r="I1468" t="str">
            <v>LPI-1604</v>
          </cell>
          <cell r="J1468" t="str">
            <v>DR</v>
          </cell>
          <cell r="K1468">
            <v>1.8</v>
          </cell>
        </row>
        <row r="1469">
          <cell r="C1469" t="str">
            <v>072C098</v>
          </cell>
          <cell r="D1469">
            <v>2.23</v>
          </cell>
          <cell r="E1469"/>
          <cell r="F1469">
            <v>2.23</v>
          </cell>
          <cell r="G1469">
            <v>44448</v>
          </cell>
          <cell r="H1469" t="str">
            <v>R2</v>
          </cell>
          <cell r="I1469" t="str">
            <v>TC-09</v>
          </cell>
          <cell r="J1469" t="str">
            <v>SR</v>
          </cell>
          <cell r="K1469">
            <v>1.35</v>
          </cell>
        </row>
        <row r="1470">
          <cell r="C1470" t="str">
            <v>072C100</v>
          </cell>
          <cell r="D1470">
            <v>6.2</v>
          </cell>
          <cell r="E1470"/>
          <cell r="F1470">
            <v>6.2</v>
          </cell>
          <cell r="G1470">
            <v>44704</v>
          </cell>
          <cell r="H1470" t="str">
            <v>R3</v>
          </cell>
          <cell r="I1470" t="str">
            <v>TC-09</v>
          </cell>
          <cell r="J1470" t="str">
            <v>SR</v>
          </cell>
          <cell r="K1470">
            <v>1.35</v>
          </cell>
        </row>
        <row r="1471">
          <cell r="C1471" t="str">
            <v>074C091</v>
          </cell>
          <cell r="D1471">
            <v>1.1100000000000001</v>
          </cell>
          <cell r="E1471"/>
          <cell r="F1471">
            <v>1.1100000000000001</v>
          </cell>
          <cell r="G1471">
            <v>44444</v>
          </cell>
          <cell r="H1471" t="str">
            <v>R2</v>
          </cell>
          <cell r="I1471" t="str">
            <v>LPI-1605</v>
          </cell>
          <cell r="J1471" t="str">
            <v>DR</v>
          </cell>
          <cell r="K1471">
            <v>1.8</v>
          </cell>
        </row>
        <row r="1472">
          <cell r="C1472" t="str">
            <v>074C095</v>
          </cell>
          <cell r="D1472">
            <v>4.12</v>
          </cell>
          <cell r="E1472"/>
          <cell r="F1472">
            <v>4.12</v>
          </cell>
          <cell r="G1472">
            <v>44718</v>
          </cell>
          <cell r="H1472" t="str">
            <v>R3</v>
          </cell>
          <cell r="I1472" t="str">
            <v>LPI-1605</v>
          </cell>
          <cell r="J1472" t="str">
            <v>DR</v>
          </cell>
          <cell r="K1472">
            <v>1.8</v>
          </cell>
        </row>
        <row r="1473">
          <cell r="C1473" t="str">
            <v>074C098</v>
          </cell>
          <cell r="D1473">
            <v>5.31</v>
          </cell>
          <cell r="E1473"/>
          <cell r="F1473">
            <v>5.31</v>
          </cell>
          <cell r="G1473">
            <v>44705</v>
          </cell>
          <cell r="H1473" t="str">
            <v>R3</v>
          </cell>
          <cell r="I1473" t="str">
            <v>TC-09</v>
          </cell>
          <cell r="J1473" t="str">
            <v>SR</v>
          </cell>
          <cell r="K1473">
            <v>1.35</v>
          </cell>
        </row>
        <row r="1474">
          <cell r="C1474" t="str">
            <v>074C100</v>
          </cell>
          <cell r="D1474">
            <v>2.65</v>
          </cell>
          <cell r="E1474"/>
          <cell r="F1474">
            <v>2.65</v>
          </cell>
          <cell r="G1474">
            <v>44728</v>
          </cell>
          <cell r="H1474" t="str">
            <v>R3</v>
          </cell>
          <cell r="I1474" t="str">
            <v>TC-09</v>
          </cell>
          <cell r="J1474" t="str">
            <v>SR</v>
          </cell>
          <cell r="K1474">
            <v>1.35</v>
          </cell>
        </row>
        <row r="1475">
          <cell r="C1475" t="str">
            <v>075C095</v>
          </cell>
          <cell r="D1475">
            <v>3.82</v>
          </cell>
          <cell r="E1475"/>
          <cell r="F1475">
            <v>3.82</v>
          </cell>
          <cell r="G1475">
            <v>44718</v>
          </cell>
          <cell r="H1475" t="str">
            <v>R3</v>
          </cell>
          <cell r="I1475" t="str">
            <v>LPI-1604</v>
          </cell>
          <cell r="J1475" t="str">
            <v>DR</v>
          </cell>
          <cell r="K1475">
            <v>1.8</v>
          </cell>
        </row>
        <row r="1476">
          <cell r="C1476" t="str">
            <v>077C098</v>
          </cell>
          <cell r="D1476">
            <v>6.57</v>
          </cell>
          <cell r="E1476" t="str">
            <v>Bibit</v>
          </cell>
          <cell r="F1476">
            <v>6.57</v>
          </cell>
          <cell r="G1476">
            <v>44408</v>
          </cell>
          <cell r="H1476" t="str">
            <v>R2</v>
          </cell>
          <cell r="I1476" t="str">
            <v>LPI-1603</v>
          </cell>
          <cell r="J1476" t="str">
            <v>DR</v>
          </cell>
          <cell r="K1476">
            <v>1.8</v>
          </cell>
        </row>
        <row r="1477">
          <cell r="C1477" t="str">
            <v>077C100</v>
          </cell>
          <cell r="D1477">
            <v>1.94</v>
          </cell>
          <cell r="E1477"/>
          <cell r="F1477">
            <v>1.94</v>
          </cell>
          <cell r="G1477">
            <v>44430</v>
          </cell>
          <cell r="H1477" t="str">
            <v>R2</v>
          </cell>
          <cell r="I1477" t="str">
            <v>TC-09</v>
          </cell>
          <cell r="J1477" t="str">
            <v>SR</v>
          </cell>
          <cell r="K1477">
            <v>1.35</v>
          </cell>
        </row>
        <row r="1478">
          <cell r="C1478" t="str">
            <v>078C091</v>
          </cell>
          <cell r="D1478">
            <v>4.8600000000000003</v>
          </cell>
          <cell r="E1478"/>
          <cell r="F1478">
            <v>4.8600000000000003</v>
          </cell>
          <cell r="G1478">
            <v>44455</v>
          </cell>
          <cell r="H1478" t="str">
            <v>R2</v>
          </cell>
          <cell r="I1478" t="str">
            <v>LPI-1605</v>
          </cell>
          <cell r="J1478" t="str">
            <v>DR</v>
          </cell>
          <cell r="K1478">
            <v>1.8</v>
          </cell>
        </row>
        <row r="1479">
          <cell r="C1479" t="str">
            <v>079C097</v>
          </cell>
          <cell r="D1479">
            <v>4.8899999999999997</v>
          </cell>
          <cell r="E1479"/>
          <cell r="F1479">
            <v>4.8899999999999997</v>
          </cell>
          <cell r="G1479">
            <v>44468</v>
          </cell>
          <cell r="H1479" t="str">
            <v>R2</v>
          </cell>
          <cell r="I1479" t="str">
            <v>LPI-1605</v>
          </cell>
          <cell r="J1479" t="str">
            <v>DR</v>
          </cell>
          <cell r="K1479">
            <v>1.8</v>
          </cell>
        </row>
        <row r="1480">
          <cell r="C1480" t="str">
            <v>079C098</v>
          </cell>
          <cell r="D1480">
            <v>1.65</v>
          </cell>
          <cell r="E1480" t="str">
            <v>bibit</v>
          </cell>
          <cell r="F1480">
            <v>1.65</v>
          </cell>
          <cell r="G1480">
            <v>44422</v>
          </cell>
          <cell r="H1480" t="str">
            <v>R2</v>
          </cell>
          <cell r="I1480" t="str">
            <v>LPI-1604</v>
          </cell>
          <cell r="J1480" t="str">
            <v>DR</v>
          </cell>
          <cell r="K1480">
            <v>1.8</v>
          </cell>
        </row>
        <row r="1481">
          <cell r="C1481" t="str">
            <v>080C092</v>
          </cell>
          <cell r="D1481">
            <v>4.13</v>
          </cell>
          <cell r="E1481"/>
          <cell r="F1481">
            <v>4.13</v>
          </cell>
          <cell r="G1481">
            <v>44467</v>
          </cell>
          <cell r="H1481" t="str">
            <v>R2</v>
          </cell>
          <cell r="I1481" t="str">
            <v>LPI-1602</v>
          </cell>
          <cell r="J1481" t="str">
            <v>DR</v>
          </cell>
          <cell r="K1481">
            <v>1.8</v>
          </cell>
        </row>
        <row r="1482">
          <cell r="C1482" t="str">
            <v>080C095</v>
          </cell>
          <cell r="D1482">
            <v>5.51</v>
          </cell>
          <cell r="E1482"/>
          <cell r="F1482">
            <v>5.51</v>
          </cell>
          <cell r="G1482">
            <v>44467</v>
          </cell>
          <cell r="H1482" t="str">
            <v>R2</v>
          </cell>
          <cell r="I1482" t="str">
            <v>LPI-1602</v>
          </cell>
          <cell r="J1482" t="str">
            <v>DR</v>
          </cell>
          <cell r="K1482">
            <v>1.8</v>
          </cell>
        </row>
        <row r="1483">
          <cell r="C1483" t="str">
            <v>080C100</v>
          </cell>
          <cell r="D1483">
            <v>3.24</v>
          </cell>
          <cell r="E1483"/>
          <cell r="F1483">
            <v>3.24</v>
          </cell>
          <cell r="G1483">
            <v>44464</v>
          </cell>
          <cell r="H1483" t="str">
            <v>R2</v>
          </cell>
          <cell r="I1483" t="str">
            <v>LPI-1602</v>
          </cell>
          <cell r="J1483" t="str">
            <v>DR</v>
          </cell>
          <cell r="K1483">
            <v>1.8</v>
          </cell>
        </row>
        <row r="1484">
          <cell r="C1484" t="str">
            <v>081C098</v>
          </cell>
          <cell r="D1484">
            <v>1.08</v>
          </cell>
          <cell r="E1484"/>
          <cell r="F1484">
            <v>1.08</v>
          </cell>
          <cell r="G1484">
            <v>44467</v>
          </cell>
          <cell r="H1484" t="str">
            <v>R2</v>
          </cell>
          <cell r="I1484" t="str">
            <v>LPI-1606</v>
          </cell>
          <cell r="J1484" t="str">
            <v>DR</v>
          </cell>
          <cell r="K1484">
            <v>1.8</v>
          </cell>
        </row>
        <row r="1485">
          <cell r="C1485" t="str">
            <v>078C095</v>
          </cell>
          <cell r="D1485">
            <v>2.5</v>
          </cell>
          <cell r="E1485"/>
          <cell r="F1485">
            <v>2.5</v>
          </cell>
          <cell r="G1485">
            <v>44410</v>
          </cell>
          <cell r="H1485" t="str">
            <v>R2</v>
          </cell>
          <cell r="I1485" t="str">
            <v>LPI-1604</v>
          </cell>
          <cell r="J1485" t="str">
            <v>DR</v>
          </cell>
          <cell r="K1485">
            <v>1.8</v>
          </cell>
        </row>
        <row r="1486">
          <cell r="C1486" t="str">
            <v>079C095</v>
          </cell>
          <cell r="D1486">
            <v>1.64</v>
          </cell>
          <cell r="E1486"/>
          <cell r="F1486">
            <v>1.64</v>
          </cell>
          <cell r="G1486">
            <v>44410</v>
          </cell>
          <cell r="H1486" t="str">
            <v>R2</v>
          </cell>
          <cell r="I1486" t="str">
            <v>LPI-1604</v>
          </cell>
          <cell r="J1486" t="str">
            <v>DR</v>
          </cell>
          <cell r="K1486">
            <v>1.8</v>
          </cell>
        </row>
        <row r="1487">
          <cell r="C1487" t="str">
            <v>075C107</v>
          </cell>
          <cell r="D1487">
            <v>1.1399999999999999</v>
          </cell>
          <cell r="E1487"/>
          <cell r="F1487">
            <v>1.1399999999999999</v>
          </cell>
          <cell r="G1487">
            <v>44429</v>
          </cell>
          <cell r="H1487" t="str">
            <v>RPC</v>
          </cell>
          <cell r="I1487" t="str">
            <v>LPI-1603</v>
          </cell>
          <cell r="J1487" t="str">
            <v>SR</v>
          </cell>
          <cell r="K1487">
            <v>1.35</v>
          </cell>
        </row>
        <row r="1488">
          <cell r="C1488" t="str">
            <v>076C107</v>
          </cell>
          <cell r="D1488">
            <v>2.15</v>
          </cell>
          <cell r="E1488">
            <v>1</v>
          </cell>
          <cell r="F1488">
            <v>2.15</v>
          </cell>
          <cell r="G1488">
            <v>44459</v>
          </cell>
          <cell r="H1488" t="str">
            <v>RPC</v>
          </cell>
          <cell r="I1488" t="str">
            <v>LPI-1603</v>
          </cell>
          <cell r="J1488" t="str">
            <v>SRP</v>
          </cell>
          <cell r="K1488">
            <v>1.35</v>
          </cell>
        </row>
        <row r="1489">
          <cell r="C1489" t="str">
            <v>071C108</v>
          </cell>
          <cell r="D1489">
            <v>2.04</v>
          </cell>
          <cell r="E1489"/>
          <cell r="F1489">
            <v>2.04</v>
          </cell>
          <cell r="G1489">
            <v>44395</v>
          </cell>
          <cell r="H1489" t="str">
            <v>RPC</v>
          </cell>
          <cell r="I1489" t="str">
            <v>LPI-1603</v>
          </cell>
          <cell r="J1489" t="str">
            <v>SR</v>
          </cell>
          <cell r="K1489">
            <v>1.35</v>
          </cell>
        </row>
        <row r="1490">
          <cell r="C1490" t="str">
            <v>072C105</v>
          </cell>
          <cell r="D1490">
            <v>6.15</v>
          </cell>
          <cell r="E1490"/>
          <cell r="F1490">
            <v>6.15</v>
          </cell>
          <cell r="G1490">
            <v>44734</v>
          </cell>
          <cell r="H1490" t="str">
            <v>R1</v>
          </cell>
          <cell r="I1490" t="str">
            <v>LPI-1603</v>
          </cell>
          <cell r="J1490" t="str">
            <v>SR</v>
          </cell>
          <cell r="K1490">
            <v>1.35</v>
          </cell>
        </row>
        <row r="1491">
          <cell r="C1491" t="str">
            <v>072C109</v>
          </cell>
          <cell r="D1491">
            <v>2.13</v>
          </cell>
          <cell r="E1491"/>
          <cell r="F1491">
            <v>2.13</v>
          </cell>
          <cell r="G1491">
            <v>44740</v>
          </cell>
          <cell r="H1491" t="str">
            <v>R1</v>
          </cell>
          <cell r="I1491" t="str">
            <v>LPI-1603</v>
          </cell>
          <cell r="J1491" t="str">
            <v>SR</v>
          </cell>
          <cell r="K1491">
            <v>1.35</v>
          </cell>
        </row>
        <row r="1492">
          <cell r="C1492" t="str">
            <v>072C110</v>
          </cell>
          <cell r="D1492">
            <v>2.0099999999999998</v>
          </cell>
          <cell r="E1492"/>
          <cell r="F1492">
            <v>2.0099999999999998</v>
          </cell>
          <cell r="G1492">
            <v>44393</v>
          </cell>
          <cell r="H1492" t="str">
            <v>RPC</v>
          </cell>
          <cell r="I1492" t="str">
            <v>LPI-1603</v>
          </cell>
          <cell r="J1492" t="str">
            <v>SR</v>
          </cell>
          <cell r="K1492">
            <v>1.35</v>
          </cell>
        </row>
        <row r="1493">
          <cell r="C1493" t="str">
            <v>074C103</v>
          </cell>
          <cell r="D1493">
            <v>7.06</v>
          </cell>
          <cell r="E1493"/>
          <cell r="F1493">
            <v>7.06</v>
          </cell>
          <cell r="G1493">
            <v>44397</v>
          </cell>
          <cell r="H1493" t="str">
            <v>RPC</v>
          </cell>
          <cell r="I1493" t="str">
            <v>LPI-1603</v>
          </cell>
          <cell r="J1493" t="str">
            <v>SR</v>
          </cell>
          <cell r="K1493">
            <v>1.35</v>
          </cell>
        </row>
        <row r="1494">
          <cell r="C1494" t="str">
            <v>074C107</v>
          </cell>
          <cell r="D1494">
            <v>3.3</v>
          </cell>
          <cell r="E1494"/>
          <cell r="F1494">
            <v>3.3</v>
          </cell>
          <cell r="G1494">
            <v>44428</v>
          </cell>
          <cell r="H1494" t="str">
            <v>RPC</v>
          </cell>
          <cell r="I1494" t="str">
            <v>LPI-1603</v>
          </cell>
          <cell r="J1494" t="str">
            <v>SR</v>
          </cell>
          <cell r="K1494">
            <v>1.35</v>
          </cell>
        </row>
        <row r="1495">
          <cell r="C1495" t="str">
            <v>074C108</v>
          </cell>
          <cell r="D1495">
            <v>3.5</v>
          </cell>
          <cell r="E1495"/>
          <cell r="F1495">
            <v>3.5</v>
          </cell>
          <cell r="G1495">
            <v>44741</v>
          </cell>
          <cell r="H1495" t="str">
            <v>R1</v>
          </cell>
          <cell r="I1495" t="str">
            <v>LPI-1603</v>
          </cell>
          <cell r="J1495" t="str">
            <v>SR</v>
          </cell>
          <cell r="K1495">
            <v>1.35</v>
          </cell>
        </row>
        <row r="1496">
          <cell r="C1496" t="str">
            <v>074C110</v>
          </cell>
          <cell r="D1496">
            <v>2.62</v>
          </cell>
          <cell r="E1496"/>
          <cell r="F1496">
            <v>2.62</v>
          </cell>
          <cell r="G1496">
            <v>44398</v>
          </cell>
          <cell r="H1496" t="str">
            <v>RPC</v>
          </cell>
          <cell r="I1496" t="str">
            <v>LPI-1603</v>
          </cell>
          <cell r="J1496" t="str">
            <v>SR</v>
          </cell>
          <cell r="K1496">
            <v>1.35</v>
          </cell>
        </row>
        <row r="1497">
          <cell r="C1497" t="str">
            <v>075C110</v>
          </cell>
          <cell r="D1497">
            <v>1.62</v>
          </cell>
          <cell r="E1497"/>
          <cell r="F1497">
            <v>1.62</v>
          </cell>
          <cell r="G1497">
            <v>44420</v>
          </cell>
          <cell r="H1497" t="str">
            <v>RPC</v>
          </cell>
          <cell r="I1497" t="str">
            <v>LPI-1603</v>
          </cell>
          <cell r="J1497" t="str">
            <v>SR</v>
          </cell>
          <cell r="K1497">
            <v>1.35</v>
          </cell>
        </row>
        <row r="1498">
          <cell r="C1498" t="str">
            <v>076C105</v>
          </cell>
          <cell r="D1498">
            <v>9.7799999999999994</v>
          </cell>
          <cell r="E1498"/>
          <cell r="F1498">
            <v>9.7799999999999994</v>
          </cell>
          <cell r="G1498">
            <v>44404</v>
          </cell>
          <cell r="H1498" t="str">
            <v>RPC</v>
          </cell>
          <cell r="I1498" t="str">
            <v>LPI-1603</v>
          </cell>
          <cell r="J1498" t="str">
            <v>SR</v>
          </cell>
          <cell r="K1498">
            <v>1.35</v>
          </cell>
        </row>
        <row r="1499">
          <cell r="C1499" t="str">
            <v>078C105</v>
          </cell>
          <cell r="D1499">
            <v>6.44</v>
          </cell>
          <cell r="E1499"/>
          <cell r="F1499">
            <v>6.44</v>
          </cell>
          <cell r="G1499">
            <v>44420</v>
          </cell>
          <cell r="H1499" t="str">
            <v>RPC</v>
          </cell>
          <cell r="I1499" t="str">
            <v>LPI-1603</v>
          </cell>
          <cell r="J1499" t="str">
            <v>SR</v>
          </cell>
          <cell r="K1499">
            <v>1.35</v>
          </cell>
        </row>
        <row r="1500">
          <cell r="C1500" t="str">
            <v>078C110</v>
          </cell>
          <cell r="D1500">
            <v>6.04</v>
          </cell>
          <cell r="E1500"/>
          <cell r="F1500">
            <v>6.04</v>
          </cell>
          <cell r="G1500">
            <v>44398</v>
          </cell>
          <cell r="H1500" t="str">
            <v>RPC</v>
          </cell>
          <cell r="I1500" t="str">
            <v>LPI-1603</v>
          </cell>
          <cell r="J1500" t="str">
            <v>SR</v>
          </cell>
          <cell r="K1500">
            <v>1.35</v>
          </cell>
        </row>
        <row r="1501">
          <cell r="C1501" t="str">
            <v>079C107</v>
          </cell>
          <cell r="D1501">
            <v>4.12</v>
          </cell>
          <cell r="E1501"/>
          <cell r="F1501">
            <v>4.12</v>
          </cell>
          <cell r="G1501">
            <v>44458</v>
          </cell>
          <cell r="H1501" t="str">
            <v>RPC</v>
          </cell>
          <cell r="I1501" t="str">
            <v>LPI-1603</v>
          </cell>
          <cell r="J1501" t="str">
            <v>SRP</v>
          </cell>
          <cell r="K1501">
            <v>1.35</v>
          </cell>
        </row>
        <row r="1502">
          <cell r="C1502" t="str">
            <v>080C105</v>
          </cell>
          <cell r="D1502">
            <v>9.34</v>
          </cell>
          <cell r="E1502"/>
          <cell r="F1502">
            <v>9.34</v>
          </cell>
          <cell r="G1502">
            <v>44400</v>
          </cell>
          <cell r="H1502" t="str">
            <v>RPC</v>
          </cell>
          <cell r="I1502" t="str">
            <v>LPI-1603</v>
          </cell>
          <cell r="J1502" t="str">
            <v>SR</v>
          </cell>
          <cell r="K1502">
            <v>1.35</v>
          </cell>
        </row>
        <row r="1503">
          <cell r="C1503" t="str">
            <v>080C107</v>
          </cell>
          <cell r="D1503">
            <v>1.27</v>
          </cell>
          <cell r="E1503"/>
          <cell r="F1503">
            <v>1.27</v>
          </cell>
          <cell r="G1503">
            <v>44430</v>
          </cell>
          <cell r="H1503" t="str">
            <v>RPC</v>
          </cell>
          <cell r="I1503" t="str">
            <v>LPI-1603</v>
          </cell>
          <cell r="J1503" t="str">
            <v>SR</v>
          </cell>
          <cell r="K1503">
            <v>1.35</v>
          </cell>
        </row>
        <row r="1504">
          <cell r="C1504" t="str">
            <v>080C110</v>
          </cell>
          <cell r="D1504">
            <v>3.03</v>
          </cell>
          <cell r="E1504"/>
          <cell r="F1504">
            <v>3.03</v>
          </cell>
          <cell r="G1504">
            <v>44398</v>
          </cell>
          <cell r="H1504" t="str">
            <v>RPC</v>
          </cell>
          <cell r="I1504" t="str">
            <v>LPI-1603</v>
          </cell>
          <cell r="J1504" t="str">
            <v>SR</v>
          </cell>
          <cell r="K1504">
            <v>1.35</v>
          </cell>
        </row>
        <row r="1505">
          <cell r="C1505" t="str">
            <v>074C119</v>
          </cell>
          <cell r="D1505">
            <v>1.1100000000000001</v>
          </cell>
          <cell r="E1505"/>
          <cell r="F1505">
            <v>1.1100000000000001</v>
          </cell>
          <cell r="G1505">
            <v>44672</v>
          </cell>
          <cell r="H1505" t="str">
            <v>RPC</v>
          </cell>
          <cell r="I1505" t="str">
            <v>AS.I19-19</v>
          </cell>
          <cell r="J1505" t="str">
            <v>SR</v>
          </cell>
          <cell r="K1505">
            <v>1.35</v>
          </cell>
        </row>
        <row r="1506">
          <cell r="C1506" t="str">
            <v>074C120</v>
          </cell>
          <cell r="D1506">
            <v>2</v>
          </cell>
          <cell r="E1506"/>
          <cell r="F1506">
            <v>2</v>
          </cell>
          <cell r="G1506">
            <v>44672</v>
          </cell>
          <cell r="H1506" t="str">
            <v>RPC</v>
          </cell>
          <cell r="I1506" t="str">
            <v>AS.I19-19</v>
          </cell>
          <cell r="J1506" t="str">
            <v>SR</v>
          </cell>
          <cell r="K1506">
            <v>1.35</v>
          </cell>
        </row>
        <row r="1507">
          <cell r="C1507" t="str">
            <v>075C116</v>
          </cell>
          <cell r="D1507"/>
          <cell r="E1507"/>
          <cell r="F1507">
            <v>0.45</v>
          </cell>
          <cell r="G1507"/>
          <cell r="H1507" t="str">
            <v>LP RPC</v>
          </cell>
          <cell r="I1507"/>
          <cell r="J1507"/>
          <cell r="K1507"/>
        </row>
        <row r="1508">
          <cell r="C1508" t="str">
            <v>078c119</v>
          </cell>
          <cell r="D1508">
            <v>2.0099999999999998</v>
          </cell>
          <cell r="E1508"/>
          <cell r="F1508">
            <v>2.0099999999999998</v>
          </cell>
          <cell r="G1508">
            <v>44668</v>
          </cell>
          <cell r="H1508" t="str">
            <v>RPC</v>
          </cell>
          <cell r="I1508" t="str">
            <v>AS.I19-19</v>
          </cell>
          <cell r="J1508" t="str">
            <v>SR</v>
          </cell>
          <cell r="K1508">
            <v>1.35</v>
          </cell>
        </row>
        <row r="1509">
          <cell r="C1509" t="str">
            <v>078C120</v>
          </cell>
          <cell r="D1509">
            <v>1.71</v>
          </cell>
          <cell r="E1509"/>
          <cell r="F1509">
            <v>1.71</v>
          </cell>
          <cell r="G1509">
            <v>44668</v>
          </cell>
          <cell r="H1509" t="str">
            <v>RPC</v>
          </cell>
          <cell r="I1509" t="str">
            <v>AS.I19-19</v>
          </cell>
          <cell r="J1509" t="str">
            <v>SR</v>
          </cell>
          <cell r="K1509">
            <v>1.35</v>
          </cell>
        </row>
        <row r="1510">
          <cell r="C1510" t="str">
            <v>071C118</v>
          </cell>
          <cell r="D1510">
            <v>6.01</v>
          </cell>
          <cell r="E1510"/>
          <cell r="F1510">
            <v>6.01</v>
          </cell>
          <cell r="G1510">
            <v>44672</v>
          </cell>
          <cell r="H1510" t="str">
            <v>RPC</v>
          </cell>
          <cell r="I1510" t="str">
            <v>AS.I19-19</v>
          </cell>
          <cell r="J1510" t="str">
            <v>SR</v>
          </cell>
          <cell r="K1510">
            <v>1.35</v>
          </cell>
        </row>
        <row r="1511">
          <cell r="C1511" t="str">
            <v>071C120</v>
          </cell>
          <cell r="D1511">
            <v>1.92</v>
          </cell>
          <cell r="E1511"/>
          <cell r="F1511">
            <v>1.92</v>
          </cell>
          <cell r="G1511">
            <v>44697</v>
          </cell>
          <cell r="H1511" t="str">
            <v>RPC</v>
          </cell>
          <cell r="I1511" t="str">
            <v>AS.I19-19</v>
          </cell>
          <cell r="J1511" t="str">
            <v>SR</v>
          </cell>
          <cell r="K1511">
            <v>1.35</v>
          </cell>
        </row>
        <row r="1512">
          <cell r="C1512" t="str">
            <v>072C113</v>
          </cell>
          <cell r="D1512">
            <v>3.88</v>
          </cell>
          <cell r="E1512"/>
          <cell r="F1512">
            <v>3.88</v>
          </cell>
          <cell r="G1512">
            <v>44668</v>
          </cell>
          <cell r="H1512" t="str">
            <v>RPC</v>
          </cell>
          <cell r="I1512" t="str">
            <v>AS.I19-19</v>
          </cell>
          <cell r="J1512" t="str">
            <v>SR</v>
          </cell>
          <cell r="K1512">
            <v>1.35</v>
          </cell>
        </row>
        <row r="1513">
          <cell r="C1513" t="str">
            <v>072C114</v>
          </cell>
          <cell r="D1513">
            <v>1.64</v>
          </cell>
          <cell r="E1513"/>
          <cell r="F1513">
            <v>1.64</v>
          </cell>
          <cell r="G1513">
            <v>44724</v>
          </cell>
          <cell r="H1513" t="str">
            <v>RPC</v>
          </cell>
          <cell r="I1513" t="str">
            <v>AS.I19-19</v>
          </cell>
          <cell r="J1513" t="str">
            <v>SR</v>
          </cell>
          <cell r="K1513">
            <v>1.35</v>
          </cell>
        </row>
        <row r="1514">
          <cell r="C1514" t="str">
            <v>072C115</v>
          </cell>
          <cell r="D1514">
            <v>1.62</v>
          </cell>
          <cell r="E1514"/>
          <cell r="F1514">
            <v>1.62</v>
          </cell>
          <cell r="G1514">
            <v>44724</v>
          </cell>
          <cell r="H1514" t="str">
            <v>RPC</v>
          </cell>
          <cell r="I1514" t="str">
            <v>AS.I19-19</v>
          </cell>
          <cell r="J1514" t="str">
            <v>SR</v>
          </cell>
          <cell r="K1514">
            <v>1.35</v>
          </cell>
        </row>
        <row r="1515">
          <cell r="C1515" t="str">
            <v>074C115</v>
          </cell>
          <cell r="D1515">
            <v>9.61</v>
          </cell>
          <cell r="E1515"/>
          <cell r="F1515">
            <v>9.61</v>
          </cell>
          <cell r="G1515">
            <v>44666</v>
          </cell>
          <cell r="H1515" t="str">
            <v>RPC</v>
          </cell>
          <cell r="I1515" t="str">
            <v>AS.I19-19</v>
          </cell>
          <cell r="J1515" t="str">
            <v>SR</v>
          </cell>
          <cell r="K1515">
            <v>1.35</v>
          </cell>
        </row>
        <row r="1516">
          <cell r="C1516" t="str">
            <v>074C118</v>
          </cell>
          <cell r="D1516">
            <v>4.0599999999999996</v>
          </cell>
          <cell r="E1516"/>
          <cell r="F1516">
            <v>4.0599999999999996</v>
          </cell>
          <cell r="G1516">
            <v>44698</v>
          </cell>
          <cell r="H1516" t="str">
            <v>RPC</v>
          </cell>
          <cell r="I1516" t="str">
            <v>AS.I19-19</v>
          </cell>
          <cell r="J1516" t="str">
            <v>SR</v>
          </cell>
          <cell r="K1516">
            <v>1.35</v>
          </cell>
        </row>
        <row r="1517">
          <cell r="C1517" t="str">
            <v>075C113</v>
          </cell>
          <cell r="D1517">
            <v>2.74</v>
          </cell>
          <cell r="E1517"/>
          <cell r="F1517">
            <v>2.74</v>
          </cell>
          <cell r="G1517">
            <v>44692</v>
          </cell>
          <cell r="H1517" t="str">
            <v>RPC</v>
          </cell>
          <cell r="I1517" t="str">
            <v>AS.I19-19</v>
          </cell>
          <cell r="J1517" t="str">
            <v>SR</v>
          </cell>
          <cell r="K1517">
            <v>1.35</v>
          </cell>
        </row>
        <row r="1518">
          <cell r="C1518" t="str">
            <v>075C114</v>
          </cell>
          <cell r="D1518">
            <v>1.06</v>
          </cell>
          <cell r="E1518"/>
          <cell r="F1518">
            <v>1.06</v>
          </cell>
          <cell r="G1518">
            <v>44692</v>
          </cell>
          <cell r="H1518" t="str">
            <v>RPC</v>
          </cell>
          <cell r="I1518" t="str">
            <v>AS.I19-19</v>
          </cell>
          <cell r="J1518" t="str">
            <v>SR</v>
          </cell>
          <cell r="K1518">
            <v>1.35</v>
          </cell>
        </row>
        <row r="1519">
          <cell r="C1519" t="str">
            <v>075C115</v>
          </cell>
          <cell r="D1519">
            <v>0.52</v>
          </cell>
          <cell r="E1519"/>
          <cell r="F1519">
            <v>0.52</v>
          </cell>
          <cell r="G1519">
            <v>44692</v>
          </cell>
          <cell r="H1519" t="str">
            <v>RPC</v>
          </cell>
          <cell r="I1519" t="str">
            <v>AS.I19-19</v>
          </cell>
          <cell r="J1519" t="str">
            <v>SR</v>
          </cell>
          <cell r="K1519">
            <v>1.35</v>
          </cell>
        </row>
        <row r="1520">
          <cell r="C1520" t="str">
            <v>076C117</v>
          </cell>
          <cell r="D1520">
            <v>2.0499999999999998</v>
          </cell>
          <cell r="E1520"/>
          <cell r="F1520">
            <v>2.0499999999999998</v>
          </cell>
          <cell r="G1520">
            <v>44667</v>
          </cell>
          <cell r="H1520" t="str">
            <v>RPC</v>
          </cell>
          <cell r="I1520" t="str">
            <v>AS.I19-19</v>
          </cell>
          <cell r="J1520" t="str">
            <v>SR</v>
          </cell>
          <cell r="K1520">
            <v>1.35</v>
          </cell>
        </row>
        <row r="1521">
          <cell r="C1521" t="str">
            <v>076C118</v>
          </cell>
          <cell r="D1521">
            <v>0.48</v>
          </cell>
          <cell r="E1521"/>
          <cell r="F1521">
            <v>0.48</v>
          </cell>
          <cell r="G1521">
            <v>44693</v>
          </cell>
          <cell r="H1521" t="str">
            <v>RPC</v>
          </cell>
          <cell r="I1521" t="str">
            <v>AS.I19-19</v>
          </cell>
          <cell r="J1521" t="str">
            <v>SR</v>
          </cell>
          <cell r="K1521">
            <v>1.35</v>
          </cell>
        </row>
        <row r="1522">
          <cell r="C1522" t="str">
            <v>076C120</v>
          </cell>
          <cell r="D1522">
            <v>5.56</v>
          </cell>
          <cell r="E1522"/>
          <cell r="F1522">
            <v>5.56</v>
          </cell>
          <cell r="G1522">
            <v>44693</v>
          </cell>
          <cell r="H1522" t="str">
            <v>RPC</v>
          </cell>
          <cell r="I1522" t="str">
            <v>AS.I19-19</v>
          </cell>
          <cell r="J1522" t="str">
            <v>SR</v>
          </cell>
          <cell r="K1522">
            <v>1.35</v>
          </cell>
        </row>
        <row r="1523">
          <cell r="C1523" t="str">
            <v>078C112</v>
          </cell>
          <cell r="D1523"/>
          <cell r="E1523"/>
          <cell r="F1523">
            <v>0.92</v>
          </cell>
          <cell r="G1523"/>
          <cell r="H1523" t="str">
            <v>LP RPC</v>
          </cell>
          <cell r="I1523" t="str">
            <v>AS.I19-19</v>
          </cell>
          <cell r="J1523"/>
          <cell r="K1523"/>
        </row>
        <row r="1524">
          <cell r="C1524" t="str">
            <v>078c113</v>
          </cell>
          <cell r="D1524"/>
          <cell r="E1524"/>
          <cell r="F1524">
            <v>1.28</v>
          </cell>
          <cell r="G1524"/>
          <cell r="H1524" t="str">
            <v>LP RPC</v>
          </cell>
          <cell r="I1524" t="str">
            <v>AS.I19-19</v>
          </cell>
          <cell r="J1524"/>
          <cell r="K1524"/>
        </row>
        <row r="1525">
          <cell r="C1525" t="str">
            <v>078c114</v>
          </cell>
          <cell r="D1525">
            <v>0.53</v>
          </cell>
          <cell r="E1525"/>
          <cell r="F1525">
            <v>0.53</v>
          </cell>
          <cell r="G1525">
            <v>44696</v>
          </cell>
          <cell r="H1525" t="str">
            <v>RPC</v>
          </cell>
          <cell r="I1525" t="str">
            <v>AS.I19-19</v>
          </cell>
          <cell r="J1525" t="str">
            <v>SR</v>
          </cell>
          <cell r="K1525">
            <v>1.35</v>
          </cell>
        </row>
        <row r="1526">
          <cell r="C1526" t="str">
            <v>078c115</v>
          </cell>
          <cell r="D1526">
            <v>4.9800000000000004</v>
          </cell>
          <cell r="E1526"/>
          <cell r="F1526">
            <v>4.9800000000000004</v>
          </cell>
          <cell r="G1526">
            <v>44696</v>
          </cell>
          <cell r="H1526" t="str">
            <v>RPC</v>
          </cell>
          <cell r="I1526" t="str">
            <v>AS.I19-19</v>
          </cell>
          <cell r="J1526" t="str">
            <v>SR</v>
          </cell>
          <cell r="K1526">
            <v>1.35</v>
          </cell>
        </row>
        <row r="1527">
          <cell r="C1527" t="str">
            <v>076c115</v>
          </cell>
          <cell r="D1527">
            <v>0.51</v>
          </cell>
          <cell r="E1527"/>
          <cell r="F1527">
            <v>0.51</v>
          </cell>
          <cell r="G1527">
            <v>44696</v>
          </cell>
          <cell r="H1527" t="str">
            <v>RPC</v>
          </cell>
          <cell r="I1527" t="str">
            <v>AS.I19-19</v>
          </cell>
          <cell r="J1527" t="str">
            <v>SR</v>
          </cell>
          <cell r="K1527">
            <v>1.35</v>
          </cell>
        </row>
        <row r="1528">
          <cell r="C1528" t="str">
            <v>078C117</v>
          </cell>
          <cell r="D1528">
            <v>1.1100000000000001</v>
          </cell>
          <cell r="E1528"/>
          <cell r="F1528">
            <v>1.1100000000000001</v>
          </cell>
          <cell r="G1528">
            <v>44706</v>
          </cell>
          <cell r="H1528" t="str">
            <v>RPC</v>
          </cell>
          <cell r="I1528" t="str">
            <v>AS.I19-19</v>
          </cell>
          <cell r="J1528" t="str">
            <v>SR</v>
          </cell>
          <cell r="K1528">
            <v>1.35</v>
          </cell>
        </row>
        <row r="1529">
          <cell r="C1529" t="str">
            <v>078C116</v>
          </cell>
          <cell r="D1529">
            <v>2.5099999999999998</v>
          </cell>
          <cell r="E1529"/>
          <cell r="F1529">
            <v>2.5099999999999998</v>
          </cell>
          <cell r="G1529">
            <v>44706</v>
          </cell>
          <cell r="H1529" t="str">
            <v>RPC</v>
          </cell>
          <cell r="I1529" t="str">
            <v>AS.I19-19</v>
          </cell>
          <cell r="J1529" t="str">
            <v>SR</v>
          </cell>
          <cell r="K1529">
            <v>1.35</v>
          </cell>
        </row>
        <row r="1530">
          <cell r="C1530" t="str">
            <v>078C118</v>
          </cell>
          <cell r="D1530">
            <v>1.41</v>
          </cell>
          <cell r="E1530"/>
          <cell r="F1530">
            <v>1.41</v>
          </cell>
          <cell r="G1530">
            <v>44705</v>
          </cell>
          <cell r="H1530" t="str">
            <v>RPC</v>
          </cell>
          <cell r="I1530" t="str">
            <v>AS.I19-19</v>
          </cell>
          <cell r="J1530" t="str">
            <v>SR</v>
          </cell>
          <cell r="K1530">
            <v>1.35</v>
          </cell>
        </row>
        <row r="1531">
          <cell r="C1531" t="str">
            <v>080C118</v>
          </cell>
          <cell r="D1531"/>
          <cell r="E1531"/>
          <cell r="F1531">
            <v>0.31</v>
          </cell>
          <cell r="G1531"/>
          <cell r="H1531" t="str">
            <v>LP RPC</v>
          </cell>
          <cell r="I1531" t="str">
            <v>AS.I19-19</v>
          </cell>
          <cell r="J1531"/>
          <cell r="K1531"/>
        </row>
        <row r="1532">
          <cell r="C1532" t="str">
            <v>079c118</v>
          </cell>
          <cell r="D1532"/>
          <cell r="E1532"/>
          <cell r="F1532">
            <v>2.74</v>
          </cell>
          <cell r="G1532"/>
          <cell r="H1532" t="str">
            <v>LP RPC</v>
          </cell>
          <cell r="I1532" t="str">
            <v>AS.I19-19</v>
          </cell>
          <cell r="J1532"/>
          <cell r="K1532"/>
        </row>
        <row r="1533">
          <cell r="C1533" t="str">
            <v>079c116</v>
          </cell>
          <cell r="D1533"/>
          <cell r="E1533"/>
          <cell r="F1533">
            <v>1.17</v>
          </cell>
          <cell r="G1533"/>
          <cell r="H1533" t="str">
            <v>LP RPC</v>
          </cell>
          <cell r="I1533" t="str">
            <v>AS.I19-19</v>
          </cell>
          <cell r="J1533"/>
          <cell r="K1533"/>
        </row>
        <row r="1534">
          <cell r="C1534" t="str">
            <v>079c119</v>
          </cell>
          <cell r="D1534">
            <v>0.65</v>
          </cell>
          <cell r="E1534"/>
          <cell r="F1534">
            <v>0.65</v>
          </cell>
          <cell r="G1534">
            <v>44670</v>
          </cell>
          <cell r="H1534" t="str">
            <v>RPC</v>
          </cell>
          <cell r="I1534" t="str">
            <v>AS.I19-19</v>
          </cell>
          <cell r="J1534" t="str">
            <v>SR</v>
          </cell>
          <cell r="K1534">
            <v>1.35</v>
          </cell>
        </row>
        <row r="1535">
          <cell r="C1535" t="str">
            <v>079C120</v>
          </cell>
          <cell r="D1535">
            <v>1.78</v>
          </cell>
          <cell r="E1535"/>
          <cell r="F1535">
            <v>1.78</v>
          </cell>
          <cell r="G1535">
            <v>44670</v>
          </cell>
          <cell r="H1535" t="str">
            <v>RPC</v>
          </cell>
          <cell r="I1535" t="str">
            <v>AS.I19-19</v>
          </cell>
          <cell r="J1535" t="str">
            <v>SR</v>
          </cell>
          <cell r="K1535">
            <v>1.35</v>
          </cell>
        </row>
        <row r="1536">
          <cell r="C1536" t="str">
            <v>080C113</v>
          </cell>
          <cell r="D1536">
            <v>3.77</v>
          </cell>
          <cell r="E1536"/>
          <cell r="F1536">
            <v>3.77</v>
          </cell>
          <cell r="G1536">
            <v>44726</v>
          </cell>
          <cell r="H1536" t="str">
            <v>RPC</v>
          </cell>
          <cell r="I1536" t="str">
            <v>AS.I19-19</v>
          </cell>
          <cell r="J1536" t="str">
            <v>SR</v>
          </cell>
          <cell r="K1536">
            <v>1.35</v>
          </cell>
        </row>
        <row r="1537">
          <cell r="C1537" t="str">
            <v>080C115</v>
          </cell>
          <cell r="D1537">
            <v>3.74</v>
          </cell>
          <cell r="E1537"/>
          <cell r="F1537">
            <v>3.74</v>
          </cell>
          <cell r="G1537">
            <v>44727</v>
          </cell>
          <cell r="H1537" t="str">
            <v>RPC</v>
          </cell>
          <cell r="I1537" t="str">
            <v>AS.I19-19</v>
          </cell>
          <cell r="J1537" t="str">
            <v>SR</v>
          </cell>
          <cell r="K1537">
            <v>1.35</v>
          </cell>
        </row>
        <row r="1538">
          <cell r="C1538" t="str">
            <v>072C122</v>
          </cell>
          <cell r="D1538">
            <v>3.17</v>
          </cell>
          <cell r="E1538"/>
          <cell r="F1538">
            <v>3.17</v>
          </cell>
          <cell r="G1538">
            <v>44713</v>
          </cell>
          <cell r="H1538" t="str">
            <v>RPC</v>
          </cell>
          <cell r="I1538" t="str">
            <v>Coleksi</v>
          </cell>
          <cell r="J1538" t="str">
            <v>SR</v>
          </cell>
          <cell r="K1538">
            <v>1.35</v>
          </cell>
        </row>
        <row r="1539">
          <cell r="C1539" t="str">
            <v>082c027</v>
          </cell>
          <cell r="D1539">
            <v>2.06</v>
          </cell>
          <cell r="E1539" t="str">
            <v>fix</v>
          </cell>
          <cell r="F1539">
            <v>2.06</v>
          </cell>
          <cell r="G1539">
            <v>44520</v>
          </cell>
          <cell r="H1539" t="str">
            <v>RPC</v>
          </cell>
          <cell r="I1539" t="str">
            <v>LPI-1604</v>
          </cell>
          <cell r="J1539" t="str">
            <v>SR</v>
          </cell>
          <cell r="K1539">
            <v>1.35</v>
          </cell>
        </row>
        <row r="1540">
          <cell r="C1540" t="str">
            <v>082C028</v>
          </cell>
          <cell r="D1540">
            <v>1.78</v>
          </cell>
          <cell r="E1540" t="str">
            <v>fix</v>
          </cell>
          <cell r="F1540">
            <v>1.78</v>
          </cell>
          <cell r="G1540">
            <v>44520</v>
          </cell>
          <cell r="H1540" t="str">
            <v>RPC</v>
          </cell>
          <cell r="I1540" t="str">
            <v>LPI-1604</v>
          </cell>
          <cell r="J1540" t="str">
            <v>SR</v>
          </cell>
          <cell r="K1540">
            <v>1.35</v>
          </cell>
        </row>
        <row r="1541">
          <cell r="C1541" t="str">
            <v>082c029</v>
          </cell>
          <cell r="D1541">
            <v>1.75</v>
          </cell>
          <cell r="E1541"/>
          <cell r="F1541">
            <v>1.75</v>
          </cell>
          <cell r="G1541">
            <v>44524</v>
          </cell>
          <cell r="H1541" t="str">
            <v>RPC</v>
          </cell>
          <cell r="I1541" t="str">
            <v>LPI-1604</v>
          </cell>
          <cell r="J1541" t="str">
            <v>SR</v>
          </cell>
          <cell r="K1541">
            <v>1.35</v>
          </cell>
        </row>
        <row r="1542">
          <cell r="C1542" t="str">
            <v>082C030</v>
          </cell>
          <cell r="D1542">
            <v>1.1100000000000001</v>
          </cell>
          <cell r="E1542"/>
          <cell r="F1542">
            <v>1.1100000000000001</v>
          </cell>
          <cell r="G1542">
            <v>44524</v>
          </cell>
          <cell r="H1542" t="str">
            <v>RPC</v>
          </cell>
          <cell r="I1542" t="str">
            <v>LPI-1604</v>
          </cell>
          <cell r="J1542" t="str">
            <v>SR</v>
          </cell>
          <cell r="K1542">
            <v>1.35</v>
          </cell>
        </row>
        <row r="1543">
          <cell r="C1543" t="str">
            <v>084C030</v>
          </cell>
          <cell r="D1543">
            <v>1.61</v>
          </cell>
          <cell r="E1543" t="str">
            <v>fix</v>
          </cell>
          <cell r="F1543">
            <v>1.61</v>
          </cell>
          <cell r="G1543">
            <v>44520</v>
          </cell>
          <cell r="H1543" t="str">
            <v>RPC</v>
          </cell>
          <cell r="I1543" t="str">
            <v>LPI-1604</v>
          </cell>
          <cell r="J1543" t="str">
            <v>SR</v>
          </cell>
          <cell r="K1543">
            <v>1.35</v>
          </cell>
        </row>
        <row r="1544">
          <cell r="C1544" t="str">
            <v>086c028</v>
          </cell>
          <cell r="D1544">
            <v>0.81</v>
          </cell>
          <cell r="E1544"/>
          <cell r="F1544">
            <v>0.81</v>
          </cell>
          <cell r="G1544">
            <v>44518</v>
          </cell>
          <cell r="H1544" t="str">
            <v>RPC</v>
          </cell>
          <cell r="I1544" t="str">
            <v>LPI-1604</v>
          </cell>
          <cell r="J1544" t="str">
            <v>SR</v>
          </cell>
          <cell r="K1544">
            <v>1.35</v>
          </cell>
        </row>
        <row r="1545">
          <cell r="C1545" t="str">
            <v>086c029</v>
          </cell>
          <cell r="D1545">
            <v>1.59</v>
          </cell>
          <cell r="E1545"/>
          <cell r="F1545">
            <v>1.59</v>
          </cell>
          <cell r="G1545">
            <v>44518</v>
          </cell>
          <cell r="H1545" t="str">
            <v>RPC</v>
          </cell>
          <cell r="I1545" t="str">
            <v>LPI-1604</v>
          </cell>
          <cell r="J1545" t="str">
            <v>SR</v>
          </cell>
          <cell r="K1545">
            <v>1.35</v>
          </cell>
        </row>
        <row r="1546">
          <cell r="C1546" t="str">
            <v>086c030</v>
          </cell>
          <cell r="D1546">
            <v>1.9</v>
          </cell>
          <cell r="E1546"/>
          <cell r="F1546">
            <v>1.9</v>
          </cell>
          <cell r="G1546">
            <v>44518</v>
          </cell>
          <cell r="H1546" t="str">
            <v>RPC</v>
          </cell>
          <cell r="I1546" t="str">
            <v>LPI-1604</v>
          </cell>
          <cell r="J1546" t="str">
            <v>SR</v>
          </cell>
          <cell r="K1546">
            <v>1.35</v>
          </cell>
        </row>
        <row r="1547">
          <cell r="C1547" t="str">
            <v>088C028</v>
          </cell>
          <cell r="D1547">
            <v>1.42</v>
          </cell>
          <cell r="E1547"/>
          <cell r="F1547">
            <v>1.42</v>
          </cell>
          <cell r="G1547">
            <v>44519</v>
          </cell>
          <cell r="H1547" t="str">
            <v>RPC</v>
          </cell>
          <cell r="I1547" t="str">
            <v>LPI-1604</v>
          </cell>
          <cell r="J1547" t="str">
            <v>SR</v>
          </cell>
          <cell r="K1547">
            <v>1.35</v>
          </cell>
        </row>
        <row r="1548">
          <cell r="C1548" t="str">
            <v>088c029</v>
          </cell>
          <cell r="D1548">
            <v>0.68</v>
          </cell>
          <cell r="E1548"/>
          <cell r="F1548">
            <v>0.68</v>
          </cell>
          <cell r="G1548">
            <v>44519</v>
          </cell>
          <cell r="H1548" t="str">
            <v>RPC</v>
          </cell>
          <cell r="I1548" t="str">
            <v>LPI-1604</v>
          </cell>
          <cell r="J1548" t="str">
            <v>SR</v>
          </cell>
          <cell r="K1548">
            <v>1.35</v>
          </cell>
        </row>
        <row r="1549">
          <cell r="C1549" t="str">
            <v>088C030</v>
          </cell>
          <cell r="D1549">
            <v>0.82</v>
          </cell>
          <cell r="E1549"/>
          <cell r="F1549">
            <v>0.82</v>
          </cell>
          <cell r="G1549">
            <v>44519</v>
          </cell>
          <cell r="H1549" t="str">
            <v>RPC</v>
          </cell>
          <cell r="I1549" t="str">
            <v>LPI-1604</v>
          </cell>
          <cell r="J1549" t="str">
            <v>SR</v>
          </cell>
          <cell r="K1549">
            <v>1.35</v>
          </cell>
        </row>
        <row r="1550">
          <cell r="C1550" t="str">
            <v>082C035</v>
          </cell>
          <cell r="D1550"/>
          <cell r="E1550"/>
          <cell r="F1550">
            <v>4.8899999999999997</v>
          </cell>
          <cell r="G1550"/>
          <cell r="H1550" t="str">
            <v>LP RPC</v>
          </cell>
          <cell r="I1550"/>
          <cell r="J1550"/>
          <cell r="K1550"/>
        </row>
        <row r="1551">
          <cell r="C1551" t="str">
            <v>082C038</v>
          </cell>
          <cell r="D1551">
            <v>1.71</v>
          </cell>
          <cell r="E1551"/>
          <cell r="F1551">
            <v>1.71</v>
          </cell>
          <cell r="G1551">
            <v>44505</v>
          </cell>
          <cell r="H1551" t="str">
            <v>RN</v>
          </cell>
          <cell r="I1551" t="str">
            <v>LPI-1604</v>
          </cell>
          <cell r="J1551" t="str">
            <v>SR</v>
          </cell>
          <cell r="K1551">
            <v>1.8</v>
          </cell>
        </row>
        <row r="1552">
          <cell r="C1552" t="str">
            <v>082C039</v>
          </cell>
          <cell r="D1552">
            <v>1.84</v>
          </cell>
          <cell r="E1552"/>
          <cell r="F1552">
            <v>1.84</v>
          </cell>
          <cell r="G1552">
            <v>44505</v>
          </cell>
          <cell r="H1552" t="str">
            <v>RN</v>
          </cell>
          <cell r="I1552" t="str">
            <v>LPI-1604</v>
          </cell>
          <cell r="J1552" t="str">
            <v>SR</v>
          </cell>
          <cell r="K1552">
            <v>1.8</v>
          </cell>
        </row>
        <row r="1553">
          <cell r="C1553" t="str">
            <v>082C040</v>
          </cell>
          <cell r="D1553">
            <v>2.1800000000000002</v>
          </cell>
          <cell r="E1553"/>
          <cell r="F1553">
            <v>2.1800000000000002</v>
          </cell>
          <cell r="G1553">
            <v>44505</v>
          </cell>
          <cell r="H1553" t="str">
            <v>RN</v>
          </cell>
          <cell r="I1553" t="str">
            <v>LPI-1604</v>
          </cell>
          <cell r="J1553" t="str">
            <v>SR</v>
          </cell>
          <cell r="K1553">
            <v>1.8</v>
          </cell>
        </row>
        <row r="1554">
          <cell r="C1554" t="str">
            <v>083C040</v>
          </cell>
          <cell r="D1554">
            <v>6.69</v>
          </cell>
          <cell r="E1554"/>
          <cell r="F1554">
            <v>6.69</v>
          </cell>
          <cell r="G1554">
            <v>44515</v>
          </cell>
          <cell r="H1554" t="str">
            <v>RN</v>
          </cell>
          <cell r="I1554" t="str">
            <v>LPI-1602</v>
          </cell>
          <cell r="J1554" t="str">
            <v>SR</v>
          </cell>
          <cell r="K1554">
            <v>1.8</v>
          </cell>
        </row>
        <row r="1555">
          <cell r="C1555" t="str">
            <v>082c032</v>
          </cell>
          <cell r="D1555">
            <v>0.74</v>
          </cell>
          <cell r="E1555"/>
          <cell r="F1555">
            <v>0.74</v>
          </cell>
          <cell r="G1555">
            <v>44519</v>
          </cell>
          <cell r="H1555" t="str">
            <v>RPC</v>
          </cell>
          <cell r="I1555" t="str">
            <v>LPI-1604</v>
          </cell>
          <cell r="J1555" t="str">
            <v>SR</v>
          </cell>
          <cell r="K1555">
            <v>1.35</v>
          </cell>
        </row>
        <row r="1556">
          <cell r="C1556" t="str">
            <v>082c033</v>
          </cell>
          <cell r="D1556">
            <v>0.97</v>
          </cell>
          <cell r="E1556"/>
          <cell r="F1556">
            <v>0.97</v>
          </cell>
          <cell r="G1556">
            <v>44519</v>
          </cell>
          <cell r="H1556" t="str">
            <v>RPC</v>
          </cell>
          <cell r="I1556" t="str">
            <v>LPI-1604</v>
          </cell>
          <cell r="J1556" t="str">
            <v>SR</v>
          </cell>
          <cell r="K1556">
            <v>1.35</v>
          </cell>
        </row>
        <row r="1557">
          <cell r="C1557" t="str">
            <v>084c032</v>
          </cell>
          <cell r="D1557">
            <v>0.75</v>
          </cell>
          <cell r="E1557"/>
          <cell r="F1557">
            <v>0.75</v>
          </cell>
          <cell r="G1557">
            <v>44519</v>
          </cell>
          <cell r="H1557" t="str">
            <v>RPC</v>
          </cell>
          <cell r="I1557" t="str">
            <v>LPI-1604</v>
          </cell>
          <cell r="J1557" t="str">
            <v>SR</v>
          </cell>
          <cell r="K1557">
            <v>1.35</v>
          </cell>
        </row>
        <row r="1558">
          <cell r="C1558" t="str">
            <v>084C033</v>
          </cell>
          <cell r="D1558">
            <v>1.1399999999999999</v>
          </cell>
          <cell r="E1558"/>
          <cell r="F1558">
            <v>1.1399999999999999</v>
          </cell>
          <cell r="G1558">
            <v>44519</v>
          </cell>
          <cell r="H1558" t="str">
            <v>RPC</v>
          </cell>
          <cell r="I1558" t="str">
            <v>LPI-1604</v>
          </cell>
          <cell r="J1558" t="str">
            <v>SR</v>
          </cell>
          <cell r="K1558">
            <v>1.35</v>
          </cell>
        </row>
        <row r="1559">
          <cell r="C1559" t="str">
            <v>085c031</v>
          </cell>
          <cell r="D1559">
            <v>0.15</v>
          </cell>
          <cell r="E1559"/>
          <cell r="F1559">
            <v>0.15</v>
          </cell>
          <cell r="G1559">
            <v>44517</v>
          </cell>
          <cell r="H1559" t="str">
            <v>RPC</v>
          </cell>
          <cell r="I1559" t="str">
            <v>LPI-1604</v>
          </cell>
          <cell r="J1559" t="str">
            <v>SR</v>
          </cell>
          <cell r="K1559">
            <v>1.35</v>
          </cell>
        </row>
        <row r="1560">
          <cell r="C1560" t="str">
            <v>085c032</v>
          </cell>
          <cell r="D1560">
            <v>1.57</v>
          </cell>
          <cell r="E1560"/>
          <cell r="F1560">
            <v>1.57</v>
          </cell>
          <cell r="G1560">
            <v>44517</v>
          </cell>
          <cell r="H1560" t="str">
            <v>RPC</v>
          </cell>
          <cell r="I1560" t="str">
            <v>LPI-1604</v>
          </cell>
          <cell r="J1560" t="str">
            <v>SR</v>
          </cell>
          <cell r="K1560">
            <v>1.35</v>
          </cell>
        </row>
        <row r="1561">
          <cell r="C1561" t="str">
            <v>085c033</v>
          </cell>
          <cell r="D1561">
            <v>1.79</v>
          </cell>
          <cell r="E1561"/>
          <cell r="F1561">
            <v>1.79</v>
          </cell>
          <cell r="G1561">
            <v>44517</v>
          </cell>
          <cell r="H1561" t="str">
            <v>RPC</v>
          </cell>
          <cell r="I1561" t="str">
            <v>LPI-1604</v>
          </cell>
          <cell r="J1561" t="str">
            <v>SR</v>
          </cell>
          <cell r="K1561">
            <v>1.35</v>
          </cell>
        </row>
        <row r="1562">
          <cell r="C1562" t="str">
            <v>085C035</v>
          </cell>
          <cell r="D1562"/>
          <cell r="E1562"/>
          <cell r="F1562">
            <v>2.48</v>
          </cell>
          <cell r="G1562"/>
          <cell r="H1562" t="str">
            <v>LP RPC</v>
          </cell>
          <cell r="I1562"/>
          <cell r="J1562"/>
          <cell r="K1562"/>
        </row>
        <row r="1563">
          <cell r="C1563" t="str">
            <v>086C035</v>
          </cell>
          <cell r="D1563">
            <v>5.09</v>
          </cell>
          <cell r="E1563"/>
          <cell r="F1563">
            <v>5.09</v>
          </cell>
          <cell r="G1563">
            <v>44520</v>
          </cell>
          <cell r="H1563" t="str">
            <v>R3</v>
          </cell>
          <cell r="I1563" t="str">
            <v>LPI-1604</v>
          </cell>
          <cell r="J1563" t="str">
            <v>DR</v>
          </cell>
          <cell r="K1563">
            <v>1.8</v>
          </cell>
        </row>
        <row r="1564">
          <cell r="C1564" t="str">
            <v>086C037</v>
          </cell>
          <cell r="D1564"/>
          <cell r="E1564"/>
          <cell r="F1564">
            <v>1.32</v>
          </cell>
          <cell r="G1564"/>
          <cell r="H1564" t="str">
            <v>LP RPC</v>
          </cell>
          <cell r="I1564"/>
          <cell r="J1564"/>
          <cell r="K1564"/>
        </row>
        <row r="1565">
          <cell r="C1565" t="str">
            <v>086C039</v>
          </cell>
          <cell r="D1565">
            <v>5.08</v>
          </cell>
          <cell r="E1565"/>
          <cell r="F1565">
            <v>5.08</v>
          </cell>
          <cell r="G1565">
            <v>44529</v>
          </cell>
          <cell r="H1565" t="str">
            <v>RN</v>
          </cell>
          <cell r="I1565" t="str">
            <v>LPI-1604</v>
          </cell>
          <cell r="J1565" t="str">
            <v>SR</v>
          </cell>
          <cell r="K1565">
            <v>1.8</v>
          </cell>
        </row>
        <row r="1566">
          <cell r="C1566" t="str">
            <v>088c031</v>
          </cell>
          <cell r="D1566">
            <v>1.71</v>
          </cell>
          <cell r="E1566"/>
          <cell r="F1566">
            <v>1.71</v>
          </cell>
          <cell r="G1566">
            <v>44514</v>
          </cell>
          <cell r="H1566" t="str">
            <v>RPC</v>
          </cell>
          <cell r="I1566" t="str">
            <v>LPI-1604</v>
          </cell>
          <cell r="J1566" t="str">
            <v>SR</v>
          </cell>
          <cell r="K1566">
            <v>1.35</v>
          </cell>
        </row>
        <row r="1567">
          <cell r="C1567" t="str">
            <v>088c032</v>
          </cell>
          <cell r="D1567">
            <v>0.87</v>
          </cell>
          <cell r="E1567"/>
          <cell r="F1567">
            <v>0.87</v>
          </cell>
          <cell r="G1567">
            <v>44514</v>
          </cell>
          <cell r="H1567" t="str">
            <v>RPC</v>
          </cell>
          <cell r="I1567" t="str">
            <v>LPI-1604</v>
          </cell>
          <cell r="J1567" t="str">
            <v>SR</v>
          </cell>
          <cell r="K1567">
            <v>1.35</v>
          </cell>
        </row>
        <row r="1568">
          <cell r="C1568" t="str">
            <v>088c033</v>
          </cell>
          <cell r="D1568">
            <v>1.89</v>
          </cell>
          <cell r="E1568"/>
          <cell r="F1568">
            <v>1.89</v>
          </cell>
          <cell r="G1568">
            <v>44514</v>
          </cell>
          <cell r="H1568" t="str">
            <v>RPC</v>
          </cell>
          <cell r="I1568" t="str">
            <v>LPI-1604</v>
          </cell>
          <cell r="J1568" t="str">
            <v>SR</v>
          </cell>
          <cell r="K1568">
            <v>1.35</v>
          </cell>
        </row>
        <row r="1569">
          <cell r="C1569" t="str">
            <v>088C038</v>
          </cell>
          <cell r="D1569">
            <v>5.67</v>
          </cell>
          <cell r="E1569"/>
          <cell r="F1569">
            <v>5.67</v>
          </cell>
          <cell r="G1569">
            <v>44523</v>
          </cell>
          <cell r="H1569" t="str">
            <v>R3</v>
          </cell>
          <cell r="I1569" t="str">
            <v>LPI-1604</v>
          </cell>
          <cell r="J1569" t="str">
            <v>DR</v>
          </cell>
          <cell r="K1569">
            <v>1.8</v>
          </cell>
        </row>
        <row r="1570">
          <cell r="C1570" t="str">
            <v>089C040</v>
          </cell>
          <cell r="D1570"/>
          <cell r="E1570"/>
          <cell r="F1570">
            <v>2.23</v>
          </cell>
          <cell r="G1570"/>
          <cell r="H1570" t="str">
            <v>LP RPC</v>
          </cell>
          <cell r="I1570"/>
          <cell r="J1570"/>
          <cell r="K1570"/>
        </row>
        <row r="1571">
          <cell r="C1571" t="str">
            <v>082C045</v>
          </cell>
          <cell r="D1571"/>
          <cell r="E1571"/>
          <cell r="F1571">
            <v>4.74</v>
          </cell>
          <cell r="G1571"/>
          <cell r="H1571" t="str">
            <v>LP RPC</v>
          </cell>
          <cell r="I1571"/>
          <cell r="J1571"/>
          <cell r="K1571"/>
        </row>
        <row r="1572">
          <cell r="C1572" t="str">
            <v>082C048</v>
          </cell>
          <cell r="D1572"/>
          <cell r="E1572"/>
          <cell r="F1572">
            <v>8.32</v>
          </cell>
          <cell r="G1572"/>
          <cell r="H1572" t="str">
            <v>LP RPC</v>
          </cell>
          <cell r="I1572"/>
          <cell r="J1572"/>
          <cell r="K1572"/>
        </row>
        <row r="1573">
          <cell r="C1573" t="str">
            <v>083C046</v>
          </cell>
          <cell r="D1573">
            <v>1.34</v>
          </cell>
          <cell r="E1573"/>
          <cell r="F1573">
            <v>1.34</v>
          </cell>
          <cell r="G1573">
            <v>44539</v>
          </cell>
          <cell r="H1573" t="str">
            <v>R3</v>
          </cell>
          <cell r="I1573" t="str">
            <v>LPI-1602</v>
          </cell>
          <cell r="J1573" t="str">
            <v>SRP</v>
          </cell>
          <cell r="K1573">
            <v>1.8</v>
          </cell>
        </row>
        <row r="1574">
          <cell r="C1574" t="str">
            <v>084C045</v>
          </cell>
          <cell r="D1574"/>
          <cell r="E1574"/>
          <cell r="F1574">
            <v>6.13</v>
          </cell>
          <cell r="G1574"/>
          <cell r="H1574" t="str">
            <v>LP RPC</v>
          </cell>
          <cell r="I1574"/>
          <cell r="J1574"/>
          <cell r="K1574"/>
        </row>
        <row r="1575">
          <cell r="C1575" t="str">
            <v>084C049</v>
          </cell>
          <cell r="D1575"/>
          <cell r="E1575"/>
          <cell r="F1575">
            <v>3.79</v>
          </cell>
          <cell r="G1575"/>
          <cell r="H1575" t="str">
            <v>LP RPC</v>
          </cell>
          <cell r="I1575"/>
          <cell r="J1575"/>
          <cell r="K1575"/>
        </row>
        <row r="1576">
          <cell r="C1576" t="str">
            <v>087C047</v>
          </cell>
          <cell r="D1576"/>
          <cell r="E1576"/>
          <cell r="F1576">
            <v>8.23</v>
          </cell>
          <cell r="G1576"/>
          <cell r="H1576" t="str">
            <v>LP RPC</v>
          </cell>
          <cell r="I1576"/>
          <cell r="J1576"/>
          <cell r="K1576"/>
        </row>
        <row r="1577">
          <cell r="C1577" t="str">
            <v>089C043</v>
          </cell>
          <cell r="D1577"/>
          <cell r="E1577"/>
          <cell r="F1577">
            <v>8.41</v>
          </cell>
          <cell r="G1577"/>
          <cell r="H1577" t="str">
            <v>LP RPC</v>
          </cell>
          <cell r="I1577"/>
          <cell r="J1577"/>
          <cell r="K1577"/>
        </row>
        <row r="1578">
          <cell r="C1578" t="str">
            <v>089C048</v>
          </cell>
          <cell r="D1578"/>
          <cell r="E1578"/>
          <cell r="F1578">
            <v>6.43</v>
          </cell>
          <cell r="G1578"/>
          <cell r="H1578" t="str">
            <v>LP RPC</v>
          </cell>
          <cell r="I1578"/>
          <cell r="J1578"/>
          <cell r="K1578"/>
        </row>
        <row r="1579">
          <cell r="C1579" t="str">
            <v>082c042</v>
          </cell>
          <cell r="D1579">
            <v>1.51</v>
          </cell>
          <cell r="E1579" t="str">
            <v>fix</v>
          </cell>
          <cell r="F1579">
            <v>1.51</v>
          </cell>
          <cell r="G1579">
            <v>44521</v>
          </cell>
          <cell r="H1579" t="str">
            <v>RPC</v>
          </cell>
          <cell r="I1579" t="str">
            <v>LPI-1604</v>
          </cell>
          <cell r="J1579" t="str">
            <v>SR</v>
          </cell>
          <cell r="K1579">
            <v>1.35</v>
          </cell>
        </row>
        <row r="1580">
          <cell r="C1580" t="str">
            <v>083C042</v>
          </cell>
          <cell r="D1580">
            <v>2.31</v>
          </cell>
          <cell r="E1580" t="str">
            <v>fix</v>
          </cell>
          <cell r="F1580">
            <v>2.31</v>
          </cell>
          <cell r="G1580">
            <v>44521</v>
          </cell>
          <cell r="H1580" t="str">
            <v>RPC</v>
          </cell>
          <cell r="I1580" t="str">
            <v>LPI-1604</v>
          </cell>
          <cell r="J1580" t="str">
            <v>SR</v>
          </cell>
          <cell r="K1580">
            <v>1.35</v>
          </cell>
        </row>
        <row r="1581">
          <cell r="C1581" t="str">
            <v>081C058</v>
          </cell>
          <cell r="D1581">
            <v>4.3099999999999996</v>
          </cell>
          <cell r="E1581" t="str">
            <v>Bibit</v>
          </cell>
          <cell r="F1581">
            <v>4.3099999999999996</v>
          </cell>
          <cell r="G1581">
            <v>44502</v>
          </cell>
          <cell r="H1581" t="str">
            <v>R3</v>
          </cell>
          <cell r="I1581" t="str">
            <v>LPI-1604</v>
          </cell>
          <cell r="J1581" t="str">
            <v>SRP</v>
          </cell>
          <cell r="K1581">
            <v>1.8</v>
          </cell>
        </row>
        <row r="1582">
          <cell r="C1582" t="str">
            <v>081C059</v>
          </cell>
          <cell r="D1582">
            <v>0.59</v>
          </cell>
          <cell r="E1582" t="str">
            <v>Bibit</v>
          </cell>
          <cell r="F1582">
            <v>0.59</v>
          </cell>
          <cell r="G1582">
            <v>44501</v>
          </cell>
          <cell r="H1582" t="str">
            <v>R3</v>
          </cell>
          <cell r="I1582" t="str">
            <v>LPI-1604</v>
          </cell>
          <cell r="J1582" t="str">
            <v>SRP</v>
          </cell>
          <cell r="K1582">
            <v>1.8</v>
          </cell>
        </row>
        <row r="1583">
          <cell r="C1583" t="str">
            <v>082C056</v>
          </cell>
          <cell r="D1583">
            <v>4.8</v>
          </cell>
          <cell r="E1583" t="str">
            <v>Bibit</v>
          </cell>
          <cell r="F1583">
            <v>4.8</v>
          </cell>
          <cell r="G1583">
            <v>44503</v>
          </cell>
          <cell r="H1583" t="str">
            <v>R3</v>
          </cell>
          <cell r="I1583" t="str">
            <v>LPI-1604</v>
          </cell>
          <cell r="J1583" t="str">
            <v>SRP</v>
          </cell>
          <cell r="K1583">
            <v>1.8</v>
          </cell>
        </row>
        <row r="1584">
          <cell r="C1584" t="str">
            <v>082C058</v>
          </cell>
          <cell r="D1584">
            <v>2.7</v>
          </cell>
          <cell r="E1584"/>
          <cell r="F1584">
            <v>2.7</v>
          </cell>
          <cell r="G1584">
            <v>44483</v>
          </cell>
          <cell r="H1584" t="str">
            <v>R3</v>
          </cell>
          <cell r="I1584" t="str">
            <v>LPI-1604</v>
          </cell>
          <cell r="J1584" t="str">
            <v>SRP</v>
          </cell>
          <cell r="K1584">
            <v>1.8</v>
          </cell>
        </row>
        <row r="1585">
          <cell r="C1585" t="str">
            <v>084C055</v>
          </cell>
          <cell r="D1585">
            <v>3.86</v>
          </cell>
          <cell r="E1585" t="str">
            <v>Bibit</v>
          </cell>
          <cell r="F1585">
            <v>3.86</v>
          </cell>
          <cell r="G1585">
            <v>44504</v>
          </cell>
          <cell r="H1585" t="str">
            <v>R3</v>
          </cell>
          <cell r="I1585" t="str">
            <v>LPI-1604</v>
          </cell>
          <cell r="J1585" t="str">
            <v>SRP</v>
          </cell>
          <cell r="K1585">
            <v>1.8</v>
          </cell>
        </row>
        <row r="1586">
          <cell r="C1586" t="str">
            <v>084C058</v>
          </cell>
          <cell r="D1586">
            <v>3.26</v>
          </cell>
          <cell r="E1586" t="str">
            <v>Bibit</v>
          </cell>
          <cell r="F1586">
            <v>3.26</v>
          </cell>
          <cell r="G1586">
            <v>44504</v>
          </cell>
          <cell r="H1586" t="str">
            <v>R3</v>
          </cell>
          <cell r="I1586" t="str">
            <v>LPI-1604</v>
          </cell>
          <cell r="J1586" t="str">
            <v>SRP</v>
          </cell>
          <cell r="K1586">
            <v>1.8</v>
          </cell>
        </row>
        <row r="1587">
          <cell r="C1587" t="str">
            <v>086C055</v>
          </cell>
          <cell r="D1587">
            <v>6.48</v>
          </cell>
          <cell r="E1587"/>
          <cell r="F1587">
            <v>6.48</v>
          </cell>
          <cell r="G1587">
            <v>44383</v>
          </cell>
          <cell r="H1587" t="str">
            <v>R2</v>
          </cell>
          <cell r="I1587" t="str">
            <v>LPI-1604</v>
          </cell>
          <cell r="J1587" t="str">
            <v>SRP</v>
          </cell>
          <cell r="K1587">
            <v>1.8</v>
          </cell>
        </row>
        <row r="1588">
          <cell r="C1588" t="str">
            <v>086C058</v>
          </cell>
          <cell r="D1588">
            <v>3.82</v>
          </cell>
          <cell r="E1588"/>
          <cell r="F1588">
            <v>3.82</v>
          </cell>
          <cell r="G1588">
            <v>44382</v>
          </cell>
          <cell r="H1588" t="str">
            <v>R2</v>
          </cell>
          <cell r="I1588" t="str">
            <v>LPI-1604</v>
          </cell>
          <cell r="J1588" t="str">
            <v>SRP</v>
          </cell>
          <cell r="K1588">
            <v>1.8</v>
          </cell>
        </row>
        <row r="1589">
          <cell r="C1589" t="str">
            <v>087C051</v>
          </cell>
          <cell r="D1589">
            <v>1.76</v>
          </cell>
          <cell r="E1589">
            <v>0.7</v>
          </cell>
          <cell r="F1589">
            <v>1.76</v>
          </cell>
          <cell r="G1589">
            <v>44383</v>
          </cell>
          <cell r="H1589" t="str">
            <v>R2</v>
          </cell>
          <cell r="I1589" t="str">
            <v>LPI-1604</v>
          </cell>
          <cell r="J1589" t="str">
            <v>SRP</v>
          </cell>
          <cell r="K1589">
            <v>1.8</v>
          </cell>
        </row>
        <row r="1590">
          <cell r="C1590" t="str">
            <v>087C057</v>
          </cell>
          <cell r="D1590">
            <v>4.95</v>
          </cell>
          <cell r="E1590">
            <v>1.3</v>
          </cell>
          <cell r="F1590">
            <v>4.95</v>
          </cell>
          <cell r="G1590">
            <v>44383</v>
          </cell>
          <cell r="H1590" t="str">
            <v>R2</v>
          </cell>
          <cell r="I1590" t="str">
            <v>LPI-1604</v>
          </cell>
          <cell r="J1590" t="str">
            <v>SRP</v>
          </cell>
          <cell r="K1590">
            <v>1.8</v>
          </cell>
        </row>
        <row r="1591">
          <cell r="C1591" t="str">
            <v>089C051</v>
          </cell>
          <cell r="D1591">
            <v>3.41</v>
          </cell>
          <cell r="E1591">
            <v>0.3</v>
          </cell>
          <cell r="F1591">
            <v>3.41</v>
          </cell>
          <cell r="G1591">
            <v>44383</v>
          </cell>
          <cell r="H1591" t="str">
            <v>R2</v>
          </cell>
          <cell r="I1591" t="str">
            <v>LPI-1604</v>
          </cell>
          <cell r="J1591" t="str">
            <v>SRP</v>
          </cell>
          <cell r="K1591">
            <v>1.8</v>
          </cell>
        </row>
        <row r="1592">
          <cell r="C1592" t="str">
            <v>083C064</v>
          </cell>
          <cell r="D1592">
            <v>0.92</v>
          </cell>
          <cell r="E1592"/>
          <cell r="F1592">
            <v>0.92</v>
          </cell>
          <cell r="G1592">
            <v>44482</v>
          </cell>
          <cell r="H1592" t="str">
            <v>R3</v>
          </cell>
          <cell r="I1592" t="str">
            <v>LPI-1602</v>
          </cell>
          <cell r="J1592" t="str">
            <v>SRP</v>
          </cell>
          <cell r="K1592">
            <v>1.8</v>
          </cell>
        </row>
        <row r="1593">
          <cell r="C1593" t="str">
            <v>084C063</v>
          </cell>
          <cell r="D1593">
            <v>3.67</v>
          </cell>
          <cell r="E1593"/>
          <cell r="F1593">
            <v>3.67</v>
          </cell>
          <cell r="G1593">
            <v>44482</v>
          </cell>
          <cell r="H1593" t="str">
            <v>R3</v>
          </cell>
          <cell r="I1593" t="str">
            <v>LPI-1602</v>
          </cell>
          <cell r="J1593" t="str">
            <v>SRP</v>
          </cell>
          <cell r="K1593">
            <v>1.8</v>
          </cell>
        </row>
        <row r="1594">
          <cell r="C1594" t="str">
            <v>081C079</v>
          </cell>
          <cell r="D1594">
            <v>1.52</v>
          </cell>
          <cell r="E1594"/>
          <cell r="F1594">
            <v>1.52</v>
          </cell>
          <cell r="G1594">
            <v>44497</v>
          </cell>
          <cell r="H1594" t="str">
            <v>RPC</v>
          </cell>
          <cell r="I1594" t="str">
            <v>LPI-1604</v>
          </cell>
          <cell r="J1594" t="str">
            <v>SRP</v>
          </cell>
          <cell r="K1594">
            <v>1.35</v>
          </cell>
        </row>
        <row r="1595">
          <cell r="C1595" t="str">
            <v>082C080</v>
          </cell>
          <cell r="D1595">
            <v>0.33</v>
          </cell>
          <cell r="E1595"/>
          <cell r="F1595">
            <v>0.33</v>
          </cell>
          <cell r="G1595">
            <v>44522</v>
          </cell>
          <cell r="H1595" t="str">
            <v>RPC</v>
          </cell>
          <cell r="I1595" t="str">
            <v>LPI-1604</v>
          </cell>
          <cell r="J1595" t="str">
            <v>SR</v>
          </cell>
          <cell r="K1595">
            <v>1.35</v>
          </cell>
        </row>
        <row r="1596">
          <cell r="C1596" t="str">
            <v>084c077</v>
          </cell>
          <cell r="D1596">
            <v>1.42</v>
          </cell>
          <cell r="E1596" t="str">
            <v>fix</v>
          </cell>
          <cell r="F1596">
            <v>1.42</v>
          </cell>
          <cell r="G1596">
            <v>44498</v>
          </cell>
          <cell r="H1596" t="str">
            <v>RPC</v>
          </cell>
          <cell r="I1596" t="str">
            <v>LPI-1604</v>
          </cell>
          <cell r="J1596" t="str">
            <v>SRP</v>
          </cell>
          <cell r="K1596">
            <v>1.35</v>
          </cell>
        </row>
        <row r="1597">
          <cell r="C1597" t="str">
            <v>084C078</v>
          </cell>
          <cell r="D1597">
            <v>1.89</v>
          </cell>
          <cell r="E1597" t="str">
            <v>fix</v>
          </cell>
          <cell r="F1597">
            <v>1.89</v>
          </cell>
          <cell r="G1597">
            <v>44498</v>
          </cell>
          <cell r="H1597" t="str">
            <v>RPC</v>
          </cell>
          <cell r="I1597" t="str">
            <v>LPI-1604</v>
          </cell>
          <cell r="J1597" t="str">
            <v>SRP</v>
          </cell>
          <cell r="K1597">
            <v>1.35</v>
          </cell>
        </row>
        <row r="1598">
          <cell r="C1598" t="str">
            <v>084C080</v>
          </cell>
          <cell r="D1598">
            <v>1.51</v>
          </cell>
          <cell r="E1598"/>
          <cell r="F1598">
            <v>1.51</v>
          </cell>
          <cell r="G1598">
            <v>44487</v>
          </cell>
          <cell r="H1598" t="str">
            <v>RPC</v>
          </cell>
          <cell r="I1598" t="str">
            <v>LPI-1604</v>
          </cell>
          <cell r="J1598" t="str">
            <v>SRP</v>
          </cell>
          <cell r="K1598">
            <v>1.35</v>
          </cell>
        </row>
        <row r="1599">
          <cell r="C1599" t="str">
            <v>081C082</v>
          </cell>
          <cell r="D1599">
            <v>1.08</v>
          </cell>
          <cell r="E1599"/>
          <cell r="F1599">
            <v>1.08</v>
          </cell>
          <cell r="G1599">
            <v>44487</v>
          </cell>
          <cell r="H1599" t="str">
            <v>RPC</v>
          </cell>
          <cell r="I1599" t="str">
            <v>LPI-1604</v>
          </cell>
          <cell r="J1599" t="str">
            <v>SRP</v>
          </cell>
          <cell r="K1599">
            <v>1.35</v>
          </cell>
        </row>
        <row r="1600">
          <cell r="C1600" t="str">
            <v>081C086</v>
          </cell>
          <cell r="D1600">
            <v>3.28</v>
          </cell>
          <cell r="E1600" t="str">
            <v>fix</v>
          </cell>
          <cell r="F1600">
            <v>3.28</v>
          </cell>
          <cell r="G1600">
            <v>44486</v>
          </cell>
          <cell r="H1600" t="str">
            <v>RPC</v>
          </cell>
          <cell r="I1600" t="str">
            <v>LPI-1604</v>
          </cell>
          <cell r="J1600" t="str">
            <v>SRP</v>
          </cell>
          <cell r="K1600">
            <v>1.35</v>
          </cell>
        </row>
        <row r="1601">
          <cell r="C1601" t="str">
            <v>082C089</v>
          </cell>
          <cell r="D1601">
            <v>3.52</v>
          </cell>
          <cell r="E1601"/>
          <cell r="F1601">
            <v>3.52</v>
          </cell>
          <cell r="G1601">
            <v>44469</v>
          </cell>
          <cell r="H1601" t="str">
            <v>RPC</v>
          </cell>
          <cell r="I1601" t="str">
            <v>LPI-1605</v>
          </cell>
          <cell r="J1601" t="str">
            <v>SR</v>
          </cell>
          <cell r="K1601">
            <v>1.35</v>
          </cell>
        </row>
        <row r="1602">
          <cell r="C1602" t="str">
            <v>082C090</v>
          </cell>
          <cell r="D1602">
            <v>3</v>
          </cell>
          <cell r="E1602"/>
          <cell r="F1602">
            <v>3</v>
          </cell>
          <cell r="G1602">
            <v>44469</v>
          </cell>
          <cell r="H1602" t="str">
            <v>RPC</v>
          </cell>
          <cell r="I1602" t="str">
            <v>LPI-1605</v>
          </cell>
          <cell r="J1602" t="str">
            <v>SR</v>
          </cell>
          <cell r="K1602">
            <v>1.35</v>
          </cell>
        </row>
        <row r="1603">
          <cell r="C1603" t="str">
            <v>083C090</v>
          </cell>
          <cell r="D1603">
            <v>2.52</v>
          </cell>
          <cell r="E1603"/>
          <cell r="F1603">
            <v>2.52</v>
          </cell>
          <cell r="G1603">
            <v>44467</v>
          </cell>
          <cell r="H1603" t="str">
            <v>RPC</v>
          </cell>
          <cell r="I1603" t="str">
            <v>LPI-1605</v>
          </cell>
          <cell r="J1603" t="str">
            <v>SR</v>
          </cell>
          <cell r="K1603">
            <v>1.35</v>
          </cell>
        </row>
        <row r="1604">
          <cell r="C1604" t="str">
            <v>082C083</v>
          </cell>
          <cell r="D1604">
            <v>0.35</v>
          </cell>
          <cell r="E1604">
            <v>1</v>
          </cell>
          <cell r="F1604">
            <v>0.35</v>
          </cell>
          <cell r="G1604">
            <v>44490</v>
          </cell>
          <cell r="H1604" t="str">
            <v>RPC</v>
          </cell>
          <cell r="I1604" t="str">
            <v>LPI-1603</v>
          </cell>
          <cell r="J1604" t="str">
            <v>SR</v>
          </cell>
          <cell r="K1604">
            <v>1.35</v>
          </cell>
        </row>
        <row r="1605">
          <cell r="C1605" t="str">
            <v>084C082</v>
          </cell>
          <cell r="D1605">
            <v>2.54</v>
          </cell>
          <cell r="E1605">
            <v>1</v>
          </cell>
          <cell r="F1605">
            <v>2.54</v>
          </cell>
          <cell r="G1605">
            <v>44490</v>
          </cell>
          <cell r="H1605" t="str">
            <v>RPC</v>
          </cell>
          <cell r="I1605" t="str">
            <v>LPI-1603</v>
          </cell>
          <cell r="J1605" t="str">
            <v>SR</v>
          </cell>
          <cell r="K1605">
            <v>1.35</v>
          </cell>
        </row>
        <row r="1606">
          <cell r="C1606" t="str">
            <v>084C083</v>
          </cell>
          <cell r="D1606">
            <v>2.98</v>
          </cell>
          <cell r="E1606">
            <v>1</v>
          </cell>
          <cell r="F1606">
            <v>2.98</v>
          </cell>
          <cell r="G1606">
            <v>44490</v>
          </cell>
          <cell r="H1606" t="str">
            <v>RPC</v>
          </cell>
          <cell r="I1606" t="str">
            <v>LPI-1603</v>
          </cell>
          <cell r="J1606" t="str">
            <v>SR</v>
          </cell>
          <cell r="K1606">
            <v>1.35</v>
          </cell>
        </row>
        <row r="1607">
          <cell r="C1607" t="str">
            <v>081C097</v>
          </cell>
          <cell r="D1607">
            <v>0.39</v>
          </cell>
          <cell r="E1607"/>
          <cell r="F1607">
            <v>0.39</v>
          </cell>
          <cell r="G1607">
            <v>44438</v>
          </cell>
          <cell r="H1607" t="str">
            <v>R2</v>
          </cell>
          <cell r="I1607" t="str">
            <v>LPI-1603</v>
          </cell>
          <cell r="J1607" t="str">
            <v>DR</v>
          </cell>
          <cell r="K1607">
            <v>1.8</v>
          </cell>
        </row>
        <row r="1608">
          <cell r="C1608" t="str">
            <v>082C093</v>
          </cell>
          <cell r="D1608">
            <v>3.76</v>
          </cell>
          <cell r="E1608"/>
          <cell r="F1608">
            <v>3.76</v>
          </cell>
          <cell r="G1608">
            <v>44465</v>
          </cell>
          <cell r="H1608" t="str">
            <v>R2</v>
          </cell>
          <cell r="I1608" t="str">
            <v>LPI-1606</v>
          </cell>
          <cell r="J1608" t="str">
            <v>DR</v>
          </cell>
          <cell r="K1608">
            <v>1.8</v>
          </cell>
        </row>
        <row r="1609">
          <cell r="C1609" t="str">
            <v>082C096</v>
          </cell>
          <cell r="D1609">
            <v>5.35</v>
          </cell>
          <cell r="E1609"/>
          <cell r="F1609">
            <v>5.35</v>
          </cell>
          <cell r="G1609">
            <v>44465</v>
          </cell>
          <cell r="H1609" t="str">
            <v>R2</v>
          </cell>
          <cell r="I1609" t="str">
            <v>LPI-1603</v>
          </cell>
          <cell r="J1609" t="str">
            <v>DR</v>
          </cell>
          <cell r="K1609">
            <v>1.8</v>
          </cell>
        </row>
        <row r="1610">
          <cell r="C1610" t="str">
            <v>082C098</v>
          </cell>
          <cell r="D1610">
            <v>2.56</v>
          </cell>
          <cell r="E1610" t="str">
            <v>bibit</v>
          </cell>
          <cell r="F1610">
            <v>2.56</v>
          </cell>
          <cell r="G1610">
            <v>44409</v>
          </cell>
          <cell r="H1610" t="str">
            <v>R2</v>
          </cell>
          <cell r="I1610" t="str">
            <v>LPI-1603</v>
          </cell>
          <cell r="J1610" t="str">
            <v>DR</v>
          </cell>
          <cell r="K1610">
            <v>1.8</v>
          </cell>
        </row>
        <row r="1611">
          <cell r="C1611" t="str">
            <v>082C100</v>
          </cell>
          <cell r="D1611">
            <v>2.27</v>
          </cell>
          <cell r="E1611" t="str">
            <v>bibit</v>
          </cell>
          <cell r="F1611">
            <v>2.27</v>
          </cell>
          <cell r="G1611">
            <v>44407</v>
          </cell>
          <cell r="H1611" t="str">
            <v>R2</v>
          </cell>
          <cell r="I1611" t="str">
            <v>LPI-1603</v>
          </cell>
          <cell r="J1611" t="str">
            <v>DR</v>
          </cell>
          <cell r="K1611">
            <v>1.8</v>
          </cell>
        </row>
        <row r="1612">
          <cell r="C1612" t="str">
            <v>083C092</v>
          </cell>
          <cell r="D1612">
            <v>0.85</v>
          </cell>
          <cell r="E1612"/>
          <cell r="F1612">
            <v>0.85</v>
          </cell>
          <cell r="G1612">
            <v>44464</v>
          </cell>
          <cell r="H1612" t="str">
            <v>R2</v>
          </cell>
          <cell r="I1612" t="str">
            <v>LPI-1606</v>
          </cell>
          <cell r="J1612" t="str">
            <v>DR</v>
          </cell>
          <cell r="K1612">
            <v>1.8</v>
          </cell>
        </row>
        <row r="1613">
          <cell r="C1613" t="str">
            <v>083C093</v>
          </cell>
          <cell r="D1613">
            <v>2.13</v>
          </cell>
          <cell r="E1613" t="str">
            <v>bibit</v>
          </cell>
          <cell r="F1613">
            <v>2.13</v>
          </cell>
          <cell r="G1613">
            <v>44410</v>
          </cell>
          <cell r="H1613" t="str">
            <v>R2</v>
          </cell>
          <cell r="I1613" t="str">
            <v>LPI-1603</v>
          </cell>
          <cell r="J1613" t="str">
            <v>DR</v>
          </cell>
          <cell r="K1613">
            <v>1.8</v>
          </cell>
        </row>
        <row r="1614">
          <cell r="C1614" t="str">
            <v>083C094</v>
          </cell>
          <cell r="D1614">
            <v>0.77</v>
          </cell>
          <cell r="E1614" t="str">
            <v>bibit</v>
          </cell>
          <cell r="F1614">
            <v>0.77</v>
          </cell>
          <cell r="G1614">
            <v>44621</v>
          </cell>
          <cell r="H1614" t="str">
            <v>R3</v>
          </cell>
          <cell r="I1614" t="str">
            <v>LPI-1603</v>
          </cell>
          <cell r="J1614" t="str">
            <v>DR</v>
          </cell>
          <cell r="K1614">
            <v>1.8</v>
          </cell>
        </row>
        <row r="1615">
          <cell r="C1615" t="str">
            <v>083C098</v>
          </cell>
          <cell r="D1615">
            <v>2.61</v>
          </cell>
          <cell r="E1615"/>
          <cell r="F1615">
            <v>2.61</v>
          </cell>
          <cell r="G1615">
            <v>44475</v>
          </cell>
          <cell r="H1615" t="str">
            <v>R2</v>
          </cell>
          <cell r="I1615" t="str">
            <v>LPI-1603</v>
          </cell>
          <cell r="J1615" t="str">
            <v>DR</v>
          </cell>
          <cell r="K1615">
            <v>1.8</v>
          </cell>
        </row>
        <row r="1616">
          <cell r="C1616" t="str">
            <v>083C100</v>
          </cell>
          <cell r="D1616">
            <v>2.3199999999999998</v>
          </cell>
          <cell r="E1616"/>
          <cell r="F1616">
            <v>2.3199999999999998</v>
          </cell>
          <cell r="G1616">
            <v>44475</v>
          </cell>
          <cell r="H1616" t="str">
            <v>R2</v>
          </cell>
          <cell r="I1616" t="str">
            <v>LPI-1603</v>
          </cell>
          <cell r="J1616" t="str">
            <v>DR</v>
          </cell>
          <cell r="K1616">
            <v>1.8</v>
          </cell>
        </row>
        <row r="1617">
          <cell r="C1617" t="str">
            <v>084C092</v>
          </cell>
          <cell r="D1617">
            <v>0.9</v>
          </cell>
          <cell r="E1617" t="str">
            <v>bibit</v>
          </cell>
          <cell r="F1617">
            <v>0.9</v>
          </cell>
          <cell r="G1617">
            <v>44632</v>
          </cell>
          <cell r="H1617" t="str">
            <v>R3</v>
          </cell>
          <cell r="I1617" t="str">
            <v>LPI-1603</v>
          </cell>
          <cell r="J1617" t="str">
            <v>DR</v>
          </cell>
          <cell r="K1617">
            <v>1.8</v>
          </cell>
        </row>
        <row r="1618">
          <cell r="C1618" t="str">
            <v>084C095</v>
          </cell>
          <cell r="D1618">
            <v>1.64</v>
          </cell>
          <cell r="E1618"/>
          <cell r="F1618">
            <v>1.64</v>
          </cell>
          <cell r="G1618">
            <v>44490</v>
          </cell>
          <cell r="H1618" t="str">
            <v>R2</v>
          </cell>
          <cell r="I1618" t="str">
            <v>LPI-1607</v>
          </cell>
          <cell r="J1618" t="str">
            <v>DR</v>
          </cell>
          <cell r="K1618">
            <v>1.8</v>
          </cell>
        </row>
        <row r="1619">
          <cell r="C1619" t="str">
            <v>084C097</v>
          </cell>
          <cell r="D1619">
            <v>0.86</v>
          </cell>
          <cell r="E1619"/>
          <cell r="F1619">
            <v>0.86</v>
          </cell>
          <cell r="G1619">
            <v>44490</v>
          </cell>
          <cell r="H1619" t="str">
            <v>R2</v>
          </cell>
          <cell r="I1619" t="str">
            <v>LPI-1607</v>
          </cell>
          <cell r="J1619" t="str">
            <v>DR</v>
          </cell>
          <cell r="K1619">
            <v>1.8</v>
          </cell>
        </row>
        <row r="1620">
          <cell r="C1620" t="str">
            <v>086C095</v>
          </cell>
          <cell r="D1620">
            <v>7.55</v>
          </cell>
          <cell r="E1620"/>
          <cell r="F1620">
            <v>7.55</v>
          </cell>
          <cell r="G1620">
            <v>44435</v>
          </cell>
          <cell r="H1620" t="str">
            <v>R2</v>
          </cell>
          <cell r="I1620" t="str">
            <v>LPI-1607</v>
          </cell>
          <cell r="J1620" t="str">
            <v>DR</v>
          </cell>
          <cell r="K1620">
            <v>1.8</v>
          </cell>
        </row>
        <row r="1621">
          <cell r="C1621" t="str">
            <v>086C097</v>
          </cell>
          <cell r="D1621">
            <v>4.4000000000000004</v>
          </cell>
          <cell r="E1621"/>
          <cell r="F1621">
            <v>4.4000000000000004</v>
          </cell>
          <cell r="G1621">
            <v>44434</v>
          </cell>
          <cell r="H1621" t="str">
            <v>R2</v>
          </cell>
          <cell r="I1621" t="str">
            <v>LPI-1606</v>
          </cell>
          <cell r="J1621" t="str">
            <v>DR</v>
          </cell>
          <cell r="K1621">
            <v>1.8</v>
          </cell>
        </row>
        <row r="1622">
          <cell r="C1622" t="str">
            <v>086C100</v>
          </cell>
          <cell r="D1622">
            <v>4.75</v>
          </cell>
          <cell r="E1622"/>
          <cell r="F1622">
            <v>4.75</v>
          </cell>
          <cell r="G1622">
            <v>44491</v>
          </cell>
          <cell r="H1622" t="str">
            <v>R2</v>
          </cell>
          <cell r="I1622" t="str">
            <v>LPI-1606</v>
          </cell>
          <cell r="J1622" t="str">
            <v>DR</v>
          </cell>
          <cell r="K1622">
            <v>1.8</v>
          </cell>
        </row>
        <row r="1623">
          <cell r="C1623" t="str">
            <v>087C095</v>
          </cell>
          <cell r="D1623">
            <v>2.23</v>
          </cell>
          <cell r="E1623"/>
          <cell r="F1623">
            <v>2.23</v>
          </cell>
          <cell r="G1623">
            <v>44433</v>
          </cell>
          <cell r="H1623" t="str">
            <v>R2</v>
          </cell>
          <cell r="I1623" t="str">
            <v>LPI-1607</v>
          </cell>
          <cell r="J1623" t="str">
            <v>DR</v>
          </cell>
          <cell r="K1623">
            <v>1.8</v>
          </cell>
        </row>
        <row r="1624">
          <cell r="C1624" t="str">
            <v>087C099</v>
          </cell>
          <cell r="D1624">
            <v>1.78</v>
          </cell>
          <cell r="E1624"/>
          <cell r="F1624">
            <v>1.78</v>
          </cell>
          <cell r="G1624">
            <v>44434</v>
          </cell>
          <cell r="H1624" t="str">
            <v>R2</v>
          </cell>
          <cell r="I1624" t="str">
            <v>LPI-1607</v>
          </cell>
          <cell r="J1624" t="str">
            <v>DR</v>
          </cell>
          <cell r="K1624">
            <v>1.8</v>
          </cell>
        </row>
        <row r="1625">
          <cell r="C1625" t="str">
            <v>088C094</v>
          </cell>
          <cell r="D1625">
            <v>2.23</v>
          </cell>
          <cell r="E1625"/>
          <cell r="F1625">
            <v>2.23</v>
          </cell>
          <cell r="G1625">
            <v>44448</v>
          </cell>
          <cell r="H1625" t="str">
            <v>R2</v>
          </cell>
          <cell r="I1625" t="str">
            <v>LPI-1607</v>
          </cell>
          <cell r="J1625" t="str">
            <v>DR</v>
          </cell>
          <cell r="K1625">
            <v>1.8</v>
          </cell>
        </row>
        <row r="1626">
          <cell r="C1626" t="str">
            <v>088C095</v>
          </cell>
          <cell r="D1626">
            <v>0.7</v>
          </cell>
          <cell r="E1626"/>
          <cell r="F1626">
            <v>0.7</v>
          </cell>
          <cell r="G1626">
            <v>44491</v>
          </cell>
          <cell r="H1626" t="str">
            <v>R2</v>
          </cell>
          <cell r="I1626" t="str">
            <v>LPI-1606</v>
          </cell>
          <cell r="J1626" t="str">
            <v>DR</v>
          </cell>
          <cell r="K1626">
            <v>1.8</v>
          </cell>
        </row>
        <row r="1627">
          <cell r="C1627" t="str">
            <v>088C098</v>
          </cell>
          <cell r="D1627">
            <v>3.49</v>
          </cell>
          <cell r="E1627"/>
          <cell r="F1627">
            <v>3.49</v>
          </cell>
          <cell r="G1627">
            <v>44492</v>
          </cell>
          <cell r="H1627" t="str">
            <v>R2</v>
          </cell>
          <cell r="I1627" t="str">
            <v>LPI-1606</v>
          </cell>
          <cell r="J1627" t="str">
            <v>DR</v>
          </cell>
          <cell r="K1627">
            <v>1.8</v>
          </cell>
        </row>
        <row r="1628">
          <cell r="C1628" t="str">
            <v>088C100</v>
          </cell>
          <cell r="D1628">
            <v>0.74</v>
          </cell>
          <cell r="E1628"/>
          <cell r="F1628">
            <v>0.74</v>
          </cell>
          <cell r="G1628">
            <v>44434</v>
          </cell>
          <cell r="H1628" t="str">
            <v>R2</v>
          </cell>
          <cell r="I1628" t="str">
            <v>LPI-1606</v>
          </cell>
          <cell r="J1628" t="str">
            <v>DR</v>
          </cell>
          <cell r="K1628">
            <v>1.8</v>
          </cell>
        </row>
        <row r="1629">
          <cell r="C1629" t="str">
            <v>089C100</v>
          </cell>
          <cell r="D1629">
            <v>0.68</v>
          </cell>
          <cell r="E1629"/>
          <cell r="F1629">
            <v>0.68</v>
          </cell>
          <cell r="G1629">
            <v>44490</v>
          </cell>
          <cell r="H1629" t="str">
            <v>R2</v>
          </cell>
          <cell r="I1629" t="str">
            <v>LPI-1603</v>
          </cell>
          <cell r="J1629" t="str">
            <v>DR</v>
          </cell>
          <cell r="K1629">
            <v>1.8</v>
          </cell>
        </row>
        <row r="1630">
          <cell r="C1630" t="str">
            <v>090C095</v>
          </cell>
          <cell r="D1630">
            <v>6.85</v>
          </cell>
          <cell r="E1630"/>
          <cell r="F1630">
            <v>6.85</v>
          </cell>
          <cell r="G1630">
            <v>44449</v>
          </cell>
          <cell r="H1630" t="str">
            <v>R2</v>
          </cell>
          <cell r="I1630" t="str">
            <v>LPI-1607</v>
          </cell>
          <cell r="J1630" t="str">
            <v>DR</v>
          </cell>
          <cell r="K1630">
            <v>1.8</v>
          </cell>
        </row>
        <row r="1631">
          <cell r="C1631" t="str">
            <v>090C098</v>
          </cell>
          <cell r="D1631">
            <v>5.36</v>
          </cell>
          <cell r="E1631"/>
          <cell r="F1631">
            <v>5.36</v>
          </cell>
          <cell r="G1631">
            <v>44450</v>
          </cell>
          <cell r="H1631" t="str">
            <v>R2</v>
          </cell>
          <cell r="I1631" t="str">
            <v>LPI-1606</v>
          </cell>
          <cell r="J1631" t="str">
            <v>DR</v>
          </cell>
          <cell r="K1631">
            <v>1.8</v>
          </cell>
        </row>
        <row r="1632">
          <cell r="C1632" t="str">
            <v>090C100</v>
          </cell>
          <cell r="D1632">
            <v>1.0900000000000001</v>
          </cell>
          <cell r="E1632"/>
          <cell r="F1632">
            <v>1.0900000000000001</v>
          </cell>
          <cell r="G1632">
            <v>44490</v>
          </cell>
          <cell r="H1632" t="str">
            <v>R2</v>
          </cell>
          <cell r="I1632" t="str">
            <v>LPI-1606</v>
          </cell>
          <cell r="J1632" t="str">
            <v>DR</v>
          </cell>
          <cell r="K1632">
            <v>1.8</v>
          </cell>
        </row>
        <row r="1633">
          <cell r="C1633" t="str">
            <v>089C104</v>
          </cell>
          <cell r="D1633">
            <v>1.29</v>
          </cell>
          <cell r="E1633"/>
          <cell r="F1633">
            <v>1.29</v>
          </cell>
          <cell r="G1633">
            <v>44447</v>
          </cell>
          <cell r="H1633" t="str">
            <v>RPC</v>
          </cell>
          <cell r="I1633" t="str">
            <v>LPI-1603</v>
          </cell>
          <cell r="J1633" t="str">
            <v>SRP</v>
          </cell>
          <cell r="K1633">
            <v>1.35</v>
          </cell>
        </row>
        <row r="1634">
          <cell r="C1634" t="str">
            <v>089C110</v>
          </cell>
          <cell r="D1634">
            <v>1.23</v>
          </cell>
          <cell r="E1634"/>
          <cell r="F1634">
            <v>1.23</v>
          </cell>
          <cell r="G1634">
            <v>44382</v>
          </cell>
          <cell r="H1634" t="str">
            <v>RPC</v>
          </cell>
          <cell r="I1634" t="str">
            <v>LPI-1606</v>
          </cell>
          <cell r="J1634" t="str">
            <v>SRP</v>
          </cell>
          <cell r="K1634">
            <v>1.35</v>
          </cell>
        </row>
        <row r="1635">
          <cell r="C1635" t="str">
            <v>088C110</v>
          </cell>
          <cell r="D1635">
            <v>0.89</v>
          </cell>
          <cell r="E1635"/>
          <cell r="F1635">
            <v>0.89</v>
          </cell>
          <cell r="G1635">
            <v>44382</v>
          </cell>
          <cell r="H1635" t="str">
            <v>RPC</v>
          </cell>
          <cell r="I1635" t="str">
            <v>LPI-1606</v>
          </cell>
          <cell r="J1635" t="str">
            <v>SRP</v>
          </cell>
          <cell r="K1635">
            <v>1.35</v>
          </cell>
        </row>
        <row r="1636">
          <cell r="C1636" t="str">
            <v>090C102</v>
          </cell>
          <cell r="D1636">
            <v>1.65</v>
          </cell>
          <cell r="E1636"/>
          <cell r="F1636">
            <v>1.65</v>
          </cell>
          <cell r="G1636">
            <v>44413</v>
          </cell>
          <cell r="H1636" t="str">
            <v>RPC</v>
          </cell>
          <cell r="I1636" t="str">
            <v>LPI-1603</v>
          </cell>
          <cell r="J1636" t="str">
            <v>SRP</v>
          </cell>
          <cell r="K1636">
            <v>1.35</v>
          </cell>
        </row>
        <row r="1637">
          <cell r="C1637" t="str">
            <v>090C103</v>
          </cell>
          <cell r="D1637">
            <v>2.41</v>
          </cell>
          <cell r="E1637"/>
          <cell r="F1637">
            <v>2.41</v>
          </cell>
          <cell r="G1637">
            <v>44651</v>
          </cell>
          <cell r="H1637" t="str">
            <v>R1</v>
          </cell>
          <cell r="I1637" t="str">
            <v>LPI-1603</v>
          </cell>
          <cell r="J1637" t="str">
            <v>SRP</v>
          </cell>
          <cell r="K1637">
            <v>1.35</v>
          </cell>
        </row>
        <row r="1638">
          <cell r="C1638" t="str">
            <v>090C104</v>
          </cell>
          <cell r="D1638">
            <v>1.32</v>
          </cell>
          <cell r="E1638"/>
          <cell r="F1638">
            <v>1.32</v>
          </cell>
          <cell r="G1638">
            <v>44446</v>
          </cell>
          <cell r="H1638" t="str">
            <v>RPC</v>
          </cell>
          <cell r="I1638" t="str">
            <v>LPI-1603</v>
          </cell>
          <cell r="J1638" t="str">
            <v>SRP</v>
          </cell>
          <cell r="K1638">
            <v>1.35</v>
          </cell>
        </row>
        <row r="1639">
          <cell r="C1639" t="str">
            <v>082c102</v>
          </cell>
          <cell r="D1639">
            <v>1.67</v>
          </cell>
          <cell r="E1639"/>
          <cell r="F1639">
            <v>1.67</v>
          </cell>
          <cell r="G1639">
            <v>44403</v>
          </cell>
          <cell r="H1639" t="str">
            <v>RPC</v>
          </cell>
          <cell r="I1639" t="str">
            <v>LPI-1606</v>
          </cell>
          <cell r="J1639" t="str">
            <v>SRP</v>
          </cell>
          <cell r="K1639">
            <v>1.35</v>
          </cell>
        </row>
        <row r="1640">
          <cell r="C1640" t="str">
            <v>082c103</v>
          </cell>
          <cell r="D1640">
            <v>0.13</v>
          </cell>
          <cell r="E1640"/>
          <cell r="F1640">
            <v>0.13</v>
          </cell>
          <cell r="G1640">
            <v>44403</v>
          </cell>
          <cell r="H1640" t="str">
            <v>RPC</v>
          </cell>
          <cell r="I1640" t="str">
            <v>LPI-1606</v>
          </cell>
          <cell r="J1640" t="str">
            <v>SRP</v>
          </cell>
          <cell r="K1640">
            <v>1.35</v>
          </cell>
        </row>
        <row r="1641">
          <cell r="C1641" t="str">
            <v>082C104</v>
          </cell>
          <cell r="D1641">
            <v>3.21</v>
          </cell>
          <cell r="E1641"/>
          <cell r="F1641">
            <v>3.21</v>
          </cell>
          <cell r="G1641">
            <v>44403</v>
          </cell>
          <cell r="H1641" t="str">
            <v>RPC</v>
          </cell>
          <cell r="I1641" t="str">
            <v>LPI-1606</v>
          </cell>
          <cell r="J1641" t="str">
            <v>SRP</v>
          </cell>
          <cell r="K1641">
            <v>1.35</v>
          </cell>
        </row>
        <row r="1642">
          <cell r="C1642" t="str">
            <v>082C105</v>
          </cell>
          <cell r="D1642">
            <v>2.63</v>
          </cell>
          <cell r="E1642"/>
          <cell r="F1642">
            <v>2.63</v>
          </cell>
          <cell r="G1642">
            <v>44403</v>
          </cell>
          <cell r="H1642" t="str">
            <v>RPC</v>
          </cell>
          <cell r="I1642" t="str">
            <v>LPI-1606</v>
          </cell>
          <cell r="J1642" t="str">
            <v>SRP</v>
          </cell>
          <cell r="K1642">
            <v>1.35</v>
          </cell>
        </row>
        <row r="1643">
          <cell r="C1643" t="str">
            <v>082C107</v>
          </cell>
          <cell r="D1643">
            <v>2.04</v>
          </cell>
          <cell r="E1643"/>
          <cell r="F1643">
            <v>2.04</v>
          </cell>
          <cell r="G1643">
            <v>44410</v>
          </cell>
          <cell r="H1643" t="str">
            <v>RPC</v>
          </cell>
          <cell r="I1643" t="str">
            <v>LPI-1603</v>
          </cell>
          <cell r="J1643" t="str">
            <v>SRP</v>
          </cell>
          <cell r="K1643">
            <v>1.35</v>
          </cell>
        </row>
        <row r="1644">
          <cell r="C1644" t="str">
            <v>082C108</v>
          </cell>
          <cell r="D1644">
            <v>1.21</v>
          </cell>
          <cell r="E1644"/>
          <cell r="F1644">
            <v>1.21</v>
          </cell>
          <cell r="G1644">
            <v>44377</v>
          </cell>
          <cell r="H1644" t="str">
            <v>RPC</v>
          </cell>
          <cell r="I1644" t="str">
            <v>LPI-1606</v>
          </cell>
          <cell r="J1644" t="str">
            <v>SRP</v>
          </cell>
          <cell r="K1644">
            <v>1.35</v>
          </cell>
        </row>
        <row r="1645">
          <cell r="C1645" t="str">
            <v>082C109</v>
          </cell>
          <cell r="D1645">
            <v>0.96</v>
          </cell>
          <cell r="E1645"/>
          <cell r="F1645">
            <v>0.96</v>
          </cell>
          <cell r="G1645">
            <v>44377</v>
          </cell>
          <cell r="H1645" t="str">
            <v>RPC</v>
          </cell>
          <cell r="I1645" t="str">
            <v>LPI-1606</v>
          </cell>
          <cell r="J1645" t="str">
            <v>SRP</v>
          </cell>
          <cell r="K1645">
            <v>1.35</v>
          </cell>
        </row>
        <row r="1646">
          <cell r="C1646" t="str">
            <v>082C110</v>
          </cell>
          <cell r="D1646">
            <v>2.54</v>
          </cell>
          <cell r="E1646"/>
          <cell r="F1646">
            <v>2.54</v>
          </cell>
          <cell r="G1646">
            <v>44377</v>
          </cell>
          <cell r="H1646" t="str">
            <v>RPC</v>
          </cell>
          <cell r="I1646" t="str">
            <v>LPI-1606</v>
          </cell>
          <cell r="J1646" t="str">
            <v>SRP</v>
          </cell>
          <cell r="K1646">
            <v>1.35</v>
          </cell>
        </row>
        <row r="1647">
          <cell r="C1647" t="str">
            <v>084C107</v>
          </cell>
          <cell r="D1647">
            <v>3.14</v>
          </cell>
          <cell r="E1647"/>
          <cell r="F1647">
            <v>3.14</v>
          </cell>
          <cell r="G1647">
            <v>44378</v>
          </cell>
          <cell r="H1647" t="str">
            <v>RPC</v>
          </cell>
          <cell r="I1647" t="str">
            <v>LPI-1606</v>
          </cell>
          <cell r="J1647" t="str">
            <v>SRP</v>
          </cell>
          <cell r="K1647">
            <v>1.35</v>
          </cell>
        </row>
        <row r="1648">
          <cell r="C1648" t="str">
            <v>084C110</v>
          </cell>
          <cell r="D1648">
            <v>3.86</v>
          </cell>
          <cell r="E1648"/>
          <cell r="F1648">
            <v>3.86</v>
          </cell>
          <cell r="G1648">
            <v>44378</v>
          </cell>
          <cell r="H1648" t="str">
            <v>RPC</v>
          </cell>
          <cell r="I1648" t="str">
            <v>LPI-1606</v>
          </cell>
          <cell r="J1648" t="str">
            <v>SRP</v>
          </cell>
          <cell r="K1648">
            <v>1.35</v>
          </cell>
        </row>
        <row r="1649">
          <cell r="C1649" t="str">
            <v>085C101</v>
          </cell>
          <cell r="D1649">
            <v>1.68</v>
          </cell>
          <cell r="E1649"/>
          <cell r="F1649">
            <v>1.68</v>
          </cell>
          <cell r="G1649">
            <v>44411</v>
          </cell>
          <cell r="H1649" t="str">
            <v>RPC</v>
          </cell>
          <cell r="I1649" t="str">
            <v>LPI-1603</v>
          </cell>
          <cell r="J1649" t="str">
            <v>SRP</v>
          </cell>
          <cell r="K1649">
            <v>1.35</v>
          </cell>
        </row>
        <row r="1650">
          <cell r="C1650" t="str">
            <v>085C102</v>
          </cell>
          <cell r="D1650">
            <v>0.67</v>
          </cell>
          <cell r="E1650"/>
          <cell r="F1650">
            <v>0.67</v>
          </cell>
          <cell r="G1650">
            <v>44411</v>
          </cell>
          <cell r="H1650" t="str">
            <v>RPC</v>
          </cell>
          <cell r="I1650" t="str">
            <v>LPI-1603</v>
          </cell>
          <cell r="J1650" t="str">
            <v>SRP</v>
          </cell>
          <cell r="K1650">
            <v>1.35</v>
          </cell>
        </row>
        <row r="1651">
          <cell r="C1651" t="str">
            <v>085C103</v>
          </cell>
          <cell r="D1651">
            <v>3.64</v>
          </cell>
          <cell r="E1651"/>
          <cell r="F1651">
            <v>3.64</v>
          </cell>
          <cell r="G1651">
            <v>44445</v>
          </cell>
          <cell r="H1651" t="str">
            <v>RPC</v>
          </cell>
          <cell r="I1651" t="str">
            <v>LPI-1603</v>
          </cell>
          <cell r="J1651" t="str">
            <v>SRP</v>
          </cell>
          <cell r="K1651">
            <v>1.35</v>
          </cell>
        </row>
        <row r="1652">
          <cell r="C1652" t="str">
            <v>085C104</v>
          </cell>
          <cell r="D1652">
            <v>2.0699999999999998</v>
          </cell>
          <cell r="E1652"/>
          <cell r="F1652">
            <v>2.0699999999999998</v>
          </cell>
          <cell r="G1652">
            <v>44405</v>
          </cell>
          <cell r="H1652" t="str">
            <v>RPC</v>
          </cell>
          <cell r="I1652" t="str">
            <v>LPI-1603</v>
          </cell>
          <cell r="J1652" t="str">
            <v>SRP</v>
          </cell>
          <cell r="K1652">
            <v>1.35</v>
          </cell>
        </row>
        <row r="1653">
          <cell r="C1653" t="str">
            <v>085C105</v>
          </cell>
          <cell r="D1653">
            <v>2.7</v>
          </cell>
          <cell r="E1653"/>
          <cell r="F1653">
            <v>2.7</v>
          </cell>
          <cell r="G1653">
            <v>44405</v>
          </cell>
          <cell r="H1653" t="str">
            <v>RPC</v>
          </cell>
          <cell r="I1653" t="str">
            <v>LPI-1603</v>
          </cell>
          <cell r="J1653" t="str">
            <v>SRP</v>
          </cell>
          <cell r="K1653">
            <v>1.35</v>
          </cell>
        </row>
        <row r="1654">
          <cell r="C1654" t="str">
            <v>086C105</v>
          </cell>
          <cell r="D1654">
            <v>3.82</v>
          </cell>
          <cell r="E1654"/>
          <cell r="F1654">
            <v>3.82</v>
          </cell>
          <cell r="G1654">
            <v>44446</v>
          </cell>
          <cell r="H1654" t="str">
            <v>RPC</v>
          </cell>
          <cell r="I1654" t="str">
            <v>LPI-1603</v>
          </cell>
          <cell r="J1654" t="str">
            <v>SRP</v>
          </cell>
          <cell r="K1654">
            <v>1.35</v>
          </cell>
        </row>
        <row r="1655">
          <cell r="C1655" t="str">
            <v>086C107</v>
          </cell>
          <cell r="D1655">
            <v>4.41</v>
          </cell>
          <cell r="E1655"/>
          <cell r="F1655">
            <v>4.41</v>
          </cell>
          <cell r="G1655">
            <v>44381</v>
          </cell>
          <cell r="H1655" t="str">
            <v>RPC</v>
          </cell>
          <cell r="I1655" t="str">
            <v>LPI-1606</v>
          </cell>
          <cell r="J1655" t="str">
            <v>SRP</v>
          </cell>
          <cell r="K1655">
            <v>1.35</v>
          </cell>
        </row>
        <row r="1656">
          <cell r="C1656" t="str">
            <v>087C108</v>
          </cell>
          <cell r="D1656">
            <v>2.4300000000000002</v>
          </cell>
          <cell r="E1656"/>
          <cell r="F1656">
            <v>2.4300000000000002</v>
          </cell>
          <cell r="G1656">
            <v>44382</v>
          </cell>
          <cell r="H1656" t="str">
            <v>RPC</v>
          </cell>
          <cell r="I1656" t="str">
            <v>LPI-1606</v>
          </cell>
          <cell r="J1656" t="str">
            <v>SRP</v>
          </cell>
          <cell r="K1656">
            <v>1.35</v>
          </cell>
        </row>
        <row r="1657">
          <cell r="C1657" t="str">
            <v>086C110</v>
          </cell>
          <cell r="D1657">
            <v>3.86</v>
          </cell>
          <cell r="E1657"/>
          <cell r="F1657">
            <v>3.86</v>
          </cell>
          <cell r="G1657">
            <v>44381</v>
          </cell>
          <cell r="H1657" t="str">
            <v>RPC</v>
          </cell>
          <cell r="I1657" t="str">
            <v>LPI-1606</v>
          </cell>
          <cell r="J1657" t="str">
            <v>SRP</v>
          </cell>
          <cell r="K1657">
            <v>1.35</v>
          </cell>
        </row>
        <row r="1658">
          <cell r="C1658" t="str">
            <v>087C110</v>
          </cell>
          <cell r="D1658">
            <v>1.9</v>
          </cell>
          <cell r="E1658"/>
          <cell r="F1658">
            <v>1.9</v>
          </cell>
          <cell r="G1658">
            <v>44382</v>
          </cell>
          <cell r="H1658" t="str">
            <v>RPC</v>
          </cell>
          <cell r="I1658" t="str">
            <v>LPI-1606</v>
          </cell>
          <cell r="J1658" t="str">
            <v>SRP</v>
          </cell>
          <cell r="K1658">
            <v>1.35</v>
          </cell>
        </row>
        <row r="1659">
          <cell r="C1659" t="str">
            <v>088C102</v>
          </cell>
          <cell r="D1659">
            <v>4.4400000000000004</v>
          </cell>
          <cell r="E1659"/>
          <cell r="F1659">
            <v>4.4400000000000004</v>
          </cell>
          <cell r="G1659">
            <v>44413</v>
          </cell>
          <cell r="H1659" t="str">
            <v>RPC</v>
          </cell>
          <cell r="I1659" t="str">
            <v>LPI-1603</v>
          </cell>
          <cell r="J1659" t="str">
            <v>SRP</v>
          </cell>
          <cell r="K1659">
            <v>1.35</v>
          </cell>
        </row>
        <row r="1660">
          <cell r="C1660" t="str">
            <v>088C105</v>
          </cell>
          <cell r="D1660">
            <v>3.65</v>
          </cell>
          <cell r="E1660"/>
          <cell r="F1660">
            <v>3.65</v>
          </cell>
          <cell r="G1660">
            <v>44413</v>
          </cell>
          <cell r="H1660" t="str">
            <v>RPC</v>
          </cell>
          <cell r="I1660" t="str">
            <v>LPI-1603</v>
          </cell>
          <cell r="J1660" t="str">
            <v>SRP</v>
          </cell>
          <cell r="K1660">
            <v>1.35</v>
          </cell>
        </row>
        <row r="1661">
          <cell r="C1661" t="str">
            <v>088C107</v>
          </cell>
          <cell r="D1661">
            <v>1.68</v>
          </cell>
          <cell r="E1661"/>
          <cell r="F1661">
            <v>1.68</v>
          </cell>
          <cell r="G1661">
            <v>44413</v>
          </cell>
          <cell r="H1661" t="str">
            <v>RPC</v>
          </cell>
          <cell r="I1661" t="str">
            <v>LPI-1603</v>
          </cell>
          <cell r="J1661" t="str">
            <v>SRP</v>
          </cell>
          <cell r="K1661">
            <v>1.35</v>
          </cell>
        </row>
        <row r="1662">
          <cell r="C1662" t="str">
            <v>090C106</v>
          </cell>
          <cell r="D1662">
            <v>3.7</v>
          </cell>
          <cell r="E1662"/>
          <cell r="F1662">
            <v>3.7</v>
          </cell>
          <cell r="G1662">
            <v>44385</v>
          </cell>
          <cell r="H1662" t="str">
            <v>RPC</v>
          </cell>
          <cell r="I1662" t="str">
            <v>LPI-1606</v>
          </cell>
          <cell r="J1662" t="str">
            <v>SRP</v>
          </cell>
          <cell r="K1662">
            <v>1.35</v>
          </cell>
        </row>
        <row r="1663">
          <cell r="C1663" t="str">
            <v>090C110</v>
          </cell>
          <cell r="D1663">
            <v>2.31</v>
          </cell>
          <cell r="E1663"/>
          <cell r="F1663">
            <v>2.31</v>
          </cell>
          <cell r="G1663">
            <v>44385</v>
          </cell>
          <cell r="H1663" t="str">
            <v>RPC</v>
          </cell>
          <cell r="I1663" t="str">
            <v>LPI-1606</v>
          </cell>
          <cell r="J1663" t="str">
            <v>SRP</v>
          </cell>
          <cell r="K1663">
            <v>1.35</v>
          </cell>
        </row>
        <row r="1664">
          <cell r="C1664" t="str">
            <v>081C115</v>
          </cell>
          <cell r="D1664">
            <v>1.53</v>
          </cell>
          <cell r="E1664"/>
          <cell r="F1664">
            <v>1.53</v>
          </cell>
          <cell r="G1664">
            <v>44732</v>
          </cell>
          <cell r="H1664" t="str">
            <v>R2</v>
          </cell>
          <cell r="I1664" t="str">
            <v>LPI-1607</v>
          </cell>
          <cell r="J1664" t="str">
            <v>SRP</v>
          </cell>
          <cell r="K1664">
            <v>1.35</v>
          </cell>
        </row>
        <row r="1665">
          <cell r="C1665" t="str">
            <v>081C116</v>
          </cell>
          <cell r="D1665">
            <v>2.2000000000000002</v>
          </cell>
          <cell r="E1665"/>
          <cell r="F1665">
            <v>2.2000000000000002</v>
          </cell>
          <cell r="G1665">
            <v>44733</v>
          </cell>
          <cell r="H1665" t="str">
            <v>R2</v>
          </cell>
          <cell r="I1665" t="str">
            <v>LPI-1607</v>
          </cell>
          <cell r="J1665" t="str">
            <v>SRP</v>
          </cell>
          <cell r="K1665">
            <v>1.35</v>
          </cell>
        </row>
        <row r="1666">
          <cell r="C1666" t="str">
            <v>081C118</v>
          </cell>
          <cell r="D1666">
            <v>1.92</v>
          </cell>
          <cell r="E1666"/>
          <cell r="F1666">
            <v>1.92</v>
          </cell>
          <cell r="G1666">
            <v>44733</v>
          </cell>
          <cell r="H1666" t="str">
            <v>R2</v>
          </cell>
          <cell r="I1666" t="str">
            <v>LPI-1607</v>
          </cell>
          <cell r="J1666" t="str">
            <v>SRP</v>
          </cell>
          <cell r="K1666">
            <v>1.35</v>
          </cell>
        </row>
        <row r="1667">
          <cell r="C1667" t="str">
            <v>082C111</v>
          </cell>
          <cell r="D1667">
            <v>0.24</v>
          </cell>
          <cell r="E1667"/>
          <cell r="F1667">
            <v>0.24</v>
          </cell>
          <cell r="G1667">
            <v>44730</v>
          </cell>
          <cell r="H1667" t="str">
            <v>R2</v>
          </cell>
          <cell r="I1667" t="str">
            <v>LPI-1607</v>
          </cell>
          <cell r="J1667" t="str">
            <v>SRP</v>
          </cell>
          <cell r="K1667">
            <v>1.35</v>
          </cell>
        </row>
        <row r="1668">
          <cell r="C1668" t="str">
            <v>082C112</v>
          </cell>
          <cell r="D1668">
            <v>2.5499999999999998</v>
          </cell>
          <cell r="E1668"/>
          <cell r="F1668">
            <v>2.5499999999999998</v>
          </cell>
          <cell r="G1668">
            <v>44732</v>
          </cell>
          <cell r="H1668" t="str">
            <v>R2</v>
          </cell>
          <cell r="I1668" t="str">
            <v>LPI-1607</v>
          </cell>
          <cell r="J1668" t="str">
            <v>SRP</v>
          </cell>
          <cell r="K1668">
            <v>1.35</v>
          </cell>
        </row>
        <row r="1669">
          <cell r="C1669" t="str">
            <v>082C113</v>
          </cell>
          <cell r="D1669">
            <v>1.44</v>
          </cell>
          <cell r="E1669"/>
          <cell r="F1669">
            <v>1.44</v>
          </cell>
          <cell r="G1669">
            <v>44732</v>
          </cell>
          <cell r="H1669" t="str">
            <v>R2</v>
          </cell>
          <cell r="I1669" t="str">
            <v>LPI-1607</v>
          </cell>
          <cell r="J1669" t="str">
            <v>SRP</v>
          </cell>
          <cell r="K1669">
            <v>1.35</v>
          </cell>
        </row>
        <row r="1670">
          <cell r="C1670" t="str">
            <v>082C114</v>
          </cell>
          <cell r="D1670">
            <v>1.48</v>
          </cell>
          <cell r="E1670"/>
          <cell r="F1670">
            <v>1.48</v>
          </cell>
          <cell r="G1670">
            <v>44733</v>
          </cell>
          <cell r="H1670" t="str">
            <v>R2</v>
          </cell>
          <cell r="I1670" t="str">
            <v>LPI-1607</v>
          </cell>
          <cell r="J1670" t="str">
            <v>SRP</v>
          </cell>
          <cell r="K1670">
            <v>1.35</v>
          </cell>
        </row>
        <row r="1671">
          <cell r="C1671" t="str">
            <v>082C117</v>
          </cell>
          <cell r="D1671">
            <v>0.21</v>
          </cell>
          <cell r="E1671"/>
          <cell r="F1671">
            <v>0.21</v>
          </cell>
          <cell r="G1671">
            <v>44730</v>
          </cell>
          <cell r="H1671" t="str">
            <v>R2</v>
          </cell>
          <cell r="I1671" t="str">
            <v>LPI-1607</v>
          </cell>
          <cell r="J1671" t="str">
            <v>SRP</v>
          </cell>
          <cell r="K1671">
            <v>1.35</v>
          </cell>
        </row>
        <row r="1672">
          <cell r="C1672" t="str">
            <v>082C120</v>
          </cell>
          <cell r="D1672">
            <v>2.72</v>
          </cell>
          <cell r="E1672"/>
          <cell r="F1672">
            <v>2.72</v>
          </cell>
          <cell r="G1672">
            <v>44733</v>
          </cell>
          <cell r="H1672" t="str">
            <v>R2</v>
          </cell>
          <cell r="I1672" t="str">
            <v>LPI-1607</v>
          </cell>
          <cell r="J1672" t="str">
            <v>SRP</v>
          </cell>
          <cell r="K1672">
            <v>1.35</v>
          </cell>
        </row>
        <row r="1673">
          <cell r="C1673" t="str">
            <v>083C119</v>
          </cell>
          <cell r="D1673">
            <v>2.86</v>
          </cell>
          <cell r="E1673"/>
          <cell r="F1673">
            <v>2.86</v>
          </cell>
          <cell r="G1673">
            <v>44733</v>
          </cell>
          <cell r="H1673" t="str">
            <v>R2</v>
          </cell>
          <cell r="I1673" t="str">
            <v>LPI-1607</v>
          </cell>
          <cell r="J1673" t="str">
            <v>SRP</v>
          </cell>
          <cell r="K1673">
            <v>1.35</v>
          </cell>
        </row>
        <row r="1674">
          <cell r="C1674" t="str">
            <v>083C120</v>
          </cell>
          <cell r="D1674">
            <v>3.23</v>
          </cell>
          <cell r="E1674"/>
          <cell r="F1674">
            <v>3.23</v>
          </cell>
          <cell r="G1674">
            <v>44733</v>
          </cell>
          <cell r="H1674" t="str">
            <v>R2</v>
          </cell>
          <cell r="I1674" t="str">
            <v>LPI-1607</v>
          </cell>
          <cell r="J1674" t="str">
            <v>SRP</v>
          </cell>
          <cell r="K1674">
            <v>1.35</v>
          </cell>
        </row>
        <row r="1675">
          <cell r="C1675" t="str">
            <v>084C113</v>
          </cell>
          <cell r="D1675">
            <v>5.46</v>
          </cell>
          <cell r="E1675"/>
          <cell r="F1675">
            <v>5.46</v>
          </cell>
          <cell r="G1675">
            <v>44732</v>
          </cell>
          <cell r="H1675" t="str">
            <v>R2</v>
          </cell>
          <cell r="I1675" t="str">
            <v>LPI-1607</v>
          </cell>
          <cell r="J1675" t="str">
            <v>SRP</v>
          </cell>
          <cell r="K1675">
            <v>1.35</v>
          </cell>
        </row>
        <row r="1676">
          <cell r="C1676" t="str">
            <v>084C115</v>
          </cell>
          <cell r="D1676">
            <v>2.06</v>
          </cell>
          <cell r="E1676"/>
          <cell r="F1676">
            <v>2.06</v>
          </cell>
          <cell r="G1676">
            <v>44733</v>
          </cell>
          <cell r="H1676" t="str">
            <v>R2</v>
          </cell>
          <cell r="I1676" t="str">
            <v>LPI-1607</v>
          </cell>
          <cell r="J1676" t="str">
            <v>SRP</v>
          </cell>
          <cell r="K1676">
            <v>1.35</v>
          </cell>
        </row>
        <row r="1677">
          <cell r="C1677" t="str">
            <v>084C116</v>
          </cell>
          <cell r="D1677">
            <v>1.25</v>
          </cell>
          <cell r="E1677"/>
          <cell r="F1677">
            <v>1.25</v>
          </cell>
          <cell r="G1677">
            <v>44733</v>
          </cell>
          <cell r="H1677" t="str">
            <v>R2</v>
          </cell>
          <cell r="I1677" t="str">
            <v>LPI-1607</v>
          </cell>
          <cell r="J1677" t="str">
            <v>SRP</v>
          </cell>
          <cell r="K1677">
            <v>1.35</v>
          </cell>
        </row>
        <row r="1678">
          <cell r="C1678" t="str">
            <v>084C120</v>
          </cell>
          <cell r="D1678">
            <v>1.42</v>
          </cell>
          <cell r="E1678"/>
          <cell r="F1678">
            <v>1.42</v>
          </cell>
          <cell r="G1678">
            <v>44733</v>
          </cell>
          <cell r="H1678" t="str">
            <v>R2</v>
          </cell>
          <cell r="I1678" t="str">
            <v>LPI-1607</v>
          </cell>
          <cell r="J1678" t="str">
            <v>SRP</v>
          </cell>
          <cell r="K1678">
            <v>1.35</v>
          </cell>
        </row>
        <row r="1679">
          <cell r="C1679" t="str">
            <v>085C119</v>
          </cell>
          <cell r="D1679">
            <v>1.51</v>
          </cell>
          <cell r="E1679"/>
          <cell r="F1679">
            <v>1.51</v>
          </cell>
          <cell r="G1679">
            <v>44735</v>
          </cell>
          <cell r="H1679" t="str">
            <v>R2</v>
          </cell>
          <cell r="I1679" t="str">
            <v>LPI-1607</v>
          </cell>
          <cell r="J1679" t="str">
            <v>SRP</v>
          </cell>
          <cell r="K1679">
            <v>1.35</v>
          </cell>
        </row>
        <row r="1680">
          <cell r="C1680" t="str">
            <v>085C120</v>
          </cell>
          <cell r="D1680">
            <v>1.94</v>
          </cell>
          <cell r="E1680"/>
          <cell r="F1680">
            <v>1.94</v>
          </cell>
          <cell r="G1680">
            <v>44733</v>
          </cell>
          <cell r="H1680" t="str">
            <v>R2</v>
          </cell>
          <cell r="I1680" t="str">
            <v>LPI-1607</v>
          </cell>
          <cell r="J1680" t="str">
            <v>SRP</v>
          </cell>
          <cell r="K1680">
            <v>1.35</v>
          </cell>
        </row>
        <row r="1681">
          <cell r="C1681" t="str">
            <v>086C115</v>
          </cell>
          <cell r="D1681">
            <v>9.66</v>
          </cell>
          <cell r="E1681"/>
          <cell r="F1681">
            <v>9.66</v>
          </cell>
          <cell r="G1681">
            <v>44732</v>
          </cell>
          <cell r="H1681" t="str">
            <v>R2</v>
          </cell>
          <cell r="I1681" t="str">
            <v>LPI-1607</v>
          </cell>
          <cell r="J1681" t="str">
            <v>SRP</v>
          </cell>
          <cell r="K1681">
            <v>1.35</v>
          </cell>
        </row>
        <row r="1682">
          <cell r="C1682" t="str">
            <v>086C117</v>
          </cell>
          <cell r="D1682">
            <v>2.4900000000000002</v>
          </cell>
          <cell r="E1682"/>
          <cell r="F1682">
            <v>2.4900000000000002</v>
          </cell>
          <cell r="G1682">
            <v>44734</v>
          </cell>
          <cell r="H1682" t="str">
            <v>R2</v>
          </cell>
          <cell r="I1682" t="str">
            <v>LPI-1607</v>
          </cell>
          <cell r="J1682" t="str">
            <v>SRP</v>
          </cell>
          <cell r="K1682">
            <v>1.35</v>
          </cell>
        </row>
        <row r="1683">
          <cell r="C1683" t="str">
            <v>086C120</v>
          </cell>
          <cell r="D1683">
            <v>1.58</v>
          </cell>
          <cell r="E1683"/>
          <cell r="F1683">
            <v>1.58</v>
          </cell>
          <cell r="G1683">
            <v>44735</v>
          </cell>
          <cell r="H1683" t="str">
            <v>R2</v>
          </cell>
          <cell r="I1683" t="str">
            <v>LPI-1607</v>
          </cell>
          <cell r="J1683" t="str">
            <v>SR</v>
          </cell>
          <cell r="K1683">
            <v>1.35</v>
          </cell>
        </row>
        <row r="1684">
          <cell r="C1684" t="str">
            <v>087C117</v>
          </cell>
          <cell r="D1684">
            <v>1.7</v>
          </cell>
          <cell r="E1684"/>
          <cell r="F1684">
            <v>1.7</v>
          </cell>
          <cell r="G1684">
            <v>44735</v>
          </cell>
          <cell r="H1684" t="str">
            <v>R2</v>
          </cell>
          <cell r="I1684" t="str">
            <v>LPI-1607</v>
          </cell>
          <cell r="J1684" t="str">
            <v>SR</v>
          </cell>
          <cell r="K1684">
            <v>1.35</v>
          </cell>
        </row>
        <row r="1685">
          <cell r="C1685" t="str">
            <v>087C120</v>
          </cell>
          <cell r="D1685">
            <v>4.1100000000000003</v>
          </cell>
          <cell r="E1685"/>
          <cell r="F1685">
            <v>4.1100000000000003</v>
          </cell>
          <cell r="G1685">
            <v>44737</v>
          </cell>
          <cell r="H1685" t="str">
            <v>R2</v>
          </cell>
          <cell r="I1685" t="str">
            <v>LPI-1607</v>
          </cell>
          <cell r="J1685" t="str">
            <v>SR</v>
          </cell>
          <cell r="K1685">
            <v>1.35</v>
          </cell>
        </row>
        <row r="1686">
          <cell r="C1686" t="str">
            <v>088C113</v>
          </cell>
          <cell r="D1686">
            <v>6.69</v>
          </cell>
          <cell r="E1686"/>
          <cell r="F1686">
            <v>6.69</v>
          </cell>
          <cell r="G1686">
            <v>44727</v>
          </cell>
          <cell r="H1686" t="str">
            <v>R2</v>
          </cell>
          <cell r="I1686" t="str">
            <v>LPI-1607</v>
          </cell>
          <cell r="J1686" t="str">
            <v>SRP</v>
          </cell>
          <cell r="K1686">
            <v>1.35</v>
          </cell>
        </row>
        <row r="1687">
          <cell r="C1687" t="str">
            <v>088C114</v>
          </cell>
          <cell r="D1687">
            <v>0.81</v>
          </cell>
          <cell r="E1687"/>
          <cell r="F1687">
            <v>0.81</v>
          </cell>
          <cell r="G1687">
            <v>44732</v>
          </cell>
          <cell r="H1687" t="str">
            <v>R2</v>
          </cell>
          <cell r="I1687" t="str">
            <v>LPI-1607</v>
          </cell>
          <cell r="J1687" t="str">
            <v>SRP</v>
          </cell>
          <cell r="K1687">
            <v>1.35</v>
          </cell>
        </row>
        <row r="1688">
          <cell r="C1688" t="str">
            <v>088C115</v>
          </cell>
          <cell r="D1688">
            <v>1.91</v>
          </cell>
          <cell r="E1688"/>
          <cell r="F1688">
            <v>1.91</v>
          </cell>
          <cell r="G1688">
            <v>44734</v>
          </cell>
          <cell r="H1688" t="str">
            <v>R2</v>
          </cell>
          <cell r="I1688" t="str">
            <v>LPI-1607</v>
          </cell>
          <cell r="J1688" t="str">
            <v>SRP</v>
          </cell>
          <cell r="K1688">
            <v>1.35</v>
          </cell>
        </row>
        <row r="1689">
          <cell r="C1689" t="str">
            <v>088C116</v>
          </cell>
          <cell r="D1689">
            <v>0.23</v>
          </cell>
          <cell r="E1689"/>
          <cell r="F1689">
            <v>0.23</v>
          </cell>
          <cell r="G1689">
            <v>44732</v>
          </cell>
          <cell r="H1689" t="str">
            <v>R2</v>
          </cell>
          <cell r="I1689" t="str">
            <v>LPI-1607</v>
          </cell>
          <cell r="J1689" t="str">
            <v>SRP</v>
          </cell>
          <cell r="K1689">
            <v>1.35</v>
          </cell>
        </row>
        <row r="1690">
          <cell r="C1690" t="str">
            <v>090C113</v>
          </cell>
          <cell r="D1690">
            <v>5.57</v>
          </cell>
          <cell r="E1690"/>
          <cell r="F1690">
            <v>5.57</v>
          </cell>
          <cell r="G1690">
            <v>44727</v>
          </cell>
          <cell r="H1690" t="str">
            <v>R2</v>
          </cell>
          <cell r="I1690" t="str">
            <v>LPI-1607</v>
          </cell>
          <cell r="J1690" t="str">
            <v>SRP</v>
          </cell>
          <cell r="K1690">
            <v>1.35</v>
          </cell>
        </row>
        <row r="1691">
          <cell r="C1691" t="str">
            <v>090C114</v>
          </cell>
          <cell r="D1691">
            <v>0.33</v>
          </cell>
          <cell r="E1691"/>
          <cell r="F1691">
            <v>0.33</v>
          </cell>
          <cell r="G1691">
            <v>44727</v>
          </cell>
          <cell r="H1691" t="str">
            <v>R2</v>
          </cell>
          <cell r="I1691" t="str">
            <v>LPI-1607</v>
          </cell>
          <cell r="J1691" t="str">
            <v>SR</v>
          </cell>
          <cell r="K1691">
            <v>1.35</v>
          </cell>
        </row>
        <row r="1692">
          <cell r="C1692" t="str">
            <v>090C115</v>
          </cell>
          <cell r="D1692">
            <v>2.86</v>
          </cell>
          <cell r="E1692"/>
          <cell r="F1692">
            <v>2.86</v>
          </cell>
          <cell r="G1692">
            <v>44728</v>
          </cell>
          <cell r="H1692" t="str">
            <v>R2</v>
          </cell>
          <cell r="I1692" t="str">
            <v>LPI-1607</v>
          </cell>
          <cell r="J1692" t="str">
            <v>SR</v>
          </cell>
          <cell r="K1692">
            <v>1.35</v>
          </cell>
        </row>
        <row r="1693">
          <cell r="C1693" t="str">
            <v>090C116</v>
          </cell>
          <cell r="D1693">
            <v>0.74</v>
          </cell>
          <cell r="E1693"/>
          <cell r="F1693">
            <v>0.74</v>
          </cell>
          <cell r="G1693">
            <v>44734</v>
          </cell>
          <cell r="H1693" t="str">
            <v>R2</v>
          </cell>
          <cell r="I1693" t="str">
            <v>LPI-1607</v>
          </cell>
          <cell r="J1693" t="str">
            <v>SR</v>
          </cell>
          <cell r="K1693">
            <v>1.35</v>
          </cell>
        </row>
        <row r="1694">
          <cell r="C1694" t="str">
            <v>090C117</v>
          </cell>
          <cell r="D1694">
            <v>1.84</v>
          </cell>
          <cell r="E1694"/>
          <cell r="F1694">
            <v>1.84</v>
          </cell>
          <cell r="G1694">
            <v>44734</v>
          </cell>
          <cell r="H1694" t="str">
            <v>R2</v>
          </cell>
          <cell r="I1694" t="str">
            <v>LPI-1607</v>
          </cell>
          <cell r="J1694" t="str">
            <v>SR</v>
          </cell>
          <cell r="K1694">
            <v>1.35</v>
          </cell>
        </row>
        <row r="1695">
          <cell r="C1695" t="str">
            <v>090C118</v>
          </cell>
          <cell r="D1695">
            <v>1.67</v>
          </cell>
          <cell r="E1695"/>
          <cell r="F1695">
            <v>1.67</v>
          </cell>
          <cell r="G1695">
            <v>44734</v>
          </cell>
          <cell r="H1695" t="str">
            <v>R2</v>
          </cell>
          <cell r="I1695" t="str">
            <v>LPI-1607</v>
          </cell>
          <cell r="J1695" t="str">
            <v>SR</v>
          </cell>
          <cell r="K1695">
            <v>1.35</v>
          </cell>
        </row>
        <row r="1696">
          <cell r="C1696" t="str">
            <v>090C119</v>
          </cell>
          <cell r="D1696">
            <v>2.0099999999999998</v>
          </cell>
          <cell r="E1696"/>
          <cell r="F1696">
            <v>2.0099999999999998</v>
          </cell>
          <cell r="G1696">
            <v>44734</v>
          </cell>
          <cell r="H1696" t="str">
            <v>R2</v>
          </cell>
          <cell r="I1696" t="str">
            <v>LPI-1607</v>
          </cell>
          <cell r="J1696" t="str">
            <v>SR</v>
          </cell>
          <cell r="K1696">
            <v>1.35</v>
          </cell>
        </row>
        <row r="1697">
          <cell r="C1697" t="str">
            <v>090C120</v>
          </cell>
          <cell r="D1697">
            <v>2.1</v>
          </cell>
          <cell r="E1697"/>
          <cell r="F1697">
            <v>2.1</v>
          </cell>
          <cell r="G1697">
            <v>44440</v>
          </cell>
          <cell r="H1697" t="str">
            <v>R1</v>
          </cell>
          <cell r="I1697" t="str">
            <v>LPI-1607</v>
          </cell>
          <cell r="J1697" t="str">
            <v>SR</v>
          </cell>
          <cell r="K1697">
            <v>1.35</v>
          </cell>
        </row>
        <row r="1698">
          <cell r="C1698" t="str">
            <v>085C122</v>
          </cell>
          <cell r="D1698">
            <v>0.95</v>
          </cell>
          <cell r="E1698"/>
          <cell r="F1698">
            <v>0.95</v>
          </cell>
          <cell r="G1698">
            <v>44448</v>
          </cell>
          <cell r="H1698" t="str">
            <v>RPC</v>
          </cell>
          <cell r="I1698" t="str">
            <v>LPI-1603</v>
          </cell>
          <cell r="J1698" t="str">
            <v>SRP</v>
          </cell>
          <cell r="K1698">
            <v>1.35</v>
          </cell>
        </row>
        <row r="1699">
          <cell r="C1699" t="str">
            <v>088C125</v>
          </cell>
          <cell r="D1699">
            <v>1.01</v>
          </cell>
          <cell r="E1699"/>
          <cell r="F1699">
            <v>1.01</v>
          </cell>
          <cell r="G1699">
            <v>44395</v>
          </cell>
          <cell r="H1699" t="str">
            <v>RPC</v>
          </cell>
          <cell r="I1699" t="str">
            <v>LPI-1603</v>
          </cell>
          <cell r="J1699" t="str">
            <v>SRP</v>
          </cell>
          <cell r="K1699">
            <v>1.35</v>
          </cell>
        </row>
        <row r="1700">
          <cell r="C1700" t="str">
            <v>083C122</v>
          </cell>
          <cell r="D1700">
            <v>0.79</v>
          </cell>
          <cell r="E1700"/>
          <cell r="F1700">
            <v>0.79</v>
          </cell>
          <cell r="G1700">
            <v>44456</v>
          </cell>
          <cell r="H1700" t="str">
            <v>RPC</v>
          </cell>
          <cell r="I1700" t="str">
            <v>LPI-1603</v>
          </cell>
          <cell r="J1700" t="str">
            <v>SRP</v>
          </cell>
          <cell r="K1700">
            <v>1.35</v>
          </cell>
        </row>
        <row r="1701">
          <cell r="C1701" t="str">
            <v>084C122</v>
          </cell>
          <cell r="D1701">
            <v>1.58</v>
          </cell>
          <cell r="E1701">
            <v>1</v>
          </cell>
          <cell r="F1701">
            <v>1.58</v>
          </cell>
          <cell r="G1701">
            <v>44448</v>
          </cell>
          <cell r="H1701" t="str">
            <v>RPC</v>
          </cell>
          <cell r="I1701" t="str">
            <v>LPI-1603</v>
          </cell>
          <cell r="J1701" t="str">
            <v>SRP</v>
          </cell>
          <cell r="K1701">
            <v>1.35</v>
          </cell>
        </row>
        <row r="1702">
          <cell r="C1702" t="str">
            <v>086C122</v>
          </cell>
          <cell r="D1702">
            <v>0.37</v>
          </cell>
          <cell r="E1702"/>
          <cell r="F1702">
            <v>0.37</v>
          </cell>
          <cell r="G1702">
            <v>44448</v>
          </cell>
          <cell r="H1702" t="str">
            <v>RPC</v>
          </cell>
          <cell r="I1702" t="str">
            <v>LPI-1603</v>
          </cell>
          <cell r="J1702" t="str">
            <v>SRP</v>
          </cell>
          <cell r="K1702">
            <v>1.35</v>
          </cell>
        </row>
        <row r="1703">
          <cell r="C1703" t="str">
            <v>086C130</v>
          </cell>
          <cell r="D1703">
            <v>0.83</v>
          </cell>
          <cell r="E1703"/>
          <cell r="F1703">
            <v>0.83</v>
          </cell>
          <cell r="G1703">
            <v>44451</v>
          </cell>
          <cell r="H1703" t="str">
            <v>RPC</v>
          </cell>
          <cell r="I1703" t="str">
            <v>LPI-1603</v>
          </cell>
          <cell r="J1703" t="str">
            <v>SRP</v>
          </cell>
          <cell r="K1703">
            <v>1.35</v>
          </cell>
        </row>
        <row r="1704">
          <cell r="C1704" t="str">
            <v>084C124</v>
          </cell>
          <cell r="D1704">
            <v>2.06</v>
          </cell>
          <cell r="E1704"/>
          <cell r="F1704">
            <v>2.06</v>
          </cell>
          <cell r="G1704">
            <v>44392</v>
          </cell>
          <cell r="H1704" t="str">
            <v>RPC</v>
          </cell>
          <cell r="I1704" t="str">
            <v>LPI-1603</v>
          </cell>
          <cell r="J1704" t="str">
            <v>SRP</v>
          </cell>
          <cell r="K1704">
            <v>1.35</v>
          </cell>
        </row>
        <row r="1705">
          <cell r="C1705" t="str">
            <v>088C123</v>
          </cell>
          <cell r="D1705">
            <v>2.8</v>
          </cell>
          <cell r="E1705"/>
          <cell r="F1705">
            <v>2.8</v>
          </cell>
          <cell r="G1705">
            <v>44454</v>
          </cell>
          <cell r="H1705" t="str">
            <v>RPC</v>
          </cell>
          <cell r="I1705" t="str">
            <v>LPI-1603</v>
          </cell>
          <cell r="J1705" t="str">
            <v>SRP</v>
          </cell>
          <cell r="K1705">
            <v>1.35</v>
          </cell>
        </row>
        <row r="1706">
          <cell r="C1706" t="str">
            <v>086C125</v>
          </cell>
          <cell r="D1706">
            <v>4.34</v>
          </cell>
          <cell r="E1706"/>
          <cell r="F1706">
            <v>4.34</v>
          </cell>
          <cell r="G1706">
            <v>44738</v>
          </cell>
          <cell r="H1706" t="str">
            <v>R1</v>
          </cell>
          <cell r="I1706" t="str">
            <v>LPI-1603</v>
          </cell>
          <cell r="J1706" t="str">
            <v>SRP</v>
          </cell>
          <cell r="K1706">
            <v>1.35</v>
          </cell>
        </row>
        <row r="1707">
          <cell r="C1707" t="str">
            <v>086C126</v>
          </cell>
          <cell r="D1707">
            <v>1.48</v>
          </cell>
          <cell r="E1707"/>
          <cell r="F1707">
            <v>1.48</v>
          </cell>
          <cell r="G1707">
            <v>44717</v>
          </cell>
          <cell r="H1707" t="str">
            <v>R1</v>
          </cell>
          <cell r="I1707" t="str">
            <v>LPI-1603</v>
          </cell>
          <cell r="J1707" t="str">
            <v>SRP</v>
          </cell>
          <cell r="K1707">
            <v>1.35</v>
          </cell>
        </row>
        <row r="1708">
          <cell r="C1708" t="str">
            <v>086C128</v>
          </cell>
          <cell r="D1708">
            <v>5.62</v>
          </cell>
          <cell r="E1708"/>
          <cell r="F1708">
            <v>5.62</v>
          </cell>
          <cell r="G1708">
            <v>44725</v>
          </cell>
          <cell r="H1708" t="str">
            <v>R1</v>
          </cell>
          <cell r="I1708" t="str">
            <v>LPI-1603</v>
          </cell>
          <cell r="J1708" t="str">
            <v>SRP</v>
          </cell>
          <cell r="K1708">
            <v>1.35</v>
          </cell>
        </row>
        <row r="1709">
          <cell r="C1709" t="str">
            <v>089C130</v>
          </cell>
          <cell r="D1709">
            <v>2.98</v>
          </cell>
          <cell r="E1709"/>
          <cell r="F1709">
            <v>2.98</v>
          </cell>
          <cell r="G1709">
            <v>44451</v>
          </cell>
          <cell r="H1709" t="str">
            <v>RPC</v>
          </cell>
          <cell r="I1709" t="str">
            <v>LPI-1603</v>
          </cell>
          <cell r="J1709" t="str">
            <v>SRP</v>
          </cell>
          <cell r="K1709">
            <v>1.35</v>
          </cell>
        </row>
        <row r="1710">
          <cell r="C1710" t="str">
            <v>090C122</v>
          </cell>
          <cell r="D1710">
            <v>2.1800000000000002</v>
          </cell>
          <cell r="E1710"/>
          <cell r="F1710">
            <v>2.1800000000000002</v>
          </cell>
          <cell r="G1710">
            <v>44447</v>
          </cell>
          <cell r="H1710" t="str">
            <v>RPC</v>
          </cell>
          <cell r="I1710" t="str">
            <v>LPI-1603</v>
          </cell>
          <cell r="J1710" t="str">
            <v>SRP</v>
          </cell>
          <cell r="K1710">
            <v>1.35</v>
          </cell>
        </row>
        <row r="1711">
          <cell r="C1711" t="str">
            <v>087C125</v>
          </cell>
          <cell r="D1711">
            <v>3.32</v>
          </cell>
          <cell r="E1711"/>
          <cell r="F1711">
            <v>3.32</v>
          </cell>
          <cell r="G1711">
            <v>44394</v>
          </cell>
          <cell r="H1711" t="str">
            <v>RPC</v>
          </cell>
          <cell r="I1711" t="str">
            <v>LPI-1603</v>
          </cell>
          <cell r="J1711" t="str">
            <v>SRP</v>
          </cell>
          <cell r="K1711">
            <v>1.35</v>
          </cell>
        </row>
        <row r="1712">
          <cell r="C1712" t="str">
            <v>090C123</v>
          </cell>
          <cell r="D1712">
            <v>2.71</v>
          </cell>
          <cell r="E1712"/>
          <cell r="F1712">
            <v>2.71</v>
          </cell>
          <cell r="G1712">
            <v>44434</v>
          </cell>
          <cell r="H1712" t="str">
            <v>RPC</v>
          </cell>
          <cell r="I1712" t="str">
            <v>LPI-1603</v>
          </cell>
          <cell r="J1712" t="str">
            <v>SRP</v>
          </cell>
          <cell r="K1712">
            <v>1.35</v>
          </cell>
        </row>
        <row r="1713">
          <cell r="C1713" t="str">
            <v>090C125</v>
          </cell>
          <cell r="D1713">
            <v>2.4900000000000002</v>
          </cell>
          <cell r="E1713"/>
          <cell r="F1713">
            <v>2.4900000000000002</v>
          </cell>
          <cell r="G1713">
            <v>44434</v>
          </cell>
          <cell r="H1713" t="str">
            <v>RPC</v>
          </cell>
          <cell r="I1713" t="str">
            <v>LPI-1603</v>
          </cell>
          <cell r="J1713" t="str">
            <v>SRP</v>
          </cell>
          <cell r="K1713">
            <v>1.35</v>
          </cell>
        </row>
        <row r="1714">
          <cell r="C1714" t="str">
            <v>090C127</v>
          </cell>
          <cell r="D1714">
            <v>2.63</v>
          </cell>
          <cell r="E1714"/>
          <cell r="F1714">
            <v>2.63</v>
          </cell>
          <cell r="G1714">
            <v>44456</v>
          </cell>
          <cell r="H1714" t="str">
            <v>RPC</v>
          </cell>
          <cell r="I1714" t="str">
            <v>LPI-1603</v>
          </cell>
          <cell r="J1714" t="str">
            <v>SRP</v>
          </cell>
          <cell r="K1714">
            <v>1.35</v>
          </cell>
        </row>
        <row r="1715">
          <cell r="C1715" t="str">
            <v>090C130</v>
          </cell>
          <cell r="D1715">
            <v>2.2400000000000002</v>
          </cell>
          <cell r="E1715"/>
          <cell r="F1715">
            <v>2.2400000000000002</v>
          </cell>
          <cell r="G1715">
            <v>44438</v>
          </cell>
          <cell r="H1715" t="str">
            <v>RPC</v>
          </cell>
          <cell r="I1715" t="str">
            <v>LPI-1603</v>
          </cell>
          <cell r="J1715" t="str">
            <v>SRP</v>
          </cell>
          <cell r="K1715">
            <v>1.35</v>
          </cell>
        </row>
        <row r="1716">
          <cell r="C1716" t="str">
            <v>090C129</v>
          </cell>
          <cell r="D1716">
            <v>1.85</v>
          </cell>
          <cell r="E1716"/>
          <cell r="F1716">
            <v>1.85</v>
          </cell>
          <cell r="G1716">
            <v>44438</v>
          </cell>
          <cell r="H1716" t="str">
            <v>RPC</v>
          </cell>
          <cell r="I1716" t="str">
            <v>LPI-1603</v>
          </cell>
          <cell r="J1716" t="str">
            <v>SRP</v>
          </cell>
          <cell r="K1716">
            <v>1.35</v>
          </cell>
        </row>
        <row r="1717">
          <cell r="C1717" t="str">
            <v>090C126</v>
          </cell>
          <cell r="D1717">
            <v>0.86</v>
          </cell>
          <cell r="E1717"/>
          <cell r="F1717">
            <v>0.86</v>
          </cell>
          <cell r="G1717">
            <v>44399</v>
          </cell>
          <cell r="H1717" t="str">
            <v>RPC</v>
          </cell>
          <cell r="I1717" t="str">
            <v>LPI-1603</v>
          </cell>
          <cell r="J1717" t="str">
            <v>SRP</v>
          </cell>
          <cell r="K1717">
            <v>1.35</v>
          </cell>
        </row>
        <row r="1718">
          <cell r="C1718" t="str">
            <v>089C128</v>
          </cell>
          <cell r="D1718">
            <v>2.2999999999999998</v>
          </cell>
          <cell r="E1718"/>
          <cell r="F1718">
            <v>2.2999999999999998</v>
          </cell>
          <cell r="G1718">
            <v>44399</v>
          </cell>
          <cell r="H1718" t="str">
            <v>RPC</v>
          </cell>
          <cell r="I1718" t="str">
            <v>LPI-1603</v>
          </cell>
          <cell r="J1718" t="str">
            <v>SRP</v>
          </cell>
          <cell r="K1718">
            <v>1.35</v>
          </cell>
        </row>
        <row r="1719">
          <cell r="C1719" t="str">
            <v>089c127</v>
          </cell>
          <cell r="D1719">
            <v>2.96</v>
          </cell>
          <cell r="E1719"/>
          <cell r="F1719">
            <v>2.96</v>
          </cell>
          <cell r="G1719">
            <v>44679</v>
          </cell>
          <cell r="H1719" t="str">
            <v>R1</v>
          </cell>
          <cell r="I1719" t="str">
            <v>LPI-1603</v>
          </cell>
          <cell r="J1719" t="str">
            <v>SRP</v>
          </cell>
          <cell r="K1719">
            <v>1.35</v>
          </cell>
        </row>
        <row r="1720">
          <cell r="C1720" t="str">
            <v>090C124</v>
          </cell>
          <cell r="D1720">
            <v>0.6</v>
          </cell>
          <cell r="E1720"/>
          <cell r="F1720">
            <v>0.6</v>
          </cell>
          <cell r="G1720">
            <v>44432</v>
          </cell>
          <cell r="H1720" t="str">
            <v>RPC</v>
          </cell>
          <cell r="I1720" t="str">
            <v>LPI-1603</v>
          </cell>
          <cell r="J1720" t="str">
            <v>SRP</v>
          </cell>
          <cell r="K1720">
            <v>1.35</v>
          </cell>
        </row>
        <row r="1721">
          <cell r="C1721" t="str">
            <v>084C135</v>
          </cell>
          <cell r="D1721">
            <v>1.66</v>
          </cell>
          <cell r="E1721"/>
          <cell r="F1721">
            <v>1.66</v>
          </cell>
          <cell r="G1721">
            <v>44461</v>
          </cell>
          <cell r="H1721" t="str">
            <v>RPC</v>
          </cell>
          <cell r="I1721" t="str">
            <v>LPI-1603</v>
          </cell>
          <cell r="J1721" t="str">
            <v>SRP</v>
          </cell>
          <cell r="K1721">
            <v>1.35</v>
          </cell>
        </row>
        <row r="1722">
          <cell r="C1722" t="str">
            <v>084C137</v>
          </cell>
          <cell r="D1722">
            <v>2.62</v>
          </cell>
          <cell r="E1722"/>
          <cell r="F1722">
            <v>2.62</v>
          </cell>
          <cell r="G1722">
            <v>44462</v>
          </cell>
          <cell r="H1722" t="str">
            <v>RPC</v>
          </cell>
          <cell r="I1722" t="str">
            <v>LPI-1603</v>
          </cell>
          <cell r="J1722" t="str">
            <v>SRP</v>
          </cell>
          <cell r="K1722">
            <v>1.35</v>
          </cell>
        </row>
        <row r="1723">
          <cell r="C1723" t="str">
            <v>085C133</v>
          </cell>
          <cell r="D1723">
            <v>3.33</v>
          </cell>
          <cell r="E1723" t="str">
            <v>fix</v>
          </cell>
          <cell r="F1723">
            <v>3.33</v>
          </cell>
          <cell r="G1723">
            <v>44484</v>
          </cell>
          <cell r="H1723" t="str">
            <v>RPC</v>
          </cell>
          <cell r="I1723" t="str">
            <v>LPI-1605</v>
          </cell>
          <cell r="J1723" t="str">
            <v>SRP</v>
          </cell>
          <cell r="K1723">
            <v>1.35</v>
          </cell>
        </row>
        <row r="1724">
          <cell r="C1724" t="str">
            <v>086C135</v>
          </cell>
          <cell r="D1724">
            <v>5.62</v>
          </cell>
          <cell r="E1724"/>
          <cell r="F1724">
            <v>5.62</v>
          </cell>
          <cell r="G1724">
            <v>44430</v>
          </cell>
          <cell r="H1724" t="str">
            <v>RPC</v>
          </cell>
          <cell r="I1724" t="str">
            <v>LPI-1603</v>
          </cell>
          <cell r="J1724" t="str">
            <v>SRP</v>
          </cell>
          <cell r="K1724">
            <v>1.35</v>
          </cell>
        </row>
        <row r="1725">
          <cell r="C1725" t="str">
            <v>088C132</v>
          </cell>
          <cell r="D1725">
            <v>3.8</v>
          </cell>
          <cell r="E1725"/>
          <cell r="F1725">
            <v>3.8</v>
          </cell>
          <cell r="G1725">
            <v>44432</v>
          </cell>
          <cell r="H1725" t="str">
            <v>RPC</v>
          </cell>
          <cell r="I1725" t="str">
            <v>LPI-1603</v>
          </cell>
          <cell r="J1725" t="str">
            <v>SRP</v>
          </cell>
          <cell r="K1725">
            <v>1.35</v>
          </cell>
        </row>
        <row r="1726">
          <cell r="C1726" t="str">
            <v>090C132</v>
          </cell>
          <cell r="D1726">
            <v>3.26</v>
          </cell>
          <cell r="E1726"/>
          <cell r="F1726">
            <v>3.26</v>
          </cell>
          <cell r="G1726">
            <v>44450</v>
          </cell>
          <cell r="H1726" t="str">
            <v>RPC</v>
          </cell>
          <cell r="I1726" t="str">
            <v>LPI-1603</v>
          </cell>
          <cell r="J1726" t="str">
            <v>SRP</v>
          </cell>
          <cell r="K1726">
            <v>1.35</v>
          </cell>
        </row>
        <row r="1727">
          <cell r="C1727" t="str">
            <v>086C136</v>
          </cell>
          <cell r="D1727">
            <v>4.03</v>
          </cell>
          <cell r="E1727"/>
          <cell r="F1727">
            <v>4.03</v>
          </cell>
          <cell r="G1727">
            <v>44401</v>
          </cell>
          <cell r="H1727" t="str">
            <v>RPC</v>
          </cell>
          <cell r="I1727" t="str">
            <v>LPI-1603</v>
          </cell>
          <cell r="J1727" t="str">
            <v>SRP</v>
          </cell>
          <cell r="K1727">
            <v>1.35</v>
          </cell>
        </row>
        <row r="1728">
          <cell r="C1728" t="str">
            <v>086C138</v>
          </cell>
          <cell r="D1728">
            <v>1.9</v>
          </cell>
          <cell r="E1728"/>
          <cell r="F1728">
            <v>1.9</v>
          </cell>
          <cell r="G1728">
            <v>44401</v>
          </cell>
          <cell r="H1728" t="str">
            <v>RPC</v>
          </cell>
          <cell r="I1728" t="str">
            <v>LPI-1603</v>
          </cell>
          <cell r="J1728" t="str">
            <v>SRP</v>
          </cell>
          <cell r="K1728">
            <v>1.35</v>
          </cell>
        </row>
        <row r="1729">
          <cell r="C1729" t="str">
            <v>090C136</v>
          </cell>
          <cell r="D1729">
            <v>1.97</v>
          </cell>
          <cell r="E1729"/>
          <cell r="F1729">
            <v>1.97</v>
          </cell>
          <cell r="G1729">
            <v>44422</v>
          </cell>
          <cell r="H1729" t="str">
            <v>RPC</v>
          </cell>
          <cell r="I1729" t="str">
            <v>LPI-1603</v>
          </cell>
          <cell r="J1729" t="str">
            <v>SRP</v>
          </cell>
          <cell r="K1729">
            <v>1.35</v>
          </cell>
        </row>
        <row r="1730">
          <cell r="C1730" t="str">
            <v>087C134</v>
          </cell>
          <cell r="D1730">
            <v>2</v>
          </cell>
          <cell r="E1730"/>
          <cell r="F1730">
            <v>2</v>
          </cell>
          <cell r="G1730">
            <v>44739</v>
          </cell>
          <cell r="H1730" t="str">
            <v>R1</v>
          </cell>
          <cell r="I1730" t="str">
            <v>LPI-1603</v>
          </cell>
          <cell r="J1730" t="str">
            <v>SRP</v>
          </cell>
          <cell r="K1730">
            <v>1.35</v>
          </cell>
        </row>
        <row r="1731">
          <cell r="C1731" t="str">
            <v>087C135</v>
          </cell>
          <cell r="D1731">
            <v>1.3</v>
          </cell>
          <cell r="E1731"/>
          <cell r="F1731">
            <v>1.3</v>
          </cell>
          <cell r="G1731">
            <v>44403</v>
          </cell>
          <cell r="H1731" t="str">
            <v>RPC</v>
          </cell>
          <cell r="I1731" t="str">
            <v>LPI-1603</v>
          </cell>
          <cell r="J1731" t="str">
            <v>SRP</v>
          </cell>
          <cell r="K1731">
            <v>1.35</v>
          </cell>
        </row>
        <row r="1732">
          <cell r="C1732" t="str">
            <v>087C136</v>
          </cell>
          <cell r="D1732">
            <v>1.79</v>
          </cell>
          <cell r="E1732"/>
          <cell r="F1732">
            <v>1.79</v>
          </cell>
          <cell r="G1732">
            <v>44738</v>
          </cell>
          <cell r="H1732" t="str">
            <v>R1</v>
          </cell>
          <cell r="I1732" t="str">
            <v>LPI-1603</v>
          </cell>
          <cell r="J1732" t="str">
            <v>SRP</v>
          </cell>
          <cell r="K1732">
            <v>1.35</v>
          </cell>
        </row>
        <row r="1733">
          <cell r="C1733" t="str">
            <v>087C137</v>
          </cell>
          <cell r="D1733">
            <v>0.23</v>
          </cell>
          <cell r="E1733"/>
          <cell r="F1733">
            <v>0.23</v>
          </cell>
          <cell r="G1733">
            <v>44403</v>
          </cell>
          <cell r="H1733" t="str">
            <v>RPC</v>
          </cell>
          <cell r="I1733" t="str">
            <v>LPI-1603</v>
          </cell>
          <cell r="J1733" t="str">
            <v>SRP</v>
          </cell>
          <cell r="K1733">
            <v>1.35</v>
          </cell>
        </row>
        <row r="1734">
          <cell r="C1734" t="str">
            <v>090C133</v>
          </cell>
          <cell r="D1734">
            <v>3.56</v>
          </cell>
          <cell r="E1734">
            <v>1</v>
          </cell>
          <cell r="F1734">
            <v>3.56</v>
          </cell>
          <cell r="G1734">
            <v>44443</v>
          </cell>
          <cell r="H1734" t="str">
            <v>RPC</v>
          </cell>
          <cell r="I1734" t="str">
            <v>LPI-1603</v>
          </cell>
          <cell r="J1734" t="str">
            <v>SRP</v>
          </cell>
          <cell r="K1734">
            <v>1.35</v>
          </cell>
        </row>
        <row r="1735">
          <cell r="C1735" t="str">
            <v>090C134</v>
          </cell>
          <cell r="D1735">
            <v>3.05</v>
          </cell>
          <cell r="E1735">
            <v>1</v>
          </cell>
          <cell r="F1735">
            <v>3.05</v>
          </cell>
          <cell r="G1735">
            <v>44443</v>
          </cell>
          <cell r="H1735" t="str">
            <v>RPC</v>
          </cell>
          <cell r="I1735" t="str">
            <v>LPI-1603</v>
          </cell>
          <cell r="J1735" t="str">
            <v>SRP</v>
          </cell>
          <cell r="K1735">
            <v>1.35</v>
          </cell>
        </row>
        <row r="1736">
          <cell r="C1736" t="str">
            <v>092C092</v>
          </cell>
          <cell r="D1736">
            <v>2.31</v>
          </cell>
          <cell r="E1736"/>
          <cell r="F1736">
            <v>2.31</v>
          </cell>
          <cell r="G1736">
            <v>44451</v>
          </cell>
          <cell r="H1736" t="str">
            <v>RPC</v>
          </cell>
          <cell r="I1736" t="str">
            <v>LPI-1605</v>
          </cell>
          <cell r="J1736" t="str">
            <v>SR</v>
          </cell>
          <cell r="K1736">
            <v>1.35</v>
          </cell>
        </row>
        <row r="1737">
          <cell r="C1737" t="str">
            <v>092C095</v>
          </cell>
          <cell r="D1737">
            <v>3.27</v>
          </cell>
          <cell r="E1737"/>
          <cell r="F1737">
            <v>3.27</v>
          </cell>
          <cell r="G1737">
            <v>44451</v>
          </cell>
          <cell r="H1737" t="str">
            <v>RPC</v>
          </cell>
          <cell r="I1737" t="str">
            <v>LPI-1605</v>
          </cell>
          <cell r="J1737" t="str">
            <v>SR</v>
          </cell>
          <cell r="K1737">
            <v>1.35</v>
          </cell>
        </row>
        <row r="1738">
          <cell r="C1738" t="str">
            <v>092C098</v>
          </cell>
          <cell r="D1738">
            <v>5.3</v>
          </cell>
          <cell r="E1738"/>
          <cell r="F1738">
            <v>5.3</v>
          </cell>
          <cell r="G1738">
            <v>44458</v>
          </cell>
          <cell r="H1738" t="str">
            <v>RPC</v>
          </cell>
          <cell r="I1738" t="str">
            <v>LPI-1605</v>
          </cell>
          <cell r="J1738" t="str">
            <v>SR</v>
          </cell>
          <cell r="K1738">
            <v>1.35</v>
          </cell>
        </row>
        <row r="1739">
          <cell r="C1739" t="str">
            <v>092C100</v>
          </cell>
          <cell r="D1739">
            <v>2.92</v>
          </cell>
          <cell r="E1739"/>
          <cell r="F1739">
            <v>2.92</v>
          </cell>
          <cell r="G1739">
            <v>44458</v>
          </cell>
          <cell r="H1739" t="str">
            <v>RPC</v>
          </cell>
          <cell r="I1739" t="str">
            <v>LPI-1605</v>
          </cell>
          <cell r="J1739" t="str">
            <v>SR</v>
          </cell>
          <cell r="K1739">
            <v>1.35</v>
          </cell>
        </row>
        <row r="1740">
          <cell r="C1740" t="str">
            <v>094C091</v>
          </cell>
          <cell r="D1740">
            <v>0.19</v>
          </cell>
          <cell r="E1740"/>
          <cell r="F1740">
            <v>0.19</v>
          </cell>
          <cell r="G1740">
            <v>44457</v>
          </cell>
          <cell r="H1740" t="str">
            <v>RPC</v>
          </cell>
          <cell r="I1740" t="str">
            <v>LPI-1605</v>
          </cell>
          <cell r="J1740" t="str">
            <v>SR</v>
          </cell>
          <cell r="K1740">
            <v>1.35</v>
          </cell>
        </row>
        <row r="1741">
          <cell r="C1741" t="str">
            <v>094C092</v>
          </cell>
          <cell r="D1741">
            <v>1.91</v>
          </cell>
          <cell r="E1741"/>
          <cell r="F1741">
            <v>1.91</v>
          </cell>
          <cell r="G1741">
            <v>44457</v>
          </cell>
          <cell r="H1741" t="str">
            <v>RPC</v>
          </cell>
          <cell r="I1741" t="str">
            <v>LPI-1605</v>
          </cell>
          <cell r="J1741" t="str">
            <v>SR</v>
          </cell>
          <cell r="K1741">
            <v>1.35</v>
          </cell>
        </row>
        <row r="1742">
          <cell r="C1742" t="str">
            <v>094C094</v>
          </cell>
          <cell r="D1742">
            <v>1.43</v>
          </cell>
          <cell r="E1742"/>
          <cell r="F1742">
            <v>1.43</v>
          </cell>
          <cell r="G1742">
            <v>44456</v>
          </cell>
          <cell r="H1742" t="str">
            <v>RPC</v>
          </cell>
          <cell r="I1742" t="str">
            <v>LPI-1605</v>
          </cell>
          <cell r="J1742" t="str">
            <v>SR</v>
          </cell>
          <cell r="K1742">
            <v>1.35</v>
          </cell>
        </row>
        <row r="1743">
          <cell r="C1743" t="str">
            <v>094C095</v>
          </cell>
          <cell r="D1743">
            <v>1.65</v>
          </cell>
          <cell r="E1743"/>
          <cell r="F1743">
            <v>1.65</v>
          </cell>
          <cell r="G1743">
            <v>44456</v>
          </cell>
          <cell r="H1743" t="str">
            <v>RPC</v>
          </cell>
          <cell r="I1743" t="str">
            <v>LPI-1605</v>
          </cell>
          <cell r="J1743" t="str">
            <v>SR</v>
          </cell>
          <cell r="K1743">
            <v>1.35</v>
          </cell>
        </row>
        <row r="1744">
          <cell r="C1744" t="str">
            <v>094C097</v>
          </cell>
          <cell r="D1744">
            <v>1.84</v>
          </cell>
          <cell r="E1744"/>
          <cell r="F1744">
            <v>1.84</v>
          </cell>
          <cell r="G1744">
            <v>44456</v>
          </cell>
          <cell r="H1744" t="str">
            <v>RPC</v>
          </cell>
          <cell r="I1744" t="str">
            <v>LPI-1605</v>
          </cell>
          <cell r="J1744" t="str">
            <v>SR</v>
          </cell>
          <cell r="K1744">
            <v>1.35</v>
          </cell>
        </row>
        <row r="1745">
          <cell r="C1745" t="str">
            <v>094C096</v>
          </cell>
          <cell r="D1745">
            <v>0.25</v>
          </cell>
          <cell r="E1745"/>
          <cell r="F1745">
            <v>0.25</v>
          </cell>
          <cell r="G1745">
            <v>44456</v>
          </cell>
          <cell r="H1745" t="str">
            <v>RPC</v>
          </cell>
          <cell r="I1745" t="str">
            <v>LPI-1605</v>
          </cell>
          <cell r="J1745" t="str">
            <v>SR</v>
          </cell>
          <cell r="K1745">
            <v>1.35</v>
          </cell>
        </row>
        <row r="1746">
          <cell r="C1746" t="str">
            <v>096C098</v>
          </cell>
          <cell r="D1746">
            <v>0.38</v>
          </cell>
          <cell r="E1746"/>
          <cell r="F1746">
            <v>0.38</v>
          </cell>
          <cell r="G1746">
            <v>44456</v>
          </cell>
          <cell r="H1746" t="str">
            <v>RPC</v>
          </cell>
          <cell r="I1746" t="str">
            <v>LPI-1605</v>
          </cell>
          <cell r="J1746" t="str">
            <v>SR</v>
          </cell>
          <cell r="K1746">
            <v>1.35</v>
          </cell>
        </row>
        <row r="1747">
          <cell r="C1747" t="str">
            <v>094C098</v>
          </cell>
          <cell r="D1747">
            <v>3.07</v>
          </cell>
          <cell r="E1747"/>
          <cell r="F1747">
            <v>3.07</v>
          </cell>
          <cell r="G1747">
            <v>44455</v>
          </cell>
          <cell r="H1747" t="str">
            <v>RPC</v>
          </cell>
          <cell r="I1747" t="str">
            <v>LPI-1605</v>
          </cell>
          <cell r="J1747" t="str">
            <v>SR</v>
          </cell>
          <cell r="K1747">
            <v>1.35</v>
          </cell>
        </row>
        <row r="1748">
          <cell r="C1748" t="str">
            <v>094C099</v>
          </cell>
          <cell r="D1748">
            <v>2.59</v>
          </cell>
          <cell r="E1748"/>
          <cell r="F1748">
            <v>2.59</v>
          </cell>
          <cell r="G1748">
            <v>44455</v>
          </cell>
          <cell r="H1748" t="str">
            <v>RPC</v>
          </cell>
          <cell r="I1748" t="str">
            <v>LPI-1605</v>
          </cell>
          <cell r="J1748" t="str">
            <v>SR</v>
          </cell>
          <cell r="K1748">
            <v>1.35</v>
          </cell>
        </row>
        <row r="1749">
          <cell r="C1749" t="str">
            <v>094C100</v>
          </cell>
          <cell r="D1749">
            <v>1.55</v>
          </cell>
          <cell r="E1749"/>
          <cell r="F1749">
            <v>1.55</v>
          </cell>
          <cell r="G1749">
            <v>44457</v>
          </cell>
          <cell r="H1749" t="str">
            <v>RPC</v>
          </cell>
          <cell r="I1749" t="str">
            <v>LPI-1605</v>
          </cell>
          <cell r="J1749" t="str">
            <v>SR</v>
          </cell>
          <cell r="K1749">
            <v>1.35</v>
          </cell>
        </row>
        <row r="1750">
          <cell r="C1750" t="str">
            <v>096C093</v>
          </cell>
          <cell r="D1750">
            <v>0.32</v>
          </cell>
          <cell r="E1750"/>
          <cell r="F1750">
            <v>0.32</v>
          </cell>
          <cell r="G1750">
            <v>44458</v>
          </cell>
          <cell r="H1750" t="str">
            <v>RPC</v>
          </cell>
          <cell r="I1750" t="str">
            <v>LPI-1605</v>
          </cell>
          <cell r="J1750" t="str">
            <v>SR</v>
          </cell>
          <cell r="K1750">
            <v>1.35</v>
          </cell>
        </row>
        <row r="1751">
          <cell r="C1751" t="str">
            <v>096C094</v>
          </cell>
          <cell r="D1751">
            <v>1.51</v>
          </cell>
          <cell r="E1751"/>
          <cell r="F1751">
            <v>1.51</v>
          </cell>
          <cell r="G1751">
            <v>44458</v>
          </cell>
          <cell r="H1751" t="str">
            <v>RPC</v>
          </cell>
          <cell r="I1751" t="str">
            <v>LPI-1605</v>
          </cell>
          <cell r="J1751" t="str">
            <v>SR</v>
          </cell>
          <cell r="K1751">
            <v>1.35</v>
          </cell>
        </row>
        <row r="1752">
          <cell r="C1752" t="str">
            <v>092C102</v>
          </cell>
          <cell r="D1752">
            <v>3.48</v>
          </cell>
          <cell r="E1752"/>
          <cell r="F1752">
            <v>3.48</v>
          </cell>
          <cell r="G1752">
            <v>44376</v>
          </cell>
          <cell r="H1752" t="str">
            <v>R2</v>
          </cell>
          <cell r="I1752" t="str">
            <v>LPI-1606</v>
          </cell>
          <cell r="J1752" t="str">
            <v>DR</v>
          </cell>
          <cell r="K1752">
            <v>1.5</v>
          </cell>
        </row>
        <row r="1753">
          <cell r="C1753" t="str">
            <v>092C103</v>
          </cell>
          <cell r="D1753">
            <v>2.56</v>
          </cell>
          <cell r="E1753"/>
          <cell r="F1753">
            <v>2.56</v>
          </cell>
          <cell r="G1753">
            <v>44376</v>
          </cell>
          <cell r="H1753" t="str">
            <v>R2</v>
          </cell>
          <cell r="I1753" t="str">
            <v>LPI-1606</v>
          </cell>
          <cell r="J1753" t="str">
            <v>DR</v>
          </cell>
          <cell r="K1753">
            <v>1.5</v>
          </cell>
        </row>
        <row r="1754">
          <cell r="C1754" t="str">
            <v>092C105</v>
          </cell>
          <cell r="D1754">
            <v>1.84</v>
          </cell>
          <cell r="E1754"/>
          <cell r="F1754">
            <v>1.84</v>
          </cell>
          <cell r="G1754">
            <v>44742</v>
          </cell>
          <cell r="H1754" t="str">
            <v>R3</v>
          </cell>
          <cell r="I1754" t="str">
            <v>LPI-1606</v>
          </cell>
          <cell r="J1754" t="str">
            <v>DR</v>
          </cell>
          <cell r="K1754">
            <v>1.5</v>
          </cell>
        </row>
        <row r="1755">
          <cell r="C1755" t="str">
            <v>093C108</v>
          </cell>
          <cell r="D1755">
            <v>4.08</v>
          </cell>
          <cell r="E1755"/>
          <cell r="F1755">
            <v>4.08</v>
          </cell>
          <cell r="G1755">
            <v>44416</v>
          </cell>
          <cell r="H1755" t="str">
            <v>R2</v>
          </cell>
          <cell r="I1755" t="str">
            <v>LPI-1606</v>
          </cell>
          <cell r="J1755" t="str">
            <v>DR</v>
          </cell>
          <cell r="K1755">
            <v>1.5</v>
          </cell>
        </row>
        <row r="1756">
          <cell r="C1756" t="str">
            <v>093C110</v>
          </cell>
          <cell r="D1756">
            <v>0.92</v>
          </cell>
          <cell r="E1756"/>
          <cell r="F1756">
            <v>0.92</v>
          </cell>
          <cell r="G1756">
            <v>44429</v>
          </cell>
          <cell r="H1756" t="str">
            <v>R2</v>
          </cell>
          <cell r="I1756" t="str">
            <v>LPI-1606</v>
          </cell>
          <cell r="J1756" t="str">
            <v>DR</v>
          </cell>
          <cell r="K1756">
            <v>1.5</v>
          </cell>
        </row>
        <row r="1757">
          <cell r="C1757" t="str">
            <v>094C102</v>
          </cell>
          <cell r="D1757">
            <v>1.9</v>
          </cell>
          <cell r="E1757"/>
          <cell r="F1757">
            <v>1.9</v>
          </cell>
          <cell r="G1757">
            <v>44432</v>
          </cell>
          <cell r="H1757" t="str">
            <v>R3</v>
          </cell>
          <cell r="I1757" t="str">
            <v>LPI-1606</v>
          </cell>
          <cell r="J1757" t="str">
            <v>DR</v>
          </cell>
          <cell r="K1757">
            <v>1.5</v>
          </cell>
        </row>
        <row r="1758">
          <cell r="C1758" t="str">
            <v>094C103</v>
          </cell>
          <cell r="D1758">
            <v>3.72</v>
          </cell>
          <cell r="E1758"/>
          <cell r="F1758">
            <v>3.72</v>
          </cell>
          <cell r="G1758">
            <v>44430</v>
          </cell>
          <cell r="H1758" t="str">
            <v>R2</v>
          </cell>
          <cell r="I1758" t="str">
            <v>LPI-1606</v>
          </cell>
          <cell r="J1758" t="str">
            <v>DR</v>
          </cell>
          <cell r="K1758">
            <v>1.5</v>
          </cell>
        </row>
        <row r="1759">
          <cell r="C1759" t="str">
            <v>094C105</v>
          </cell>
          <cell r="D1759">
            <v>1.88</v>
          </cell>
          <cell r="E1759"/>
          <cell r="F1759">
            <v>1.88</v>
          </cell>
          <cell r="G1759">
            <v>44428</v>
          </cell>
          <cell r="H1759" t="str">
            <v>R2</v>
          </cell>
          <cell r="I1759" t="str">
            <v>LPI-1606</v>
          </cell>
          <cell r="J1759" t="str">
            <v>DR</v>
          </cell>
          <cell r="K1759">
            <v>1.5</v>
          </cell>
        </row>
        <row r="1760">
          <cell r="C1760" t="str">
            <v>095C101</v>
          </cell>
          <cell r="D1760">
            <v>0.39</v>
          </cell>
          <cell r="E1760"/>
          <cell r="F1760">
            <v>0.39</v>
          </cell>
          <cell r="G1760">
            <v>44429</v>
          </cell>
          <cell r="H1760" t="str">
            <v>RN</v>
          </cell>
          <cell r="I1760" t="str">
            <v>GP 99-8009</v>
          </cell>
          <cell r="J1760" t="str">
            <v>SR</v>
          </cell>
          <cell r="K1760">
            <v>1.5</v>
          </cell>
        </row>
        <row r="1761">
          <cell r="C1761" t="str">
            <v>096C107</v>
          </cell>
          <cell r="D1761">
            <v>2.96</v>
          </cell>
          <cell r="E1761"/>
          <cell r="F1761">
            <v>2.96</v>
          </cell>
          <cell r="G1761">
            <v>44429</v>
          </cell>
          <cell r="H1761" t="str">
            <v>R2</v>
          </cell>
          <cell r="I1761" t="str">
            <v>LPI-1606</v>
          </cell>
          <cell r="J1761" t="str">
            <v>DR</v>
          </cell>
          <cell r="K1761">
            <v>1.5</v>
          </cell>
        </row>
        <row r="1762">
          <cell r="C1762" t="str">
            <v>096C108</v>
          </cell>
          <cell r="D1762">
            <v>4.29</v>
          </cell>
          <cell r="E1762"/>
          <cell r="F1762">
            <v>4.29</v>
          </cell>
          <cell r="G1762">
            <v>44429</v>
          </cell>
          <cell r="H1762" t="str">
            <v>R2</v>
          </cell>
          <cell r="I1762" t="str">
            <v>LPI-1606</v>
          </cell>
          <cell r="J1762" t="str">
            <v>DR</v>
          </cell>
          <cell r="K1762">
            <v>1.5</v>
          </cell>
        </row>
        <row r="1763">
          <cell r="C1763" t="str">
            <v>092C110</v>
          </cell>
          <cell r="D1763">
            <v>2.52</v>
          </cell>
          <cell r="E1763"/>
          <cell r="F1763">
            <v>2.52</v>
          </cell>
          <cell r="G1763">
            <v>44742</v>
          </cell>
          <cell r="H1763" t="str">
            <v>R3</v>
          </cell>
          <cell r="I1763" t="str">
            <v>LPI-1606</v>
          </cell>
          <cell r="J1763" t="str">
            <v>DR</v>
          </cell>
          <cell r="K1763">
            <v>1.5</v>
          </cell>
        </row>
        <row r="1764">
          <cell r="C1764" t="str">
            <v>096C102</v>
          </cell>
          <cell r="D1764">
            <v>1.96</v>
          </cell>
          <cell r="E1764"/>
          <cell r="F1764">
            <v>1.96</v>
          </cell>
          <cell r="G1764">
            <v>44434</v>
          </cell>
          <cell r="H1764" t="str">
            <v>RN</v>
          </cell>
          <cell r="I1764" t="str">
            <v>TC-09</v>
          </cell>
          <cell r="J1764" t="str">
            <v>SR</v>
          </cell>
          <cell r="K1764">
            <v>1.5</v>
          </cell>
        </row>
        <row r="1765">
          <cell r="C1765" t="str">
            <v>092C117</v>
          </cell>
          <cell r="D1765">
            <v>3.63</v>
          </cell>
          <cell r="E1765"/>
          <cell r="F1765">
            <v>3.63</v>
          </cell>
          <cell r="G1765">
            <v>44484</v>
          </cell>
          <cell r="H1765" t="str">
            <v>RPC</v>
          </cell>
          <cell r="I1765" t="str">
            <v>LPI-1605</v>
          </cell>
          <cell r="J1765" t="str">
            <v>SRP</v>
          </cell>
          <cell r="K1765">
            <v>1.35</v>
          </cell>
        </row>
        <row r="1766">
          <cell r="C1766" t="str">
            <v>091C116</v>
          </cell>
          <cell r="D1766">
            <v>0.66</v>
          </cell>
          <cell r="E1766"/>
          <cell r="F1766">
            <v>0.66</v>
          </cell>
          <cell r="G1766">
            <v>44439</v>
          </cell>
          <cell r="H1766" t="str">
            <v>R1</v>
          </cell>
          <cell r="I1766" t="str">
            <v>LPI-1607</v>
          </cell>
          <cell r="J1766" t="str">
            <v>SR</v>
          </cell>
          <cell r="K1766">
            <v>1.35</v>
          </cell>
        </row>
        <row r="1767">
          <cell r="C1767" t="str">
            <v>092C112</v>
          </cell>
          <cell r="D1767">
            <v>2.9</v>
          </cell>
          <cell r="E1767"/>
          <cell r="F1767">
            <v>2.9</v>
          </cell>
          <cell r="G1767">
            <v>44437</v>
          </cell>
          <cell r="H1767" t="str">
            <v>R1</v>
          </cell>
          <cell r="I1767" t="str">
            <v>LPI-1605</v>
          </cell>
          <cell r="J1767" t="str">
            <v>SR</v>
          </cell>
          <cell r="K1767">
            <v>1.35</v>
          </cell>
        </row>
        <row r="1768">
          <cell r="C1768" t="str">
            <v>092C114</v>
          </cell>
          <cell r="D1768">
            <v>1.47</v>
          </cell>
          <cell r="E1768"/>
          <cell r="F1768">
            <v>1.47</v>
          </cell>
          <cell r="G1768">
            <v>44439</v>
          </cell>
          <cell r="H1768" t="str">
            <v>R1</v>
          </cell>
          <cell r="I1768" t="str">
            <v>LPI-1605</v>
          </cell>
          <cell r="J1768" t="str">
            <v>SR</v>
          </cell>
          <cell r="K1768">
            <v>1.35</v>
          </cell>
        </row>
        <row r="1769">
          <cell r="C1769" t="str">
            <v>092C118</v>
          </cell>
          <cell r="D1769">
            <v>2.19</v>
          </cell>
          <cell r="E1769"/>
          <cell r="F1769">
            <v>2.19</v>
          </cell>
          <cell r="G1769">
            <v>44477</v>
          </cell>
          <cell r="H1769" t="str">
            <v>R1</v>
          </cell>
          <cell r="I1769" t="str">
            <v>LPI-1605</v>
          </cell>
          <cell r="J1769" t="str">
            <v>SR</v>
          </cell>
          <cell r="K1769">
            <v>1.35</v>
          </cell>
        </row>
        <row r="1770">
          <cell r="C1770" t="str">
            <v>092C120</v>
          </cell>
          <cell r="D1770">
            <v>1.86</v>
          </cell>
          <cell r="E1770"/>
          <cell r="F1770">
            <v>1.86</v>
          </cell>
          <cell r="G1770">
            <v>44477</v>
          </cell>
          <cell r="H1770" t="str">
            <v>R1</v>
          </cell>
          <cell r="I1770" t="str">
            <v>LPI-1605</v>
          </cell>
          <cell r="J1770" t="str">
            <v>SR</v>
          </cell>
          <cell r="K1770">
            <v>1.35</v>
          </cell>
        </row>
        <row r="1771">
          <cell r="C1771" t="str">
            <v>093C114</v>
          </cell>
          <cell r="D1771">
            <v>1.02</v>
          </cell>
          <cell r="E1771"/>
          <cell r="F1771">
            <v>1.02</v>
          </cell>
          <cell r="G1771">
            <v>44438</v>
          </cell>
          <cell r="H1771" t="str">
            <v>R1</v>
          </cell>
          <cell r="I1771" t="str">
            <v>LPI-1605</v>
          </cell>
          <cell r="J1771" t="str">
            <v>SR</v>
          </cell>
          <cell r="K1771">
            <v>1.35</v>
          </cell>
        </row>
        <row r="1772">
          <cell r="C1772" t="str">
            <v>093C115</v>
          </cell>
          <cell r="D1772">
            <v>0.3</v>
          </cell>
          <cell r="E1772"/>
          <cell r="F1772">
            <v>0.3</v>
          </cell>
          <cell r="G1772">
            <v>44447</v>
          </cell>
          <cell r="H1772" t="str">
            <v>R1</v>
          </cell>
          <cell r="I1772" t="str">
            <v>LPI-1605</v>
          </cell>
          <cell r="J1772" t="str">
            <v>SR</v>
          </cell>
          <cell r="K1772">
            <v>1.35</v>
          </cell>
        </row>
        <row r="1773">
          <cell r="C1773" t="str">
            <v>094C112</v>
          </cell>
          <cell r="D1773">
            <v>1.79</v>
          </cell>
          <cell r="E1773"/>
          <cell r="F1773">
            <v>1.79</v>
          </cell>
          <cell r="G1773">
            <v>44436</v>
          </cell>
          <cell r="H1773" t="str">
            <v>R1</v>
          </cell>
          <cell r="I1773" t="str">
            <v>LPI-1605</v>
          </cell>
          <cell r="J1773" t="str">
            <v>SR</v>
          </cell>
          <cell r="K1773">
            <v>1.35</v>
          </cell>
        </row>
        <row r="1774">
          <cell r="C1774" t="str">
            <v>094C116</v>
          </cell>
          <cell r="D1774">
            <v>2.19</v>
          </cell>
          <cell r="E1774"/>
          <cell r="F1774">
            <v>2.19</v>
          </cell>
          <cell r="G1774">
            <v>44448</v>
          </cell>
          <cell r="H1774" t="str">
            <v>R1</v>
          </cell>
          <cell r="I1774" t="str">
            <v>LPI-1605</v>
          </cell>
          <cell r="J1774" t="str">
            <v>SR</v>
          </cell>
          <cell r="K1774">
            <v>1.35</v>
          </cell>
        </row>
        <row r="1775">
          <cell r="C1775" t="str">
            <v>094C117</v>
          </cell>
          <cell r="D1775">
            <v>1.81</v>
          </cell>
          <cell r="E1775"/>
          <cell r="F1775">
            <v>1.81</v>
          </cell>
          <cell r="G1775">
            <v>44477</v>
          </cell>
          <cell r="H1775" t="str">
            <v>R1</v>
          </cell>
          <cell r="I1775" t="str">
            <v>LPI-1605</v>
          </cell>
          <cell r="J1775" t="str">
            <v>SR</v>
          </cell>
          <cell r="K1775">
            <v>1.35</v>
          </cell>
        </row>
        <row r="1776">
          <cell r="C1776" t="str">
            <v>095C112</v>
          </cell>
          <cell r="D1776">
            <v>1.62</v>
          </cell>
          <cell r="E1776"/>
          <cell r="F1776">
            <v>1.62</v>
          </cell>
          <cell r="G1776">
            <v>44438</v>
          </cell>
          <cell r="H1776" t="str">
            <v>R1</v>
          </cell>
          <cell r="I1776" t="str">
            <v>LPI-1605</v>
          </cell>
          <cell r="J1776" t="str">
            <v>SR</v>
          </cell>
          <cell r="K1776">
            <v>1.35</v>
          </cell>
        </row>
        <row r="1777">
          <cell r="C1777" t="str">
            <v>093C120</v>
          </cell>
          <cell r="D1777">
            <v>3.52</v>
          </cell>
          <cell r="E1777"/>
          <cell r="F1777">
            <v>3.52</v>
          </cell>
          <cell r="G1777">
            <v>44470</v>
          </cell>
          <cell r="H1777" t="str">
            <v>RPC</v>
          </cell>
          <cell r="I1777" t="str">
            <v>LPI-1605</v>
          </cell>
          <cell r="J1777" t="str">
            <v>SRP</v>
          </cell>
          <cell r="K1777">
            <v>1.35</v>
          </cell>
        </row>
        <row r="1778">
          <cell r="C1778" t="str">
            <v>096C117</v>
          </cell>
          <cell r="D1778">
            <v>2.4900000000000002</v>
          </cell>
          <cell r="E1778"/>
          <cell r="F1778">
            <v>2.4900000000000002</v>
          </cell>
          <cell r="G1778">
            <v>44448</v>
          </cell>
          <cell r="H1778" t="str">
            <v>R1</v>
          </cell>
          <cell r="I1778" t="str">
            <v>LPI-1605</v>
          </cell>
          <cell r="J1778" t="str">
            <v>SR</v>
          </cell>
          <cell r="K1778">
            <v>1.35</v>
          </cell>
        </row>
        <row r="1779">
          <cell r="C1779" t="str">
            <v>096C118</v>
          </cell>
          <cell r="D1779">
            <v>2.89</v>
          </cell>
          <cell r="E1779"/>
          <cell r="F1779">
            <v>2.89</v>
          </cell>
          <cell r="G1779">
            <v>44448</v>
          </cell>
          <cell r="H1779" t="str">
            <v>R1</v>
          </cell>
          <cell r="I1779" t="str">
            <v>LPI-1605</v>
          </cell>
          <cell r="J1779" t="str">
            <v>SR</v>
          </cell>
          <cell r="K1779">
            <v>1.35</v>
          </cell>
        </row>
        <row r="1780">
          <cell r="C1780" t="str">
            <v>096C120</v>
          </cell>
          <cell r="D1780">
            <v>2.29</v>
          </cell>
          <cell r="E1780"/>
          <cell r="F1780">
            <v>2.29</v>
          </cell>
          <cell r="G1780">
            <v>44477</v>
          </cell>
          <cell r="H1780" t="str">
            <v>R1</v>
          </cell>
          <cell r="I1780" t="str">
            <v>LPI-1605</v>
          </cell>
          <cell r="J1780" t="str">
            <v>SR</v>
          </cell>
          <cell r="K1780">
            <v>1.35</v>
          </cell>
        </row>
        <row r="1781">
          <cell r="C1781" t="str">
            <v>098C118</v>
          </cell>
          <cell r="D1781">
            <v>3.12</v>
          </cell>
          <cell r="E1781"/>
          <cell r="F1781">
            <v>3.12</v>
          </cell>
          <cell r="G1781">
            <v>44448</v>
          </cell>
          <cell r="H1781" t="str">
            <v>R1</v>
          </cell>
          <cell r="I1781" t="str">
            <v>LPI-1605</v>
          </cell>
          <cell r="J1781" t="str">
            <v>SR</v>
          </cell>
          <cell r="K1781">
            <v>1.35</v>
          </cell>
        </row>
        <row r="1782">
          <cell r="C1782" t="str">
            <v>098C119</v>
          </cell>
          <cell r="D1782">
            <v>1.03</v>
          </cell>
          <cell r="E1782"/>
          <cell r="F1782">
            <v>1.03</v>
          </cell>
          <cell r="G1782">
            <v>44477</v>
          </cell>
          <cell r="H1782" t="str">
            <v>R1</v>
          </cell>
          <cell r="I1782" t="str">
            <v>LPI-1605</v>
          </cell>
          <cell r="J1782" t="str">
            <v>SR</v>
          </cell>
          <cell r="K1782">
            <v>1.35</v>
          </cell>
        </row>
        <row r="1783">
          <cell r="C1783" t="str">
            <v>098C120</v>
          </cell>
          <cell r="D1783">
            <v>2.86</v>
          </cell>
          <cell r="E1783"/>
          <cell r="F1783">
            <v>2.86</v>
          </cell>
          <cell r="G1783">
            <v>44477</v>
          </cell>
          <cell r="H1783" t="str">
            <v>R1</v>
          </cell>
          <cell r="I1783" t="str">
            <v>LPI-1605</v>
          </cell>
          <cell r="J1783" t="str">
            <v>SR</v>
          </cell>
          <cell r="K1783">
            <v>1.35</v>
          </cell>
        </row>
        <row r="1784">
          <cell r="C1784" t="str">
            <v>099C118</v>
          </cell>
          <cell r="D1784">
            <v>0.57999999999999996</v>
          </cell>
          <cell r="E1784"/>
          <cell r="F1784">
            <v>0.57999999999999996</v>
          </cell>
          <cell r="G1784">
            <v>44477</v>
          </cell>
          <cell r="H1784" t="str">
            <v>R1</v>
          </cell>
          <cell r="I1784" t="str">
            <v>LPI-1605</v>
          </cell>
          <cell r="J1784" t="str">
            <v>SR</v>
          </cell>
          <cell r="K1784">
            <v>1.35</v>
          </cell>
        </row>
        <row r="1785">
          <cell r="C1785" t="str">
            <v>099C120</v>
          </cell>
          <cell r="D1785">
            <v>2.11</v>
          </cell>
          <cell r="E1785"/>
          <cell r="F1785">
            <v>2.11</v>
          </cell>
          <cell r="G1785">
            <v>44477</v>
          </cell>
          <cell r="H1785" t="str">
            <v>R1</v>
          </cell>
          <cell r="I1785" t="str">
            <v>LPI-1605</v>
          </cell>
          <cell r="J1785" t="str">
            <v>SR</v>
          </cell>
          <cell r="K1785">
            <v>1.35</v>
          </cell>
        </row>
        <row r="1786">
          <cell r="C1786" t="str">
            <v>100C120</v>
          </cell>
          <cell r="D1786">
            <v>0.61</v>
          </cell>
          <cell r="E1786"/>
          <cell r="F1786">
            <v>0.61</v>
          </cell>
          <cell r="G1786">
            <v>44458</v>
          </cell>
          <cell r="H1786" t="str">
            <v>R1</v>
          </cell>
          <cell r="I1786" t="str">
            <v>LPI-1605</v>
          </cell>
          <cell r="J1786" t="str">
            <v>SR</v>
          </cell>
          <cell r="K1786">
            <v>1.35</v>
          </cell>
        </row>
        <row r="1787">
          <cell r="C1787" t="str">
            <v>095C114</v>
          </cell>
          <cell r="D1787">
            <v>2.46</v>
          </cell>
          <cell r="E1787">
            <v>1</v>
          </cell>
          <cell r="F1787">
            <v>2.46</v>
          </cell>
          <cell r="G1787">
            <v>44472</v>
          </cell>
          <cell r="H1787" t="str">
            <v>RPC</v>
          </cell>
          <cell r="I1787" t="str">
            <v>LPI-1605</v>
          </cell>
          <cell r="J1787" t="str">
            <v>SRP</v>
          </cell>
          <cell r="K1787">
            <v>1.35</v>
          </cell>
        </row>
        <row r="1788">
          <cell r="C1788" t="str">
            <v>092C130</v>
          </cell>
          <cell r="D1788">
            <v>2.5299999999999998</v>
          </cell>
          <cell r="E1788"/>
          <cell r="F1788">
            <v>2.5299999999999998</v>
          </cell>
          <cell r="G1788">
            <v>44426</v>
          </cell>
          <cell r="H1788" t="str">
            <v>RPC</v>
          </cell>
          <cell r="I1788" t="str">
            <v>LPI-1605</v>
          </cell>
          <cell r="J1788" t="str">
            <v>SRP</v>
          </cell>
          <cell r="K1788">
            <v>1.35</v>
          </cell>
        </row>
        <row r="1789">
          <cell r="C1789" t="str">
            <v>092C121</v>
          </cell>
          <cell r="D1789">
            <v>0.16</v>
          </cell>
          <cell r="E1789"/>
          <cell r="F1789">
            <v>0.16</v>
          </cell>
          <cell r="G1789">
            <v>44463</v>
          </cell>
          <cell r="H1789" t="str">
            <v>RPC</v>
          </cell>
          <cell r="I1789" t="str">
            <v>LPI-1605</v>
          </cell>
          <cell r="J1789" t="str">
            <v>SRP</v>
          </cell>
          <cell r="K1789">
            <v>1.35</v>
          </cell>
        </row>
        <row r="1790">
          <cell r="C1790" t="str">
            <v>092C122</v>
          </cell>
          <cell r="D1790">
            <v>2.29</v>
          </cell>
          <cell r="E1790"/>
          <cell r="F1790">
            <v>2.29</v>
          </cell>
          <cell r="G1790">
            <v>44463</v>
          </cell>
          <cell r="H1790" t="str">
            <v>RPC</v>
          </cell>
          <cell r="I1790" t="str">
            <v>LPI-1605</v>
          </cell>
          <cell r="J1790" t="str">
            <v>SRP</v>
          </cell>
          <cell r="K1790">
            <v>1.35</v>
          </cell>
        </row>
        <row r="1791">
          <cell r="C1791" t="str">
            <v>092C123</v>
          </cell>
          <cell r="D1791">
            <v>0.41</v>
          </cell>
          <cell r="E1791"/>
          <cell r="F1791">
            <v>0.41</v>
          </cell>
          <cell r="G1791">
            <v>44463</v>
          </cell>
          <cell r="H1791" t="str">
            <v>RPC</v>
          </cell>
          <cell r="I1791" t="str">
            <v>LPI-1605</v>
          </cell>
          <cell r="J1791" t="str">
            <v>SRP</v>
          </cell>
          <cell r="K1791">
            <v>1.35</v>
          </cell>
        </row>
        <row r="1792">
          <cell r="C1792" t="str">
            <v>091C124</v>
          </cell>
          <cell r="D1792">
            <v>1.17</v>
          </cell>
          <cell r="E1792"/>
          <cell r="F1792">
            <v>1.17</v>
          </cell>
          <cell r="G1792">
            <v>44464</v>
          </cell>
          <cell r="H1792" t="str">
            <v>RPC</v>
          </cell>
          <cell r="I1792" t="str">
            <v>LPI-1605</v>
          </cell>
          <cell r="J1792" t="str">
            <v>SRP</v>
          </cell>
          <cell r="K1792">
            <v>1.35</v>
          </cell>
        </row>
        <row r="1793">
          <cell r="C1793" t="str">
            <v>092C124</v>
          </cell>
          <cell r="D1793">
            <v>1.1299999999999999</v>
          </cell>
          <cell r="E1793"/>
          <cell r="F1793">
            <v>1.1299999999999999</v>
          </cell>
          <cell r="G1793">
            <v>44464</v>
          </cell>
          <cell r="H1793" t="str">
            <v>RPC</v>
          </cell>
          <cell r="I1793" t="str">
            <v>LPI-1605</v>
          </cell>
          <cell r="J1793" t="str">
            <v>SRP</v>
          </cell>
          <cell r="K1793">
            <v>1.35</v>
          </cell>
        </row>
        <row r="1794">
          <cell r="C1794" t="str">
            <v>092C125</v>
          </cell>
          <cell r="D1794">
            <v>2.2999999999999998</v>
          </cell>
          <cell r="E1794"/>
          <cell r="F1794">
            <v>2.2999999999999998</v>
          </cell>
          <cell r="G1794">
            <v>44464</v>
          </cell>
          <cell r="H1794" t="str">
            <v>RPC</v>
          </cell>
          <cell r="I1794" t="str">
            <v>LPI-1605</v>
          </cell>
          <cell r="J1794" t="str">
            <v>SRP</v>
          </cell>
          <cell r="K1794">
            <v>1.35</v>
          </cell>
        </row>
        <row r="1795">
          <cell r="C1795" t="str">
            <v>093C126</v>
          </cell>
          <cell r="D1795">
            <v>3.44</v>
          </cell>
          <cell r="E1795"/>
          <cell r="F1795">
            <v>3.44</v>
          </cell>
          <cell r="G1795">
            <v>44469</v>
          </cell>
          <cell r="H1795" t="str">
            <v>RPC</v>
          </cell>
          <cell r="I1795" t="str">
            <v>LPI-1605</v>
          </cell>
          <cell r="J1795" t="str">
            <v>SRP</v>
          </cell>
          <cell r="K1795">
            <v>1.35</v>
          </cell>
        </row>
        <row r="1796">
          <cell r="C1796" t="str">
            <v>093C129</v>
          </cell>
          <cell r="D1796">
            <v>0.69</v>
          </cell>
          <cell r="E1796"/>
          <cell r="F1796">
            <v>0.69</v>
          </cell>
          <cell r="G1796">
            <v>44482</v>
          </cell>
          <cell r="H1796" t="str">
            <v>R1</v>
          </cell>
          <cell r="I1796" t="str">
            <v>LPI-1606</v>
          </cell>
          <cell r="J1796" t="str">
            <v>SR</v>
          </cell>
          <cell r="K1796">
            <v>1.35</v>
          </cell>
        </row>
        <row r="1797">
          <cell r="C1797" t="str">
            <v>093C130</v>
          </cell>
          <cell r="D1797">
            <v>0.54</v>
          </cell>
          <cell r="E1797"/>
          <cell r="F1797">
            <v>0.54</v>
          </cell>
          <cell r="G1797">
            <v>44482</v>
          </cell>
          <cell r="H1797" t="str">
            <v>R1</v>
          </cell>
          <cell r="I1797" t="str">
            <v>LPI-1606</v>
          </cell>
          <cell r="J1797" t="str">
            <v>SR</v>
          </cell>
          <cell r="K1797">
            <v>1.35</v>
          </cell>
        </row>
        <row r="1798">
          <cell r="C1798" t="str">
            <v>094C123</v>
          </cell>
          <cell r="D1798">
            <v>4.28</v>
          </cell>
          <cell r="E1798"/>
          <cell r="F1798">
            <v>4.28</v>
          </cell>
          <cell r="G1798">
            <v>44467</v>
          </cell>
          <cell r="H1798" t="str">
            <v>RPC</v>
          </cell>
          <cell r="I1798" t="str">
            <v>LPI-1605</v>
          </cell>
          <cell r="J1798" t="str">
            <v>SRP</v>
          </cell>
          <cell r="K1798">
            <v>1.35</v>
          </cell>
        </row>
        <row r="1799">
          <cell r="C1799" t="str">
            <v>094C125</v>
          </cell>
          <cell r="D1799">
            <v>2.68</v>
          </cell>
          <cell r="E1799"/>
          <cell r="F1799">
            <v>2.68</v>
          </cell>
          <cell r="G1799">
            <v>44468</v>
          </cell>
          <cell r="H1799" t="str">
            <v>RPC</v>
          </cell>
          <cell r="I1799" t="str">
            <v>LPI-1605</v>
          </cell>
          <cell r="J1799" t="str">
            <v>SRP</v>
          </cell>
          <cell r="K1799">
            <v>1.35</v>
          </cell>
        </row>
        <row r="1800">
          <cell r="C1800" t="str">
            <v>094C126</v>
          </cell>
          <cell r="D1800">
            <v>0.53</v>
          </cell>
          <cell r="E1800" t="str">
            <v>Bibit</v>
          </cell>
          <cell r="F1800">
            <v>0.53</v>
          </cell>
          <cell r="G1800">
            <v>44724</v>
          </cell>
          <cell r="H1800" t="str">
            <v>R2</v>
          </cell>
          <cell r="I1800" t="str">
            <v>LPI-1606</v>
          </cell>
          <cell r="J1800" t="str">
            <v>SR</v>
          </cell>
          <cell r="K1800">
            <v>1.35</v>
          </cell>
        </row>
        <row r="1801">
          <cell r="C1801" t="str">
            <v>094C127</v>
          </cell>
          <cell r="D1801">
            <v>2.1800000000000002</v>
          </cell>
          <cell r="E1801" t="str">
            <v>Bibit</v>
          </cell>
          <cell r="F1801">
            <v>2.1800000000000002</v>
          </cell>
          <cell r="G1801">
            <v>44725</v>
          </cell>
          <cell r="H1801" t="str">
            <v>R2</v>
          </cell>
          <cell r="I1801" t="str">
            <v>LPI-1606</v>
          </cell>
          <cell r="J1801" t="str">
            <v>SR</v>
          </cell>
          <cell r="K1801">
            <v>1.35</v>
          </cell>
        </row>
        <row r="1802">
          <cell r="C1802" t="str">
            <v>094C128</v>
          </cell>
          <cell r="D1802">
            <v>4.2300000000000004</v>
          </cell>
          <cell r="E1802" t="str">
            <v>Bibit</v>
          </cell>
          <cell r="F1802">
            <v>4.2300000000000004</v>
          </cell>
          <cell r="G1802">
            <v>44724</v>
          </cell>
          <cell r="H1802" t="str">
            <v>R2</v>
          </cell>
          <cell r="I1802" t="str">
            <v>LPI-1606</v>
          </cell>
          <cell r="J1802" t="str">
            <v>SR</v>
          </cell>
          <cell r="K1802">
            <v>1.35</v>
          </cell>
        </row>
        <row r="1803">
          <cell r="C1803" t="str">
            <v>094C130</v>
          </cell>
          <cell r="D1803">
            <v>0.8</v>
          </cell>
          <cell r="E1803" t="str">
            <v>Bibit</v>
          </cell>
          <cell r="F1803">
            <v>0.8</v>
          </cell>
          <cell r="G1803">
            <v>44724</v>
          </cell>
          <cell r="H1803" t="str">
            <v>R2</v>
          </cell>
          <cell r="I1803" t="str">
            <v>LPI-1606</v>
          </cell>
          <cell r="J1803" t="str">
            <v>SR</v>
          </cell>
          <cell r="K1803">
            <v>1.35</v>
          </cell>
        </row>
        <row r="1804">
          <cell r="C1804" t="str">
            <v>095C123</v>
          </cell>
          <cell r="D1804">
            <v>0.56000000000000005</v>
          </cell>
          <cell r="E1804"/>
          <cell r="F1804">
            <v>0.56000000000000005</v>
          </cell>
          <cell r="G1804">
            <v>44523</v>
          </cell>
          <cell r="H1804" t="str">
            <v>RPC</v>
          </cell>
          <cell r="I1804" t="str">
            <v>LPI-1604</v>
          </cell>
          <cell r="J1804" t="str">
            <v>SRP</v>
          </cell>
          <cell r="K1804">
            <v>1.35</v>
          </cell>
        </row>
        <row r="1805">
          <cell r="C1805" t="str">
            <v>095C125</v>
          </cell>
          <cell r="D1805">
            <v>2.63</v>
          </cell>
          <cell r="E1805"/>
          <cell r="F1805">
            <v>2.63</v>
          </cell>
          <cell r="G1805">
            <v>44431</v>
          </cell>
          <cell r="H1805" t="str">
            <v>RPC</v>
          </cell>
          <cell r="I1805" t="str">
            <v>LPI-1605</v>
          </cell>
          <cell r="J1805" t="str">
            <v>SRP</v>
          </cell>
          <cell r="K1805">
            <v>1.35</v>
          </cell>
        </row>
        <row r="1806">
          <cell r="C1806" t="str">
            <v>096C124</v>
          </cell>
          <cell r="D1806">
            <v>0.2</v>
          </cell>
          <cell r="E1806"/>
          <cell r="F1806">
            <v>0.2</v>
          </cell>
          <cell r="G1806">
            <v>44483</v>
          </cell>
          <cell r="H1806" t="str">
            <v>R1</v>
          </cell>
          <cell r="I1806" t="str">
            <v>LPI-1606</v>
          </cell>
          <cell r="J1806" t="str">
            <v>SR</v>
          </cell>
          <cell r="K1806">
            <v>1.35</v>
          </cell>
        </row>
        <row r="1807">
          <cell r="C1807" t="str">
            <v>096C126</v>
          </cell>
          <cell r="D1807">
            <v>0.2</v>
          </cell>
          <cell r="E1807"/>
          <cell r="F1807">
            <v>0.2</v>
          </cell>
          <cell r="G1807">
            <v>44485</v>
          </cell>
          <cell r="H1807" t="str">
            <v>R1</v>
          </cell>
          <cell r="I1807" t="str">
            <v>LPI-1606</v>
          </cell>
          <cell r="J1807" t="str">
            <v>SR</v>
          </cell>
          <cell r="K1807">
            <v>1.35</v>
          </cell>
        </row>
        <row r="1808">
          <cell r="C1808" t="str">
            <v>096C130</v>
          </cell>
          <cell r="D1808">
            <v>8.8800000000000008</v>
          </cell>
          <cell r="E1808" t="str">
            <v>Bibit</v>
          </cell>
          <cell r="F1808">
            <v>8.8800000000000008</v>
          </cell>
          <cell r="G1808">
            <v>44390</v>
          </cell>
          <cell r="H1808" t="str">
            <v>R1</v>
          </cell>
          <cell r="I1808" t="str">
            <v>LPI-1606</v>
          </cell>
          <cell r="J1808" t="str">
            <v>SR</v>
          </cell>
          <cell r="K1808">
            <v>1.35</v>
          </cell>
        </row>
        <row r="1809">
          <cell r="C1809" t="str">
            <v>097C123</v>
          </cell>
          <cell r="D1809">
            <v>3.88</v>
          </cell>
          <cell r="E1809"/>
          <cell r="F1809">
            <v>3.88</v>
          </cell>
          <cell r="G1809">
            <v>44471</v>
          </cell>
          <cell r="H1809" t="str">
            <v>RPC</v>
          </cell>
          <cell r="I1809" t="str">
            <v>LPI-1605</v>
          </cell>
          <cell r="J1809" t="str">
            <v>SRP</v>
          </cell>
          <cell r="K1809">
            <v>1.35</v>
          </cell>
        </row>
        <row r="1810">
          <cell r="C1810" t="str">
            <v>097C127</v>
          </cell>
          <cell r="D1810">
            <v>3.11</v>
          </cell>
          <cell r="E1810" t="str">
            <v>Bibit</v>
          </cell>
          <cell r="F1810">
            <v>3.11</v>
          </cell>
          <cell r="G1810">
            <v>44726</v>
          </cell>
          <cell r="H1810" t="str">
            <v>R2</v>
          </cell>
          <cell r="I1810" t="str">
            <v>LPI-1606</v>
          </cell>
          <cell r="J1810" t="str">
            <v>SR</v>
          </cell>
          <cell r="K1810">
            <v>1.35</v>
          </cell>
        </row>
        <row r="1811">
          <cell r="C1811" t="str">
            <v>097C128</v>
          </cell>
          <cell r="D1811">
            <v>1.05</v>
          </cell>
          <cell r="E1811" t="str">
            <v>Bibit</v>
          </cell>
          <cell r="F1811">
            <v>1.05</v>
          </cell>
          <cell r="G1811">
            <v>44725</v>
          </cell>
          <cell r="H1811" t="str">
            <v>R2</v>
          </cell>
          <cell r="I1811" t="str">
            <v>LPI-1606</v>
          </cell>
          <cell r="J1811" t="str">
            <v>SR</v>
          </cell>
          <cell r="K1811">
            <v>1.35</v>
          </cell>
        </row>
        <row r="1812">
          <cell r="C1812" t="str">
            <v>097C129</v>
          </cell>
          <cell r="D1812">
            <v>1.83</v>
          </cell>
          <cell r="E1812" t="str">
            <v>Bibit</v>
          </cell>
          <cell r="F1812">
            <v>1.83</v>
          </cell>
          <cell r="G1812">
            <v>44725</v>
          </cell>
          <cell r="H1812" t="str">
            <v>R2</v>
          </cell>
          <cell r="I1812" t="str">
            <v>LPI-1606</v>
          </cell>
          <cell r="J1812" t="str">
            <v>SR</v>
          </cell>
          <cell r="K1812">
            <v>1.35</v>
          </cell>
        </row>
        <row r="1813">
          <cell r="C1813" t="str">
            <v>097C130</v>
          </cell>
          <cell r="D1813">
            <v>0.48</v>
          </cell>
          <cell r="E1813" t="str">
            <v>Bibit</v>
          </cell>
          <cell r="F1813">
            <v>0.48</v>
          </cell>
          <cell r="G1813">
            <v>44724</v>
          </cell>
          <cell r="H1813" t="str">
            <v>R2</v>
          </cell>
          <cell r="I1813" t="str">
            <v>LPI-1606</v>
          </cell>
          <cell r="J1813" t="str">
            <v>SR</v>
          </cell>
          <cell r="K1813">
            <v>1.35</v>
          </cell>
        </row>
        <row r="1814">
          <cell r="C1814" t="str">
            <v>097C131</v>
          </cell>
          <cell r="D1814">
            <v>0.53</v>
          </cell>
          <cell r="E1814"/>
          <cell r="F1814">
            <v>0.53</v>
          </cell>
          <cell r="G1814">
            <v>44478</v>
          </cell>
          <cell r="H1814" t="str">
            <v>R1</v>
          </cell>
          <cell r="I1814" t="str">
            <v>LPI-1606</v>
          </cell>
          <cell r="J1814" t="str">
            <v>SR</v>
          </cell>
          <cell r="K1814">
            <v>1.35</v>
          </cell>
        </row>
        <row r="1815">
          <cell r="C1815" t="str">
            <v>098C121</v>
          </cell>
          <cell r="D1815">
            <v>0.89</v>
          </cell>
          <cell r="E1815"/>
          <cell r="F1815">
            <v>0.89</v>
          </cell>
          <cell r="G1815">
            <v>44483</v>
          </cell>
          <cell r="H1815" t="str">
            <v>R1</v>
          </cell>
          <cell r="I1815" t="str">
            <v>LPI-1606</v>
          </cell>
          <cell r="J1815" t="str">
            <v>SR</v>
          </cell>
          <cell r="K1815">
            <v>1.35</v>
          </cell>
        </row>
        <row r="1816">
          <cell r="C1816" t="str">
            <v>098C122</v>
          </cell>
          <cell r="D1816">
            <v>0.18</v>
          </cell>
          <cell r="E1816"/>
          <cell r="F1816">
            <v>0.18</v>
          </cell>
          <cell r="G1816">
            <v>44485</v>
          </cell>
          <cell r="H1816" t="str">
            <v>R1</v>
          </cell>
          <cell r="I1816" t="str">
            <v>LPI-1606</v>
          </cell>
          <cell r="J1816" t="str">
            <v>SR</v>
          </cell>
          <cell r="K1816">
            <v>1.35</v>
          </cell>
        </row>
        <row r="1817">
          <cell r="C1817" t="str">
            <v>098C123</v>
          </cell>
          <cell r="D1817">
            <v>0.41</v>
          </cell>
          <cell r="E1817"/>
          <cell r="F1817">
            <v>0.41</v>
          </cell>
          <cell r="G1817">
            <v>44484</v>
          </cell>
          <cell r="H1817" t="str">
            <v>R1</v>
          </cell>
          <cell r="I1817" t="str">
            <v>LPI-1606</v>
          </cell>
          <cell r="J1817" t="str">
            <v>SR</v>
          </cell>
          <cell r="K1817">
            <v>1.35</v>
          </cell>
        </row>
        <row r="1818">
          <cell r="C1818" t="str">
            <v>099C124</v>
          </cell>
          <cell r="D1818">
            <v>1.32</v>
          </cell>
          <cell r="E1818"/>
          <cell r="F1818">
            <v>1.32</v>
          </cell>
          <cell r="G1818">
            <v>44725</v>
          </cell>
          <cell r="H1818" t="str">
            <v>R2</v>
          </cell>
          <cell r="I1818" t="str">
            <v>LPI-1606</v>
          </cell>
          <cell r="J1818" t="str">
            <v>SR</v>
          </cell>
          <cell r="K1818">
            <v>1.35</v>
          </cell>
        </row>
        <row r="1819">
          <cell r="C1819" t="str">
            <v>099C125</v>
          </cell>
          <cell r="D1819">
            <v>1.95</v>
          </cell>
          <cell r="E1819" t="str">
            <v>Bibit</v>
          </cell>
          <cell r="F1819">
            <v>1.95</v>
          </cell>
          <cell r="G1819">
            <v>44725</v>
          </cell>
          <cell r="H1819" t="str">
            <v>R2</v>
          </cell>
          <cell r="I1819" t="str">
            <v>LPI-1606</v>
          </cell>
          <cell r="J1819" t="str">
            <v>SR</v>
          </cell>
          <cell r="K1819">
            <v>1.35</v>
          </cell>
        </row>
        <row r="1820">
          <cell r="C1820" t="str">
            <v>099C126</v>
          </cell>
          <cell r="D1820">
            <v>0.73</v>
          </cell>
          <cell r="E1820" t="str">
            <v>Bibit</v>
          </cell>
          <cell r="F1820">
            <v>0.73</v>
          </cell>
          <cell r="G1820">
            <v>44725</v>
          </cell>
          <cell r="H1820" t="str">
            <v>R2</v>
          </cell>
          <cell r="I1820" t="str">
            <v>LPI-1606</v>
          </cell>
          <cell r="J1820" t="str">
            <v>SR</v>
          </cell>
          <cell r="K1820">
            <v>1.35</v>
          </cell>
        </row>
        <row r="1821">
          <cell r="C1821" t="str">
            <v>099C127</v>
          </cell>
          <cell r="D1821">
            <v>0.75</v>
          </cell>
          <cell r="E1821" t="str">
            <v>Bibit</v>
          </cell>
          <cell r="F1821">
            <v>0.75</v>
          </cell>
          <cell r="G1821">
            <v>44725</v>
          </cell>
          <cell r="H1821" t="str">
            <v>R2</v>
          </cell>
          <cell r="I1821" t="str">
            <v>LPI-1606</v>
          </cell>
          <cell r="J1821" t="str">
            <v>SR</v>
          </cell>
          <cell r="K1821">
            <v>1.35</v>
          </cell>
        </row>
        <row r="1822">
          <cell r="C1822" t="str">
            <v>099C128</v>
          </cell>
          <cell r="D1822">
            <v>1.29</v>
          </cell>
          <cell r="E1822" t="str">
            <v>Bibit</v>
          </cell>
          <cell r="F1822">
            <v>1.29</v>
          </cell>
          <cell r="G1822">
            <v>44725</v>
          </cell>
          <cell r="H1822" t="str">
            <v>R2</v>
          </cell>
          <cell r="I1822" t="str">
            <v>LPI-1606</v>
          </cell>
          <cell r="J1822" t="str">
            <v>SR</v>
          </cell>
          <cell r="K1822">
            <v>1.35</v>
          </cell>
        </row>
        <row r="1823">
          <cell r="C1823" t="str">
            <v>101C123</v>
          </cell>
          <cell r="D1823">
            <v>1.77</v>
          </cell>
          <cell r="E1823"/>
          <cell r="F1823">
            <v>1.77</v>
          </cell>
          <cell r="G1823">
            <v>44492</v>
          </cell>
          <cell r="H1823" t="str">
            <v>R1</v>
          </cell>
          <cell r="I1823" t="str">
            <v>LPI-1606</v>
          </cell>
          <cell r="J1823" t="str">
            <v>SR</v>
          </cell>
          <cell r="K1823">
            <v>1.35</v>
          </cell>
        </row>
        <row r="1824">
          <cell r="C1824" t="str">
            <v>092C132</v>
          </cell>
          <cell r="D1824">
            <v>4.3600000000000003</v>
          </cell>
          <cell r="E1824"/>
          <cell r="F1824">
            <v>4.3600000000000003</v>
          </cell>
          <cell r="G1824">
            <v>44419</v>
          </cell>
          <cell r="H1824" t="str">
            <v>RPC</v>
          </cell>
          <cell r="I1824" t="str">
            <v>LPI-1605</v>
          </cell>
          <cell r="J1824" t="str">
            <v>SRP</v>
          </cell>
          <cell r="K1824">
            <v>1.35</v>
          </cell>
        </row>
        <row r="1825">
          <cell r="C1825" t="str">
            <v>092C133</v>
          </cell>
          <cell r="D1825">
            <v>1.06</v>
          </cell>
          <cell r="E1825"/>
          <cell r="F1825">
            <v>1.06</v>
          </cell>
          <cell r="G1825">
            <v>44419</v>
          </cell>
          <cell r="H1825" t="str">
            <v>RPC</v>
          </cell>
          <cell r="I1825" t="str">
            <v>LPI-1605</v>
          </cell>
          <cell r="J1825" t="str">
            <v>SRP</v>
          </cell>
          <cell r="K1825">
            <v>1.35</v>
          </cell>
        </row>
        <row r="1826">
          <cell r="C1826" t="str">
            <v>092C134</v>
          </cell>
          <cell r="D1826">
            <v>1.71</v>
          </cell>
          <cell r="E1826"/>
          <cell r="F1826">
            <v>1.71</v>
          </cell>
          <cell r="G1826">
            <v>44419</v>
          </cell>
          <cell r="H1826" t="str">
            <v>RPC</v>
          </cell>
          <cell r="I1826" t="str">
            <v>LPI-1605</v>
          </cell>
          <cell r="J1826" t="str">
            <v>SRP</v>
          </cell>
          <cell r="K1826">
            <v>1.35</v>
          </cell>
        </row>
        <row r="1827">
          <cell r="C1827" t="str">
            <v>092C135</v>
          </cell>
          <cell r="D1827">
            <v>0.67</v>
          </cell>
          <cell r="E1827"/>
          <cell r="F1827">
            <v>0.67</v>
          </cell>
          <cell r="G1827">
            <v>44419</v>
          </cell>
          <cell r="H1827" t="str">
            <v>RPC</v>
          </cell>
          <cell r="I1827" t="str">
            <v>LPI-1605</v>
          </cell>
          <cell r="J1827" t="str">
            <v>SRP</v>
          </cell>
          <cell r="K1827">
            <v>1.35</v>
          </cell>
        </row>
        <row r="1828">
          <cell r="C1828" t="str">
            <v>096C132</v>
          </cell>
          <cell r="D1828">
            <v>0.94</v>
          </cell>
          <cell r="E1828">
            <v>1</v>
          </cell>
          <cell r="F1828">
            <v>0.94</v>
          </cell>
          <cell r="G1828">
            <v>44422</v>
          </cell>
          <cell r="H1828" t="str">
            <v>RPC</v>
          </cell>
          <cell r="I1828" t="str">
            <v>LPI-1605</v>
          </cell>
          <cell r="J1828" t="str">
            <v>SRP</v>
          </cell>
          <cell r="K1828">
            <v>1.35</v>
          </cell>
        </row>
        <row r="1829">
          <cell r="C1829" t="str">
            <v>095C132</v>
          </cell>
          <cell r="D1829">
            <v>3.59</v>
          </cell>
          <cell r="E1829">
            <v>1</v>
          </cell>
          <cell r="F1829">
            <v>3.59</v>
          </cell>
          <cell r="G1829">
            <v>44422</v>
          </cell>
          <cell r="H1829" t="str">
            <v>RPC</v>
          </cell>
          <cell r="I1829" t="str">
            <v>LPI-1605</v>
          </cell>
          <cell r="J1829" t="str">
            <v>SRP</v>
          </cell>
          <cell r="K1829">
            <v>1.35</v>
          </cell>
        </row>
        <row r="1830">
          <cell r="C1830" t="str">
            <v>095C133</v>
          </cell>
          <cell r="D1830">
            <v>1.61</v>
          </cell>
          <cell r="E1830">
            <v>1</v>
          </cell>
          <cell r="F1830">
            <v>1.61</v>
          </cell>
          <cell r="G1830">
            <v>44422</v>
          </cell>
          <cell r="H1830" t="str">
            <v>RPC</v>
          </cell>
          <cell r="I1830" t="str">
            <v>LPI-1605</v>
          </cell>
          <cell r="J1830" t="str">
            <v>SRP</v>
          </cell>
          <cell r="K1830">
            <v>1.35</v>
          </cell>
        </row>
        <row r="1831">
          <cell r="C1831" t="str">
            <v>095C134</v>
          </cell>
          <cell r="D1831">
            <v>1.95</v>
          </cell>
          <cell r="E1831"/>
          <cell r="F1831">
            <v>1.95</v>
          </cell>
          <cell r="G1831">
            <v>44653</v>
          </cell>
          <cell r="H1831" t="str">
            <v>R2</v>
          </cell>
          <cell r="I1831" t="str">
            <v>LPI-1606</v>
          </cell>
          <cell r="J1831" t="str">
            <v>SR</v>
          </cell>
          <cell r="K1831">
            <v>1.35</v>
          </cell>
        </row>
        <row r="1832">
          <cell r="C1832" t="str">
            <v>096C133</v>
          </cell>
          <cell r="D1832">
            <v>0.98</v>
          </cell>
          <cell r="E1832"/>
          <cell r="F1832">
            <v>0.98</v>
          </cell>
          <cell r="G1832">
            <v>44477</v>
          </cell>
          <cell r="H1832" t="str">
            <v>R1</v>
          </cell>
          <cell r="I1832" t="str">
            <v>LPI-1606</v>
          </cell>
          <cell r="J1832" t="str">
            <v>SR</v>
          </cell>
          <cell r="K1832">
            <v>1.35</v>
          </cell>
        </row>
        <row r="1833">
          <cell r="C1833" t="str">
            <v>097C133</v>
          </cell>
          <cell r="D1833">
            <v>0.84</v>
          </cell>
          <cell r="E1833"/>
          <cell r="F1833">
            <v>0.84</v>
          </cell>
          <cell r="G1833">
            <v>44484</v>
          </cell>
          <cell r="H1833" t="str">
            <v>R1</v>
          </cell>
          <cell r="I1833" t="str">
            <v>LPI-1606</v>
          </cell>
          <cell r="J1833" t="str">
            <v>SR</v>
          </cell>
          <cell r="K1833">
            <v>1.35</v>
          </cell>
        </row>
        <row r="1834">
          <cell r="C1834" t="str">
            <v>099C133</v>
          </cell>
          <cell r="D1834">
            <v>0.78</v>
          </cell>
          <cell r="E1834"/>
          <cell r="F1834">
            <v>0.78</v>
          </cell>
          <cell r="G1834">
            <v>44484</v>
          </cell>
          <cell r="H1834" t="str">
            <v>R1</v>
          </cell>
          <cell r="I1834" t="str">
            <v>LPI-1606</v>
          </cell>
          <cell r="J1834" t="str">
            <v>SR</v>
          </cell>
          <cell r="K1834">
            <v>1.35</v>
          </cell>
        </row>
        <row r="1835">
          <cell r="C1835" t="str">
            <v>101C119</v>
          </cell>
          <cell r="D1835">
            <v>1.1000000000000001</v>
          </cell>
          <cell r="E1835"/>
          <cell r="F1835">
            <v>1.1000000000000001</v>
          </cell>
          <cell r="G1835">
            <v>44460</v>
          </cell>
          <cell r="H1835" t="str">
            <v>R1</v>
          </cell>
          <cell r="I1835" t="str">
            <v>LPI-1606</v>
          </cell>
          <cell r="J1835" t="str">
            <v>SR</v>
          </cell>
          <cell r="K1835">
            <v>1.35</v>
          </cell>
        </row>
        <row r="1836">
          <cell r="C1836" t="str">
            <v>101C120</v>
          </cell>
          <cell r="D1836">
            <v>0.83</v>
          </cell>
          <cell r="E1836"/>
          <cell r="F1836">
            <v>0.83</v>
          </cell>
          <cell r="G1836">
            <v>44461</v>
          </cell>
          <cell r="H1836" t="str">
            <v>R1</v>
          </cell>
          <cell r="I1836" t="str">
            <v>LPI-1606</v>
          </cell>
          <cell r="J1836" t="str">
            <v>SR</v>
          </cell>
          <cell r="K1836">
            <v>1.35</v>
          </cell>
        </row>
        <row r="1837">
          <cell r="C1837" t="str">
            <v>101C121</v>
          </cell>
          <cell r="D1837">
            <v>0.22</v>
          </cell>
          <cell r="E1837"/>
          <cell r="F1837">
            <v>0.22</v>
          </cell>
          <cell r="G1837">
            <v>44489</v>
          </cell>
          <cell r="H1837" t="str">
            <v>R1</v>
          </cell>
          <cell r="I1837" t="str">
            <v>LPI-1606</v>
          </cell>
          <cell r="J1837" t="str">
            <v>SR</v>
          </cell>
          <cell r="K1837">
            <v>1.35</v>
          </cell>
        </row>
        <row r="1838">
          <cell r="C1838" t="str">
            <v>101C122</v>
          </cell>
          <cell r="D1838">
            <v>0.69</v>
          </cell>
          <cell r="E1838"/>
          <cell r="F1838">
            <v>0.69</v>
          </cell>
          <cell r="G1838">
            <v>44486</v>
          </cell>
          <cell r="H1838" t="str">
            <v>R1</v>
          </cell>
          <cell r="I1838" t="str">
            <v>LPI-1606</v>
          </cell>
          <cell r="J1838" t="str">
            <v>SR</v>
          </cell>
          <cell r="K1838">
            <v>1.35</v>
          </cell>
        </row>
        <row r="1839">
          <cell r="C1839" t="str">
            <v>101C130</v>
          </cell>
          <cell r="D1839">
            <v>2.21</v>
          </cell>
          <cell r="E1839"/>
          <cell r="F1839">
            <v>2.21</v>
          </cell>
          <cell r="G1839">
            <v>44484</v>
          </cell>
          <cell r="H1839" t="str">
            <v>R1</v>
          </cell>
          <cell r="I1839" t="str">
            <v>LPI-1606</v>
          </cell>
          <cell r="J1839" t="str">
            <v>SR</v>
          </cell>
          <cell r="K1839">
            <v>1.35</v>
          </cell>
        </row>
        <row r="1840">
          <cell r="C1840" t="str">
            <v>-</v>
          </cell>
          <cell r="D1840" t="str">
            <v>-</v>
          </cell>
          <cell r="E1840" t="str">
            <v>-</v>
          </cell>
          <cell r="F1840" t="str">
            <v>-</v>
          </cell>
          <cell r="G1840" t="str">
            <v>-</v>
          </cell>
          <cell r="H1840" t="str">
            <v>-</v>
          </cell>
          <cell r="I1840" t="str">
            <v>-</v>
          </cell>
          <cell r="J1840" t="str">
            <v>-</v>
          </cell>
          <cell r="K1840" t="str">
            <v>-</v>
          </cell>
        </row>
        <row r="1841">
          <cell r="C1841"/>
          <cell r="D1841">
            <v>3870.96</v>
          </cell>
          <cell r="E1841">
            <v>68.3</v>
          </cell>
          <cell r="F1841">
            <v>4200.099999999994</v>
          </cell>
          <cell r="G1841"/>
          <cell r="H1841"/>
          <cell r="I1841"/>
          <cell r="J1841"/>
          <cell r="K1841"/>
        </row>
        <row r="1843">
          <cell r="D1843">
            <v>4205.7299999999996</v>
          </cell>
          <cell r="F1843">
            <v>4221.18</v>
          </cell>
        </row>
        <row r="1844">
          <cell r="D1844"/>
          <cell r="F1844"/>
        </row>
        <row r="1847">
          <cell r="D1847"/>
        </row>
        <row r="1850">
          <cell r="E1850"/>
          <cell r="F1850"/>
          <cell r="G1850"/>
        </row>
        <row r="1851">
          <cell r="E1851"/>
          <cell r="F1851"/>
          <cell r="G1851"/>
        </row>
        <row r="1852">
          <cell r="E1852"/>
          <cell r="F1852"/>
          <cell r="G1852"/>
        </row>
        <row r="1853">
          <cell r="E1853"/>
          <cell r="F1853"/>
          <cell r="G1853"/>
        </row>
        <row r="1854">
          <cell r="E1854"/>
          <cell r="F1854"/>
          <cell r="G1854"/>
        </row>
        <row r="1855">
          <cell r="E1855"/>
          <cell r="F1855"/>
          <cell r="G1855"/>
        </row>
        <row r="1856">
          <cell r="E1856"/>
          <cell r="F1856"/>
          <cell r="G1856"/>
        </row>
        <row r="1857">
          <cell r="E1857"/>
          <cell r="F1857"/>
          <cell r="G1857"/>
        </row>
      </sheetData>
      <sheetData sheetId="1"/>
      <sheetData sheetId="2"/>
      <sheetData sheetId="3"/>
      <sheetData sheetId="4"/>
      <sheetData sheetId="5"/>
      <sheetData sheetId="6">
        <row r="1">
          <cell r="A1"/>
          <cell r="B1"/>
        </row>
        <row r="2">
          <cell r="A2"/>
          <cell r="B2"/>
        </row>
        <row r="3">
          <cell r="A3">
            <v>1</v>
          </cell>
          <cell r="B3"/>
        </row>
        <row r="4">
          <cell r="A4" t="str">
            <v>Petak</v>
          </cell>
          <cell r="B4" t="str">
            <v>Block</v>
          </cell>
        </row>
        <row r="5">
          <cell r="A5"/>
          <cell r="B5"/>
        </row>
        <row r="6">
          <cell r="A6" t="str">
            <v>005B056</v>
          </cell>
          <cell r="B6" t="str">
            <v>B0106</v>
          </cell>
        </row>
        <row r="7">
          <cell r="A7" t="str">
            <v>001B053</v>
          </cell>
          <cell r="B7" t="str">
            <v>B0106</v>
          </cell>
        </row>
        <row r="8">
          <cell r="A8" t="str">
            <v>001B058</v>
          </cell>
          <cell r="B8" t="str">
            <v>B0106</v>
          </cell>
        </row>
        <row r="9">
          <cell r="A9" t="str">
            <v>002B053</v>
          </cell>
          <cell r="B9" t="str">
            <v>B0106</v>
          </cell>
        </row>
        <row r="10">
          <cell r="A10" t="str">
            <v>002B055</v>
          </cell>
          <cell r="B10" t="str">
            <v>B0106</v>
          </cell>
        </row>
        <row r="11">
          <cell r="A11" t="str">
            <v>002B059</v>
          </cell>
          <cell r="B11" t="str">
            <v>B0106</v>
          </cell>
        </row>
        <row r="12">
          <cell r="A12" t="str">
            <v>003B055</v>
          </cell>
          <cell r="B12" t="str">
            <v>B0106</v>
          </cell>
        </row>
        <row r="13">
          <cell r="A13" t="str">
            <v>004B054</v>
          </cell>
          <cell r="B13" t="str">
            <v>B0106</v>
          </cell>
        </row>
        <row r="14">
          <cell r="A14" t="str">
            <v>005B057</v>
          </cell>
          <cell r="B14" t="str">
            <v>B0106</v>
          </cell>
        </row>
        <row r="15">
          <cell r="A15" t="str">
            <v>005B060</v>
          </cell>
          <cell r="B15" t="str">
            <v>B0106</v>
          </cell>
        </row>
        <row r="16">
          <cell r="A16" t="str">
            <v>006B055</v>
          </cell>
          <cell r="B16" t="str">
            <v>B0106</v>
          </cell>
        </row>
        <row r="17">
          <cell r="A17" t="str">
            <v>006B060</v>
          </cell>
          <cell r="B17" t="str">
            <v>B0106</v>
          </cell>
        </row>
        <row r="18">
          <cell r="A18" t="str">
            <v>007B051</v>
          </cell>
          <cell r="B18" t="str">
            <v>B0106</v>
          </cell>
        </row>
        <row r="19">
          <cell r="A19" t="str">
            <v>007B055</v>
          </cell>
          <cell r="B19" t="str">
            <v>B0106</v>
          </cell>
        </row>
        <row r="20">
          <cell r="A20" t="str">
            <v>008B054</v>
          </cell>
          <cell r="B20" t="str">
            <v>B0106</v>
          </cell>
        </row>
        <row r="21">
          <cell r="A21" t="str">
            <v>008B055</v>
          </cell>
          <cell r="B21" t="str">
            <v>B0106</v>
          </cell>
        </row>
        <row r="22">
          <cell r="A22" t="str">
            <v>008B058</v>
          </cell>
          <cell r="B22" t="str">
            <v>B0106</v>
          </cell>
        </row>
        <row r="23">
          <cell r="A23" t="str">
            <v>008B060</v>
          </cell>
          <cell r="B23" t="str">
            <v>B0106</v>
          </cell>
        </row>
        <row r="24">
          <cell r="A24" t="str">
            <v>010B053</v>
          </cell>
          <cell r="B24" t="str">
            <v>B0106</v>
          </cell>
        </row>
        <row r="25">
          <cell r="A25" t="str">
            <v>010B054</v>
          </cell>
          <cell r="B25" t="str">
            <v>B0106</v>
          </cell>
        </row>
        <row r="26">
          <cell r="A26" t="str">
            <v>010B057</v>
          </cell>
          <cell r="B26" t="str">
            <v>B0106</v>
          </cell>
        </row>
        <row r="27">
          <cell r="A27" t="str">
            <v>010B059</v>
          </cell>
          <cell r="B27" t="str">
            <v>B0106</v>
          </cell>
        </row>
        <row r="28">
          <cell r="A28" t="str">
            <v>002b066</v>
          </cell>
          <cell r="B28" t="str">
            <v>B0107</v>
          </cell>
        </row>
        <row r="29">
          <cell r="A29" t="str">
            <v>002B067</v>
          </cell>
          <cell r="B29" t="str">
            <v>B0107</v>
          </cell>
        </row>
        <row r="30">
          <cell r="A30" t="str">
            <v>002B070</v>
          </cell>
          <cell r="B30" t="str">
            <v>B0107</v>
          </cell>
        </row>
        <row r="31">
          <cell r="A31" t="str">
            <v>004B062</v>
          </cell>
          <cell r="B31" t="str">
            <v>B0107</v>
          </cell>
        </row>
        <row r="32">
          <cell r="A32" t="str">
            <v>004B063</v>
          </cell>
          <cell r="B32" t="str">
            <v>B0107</v>
          </cell>
        </row>
        <row r="33">
          <cell r="A33" t="str">
            <v>004B064</v>
          </cell>
          <cell r="B33" t="str">
            <v>B0107</v>
          </cell>
        </row>
        <row r="34">
          <cell r="A34" t="str">
            <v>004B065</v>
          </cell>
          <cell r="B34" t="str">
            <v>B0107</v>
          </cell>
        </row>
        <row r="35">
          <cell r="A35" t="str">
            <v>004B066</v>
          </cell>
          <cell r="B35" t="str">
            <v>B0107</v>
          </cell>
        </row>
        <row r="36">
          <cell r="A36" t="str">
            <v>004B067</v>
          </cell>
          <cell r="B36" t="str">
            <v>B0107</v>
          </cell>
        </row>
        <row r="37">
          <cell r="A37" t="str">
            <v>006B062</v>
          </cell>
          <cell r="B37" t="str">
            <v>B0107</v>
          </cell>
        </row>
        <row r="38">
          <cell r="A38" t="str">
            <v>006B063</v>
          </cell>
          <cell r="B38" t="str">
            <v>B0107</v>
          </cell>
        </row>
        <row r="39">
          <cell r="A39" t="str">
            <v>006B066</v>
          </cell>
          <cell r="B39" t="str">
            <v>B0107</v>
          </cell>
        </row>
        <row r="40">
          <cell r="A40" t="str">
            <v>006B067</v>
          </cell>
          <cell r="B40" t="str">
            <v>B0107</v>
          </cell>
        </row>
        <row r="41">
          <cell r="A41" t="str">
            <v>006B069</v>
          </cell>
          <cell r="B41" t="str">
            <v>B0107</v>
          </cell>
        </row>
        <row r="42">
          <cell r="A42" t="str">
            <v>007B069</v>
          </cell>
          <cell r="B42" t="str">
            <v>B0107</v>
          </cell>
        </row>
        <row r="43">
          <cell r="A43" t="str">
            <v>007B070</v>
          </cell>
          <cell r="B43" t="str">
            <v>B0107</v>
          </cell>
        </row>
        <row r="44">
          <cell r="A44" t="str">
            <v>008B062</v>
          </cell>
          <cell r="B44" t="str">
            <v>B0107</v>
          </cell>
        </row>
        <row r="45">
          <cell r="A45" t="str">
            <v>008B065</v>
          </cell>
          <cell r="B45" t="str">
            <v>B0107</v>
          </cell>
        </row>
        <row r="46">
          <cell r="A46" t="str">
            <v>008B063</v>
          </cell>
          <cell r="B46" t="str">
            <v>B0107</v>
          </cell>
        </row>
        <row r="47">
          <cell r="A47" t="str">
            <v>008B064</v>
          </cell>
          <cell r="B47" t="str">
            <v>B0107</v>
          </cell>
        </row>
        <row r="48">
          <cell r="A48" t="str">
            <v>010B061</v>
          </cell>
          <cell r="B48" t="str">
            <v>B0107</v>
          </cell>
        </row>
        <row r="49">
          <cell r="A49" t="str">
            <v>010B062</v>
          </cell>
          <cell r="B49" t="str">
            <v>B0107</v>
          </cell>
        </row>
        <row r="50">
          <cell r="A50" t="str">
            <v>010B064</v>
          </cell>
          <cell r="B50" t="str">
            <v>B0107</v>
          </cell>
        </row>
        <row r="51">
          <cell r="A51" t="str">
            <v>010B065</v>
          </cell>
          <cell r="B51" t="str">
            <v>B0107</v>
          </cell>
        </row>
        <row r="52">
          <cell r="A52" t="str">
            <v>001B062</v>
          </cell>
          <cell r="B52" t="str">
            <v>B0107</v>
          </cell>
        </row>
        <row r="53">
          <cell r="A53" t="str">
            <v>001B065</v>
          </cell>
          <cell r="B53" t="str">
            <v>B0107</v>
          </cell>
        </row>
        <row r="54">
          <cell r="A54" t="str">
            <v>001B069</v>
          </cell>
          <cell r="B54" t="str">
            <v>B0107</v>
          </cell>
        </row>
        <row r="55">
          <cell r="A55" t="str">
            <v>002B068</v>
          </cell>
          <cell r="B55" t="str">
            <v>B0107</v>
          </cell>
        </row>
        <row r="56">
          <cell r="A56" t="str">
            <v>002B069</v>
          </cell>
          <cell r="B56" t="str">
            <v>B0107</v>
          </cell>
        </row>
        <row r="57">
          <cell r="A57" t="str">
            <v>004B068</v>
          </cell>
          <cell r="B57" t="str">
            <v>B0107</v>
          </cell>
        </row>
        <row r="58">
          <cell r="A58" t="str">
            <v>004B070</v>
          </cell>
          <cell r="B58" t="str">
            <v>B0107</v>
          </cell>
        </row>
        <row r="59">
          <cell r="A59" t="str">
            <v>006B068</v>
          </cell>
          <cell r="B59" t="str">
            <v>B0107</v>
          </cell>
        </row>
        <row r="60">
          <cell r="A60" t="str">
            <v>006B070</v>
          </cell>
          <cell r="B60" t="str">
            <v>B0107</v>
          </cell>
        </row>
        <row r="61">
          <cell r="A61" t="str">
            <v>008B070</v>
          </cell>
          <cell r="B61" t="str">
            <v>B0107</v>
          </cell>
        </row>
        <row r="62">
          <cell r="A62" t="str">
            <v>010B066</v>
          </cell>
          <cell r="B62" t="str">
            <v>B0107</v>
          </cell>
        </row>
        <row r="63">
          <cell r="A63" t="str">
            <v>010B070</v>
          </cell>
          <cell r="B63" t="str">
            <v>B0107</v>
          </cell>
        </row>
        <row r="64">
          <cell r="A64" t="str">
            <v>001B080</v>
          </cell>
          <cell r="B64" t="str">
            <v>B0108</v>
          </cell>
        </row>
        <row r="65">
          <cell r="A65" t="str">
            <v>002B071</v>
          </cell>
          <cell r="B65" t="str">
            <v>B0108</v>
          </cell>
        </row>
        <row r="66">
          <cell r="A66" t="str">
            <v>002B072</v>
          </cell>
          <cell r="B66" t="str">
            <v>B0108</v>
          </cell>
        </row>
        <row r="67">
          <cell r="A67" t="str">
            <v>002B073</v>
          </cell>
          <cell r="B67" t="str">
            <v>B0108</v>
          </cell>
        </row>
        <row r="68">
          <cell r="A68" t="str">
            <v>002B074</v>
          </cell>
          <cell r="B68" t="str">
            <v>B0108</v>
          </cell>
        </row>
        <row r="69">
          <cell r="A69" t="str">
            <v>002B075</v>
          </cell>
          <cell r="B69" t="str">
            <v>B0108</v>
          </cell>
        </row>
        <row r="70">
          <cell r="A70" t="str">
            <v>004B072</v>
          </cell>
          <cell r="B70" t="str">
            <v>B0108</v>
          </cell>
        </row>
        <row r="71">
          <cell r="A71" t="str">
            <v>004B073</v>
          </cell>
          <cell r="B71" t="str">
            <v>B0108</v>
          </cell>
        </row>
        <row r="72">
          <cell r="A72" t="str">
            <v>004B075</v>
          </cell>
          <cell r="B72" t="str">
            <v>B0108</v>
          </cell>
        </row>
        <row r="73">
          <cell r="A73" t="str">
            <v>004B076</v>
          </cell>
          <cell r="B73" t="str">
            <v>B0108</v>
          </cell>
        </row>
        <row r="74">
          <cell r="A74" t="str">
            <v>004B077</v>
          </cell>
          <cell r="B74" t="str">
            <v>B0108</v>
          </cell>
        </row>
        <row r="75">
          <cell r="A75" t="str">
            <v>004B078</v>
          </cell>
          <cell r="B75" t="str">
            <v>B0108</v>
          </cell>
        </row>
        <row r="76">
          <cell r="A76" t="str">
            <v>004B080</v>
          </cell>
          <cell r="B76" t="str">
            <v>B0108</v>
          </cell>
        </row>
        <row r="77">
          <cell r="A77" t="str">
            <v>006B075</v>
          </cell>
          <cell r="B77" t="str">
            <v>B0108</v>
          </cell>
        </row>
        <row r="78">
          <cell r="A78" t="str">
            <v>006B076</v>
          </cell>
          <cell r="B78" t="str">
            <v>B0108</v>
          </cell>
        </row>
        <row r="79">
          <cell r="A79" t="str">
            <v>006B078</v>
          </cell>
          <cell r="B79" t="str">
            <v>B0108</v>
          </cell>
        </row>
        <row r="80">
          <cell r="A80" t="str">
            <v>006B080</v>
          </cell>
          <cell r="B80" t="str">
            <v>B0108</v>
          </cell>
        </row>
        <row r="81">
          <cell r="A81" t="str">
            <v>008B074</v>
          </cell>
          <cell r="B81" t="str">
            <v>B0108</v>
          </cell>
        </row>
        <row r="82">
          <cell r="A82" t="str">
            <v>009B072</v>
          </cell>
          <cell r="B82" t="str">
            <v>B0108</v>
          </cell>
        </row>
        <row r="83">
          <cell r="A83" t="str">
            <v>009B073</v>
          </cell>
          <cell r="B83" t="str">
            <v>B0108</v>
          </cell>
        </row>
        <row r="84">
          <cell r="A84" t="str">
            <v>002B077</v>
          </cell>
          <cell r="B84" t="str">
            <v>B0108</v>
          </cell>
        </row>
        <row r="85">
          <cell r="A85" t="str">
            <v>002B080</v>
          </cell>
          <cell r="B85" t="str">
            <v>B0108</v>
          </cell>
        </row>
        <row r="86">
          <cell r="A86" t="str">
            <v>008B075</v>
          </cell>
          <cell r="B86" t="str">
            <v>B0108</v>
          </cell>
        </row>
        <row r="87">
          <cell r="A87" t="str">
            <v>008B080</v>
          </cell>
          <cell r="B87" t="str">
            <v>B0108</v>
          </cell>
        </row>
        <row r="88">
          <cell r="A88" t="str">
            <v>010B071</v>
          </cell>
          <cell r="B88" t="str">
            <v>B0108</v>
          </cell>
        </row>
        <row r="89">
          <cell r="A89" t="str">
            <v>010B075</v>
          </cell>
          <cell r="B89" t="str">
            <v>B0108</v>
          </cell>
        </row>
        <row r="90">
          <cell r="A90" t="str">
            <v>010B078</v>
          </cell>
          <cell r="B90" t="str">
            <v>B0108</v>
          </cell>
        </row>
        <row r="91">
          <cell r="A91" t="str">
            <v>010B080</v>
          </cell>
          <cell r="B91" t="str">
            <v>B0108</v>
          </cell>
        </row>
        <row r="92">
          <cell r="A92" t="str">
            <v>006B085</v>
          </cell>
          <cell r="B92" t="str">
            <v>B0109</v>
          </cell>
        </row>
        <row r="93">
          <cell r="A93" t="str">
            <v>007B085</v>
          </cell>
          <cell r="B93" t="str">
            <v>B0109</v>
          </cell>
        </row>
        <row r="94">
          <cell r="A94" t="str">
            <v>008B082</v>
          </cell>
          <cell r="B94" t="str">
            <v>B0109</v>
          </cell>
        </row>
        <row r="95">
          <cell r="A95" t="str">
            <v>010B082</v>
          </cell>
          <cell r="B95" t="str">
            <v>B0109</v>
          </cell>
        </row>
        <row r="96">
          <cell r="A96" t="str">
            <v>002B083</v>
          </cell>
          <cell r="B96" t="str">
            <v>B0109</v>
          </cell>
        </row>
        <row r="97">
          <cell r="A97" t="str">
            <v>002B085</v>
          </cell>
          <cell r="B97" t="str">
            <v>B0109</v>
          </cell>
        </row>
        <row r="98">
          <cell r="A98" t="str">
            <v>002B090</v>
          </cell>
          <cell r="B98" t="str">
            <v>B0109</v>
          </cell>
        </row>
        <row r="99">
          <cell r="A99" t="str">
            <v>004B085</v>
          </cell>
          <cell r="B99" t="str">
            <v>B0109</v>
          </cell>
        </row>
        <row r="100">
          <cell r="A100" t="str">
            <v>004B090</v>
          </cell>
          <cell r="B100" t="str">
            <v>B0109</v>
          </cell>
        </row>
        <row r="101">
          <cell r="A101" t="str">
            <v>006B082</v>
          </cell>
          <cell r="B101" t="str">
            <v>B0109</v>
          </cell>
        </row>
        <row r="102">
          <cell r="A102" t="str">
            <v>006B090</v>
          </cell>
          <cell r="B102" t="str">
            <v>B0109</v>
          </cell>
        </row>
        <row r="103">
          <cell r="A103" t="str">
            <v>007B088</v>
          </cell>
          <cell r="B103" t="str">
            <v>B0109</v>
          </cell>
        </row>
        <row r="104">
          <cell r="A104" t="str">
            <v>008B090</v>
          </cell>
          <cell r="B104" t="str">
            <v>B0109</v>
          </cell>
        </row>
        <row r="105">
          <cell r="A105" t="str">
            <v>010B085</v>
          </cell>
          <cell r="B105" t="str">
            <v>B0109</v>
          </cell>
        </row>
        <row r="106">
          <cell r="A106" t="str">
            <v>010B090</v>
          </cell>
          <cell r="B106" t="str">
            <v>B0109</v>
          </cell>
        </row>
        <row r="107">
          <cell r="A107" t="str">
            <v>006B093</v>
          </cell>
          <cell r="B107" t="str">
            <v>B0110</v>
          </cell>
        </row>
        <row r="108">
          <cell r="A108" t="str">
            <v>010B094</v>
          </cell>
          <cell r="B108" t="str">
            <v>B0110</v>
          </cell>
        </row>
        <row r="109">
          <cell r="A109" t="str">
            <v>004B094</v>
          </cell>
          <cell r="B109" t="str">
            <v>B0110</v>
          </cell>
        </row>
        <row r="110">
          <cell r="A110" t="str">
            <v>008B093</v>
          </cell>
          <cell r="B110" t="str">
            <v>B0110</v>
          </cell>
        </row>
        <row r="111">
          <cell r="A111" t="str">
            <v>010B093</v>
          </cell>
          <cell r="B111" t="str">
            <v>B0110</v>
          </cell>
        </row>
        <row r="112">
          <cell r="A112" t="str">
            <v>011B054</v>
          </cell>
          <cell r="B112" t="str">
            <v>B0206</v>
          </cell>
        </row>
        <row r="113">
          <cell r="A113" t="str">
            <v>011B055</v>
          </cell>
          <cell r="B113" t="str">
            <v>B0206</v>
          </cell>
        </row>
        <row r="114">
          <cell r="A114" t="str">
            <v>012B053</v>
          </cell>
          <cell r="B114" t="str">
            <v>B0206</v>
          </cell>
        </row>
        <row r="115">
          <cell r="A115" t="str">
            <v>012B055</v>
          </cell>
          <cell r="B115" t="str">
            <v>B0206</v>
          </cell>
        </row>
        <row r="116">
          <cell r="A116" t="str">
            <v>013B057</v>
          </cell>
          <cell r="B116" t="str">
            <v>B0206</v>
          </cell>
        </row>
        <row r="117">
          <cell r="A117" t="str">
            <v>013B058</v>
          </cell>
          <cell r="B117" t="str">
            <v>B0206</v>
          </cell>
        </row>
        <row r="118">
          <cell r="A118" t="str">
            <v>014B051</v>
          </cell>
          <cell r="B118" t="str">
            <v>B0206</v>
          </cell>
        </row>
        <row r="119">
          <cell r="A119" t="str">
            <v>014B053</v>
          </cell>
          <cell r="B119" t="str">
            <v>B0206</v>
          </cell>
        </row>
        <row r="120">
          <cell r="A120" t="str">
            <v>014B055</v>
          </cell>
          <cell r="B120" t="str">
            <v>B0206</v>
          </cell>
        </row>
        <row r="121">
          <cell r="A121" t="str">
            <v>015B051</v>
          </cell>
          <cell r="B121" t="str">
            <v>B0206</v>
          </cell>
        </row>
        <row r="122">
          <cell r="A122" t="str">
            <v>015B058</v>
          </cell>
          <cell r="B122" t="str">
            <v>B0206</v>
          </cell>
        </row>
        <row r="123">
          <cell r="A123" t="str">
            <v>015B060</v>
          </cell>
          <cell r="B123" t="str">
            <v>B0206</v>
          </cell>
        </row>
        <row r="124">
          <cell r="A124" t="str">
            <v>016B051</v>
          </cell>
          <cell r="B124" t="str">
            <v>B0206</v>
          </cell>
        </row>
        <row r="125">
          <cell r="A125" t="str">
            <v>016B052</v>
          </cell>
          <cell r="B125" t="str">
            <v>B0206</v>
          </cell>
        </row>
        <row r="126">
          <cell r="A126" t="str">
            <v>016B055</v>
          </cell>
          <cell r="B126" t="str">
            <v>B0206</v>
          </cell>
        </row>
        <row r="127">
          <cell r="A127" t="str">
            <v>017B051</v>
          </cell>
          <cell r="B127" t="str">
            <v>B0206</v>
          </cell>
        </row>
        <row r="128">
          <cell r="A128" t="str">
            <v>017B053</v>
          </cell>
          <cell r="B128" t="str">
            <v>B0206</v>
          </cell>
        </row>
        <row r="129">
          <cell r="A129" t="str">
            <v>017B057</v>
          </cell>
          <cell r="B129" t="str">
            <v>B0206</v>
          </cell>
        </row>
        <row r="130">
          <cell r="A130" t="str">
            <v>018B055</v>
          </cell>
          <cell r="B130" t="str">
            <v>B0206</v>
          </cell>
        </row>
        <row r="131">
          <cell r="A131" t="str">
            <v>018B057</v>
          </cell>
          <cell r="B131" t="str">
            <v>B0206</v>
          </cell>
        </row>
        <row r="132">
          <cell r="A132" t="str">
            <v>019B053</v>
          </cell>
          <cell r="B132" t="str">
            <v>B0206</v>
          </cell>
        </row>
        <row r="133">
          <cell r="A133" t="str">
            <v>019B054</v>
          </cell>
          <cell r="B133" t="str">
            <v>B0206</v>
          </cell>
        </row>
        <row r="134">
          <cell r="A134" t="str">
            <v>012B057</v>
          </cell>
          <cell r="B134" t="str">
            <v>B0206</v>
          </cell>
        </row>
        <row r="135">
          <cell r="A135" t="str">
            <v>012B058</v>
          </cell>
          <cell r="B135" t="str">
            <v>B0206</v>
          </cell>
        </row>
        <row r="136">
          <cell r="A136" t="str">
            <v>012B060</v>
          </cell>
          <cell r="B136" t="str">
            <v>B0206</v>
          </cell>
        </row>
        <row r="137">
          <cell r="A137" t="str">
            <v>014B060</v>
          </cell>
          <cell r="B137" t="str">
            <v>B0206</v>
          </cell>
        </row>
        <row r="138">
          <cell r="A138" t="str">
            <v>016B059</v>
          </cell>
          <cell r="B138" t="str">
            <v>B0206</v>
          </cell>
        </row>
        <row r="139">
          <cell r="A139" t="str">
            <v>018B060</v>
          </cell>
          <cell r="B139" t="str">
            <v>B0206</v>
          </cell>
        </row>
        <row r="140">
          <cell r="A140" t="str">
            <v>020B057</v>
          </cell>
          <cell r="B140" t="str">
            <v>B0206</v>
          </cell>
        </row>
        <row r="141">
          <cell r="A141" t="str">
            <v>020B060</v>
          </cell>
          <cell r="B141" t="str">
            <v>B0206</v>
          </cell>
        </row>
        <row r="142">
          <cell r="A142" t="str">
            <v>015B063</v>
          </cell>
          <cell r="B142" t="str">
            <v>B0207</v>
          </cell>
        </row>
        <row r="143">
          <cell r="A143" t="str">
            <v>016B061</v>
          </cell>
          <cell r="B143" t="str">
            <v>B0207</v>
          </cell>
        </row>
        <row r="144">
          <cell r="A144" t="str">
            <v>016B063</v>
          </cell>
          <cell r="B144" t="str">
            <v>B0207</v>
          </cell>
        </row>
        <row r="145">
          <cell r="A145" t="str">
            <v>018B063</v>
          </cell>
          <cell r="B145" t="str">
            <v>B0207</v>
          </cell>
        </row>
        <row r="146">
          <cell r="A146" t="str">
            <v>020B062</v>
          </cell>
          <cell r="B146" t="str">
            <v>B0207</v>
          </cell>
        </row>
        <row r="147">
          <cell r="A147" t="str">
            <v>011B070</v>
          </cell>
          <cell r="B147" t="str">
            <v>B0207</v>
          </cell>
        </row>
        <row r="148">
          <cell r="A148" t="str">
            <v>012B062</v>
          </cell>
          <cell r="B148" t="str">
            <v>B0207</v>
          </cell>
        </row>
        <row r="149">
          <cell r="A149" t="str">
            <v>012B065</v>
          </cell>
          <cell r="B149" t="str">
            <v>B0207</v>
          </cell>
        </row>
        <row r="150">
          <cell r="A150" t="str">
            <v>012B067</v>
          </cell>
          <cell r="B150" t="str">
            <v>B0207</v>
          </cell>
        </row>
        <row r="151">
          <cell r="A151" t="str">
            <v>012B068</v>
          </cell>
          <cell r="B151" t="str">
            <v>B0207</v>
          </cell>
        </row>
        <row r="152">
          <cell r="A152" t="str">
            <v>014B063</v>
          </cell>
          <cell r="B152" t="str">
            <v>B0207</v>
          </cell>
        </row>
        <row r="153">
          <cell r="A153" t="str">
            <v>020B063</v>
          </cell>
          <cell r="B153" t="str">
            <v>B0207</v>
          </cell>
        </row>
        <row r="154">
          <cell r="A154" t="str">
            <v>011B071</v>
          </cell>
          <cell r="B154" t="str">
            <v>B0208</v>
          </cell>
        </row>
        <row r="155">
          <cell r="A155" t="str">
            <v>012B072</v>
          </cell>
          <cell r="B155" t="str">
            <v>B0208</v>
          </cell>
        </row>
        <row r="156">
          <cell r="A156" t="str">
            <v>012B073</v>
          </cell>
          <cell r="B156" t="str">
            <v>B0208</v>
          </cell>
        </row>
        <row r="157">
          <cell r="A157" t="str">
            <v>012B074</v>
          </cell>
          <cell r="B157" t="str">
            <v>B0208</v>
          </cell>
        </row>
        <row r="158">
          <cell r="A158" t="str">
            <v>012B075</v>
          </cell>
          <cell r="B158" t="str">
            <v>B0208</v>
          </cell>
        </row>
        <row r="159">
          <cell r="A159" t="str">
            <v>012B078</v>
          </cell>
          <cell r="B159" t="str">
            <v>B0208</v>
          </cell>
        </row>
        <row r="160">
          <cell r="A160" t="str">
            <v>012B080</v>
          </cell>
          <cell r="B160" t="str">
            <v>B0208</v>
          </cell>
        </row>
        <row r="161">
          <cell r="A161" t="str">
            <v>014B080</v>
          </cell>
          <cell r="B161" t="str">
            <v>B0208</v>
          </cell>
        </row>
        <row r="162">
          <cell r="A162" t="str">
            <v>019B087</v>
          </cell>
          <cell r="B162" t="str">
            <v>B0209</v>
          </cell>
        </row>
        <row r="163">
          <cell r="A163" t="str">
            <v>015B085</v>
          </cell>
          <cell r="B163" t="str">
            <v>B0209</v>
          </cell>
        </row>
        <row r="164">
          <cell r="A164" t="str">
            <v>018B082</v>
          </cell>
          <cell r="B164" t="str">
            <v>B0209</v>
          </cell>
        </row>
        <row r="165">
          <cell r="A165" t="str">
            <v>018B084</v>
          </cell>
          <cell r="B165" t="str">
            <v>B0209</v>
          </cell>
        </row>
        <row r="166">
          <cell r="A166" t="str">
            <v>012B082</v>
          </cell>
          <cell r="B166" t="str">
            <v>B0209</v>
          </cell>
        </row>
        <row r="167">
          <cell r="A167" t="str">
            <v>012B085</v>
          </cell>
          <cell r="B167" t="str">
            <v>B0209</v>
          </cell>
        </row>
        <row r="168">
          <cell r="A168" t="str">
            <v>012B090</v>
          </cell>
          <cell r="B168" t="str">
            <v>B0209</v>
          </cell>
        </row>
        <row r="169">
          <cell r="A169" t="str">
            <v>014B085</v>
          </cell>
          <cell r="B169" t="str">
            <v>B0209</v>
          </cell>
        </row>
        <row r="170">
          <cell r="A170" t="str">
            <v>014B090</v>
          </cell>
          <cell r="B170" t="str">
            <v>B0209</v>
          </cell>
        </row>
        <row r="171">
          <cell r="A171" t="str">
            <v>016B088</v>
          </cell>
          <cell r="B171" t="str">
            <v>B0209</v>
          </cell>
        </row>
        <row r="172">
          <cell r="A172" t="str">
            <v>011B093</v>
          </cell>
          <cell r="B172" t="str">
            <v>B0210</v>
          </cell>
        </row>
        <row r="173">
          <cell r="A173" t="str">
            <v>012B094</v>
          </cell>
          <cell r="B173" t="str">
            <v>B0210</v>
          </cell>
        </row>
        <row r="174">
          <cell r="A174" t="str">
            <v>013B094</v>
          </cell>
          <cell r="B174" t="str">
            <v>B0210</v>
          </cell>
        </row>
        <row r="175">
          <cell r="A175" t="str">
            <v>014B092</v>
          </cell>
          <cell r="B175" t="str">
            <v>B0210</v>
          </cell>
        </row>
        <row r="176">
          <cell r="A176" t="str">
            <v>021B057</v>
          </cell>
          <cell r="B176" t="str">
            <v>B0306</v>
          </cell>
        </row>
        <row r="177">
          <cell r="A177" t="str">
            <v>021B060</v>
          </cell>
          <cell r="B177" t="str">
            <v>B0306</v>
          </cell>
        </row>
        <row r="178">
          <cell r="A178" t="str">
            <v>021B061</v>
          </cell>
          <cell r="B178" t="str">
            <v>B0307</v>
          </cell>
        </row>
        <row r="179">
          <cell r="A179" t="str">
            <v>022B061</v>
          </cell>
          <cell r="B179" t="str">
            <v>B0307</v>
          </cell>
        </row>
        <row r="180">
          <cell r="A180" t="str">
            <v>021B062</v>
          </cell>
          <cell r="B180" t="str">
            <v>B0307</v>
          </cell>
        </row>
        <row r="181">
          <cell r="A181" t="str">
            <v>001C063</v>
          </cell>
          <cell r="B181" t="str">
            <v>C0106</v>
          </cell>
        </row>
        <row r="182">
          <cell r="A182" t="str">
            <v>002C054</v>
          </cell>
          <cell r="B182" t="str">
            <v>C0106</v>
          </cell>
        </row>
        <row r="183">
          <cell r="A183" t="str">
            <v>002C056</v>
          </cell>
          <cell r="B183" t="str">
            <v>C0106</v>
          </cell>
        </row>
        <row r="184">
          <cell r="A184" t="str">
            <v>002C061</v>
          </cell>
          <cell r="B184" t="str">
            <v>C0106</v>
          </cell>
        </row>
        <row r="185">
          <cell r="A185" t="str">
            <v>003C055</v>
          </cell>
          <cell r="B185" t="str">
            <v>C0106</v>
          </cell>
        </row>
        <row r="186">
          <cell r="A186" t="str">
            <v>003C060</v>
          </cell>
          <cell r="B186" t="str">
            <v>C0106</v>
          </cell>
        </row>
        <row r="187">
          <cell r="A187" t="str">
            <v>004C058</v>
          </cell>
          <cell r="B187" t="str">
            <v>C0106</v>
          </cell>
        </row>
        <row r="188">
          <cell r="A188" t="str">
            <v>006C053</v>
          </cell>
          <cell r="B188" t="str">
            <v>C0106</v>
          </cell>
        </row>
        <row r="189">
          <cell r="A189" t="str">
            <v>006C055</v>
          </cell>
          <cell r="B189" t="str">
            <v>C0106</v>
          </cell>
        </row>
        <row r="190">
          <cell r="A190" t="str">
            <v>006C057</v>
          </cell>
          <cell r="B190" t="str">
            <v>C0106</v>
          </cell>
        </row>
        <row r="191">
          <cell r="A191" t="str">
            <v>007C057</v>
          </cell>
          <cell r="B191" t="str">
            <v>C0106</v>
          </cell>
        </row>
        <row r="192">
          <cell r="A192" t="str">
            <v>007C058</v>
          </cell>
          <cell r="B192" t="str">
            <v>C0106</v>
          </cell>
        </row>
        <row r="193">
          <cell r="A193" t="str">
            <v>007C060</v>
          </cell>
          <cell r="B193" t="str">
            <v>C0106</v>
          </cell>
        </row>
        <row r="194">
          <cell r="A194" t="str">
            <v>008C055</v>
          </cell>
          <cell r="B194" t="str">
            <v>C0106</v>
          </cell>
        </row>
        <row r="195">
          <cell r="A195" t="str">
            <v>008C057</v>
          </cell>
          <cell r="B195" t="str">
            <v>C0106</v>
          </cell>
        </row>
        <row r="196">
          <cell r="A196" t="str">
            <v>008C058</v>
          </cell>
          <cell r="B196" t="str">
            <v>C0106</v>
          </cell>
        </row>
        <row r="197">
          <cell r="A197" t="str">
            <v>009C060</v>
          </cell>
          <cell r="B197" t="str">
            <v>C0106</v>
          </cell>
        </row>
        <row r="198">
          <cell r="A198" t="str">
            <v>010C051</v>
          </cell>
          <cell r="B198" t="str">
            <v>C0106</v>
          </cell>
        </row>
        <row r="199">
          <cell r="A199" t="str">
            <v>001C051</v>
          </cell>
          <cell r="B199" t="str">
            <v>C0106</v>
          </cell>
        </row>
        <row r="200">
          <cell r="A200" t="str">
            <v>001C058</v>
          </cell>
          <cell r="B200" t="str">
            <v>C0106</v>
          </cell>
        </row>
        <row r="201">
          <cell r="A201" t="str">
            <v>002C053</v>
          </cell>
          <cell r="B201" t="str">
            <v>C0106</v>
          </cell>
        </row>
        <row r="202">
          <cell r="A202" t="str">
            <v>002C055</v>
          </cell>
          <cell r="B202" t="str">
            <v>C0106</v>
          </cell>
        </row>
        <row r="203">
          <cell r="A203" t="str">
            <v>002C058</v>
          </cell>
          <cell r="B203" t="str">
            <v>C0106</v>
          </cell>
        </row>
        <row r="204">
          <cell r="A204" t="str">
            <v>002C060</v>
          </cell>
          <cell r="B204" t="str">
            <v>C0106</v>
          </cell>
        </row>
        <row r="205">
          <cell r="A205" t="str">
            <v>003C053</v>
          </cell>
          <cell r="B205" t="str">
            <v>C0106</v>
          </cell>
        </row>
        <row r="206">
          <cell r="A206" t="str">
            <v>004C053</v>
          </cell>
          <cell r="B206" t="str">
            <v>C0106</v>
          </cell>
        </row>
        <row r="207">
          <cell r="A207" t="str">
            <v>004C054</v>
          </cell>
          <cell r="B207" t="str">
            <v>C0106</v>
          </cell>
        </row>
        <row r="208">
          <cell r="A208" t="str">
            <v>006C054</v>
          </cell>
          <cell r="B208" t="str">
            <v>C0106</v>
          </cell>
        </row>
        <row r="209">
          <cell r="A209" t="str">
            <v>006C058</v>
          </cell>
          <cell r="B209" t="str">
            <v>C0106</v>
          </cell>
        </row>
        <row r="210">
          <cell r="A210" t="str">
            <v>006C060</v>
          </cell>
          <cell r="B210" t="str">
            <v>C0106</v>
          </cell>
        </row>
        <row r="211">
          <cell r="A211" t="str">
            <v>007C053</v>
          </cell>
          <cell r="B211" t="str">
            <v>C0106</v>
          </cell>
        </row>
        <row r="212">
          <cell r="A212" t="str">
            <v>008C053</v>
          </cell>
          <cell r="B212" t="str">
            <v>C0106</v>
          </cell>
        </row>
        <row r="213">
          <cell r="A213" t="str">
            <v>010C055</v>
          </cell>
          <cell r="B213" t="str">
            <v>C0106</v>
          </cell>
        </row>
        <row r="214">
          <cell r="A214" t="str">
            <v>010C058</v>
          </cell>
          <cell r="B214" t="str">
            <v>C0106</v>
          </cell>
        </row>
        <row r="215">
          <cell r="A215" t="str">
            <v>011C053</v>
          </cell>
          <cell r="B215" t="str">
            <v>C0106</v>
          </cell>
        </row>
        <row r="216">
          <cell r="A216" t="str">
            <v>002C067</v>
          </cell>
          <cell r="B216" t="str">
            <v>C0107</v>
          </cell>
        </row>
        <row r="217">
          <cell r="A217" t="str">
            <v>002C068</v>
          </cell>
          <cell r="B217" t="str">
            <v>C0107</v>
          </cell>
        </row>
        <row r="218">
          <cell r="A218" t="str">
            <v>002C070</v>
          </cell>
          <cell r="B218" t="str">
            <v>C0107</v>
          </cell>
        </row>
        <row r="219">
          <cell r="A219" t="str">
            <v>009C062</v>
          </cell>
          <cell r="B219" t="str">
            <v>C0107</v>
          </cell>
        </row>
        <row r="220">
          <cell r="A220" t="str">
            <v>010C066</v>
          </cell>
          <cell r="B220" t="str">
            <v>C0107</v>
          </cell>
        </row>
        <row r="221">
          <cell r="A221" t="str">
            <v>002C062</v>
          </cell>
          <cell r="B221" t="str">
            <v>C0107</v>
          </cell>
        </row>
        <row r="222">
          <cell r="A222" t="str">
            <v>002C063</v>
          </cell>
          <cell r="B222" t="str">
            <v>C0107</v>
          </cell>
        </row>
        <row r="223">
          <cell r="A223" t="str">
            <v>002C064</v>
          </cell>
          <cell r="B223" t="str">
            <v>C0107</v>
          </cell>
        </row>
        <row r="224">
          <cell r="A224" t="str">
            <v>002C065</v>
          </cell>
          <cell r="B224" t="str">
            <v>C0107</v>
          </cell>
        </row>
        <row r="225">
          <cell r="A225" t="str">
            <v>004C062</v>
          </cell>
          <cell r="B225" t="str">
            <v>C0107</v>
          </cell>
        </row>
        <row r="226">
          <cell r="A226" t="str">
            <v>005C063</v>
          </cell>
          <cell r="B226" t="str">
            <v>C0107</v>
          </cell>
        </row>
        <row r="227">
          <cell r="A227" t="str">
            <v>008C063</v>
          </cell>
          <cell r="B227" t="str">
            <v>C0107</v>
          </cell>
        </row>
        <row r="228">
          <cell r="A228" t="str">
            <v>008C064</v>
          </cell>
          <cell r="B228" t="str">
            <v>C0107</v>
          </cell>
        </row>
        <row r="229">
          <cell r="A229" t="str">
            <v>010C070</v>
          </cell>
          <cell r="B229" t="str">
            <v>C0107</v>
          </cell>
        </row>
        <row r="230">
          <cell r="A230" t="str">
            <v>004C063</v>
          </cell>
          <cell r="B230" t="str">
            <v>C0107</v>
          </cell>
        </row>
        <row r="231">
          <cell r="A231" t="str">
            <v>004C065</v>
          </cell>
          <cell r="B231" t="str">
            <v>C0107</v>
          </cell>
        </row>
        <row r="232">
          <cell r="A232" t="str">
            <v>004C067</v>
          </cell>
          <cell r="B232" t="str">
            <v>C0107</v>
          </cell>
        </row>
        <row r="233">
          <cell r="A233" t="str">
            <v>004C070</v>
          </cell>
          <cell r="B233" t="str">
            <v>C0107</v>
          </cell>
        </row>
        <row r="234">
          <cell r="A234" t="str">
            <v>006C062</v>
          </cell>
          <cell r="B234" t="str">
            <v>C0107</v>
          </cell>
        </row>
        <row r="235">
          <cell r="A235" t="str">
            <v>006C063</v>
          </cell>
          <cell r="B235" t="str">
            <v>C0107</v>
          </cell>
        </row>
        <row r="236">
          <cell r="A236" t="str">
            <v>006C065</v>
          </cell>
          <cell r="B236" t="str">
            <v>C0107</v>
          </cell>
        </row>
        <row r="237">
          <cell r="A237" t="str">
            <v>006C070</v>
          </cell>
          <cell r="B237" t="str">
            <v>C0107</v>
          </cell>
        </row>
        <row r="238">
          <cell r="A238" t="str">
            <v>008C065</v>
          </cell>
          <cell r="B238" t="str">
            <v>C0107</v>
          </cell>
        </row>
        <row r="239">
          <cell r="A239" t="str">
            <v>008C067</v>
          </cell>
          <cell r="B239" t="str">
            <v>C0107</v>
          </cell>
        </row>
        <row r="240">
          <cell r="A240" t="str">
            <v>008C070</v>
          </cell>
          <cell r="B240" t="str">
            <v>C0107</v>
          </cell>
        </row>
        <row r="241">
          <cell r="A241" t="str">
            <v>009C064</v>
          </cell>
          <cell r="B241" t="str">
            <v>C0107</v>
          </cell>
        </row>
        <row r="242">
          <cell r="A242" t="str">
            <v>009C067</v>
          </cell>
          <cell r="B242" t="str">
            <v>C0107</v>
          </cell>
        </row>
        <row r="243">
          <cell r="A243" t="str">
            <v>010C064</v>
          </cell>
          <cell r="B243" t="str">
            <v>C0107</v>
          </cell>
        </row>
        <row r="244">
          <cell r="A244" t="str">
            <v>010C065</v>
          </cell>
          <cell r="B244" t="str">
            <v>C0107</v>
          </cell>
        </row>
        <row r="245">
          <cell r="A245" t="str">
            <v>004C078</v>
          </cell>
          <cell r="B245" t="str">
            <v>C0108</v>
          </cell>
        </row>
        <row r="246">
          <cell r="A246" t="str">
            <v>006C073</v>
          </cell>
          <cell r="B246" t="str">
            <v>C0108</v>
          </cell>
        </row>
        <row r="247">
          <cell r="A247" t="str">
            <v>006C077</v>
          </cell>
          <cell r="B247" t="str">
            <v>C0108</v>
          </cell>
        </row>
        <row r="248">
          <cell r="A248" t="str">
            <v>006C080</v>
          </cell>
          <cell r="B248" t="str">
            <v>C0108</v>
          </cell>
        </row>
        <row r="249">
          <cell r="A249" t="str">
            <v>007C078</v>
          </cell>
          <cell r="B249" t="str">
            <v>C0108</v>
          </cell>
        </row>
        <row r="250">
          <cell r="A250" t="str">
            <v>008C073</v>
          </cell>
          <cell r="B250" t="str">
            <v>C0108</v>
          </cell>
        </row>
        <row r="251">
          <cell r="A251" t="str">
            <v>008C074</v>
          </cell>
          <cell r="B251" t="str">
            <v>C0108</v>
          </cell>
        </row>
        <row r="252">
          <cell r="A252" t="str">
            <v>007C075</v>
          </cell>
          <cell r="B252" t="str">
            <v>C0108</v>
          </cell>
        </row>
        <row r="253">
          <cell r="A253" t="str">
            <v>008C075</v>
          </cell>
          <cell r="B253" t="str">
            <v>C0108</v>
          </cell>
        </row>
        <row r="254">
          <cell r="A254" t="str">
            <v>008C078</v>
          </cell>
          <cell r="B254" t="str">
            <v>C0108</v>
          </cell>
        </row>
        <row r="255">
          <cell r="A255" t="str">
            <v>008C080</v>
          </cell>
          <cell r="B255" t="str">
            <v>C0108</v>
          </cell>
        </row>
        <row r="256">
          <cell r="A256" t="str">
            <v>009C073</v>
          </cell>
          <cell r="B256" t="str">
            <v>C0108</v>
          </cell>
        </row>
        <row r="257">
          <cell r="A257" t="str">
            <v>010C071</v>
          </cell>
          <cell r="B257" t="str">
            <v>C0108</v>
          </cell>
        </row>
        <row r="258">
          <cell r="A258" t="str">
            <v>010C074</v>
          </cell>
          <cell r="B258" t="str">
            <v>C0108</v>
          </cell>
        </row>
        <row r="259">
          <cell r="A259" t="str">
            <v>010C075</v>
          </cell>
          <cell r="B259" t="str">
            <v>C0108</v>
          </cell>
        </row>
        <row r="260">
          <cell r="A260" t="str">
            <v>010C076</v>
          </cell>
          <cell r="B260" t="str">
            <v>C0108</v>
          </cell>
        </row>
        <row r="261">
          <cell r="A261" t="str">
            <v>010C077</v>
          </cell>
          <cell r="B261" t="str">
            <v>C0108</v>
          </cell>
        </row>
        <row r="262">
          <cell r="A262" t="str">
            <v>010C078</v>
          </cell>
          <cell r="B262" t="str">
            <v>C0108</v>
          </cell>
        </row>
        <row r="263">
          <cell r="A263" t="str">
            <v>010C080</v>
          </cell>
          <cell r="B263" t="str">
            <v>C0108</v>
          </cell>
        </row>
        <row r="264">
          <cell r="A264" t="str">
            <v>002C074</v>
          </cell>
          <cell r="B264" t="str">
            <v>C0108</v>
          </cell>
        </row>
        <row r="265">
          <cell r="A265" t="str">
            <v>002C075</v>
          </cell>
          <cell r="B265" t="str">
            <v>C0108</v>
          </cell>
        </row>
        <row r="266">
          <cell r="A266" t="str">
            <v>002C076</v>
          </cell>
          <cell r="B266" t="str">
            <v>C0108</v>
          </cell>
        </row>
        <row r="267">
          <cell r="A267" t="str">
            <v>002C077</v>
          </cell>
          <cell r="B267" t="str">
            <v>C0108</v>
          </cell>
        </row>
        <row r="268">
          <cell r="A268" t="str">
            <v>002C079</v>
          </cell>
          <cell r="B268" t="str">
            <v>C0108</v>
          </cell>
        </row>
        <row r="269">
          <cell r="A269" t="str">
            <v>002C080</v>
          </cell>
          <cell r="B269" t="str">
            <v>C0108</v>
          </cell>
        </row>
        <row r="270">
          <cell r="A270" t="str">
            <v>004C080</v>
          </cell>
          <cell r="B270" t="str">
            <v>C0108</v>
          </cell>
        </row>
        <row r="271">
          <cell r="A271" t="str">
            <v>004C075</v>
          </cell>
          <cell r="B271" t="str">
            <v>C0108</v>
          </cell>
        </row>
        <row r="272">
          <cell r="A272" t="str">
            <v>005C073</v>
          </cell>
          <cell r="B272" t="str">
            <v>C0108</v>
          </cell>
        </row>
        <row r="273">
          <cell r="A273" t="str">
            <v>005C075</v>
          </cell>
          <cell r="B273" t="str">
            <v>C0108</v>
          </cell>
        </row>
        <row r="274">
          <cell r="A274" t="str">
            <v>001C085</v>
          </cell>
          <cell r="B274" t="str">
            <v>C0109</v>
          </cell>
        </row>
        <row r="275">
          <cell r="A275" t="str">
            <v>002C081</v>
          </cell>
          <cell r="B275" t="str">
            <v>C0109</v>
          </cell>
        </row>
        <row r="276">
          <cell r="A276" t="str">
            <v>002C085</v>
          </cell>
          <cell r="B276" t="str">
            <v>C0109</v>
          </cell>
        </row>
        <row r="277">
          <cell r="A277" t="str">
            <v>002C090</v>
          </cell>
          <cell r="B277" t="str">
            <v>C0109</v>
          </cell>
        </row>
        <row r="278">
          <cell r="A278" t="str">
            <v>003C081</v>
          </cell>
          <cell r="B278" t="str">
            <v>C0109</v>
          </cell>
        </row>
        <row r="279">
          <cell r="A279" t="str">
            <v>004C083</v>
          </cell>
          <cell r="B279" t="str">
            <v>C0109</v>
          </cell>
        </row>
        <row r="280">
          <cell r="A280" t="str">
            <v>004C085</v>
          </cell>
          <cell r="B280" t="str">
            <v>C0109</v>
          </cell>
        </row>
        <row r="281">
          <cell r="A281" t="str">
            <v>005C085</v>
          </cell>
          <cell r="B281" t="str">
            <v>C0109</v>
          </cell>
        </row>
        <row r="282">
          <cell r="A282" t="str">
            <v>006C081</v>
          </cell>
          <cell r="B282" t="str">
            <v>C0109</v>
          </cell>
        </row>
        <row r="283">
          <cell r="A283" t="str">
            <v>006C083</v>
          </cell>
          <cell r="B283" t="str">
            <v>C0109</v>
          </cell>
        </row>
        <row r="284">
          <cell r="A284" t="str">
            <v>006C085</v>
          </cell>
          <cell r="B284" t="str">
            <v>C0109</v>
          </cell>
        </row>
        <row r="285">
          <cell r="A285" t="str">
            <v>008C082</v>
          </cell>
          <cell r="B285" t="str">
            <v>C0109</v>
          </cell>
        </row>
        <row r="286">
          <cell r="A286" t="str">
            <v>010C082</v>
          </cell>
          <cell r="B286" t="str">
            <v>C0109</v>
          </cell>
        </row>
        <row r="287">
          <cell r="A287" t="str">
            <v>010C083</v>
          </cell>
          <cell r="B287" t="str">
            <v>C0109</v>
          </cell>
        </row>
        <row r="288">
          <cell r="A288" t="str">
            <v>010C085</v>
          </cell>
          <cell r="B288" t="str">
            <v>C0109</v>
          </cell>
        </row>
        <row r="289">
          <cell r="A289" t="str">
            <v>002C087</v>
          </cell>
          <cell r="B289" t="str">
            <v>C0109</v>
          </cell>
        </row>
        <row r="290">
          <cell r="A290" t="str">
            <v>004C090</v>
          </cell>
          <cell r="B290" t="str">
            <v>C0109</v>
          </cell>
        </row>
        <row r="291">
          <cell r="A291" t="str">
            <v>006C090</v>
          </cell>
          <cell r="B291" t="str">
            <v>C0109</v>
          </cell>
        </row>
        <row r="292">
          <cell r="A292" t="str">
            <v>008C090</v>
          </cell>
          <cell r="B292" t="str">
            <v>C0109</v>
          </cell>
        </row>
        <row r="293">
          <cell r="A293" t="str">
            <v>009C090</v>
          </cell>
          <cell r="B293" t="str">
            <v>C0109</v>
          </cell>
        </row>
        <row r="294">
          <cell r="A294" t="str">
            <v>002C094</v>
          </cell>
          <cell r="B294" t="str">
            <v>C0110</v>
          </cell>
        </row>
        <row r="295">
          <cell r="A295" t="str">
            <v>002c093</v>
          </cell>
          <cell r="B295" t="str">
            <v>C0110</v>
          </cell>
        </row>
        <row r="296">
          <cell r="A296" t="str">
            <v>004C093</v>
          </cell>
          <cell r="B296" t="str">
            <v>C0110</v>
          </cell>
        </row>
        <row r="297">
          <cell r="A297" t="str">
            <v>004c092</v>
          </cell>
          <cell r="B297" t="str">
            <v>C0110</v>
          </cell>
        </row>
        <row r="298">
          <cell r="A298" t="str">
            <v>006c092</v>
          </cell>
          <cell r="B298" t="str">
            <v>C0110</v>
          </cell>
        </row>
        <row r="299">
          <cell r="A299" t="str">
            <v>006C093</v>
          </cell>
          <cell r="B299" t="str">
            <v>C0110</v>
          </cell>
        </row>
        <row r="300">
          <cell r="A300" t="str">
            <v>008c091</v>
          </cell>
          <cell r="B300" t="str">
            <v>C0110</v>
          </cell>
        </row>
        <row r="301">
          <cell r="A301" t="str">
            <v>009c091</v>
          </cell>
          <cell r="B301" t="str">
            <v>C0110</v>
          </cell>
        </row>
        <row r="302">
          <cell r="A302" t="str">
            <v>009c092</v>
          </cell>
          <cell r="B302" t="str">
            <v>C0110</v>
          </cell>
        </row>
        <row r="303">
          <cell r="A303" t="str">
            <v>010C091</v>
          </cell>
          <cell r="B303" t="str">
            <v>C0110</v>
          </cell>
        </row>
        <row r="304">
          <cell r="A304" t="str">
            <v>010C093</v>
          </cell>
          <cell r="B304" t="str">
            <v>C0110</v>
          </cell>
        </row>
        <row r="305">
          <cell r="A305" t="str">
            <v>010C094</v>
          </cell>
          <cell r="B305" t="str">
            <v>C0110</v>
          </cell>
        </row>
        <row r="306">
          <cell r="A306" t="str">
            <v>013C060</v>
          </cell>
          <cell r="B306" t="str">
            <v>C0206</v>
          </cell>
        </row>
        <row r="307">
          <cell r="A307" t="str">
            <v>016C056</v>
          </cell>
          <cell r="B307" t="str">
            <v>C0206</v>
          </cell>
        </row>
        <row r="308">
          <cell r="A308" t="str">
            <v>018C054</v>
          </cell>
          <cell r="B308" t="str">
            <v>C0206</v>
          </cell>
        </row>
        <row r="309">
          <cell r="A309" t="str">
            <v>015C052</v>
          </cell>
          <cell r="B309" t="str">
            <v>C0206</v>
          </cell>
        </row>
        <row r="310">
          <cell r="A310" t="str">
            <v>016C051</v>
          </cell>
          <cell r="B310" t="str">
            <v>C0206</v>
          </cell>
        </row>
        <row r="311">
          <cell r="A311" t="str">
            <v>016C053</v>
          </cell>
          <cell r="B311" t="str">
            <v>C0206</v>
          </cell>
        </row>
        <row r="312">
          <cell r="A312" t="str">
            <v>018C053</v>
          </cell>
          <cell r="B312" t="str">
            <v>C0206</v>
          </cell>
        </row>
        <row r="313">
          <cell r="A313" t="str">
            <v>012C052</v>
          </cell>
          <cell r="B313" t="str">
            <v>C0206</v>
          </cell>
        </row>
        <row r="314">
          <cell r="A314" t="str">
            <v>012C053</v>
          </cell>
          <cell r="B314" t="str">
            <v>C0206</v>
          </cell>
        </row>
        <row r="315">
          <cell r="A315" t="str">
            <v>012C054</v>
          </cell>
          <cell r="B315" t="str">
            <v>C0206</v>
          </cell>
        </row>
        <row r="316">
          <cell r="A316" t="str">
            <v>012C055</v>
          </cell>
          <cell r="B316" t="str">
            <v>C0206</v>
          </cell>
        </row>
        <row r="317">
          <cell r="A317" t="str">
            <v>012C058</v>
          </cell>
          <cell r="B317" t="str">
            <v>C0206</v>
          </cell>
        </row>
        <row r="318">
          <cell r="A318" t="str">
            <v>014C053</v>
          </cell>
          <cell r="B318" t="str">
            <v>C0206</v>
          </cell>
        </row>
        <row r="319">
          <cell r="A319" t="str">
            <v>014C055</v>
          </cell>
          <cell r="B319" t="str">
            <v>C0206</v>
          </cell>
        </row>
        <row r="320">
          <cell r="A320" t="str">
            <v>014C058</v>
          </cell>
          <cell r="B320" t="str">
            <v>C0206</v>
          </cell>
        </row>
        <row r="321">
          <cell r="A321" t="str">
            <v>014C059</v>
          </cell>
          <cell r="B321" t="str">
            <v>C0206</v>
          </cell>
        </row>
        <row r="322">
          <cell r="A322" t="str">
            <v>014C060</v>
          </cell>
          <cell r="B322" t="str">
            <v>C0206</v>
          </cell>
        </row>
        <row r="323">
          <cell r="A323" t="str">
            <v>016C055</v>
          </cell>
          <cell r="B323" t="str">
            <v>C0206</v>
          </cell>
        </row>
        <row r="324">
          <cell r="A324" t="str">
            <v>016C058</v>
          </cell>
          <cell r="B324" t="str">
            <v>C0206</v>
          </cell>
        </row>
        <row r="325">
          <cell r="A325" t="str">
            <v>016C059</v>
          </cell>
          <cell r="B325" t="str">
            <v>C0206</v>
          </cell>
        </row>
        <row r="326">
          <cell r="A326" t="str">
            <v>016C060</v>
          </cell>
          <cell r="B326" t="str">
            <v>C0206</v>
          </cell>
        </row>
        <row r="327">
          <cell r="A327" t="str">
            <v>018C052</v>
          </cell>
          <cell r="B327" t="str">
            <v>C0206</v>
          </cell>
        </row>
        <row r="328">
          <cell r="A328" t="str">
            <v>018C055</v>
          </cell>
          <cell r="B328" t="str">
            <v>C0206</v>
          </cell>
        </row>
        <row r="329">
          <cell r="A329" t="str">
            <v>018C056</v>
          </cell>
          <cell r="B329" t="str">
            <v>C0206</v>
          </cell>
        </row>
        <row r="330">
          <cell r="A330" t="str">
            <v>018C057</v>
          </cell>
          <cell r="B330" t="str">
            <v>C0206</v>
          </cell>
        </row>
        <row r="331">
          <cell r="A331" t="str">
            <v>018C058</v>
          </cell>
          <cell r="B331" t="str">
            <v>C0206</v>
          </cell>
        </row>
        <row r="332">
          <cell r="A332" t="str">
            <v>018C059</v>
          </cell>
          <cell r="B332" t="str">
            <v>C0206</v>
          </cell>
        </row>
        <row r="333">
          <cell r="A333" t="str">
            <v>020C052</v>
          </cell>
          <cell r="B333" t="str">
            <v>C0206</v>
          </cell>
        </row>
        <row r="334">
          <cell r="A334" t="str">
            <v>020C053</v>
          </cell>
          <cell r="B334" t="str">
            <v>C0206</v>
          </cell>
        </row>
        <row r="335">
          <cell r="A335" t="str">
            <v>020C054</v>
          </cell>
          <cell r="B335" t="str">
            <v>C0206</v>
          </cell>
        </row>
        <row r="336">
          <cell r="A336" t="str">
            <v>020C055</v>
          </cell>
          <cell r="B336" t="str">
            <v>C0206</v>
          </cell>
        </row>
        <row r="337">
          <cell r="A337" t="str">
            <v>020C056</v>
          </cell>
          <cell r="B337" t="str">
            <v>C0206</v>
          </cell>
        </row>
        <row r="338">
          <cell r="A338" t="str">
            <v>020C057</v>
          </cell>
          <cell r="B338" t="str">
            <v>C0206</v>
          </cell>
        </row>
        <row r="339">
          <cell r="A339" t="str">
            <v>020C059</v>
          </cell>
          <cell r="B339" t="str">
            <v>C0206</v>
          </cell>
        </row>
        <row r="340">
          <cell r="A340" t="str">
            <v>020C060</v>
          </cell>
          <cell r="B340" t="str">
            <v>C0206</v>
          </cell>
        </row>
        <row r="341">
          <cell r="A341" t="str">
            <v>012C067</v>
          </cell>
          <cell r="B341" t="str">
            <v>C0207</v>
          </cell>
        </row>
        <row r="342">
          <cell r="A342" t="str">
            <v>014C062</v>
          </cell>
          <cell r="B342" t="str">
            <v>C0207</v>
          </cell>
        </row>
        <row r="343">
          <cell r="A343" t="str">
            <v>014C063</v>
          </cell>
          <cell r="B343" t="str">
            <v>C0207</v>
          </cell>
        </row>
        <row r="344">
          <cell r="A344" t="str">
            <v>014C070</v>
          </cell>
          <cell r="B344" t="str">
            <v>C0207</v>
          </cell>
        </row>
        <row r="345">
          <cell r="A345" t="str">
            <v>015C070</v>
          </cell>
          <cell r="B345" t="str">
            <v>C0207</v>
          </cell>
        </row>
        <row r="346">
          <cell r="A346" t="str">
            <v>016C064</v>
          </cell>
          <cell r="B346" t="str">
            <v>C0207</v>
          </cell>
        </row>
        <row r="347">
          <cell r="A347" t="str">
            <v>016C070</v>
          </cell>
          <cell r="B347" t="str">
            <v>C0207</v>
          </cell>
        </row>
        <row r="348">
          <cell r="A348" t="str">
            <v>017C070</v>
          </cell>
          <cell r="B348" t="str">
            <v>C0207</v>
          </cell>
        </row>
        <row r="349">
          <cell r="A349" t="str">
            <v>018C065</v>
          </cell>
          <cell r="B349" t="str">
            <v>C0207</v>
          </cell>
        </row>
        <row r="350">
          <cell r="A350" t="str">
            <v>018C070</v>
          </cell>
          <cell r="B350" t="str">
            <v>C0207</v>
          </cell>
        </row>
        <row r="351">
          <cell r="A351" t="str">
            <v>019C065</v>
          </cell>
          <cell r="B351" t="str">
            <v>C0207</v>
          </cell>
        </row>
        <row r="352">
          <cell r="A352" t="str">
            <v>019C067</v>
          </cell>
          <cell r="B352" t="str">
            <v>C0207</v>
          </cell>
        </row>
        <row r="353">
          <cell r="A353" t="str">
            <v>019C068</v>
          </cell>
          <cell r="B353" t="str">
            <v>C0207</v>
          </cell>
        </row>
        <row r="354">
          <cell r="A354" t="str">
            <v>020C062</v>
          </cell>
          <cell r="B354" t="str">
            <v>C0207</v>
          </cell>
        </row>
        <row r="355">
          <cell r="A355" t="str">
            <v>020C067</v>
          </cell>
          <cell r="B355" t="str">
            <v>C0207</v>
          </cell>
        </row>
        <row r="356">
          <cell r="A356" t="str">
            <v>020C069</v>
          </cell>
          <cell r="B356" t="str">
            <v>C0207</v>
          </cell>
        </row>
        <row r="357">
          <cell r="A357" t="str">
            <v>011C070</v>
          </cell>
          <cell r="B357" t="str">
            <v>C0207</v>
          </cell>
        </row>
        <row r="358">
          <cell r="A358" t="str">
            <v>012C069</v>
          </cell>
          <cell r="B358" t="str">
            <v>C0207</v>
          </cell>
        </row>
        <row r="359">
          <cell r="A359" t="str">
            <v>012C070</v>
          </cell>
          <cell r="B359" t="str">
            <v>C0207</v>
          </cell>
        </row>
        <row r="360">
          <cell r="A360" t="str">
            <v>014C069</v>
          </cell>
          <cell r="B360" t="str">
            <v>C0207</v>
          </cell>
        </row>
        <row r="361">
          <cell r="A361" t="str">
            <v>016C069</v>
          </cell>
          <cell r="B361" t="str">
            <v>C0207</v>
          </cell>
        </row>
        <row r="362">
          <cell r="A362" t="str">
            <v>012C065</v>
          </cell>
          <cell r="B362" t="str">
            <v>C0207</v>
          </cell>
        </row>
        <row r="363">
          <cell r="A363" t="str">
            <v>013C066</v>
          </cell>
          <cell r="B363" t="str">
            <v>C0207</v>
          </cell>
        </row>
        <row r="364">
          <cell r="A364" t="str">
            <v>014C065</v>
          </cell>
          <cell r="B364" t="str">
            <v>C0207</v>
          </cell>
        </row>
        <row r="365">
          <cell r="A365" t="str">
            <v>014C068</v>
          </cell>
          <cell r="B365" t="str">
            <v>C0207</v>
          </cell>
        </row>
        <row r="366">
          <cell r="A366" t="str">
            <v>016C063</v>
          </cell>
          <cell r="B366" t="str">
            <v>C0207</v>
          </cell>
        </row>
        <row r="367">
          <cell r="A367" t="str">
            <v>016C065</v>
          </cell>
          <cell r="B367" t="str">
            <v>C0207</v>
          </cell>
        </row>
        <row r="368">
          <cell r="A368" t="str">
            <v>018C064</v>
          </cell>
          <cell r="B368" t="str">
            <v>C0207</v>
          </cell>
        </row>
        <row r="369">
          <cell r="A369" t="str">
            <v>018C068</v>
          </cell>
          <cell r="B369" t="str">
            <v>C0207</v>
          </cell>
        </row>
        <row r="370">
          <cell r="A370" t="str">
            <v>019C061</v>
          </cell>
          <cell r="B370" t="str">
            <v>C0207</v>
          </cell>
        </row>
        <row r="371">
          <cell r="A371" t="str">
            <v>020C064</v>
          </cell>
          <cell r="B371" t="str">
            <v>C0207</v>
          </cell>
        </row>
        <row r="372">
          <cell r="A372" t="str">
            <v>020C065</v>
          </cell>
          <cell r="B372" t="str">
            <v>C0207</v>
          </cell>
        </row>
        <row r="373">
          <cell r="A373" t="str">
            <v>020C070</v>
          </cell>
          <cell r="B373" t="str">
            <v>C0207</v>
          </cell>
        </row>
        <row r="374">
          <cell r="A374" t="str">
            <v>011C080</v>
          </cell>
          <cell r="B374" t="str">
            <v>C0208</v>
          </cell>
        </row>
        <row r="375">
          <cell r="A375" t="str">
            <v>012C075</v>
          </cell>
          <cell r="B375" t="str">
            <v>C0208</v>
          </cell>
        </row>
        <row r="376">
          <cell r="A376" t="str">
            <v>013C072</v>
          </cell>
          <cell r="B376" t="str">
            <v>C0208</v>
          </cell>
        </row>
        <row r="377">
          <cell r="A377" t="str">
            <v>013C080</v>
          </cell>
          <cell r="B377" t="str">
            <v>C0208</v>
          </cell>
        </row>
        <row r="378">
          <cell r="A378" t="str">
            <v>014C075</v>
          </cell>
          <cell r="B378" t="str">
            <v>C0208</v>
          </cell>
        </row>
        <row r="379">
          <cell r="A379" t="str">
            <v>015C077</v>
          </cell>
          <cell r="B379" t="str">
            <v>C0208</v>
          </cell>
        </row>
        <row r="380">
          <cell r="A380" t="str">
            <v>016C075</v>
          </cell>
          <cell r="B380" t="str">
            <v>C0208</v>
          </cell>
        </row>
        <row r="381">
          <cell r="A381" t="str">
            <v>016C080</v>
          </cell>
          <cell r="B381" t="str">
            <v>C0208</v>
          </cell>
        </row>
        <row r="382">
          <cell r="A382" t="str">
            <v>017C074</v>
          </cell>
          <cell r="B382" t="str">
            <v>C0208</v>
          </cell>
        </row>
        <row r="383">
          <cell r="A383" t="str">
            <v>018C077</v>
          </cell>
          <cell r="B383" t="str">
            <v>C0208</v>
          </cell>
        </row>
        <row r="384">
          <cell r="A384" t="str">
            <v>018C080</v>
          </cell>
          <cell r="B384" t="str">
            <v>C0208</v>
          </cell>
        </row>
        <row r="385">
          <cell r="A385" t="str">
            <v>020C072</v>
          </cell>
          <cell r="B385" t="str">
            <v>C0208</v>
          </cell>
        </row>
        <row r="386">
          <cell r="A386" t="str">
            <v>020C075</v>
          </cell>
          <cell r="B386" t="str">
            <v>C0208</v>
          </cell>
        </row>
        <row r="387">
          <cell r="A387" t="str">
            <v>020C077</v>
          </cell>
          <cell r="B387" t="str">
            <v>C0208</v>
          </cell>
        </row>
        <row r="388">
          <cell r="A388" t="str">
            <v>020C080</v>
          </cell>
          <cell r="B388" t="str">
            <v>C0208</v>
          </cell>
        </row>
        <row r="389">
          <cell r="A389" t="str">
            <v>011C085</v>
          </cell>
          <cell r="B389" t="str">
            <v>C0209</v>
          </cell>
        </row>
        <row r="390">
          <cell r="A390" t="str">
            <v>012C082</v>
          </cell>
          <cell r="B390" t="str">
            <v>C0209</v>
          </cell>
        </row>
        <row r="391">
          <cell r="A391" t="str">
            <v>012C081</v>
          </cell>
          <cell r="B391" t="str">
            <v>C0209</v>
          </cell>
        </row>
        <row r="392">
          <cell r="A392" t="str">
            <v>012C085</v>
          </cell>
          <cell r="B392" t="str">
            <v>C0209</v>
          </cell>
        </row>
        <row r="393">
          <cell r="A393" t="str">
            <v>012C086</v>
          </cell>
          <cell r="B393" t="str">
            <v>C0209</v>
          </cell>
        </row>
        <row r="394">
          <cell r="A394" t="str">
            <v>012C087</v>
          </cell>
          <cell r="B394" t="str">
            <v>C0209</v>
          </cell>
        </row>
        <row r="395">
          <cell r="A395" t="str">
            <v>012C088</v>
          </cell>
          <cell r="B395" t="str">
            <v>C0209</v>
          </cell>
        </row>
        <row r="396">
          <cell r="A396" t="str">
            <v>012C090</v>
          </cell>
          <cell r="B396" t="str">
            <v>C0209</v>
          </cell>
        </row>
        <row r="397">
          <cell r="A397" t="str">
            <v>014C082</v>
          </cell>
          <cell r="B397" t="str">
            <v>C0209</v>
          </cell>
        </row>
        <row r="398">
          <cell r="A398" t="str">
            <v>014C083</v>
          </cell>
          <cell r="B398" t="str">
            <v>C0209</v>
          </cell>
        </row>
        <row r="399">
          <cell r="A399" t="str">
            <v>014C084</v>
          </cell>
          <cell r="B399" t="str">
            <v>C0209</v>
          </cell>
        </row>
        <row r="400">
          <cell r="A400" t="str">
            <v>014C085</v>
          </cell>
          <cell r="B400" t="str">
            <v>C0209</v>
          </cell>
        </row>
        <row r="401">
          <cell r="A401" t="str">
            <v>014C086</v>
          </cell>
          <cell r="B401" t="str">
            <v>C0209</v>
          </cell>
        </row>
        <row r="402">
          <cell r="A402" t="str">
            <v>014C087</v>
          </cell>
          <cell r="B402" t="str">
            <v>C0209</v>
          </cell>
        </row>
        <row r="403">
          <cell r="A403" t="str">
            <v>014C088</v>
          </cell>
          <cell r="B403" t="str">
            <v>C0209</v>
          </cell>
        </row>
        <row r="404">
          <cell r="A404" t="str">
            <v>014C089</v>
          </cell>
          <cell r="B404" t="str">
            <v>C0209</v>
          </cell>
        </row>
        <row r="405">
          <cell r="A405" t="str">
            <v>016C082</v>
          </cell>
          <cell r="B405" t="str">
            <v>C0209</v>
          </cell>
        </row>
        <row r="406">
          <cell r="A406" t="str">
            <v>016C083</v>
          </cell>
          <cell r="B406" t="str">
            <v>C0209</v>
          </cell>
        </row>
        <row r="407">
          <cell r="A407" t="str">
            <v>016C085</v>
          </cell>
          <cell r="B407" t="str">
            <v>C0209</v>
          </cell>
        </row>
        <row r="408">
          <cell r="A408" t="str">
            <v>016C086</v>
          </cell>
          <cell r="B408" t="str">
            <v>C0209</v>
          </cell>
        </row>
        <row r="409">
          <cell r="A409" t="str">
            <v>016C087</v>
          </cell>
          <cell r="B409" t="str">
            <v>C0209</v>
          </cell>
        </row>
        <row r="410">
          <cell r="A410" t="str">
            <v>016C088</v>
          </cell>
          <cell r="B410" t="str">
            <v>C0209</v>
          </cell>
        </row>
        <row r="411">
          <cell r="A411" t="str">
            <v>016C090</v>
          </cell>
          <cell r="B411" t="str">
            <v>C0209</v>
          </cell>
        </row>
        <row r="412">
          <cell r="A412" t="str">
            <v>014C090</v>
          </cell>
          <cell r="B412" t="str">
            <v>C0209</v>
          </cell>
        </row>
        <row r="413">
          <cell r="A413" t="str">
            <v>017C082</v>
          </cell>
          <cell r="B413" t="str">
            <v>C0209</v>
          </cell>
        </row>
        <row r="414">
          <cell r="A414" t="str">
            <v>017C085</v>
          </cell>
          <cell r="B414" t="str">
            <v>C0209</v>
          </cell>
        </row>
        <row r="415">
          <cell r="A415" t="str">
            <v>018C085</v>
          </cell>
          <cell r="B415" t="str">
            <v>C0209</v>
          </cell>
        </row>
        <row r="416">
          <cell r="A416" t="str">
            <v>018C086</v>
          </cell>
          <cell r="B416" t="str">
            <v>C0209</v>
          </cell>
        </row>
        <row r="417">
          <cell r="A417" t="str">
            <v>018C088</v>
          </cell>
          <cell r="B417" t="str">
            <v>C0209</v>
          </cell>
        </row>
        <row r="418">
          <cell r="A418" t="str">
            <v>018C090</v>
          </cell>
          <cell r="B418" t="str">
            <v>C0209</v>
          </cell>
        </row>
        <row r="419">
          <cell r="A419" t="str">
            <v>019C083</v>
          </cell>
          <cell r="B419" t="str">
            <v>C0209</v>
          </cell>
        </row>
        <row r="420">
          <cell r="A420" t="str">
            <v>019C085</v>
          </cell>
          <cell r="B420" t="str">
            <v>C0209</v>
          </cell>
        </row>
        <row r="421">
          <cell r="A421" t="str">
            <v>019C090</v>
          </cell>
          <cell r="B421" t="str">
            <v>C0209</v>
          </cell>
        </row>
        <row r="422">
          <cell r="A422" t="str">
            <v>020C082</v>
          </cell>
          <cell r="B422" t="str">
            <v>C0209</v>
          </cell>
        </row>
        <row r="423">
          <cell r="A423" t="str">
            <v>020C084</v>
          </cell>
          <cell r="B423" t="str">
            <v>C0209</v>
          </cell>
        </row>
        <row r="424">
          <cell r="A424" t="str">
            <v>020C086</v>
          </cell>
          <cell r="B424" t="str">
            <v>C0209</v>
          </cell>
        </row>
        <row r="425">
          <cell r="A425" t="str">
            <v>020C087</v>
          </cell>
          <cell r="B425" t="str">
            <v>C0209</v>
          </cell>
        </row>
        <row r="426">
          <cell r="A426" t="str">
            <v>020C090</v>
          </cell>
          <cell r="B426" t="str">
            <v>C0209</v>
          </cell>
        </row>
        <row r="427">
          <cell r="A427" t="str">
            <v>012C092</v>
          </cell>
          <cell r="B427" t="str">
            <v>C0210</v>
          </cell>
        </row>
        <row r="428">
          <cell r="A428" t="str">
            <v>012C091</v>
          </cell>
          <cell r="B428" t="str">
            <v>C0210</v>
          </cell>
        </row>
        <row r="429">
          <cell r="A429" t="str">
            <v>014C091</v>
          </cell>
          <cell r="B429" t="str">
            <v>C0210</v>
          </cell>
        </row>
        <row r="430">
          <cell r="A430" t="str">
            <v>014C092</v>
          </cell>
          <cell r="B430" t="str">
            <v>C0210</v>
          </cell>
        </row>
        <row r="431">
          <cell r="A431" t="str">
            <v>014C093</v>
          </cell>
          <cell r="B431" t="str">
            <v>C0210</v>
          </cell>
        </row>
        <row r="432">
          <cell r="A432" t="str">
            <v>014C094</v>
          </cell>
          <cell r="B432" t="str">
            <v>C0210</v>
          </cell>
        </row>
        <row r="433">
          <cell r="A433" t="str">
            <v>014C095</v>
          </cell>
          <cell r="B433" t="str">
            <v>C0210</v>
          </cell>
        </row>
        <row r="434">
          <cell r="A434" t="str">
            <v>015C093</v>
          </cell>
          <cell r="B434" t="str">
            <v>C0210</v>
          </cell>
        </row>
        <row r="435">
          <cell r="A435" t="str">
            <v>015C092</v>
          </cell>
          <cell r="B435" t="str">
            <v>C0210</v>
          </cell>
        </row>
        <row r="436">
          <cell r="A436" t="str">
            <v>015C094</v>
          </cell>
          <cell r="B436" t="str">
            <v>C0210</v>
          </cell>
        </row>
        <row r="437">
          <cell r="A437" t="str">
            <v>015C095</v>
          </cell>
          <cell r="B437" t="str">
            <v>C0210</v>
          </cell>
        </row>
        <row r="438">
          <cell r="A438" t="str">
            <v>016C093</v>
          </cell>
          <cell r="B438" t="str">
            <v>C0210</v>
          </cell>
        </row>
        <row r="439">
          <cell r="A439" t="str">
            <v>016C092</v>
          </cell>
          <cell r="B439" t="str">
            <v>C0210</v>
          </cell>
        </row>
        <row r="440">
          <cell r="A440" t="str">
            <v>017C095</v>
          </cell>
          <cell r="B440" t="str">
            <v>C0210</v>
          </cell>
        </row>
        <row r="441">
          <cell r="A441" t="str">
            <v>018C093</v>
          </cell>
          <cell r="B441" t="str">
            <v>C0210</v>
          </cell>
        </row>
        <row r="442">
          <cell r="A442" t="str">
            <v>018C092</v>
          </cell>
          <cell r="B442" t="str">
            <v>C0210</v>
          </cell>
        </row>
        <row r="443">
          <cell r="A443" t="str">
            <v>018C095</v>
          </cell>
          <cell r="B443" t="str">
            <v>C0210</v>
          </cell>
        </row>
        <row r="444">
          <cell r="A444" t="str">
            <v>020C093</v>
          </cell>
          <cell r="B444" t="str">
            <v>C0210</v>
          </cell>
        </row>
        <row r="445">
          <cell r="A445" t="str">
            <v>020C092</v>
          </cell>
          <cell r="B445" t="str">
            <v>C0210</v>
          </cell>
        </row>
        <row r="446">
          <cell r="A446" t="str">
            <v>020C094</v>
          </cell>
          <cell r="B446" t="str">
            <v>C0210</v>
          </cell>
        </row>
        <row r="447">
          <cell r="A447" t="str">
            <v>020C095</v>
          </cell>
          <cell r="B447" t="str">
            <v>C0210</v>
          </cell>
        </row>
        <row r="448">
          <cell r="A448" t="str">
            <v>020C097</v>
          </cell>
          <cell r="B448" t="str">
            <v>C0210</v>
          </cell>
        </row>
        <row r="449">
          <cell r="A449" t="str">
            <v>020C098</v>
          </cell>
          <cell r="B449" t="str">
            <v>C0210</v>
          </cell>
        </row>
        <row r="450">
          <cell r="A450" t="str">
            <v>022C054</v>
          </cell>
          <cell r="B450" t="str">
            <v>C0306</v>
          </cell>
        </row>
        <row r="451">
          <cell r="A451" t="str">
            <v>023C052</v>
          </cell>
          <cell r="B451" t="str">
            <v>C0306</v>
          </cell>
        </row>
        <row r="452">
          <cell r="A452" t="str">
            <v>024C053</v>
          </cell>
          <cell r="B452" t="str">
            <v>C0306</v>
          </cell>
        </row>
        <row r="453">
          <cell r="A453" t="str">
            <v>023C055</v>
          </cell>
          <cell r="B453" t="str">
            <v>C0306</v>
          </cell>
        </row>
        <row r="454">
          <cell r="A454" t="str">
            <v>023C054</v>
          </cell>
          <cell r="B454" t="str">
            <v>C0306</v>
          </cell>
        </row>
        <row r="455">
          <cell r="A455" t="str">
            <v>024C054</v>
          </cell>
          <cell r="B455" t="str">
            <v>C0306</v>
          </cell>
        </row>
        <row r="456">
          <cell r="A456" t="str">
            <v>024C055</v>
          </cell>
          <cell r="B456" t="str">
            <v>C0306</v>
          </cell>
        </row>
        <row r="457">
          <cell r="A457" t="str">
            <v>024c056</v>
          </cell>
          <cell r="B457" t="str">
            <v>C0306</v>
          </cell>
        </row>
        <row r="458">
          <cell r="A458" t="str">
            <v>024c057</v>
          </cell>
          <cell r="B458" t="str">
            <v>C0306</v>
          </cell>
        </row>
        <row r="459">
          <cell r="A459" t="str">
            <v>024c058</v>
          </cell>
          <cell r="B459" t="str">
            <v>C0306</v>
          </cell>
        </row>
        <row r="460">
          <cell r="A460" t="str">
            <v>024c059</v>
          </cell>
          <cell r="B460" t="str">
            <v>C0306</v>
          </cell>
        </row>
        <row r="461">
          <cell r="A461" t="str">
            <v>024c060</v>
          </cell>
          <cell r="B461" t="str">
            <v>C0306</v>
          </cell>
        </row>
        <row r="462">
          <cell r="A462" t="str">
            <v>022c060</v>
          </cell>
          <cell r="B462" t="str">
            <v>C0306</v>
          </cell>
        </row>
        <row r="463">
          <cell r="A463" t="str">
            <v>025C052</v>
          </cell>
          <cell r="B463" t="str">
            <v>C0306</v>
          </cell>
        </row>
        <row r="464">
          <cell r="A464" t="str">
            <v>026c053</v>
          </cell>
          <cell r="B464" t="str">
            <v>C0306</v>
          </cell>
        </row>
        <row r="465">
          <cell r="A465" t="str">
            <v>026c054</v>
          </cell>
          <cell r="B465" t="str">
            <v>C0306</v>
          </cell>
        </row>
        <row r="466">
          <cell r="A466" t="str">
            <v>026c055</v>
          </cell>
          <cell r="B466" t="str">
            <v>C0306</v>
          </cell>
        </row>
        <row r="467">
          <cell r="A467" t="str">
            <v>026c056</v>
          </cell>
          <cell r="B467" t="str">
            <v>C0306</v>
          </cell>
        </row>
        <row r="468">
          <cell r="A468" t="str">
            <v>026c057</v>
          </cell>
          <cell r="B468" t="str">
            <v>C0306</v>
          </cell>
        </row>
        <row r="469">
          <cell r="A469" t="str">
            <v>026C058</v>
          </cell>
          <cell r="B469" t="str">
            <v>C0306</v>
          </cell>
        </row>
        <row r="470">
          <cell r="A470" t="str">
            <v>026C060</v>
          </cell>
          <cell r="B470" t="str">
            <v>C0306</v>
          </cell>
        </row>
        <row r="471">
          <cell r="A471" t="str">
            <v>026c059</v>
          </cell>
          <cell r="B471" t="str">
            <v>C0306</v>
          </cell>
        </row>
        <row r="472">
          <cell r="A472" t="str">
            <v>027C051</v>
          </cell>
          <cell r="B472" t="str">
            <v>C0306</v>
          </cell>
        </row>
        <row r="473">
          <cell r="A473" t="str">
            <v>027C052</v>
          </cell>
          <cell r="B473" t="str">
            <v>C0306</v>
          </cell>
        </row>
        <row r="474">
          <cell r="A474" t="str">
            <v>027C053</v>
          </cell>
          <cell r="B474" t="str">
            <v>C0306</v>
          </cell>
        </row>
        <row r="475">
          <cell r="A475" t="str">
            <v>027C054</v>
          </cell>
          <cell r="B475" t="str">
            <v>C0306</v>
          </cell>
        </row>
        <row r="476">
          <cell r="A476" t="str">
            <v>027C055</v>
          </cell>
          <cell r="B476" t="str">
            <v>C0306</v>
          </cell>
        </row>
        <row r="477">
          <cell r="A477" t="str">
            <v>028c059</v>
          </cell>
          <cell r="B477" t="str">
            <v>C0306</v>
          </cell>
        </row>
        <row r="478">
          <cell r="A478" t="str">
            <v>028C060</v>
          </cell>
          <cell r="B478" t="str">
            <v>C0306</v>
          </cell>
        </row>
        <row r="479">
          <cell r="A479" t="str">
            <v>028C056</v>
          </cell>
          <cell r="B479" t="str">
            <v>C0306</v>
          </cell>
        </row>
        <row r="480">
          <cell r="A480" t="str">
            <v>029C057</v>
          </cell>
          <cell r="B480" t="str">
            <v>C0306</v>
          </cell>
        </row>
        <row r="481">
          <cell r="A481" t="str">
            <v>028C057</v>
          </cell>
          <cell r="B481" t="str">
            <v>C0306</v>
          </cell>
        </row>
        <row r="482">
          <cell r="A482" t="str">
            <v>029C056</v>
          </cell>
          <cell r="B482" t="str">
            <v>C0306</v>
          </cell>
        </row>
        <row r="483">
          <cell r="A483" t="str">
            <v>030C053</v>
          </cell>
          <cell r="B483" t="str">
            <v>C0306</v>
          </cell>
        </row>
        <row r="484">
          <cell r="A484" t="str">
            <v>030c054</v>
          </cell>
          <cell r="B484" t="str">
            <v>C0306</v>
          </cell>
        </row>
        <row r="485">
          <cell r="A485" t="str">
            <v>030c055</v>
          </cell>
          <cell r="B485" t="str">
            <v>C0306</v>
          </cell>
        </row>
        <row r="486">
          <cell r="A486" t="str">
            <v>029c055</v>
          </cell>
          <cell r="B486" t="str">
            <v>C0306</v>
          </cell>
        </row>
        <row r="487">
          <cell r="A487" t="str">
            <v>030C056</v>
          </cell>
          <cell r="B487" t="str">
            <v>C0306</v>
          </cell>
        </row>
        <row r="488">
          <cell r="A488" t="str">
            <v>022C052</v>
          </cell>
          <cell r="B488" t="str">
            <v>C0306</v>
          </cell>
        </row>
        <row r="489">
          <cell r="A489" t="str">
            <v>022C055</v>
          </cell>
          <cell r="B489" t="str">
            <v>C0306</v>
          </cell>
        </row>
        <row r="490">
          <cell r="A490" t="str">
            <v>022c056</v>
          </cell>
          <cell r="B490" t="str">
            <v>C0306</v>
          </cell>
        </row>
        <row r="491">
          <cell r="A491" t="str">
            <v>022c057</v>
          </cell>
          <cell r="B491" t="str">
            <v>C0306</v>
          </cell>
        </row>
        <row r="492">
          <cell r="A492" t="str">
            <v>022c058</v>
          </cell>
          <cell r="B492" t="str">
            <v>C0306</v>
          </cell>
        </row>
        <row r="493">
          <cell r="A493" t="str">
            <v>030C058</v>
          </cell>
          <cell r="B493" t="str">
            <v>C0306</v>
          </cell>
        </row>
        <row r="494">
          <cell r="A494" t="str">
            <v>030C060</v>
          </cell>
          <cell r="B494" t="str">
            <v>C0306</v>
          </cell>
        </row>
        <row r="495">
          <cell r="A495" t="str">
            <v>029c059</v>
          </cell>
          <cell r="B495" t="str">
            <v>C0306</v>
          </cell>
        </row>
        <row r="496">
          <cell r="A496" t="str">
            <v>029c060</v>
          </cell>
          <cell r="B496" t="str">
            <v>C0306</v>
          </cell>
        </row>
        <row r="497">
          <cell r="A497" t="str">
            <v>021C070</v>
          </cell>
          <cell r="B497" t="str">
            <v>C0307</v>
          </cell>
        </row>
        <row r="498">
          <cell r="A498" t="str">
            <v>024C070</v>
          </cell>
          <cell r="B498" t="str">
            <v>C0307</v>
          </cell>
        </row>
        <row r="499">
          <cell r="A499" t="str">
            <v>025C066</v>
          </cell>
          <cell r="B499" t="str">
            <v>C0307</v>
          </cell>
        </row>
        <row r="500">
          <cell r="A500" t="str">
            <v>026C068</v>
          </cell>
          <cell r="B500" t="str">
            <v>C0307</v>
          </cell>
        </row>
        <row r="501">
          <cell r="A501" t="str">
            <v>026C070</v>
          </cell>
          <cell r="B501" t="str">
            <v>C0307</v>
          </cell>
        </row>
        <row r="502">
          <cell r="A502" t="str">
            <v>030C069</v>
          </cell>
          <cell r="B502" t="str">
            <v>C0307</v>
          </cell>
        </row>
        <row r="503">
          <cell r="A503" t="str">
            <v>029C064</v>
          </cell>
          <cell r="B503" t="str">
            <v>C0307</v>
          </cell>
        </row>
        <row r="504">
          <cell r="A504" t="str">
            <v>030C064</v>
          </cell>
          <cell r="B504" t="str">
            <v>C0307</v>
          </cell>
        </row>
        <row r="505">
          <cell r="A505" t="str">
            <v>022C062</v>
          </cell>
          <cell r="B505" t="str">
            <v>C0307</v>
          </cell>
        </row>
        <row r="506">
          <cell r="A506" t="str">
            <v>022C063</v>
          </cell>
          <cell r="B506" t="str">
            <v>C0307</v>
          </cell>
        </row>
        <row r="507">
          <cell r="A507" t="str">
            <v>022C064</v>
          </cell>
          <cell r="B507" t="str">
            <v>C0307</v>
          </cell>
        </row>
        <row r="508">
          <cell r="A508" t="str">
            <v>022C065</v>
          </cell>
          <cell r="B508" t="str">
            <v>C0307</v>
          </cell>
        </row>
        <row r="509">
          <cell r="A509" t="str">
            <v>022C068</v>
          </cell>
          <cell r="B509" t="str">
            <v>C0307</v>
          </cell>
        </row>
        <row r="510">
          <cell r="A510" t="str">
            <v>023C067</v>
          </cell>
          <cell r="B510" t="str">
            <v>C0307</v>
          </cell>
        </row>
        <row r="511">
          <cell r="A511" t="str">
            <v>024C063</v>
          </cell>
          <cell r="B511" t="str">
            <v>C0307</v>
          </cell>
        </row>
        <row r="512">
          <cell r="A512" t="str">
            <v>024C064</v>
          </cell>
          <cell r="B512" t="str">
            <v>C0307</v>
          </cell>
        </row>
        <row r="513">
          <cell r="A513" t="str">
            <v>024C065</v>
          </cell>
          <cell r="B513" t="str">
            <v>C0307</v>
          </cell>
        </row>
        <row r="514">
          <cell r="A514" t="str">
            <v>025C063</v>
          </cell>
          <cell r="B514" t="str">
            <v>C0307</v>
          </cell>
        </row>
        <row r="515">
          <cell r="A515" t="str">
            <v>025C065</v>
          </cell>
          <cell r="B515" t="str">
            <v>C0307</v>
          </cell>
        </row>
        <row r="516">
          <cell r="A516" t="str">
            <v>026C063</v>
          </cell>
          <cell r="B516" t="str">
            <v>C0307</v>
          </cell>
        </row>
        <row r="517">
          <cell r="A517" t="str">
            <v>026C065</v>
          </cell>
          <cell r="B517" t="str">
            <v>C0307</v>
          </cell>
        </row>
        <row r="518">
          <cell r="A518" t="str">
            <v>028C062</v>
          </cell>
          <cell r="B518" t="str">
            <v>C0307</v>
          </cell>
        </row>
        <row r="519">
          <cell r="A519" t="str">
            <v>028C063</v>
          </cell>
          <cell r="B519" t="str">
            <v>C0307</v>
          </cell>
        </row>
        <row r="520">
          <cell r="A520" t="str">
            <v>028C065</v>
          </cell>
          <cell r="B520" t="str">
            <v>C0307</v>
          </cell>
        </row>
        <row r="521">
          <cell r="A521" t="str">
            <v>028C068</v>
          </cell>
          <cell r="B521" t="str">
            <v>C0307</v>
          </cell>
        </row>
        <row r="522">
          <cell r="A522" t="str">
            <v>028C070</v>
          </cell>
          <cell r="B522" t="str">
            <v>C0307</v>
          </cell>
        </row>
        <row r="523">
          <cell r="A523" t="str">
            <v>029C063</v>
          </cell>
          <cell r="B523" t="str">
            <v>C0307</v>
          </cell>
        </row>
        <row r="524">
          <cell r="A524" t="str">
            <v>030C061</v>
          </cell>
          <cell r="B524" t="str">
            <v>C0307</v>
          </cell>
        </row>
        <row r="525">
          <cell r="A525" t="str">
            <v>030C062</v>
          </cell>
          <cell r="B525" t="str">
            <v>C0307</v>
          </cell>
        </row>
        <row r="526">
          <cell r="A526" t="str">
            <v>030C065</v>
          </cell>
          <cell r="B526" t="str">
            <v>C0307</v>
          </cell>
        </row>
        <row r="527">
          <cell r="A527" t="str">
            <v>030C070</v>
          </cell>
          <cell r="B527" t="str">
            <v>C0307</v>
          </cell>
        </row>
        <row r="528">
          <cell r="A528" t="str">
            <v>021C071</v>
          </cell>
          <cell r="B528" t="str">
            <v>C0308</v>
          </cell>
        </row>
        <row r="529">
          <cell r="A529" t="str">
            <v>022c074</v>
          </cell>
          <cell r="B529" t="str">
            <v>C0308</v>
          </cell>
        </row>
        <row r="530">
          <cell r="A530" t="str">
            <v>022C075</v>
          </cell>
          <cell r="B530" t="str">
            <v>C0308</v>
          </cell>
        </row>
        <row r="531">
          <cell r="A531" t="str">
            <v>022C080</v>
          </cell>
          <cell r="B531" t="str">
            <v>C0308</v>
          </cell>
        </row>
        <row r="532">
          <cell r="A532" t="str">
            <v>024C072</v>
          </cell>
          <cell r="B532" t="str">
            <v>C0308</v>
          </cell>
        </row>
        <row r="533">
          <cell r="A533" t="str">
            <v>024C073</v>
          </cell>
          <cell r="B533" t="str">
            <v>C0308</v>
          </cell>
        </row>
        <row r="534">
          <cell r="A534" t="str">
            <v>030C075</v>
          </cell>
          <cell r="B534" t="str">
            <v>C0308</v>
          </cell>
        </row>
        <row r="535">
          <cell r="A535" t="str">
            <v>021C080</v>
          </cell>
          <cell r="B535" t="str">
            <v>C0308</v>
          </cell>
        </row>
        <row r="536">
          <cell r="A536" t="str">
            <v>022C076</v>
          </cell>
          <cell r="B536" t="str">
            <v>C0308</v>
          </cell>
        </row>
        <row r="537">
          <cell r="A537" t="str">
            <v>022C078</v>
          </cell>
          <cell r="B537" t="str">
            <v>C0308</v>
          </cell>
        </row>
        <row r="538">
          <cell r="A538" t="str">
            <v>024C075</v>
          </cell>
          <cell r="B538" t="str">
            <v>C0308</v>
          </cell>
        </row>
        <row r="539">
          <cell r="A539" t="str">
            <v>024C076</v>
          </cell>
          <cell r="B539" t="str">
            <v>C0308</v>
          </cell>
        </row>
        <row r="540">
          <cell r="A540" t="str">
            <v>024C078</v>
          </cell>
          <cell r="B540" t="str">
            <v>C0308</v>
          </cell>
        </row>
        <row r="541">
          <cell r="A541" t="str">
            <v>025C080</v>
          </cell>
          <cell r="B541" t="str">
            <v>C0308</v>
          </cell>
        </row>
        <row r="542">
          <cell r="A542" t="str">
            <v>026C074</v>
          </cell>
          <cell r="B542" t="str">
            <v>C0308</v>
          </cell>
        </row>
        <row r="543">
          <cell r="A543" t="str">
            <v>026C075</v>
          </cell>
          <cell r="B543" t="str">
            <v>C0308</v>
          </cell>
        </row>
        <row r="544">
          <cell r="A544" t="str">
            <v>026C076</v>
          </cell>
          <cell r="B544" t="str">
            <v>C0308</v>
          </cell>
        </row>
        <row r="545">
          <cell r="A545" t="str">
            <v>026C077</v>
          </cell>
          <cell r="B545" t="str">
            <v>C0308</v>
          </cell>
        </row>
        <row r="546">
          <cell r="A546" t="str">
            <v>026C078</v>
          </cell>
          <cell r="B546" t="str">
            <v>C0308</v>
          </cell>
        </row>
        <row r="547">
          <cell r="A547" t="str">
            <v>026C079</v>
          </cell>
          <cell r="B547" t="str">
            <v>C0308</v>
          </cell>
        </row>
        <row r="548">
          <cell r="A548" t="str">
            <v>026C080</v>
          </cell>
          <cell r="B548" t="str">
            <v>C0308</v>
          </cell>
        </row>
        <row r="549">
          <cell r="A549" t="str">
            <v>027C074</v>
          </cell>
          <cell r="B549" t="str">
            <v>C0308</v>
          </cell>
        </row>
        <row r="550">
          <cell r="A550" t="str">
            <v>028C072</v>
          </cell>
          <cell r="B550" t="str">
            <v>C0308</v>
          </cell>
        </row>
        <row r="551">
          <cell r="A551" t="str">
            <v>028C073</v>
          </cell>
          <cell r="B551" t="str">
            <v>C0308</v>
          </cell>
        </row>
        <row r="552">
          <cell r="A552" t="str">
            <v>028C078</v>
          </cell>
          <cell r="B552" t="str">
            <v>C0308</v>
          </cell>
        </row>
        <row r="553">
          <cell r="A553" t="str">
            <v>028C080</v>
          </cell>
          <cell r="B553" t="str">
            <v>C0308</v>
          </cell>
        </row>
        <row r="554">
          <cell r="A554" t="str">
            <v>029C075</v>
          </cell>
          <cell r="B554" t="str">
            <v>C0308</v>
          </cell>
        </row>
        <row r="555">
          <cell r="A555" t="str">
            <v>027C075</v>
          </cell>
          <cell r="B555" t="str">
            <v>C0308</v>
          </cell>
        </row>
        <row r="556">
          <cell r="A556" t="str">
            <v>030C076</v>
          </cell>
          <cell r="B556" t="str">
            <v>C0308</v>
          </cell>
        </row>
        <row r="557">
          <cell r="A557" t="str">
            <v>030C078</v>
          </cell>
          <cell r="B557" t="str">
            <v>C0308</v>
          </cell>
        </row>
        <row r="558">
          <cell r="A558" t="str">
            <v>030C080</v>
          </cell>
          <cell r="B558" t="str">
            <v>C0308</v>
          </cell>
        </row>
        <row r="559">
          <cell r="A559" t="str">
            <v>032C072</v>
          </cell>
          <cell r="B559" t="str">
            <v>C0308</v>
          </cell>
        </row>
        <row r="560">
          <cell r="A560" t="str">
            <v>032C073</v>
          </cell>
          <cell r="B560" t="str">
            <v>C0308</v>
          </cell>
        </row>
        <row r="561">
          <cell r="A561" t="str">
            <v>022C083</v>
          </cell>
          <cell r="B561" t="str">
            <v>C0309</v>
          </cell>
        </row>
        <row r="562">
          <cell r="A562" t="str">
            <v>024C083</v>
          </cell>
          <cell r="B562" t="str">
            <v>C0309</v>
          </cell>
        </row>
        <row r="563">
          <cell r="A563" t="str">
            <v>024C085</v>
          </cell>
          <cell r="B563" t="str">
            <v>C0309</v>
          </cell>
        </row>
        <row r="564">
          <cell r="A564" t="str">
            <v>026C082</v>
          </cell>
          <cell r="B564" t="str">
            <v>C0309</v>
          </cell>
        </row>
        <row r="565">
          <cell r="A565" t="str">
            <v>026C083</v>
          </cell>
          <cell r="B565" t="str">
            <v>C0309</v>
          </cell>
        </row>
        <row r="566">
          <cell r="A566" t="str">
            <v>026C086</v>
          </cell>
          <cell r="B566" t="str">
            <v>C0309</v>
          </cell>
        </row>
        <row r="567">
          <cell r="A567" t="str">
            <v>028C084</v>
          </cell>
          <cell r="B567" t="str">
            <v>C0309</v>
          </cell>
        </row>
        <row r="568">
          <cell r="A568" t="str">
            <v>030C085</v>
          </cell>
          <cell r="B568" t="str">
            <v>C0309</v>
          </cell>
        </row>
        <row r="569">
          <cell r="A569" t="str">
            <v>026C087</v>
          </cell>
          <cell r="B569" t="str">
            <v>C0309</v>
          </cell>
        </row>
        <row r="570">
          <cell r="A570" t="str">
            <v>028C082</v>
          </cell>
          <cell r="B570" t="str">
            <v>C0309</v>
          </cell>
        </row>
        <row r="571">
          <cell r="A571" t="str">
            <v>028C083</v>
          </cell>
          <cell r="B571" t="str">
            <v>C0309</v>
          </cell>
        </row>
        <row r="572">
          <cell r="A572" t="str">
            <v>022C084</v>
          </cell>
          <cell r="B572" t="str">
            <v>C0309</v>
          </cell>
        </row>
        <row r="573">
          <cell r="A573" t="str">
            <v>022C085</v>
          </cell>
          <cell r="B573" t="str">
            <v>C0309</v>
          </cell>
        </row>
        <row r="574">
          <cell r="A574" t="str">
            <v>022C086</v>
          </cell>
          <cell r="B574" t="str">
            <v>C0309</v>
          </cell>
        </row>
        <row r="575">
          <cell r="A575" t="str">
            <v>022C087</v>
          </cell>
          <cell r="B575" t="str">
            <v>C0309</v>
          </cell>
        </row>
        <row r="576">
          <cell r="A576" t="str">
            <v>022C090</v>
          </cell>
          <cell r="B576" t="str">
            <v>C0309</v>
          </cell>
        </row>
        <row r="577">
          <cell r="A577" t="str">
            <v>024C082</v>
          </cell>
          <cell r="B577" t="str">
            <v>C0309</v>
          </cell>
        </row>
        <row r="578">
          <cell r="A578" t="str">
            <v>024C086</v>
          </cell>
          <cell r="B578" t="str">
            <v>C0309</v>
          </cell>
        </row>
        <row r="579">
          <cell r="A579" t="str">
            <v>024C087</v>
          </cell>
          <cell r="B579" t="str">
            <v>C0309</v>
          </cell>
        </row>
        <row r="580">
          <cell r="A580" t="str">
            <v>024C088</v>
          </cell>
          <cell r="B580" t="str">
            <v>C0309</v>
          </cell>
        </row>
        <row r="581">
          <cell r="A581" t="str">
            <v>024C089</v>
          </cell>
          <cell r="B581" t="str">
            <v>C0309</v>
          </cell>
        </row>
        <row r="582">
          <cell r="A582" t="str">
            <v>024C090</v>
          </cell>
          <cell r="B582" t="str">
            <v>C0309</v>
          </cell>
        </row>
        <row r="583">
          <cell r="A583" t="str">
            <v>026C084</v>
          </cell>
          <cell r="B583" t="str">
            <v>C0309</v>
          </cell>
        </row>
        <row r="584">
          <cell r="A584" t="str">
            <v>026C085</v>
          </cell>
          <cell r="B584" t="str">
            <v>C0309</v>
          </cell>
        </row>
        <row r="585">
          <cell r="A585" t="str">
            <v>026C088</v>
          </cell>
          <cell r="B585" t="str">
            <v>C0309</v>
          </cell>
        </row>
        <row r="586">
          <cell r="A586" t="str">
            <v>026C089</v>
          </cell>
          <cell r="B586" t="str">
            <v>C0309</v>
          </cell>
        </row>
        <row r="587">
          <cell r="A587" t="str">
            <v>026C090</v>
          </cell>
          <cell r="B587" t="str">
            <v>C0309</v>
          </cell>
        </row>
        <row r="588">
          <cell r="A588" t="str">
            <v>028C085</v>
          </cell>
          <cell r="B588" t="str">
            <v>C0309</v>
          </cell>
        </row>
        <row r="589">
          <cell r="A589" t="str">
            <v>028C087</v>
          </cell>
          <cell r="B589" t="str">
            <v>C0309</v>
          </cell>
        </row>
        <row r="590">
          <cell r="A590" t="str">
            <v>028C088</v>
          </cell>
          <cell r="B590" t="str">
            <v>C0309</v>
          </cell>
        </row>
        <row r="591">
          <cell r="A591" t="str">
            <v>028C090</v>
          </cell>
          <cell r="B591" t="str">
            <v>C0309</v>
          </cell>
        </row>
        <row r="592">
          <cell r="A592" t="str">
            <v>029C085</v>
          </cell>
          <cell r="B592" t="str">
            <v>C0309</v>
          </cell>
        </row>
        <row r="593">
          <cell r="A593" t="str">
            <v>029C090</v>
          </cell>
          <cell r="B593" t="str">
            <v>C0309</v>
          </cell>
        </row>
        <row r="594">
          <cell r="A594" t="str">
            <v>030C082</v>
          </cell>
          <cell r="B594" t="str">
            <v>C0309</v>
          </cell>
        </row>
        <row r="595">
          <cell r="A595" t="str">
            <v>030C086</v>
          </cell>
          <cell r="B595" t="str">
            <v>C0309</v>
          </cell>
        </row>
        <row r="596">
          <cell r="A596" t="str">
            <v>030C087</v>
          </cell>
          <cell r="B596" t="str">
            <v>C0309</v>
          </cell>
        </row>
        <row r="597">
          <cell r="A597" t="str">
            <v>030C088</v>
          </cell>
          <cell r="B597" t="str">
            <v>C0309</v>
          </cell>
        </row>
        <row r="598">
          <cell r="A598" t="str">
            <v>030C089</v>
          </cell>
          <cell r="B598" t="str">
            <v>C0309</v>
          </cell>
        </row>
        <row r="599">
          <cell r="A599" t="str">
            <v>030C090</v>
          </cell>
          <cell r="B599" t="str">
            <v>C0309</v>
          </cell>
        </row>
        <row r="600">
          <cell r="A600" t="str">
            <v>021C094</v>
          </cell>
          <cell r="B600" t="str">
            <v>C0310</v>
          </cell>
        </row>
        <row r="601">
          <cell r="A601" t="str">
            <v>021C095</v>
          </cell>
          <cell r="B601" t="str">
            <v>C0310</v>
          </cell>
        </row>
        <row r="602">
          <cell r="A602" t="str">
            <v>021C096</v>
          </cell>
          <cell r="B602" t="str">
            <v>C0310</v>
          </cell>
        </row>
        <row r="603">
          <cell r="A603" t="str">
            <v>021C099</v>
          </cell>
          <cell r="B603" t="str">
            <v>C0310</v>
          </cell>
        </row>
        <row r="604">
          <cell r="A604" t="str">
            <v>022C092</v>
          </cell>
          <cell r="B604" t="str">
            <v>C0310</v>
          </cell>
        </row>
        <row r="605">
          <cell r="A605" t="str">
            <v>022C093</v>
          </cell>
          <cell r="B605" t="str">
            <v>C0310</v>
          </cell>
        </row>
        <row r="606">
          <cell r="A606" t="str">
            <v>021C097</v>
          </cell>
          <cell r="B606" t="str">
            <v>C0310</v>
          </cell>
        </row>
        <row r="607">
          <cell r="A607" t="str">
            <v>022C099</v>
          </cell>
          <cell r="B607" t="str">
            <v>C0310</v>
          </cell>
        </row>
        <row r="608">
          <cell r="A608" t="str">
            <v>024C093</v>
          </cell>
          <cell r="B608" t="str">
            <v>C0310</v>
          </cell>
        </row>
        <row r="609">
          <cell r="A609" t="str">
            <v>024C099</v>
          </cell>
          <cell r="B609" t="str">
            <v>C0310</v>
          </cell>
        </row>
        <row r="610">
          <cell r="A610" t="str">
            <v>024C100</v>
          </cell>
          <cell r="B610" t="str">
            <v>C0310</v>
          </cell>
        </row>
        <row r="611">
          <cell r="A611" t="str">
            <v>025C093</v>
          </cell>
          <cell r="B611" t="str">
            <v>C0310</v>
          </cell>
        </row>
        <row r="612">
          <cell r="A612" t="str">
            <v>025C095</v>
          </cell>
          <cell r="B612" t="str">
            <v>C0310</v>
          </cell>
        </row>
        <row r="613">
          <cell r="A613" t="str">
            <v>025c096</v>
          </cell>
          <cell r="B613" t="str">
            <v>C0310</v>
          </cell>
        </row>
        <row r="614">
          <cell r="A614" t="str">
            <v>026C093</v>
          </cell>
          <cell r="B614" t="str">
            <v>C0310</v>
          </cell>
        </row>
        <row r="615">
          <cell r="A615" t="str">
            <v>025C097</v>
          </cell>
          <cell r="B615" t="str">
            <v>C0310</v>
          </cell>
        </row>
        <row r="616">
          <cell r="A616" t="str">
            <v>026C097</v>
          </cell>
          <cell r="B616" t="str">
            <v>C0310</v>
          </cell>
        </row>
        <row r="617">
          <cell r="A617" t="str">
            <v>025C100</v>
          </cell>
          <cell r="B617" t="str">
            <v>C0310</v>
          </cell>
        </row>
        <row r="618">
          <cell r="A618" t="str">
            <v>026C100</v>
          </cell>
          <cell r="B618" t="str">
            <v>C0310</v>
          </cell>
        </row>
        <row r="619">
          <cell r="A619" t="str">
            <v>027C093</v>
          </cell>
          <cell r="B619" t="str">
            <v>C0310</v>
          </cell>
        </row>
        <row r="620">
          <cell r="A620" t="str">
            <v>027C098</v>
          </cell>
          <cell r="B620" t="str">
            <v>C0310</v>
          </cell>
        </row>
        <row r="621">
          <cell r="A621" t="str">
            <v>027C099</v>
          </cell>
          <cell r="B621" t="str">
            <v>C0310</v>
          </cell>
        </row>
        <row r="622">
          <cell r="A622" t="str">
            <v>028C095</v>
          </cell>
          <cell r="B622" t="str">
            <v>C0310</v>
          </cell>
        </row>
        <row r="623">
          <cell r="A623" t="str">
            <v>028C099</v>
          </cell>
          <cell r="B623" t="str">
            <v>C0310</v>
          </cell>
        </row>
        <row r="624">
          <cell r="A624" t="str">
            <v>028C100</v>
          </cell>
          <cell r="B624" t="str">
            <v>C0310</v>
          </cell>
        </row>
        <row r="625">
          <cell r="A625" t="str">
            <v>029C095</v>
          </cell>
          <cell r="B625" t="str">
            <v>C0310</v>
          </cell>
        </row>
        <row r="626">
          <cell r="A626" t="str">
            <v>029C097</v>
          </cell>
          <cell r="B626" t="str">
            <v>C0310</v>
          </cell>
        </row>
        <row r="627">
          <cell r="A627" t="str">
            <v>029c099</v>
          </cell>
          <cell r="B627" t="str">
            <v>C0310</v>
          </cell>
        </row>
        <row r="628">
          <cell r="A628" t="str">
            <v>029C100</v>
          </cell>
          <cell r="B628" t="str">
            <v>C0310</v>
          </cell>
        </row>
        <row r="629">
          <cell r="A629" t="str">
            <v>030C092</v>
          </cell>
          <cell r="B629" t="str">
            <v>C0310</v>
          </cell>
        </row>
        <row r="630">
          <cell r="A630" t="str">
            <v>030C094</v>
          </cell>
          <cell r="B630" t="str">
            <v>C0310</v>
          </cell>
        </row>
        <row r="631">
          <cell r="A631" t="str">
            <v>024C102</v>
          </cell>
          <cell r="B631" t="str">
            <v>C0311</v>
          </cell>
        </row>
        <row r="632">
          <cell r="A632" t="str">
            <v>026C102</v>
          </cell>
          <cell r="B632" t="str">
            <v>C0311</v>
          </cell>
        </row>
        <row r="633">
          <cell r="A633" t="str">
            <v>027C103</v>
          </cell>
          <cell r="B633" t="str">
            <v>C0311</v>
          </cell>
        </row>
        <row r="634">
          <cell r="A634" t="str">
            <v>028C103</v>
          </cell>
          <cell r="B634" t="str">
            <v>C0311</v>
          </cell>
        </row>
        <row r="635">
          <cell r="A635" t="str">
            <v>029C102</v>
          </cell>
          <cell r="B635" t="str">
            <v>C0311</v>
          </cell>
        </row>
        <row r="636">
          <cell r="A636" t="str">
            <v>029C103</v>
          </cell>
          <cell r="B636" t="str">
            <v>C0311</v>
          </cell>
        </row>
        <row r="637">
          <cell r="A637" t="str">
            <v>032C057</v>
          </cell>
          <cell r="B637" t="str">
            <v>C0406</v>
          </cell>
        </row>
        <row r="638">
          <cell r="A638" t="str">
            <v>032C058</v>
          </cell>
          <cell r="B638" t="str">
            <v>C0406</v>
          </cell>
        </row>
        <row r="639">
          <cell r="A639" t="str">
            <v>032C059</v>
          </cell>
          <cell r="B639" t="str">
            <v>C0406</v>
          </cell>
        </row>
        <row r="640">
          <cell r="A640" t="str">
            <v>033C057</v>
          </cell>
          <cell r="B640" t="str">
            <v>C0406</v>
          </cell>
        </row>
        <row r="641">
          <cell r="A641" t="str">
            <v>034C056</v>
          </cell>
          <cell r="B641" t="str">
            <v>C0406</v>
          </cell>
        </row>
        <row r="642">
          <cell r="A642" t="str">
            <v>033C058</v>
          </cell>
          <cell r="B642" t="str">
            <v>C0406</v>
          </cell>
        </row>
        <row r="643">
          <cell r="A643" t="str">
            <v>033C059</v>
          </cell>
          <cell r="B643" t="str">
            <v>C0406</v>
          </cell>
        </row>
        <row r="644">
          <cell r="A644" t="str">
            <v>032C053</v>
          </cell>
          <cell r="B644" t="str">
            <v>C0406</v>
          </cell>
        </row>
        <row r="645">
          <cell r="A645" t="str">
            <v>031C054</v>
          </cell>
          <cell r="B645" t="str">
            <v>C0406</v>
          </cell>
        </row>
        <row r="646">
          <cell r="A646" t="str">
            <v>033C054</v>
          </cell>
          <cell r="B646" t="str">
            <v>C0406</v>
          </cell>
        </row>
        <row r="647">
          <cell r="A647" t="str">
            <v>033C055</v>
          </cell>
          <cell r="B647" t="str">
            <v>C0406</v>
          </cell>
        </row>
        <row r="648">
          <cell r="A648" t="str">
            <v>033C056</v>
          </cell>
          <cell r="B648" t="str">
            <v>C0406</v>
          </cell>
        </row>
        <row r="649">
          <cell r="A649" t="str">
            <v>034C053</v>
          </cell>
          <cell r="B649" t="str">
            <v>C0406</v>
          </cell>
        </row>
        <row r="650">
          <cell r="A650" t="str">
            <v>034C054</v>
          </cell>
          <cell r="B650" t="str">
            <v>C0406</v>
          </cell>
        </row>
        <row r="651">
          <cell r="A651" t="str">
            <v>034C055</v>
          </cell>
          <cell r="B651" t="str">
            <v>C0406</v>
          </cell>
        </row>
        <row r="652">
          <cell r="A652" t="str">
            <v>035C055</v>
          </cell>
          <cell r="B652" t="str">
            <v>C0406</v>
          </cell>
        </row>
        <row r="653">
          <cell r="A653" t="str">
            <v>035C057</v>
          </cell>
          <cell r="B653" t="str">
            <v>C0406</v>
          </cell>
        </row>
        <row r="654">
          <cell r="A654" t="str">
            <v>035C060</v>
          </cell>
          <cell r="B654" t="str">
            <v>C0406</v>
          </cell>
        </row>
        <row r="655">
          <cell r="A655" t="str">
            <v>036C057</v>
          </cell>
          <cell r="B655" t="str">
            <v>C0406</v>
          </cell>
        </row>
        <row r="656">
          <cell r="A656" t="str">
            <v>036C059</v>
          </cell>
          <cell r="B656" t="str">
            <v>C0406</v>
          </cell>
        </row>
        <row r="657">
          <cell r="A657" t="str">
            <v>036C060</v>
          </cell>
          <cell r="B657" t="str">
            <v>C0406</v>
          </cell>
        </row>
        <row r="658">
          <cell r="A658" t="str">
            <v>037C051</v>
          </cell>
          <cell r="B658" t="str">
            <v>C0406</v>
          </cell>
        </row>
        <row r="659">
          <cell r="A659" t="str">
            <v>037C058</v>
          </cell>
          <cell r="B659" t="str">
            <v>C0406</v>
          </cell>
        </row>
        <row r="660">
          <cell r="A660" t="str">
            <v>038C051</v>
          </cell>
          <cell r="B660" t="str">
            <v>C0406</v>
          </cell>
        </row>
        <row r="661">
          <cell r="A661" t="str">
            <v>038C055</v>
          </cell>
          <cell r="B661" t="str">
            <v>C0406</v>
          </cell>
        </row>
        <row r="662">
          <cell r="A662" t="str">
            <v>038C056</v>
          </cell>
          <cell r="B662" t="str">
            <v>C0406</v>
          </cell>
        </row>
        <row r="663">
          <cell r="A663" t="str">
            <v>038C058</v>
          </cell>
          <cell r="B663" t="str">
            <v>C0406</v>
          </cell>
        </row>
        <row r="664">
          <cell r="A664" t="str">
            <v>038C060</v>
          </cell>
          <cell r="B664" t="str">
            <v>C0406</v>
          </cell>
        </row>
        <row r="665">
          <cell r="A665" t="str">
            <v>039C055</v>
          </cell>
          <cell r="B665" t="str">
            <v>C0406</v>
          </cell>
        </row>
        <row r="666">
          <cell r="A666" t="str">
            <v>039C060</v>
          </cell>
          <cell r="B666" t="str">
            <v>C0406</v>
          </cell>
        </row>
        <row r="667">
          <cell r="A667" t="str">
            <v>040C055</v>
          </cell>
          <cell r="B667" t="str">
            <v>C0406</v>
          </cell>
        </row>
        <row r="668">
          <cell r="A668" t="str">
            <v>040C059</v>
          </cell>
          <cell r="B668" t="str">
            <v>C0406</v>
          </cell>
        </row>
        <row r="669">
          <cell r="A669" t="str">
            <v>031C053</v>
          </cell>
          <cell r="B669" t="str">
            <v>C0406</v>
          </cell>
        </row>
        <row r="670">
          <cell r="A670" t="str">
            <v>036C053</v>
          </cell>
          <cell r="B670" t="str">
            <v>C0406</v>
          </cell>
        </row>
        <row r="671">
          <cell r="A671" t="str">
            <v>039C056</v>
          </cell>
          <cell r="B671" t="str">
            <v>C0406</v>
          </cell>
        </row>
        <row r="672">
          <cell r="A672" t="str">
            <v>040C057</v>
          </cell>
          <cell r="B672" t="str">
            <v>C0406</v>
          </cell>
        </row>
        <row r="673">
          <cell r="A673" t="str">
            <v>031C064</v>
          </cell>
          <cell r="B673" t="str">
            <v>C0407</v>
          </cell>
        </row>
        <row r="674">
          <cell r="A674" t="str">
            <v>032C063</v>
          </cell>
          <cell r="B674" t="str">
            <v>C0407</v>
          </cell>
        </row>
        <row r="675">
          <cell r="A675" t="str">
            <v>032C065</v>
          </cell>
          <cell r="B675" t="str">
            <v>C0407</v>
          </cell>
        </row>
        <row r="676">
          <cell r="A676" t="str">
            <v>032C067</v>
          </cell>
          <cell r="B676" t="str">
            <v>C0407</v>
          </cell>
        </row>
        <row r="677">
          <cell r="A677" t="str">
            <v>032C069</v>
          </cell>
          <cell r="B677" t="str">
            <v>C0407</v>
          </cell>
        </row>
        <row r="678">
          <cell r="A678" t="str">
            <v>034C064</v>
          </cell>
          <cell r="B678" t="str">
            <v>C0407</v>
          </cell>
        </row>
        <row r="679">
          <cell r="A679" t="str">
            <v>034C065</v>
          </cell>
          <cell r="B679" t="str">
            <v>C0407</v>
          </cell>
        </row>
        <row r="680">
          <cell r="A680" t="str">
            <v>034C066</v>
          </cell>
          <cell r="B680" t="str">
            <v>C0407</v>
          </cell>
        </row>
        <row r="681">
          <cell r="A681" t="str">
            <v>034C067</v>
          </cell>
          <cell r="B681" t="str">
            <v>C0407</v>
          </cell>
        </row>
        <row r="682">
          <cell r="A682" t="str">
            <v>034C070</v>
          </cell>
          <cell r="B682" t="str">
            <v>C0407</v>
          </cell>
        </row>
        <row r="683">
          <cell r="A683" t="str">
            <v>035C064</v>
          </cell>
          <cell r="B683" t="str">
            <v>C0407</v>
          </cell>
        </row>
        <row r="684">
          <cell r="A684" t="str">
            <v>035C066</v>
          </cell>
          <cell r="B684" t="str">
            <v>C0407</v>
          </cell>
        </row>
        <row r="685">
          <cell r="A685" t="str">
            <v>035C067</v>
          </cell>
          <cell r="B685" t="str">
            <v>C0407</v>
          </cell>
        </row>
        <row r="686">
          <cell r="A686" t="str">
            <v>036C062</v>
          </cell>
          <cell r="B686" t="str">
            <v>C0407</v>
          </cell>
        </row>
        <row r="687">
          <cell r="A687" t="str">
            <v>036C063</v>
          </cell>
          <cell r="B687" t="str">
            <v>C0407</v>
          </cell>
        </row>
        <row r="688">
          <cell r="A688" t="str">
            <v>036C065</v>
          </cell>
          <cell r="B688" t="str">
            <v>C0407</v>
          </cell>
        </row>
        <row r="689">
          <cell r="A689" t="str">
            <v>036C070</v>
          </cell>
          <cell r="B689" t="str">
            <v>C0407</v>
          </cell>
        </row>
        <row r="690">
          <cell r="A690" t="str">
            <v>037C060</v>
          </cell>
          <cell r="B690" t="str">
            <v>C0407</v>
          </cell>
        </row>
        <row r="691">
          <cell r="A691" t="str">
            <v>037C066</v>
          </cell>
          <cell r="B691" t="str">
            <v>C0407</v>
          </cell>
        </row>
        <row r="692">
          <cell r="A692" t="str">
            <v>037C067</v>
          </cell>
          <cell r="B692" t="str">
            <v>C0407</v>
          </cell>
        </row>
        <row r="693">
          <cell r="A693" t="str">
            <v>038C061</v>
          </cell>
          <cell r="B693" t="str">
            <v>C0407</v>
          </cell>
        </row>
        <row r="694">
          <cell r="A694" t="str">
            <v>038C063</v>
          </cell>
          <cell r="B694" t="str">
            <v>C0407</v>
          </cell>
        </row>
        <row r="695">
          <cell r="A695" t="str">
            <v>038C065</v>
          </cell>
          <cell r="B695" t="str">
            <v>C0407</v>
          </cell>
        </row>
        <row r="696">
          <cell r="A696" t="str">
            <v>038C066</v>
          </cell>
          <cell r="B696" t="str">
            <v>C0407</v>
          </cell>
        </row>
        <row r="697">
          <cell r="A697" t="str">
            <v>038C068</v>
          </cell>
          <cell r="B697" t="str">
            <v>C0407</v>
          </cell>
        </row>
        <row r="698">
          <cell r="A698" t="str">
            <v>038C070</v>
          </cell>
          <cell r="B698" t="str">
            <v>C0407</v>
          </cell>
        </row>
        <row r="699">
          <cell r="A699" t="str">
            <v>039C061</v>
          </cell>
          <cell r="B699" t="str">
            <v>C0407</v>
          </cell>
        </row>
        <row r="700">
          <cell r="A700" t="str">
            <v>039C065</v>
          </cell>
          <cell r="B700" t="str">
            <v>C0407</v>
          </cell>
        </row>
        <row r="701">
          <cell r="A701" t="str">
            <v>039C066</v>
          </cell>
          <cell r="B701" t="str">
            <v>C0407</v>
          </cell>
        </row>
        <row r="702">
          <cell r="A702" t="str">
            <v>040C064</v>
          </cell>
          <cell r="B702" t="str">
            <v>C0407</v>
          </cell>
        </row>
        <row r="703">
          <cell r="A703" t="str">
            <v>040C065</v>
          </cell>
          <cell r="B703" t="str">
            <v>C0407</v>
          </cell>
        </row>
        <row r="704">
          <cell r="A704" t="str">
            <v>040C068</v>
          </cell>
          <cell r="B704" t="str">
            <v>C0407</v>
          </cell>
        </row>
        <row r="705">
          <cell r="A705" t="str">
            <v>040C070</v>
          </cell>
          <cell r="B705" t="str">
            <v>C0407</v>
          </cell>
        </row>
        <row r="706">
          <cell r="A706" t="str">
            <v>032C070</v>
          </cell>
          <cell r="B706" t="str">
            <v>C0407</v>
          </cell>
        </row>
        <row r="707">
          <cell r="A707" t="str">
            <v>032C074</v>
          </cell>
          <cell r="B707" t="str">
            <v>C0408</v>
          </cell>
        </row>
        <row r="708">
          <cell r="A708" t="str">
            <v>032C076</v>
          </cell>
          <cell r="B708" t="str">
            <v>C0408</v>
          </cell>
        </row>
        <row r="709">
          <cell r="A709" t="str">
            <v>032C077</v>
          </cell>
          <cell r="B709" t="str">
            <v>C0408</v>
          </cell>
        </row>
        <row r="710">
          <cell r="A710" t="str">
            <v>032C078</v>
          </cell>
          <cell r="B710" t="str">
            <v>C0408</v>
          </cell>
        </row>
        <row r="711">
          <cell r="A711" t="str">
            <v>033c077</v>
          </cell>
          <cell r="B711" t="str">
            <v>C0408</v>
          </cell>
        </row>
        <row r="712">
          <cell r="A712" t="str">
            <v>033C078</v>
          </cell>
          <cell r="B712" t="str">
            <v>C0408</v>
          </cell>
        </row>
        <row r="713">
          <cell r="A713" t="str">
            <v>034C072</v>
          </cell>
          <cell r="B713" t="str">
            <v>C0408</v>
          </cell>
        </row>
        <row r="714">
          <cell r="A714" t="str">
            <v>034C073</v>
          </cell>
          <cell r="B714" t="str">
            <v>C0408</v>
          </cell>
        </row>
        <row r="715">
          <cell r="A715" t="str">
            <v>034C076</v>
          </cell>
          <cell r="B715" t="str">
            <v>C0408</v>
          </cell>
        </row>
        <row r="716">
          <cell r="A716" t="str">
            <v>034C077</v>
          </cell>
          <cell r="B716" t="str">
            <v>C0408</v>
          </cell>
        </row>
        <row r="717">
          <cell r="A717" t="str">
            <v>034C078</v>
          </cell>
          <cell r="B717" t="str">
            <v>C0408</v>
          </cell>
        </row>
        <row r="718">
          <cell r="A718" t="str">
            <v>034C080</v>
          </cell>
          <cell r="B718" t="str">
            <v>C0408</v>
          </cell>
        </row>
        <row r="719">
          <cell r="A719" t="str">
            <v>032C080</v>
          </cell>
          <cell r="B719" t="str">
            <v>C0408</v>
          </cell>
        </row>
        <row r="720">
          <cell r="A720" t="str">
            <v>035C072</v>
          </cell>
          <cell r="B720" t="str">
            <v>C0408</v>
          </cell>
        </row>
        <row r="721">
          <cell r="A721" t="str">
            <v>035C080</v>
          </cell>
          <cell r="B721" t="str">
            <v>C0408</v>
          </cell>
        </row>
        <row r="722">
          <cell r="A722" t="str">
            <v>036C073</v>
          </cell>
          <cell r="B722" t="str">
            <v>C0408</v>
          </cell>
        </row>
        <row r="723">
          <cell r="A723" t="str">
            <v>036C076</v>
          </cell>
          <cell r="B723" t="str">
            <v>C0408</v>
          </cell>
        </row>
        <row r="724">
          <cell r="A724" t="str">
            <v>036C078</v>
          </cell>
          <cell r="B724" t="str">
            <v>C0408</v>
          </cell>
        </row>
        <row r="725">
          <cell r="A725" t="str">
            <v>037c079</v>
          </cell>
          <cell r="B725" t="str">
            <v>C0408</v>
          </cell>
        </row>
        <row r="726">
          <cell r="A726" t="str">
            <v>037C080</v>
          </cell>
          <cell r="B726" t="str">
            <v>C0408</v>
          </cell>
        </row>
        <row r="727">
          <cell r="A727" t="str">
            <v>038C072</v>
          </cell>
          <cell r="B727" t="str">
            <v>C0408</v>
          </cell>
        </row>
        <row r="728">
          <cell r="A728" t="str">
            <v>038C074</v>
          </cell>
          <cell r="B728" t="str">
            <v>C0408</v>
          </cell>
        </row>
        <row r="729">
          <cell r="A729" t="str">
            <v>038C073</v>
          </cell>
          <cell r="B729" t="str">
            <v>C0408</v>
          </cell>
        </row>
        <row r="730">
          <cell r="A730" t="str">
            <v>038C075</v>
          </cell>
          <cell r="B730" t="str">
            <v>C0408</v>
          </cell>
        </row>
        <row r="731">
          <cell r="A731" t="str">
            <v>038C076</v>
          </cell>
          <cell r="B731" t="str">
            <v>C0408</v>
          </cell>
        </row>
        <row r="732">
          <cell r="A732" t="str">
            <v>038C077</v>
          </cell>
          <cell r="B732" t="str">
            <v>C0408</v>
          </cell>
        </row>
        <row r="733">
          <cell r="A733" t="str">
            <v>036C077</v>
          </cell>
          <cell r="B733" t="str">
            <v>C0408</v>
          </cell>
        </row>
        <row r="734">
          <cell r="A734" t="str">
            <v>038C078</v>
          </cell>
          <cell r="B734" t="str">
            <v>C0408</v>
          </cell>
        </row>
        <row r="735">
          <cell r="A735" t="str">
            <v>038C079</v>
          </cell>
          <cell r="B735" t="str">
            <v>C0408</v>
          </cell>
        </row>
        <row r="736">
          <cell r="A736" t="str">
            <v>038C080</v>
          </cell>
          <cell r="B736" t="str">
            <v>C0408</v>
          </cell>
        </row>
        <row r="737">
          <cell r="A737" t="str">
            <v>040C072</v>
          </cell>
          <cell r="B737" t="str">
            <v>C0408</v>
          </cell>
        </row>
        <row r="738">
          <cell r="A738" t="str">
            <v>040C073</v>
          </cell>
          <cell r="B738" t="str">
            <v>C0408</v>
          </cell>
        </row>
        <row r="739">
          <cell r="A739" t="str">
            <v>040C075</v>
          </cell>
          <cell r="B739" t="str">
            <v>C0408</v>
          </cell>
        </row>
        <row r="740">
          <cell r="A740" t="str">
            <v>040C076</v>
          </cell>
          <cell r="B740" t="str">
            <v>C0408</v>
          </cell>
        </row>
        <row r="741">
          <cell r="A741" t="str">
            <v>040C077</v>
          </cell>
          <cell r="B741" t="str">
            <v>C0408</v>
          </cell>
        </row>
        <row r="742">
          <cell r="A742" t="str">
            <v>040C080</v>
          </cell>
          <cell r="B742" t="str">
            <v>C0408</v>
          </cell>
        </row>
        <row r="743">
          <cell r="A743" t="str">
            <v>031C082</v>
          </cell>
          <cell r="B743" t="str">
            <v>C0409</v>
          </cell>
        </row>
        <row r="744">
          <cell r="A744" t="str">
            <v>031C084</v>
          </cell>
          <cell r="B744" t="str">
            <v>C0409</v>
          </cell>
        </row>
        <row r="745">
          <cell r="A745" t="str">
            <v>032C084</v>
          </cell>
          <cell r="B745" t="str">
            <v>C0409</v>
          </cell>
        </row>
        <row r="746">
          <cell r="A746" t="str">
            <v>032C082</v>
          </cell>
          <cell r="B746" t="str">
            <v>C0409</v>
          </cell>
        </row>
        <row r="747">
          <cell r="A747" t="str">
            <v>032C087</v>
          </cell>
          <cell r="B747" t="str">
            <v>C0409</v>
          </cell>
        </row>
        <row r="748">
          <cell r="A748" t="str">
            <v>032C089</v>
          </cell>
          <cell r="B748" t="str">
            <v>C0409</v>
          </cell>
        </row>
        <row r="749">
          <cell r="A749" t="str">
            <v>034C083</v>
          </cell>
          <cell r="B749" t="str">
            <v>C0409</v>
          </cell>
        </row>
        <row r="750">
          <cell r="A750" t="str">
            <v>034C085</v>
          </cell>
          <cell r="B750" t="str">
            <v>C0409</v>
          </cell>
        </row>
        <row r="751">
          <cell r="A751" t="str">
            <v>034C087</v>
          </cell>
          <cell r="B751" t="str">
            <v>C0409</v>
          </cell>
        </row>
        <row r="752">
          <cell r="A752" t="str">
            <v>034C089</v>
          </cell>
          <cell r="B752" t="str">
            <v>C0409</v>
          </cell>
        </row>
        <row r="753">
          <cell r="A753" t="str">
            <v>034C090</v>
          </cell>
          <cell r="B753" t="str">
            <v>C0409</v>
          </cell>
        </row>
        <row r="754">
          <cell r="A754" t="str">
            <v>032C090</v>
          </cell>
          <cell r="B754" t="str">
            <v>C0409</v>
          </cell>
        </row>
        <row r="755">
          <cell r="A755" t="str">
            <v>036C083</v>
          </cell>
          <cell r="B755" t="str">
            <v>C0409</v>
          </cell>
        </row>
        <row r="756">
          <cell r="A756" t="str">
            <v>036C085</v>
          </cell>
          <cell r="B756" t="str">
            <v>C0409</v>
          </cell>
        </row>
        <row r="757">
          <cell r="A757" t="str">
            <v>036C090</v>
          </cell>
          <cell r="B757" t="str">
            <v>C0409</v>
          </cell>
        </row>
        <row r="758">
          <cell r="A758" t="str">
            <v>037C087</v>
          </cell>
          <cell r="B758" t="str">
            <v>C0409</v>
          </cell>
        </row>
        <row r="759">
          <cell r="A759" t="str">
            <v>036C081</v>
          </cell>
          <cell r="B759" t="str">
            <v>C0409</v>
          </cell>
        </row>
        <row r="760">
          <cell r="A760" t="str">
            <v>038C081</v>
          </cell>
          <cell r="B760" t="str">
            <v>C0409</v>
          </cell>
        </row>
        <row r="761">
          <cell r="A761" t="str">
            <v>038C083</v>
          </cell>
          <cell r="B761" t="str">
            <v>C0409</v>
          </cell>
        </row>
        <row r="762">
          <cell r="A762" t="str">
            <v>038C084</v>
          </cell>
          <cell r="B762" t="str">
            <v>C0409</v>
          </cell>
        </row>
        <row r="763">
          <cell r="A763" t="str">
            <v>038C085</v>
          </cell>
          <cell r="B763" t="str">
            <v>C0409</v>
          </cell>
        </row>
        <row r="764">
          <cell r="A764" t="str">
            <v>038C086</v>
          </cell>
          <cell r="B764" t="str">
            <v>C0409</v>
          </cell>
        </row>
        <row r="765">
          <cell r="A765" t="str">
            <v>038C082</v>
          </cell>
          <cell r="B765" t="str">
            <v>C0409</v>
          </cell>
        </row>
        <row r="766">
          <cell r="A766" t="str">
            <v>040C082</v>
          </cell>
          <cell r="B766" t="str">
            <v>C0409</v>
          </cell>
        </row>
        <row r="767">
          <cell r="A767" t="str">
            <v>032C092</v>
          </cell>
          <cell r="B767" t="str">
            <v>C0410</v>
          </cell>
        </row>
        <row r="768">
          <cell r="A768" t="str">
            <v>032C093</v>
          </cell>
          <cell r="B768" t="str">
            <v>C0410</v>
          </cell>
        </row>
        <row r="769">
          <cell r="A769" t="str">
            <v>032C094</v>
          </cell>
          <cell r="B769" t="str">
            <v>C0410</v>
          </cell>
        </row>
        <row r="770">
          <cell r="A770" t="str">
            <v>034C093</v>
          </cell>
          <cell r="B770" t="str">
            <v>C0410</v>
          </cell>
        </row>
        <row r="771">
          <cell r="A771" t="str">
            <v>035C091</v>
          </cell>
          <cell r="B771" t="str">
            <v>C0410</v>
          </cell>
        </row>
        <row r="772">
          <cell r="A772" t="str">
            <v>041C053</v>
          </cell>
          <cell r="B772" t="str">
            <v>C0506</v>
          </cell>
        </row>
        <row r="773">
          <cell r="A773" t="str">
            <v>041C055</v>
          </cell>
          <cell r="B773" t="str">
            <v>C0506</v>
          </cell>
        </row>
        <row r="774">
          <cell r="A774" t="str">
            <v>042C053</v>
          </cell>
          <cell r="B774" t="str">
            <v>C0506</v>
          </cell>
        </row>
        <row r="775">
          <cell r="A775" t="str">
            <v>042C055</v>
          </cell>
          <cell r="B775" t="str">
            <v>C0506</v>
          </cell>
        </row>
        <row r="776">
          <cell r="A776" t="str">
            <v>042C056</v>
          </cell>
          <cell r="B776" t="str">
            <v>C0506</v>
          </cell>
        </row>
        <row r="777">
          <cell r="A777" t="str">
            <v>042C057</v>
          </cell>
          <cell r="B777" t="str">
            <v>C0506</v>
          </cell>
        </row>
        <row r="778">
          <cell r="A778" t="str">
            <v>042C058</v>
          </cell>
          <cell r="B778" t="str">
            <v>C0506</v>
          </cell>
        </row>
        <row r="779">
          <cell r="A779" t="str">
            <v>042C059</v>
          </cell>
          <cell r="B779" t="str">
            <v>C0506</v>
          </cell>
        </row>
        <row r="780">
          <cell r="A780" t="str">
            <v>042C060</v>
          </cell>
          <cell r="B780" t="str">
            <v>C0506</v>
          </cell>
        </row>
        <row r="781">
          <cell r="A781" t="str">
            <v>043C055</v>
          </cell>
          <cell r="B781" t="str">
            <v>C0506</v>
          </cell>
        </row>
        <row r="782">
          <cell r="A782" t="str">
            <v>044C055</v>
          </cell>
          <cell r="B782" t="str">
            <v>C0506</v>
          </cell>
        </row>
        <row r="783">
          <cell r="A783" t="str">
            <v>044C060</v>
          </cell>
          <cell r="B783" t="str">
            <v>C0506</v>
          </cell>
        </row>
        <row r="784">
          <cell r="A784" t="str">
            <v>045C055</v>
          </cell>
          <cell r="B784" t="str">
            <v>C0506</v>
          </cell>
        </row>
        <row r="785">
          <cell r="A785" t="str">
            <v>045C057</v>
          </cell>
          <cell r="B785" t="str">
            <v>C0506</v>
          </cell>
        </row>
        <row r="786">
          <cell r="A786" t="str">
            <v>045C058</v>
          </cell>
          <cell r="B786" t="str">
            <v>C0506</v>
          </cell>
        </row>
        <row r="787">
          <cell r="A787" t="str">
            <v>045C060</v>
          </cell>
          <cell r="B787" t="str">
            <v>C0506</v>
          </cell>
        </row>
        <row r="788">
          <cell r="A788" t="str">
            <v>046C051</v>
          </cell>
          <cell r="B788" t="str">
            <v>C0506</v>
          </cell>
        </row>
        <row r="789">
          <cell r="A789" t="str">
            <v>046C053</v>
          </cell>
          <cell r="B789" t="str">
            <v>C0506</v>
          </cell>
        </row>
        <row r="790">
          <cell r="A790" t="str">
            <v>046C055</v>
          </cell>
          <cell r="B790" t="str">
            <v>C0506</v>
          </cell>
        </row>
        <row r="791">
          <cell r="A791" t="str">
            <v>046C058</v>
          </cell>
          <cell r="B791" t="str">
            <v>C0506</v>
          </cell>
        </row>
        <row r="792">
          <cell r="A792" t="str">
            <v>046C060</v>
          </cell>
          <cell r="B792" t="str">
            <v>C0506</v>
          </cell>
        </row>
        <row r="793">
          <cell r="A793" t="str">
            <v>048C054</v>
          </cell>
          <cell r="B793" t="str">
            <v>C0506</v>
          </cell>
        </row>
        <row r="794">
          <cell r="A794" t="str">
            <v>048C055</v>
          </cell>
          <cell r="B794" t="str">
            <v>C0506</v>
          </cell>
        </row>
        <row r="795">
          <cell r="A795" t="str">
            <v>048C058</v>
          </cell>
          <cell r="B795" t="str">
            <v>C0506</v>
          </cell>
        </row>
        <row r="796">
          <cell r="A796" t="str">
            <v>049C060</v>
          </cell>
          <cell r="B796" t="str">
            <v>C0506</v>
          </cell>
        </row>
        <row r="797">
          <cell r="A797" t="str">
            <v>050C051</v>
          </cell>
          <cell r="B797" t="str">
            <v>C0506</v>
          </cell>
        </row>
        <row r="798">
          <cell r="A798" t="str">
            <v>050C054</v>
          </cell>
          <cell r="B798" t="str">
            <v>C0506</v>
          </cell>
        </row>
        <row r="799">
          <cell r="A799" t="str">
            <v>050C055</v>
          </cell>
          <cell r="B799" t="str">
            <v>C0506</v>
          </cell>
        </row>
        <row r="800">
          <cell r="A800" t="str">
            <v>050C057</v>
          </cell>
          <cell r="B800" t="str">
            <v>C0506</v>
          </cell>
        </row>
        <row r="801">
          <cell r="A801" t="str">
            <v>050C058</v>
          </cell>
          <cell r="B801" t="str">
            <v>C0506</v>
          </cell>
        </row>
        <row r="802">
          <cell r="A802" t="str">
            <v>050C060</v>
          </cell>
          <cell r="B802" t="str">
            <v>C0506</v>
          </cell>
        </row>
        <row r="803">
          <cell r="A803" t="str">
            <v>043C056</v>
          </cell>
          <cell r="B803" t="str">
            <v>C0506</v>
          </cell>
        </row>
        <row r="804">
          <cell r="A804" t="str">
            <v>044C056</v>
          </cell>
          <cell r="B804" t="str">
            <v>C0506</v>
          </cell>
        </row>
        <row r="805">
          <cell r="A805" t="str">
            <v>044C057</v>
          </cell>
          <cell r="B805" t="str">
            <v>C0506</v>
          </cell>
        </row>
        <row r="806">
          <cell r="A806" t="str">
            <v>044C058</v>
          </cell>
          <cell r="B806" t="str">
            <v>C0506</v>
          </cell>
        </row>
        <row r="807">
          <cell r="A807" t="str">
            <v>044C059</v>
          </cell>
          <cell r="B807" t="str">
            <v>C0506</v>
          </cell>
        </row>
        <row r="808">
          <cell r="A808" t="str">
            <v>042C062</v>
          </cell>
          <cell r="B808" t="str">
            <v>C0507</v>
          </cell>
        </row>
        <row r="809">
          <cell r="A809" t="str">
            <v>042C065</v>
          </cell>
          <cell r="B809" t="str">
            <v>C0507</v>
          </cell>
        </row>
        <row r="810">
          <cell r="A810" t="str">
            <v>042C067</v>
          </cell>
          <cell r="B810" t="str">
            <v>C0507</v>
          </cell>
        </row>
        <row r="811">
          <cell r="A811" t="str">
            <v>042C070</v>
          </cell>
          <cell r="B811" t="str">
            <v>C0507</v>
          </cell>
        </row>
        <row r="812">
          <cell r="A812" t="str">
            <v>043C062</v>
          </cell>
          <cell r="B812" t="str">
            <v>C0507</v>
          </cell>
        </row>
        <row r="813">
          <cell r="A813" t="str">
            <v>044C062</v>
          </cell>
          <cell r="B813" t="str">
            <v>C0507</v>
          </cell>
        </row>
        <row r="814">
          <cell r="A814" t="str">
            <v>044C064</v>
          </cell>
          <cell r="B814" t="str">
            <v>C0507</v>
          </cell>
        </row>
        <row r="815">
          <cell r="A815" t="str">
            <v>044C065</v>
          </cell>
          <cell r="B815" t="str">
            <v>C0507</v>
          </cell>
        </row>
        <row r="816">
          <cell r="A816" t="str">
            <v>044C067</v>
          </cell>
          <cell r="B816" t="str">
            <v>C0507</v>
          </cell>
        </row>
        <row r="817">
          <cell r="A817" t="str">
            <v>044C068</v>
          </cell>
          <cell r="B817" t="str">
            <v>C0507</v>
          </cell>
        </row>
        <row r="818">
          <cell r="A818" t="str">
            <v>044C069</v>
          </cell>
          <cell r="B818" t="str">
            <v>C0507</v>
          </cell>
        </row>
        <row r="819">
          <cell r="A819" t="str">
            <v>044C070</v>
          </cell>
          <cell r="B819" t="str">
            <v>C0507</v>
          </cell>
        </row>
        <row r="820">
          <cell r="A820" t="str">
            <v>045C070</v>
          </cell>
          <cell r="B820" t="str">
            <v>C0507</v>
          </cell>
        </row>
        <row r="821">
          <cell r="A821" t="str">
            <v>046C064</v>
          </cell>
          <cell r="B821" t="str">
            <v>C0507</v>
          </cell>
        </row>
        <row r="822">
          <cell r="A822" t="str">
            <v>046C065</v>
          </cell>
          <cell r="B822" t="str">
            <v>C0507</v>
          </cell>
        </row>
        <row r="823">
          <cell r="A823" t="str">
            <v>046C067</v>
          </cell>
          <cell r="B823" t="str">
            <v>C0507</v>
          </cell>
        </row>
        <row r="824">
          <cell r="A824" t="str">
            <v>046C068</v>
          </cell>
          <cell r="B824" t="str">
            <v>C0507</v>
          </cell>
        </row>
        <row r="825">
          <cell r="A825" t="str">
            <v>047C064</v>
          </cell>
          <cell r="B825" t="str">
            <v>C0507</v>
          </cell>
        </row>
        <row r="826">
          <cell r="A826" t="str">
            <v>047C065</v>
          </cell>
          <cell r="B826" t="str">
            <v>C0507</v>
          </cell>
        </row>
        <row r="827">
          <cell r="A827" t="str">
            <v>047C066</v>
          </cell>
          <cell r="B827" t="str">
            <v>C0507</v>
          </cell>
        </row>
        <row r="828">
          <cell r="A828" t="str">
            <v>048C062</v>
          </cell>
          <cell r="B828" t="str">
            <v>C0507</v>
          </cell>
        </row>
        <row r="829">
          <cell r="A829" t="str">
            <v>048C065</v>
          </cell>
          <cell r="B829" t="str">
            <v>C0507</v>
          </cell>
        </row>
        <row r="830">
          <cell r="A830" t="str">
            <v>048C067</v>
          </cell>
          <cell r="B830" t="str">
            <v>C0507</v>
          </cell>
        </row>
        <row r="831">
          <cell r="A831" t="str">
            <v>048C070</v>
          </cell>
          <cell r="B831" t="str">
            <v>C0507</v>
          </cell>
        </row>
        <row r="832">
          <cell r="A832" t="str">
            <v>050C061</v>
          </cell>
          <cell r="B832" t="str">
            <v>C0507</v>
          </cell>
        </row>
        <row r="833">
          <cell r="A833" t="str">
            <v>050C063</v>
          </cell>
          <cell r="B833" t="str">
            <v>C0507</v>
          </cell>
        </row>
        <row r="834">
          <cell r="A834" t="str">
            <v>050C065</v>
          </cell>
          <cell r="B834" t="str">
            <v>C0507</v>
          </cell>
        </row>
        <row r="835">
          <cell r="A835" t="str">
            <v>050C070</v>
          </cell>
          <cell r="B835" t="str">
            <v>C0507</v>
          </cell>
        </row>
        <row r="836">
          <cell r="A836" t="str">
            <v>041C074</v>
          </cell>
          <cell r="B836" t="str">
            <v>C0508</v>
          </cell>
        </row>
        <row r="837">
          <cell r="A837" t="str">
            <v>042C072</v>
          </cell>
          <cell r="B837" t="str">
            <v>C0508</v>
          </cell>
        </row>
        <row r="838">
          <cell r="A838" t="str">
            <v>042C073</v>
          </cell>
          <cell r="B838" t="str">
            <v>C0508</v>
          </cell>
        </row>
        <row r="839">
          <cell r="A839" t="str">
            <v>042C076</v>
          </cell>
          <cell r="B839" t="str">
            <v>C0508</v>
          </cell>
        </row>
        <row r="840">
          <cell r="A840" t="str">
            <v>044C074</v>
          </cell>
          <cell r="B840" t="str">
            <v>C0508</v>
          </cell>
        </row>
        <row r="841">
          <cell r="A841" t="str">
            <v>044C075</v>
          </cell>
          <cell r="B841" t="str">
            <v>C0508</v>
          </cell>
        </row>
        <row r="842">
          <cell r="A842" t="str">
            <v>044C076</v>
          </cell>
          <cell r="B842" t="str">
            <v>C0508</v>
          </cell>
        </row>
        <row r="843">
          <cell r="A843" t="str">
            <v>044C078</v>
          </cell>
          <cell r="B843" t="str">
            <v>C0508</v>
          </cell>
        </row>
        <row r="844">
          <cell r="A844" t="str">
            <v>044C080</v>
          </cell>
          <cell r="B844" t="str">
            <v>C0508</v>
          </cell>
        </row>
        <row r="845">
          <cell r="A845" t="str">
            <v>043C072</v>
          </cell>
          <cell r="B845" t="str">
            <v>C0508</v>
          </cell>
        </row>
        <row r="846">
          <cell r="A846" t="str">
            <v>044C071</v>
          </cell>
          <cell r="B846" t="str">
            <v>C0508</v>
          </cell>
        </row>
        <row r="847">
          <cell r="A847" t="str">
            <v>045C072</v>
          </cell>
          <cell r="B847" t="str">
            <v>C0508</v>
          </cell>
        </row>
        <row r="848">
          <cell r="A848" t="str">
            <v>045C073</v>
          </cell>
          <cell r="B848" t="str">
            <v>C0508</v>
          </cell>
        </row>
        <row r="849">
          <cell r="A849" t="str">
            <v>044C072</v>
          </cell>
          <cell r="B849" t="str">
            <v>C0508</v>
          </cell>
        </row>
        <row r="850">
          <cell r="A850" t="str">
            <v>044C073</v>
          </cell>
          <cell r="B850" t="str">
            <v>C0508</v>
          </cell>
        </row>
        <row r="851">
          <cell r="A851" t="str">
            <v>045C074</v>
          </cell>
          <cell r="B851" t="str">
            <v>C0508</v>
          </cell>
        </row>
        <row r="852">
          <cell r="A852" t="str">
            <v>043C075</v>
          </cell>
          <cell r="B852" t="str">
            <v>C0508</v>
          </cell>
        </row>
        <row r="853">
          <cell r="A853" t="str">
            <v>045C075</v>
          </cell>
          <cell r="B853" t="str">
            <v>C0508</v>
          </cell>
        </row>
        <row r="854">
          <cell r="A854" t="str">
            <v>046C072</v>
          </cell>
          <cell r="B854" t="str">
            <v>C0508</v>
          </cell>
        </row>
        <row r="855">
          <cell r="A855" t="str">
            <v>046C073</v>
          </cell>
          <cell r="B855" t="str">
            <v>C0508</v>
          </cell>
        </row>
        <row r="856">
          <cell r="A856" t="str">
            <v>046C075</v>
          </cell>
          <cell r="B856" t="str">
            <v>C0508</v>
          </cell>
        </row>
        <row r="857">
          <cell r="A857" t="str">
            <v>046C077</v>
          </cell>
          <cell r="B857" t="str">
            <v>C0508</v>
          </cell>
        </row>
        <row r="858">
          <cell r="A858" t="str">
            <v>046C076</v>
          </cell>
          <cell r="B858" t="str">
            <v>C0508</v>
          </cell>
        </row>
        <row r="859">
          <cell r="A859" t="str">
            <v>046C079</v>
          </cell>
          <cell r="B859" t="str">
            <v>C0508</v>
          </cell>
        </row>
        <row r="860">
          <cell r="A860" t="str">
            <v>046C080</v>
          </cell>
          <cell r="B860" t="str">
            <v>C0508</v>
          </cell>
        </row>
        <row r="861">
          <cell r="A861" t="str">
            <v>047C072</v>
          </cell>
          <cell r="B861" t="str">
            <v>C0508</v>
          </cell>
        </row>
        <row r="862">
          <cell r="A862" t="str">
            <v>047C074</v>
          </cell>
          <cell r="B862" t="str">
            <v>C0508</v>
          </cell>
        </row>
        <row r="863">
          <cell r="A863" t="str">
            <v>047C075</v>
          </cell>
          <cell r="B863" t="str">
            <v>C0508</v>
          </cell>
        </row>
        <row r="864">
          <cell r="A864" t="str">
            <v>048C075</v>
          </cell>
          <cell r="B864" t="str">
            <v>C0508</v>
          </cell>
        </row>
        <row r="865">
          <cell r="A865" t="str">
            <v>048C076</v>
          </cell>
          <cell r="B865" t="str">
            <v>C0508</v>
          </cell>
        </row>
        <row r="866">
          <cell r="A866" t="str">
            <v>048C077</v>
          </cell>
          <cell r="B866" t="str">
            <v>C0508</v>
          </cell>
        </row>
        <row r="867">
          <cell r="A867" t="str">
            <v>048C078</v>
          </cell>
          <cell r="B867" t="str">
            <v>C0508</v>
          </cell>
        </row>
        <row r="868">
          <cell r="A868" t="str">
            <v>048C079</v>
          </cell>
          <cell r="B868" t="str">
            <v>C0508</v>
          </cell>
        </row>
        <row r="869">
          <cell r="A869" t="str">
            <v>048C080</v>
          </cell>
          <cell r="B869" t="str">
            <v>C0508</v>
          </cell>
        </row>
        <row r="870">
          <cell r="A870" t="str">
            <v>049C072</v>
          </cell>
          <cell r="B870" t="str">
            <v>C0508</v>
          </cell>
        </row>
        <row r="871">
          <cell r="A871" t="str">
            <v>049C080</v>
          </cell>
          <cell r="B871" t="str">
            <v>C0508</v>
          </cell>
        </row>
        <row r="872">
          <cell r="A872" t="str">
            <v>050C073</v>
          </cell>
          <cell r="B872" t="str">
            <v>C0508</v>
          </cell>
        </row>
        <row r="873">
          <cell r="A873" t="str">
            <v>050C075</v>
          </cell>
          <cell r="B873" t="str">
            <v>C0508</v>
          </cell>
        </row>
        <row r="874">
          <cell r="A874" t="str">
            <v>050C079</v>
          </cell>
          <cell r="B874" t="str">
            <v>C0508</v>
          </cell>
        </row>
        <row r="875">
          <cell r="A875" t="str">
            <v>050C076</v>
          </cell>
          <cell r="B875" t="str">
            <v>C0508</v>
          </cell>
        </row>
        <row r="876">
          <cell r="A876" t="str">
            <v>050C078</v>
          </cell>
          <cell r="B876" t="str">
            <v>C0508</v>
          </cell>
        </row>
        <row r="877">
          <cell r="A877" t="str">
            <v>050C080</v>
          </cell>
          <cell r="B877" t="str">
            <v>C0508</v>
          </cell>
        </row>
        <row r="878">
          <cell r="A878" t="str">
            <v>041C082</v>
          </cell>
          <cell r="B878" t="str">
            <v>C0509</v>
          </cell>
        </row>
        <row r="879">
          <cell r="A879" t="str">
            <v>041C083</v>
          </cell>
          <cell r="B879" t="str">
            <v>C0509</v>
          </cell>
        </row>
        <row r="880">
          <cell r="A880" t="str">
            <v>042C081</v>
          </cell>
          <cell r="B880" t="str">
            <v>C0509</v>
          </cell>
        </row>
        <row r="881">
          <cell r="A881" t="str">
            <v>042C084</v>
          </cell>
          <cell r="B881" t="str">
            <v>C0509</v>
          </cell>
        </row>
        <row r="882">
          <cell r="A882" t="str">
            <v>044C084</v>
          </cell>
          <cell r="B882" t="str">
            <v>C0509</v>
          </cell>
        </row>
        <row r="883">
          <cell r="A883" t="str">
            <v>044C085</v>
          </cell>
          <cell r="B883" t="str">
            <v>C0509</v>
          </cell>
        </row>
        <row r="884">
          <cell r="A884" t="str">
            <v>045C082</v>
          </cell>
          <cell r="B884" t="str">
            <v>C0509</v>
          </cell>
        </row>
        <row r="885">
          <cell r="A885" t="str">
            <v>045C083</v>
          </cell>
          <cell r="B885" t="str">
            <v>C0509</v>
          </cell>
        </row>
        <row r="886">
          <cell r="A886" t="str">
            <v>046C083</v>
          </cell>
          <cell r="B886" t="str">
            <v>C0509</v>
          </cell>
        </row>
        <row r="887">
          <cell r="A887" t="str">
            <v>046C084</v>
          </cell>
          <cell r="B887" t="str">
            <v>C0509</v>
          </cell>
        </row>
        <row r="888">
          <cell r="A888" t="str">
            <v>046C085</v>
          </cell>
          <cell r="B888" t="str">
            <v>C0509</v>
          </cell>
        </row>
        <row r="889">
          <cell r="A889" t="str">
            <v>050C082</v>
          </cell>
          <cell r="B889" t="str">
            <v>C0509</v>
          </cell>
        </row>
        <row r="890">
          <cell r="A890" t="str">
            <v>048C082</v>
          </cell>
          <cell r="B890" t="str">
            <v>C0509</v>
          </cell>
        </row>
        <row r="891">
          <cell r="A891" t="str">
            <v>048C083</v>
          </cell>
          <cell r="B891" t="str">
            <v>C0509</v>
          </cell>
        </row>
        <row r="892">
          <cell r="A892" t="str">
            <v>048C084</v>
          </cell>
          <cell r="B892" t="str">
            <v>C0509</v>
          </cell>
        </row>
        <row r="893">
          <cell r="A893" t="str">
            <v>048C085</v>
          </cell>
          <cell r="B893" t="str">
            <v>C0509</v>
          </cell>
        </row>
        <row r="894">
          <cell r="A894" t="str">
            <v>048C087</v>
          </cell>
          <cell r="B894" t="str">
            <v>C0509</v>
          </cell>
        </row>
        <row r="895">
          <cell r="A895" t="str">
            <v>048C086</v>
          </cell>
          <cell r="B895" t="str">
            <v>C0509</v>
          </cell>
        </row>
        <row r="896">
          <cell r="A896" t="str">
            <v>050C083</v>
          </cell>
          <cell r="B896" t="str">
            <v>C0509</v>
          </cell>
        </row>
        <row r="897">
          <cell r="A897" t="str">
            <v>049C083</v>
          </cell>
          <cell r="B897" t="str">
            <v>C0509</v>
          </cell>
        </row>
        <row r="898">
          <cell r="A898" t="str">
            <v>049C084</v>
          </cell>
          <cell r="B898" t="str">
            <v>C0509</v>
          </cell>
        </row>
        <row r="899">
          <cell r="A899" t="str">
            <v>050C084</v>
          </cell>
          <cell r="B899" t="str">
            <v>C0509</v>
          </cell>
        </row>
        <row r="900">
          <cell r="A900" t="str">
            <v>049C085</v>
          </cell>
          <cell r="B900" t="str">
            <v>C0509</v>
          </cell>
        </row>
        <row r="901">
          <cell r="A901" t="str">
            <v>050C085</v>
          </cell>
          <cell r="B901" t="str">
            <v>C0509</v>
          </cell>
        </row>
        <row r="902">
          <cell r="A902" t="str">
            <v>050C086</v>
          </cell>
          <cell r="B902" t="str">
            <v>C0509</v>
          </cell>
        </row>
        <row r="903">
          <cell r="A903" t="str">
            <v>050C087</v>
          </cell>
          <cell r="B903" t="str">
            <v>C0509</v>
          </cell>
        </row>
        <row r="904">
          <cell r="A904" t="str">
            <v>046C114</v>
          </cell>
          <cell r="B904" t="str">
            <v>C0512</v>
          </cell>
        </row>
        <row r="905">
          <cell r="A905" t="str">
            <v>046C117</v>
          </cell>
          <cell r="B905" t="str">
            <v>C0512</v>
          </cell>
        </row>
        <row r="906">
          <cell r="A906" t="str">
            <v>048C113</v>
          </cell>
          <cell r="B906" t="str">
            <v>C0512</v>
          </cell>
        </row>
        <row r="907">
          <cell r="A907" t="str">
            <v>048C115</v>
          </cell>
          <cell r="B907" t="str">
            <v>C0512</v>
          </cell>
        </row>
        <row r="908">
          <cell r="A908" t="str">
            <v>048C116</v>
          </cell>
          <cell r="B908" t="str">
            <v>C0512</v>
          </cell>
        </row>
        <row r="909">
          <cell r="A909" t="str">
            <v>048C117</v>
          </cell>
          <cell r="B909" t="str">
            <v>C0512</v>
          </cell>
        </row>
        <row r="910">
          <cell r="A910" t="str">
            <v>049C115</v>
          </cell>
          <cell r="B910" t="str">
            <v>C0512</v>
          </cell>
        </row>
        <row r="911">
          <cell r="A911" t="str">
            <v>050C114</v>
          </cell>
          <cell r="B911" t="str">
            <v>C0512</v>
          </cell>
        </row>
        <row r="912">
          <cell r="A912" t="str">
            <v>050C115</v>
          </cell>
          <cell r="B912" t="str">
            <v>C0512</v>
          </cell>
        </row>
        <row r="913">
          <cell r="A913" t="str">
            <v>050C116</v>
          </cell>
          <cell r="B913" t="str">
            <v>C0512</v>
          </cell>
        </row>
        <row r="914">
          <cell r="A914" t="str">
            <v>050C118</v>
          </cell>
          <cell r="B914" t="str">
            <v>C0512</v>
          </cell>
        </row>
        <row r="915">
          <cell r="A915" t="str">
            <v>051C045</v>
          </cell>
          <cell r="B915" t="str">
            <v>C0605</v>
          </cell>
        </row>
        <row r="916">
          <cell r="A916" t="str">
            <v>051C047</v>
          </cell>
          <cell r="B916" t="str">
            <v>C0605</v>
          </cell>
        </row>
        <row r="917">
          <cell r="A917" t="str">
            <v>051C050</v>
          </cell>
          <cell r="B917" t="str">
            <v>C0605</v>
          </cell>
        </row>
        <row r="918">
          <cell r="A918" t="str">
            <v>052C043</v>
          </cell>
          <cell r="B918" t="str">
            <v>C0605</v>
          </cell>
        </row>
        <row r="919">
          <cell r="A919" t="str">
            <v>053C043</v>
          </cell>
          <cell r="B919" t="str">
            <v>C0605</v>
          </cell>
        </row>
        <row r="920">
          <cell r="A920" t="str">
            <v>054C043</v>
          </cell>
          <cell r="B920" t="str">
            <v>C0605</v>
          </cell>
        </row>
        <row r="921">
          <cell r="A921" t="str">
            <v>054C045</v>
          </cell>
          <cell r="B921" t="str">
            <v>C0605</v>
          </cell>
        </row>
        <row r="922">
          <cell r="A922" t="str">
            <v>054C047</v>
          </cell>
          <cell r="B922" t="str">
            <v>C0605</v>
          </cell>
        </row>
        <row r="923">
          <cell r="A923" t="str">
            <v>056C045</v>
          </cell>
          <cell r="B923" t="str">
            <v>C0605</v>
          </cell>
        </row>
        <row r="924">
          <cell r="A924" t="str">
            <v>056C047</v>
          </cell>
          <cell r="B924" t="str">
            <v>C0605</v>
          </cell>
        </row>
        <row r="925">
          <cell r="A925" t="str">
            <v>056C048</v>
          </cell>
          <cell r="B925" t="str">
            <v>C0605</v>
          </cell>
        </row>
        <row r="926">
          <cell r="A926" t="str">
            <v>056C049</v>
          </cell>
          <cell r="B926" t="str">
            <v>C0605</v>
          </cell>
        </row>
        <row r="927">
          <cell r="A927" t="str">
            <v>056C050</v>
          </cell>
          <cell r="B927" t="str">
            <v>C0605</v>
          </cell>
        </row>
        <row r="928">
          <cell r="A928" t="str">
            <v>058C047</v>
          </cell>
          <cell r="B928" t="str">
            <v>C0605</v>
          </cell>
        </row>
        <row r="929">
          <cell r="A929" t="str">
            <v>058C048</v>
          </cell>
          <cell r="B929" t="str">
            <v>C0605</v>
          </cell>
        </row>
        <row r="930">
          <cell r="A930" t="str">
            <v>058C050</v>
          </cell>
          <cell r="B930" t="str">
            <v>C0605</v>
          </cell>
        </row>
        <row r="931">
          <cell r="A931" t="str">
            <v>059C045</v>
          </cell>
          <cell r="B931" t="str">
            <v>C0605</v>
          </cell>
        </row>
        <row r="932">
          <cell r="A932" t="str">
            <v>060C050</v>
          </cell>
          <cell r="B932" t="str">
            <v>C0605</v>
          </cell>
        </row>
        <row r="933">
          <cell r="A933" t="str">
            <v>054C049</v>
          </cell>
          <cell r="B933" t="str">
            <v>C0605</v>
          </cell>
        </row>
        <row r="934">
          <cell r="A934" t="str">
            <v>054C050</v>
          </cell>
          <cell r="B934" t="str">
            <v>C0605</v>
          </cell>
        </row>
        <row r="935">
          <cell r="A935" t="str">
            <v>051C051</v>
          </cell>
          <cell r="B935" t="str">
            <v>C0606</v>
          </cell>
        </row>
        <row r="936">
          <cell r="A936" t="str">
            <v>051C053</v>
          </cell>
          <cell r="B936" t="str">
            <v>C0606</v>
          </cell>
        </row>
        <row r="937">
          <cell r="A937" t="str">
            <v>051C055</v>
          </cell>
          <cell r="B937" t="str">
            <v>C0606</v>
          </cell>
        </row>
        <row r="938">
          <cell r="A938" t="str">
            <v>052C052</v>
          </cell>
          <cell r="B938" t="str">
            <v>C0606</v>
          </cell>
        </row>
        <row r="939">
          <cell r="A939" t="str">
            <v>052C053</v>
          </cell>
          <cell r="B939" t="str">
            <v>C0606</v>
          </cell>
        </row>
        <row r="940">
          <cell r="A940" t="str">
            <v>052C054</v>
          </cell>
          <cell r="B940" t="str">
            <v>C0606</v>
          </cell>
        </row>
        <row r="941">
          <cell r="A941" t="str">
            <v>052C058</v>
          </cell>
          <cell r="B941" t="str">
            <v>C0606</v>
          </cell>
        </row>
        <row r="942">
          <cell r="A942" t="str">
            <v>052C059</v>
          </cell>
          <cell r="B942" t="str">
            <v>C0606</v>
          </cell>
        </row>
        <row r="943">
          <cell r="A943" t="str">
            <v>052C060</v>
          </cell>
          <cell r="B943" t="str">
            <v>C0606</v>
          </cell>
        </row>
        <row r="944">
          <cell r="A944" t="str">
            <v>053C052</v>
          </cell>
          <cell r="B944" t="str">
            <v>C0606</v>
          </cell>
        </row>
        <row r="945">
          <cell r="A945" t="str">
            <v>053C057</v>
          </cell>
          <cell r="B945" t="str">
            <v>C0606</v>
          </cell>
        </row>
        <row r="946">
          <cell r="A946" t="str">
            <v>053C059</v>
          </cell>
          <cell r="B946" t="str">
            <v>C0606</v>
          </cell>
        </row>
        <row r="947">
          <cell r="A947" t="str">
            <v>054C052</v>
          </cell>
          <cell r="B947" t="str">
            <v>C0606</v>
          </cell>
        </row>
        <row r="948">
          <cell r="A948" t="str">
            <v>054C053</v>
          </cell>
          <cell r="B948" t="str">
            <v>C0606</v>
          </cell>
        </row>
        <row r="949">
          <cell r="A949" t="str">
            <v>054C054</v>
          </cell>
          <cell r="B949" t="str">
            <v>C0606</v>
          </cell>
        </row>
        <row r="950">
          <cell r="A950" t="str">
            <v>054C055</v>
          </cell>
          <cell r="B950" t="str">
            <v>C0606</v>
          </cell>
        </row>
        <row r="951">
          <cell r="A951" t="str">
            <v>054C057</v>
          </cell>
          <cell r="B951" t="str">
            <v>C0606</v>
          </cell>
        </row>
        <row r="952">
          <cell r="A952" t="str">
            <v>054C058</v>
          </cell>
          <cell r="B952" t="str">
            <v>C0606</v>
          </cell>
        </row>
        <row r="953">
          <cell r="A953" t="str">
            <v>054C059</v>
          </cell>
          <cell r="B953" t="str">
            <v>C0606</v>
          </cell>
        </row>
        <row r="954">
          <cell r="A954" t="str">
            <v>054C060</v>
          </cell>
          <cell r="B954" t="str">
            <v>C0606</v>
          </cell>
        </row>
        <row r="955">
          <cell r="A955" t="str">
            <v>055C055</v>
          </cell>
          <cell r="B955" t="str">
            <v>C0606</v>
          </cell>
        </row>
        <row r="956">
          <cell r="A956" t="str">
            <v>055C056</v>
          </cell>
          <cell r="B956" t="str">
            <v>C0606</v>
          </cell>
        </row>
        <row r="957">
          <cell r="A957" t="str">
            <v>055C059</v>
          </cell>
          <cell r="B957" t="str">
            <v>C0606</v>
          </cell>
        </row>
        <row r="958">
          <cell r="A958" t="str">
            <v>056C053</v>
          </cell>
          <cell r="B958" t="str">
            <v>C0606</v>
          </cell>
        </row>
        <row r="959">
          <cell r="A959" t="str">
            <v>056C054</v>
          </cell>
          <cell r="B959" t="str">
            <v>C0606</v>
          </cell>
        </row>
        <row r="960">
          <cell r="A960" t="str">
            <v>056C055</v>
          </cell>
          <cell r="B960" t="str">
            <v>C0606</v>
          </cell>
        </row>
        <row r="961">
          <cell r="A961" t="str">
            <v>056C056</v>
          </cell>
          <cell r="B961" t="str">
            <v>C0606</v>
          </cell>
        </row>
        <row r="962">
          <cell r="A962" t="str">
            <v>056C057</v>
          </cell>
          <cell r="B962" t="str">
            <v>C0606</v>
          </cell>
        </row>
        <row r="963">
          <cell r="A963" t="str">
            <v>056C058</v>
          </cell>
          <cell r="B963" t="str">
            <v>C0606</v>
          </cell>
        </row>
        <row r="964">
          <cell r="A964" t="str">
            <v>056C059</v>
          </cell>
          <cell r="B964" t="str">
            <v>C0606</v>
          </cell>
        </row>
        <row r="965">
          <cell r="A965" t="str">
            <v>056C060</v>
          </cell>
          <cell r="B965" t="str">
            <v>C0606</v>
          </cell>
        </row>
        <row r="966">
          <cell r="A966" t="str">
            <v>057C054</v>
          </cell>
          <cell r="B966" t="str">
            <v>C0606</v>
          </cell>
        </row>
        <row r="967">
          <cell r="A967" t="str">
            <v>057C055</v>
          </cell>
          <cell r="B967" t="str">
            <v>C0606</v>
          </cell>
        </row>
        <row r="968">
          <cell r="A968" t="str">
            <v>058C052</v>
          </cell>
          <cell r="B968" t="str">
            <v>C0606</v>
          </cell>
        </row>
        <row r="969">
          <cell r="A969" t="str">
            <v>058C053</v>
          </cell>
          <cell r="B969" t="str">
            <v>C0606</v>
          </cell>
        </row>
        <row r="970">
          <cell r="A970" t="str">
            <v>058C054</v>
          </cell>
          <cell r="B970" t="str">
            <v>C0606</v>
          </cell>
        </row>
        <row r="971">
          <cell r="A971" t="str">
            <v>058C055</v>
          </cell>
          <cell r="B971" t="str">
            <v>C0606</v>
          </cell>
        </row>
        <row r="972">
          <cell r="A972" t="str">
            <v>058C057</v>
          </cell>
          <cell r="B972" t="str">
            <v>C0606</v>
          </cell>
        </row>
        <row r="973">
          <cell r="A973" t="str">
            <v>058C059</v>
          </cell>
          <cell r="B973" t="str">
            <v>C0606</v>
          </cell>
        </row>
        <row r="974">
          <cell r="A974" t="str">
            <v>058C060</v>
          </cell>
          <cell r="B974" t="str">
            <v>C0606</v>
          </cell>
        </row>
        <row r="975">
          <cell r="A975" t="str">
            <v>059C053</v>
          </cell>
          <cell r="B975" t="str">
            <v>C0606</v>
          </cell>
        </row>
        <row r="976">
          <cell r="A976" t="str">
            <v>059C054</v>
          </cell>
          <cell r="B976" t="str">
            <v>C0606</v>
          </cell>
        </row>
        <row r="977">
          <cell r="A977" t="str">
            <v>060C052</v>
          </cell>
          <cell r="B977" t="str">
            <v>C0606</v>
          </cell>
        </row>
        <row r="978">
          <cell r="A978" t="str">
            <v>060C055</v>
          </cell>
          <cell r="B978" t="str">
            <v>C0606</v>
          </cell>
        </row>
        <row r="979">
          <cell r="A979" t="str">
            <v>060C057</v>
          </cell>
          <cell r="B979" t="str">
            <v>C0606</v>
          </cell>
        </row>
        <row r="980">
          <cell r="A980" t="str">
            <v>060C059</v>
          </cell>
          <cell r="B980" t="str">
            <v>C0606</v>
          </cell>
        </row>
        <row r="981">
          <cell r="A981" t="str">
            <v>060C060</v>
          </cell>
          <cell r="B981" t="str">
            <v>C0606</v>
          </cell>
        </row>
        <row r="982">
          <cell r="A982" t="str">
            <v>052C062</v>
          </cell>
          <cell r="B982" t="str">
            <v>C0607</v>
          </cell>
        </row>
        <row r="983">
          <cell r="A983" t="str">
            <v>052C065</v>
          </cell>
          <cell r="B983" t="str">
            <v>C0607</v>
          </cell>
        </row>
        <row r="984">
          <cell r="A984" t="str">
            <v>052C068</v>
          </cell>
          <cell r="B984" t="str">
            <v>C0607</v>
          </cell>
        </row>
        <row r="985">
          <cell r="A985" t="str">
            <v>052C069</v>
          </cell>
          <cell r="B985" t="str">
            <v>C0607</v>
          </cell>
        </row>
        <row r="986">
          <cell r="A986" t="str">
            <v>053C070</v>
          </cell>
          <cell r="B986" t="str">
            <v>C0607</v>
          </cell>
        </row>
        <row r="987">
          <cell r="A987" t="str">
            <v>054C062</v>
          </cell>
          <cell r="B987" t="str">
            <v>C0607</v>
          </cell>
        </row>
        <row r="988">
          <cell r="A988" t="str">
            <v>054C065</v>
          </cell>
          <cell r="B988" t="str">
            <v>C0607</v>
          </cell>
        </row>
        <row r="989">
          <cell r="A989" t="str">
            <v>054C070</v>
          </cell>
          <cell r="B989" t="str">
            <v>C0607</v>
          </cell>
        </row>
        <row r="990">
          <cell r="A990" t="str">
            <v>055C065</v>
          </cell>
          <cell r="B990" t="str">
            <v>C0607</v>
          </cell>
        </row>
        <row r="991">
          <cell r="A991" t="str">
            <v>056C062</v>
          </cell>
          <cell r="B991" t="str">
            <v>C0607</v>
          </cell>
        </row>
        <row r="992">
          <cell r="A992" t="str">
            <v>056C064</v>
          </cell>
          <cell r="B992" t="str">
            <v>C0607</v>
          </cell>
        </row>
        <row r="993">
          <cell r="A993" t="str">
            <v>056C070</v>
          </cell>
          <cell r="B993" t="str">
            <v>C0607</v>
          </cell>
        </row>
        <row r="994">
          <cell r="A994" t="str">
            <v>058C064</v>
          </cell>
          <cell r="B994" t="str">
            <v>C0607</v>
          </cell>
        </row>
        <row r="995">
          <cell r="A995" t="str">
            <v>058C070</v>
          </cell>
          <cell r="B995" t="str">
            <v>C0607</v>
          </cell>
        </row>
        <row r="996">
          <cell r="A996" t="str">
            <v>059C064</v>
          </cell>
          <cell r="B996" t="str">
            <v>C0607</v>
          </cell>
        </row>
        <row r="997">
          <cell r="A997" t="str">
            <v>060C062</v>
          </cell>
          <cell r="B997" t="str">
            <v>C0607</v>
          </cell>
        </row>
        <row r="998">
          <cell r="A998" t="str">
            <v>060C064</v>
          </cell>
          <cell r="B998" t="str">
            <v>C0607</v>
          </cell>
        </row>
        <row r="999">
          <cell r="A999" t="str">
            <v>060C065</v>
          </cell>
          <cell r="B999" t="str">
            <v>C0607</v>
          </cell>
        </row>
        <row r="1000">
          <cell r="A1000" t="str">
            <v>060C070</v>
          </cell>
          <cell r="B1000" t="str">
            <v>C0607</v>
          </cell>
        </row>
        <row r="1001">
          <cell r="A1001" t="str">
            <v>054C067</v>
          </cell>
          <cell r="B1001" t="str">
            <v>C0607</v>
          </cell>
        </row>
        <row r="1002">
          <cell r="A1002" t="str">
            <v>051C079</v>
          </cell>
          <cell r="B1002" t="str">
            <v>C0608</v>
          </cell>
        </row>
        <row r="1003">
          <cell r="A1003" t="str">
            <v>052C071</v>
          </cell>
          <cell r="B1003" t="str">
            <v>C0608</v>
          </cell>
        </row>
        <row r="1004">
          <cell r="A1004" t="str">
            <v>052C072</v>
          </cell>
          <cell r="B1004" t="str">
            <v>C0608</v>
          </cell>
        </row>
        <row r="1005">
          <cell r="A1005" t="str">
            <v>052C074</v>
          </cell>
          <cell r="B1005" t="str">
            <v>C0608</v>
          </cell>
        </row>
        <row r="1006">
          <cell r="A1006" t="str">
            <v>052C075</v>
          </cell>
          <cell r="B1006" t="str">
            <v>C0608</v>
          </cell>
        </row>
        <row r="1007">
          <cell r="A1007" t="str">
            <v>052C077</v>
          </cell>
          <cell r="B1007" t="str">
            <v>C0608</v>
          </cell>
        </row>
        <row r="1008">
          <cell r="A1008" t="str">
            <v>052C078</v>
          </cell>
          <cell r="B1008" t="str">
            <v>C0608</v>
          </cell>
        </row>
        <row r="1009">
          <cell r="A1009" t="str">
            <v>052C080</v>
          </cell>
          <cell r="B1009" t="str">
            <v>C0608</v>
          </cell>
        </row>
        <row r="1010">
          <cell r="A1010" t="str">
            <v>053C074</v>
          </cell>
          <cell r="B1010" t="str">
            <v>C0608</v>
          </cell>
        </row>
        <row r="1011">
          <cell r="A1011" t="str">
            <v>053C078</v>
          </cell>
          <cell r="B1011" t="str">
            <v>C0608</v>
          </cell>
        </row>
        <row r="1012">
          <cell r="A1012" t="str">
            <v>053C080</v>
          </cell>
          <cell r="B1012" t="str">
            <v>C0608</v>
          </cell>
        </row>
        <row r="1013">
          <cell r="A1013" t="str">
            <v>054C073</v>
          </cell>
          <cell r="B1013" t="str">
            <v>C0608</v>
          </cell>
        </row>
        <row r="1014">
          <cell r="A1014" t="str">
            <v>054C075</v>
          </cell>
          <cell r="B1014" t="str">
            <v>C0608</v>
          </cell>
        </row>
        <row r="1015">
          <cell r="A1015" t="str">
            <v>054C077</v>
          </cell>
          <cell r="B1015" t="str">
            <v>C0608</v>
          </cell>
        </row>
        <row r="1016">
          <cell r="A1016" t="str">
            <v>054C079</v>
          </cell>
          <cell r="B1016" t="str">
            <v>C0608</v>
          </cell>
        </row>
        <row r="1017">
          <cell r="A1017" t="str">
            <v>055C080</v>
          </cell>
          <cell r="B1017" t="str">
            <v>C0608</v>
          </cell>
        </row>
        <row r="1018">
          <cell r="A1018" t="str">
            <v>056C071</v>
          </cell>
          <cell r="B1018" t="str">
            <v>C0608</v>
          </cell>
        </row>
        <row r="1019">
          <cell r="A1019" t="str">
            <v>056C072</v>
          </cell>
          <cell r="B1019" t="str">
            <v>C0608</v>
          </cell>
        </row>
        <row r="1020">
          <cell r="A1020" t="str">
            <v>056C073</v>
          </cell>
          <cell r="B1020" t="str">
            <v>C0608</v>
          </cell>
        </row>
        <row r="1021">
          <cell r="A1021" t="str">
            <v>056C075</v>
          </cell>
          <cell r="B1021" t="str">
            <v>C0608</v>
          </cell>
        </row>
        <row r="1022">
          <cell r="A1022" t="str">
            <v>056C077</v>
          </cell>
          <cell r="B1022" t="str">
            <v>C0608</v>
          </cell>
        </row>
        <row r="1023">
          <cell r="A1023" t="str">
            <v>056C079</v>
          </cell>
          <cell r="B1023" t="str">
            <v>C0608</v>
          </cell>
        </row>
        <row r="1024">
          <cell r="A1024" t="str">
            <v>057C075</v>
          </cell>
          <cell r="B1024" t="str">
            <v>C0608</v>
          </cell>
        </row>
        <row r="1025">
          <cell r="A1025" t="str">
            <v>058C071</v>
          </cell>
          <cell r="B1025" t="str">
            <v>C0608</v>
          </cell>
        </row>
        <row r="1026">
          <cell r="A1026" t="str">
            <v>058C073</v>
          </cell>
          <cell r="B1026" t="str">
            <v>C0608</v>
          </cell>
        </row>
        <row r="1027">
          <cell r="A1027" t="str">
            <v>058C075</v>
          </cell>
          <cell r="B1027" t="str">
            <v>C0608</v>
          </cell>
        </row>
        <row r="1028">
          <cell r="A1028" t="str">
            <v>058C078</v>
          </cell>
          <cell r="B1028" t="str">
            <v>C0608</v>
          </cell>
        </row>
        <row r="1029">
          <cell r="A1029" t="str">
            <v>058C080</v>
          </cell>
          <cell r="B1029" t="str">
            <v>C0608</v>
          </cell>
        </row>
        <row r="1030">
          <cell r="A1030" t="str">
            <v>058C081</v>
          </cell>
          <cell r="B1030" t="str">
            <v>C0608</v>
          </cell>
        </row>
        <row r="1031">
          <cell r="A1031" t="str">
            <v>059C071</v>
          </cell>
          <cell r="B1031" t="str">
            <v>C0608</v>
          </cell>
        </row>
        <row r="1032">
          <cell r="A1032" t="str">
            <v>060C071</v>
          </cell>
          <cell r="B1032" t="str">
            <v>C0608</v>
          </cell>
        </row>
        <row r="1033">
          <cell r="A1033" t="str">
            <v>060C072</v>
          </cell>
          <cell r="B1033" t="str">
            <v>C0608</v>
          </cell>
        </row>
        <row r="1034">
          <cell r="A1034" t="str">
            <v>060C073</v>
          </cell>
          <cell r="B1034" t="str">
            <v>C0608</v>
          </cell>
        </row>
        <row r="1035">
          <cell r="A1035" t="str">
            <v>060C075</v>
          </cell>
          <cell r="B1035" t="str">
            <v>C0608</v>
          </cell>
        </row>
        <row r="1036">
          <cell r="A1036" t="str">
            <v>060C076</v>
          </cell>
          <cell r="B1036" t="str">
            <v>C0608</v>
          </cell>
        </row>
        <row r="1037">
          <cell r="A1037" t="str">
            <v>060C077</v>
          </cell>
          <cell r="B1037" t="str">
            <v>C0608</v>
          </cell>
        </row>
        <row r="1038">
          <cell r="A1038" t="str">
            <v>060C078</v>
          </cell>
          <cell r="B1038" t="str">
            <v>C0608</v>
          </cell>
        </row>
        <row r="1039">
          <cell r="A1039" t="str">
            <v>060C079</v>
          </cell>
          <cell r="B1039" t="str">
            <v>C0608</v>
          </cell>
        </row>
        <row r="1040">
          <cell r="A1040" t="str">
            <v>060C080</v>
          </cell>
          <cell r="B1040" t="str">
            <v>C0608</v>
          </cell>
        </row>
        <row r="1041">
          <cell r="A1041" t="str">
            <v>060C081</v>
          </cell>
          <cell r="B1041" t="str">
            <v>C0608</v>
          </cell>
        </row>
        <row r="1042">
          <cell r="A1042" t="str">
            <v>051C082</v>
          </cell>
          <cell r="B1042" t="str">
            <v>C0609</v>
          </cell>
        </row>
        <row r="1043">
          <cell r="A1043" t="str">
            <v>052C082</v>
          </cell>
          <cell r="B1043" t="str">
            <v>C0609</v>
          </cell>
        </row>
        <row r="1044">
          <cell r="A1044" t="str">
            <v>053C081</v>
          </cell>
          <cell r="B1044" t="str">
            <v>C0609</v>
          </cell>
        </row>
        <row r="1045">
          <cell r="A1045" t="str">
            <v>053C082</v>
          </cell>
          <cell r="B1045" t="str">
            <v>C0609</v>
          </cell>
        </row>
        <row r="1046">
          <cell r="A1046" t="str">
            <v>051C084</v>
          </cell>
          <cell r="B1046" t="str">
            <v>C0609</v>
          </cell>
        </row>
        <row r="1047">
          <cell r="A1047" t="str">
            <v>052C083</v>
          </cell>
          <cell r="B1047" t="str">
            <v>C0609</v>
          </cell>
        </row>
        <row r="1048">
          <cell r="A1048" t="str">
            <v>053C083</v>
          </cell>
          <cell r="B1048" t="str">
            <v>C0609</v>
          </cell>
        </row>
        <row r="1049">
          <cell r="A1049" t="str">
            <v>054C083</v>
          </cell>
          <cell r="B1049" t="str">
            <v>C0609</v>
          </cell>
        </row>
        <row r="1050">
          <cell r="A1050" t="str">
            <v>053C086</v>
          </cell>
          <cell r="B1050" t="str">
            <v>C0609</v>
          </cell>
        </row>
        <row r="1051">
          <cell r="A1051" t="str">
            <v>055C086</v>
          </cell>
          <cell r="B1051" t="str">
            <v>C0609</v>
          </cell>
        </row>
        <row r="1052">
          <cell r="A1052" t="str">
            <v>056C086</v>
          </cell>
          <cell r="B1052" t="str">
            <v>C0609</v>
          </cell>
        </row>
        <row r="1053">
          <cell r="A1053" t="str">
            <v>056C082</v>
          </cell>
          <cell r="B1053" t="str">
            <v>C0609</v>
          </cell>
        </row>
        <row r="1054">
          <cell r="A1054" t="str">
            <v>057C082</v>
          </cell>
          <cell r="B1054" t="str">
            <v>C0609</v>
          </cell>
        </row>
        <row r="1055">
          <cell r="A1055" t="str">
            <v>058C082</v>
          </cell>
          <cell r="B1055" t="str">
            <v>C0609</v>
          </cell>
        </row>
        <row r="1056">
          <cell r="A1056" t="str">
            <v>057C087</v>
          </cell>
          <cell r="B1056" t="str">
            <v>C0609</v>
          </cell>
        </row>
        <row r="1057">
          <cell r="A1057" t="str">
            <v>060C082</v>
          </cell>
          <cell r="B1057" t="str">
            <v>C0609</v>
          </cell>
        </row>
        <row r="1058">
          <cell r="A1058" t="str">
            <v>058C087</v>
          </cell>
          <cell r="B1058" t="str">
            <v>C0609</v>
          </cell>
        </row>
        <row r="1059">
          <cell r="A1059" t="str">
            <v>058C089</v>
          </cell>
          <cell r="B1059" t="str">
            <v>C0609</v>
          </cell>
        </row>
        <row r="1060">
          <cell r="A1060" t="str">
            <v>059C088</v>
          </cell>
          <cell r="B1060" t="str">
            <v>C0609</v>
          </cell>
        </row>
        <row r="1061">
          <cell r="A1061" t="str">
            <v>060C087</v>
          </cell>
          <cell r="B1061" t="str">
            <v>C0609</v>
          </cell>
        </row>
        <row r="1062">
          <cell r="A1062" t="str">
            <v>060C088</v>
          </cell>
          <cell r="B1062" t="str">
            <v>C0609</v>
          </cell>
        </row>
        <row r="1063">
          <cell r="A1063" t="str">
            <v>051C083</v>
          </cell>
          <cell r="B1063" t="str">
            <v>C0609</v>
          </cell>
        </row>
        <row r="1064">
          <cell r="A1064" t="str">
            <v>051C086</v>
          </cell>
          <cell r="B1064" t="str">
            <v>C0609</v>
          </cell>
        </row>
        <row r="1065">
          <cell r="A1065" t="str">
            <v>055C087</v>
          </cell>
          <cell r="B1065" t="str">
            <v>C0609</v>
          </cell>
        </row>
        <row r="1066">
          <cell r="A1066" t="str">
            <v>055C088</v>
          </cell>
          <cell r="B1066" t="str">
            <v>C0609</v>
          </cell>
        </row>
        <row r="1067">
          <cell r="A1067" t="str">
            <v>051C087</v>
          </cell>
          <cell r="B1067" t="str">
            <v>C0609</v>
          </cell>
        </row>
        <row r="1068">
          <cell r="A1068" t="str">
            <v>051C088</v>
          </cell>
          <cell r="B1068" t="str">
            <v>C0609</v>
          </cell>
        </row>
        <row r="1069">
          <cell r="A1069" t="str">
            <v>058C090</v>
          </cell>
          <cell r="B1069" t="str">
            <v>C0609</v>
          </cell>
        </row>
        <row r="1070">
          <cell r="A1070" t="str">
            <v>060C090</v>
          </cell>
          <cell r="B1070" t="str">
            <v>C0609</v>
          </cell>
        </row>
        <row r="1071">
          <cell r="A1071" t="str">
            <v>055C096</v>
          </cell>
          <cell r="B1071" t="str">
            <v>C0610</v>
          </cell>
        </row>
        <row r="1072">
          <cell r="A1072" t="str">
            <v>056C091</v>
          </cell>
          <cell r="B1072" t="str">
            <v>C0610</v>
          </cell>
        </row>
        <row r="1073">
          <cell r="A1073" t="str">
            <v>056C093</v>
          </cell>
          <cell r="B1073" t="str">
            <v>C0610</v>
          </cell>
        </row>
        <row r="1074">
          <cell r="A1074" t="str">
            <v>056C098</v>
          </cell>
          <cell r="B1074" t="str">
            <v>C0610</v>
          </cell>
        </row>
        <row r="1075">
          <cell r="A1075" t="str">
            <v>056C100</v>
          </cell>
          <cell r="B1075" t="str">
            <v>C0610</v>
          </cell>
        </row>
        <row r="1076">
          <cell r="A1076" t="str">
            <v>057C094</v>
          </cell>
          <cell r="B1076" t="str">
            <v>C0610</v>
          </cell>
        </row>
        <row r="1077">
          <cell r="A1077" t="str">
            <v>058C092</v>
          </cell>
          <cell r="B1077" t="str">
            <v>C0610</v>
          </cell>
        </row>
        <row r="1078">
          <cell r="A1078" t="str">
            <v>058C094</v>
          </cell>
          <cell r="B1078" t="str">
            <v>C0610</v>
          </cell>
        </row>
        <row r="1079">
          <cell r="A1079" t="str">
            <v>058C098</v>
          </cell>
          <cell r="B1079" t="str">
            <v>C0610</v>
          </cell>
        </row>
        <row r="1080">
          <cell r="A1080" t="str">
            <v>058C100</v>
          </cell>
          <cell r="B1080" t="str">
            <v>C0610</v>
          </cell>
        </row>
        <row r="1081">
          <cell r="A1081" t="str">
            <v>059C094</v>
          </cell>
          <cell r="B1081" t="str">
            <v>C0610</v>
          </cell>
        </row>
        <row r="1082">
          <cell r="A1082" t="str">
            <v>059C098</v>
          </cell>
          <cell r="B1082" t="str">
            <v>C0610</v>
          </cell>
        </row>
        <row r="1083">
          <cell r="A1083" t="str">
            <v>060C092</v>
          </cell>
          <cell r="B1083" t="str">
            <v>C0610</v>
          </cell>
        </row>
        <row r="1084">
          <cell r="A1084" t="str">
            <v>060C094</v>
          </cell>
          <cell r="B1084" t="str">
            <v>C0610</v>
          </cell>
        </row>
        <row r="1085">
          <cell r="A1085" t="str">
            <v>060C098</v>
          </cell>
          <cell r="B1085" t="str">
            <v>C0610</v>
          </cell>
        </row>
        <row r="1086">
          <cell r="A1086" t="str">
            <v>060C100</v>
          </cell>
          <cell r="B1086" t="str">
            <v>C0610</v>
          </cell>
        </row>
        <row r="1087">
          <cell r="A1087" t="str">
            <v>060C101</v>
          </cell>
          <cell r="B1087" t="str">
            <v>C0611</v>
          </cell>
        </row>
        <row r="1088">
          <cell r="A1088" t="str">
            <v>060C102</v>
          </cell>
          <cell r="B1088" t="str">
            <v>C0611</v>
          </cell>
        </row>
        <row r="1089">
          <cell r="A1089" t="str">
            <v>060C103</v>
          </cell>
          <cell r="B1089" t="str">
            <v>C0611</v>
          </cell>
        </row>
        <row r="1090">
          <cell r="A1090" t="str">
            <v>060C104</v>
          </cell>
          <cell r="B1090" t="str">
            <v>C0611</v>
          </cell>
        </row>
        <row r="1091">
          <cell r="A1091" t="str">
            <v>054C103</v>
          </cell>
          <cell r="B1091" t="str">
            <v>C0611</v>
          </cell>
        </row>
        <row r="1092">
          <cell r="A1092" t="str">
            <v>054C104</v>
          </cell>
          <cell r="B1092" t="str">
            <v>C0611</v>
          </cell>
        </row>
        <row r="1093">
          <cell r="A1093" t="str">
            <v>054C105</v>
          </cell>
          <cell r="B1093" t="str">
            <v>C0611</v>
          </cell>
        </row>
        <row r="1094">
          <cell r="A1094" t="str">
            <v>055C102</v>
          </cell>
          <cell r="B1094" t="str">
            <v>C0611</v>
          </cell>
        </row>
        <row r="1095">
          <cell r="A1095" t="str">
            <v>055C103</v>
          </cell>
          <cell r="B1095" t="str">
            <v>C0611</v>
          </cell>
        </row>
        <row r="1096">
          <cell r="A1096" t="str">
            <v>056C102</v>
          </cell>
          <cell r="B1096" t="str">
            <v>C0611</v>
          </cell>
        </row>
        <row r="1097">
          <cell r="A1097" t="str">
            <v>056C104</v>
          </cell>
          <cell r="B1097" t="str">
            <v>C0611</v>
          </cell>
        </row>
        <row r="1098">
          <cell r="A1098" t="str">
            <v>056C105</v>
          </cell>
          <cell r="B1098" t="str">
            <v>C0611</v>
          </cell>
        </row>
        <row r="1099">
          <cell r="A1099" t="str">
            <v>056C106</v>
          </cell>
          <cell r="B1099" t="str">
            <v>C0611</v>
          </cell>
        </row>
        <row r="1100">
          <cell r="A1100" t="str">
            <v>056C109</v>
          </cell>
          <cell r="B1100" t="str">
            <v>C0611</v>
          </cell>
        </row>
        <row r="1101">
          <cell r="A1101" t="str">
            <v>057C104</v>
          </cell>
          <cell r="B1101" t="str">
            <v>C0611</v>
          </cell>
        </row>
        <row r="1102">
          <cell r="A1102" t="str">
            <v>058C101</v>
          </cell>
          <cell r="B1102" t="str">
            <v>C0611</v>
          </cell>
        </row>
        <row r="1103">
          <cell r="A1103" t="str">
            <v>058C102</v>
          </cell>
          <cell r="B1103" t="str">
            <v>C0611</v>
          </cell>
        </row>
        <row r="1104">
          <cell r="A1104" t="str">
            <v>058C103</v>
          </cell>
          <cell r="B1104" t="str">
            <v>C0611</v>
          </cell>
        </row>
        <row r="1105">
          <cell r="A1105" t="str">
            <v>058C104</v>
          </cell>
          <cell r="B1105" t="str">
            <v>C0611</v>
          </cell>
        </row>
        <row r="1106">
          <cell r="A1106" t="str">
            <v>058C105</v>
          </cell>
          <cell r="B1106" t="str">
            <v>C0611</v>
          </cell>
        </row>
        <row r="1107">
          <cell r="A1107" t="str">
            <v>058C110</v>
          </cell>
          <cell r="B1107" t="str">
            <v>C0611</v>
          </cell>
        </row>
        <row r="1108">
          <cell r="A1108" t="str">
            <v>059C104</v>
          </cell>
          <cell r="B1108" t="str">
            <v>C0611</v>
          </cell>
        </row>
        <row r="1109">
          <cell r="A1109" t="str">
            <v>059C105</v>
          </cell>
          <cell r="B1109" t="str">
            <v>C0611</v>
          </cell>
        </row>
        <row r="1110">
          <cell r="A1110" t="str">
            <v>059C106</v>
          </cell>
          <cell r="B1110" t="str">
            <v>C0611</v>
          </cell>
        </row>
        <row r="1111">
          <cell r="A1111" t="str">
            <v>059C107</v>
          </cell>
          <cell r="B1111" t="str">
            <v>C0611</v>
          </cell>
        </row>
        <row r="1112">
          <cell r="A1112" t="str">
            <v>059C108</v>
          </cell>
          <cell r="B1112" t="str">
            <v>C0611</v>
          </cell>
        </row>
        <row r="1113">
          <cell r="A1113" t="str">
            <v>059C109</v>
          </cell>
          <cell r="B1113" t="str">
            <v>C0611</v>
          </cell>
        </row>
        <row r="1114">
          <cell r="A1114" t="str">
            <v>060C106</v>
          </cell>
          <cell r="B1114" t="str">
            <v>C0611</v>
          </cell>
        </row>
        <row r="1115">
          <cell r="A1115" t="str">
            <v>060C107</v>
          </cell>
          <cell r="B1115" t="str">
            <v>C0611</v>
          </cell>
        </row>
        <row r="1116">
          <cell r="A1116" t="str">
            <v>060C108</v>
          </cell>
          <cell r="B1116" t="str">
            <v>C0611</v>
          </cell>
        </row>
        <row r="1117">
          <cell r="A1117" t="str">
            <v>060C110</v>
          </cell>
          <cell r="B1117" t="str">
            <v>C0611</v>
          </cell>
        </row>
        <row r="1118">
          <cell r="A1118" t="str">
            <v>055C116</v>
          </cell>
          <cell r="B1118" t="str">
            <v>C0612</v>
          </cell>
        </row>
        <row r="1119">
          <cell r="A1119" t="str">
            <v>052C113</v>
          </cell>
          <cell r="B1119" t="str">
            <v>C0612</v>
          </cell>
        </row>
        <row r="1120">
          <cell r="A1120" t="str">
            <v>052C115</v>
          </cell>
          <cell r="B1120" t="str">
            <v>C0612</v>
          </cell>
        </row>
        <row r="1121">
          <cell r="A1121" t="str">
            <v>052C117</v>
          </cell>
          <cell r="B1121" t="str">
            <v>C0612</v>
          </cell>
        </row>
        <row r="1122">
          <cell r="A1122" t="str">
            <v>054C115</v>
          </cell>
          <cell r="B1122" t="str">
            <v>C0612</v>
          </cell>
        </row>
        <row r="1123">
          <cell r="A1123" t="str">
            <v>054C117</v>
          </cell>
          <cell r="B1123" t="str">
            <v>C0612</v>
          </cell>
        </row>
        <row r="1124">
          <cell r="A1124" t="str">
            <v>055C115</v>
          </cell>
          <cell r="B1124" t="str">
            <v>C0612</v>
          </cell>
        </row>
        <row r="1125">
          <cell r="A1125" t="str">
            <v>058C115</v>
          </cell>
          <cell r="B1125" t="str">
            <v>C0612</v>
          </cell>
        </row>
        <row r="1126">
          <cell r="A1126" t="str">
            <v>058C117</v>
          </cell>
          <cell r="B1126" t="str">
            <v>C0612</v>
          </cell>
        </row>
        <row r="1127">
          <cell r="A1127" t="str">
            <v>058C120</v>
          </cell>
          <cell r="B1127" t="str">
            <v>C0612</v>
          </cell>
        </row>
        <row r="1128">
          <cell r="A1128" t="str">
            <v>060C115</v>
          </cell>
          <cell r="B1128" t="str">
            <v>C0612</v>
          </cell>
        </row>
        <row r="1129">
          <cell r="A1129" t="str">
            <v>060C117</v>
          </cell>
          <cell r="B1129" t="str">
            <v>C0612</v>
          </cell>
        </row>
        <row r="1130">
          <cell r="A1130" t="str">
            <v>060C120</v>
          </cell>
          <cell r="B1130" t="str">
            <v>C0612</v>
          </cell>
        </row>
        <row r="1131">
          <cell r="A1131" t="str">
            <v>060C123</v>
          </cell>
          <cell r="B1131" t="str">
            <v>C0613</v>
          </cell>
        </row>
        <row r="1132">
          <cell r="A1132" t="str">
            <v>066C029</v>
          </cell>
          <cell r="B1132" t="str">
            <v>C0703</v>
          </cell>
        </row>
        <row r="1133">
          <cell r="A1133" t="str">
            <v>066C030</v>
          </cell>
          <cell r="B1133" t="str">
            <v>C0703</v>
          </cell>
        </row>
        <row r="1134">
          <cell r="A1134" t="str">
            <v>067C029</v>
          </cell>
          <cell r="B1134" t="str">
            <v>C0703</v>
          </cell>
        </row>
        <row r="1135">
          <cell r="A1135" t="str">
            <v>067C030</v>
          </cell>
          <cell r="B1135" t="str">
            <v>C0703</v>
          </cell>
        </row>
        <row r="1136">
          <cell r="A1136" t="str">
            <v>068C028</v>
          </cell>
          <cell r="B1136" t="str">
            <v>C0703</v>
          </cell>
        </row>
        <row r="1137">
          <cell r="A1137" t="str">
            <v>068C029</v>
          </cell>
          <cell r="B1137" t="str">
            <v>C0703</v>
          </cell>
        </row>
        <row r="1138">
          <cell r="A1138" t="str">
            <v>068C030</v>
          </cell>
          <cell r="B1138" t="str">
            <v>C0703</v>
          </cell>
        </row>
        <row r="1139">
          <cell r="A1139" t="str">
            <v>069C030</v>
          </cell>
          <cell r="B1139" t="str">
            <v>C0703</v>
          </cell>
        </row>
        <row r="1140">
          <cell r="A1140" t="str">
            <v>070C030</v>
          </cell>
          <cell r="B1140" t="str">
            <v>C0703</v>
          </cell>
        </row>
        <row r="1141">
          <cell r="A1141" t="str">
            <v>070C037</v>
          </cell>
          <cell r="B1141" t="str">
            <v>C0704</v>
          </cell>
        </row>
        <row r="1142">
          <cell r="A1142" t="str">
            <v>070C032</v>
          </cell>
          <cell r="B1142" t="str">
            <v>C0704</v>
          </cell>
        </row>
        <row r="1143">
          <cell r="A1143" t="str">
            <v>070C035</v>
          </cell>
          <cell r="B1143" t="str">
            <v>C0704</v>
          </cell>
        </row>
        <row r="1144">
          <cell r="A1144" t="str">
            <v>070C036</v>
          </cell>
          <cell r="B1144" t="str">
            <v>C0704</v>
          </cell>
        </row>
        <row r="1145">
          <cell r="A1145" t="str">
            <v>062C043</v>
          </cell>
          <cell r="B1145" t="str">
            <v>C0705</v>
          </cell>
        </row>
        <row r="1146">
          <cell r="A1146" t="str">
            <v>062C044</v>
          </cell>
          <cell r="B1146" t="str">
            <v>C0705</v>
          </cell>
        </row>
        <row r="1147">
          <cell r="A1147" t="str">
            <v>062C045</v>
          </cell>
          <cell r="B1147" t="str">
            <v>C0705</v>
          </cell>
        </row>
        <row r="1148">
          <cell r="A1148" t="str">
            <v>062C047</v>
          </cell>
          <cell r="B1148" t="str">
            <v>C0705</v>
          </cell>
        </row>
        <row r="1149">
          <cell r="A1149" t="str">
            <v>063C043</v>
          </cell>
          <cell r="B1149" t="str">
            <v>C0705</v>
          </cell>
        </row>
        <row r="1150">
          <cell r="A1150" t="str">
            <v>063C046</v>
          </cell>
          <cell r="B1150" t="str">
            <v>C0705</v>
          </cell>
        </row>
        <row r="1151">
          <cell r="A1151" t="str">
            <v>064C043</v>
          </cell>
          <cell r="B1151" t="str">
            <v>C0705</v>
          </cell>
        </row>
        <row r="1152">
          <cell r="A1152" t="str">
            <v>069C046</v>
          </cell>
          <cell r="B1152" t="str">
            <v>C0705</v>
          </cell>
        </row>
        <row r="1153">
          <cell r="A1153" t="str">
            <v>069C045</v>
          </cell>
          <cell r="B1153" t="str">
            <v>C0705</v>
          </cell>
        </row>
        <row r="1154">
          <cell r="A1154" t="str">
            <v>069C047</v>
          </cell>
          <cell r="B1154" t="str">
            <v>C0705</v>
          </cell>
        </row>
        <row r="1155">
          <cell r="A1155" t="str">
            <v>070C047</v>
          </cell>
          <cell r="B1155" t="str">
            <v>C0705</v>
          </cell>
        </row>
        <row r="1156">
          <cell r="A1156" t="str">
            <v>069C048</v>
          </cell>
          <cell r="B1156" t="str">
            <v>C0705</v>
          </cell>
        </row>
        <row r="1157">
          <cell r="A1157" t="str">
            <v>069C050</v>
          </cell>
          <cell r="B1157" t="str">
            <v>C0705</v>
          </cell>
        </row>
        <row r="1158">
          <cell r="A1158" t="str">
            <v>070C048</v>
          </cell>
          <cell r="B1158" t="str">
            <v>C0705</v>
          </cell>
        </row>
        <row r="1159">
          <cell r="A1159" t="str">
            <v>069C049</v>
          </cell>
          <cell r="B1159" t="str">
            <v>C0705</v>
          </cell>
        </row>
        <row r="1160">
          <cell r="A1160" t="str">
            <v>070C049</v>
          </cell>
          <cell r="B1160" t="str">
            <v>C0705</v>
          </cell>
        </row>
        <row r="1161">
          <cell r="A1161" t="str">
            <v>070C050</v>
          </cell>
          <cell r="B1161" t="str">
            <v>C0705</v>
          </cell>
        </row>
        <row r="1162">
          <cell r="A1162" t="str">
            <v>071C047</v>
          </cell>
          <cell r="B1162" t="str">
            <v>C0705</v>
          </cell>
        </row>
        <row r="1163">
          <cell r="A1163" t="str">
            <v>071C048</v>
          </cell>
          <cell r="B1163" t="str">
            <v>C0705</v>
          </cell>
        </row>
        <row r="1164">
          <cell r="A1164" t="str">
            <v>071C049</v>
          </cell>
          <cell r="B1164" t="str">
            <v>C0705</v>
          </cell>
        </row>
        <row r="1165">
          <cell r="A1165" t="str">
            <v>071C050</v>
          </cell>
          <cell r="B1165" t="str">
            <v>C0705</v>
          </cell>
        </row>
        <row r="1166">
          <cell r="A1166" t="str">
            <v>061C052</v>
          </cell>
          <cell r="B1166" t="str">
            <v>C0706</v>
          </cell>
        </row>
        <row r="1167">
          <cell r="A1167" t="str">
            <v>062C053</v>
          </cell>
          <cell r="B1167" t="str">
            <v>C0706</v>
          </cell>
        </row>
        <row r="1168">
          <cell r="A1168" t="str">
            <v>061C053</v>
          </cell>
          <cell r="B1168" t="str">
            <v>C0706</v>
          </cell>
        </row>
        <row r="1169">
          <cell r="A1169" t="str">
            <v>061C054</v>
          </cell>
          <cell r="B1169" t="str">
            <v>C0706</v>
          </cell>
        </row>
        <row r="1170">
          <cell r="A1170" t="str">
            <v>062C055</v>
          </cell>
          <cell r="B1170" t="str">
            <v>C0706</v>
          </cell>
        </row>
        <row r="1171">
          <cell r="A1171" t="str">
            <v>062C057</v>
          </cell>
          <cell r="B1171" t="str">
            <v>C0706</v>
          </cell>
        </row>
        <row r="1172">
          <cell r="A1172" t="str">
            <v>062C059</v>
          </cell>
          <cell r="B1172" t="str">
            <v>C0706</v>
          </cell>
        </row>
        <row r="1173">
          <cell r="A1173" t="str">
            <v>062C060</v>
          </cell>
          <cell r="B1173" t="str">
            <v>C0706</v>
          </cell>
        </row>
        <row r="1174">
          <cell r="A1174" t="str">
            <v>064C053</v>
          </cell>
          <cell r="B1174" t="str">
            <v>C0706</v>
          </cell>
        </row>
        <row r="1175">
          <cell r="A1175" t="str">
            <v>064C054</v>
          </cell>
          <cell r="B1175" t="str">
            <v>C0706</v>
          </cell>
        </row>
        <row r="1176">
          <cell r="A1176" t="str">
            <v>065C054</v>
          </cell>
          <cell r="B1176" t="str">
            <v>C0706</v>
          </cell>
        </row>
        <row r="1177">
          <cell r="A1177" t="str">
            <v>065C055</v>
          </cell>
          <cell r="B1177" t="str">
            <v>C0706</v>
          </cell>
        </row>
        <row r="1178">
          <cell r="A1178" t="str">
            <v>065C056</v>
          </cell>
          <cell r="B1178" t="str">
            <v>C0706</v>
          </cell>
        </row>
        <row r="1179">
          <cell r="A1179" t="str">
            <v>065C057</v>
          </cell>
          <cell r="B1179" t="str">
            <v>C0706</v>
          </cell>
        </row>
        <row r="1180">
          <cell r="A1180" t="str">
            <v>065C059</v>
          </cell>
          <cell r="B1180" t="str">
            <v>C0706</v>
          </cell>
        </row>
        <row r="1181">
          <cell r="A1181" t="str">
            <v>067C053</v>
          </cell>
          <cell r="B1181" t="str">
            <v>C0706</v>
          </cell>
        </row>
        <row r="1182">
          <cell r="A1182" t="str">
            <v>067C054</v>
          </cell>
          <cell r="B1182" t="str">
            <v>C0706</v>
          </cell>
        </row>
        <row r="1183">
          <cell r="A1183" t="str">
            <v>067C055</v>
          </cell>
          <cell r="B1183" t="str">
            <v>C0706</v>
          </cell>
        </row>
        <row r="1184">
          <cell r="A1184" t="str">
            <v>068C052</v>
          </cell>
          <cell r="B1184" t="str">
            <v>C0706</v>
          </cell>
        </row>
        <row r="1185">
          <cell r="A1185" t="str">
            <v>061C065</v>
          </cell>
          <cell r="B1185" t="str">
            <v>C0707</v>
          </cell>
        </row>
        <row r="1186">
          <cell r="A1186" t="str">
            <v>061C067</v>
          </cell>
          <cell r="B1186" t="str">
            <v>C0707</v>
          </cell>
        </row>
        <row r="1187">
          <cell r="A1187" t="str">
            <v>061C070</v>
          </cell>
          <cell r="B1187" t="str">
            <v>C0707</v>
          </cell>
        </row>
        <row r="1188">
          <cell r="A1188" t="str">
            <v>062C062</v>
          </cell>
          <cell r="B1188" t="str">
            <v>C0707</v>
          </cell>
        </row>
        <row r="1189">
          <cell r="A1189" t="str">
            <v>064C065</v>
          </cell>
          <cell r="B1189" t="str">
            <v>C0707</v>
          </cell>
        </row>
        <row r="1190">
          <cell r="A1190" t="str">
            <v>065C067</v>
          </cell>
          <cell r="B1190" t="str">
            <v>C0707</v>
          </cell>
        </row>
        <row r="1191">
          <cell r="A1191" t="str">
            <v>066C065</v>
          </cell>
          <cell r="B1191" t="str">
            <v>C0707</v>
          </cell>
        </row>
        <row r="1192">
          <cell r="A1192" t="str">
            <v>066C067</v>
          </cell>
          <cell r="B1192" t="str">
            <v>C0707</v>
          </cell>
        </row>
        <row r="1193">
          <cell r="A1193" t="str">
            <v>069C067</v>
          </cell>
          <cell r="B1193" t="str">
            <v>C0707</v>
          </cell>
        </row>
        <row r="1194">
          <cell r="A1194" t="str">
            <v>071C065</v>
          </cell>
          <cell r="B1194" t="str">
            <v>C0707</v>
          </cell>
        </row>
        <row r="1195">
          <cell r="A1195" t="str">
            <v>061C074</v>
          </cell>
          <cell r="B1195" t="str">
            <v>C0708</v>
          </cell>
        </row>
        <row r="1196">
          <cell r="A1196" t="str">
            <v>061C072</v>
          </cell>
          <cell r="B1196" t="str">
            <v>C0708</v>
          </cell>
        </row>
        <row r="1197">
          <cell r="A1197" t="str">
            <v>061C073</v>
          </cell>
          <cell r="B1197" t="str">
            <v>C0708</v>
          </cell>
        </row>
        <row r="1198">
          <cell r="A1198" t="str">
            <v>062C072</v>
          </cell>
          <cell r="B1198" t="str">
            <v>C0708</v>
          </cell>
        </row>
        <row r="1199">
          <cell r="A1199" t="str">
            <v>063C072</v>
          </cell>
          <cell r="B1199" t="str">
            <v>C0708</v>
          </cell>
        </row>
        <row r="1200">
          <cell r="A1200" t="str">
            <v>061C077</v>
          </cell>
          <cell r="B1200" t="str">
            <v>C0708</v>
          </cell>
        </row>
        <row r="1201">
          <cell r="A1201" t="str">
            <v>061C078</v>
          </cell>
          <cell r="B1201" t="str">
            <v>C0708</v>
          </cell>
        </row>
        <row r="1202">
          <cell r="A1202" t="str">
            <v>061C079</v>
          </cell>
          <cell r="B1202" t="str">
            <v>C0708</v>
          </cell>
        </row>
        <row r="1203">
          <cell r="A1203" t="str">
            <v>061C075</v>
          </cell>
          <cell r="B1203" t="str">
            <v>C0708</v>
          </cell>
        </row>
        <row r="1204">
          <cell r="A1204" t="str">
            <v>061C076</v>
          </cell>
          <cell r="B1204" t="str">
            <v>C0708</v>
          </cell>
        </row>
        <row r="1205">
          <cell r="A1205" t="str">
            <v>063C075</v>
          </cell>
          <cell r="B1205" t="str">
            <v>C0708</v>
          </cell>
        </row>
        <row r="1206">
          <cell r="A1206" t="str">
            <v>063C076</v>
          </cell>
          <cell r="B1206" t="str">
            <v>C0708</v>
          </cell>
        </row>
        <row r="1207">
          <cell r="A1207" t="str">
            <v>063C085</v>
          </cell>
          <cell r="B1207" t="str">
            <v>C0709</v>
          </cell>
        </row>
        <row r="1208">
          <cell r="A1208" t="str">
            <v>063C086</v>
          </cell>
          <cell r="B1208" t="str">
            <v>C0709</v>
          </cell>
        </row>
        <row r="1209">
          <cell r="A1209" t="str">
            <v>063C087</v>
          </cell>
          <cell r="B1209" t="str">
            <v>C0709</v>
          </cell>
        </row>
        <row r="1210">
          <cell r="A1210" t="str">
            <v>063C088</v>
          </cell>
          <cell r="B1210" t="str">
            <v>C0709</v>
          </cell>
        </row>
        <row r="1211">
          <cell r="A1211" t="str">
            <v>063C089</v>
          </cell>
          <cell r="B1211" t="str">
            <v>C0709</v>
          </cell>
        </row>
        <row r="1212">
          <cell r="A1212" t="str">
            <v>063C090</v>
          </cell>
          <cell r="B1212" t="str">
            <v>C0709</v>
          </cell>
        </row>
        <row r="1213">
          <cell r="A1213" t="str">
            <v>065C088</v>
          </cell>
          <cell r="B1213" t="str">
            <v>C0709</v>
          </cell>
        </row>
        <row r="1214">
          <cell r="A1214" t="str">
            <v>065C089</v>
          </cell>
          <cell r="B1214" t="str">
            <v>C0709</v>
          </cell>
        </row>
        <row r="1215">
          <cell r="A1215" t="str">
            <v>065C090</v>
          </cell>
          <cell r="B1215" t="str">
            <v>C0709</v>
          </cell>
        </row>
        <row r="1216">
          <cell r="A1216" t="str">
            <v>066C089</v>
          </cell>
          <cell r="B1216" t="str">
            <v>C0709</v>
          </cell>
        </row>
        <row r="1217">
          <cell r="A1217" t="str">
            <v>066C090</v>
          </cell>
          <cell r="B1217" t="str">
            <v>C0709</v>
          </cell>
        </row>
        <row r="1218">
          <cell r="A1218" t="str">
            <v>067C083</v>
          </cell>
          <cell r="B1218" t="str">
            <v>C0709</v>
          </cell>
        </row>
        <row r="1219">
          <cell r="A1219" t="str">
            <v>068C086</v>
          </cell>
          <cell r="B1219" t="str">
            <v>C0709</v>
          </cell>
        </row>
        <row r="1220">
          <cell r="A1220" t="str">
            <v>068C087</v>
          </cell>
          <cell r="B1220" t="str">
            <v>C0709</v>
          </cell>
        </row>
        <row r="1221">
          <cell r="A1221" t="str">
            <v>067C088</v>
          </cell>
          <cell r="B1221" t="str">
            <v>C0709</v>
          </cell>
        </row>
        <row r="1222">
          <cell r="A1222" t="str">
            <v>068C088</v>
          </cell>
          <cell r="B1222" t="str">
            <v>C0709</v>
          </cell>
        </row>
        <row r="1223">
          <cell r="A1223" t="str">
            <v>067C090</v>
          </cell>
          <cell r="B1223" t="str">
            <v>C0709</v>
          </cell>
        </row>
        <row r="1224">
          <cell r="A1224" t="str">
            <v>068C090</v>
          </cell>
          <cell r="B1224" t="str">
            <v>C0709</v>
          </cell>
        </row>
        <row r="1225">
          <cell r="A1225" t="str">
            <v>068C083</v>
          </cell>
          <cell r="B1225" t="str">
            <v>C0709</v>
          </cell>
        </row>
        <row r="1226">
          <cell r="A1226" t="str">
            <v>068C084</v>
          </cell>
          <cell r="B1226" t="str">
            <v>C0709</v>
          </cell>
        </row>
        <row r="1227">
          <cell r="A1227" t="str">
            <v>069C083</v>
          </cell>
          <cell r="B1227" t="str">
            <v>C0709</v>
          </cell>
        </row>
        <row r="1228">
          <cell r="A1228" t="str">
            <v>069C084</v>
          </cell>
          <cell r="B1228" t="str">
            <v>C0709</v>
          </cell>
        </row>
        <row r="1229">
          <cell r="A1229" t="str">
            <v>070C083</v>
          </cell>
          <cell r="B1229" t="str">
            <v>C0709</v>
          </cell>
        </row>
        <row r="1230">
          <cell r="A1230" t="str">
            <v>070C084</v>
          </cell>
          <cell r="B1230" t="str">
            <v>C0709</v>
          </cell>
        </row>
        <row r="1231">
          <cell r="A1231" t="str">
            <v>070C086</v>
          </cell>
          <cell r="B1231" t="str">
            <v>C0709</v>
          </cell>
        </row>
        <row r="1232">
          <cell r="A1232" t="str">
            <v>070C088</v>
          </cell>
          <cell r="B1232" t="str">
            <v>C0709</v>
          </cell>
        </row>
        <row r="1233">
          <cell r="A1233" t="str">
            <v>070C090</v>
          </cell>
          <cell r="B1233" t="str">
            <v>C0709</v>
          </cell>
        </row>
        <row r="1234">
          <cell r="A1234" t="str">
            <v>061C094</v>
          </cell>
          <cell r="B1234" t="str">
            <v>C0710</v>
          </cell>
        </row>
        <row r="1235">
          <cell r="A1235" t="str">
            <v>063C092</v>
          </cell>
          <cell r="B1235" t="str">
            <v>C0710</v>
          </cell>
        </row>
        <row r="1236">
          <cell r="A1236" t="str">
            <v>069C097</v>
          </cell>
          <cell r="B1236" t="str">
            <v>C0710</v>
          </cell>
        </row>
        <row r="1237">
          <cell r="A1237" t="str">
            <v>070C097</v>
          </cell>
          <cell r="B1237" t="str">
            <v>C0710</v>
          </cell>
        </row>
        <row r="1238">
          <cell r="A1238" t="str">
            <v>070C100</v>
          </cell>
          <cell r="B1238" t="str">
            <v>C0710</v>
          </cell>
        </row>
        <row r="1239">
          <cell r="A1239" t="str">
            <v>064C092</v>
          </cell>
          <cell r="B1239" t="str">
            <v>C0710</v>
          </cell>
        </row>
        <row r="1240">
          <cell r="A1240" t="str">
            <v>066C093</v>
          </cell>
          <cell r="B1240" t="str">
            <v>C0710</v>
          </cell>
        </row>
        <row r="1241">
          <cell r="A1241" t="str">
            <v>067C091</v>
          </cell>
          <cell r="B1241" t="str">
            <v>C0710</v>
          </cell>
        </row>
        <row r="1242">
          <cell r="A1242" t="str">
            <v>062C092</v>
          </cell>
          <cell r="B1242" t="str">
            <v>C0710</v>
          </cell>
        </row>
        <row r="1243">
          <cell r="A1243" t="str">
            <v>062C094</v>
          </cell>
          <cell r="B1243" t="str">
            <v>C0710</v>
          </cell>
        </row>
        <row r="1244">
          <cell r="A1244" t="str">
            <v>062C097</v>
          </cell>
          <cell r="B1244" t="str">
            <v>C0710</v>
          </cell>
        </row>
        <row r="1245">
          <cell r="A1245" t="str">
            <v>062C098</v>
          </cell>
          <cell r="B1245" t="str">
            <v>C0710</v>
          </cell>
        </row>
        <row r="1246">
          <cell r="A1246" t="str">
            <v>062C100</v>
          </cell>
          <cell r="B1246" t="str">
            <v>C0710</v>
          </cell>
        </row>
        <row r="1247">
          <cell r="A1247" t="str">
            <v>063C093</v>
          </cell>
          <cell r="B1247" t="str">
            <v>C0710</v>
          </cell>
        </row>
        <row r="1248">
          <cell r="A1248" t="str">
            <v>063C097</v>
          </cell>
          <cell r="B1248" t="str">
            <v>C0710</v>
          </cell>
        </row>
        <row r="1249">
          <cell r="A1249" t="str">
            <v>063C098</v>
          </cell>
          <cell r="B1249" t="str">
            <v>C0710</v>
          </cell>
        </row>
        <row r="1250">
          <cell r="A1250" t="str">
            <v>063C100</v>
          </cell>
          <cell r="B1250" t="str">
            <v>C0710</v>
          </cell>
        </row>
        <row r="1251">
          <cell r="A1251" t="str">
            <v>066C098</v>
          </cell>
          <cell r="B1251" t="str">
            <v>C0710</v>
          </cell>
        </row>
        <row r="1252">
          <cell r="A1252" t="str">
            <v>066C099</v>
          </cell>
          <cell r="B1252" t="str">
            <v>C0710</v>
          </cell>
        </row>
        <row r="1253">
          <cell r="A1253" t="str">
            <v>067C092</v>
          </cell>
          <cell r="B1253" t="str">
            <v>C0710</v>
          </cell>
        </row>
        <row r="1254">
          <cell r="A1254" t="str">
            <v>067C093</v>
          </cell>
          <cell r="B1254" t="str">
            <v>C0710</v>
          </cell>
        </row>
        <row r="1255">
          <cell r="A1255" t="str">
            <v>068C097</v>
          </cell>
          <cell r="B1255" t="str">
            <v>C0710</v>
          </cell>
        </row>
        <row r="1256">
          <cell r="A1256" t="str">
            <v>068C098</v>
          </cell>
          <cell r="B1256" t="str">
            <v>C0710</v>
          </cell>
        </row>
        <row r="1257">
          <cell r="A1257" t="str">
            <v>068C099</v>
          </cell>
          <cell r="B1257" t="str">
            <v>C0710</v>
          </cell>
        </row>
        <row r="1258">
          <cell r="A1258" t="str">
            <v>068C100</v>
          </cell>
          <cell r="B1258" t="str">
            <v>C0710</v>
          </cell>
        </row>
        <row r="1259">
          <cell r="A1259" t="str">
            <v>070C092</v>
          </cell>
          <cell r="B1259" t="str">
            <v>C0710</v>
          </cell>
        </row>
        <row r="1260">
          <cell r="A1260" t="str">
            <v>064C097</v>
          </cell>
          <cell r="B1260" t="str">
            <v>C0710</v>
          </cell>
        </row>
        <row r="1261">
          <cell r="A1261" t="str">
            <v>066C097</v>
          </cell>
          <cell r="B1261" t="str">
            <v>C0710</v>
          </cell>
        </row>
        <row r="1262">
          <cell r="A1262" t="str">
            <v>070C093</v>
          </cell>
          <cell r="B1262" t="str">
            <v>C0710</v>
          </cell>
        </row>
        <row r="1263">
          <cell r="A1263" t="str">
            <v>061C102</v>
          </cell>
          <cell r="B1263" t="str">
            <v>C0711</v>
          </cell>
        </row>
        <row r="1264">
          <cell r="A1264" t="str">
            <v>061C105</v>
          </cell>
          <cell r="B1264" t="str">
            <v>C0711</v>
          </cell>
        </row>
        <row r="1265">
          <cell r="A1265" t="str">
            <v>062C105</v>
          </cell>
          <cell r="B1265" t="str">
            <v>C0711</v>
          </cell>
        </row>
        <row r="1266">
          <cell r="A1266" t="str">
            <v>068C101</v>
          </cell>
          <cell r="B1266" t="str">
            <v>C0711</v>
          </cell>
        </row>
        <row r="1267">
          <cell r="A1267" t="str">
            <v>066C101</v>
          </cell>
          <cell r="B1267" t="str">
            <v>C0711</v>
          </cell>
        </row>
        <row r="1268">
          <cell r="A1268" t="str">
            <v>068C102</v>
          </cell>
          <cell r="B1268" t="str">
            <v>C0711</v>
          </cell>
        </row>
        <row r="1269">
          <cell r="A1269" t="str">
            <v>069C110</v>
          </cell>
          <cell r="B1269" t="str">
            <v>C0711</v>
          </cell>
        </row>
        <row r="1270">
          <cell r="A1270" t="str">
            <v>062C106</v>
          </cell>
          <cell r="B1270" t="str">
            <v>C0711</v>
          </cell>
        </row>
        <row r="1271">
          <cell r="A1271" t="str">
            <v>062C110</v>
          </cell>
          <cell r="B1271" t="str">
            <v>C0711</v>
          </cell>
        </row>
        <row r="1272">
          <cell r="A1272" t="str">
            <v>064C102</v>
          </cell>
          <cell r="B1272" t="str">
            <v>C0711</v>
          </cell>
        </row>
        <row r="1273">
          <cell r="A1273" t="str">
            <v>064C105</v>
          </cell>
          <cell r="B1273" t="str">
            <v>C0711</v>
          </cell>
        </row>
        <row r="1274">
          <cell r="A1274" t="str">
            <v>064C106</v>
          </cell>
          <cell r="B1274" t="str">
            <v>C0711</v>
          </cell>
        </row>
        <row r="1275">
          <cell r="A1275" t="str">
            <v>064C107</v>
          </cell>
          <cell r="B1275" t="str">
            <v>C0711</v>
          </cell>
        </row>
        <row r="1276">
          <cell r="A1276" t="str">
            <v>064C108</v>
          </cell>
          <cell r="B1276" t="str">
            <v>C0711</v>
          </cell>
        </row>
        <row r="1277">
          <cell r="A1277" t="str">
            <v>064C109</v>
          </cell>
          <cell r="B1277" t="str">
            <v>C0711</v>
          </cell>
        </row>
        <row r="1278">
          <cell r="A1278" t="str">
            <v>064C110</v>
          </cell>
          <cell r="B1278" t="str">
            <v>C0711</v>
          </cell>
        </row>
        <row r="1279">
          <cell r="A1279" t="str">
            <v>065C103</v>
          </cell>
          <cell r="B1279" t="str">
            <v>C0711</v>
          </cell>
        </row>
        <row r="1280">
          <cell r="A1280" t="str">
            <v>065C104</v>
          </cell>
          <cell r="B1280" t="str">
            <v>C0711</v>
          </cell>
        </row>
        <row r="1281">
          <cell r="A1281" t="str">
            <v>066C105</v>
          </cell>
          <cell r="B1281" t="str">
            <v>C0711</v>
          </cell>
        </row>
        <row r="1282">
          <cell r="A1282" t="str">
            <v>066C104</v>
          </cell>
          <cell r="B1282" t="str">
            <v>C0711</v>
          </cell>
        </row>
        <row r="1283">
          <cell r="A1283" t="str">
            <v>066C106</v>
          </cell>
          <cell r="B1283" t="str">
            <v>C0711</v>
          </cell>
        </row>
        <row r="1284">
          <cell r="A1284" t="str">
            <v>066C108</v>
          </cell>
          <cell r="B1284" t="str">
            <v>C0711</v>
          </cell>
        </row>
        <row r="1285">
          <cell r="A1285" t="str">
            <v>066C109</v>
          </cell>
          <cell r="B1285" t="str">
            <v>C0711</v>
          </cell>
        </row>
        <row r="1286">
          <cell r="A1286" t="str">
            <v>066C107</v>
          </cell>
          <cell r="B1286" t="str">
            <v>C0711</v>
          </cell>
        </row>
        <row r="1287">
          <cell r="A1287" t="str">
            <v>066C110</v>
          </cell>
          <cell r="B1287" t="str">
            <v>C0711</v>
          </cell>
        </row>
        <row r="1288">
          <cell r="A1288" t="str">
            <v>068C107</v>
          </cell>
          <cell r="B1288" t="str">
            <v>C0711</v>
          </cell>
        </row>
        <row r="1289">
          <cell r="A1289" t="str">
            <v>068C108</v>
          </cell>
          <cell r="B1289" t="str">
            <v>C0711</v>
          </cell>
        </row>
        <row r="1290">
          <cell r="A1290" t="str">
            <v>068C109</v>
          </cell>
          <cell r="B1290" t="str">
            <v>C0711</v>
          </cell>
        </row>
        <row r="1291">
          <cell r="A1291" t="str">
            <v>068C110</v>
          </cell>
          <cell r="B1291" t="str">
            <v>C0711</v>
          </cell>
        </row>
        <row r="1292">
          <cell r="A1292" t="str">
            <v>069C104</v>
          </cell>
          <cell r="B1292" t="str">
            <v>C0711</v>
          </cell>
        </row>
        <row r="1293">
          <cell r="A1293" t="str">
            <v>069C105</v>
          </cell>
          <cell r="B1293" t="str">
            <v>C0711</v>
          </cell>
        </row>
        <row r="1294">
          <cell r="A1294" t="str">
            <v>070C102</v>
          </cell>
          <cell r="B1294" t="str">
            <v>C0711</v>
          </cell>
        </row>
        <row r="1295">
          <cell r="A1295" t="str">
            <v>070C101</v>
          </cell>
          <cell r="B1295" t="str">
            <v>C0711</v>
          </cell>
        </row>
        <row r="1296">
          <cell r="A1296" t="str">
            <v>070C103</v>
          </cell>
          <cell r="B1296" t="str">
            <v>C0711</v>
          </cell>
        </row>
        <row r="1297">
          <cell r="A1297" t="str">
            <v>069C106</v>
          </cell>
          <cell r="B1297" t="str">
            <v>C0711</v>
          </cell>
        </row>
        <row r="1298">
          <cell r="A1298" t="str">
            <v>070C105</v>
          </cell>
          <cell r="B1298" t="str">
            <v>C0711</v>
          </cell>
        </row>
        <row r="1299">
          <cell r="A1299" t="str">
            <v>070C104</v>
          </cell>
          <cell r="B1299" t="str">
            <v>C0711</v>
          </cell>
        </row>
        <row r="1300">
          <cell r="A1300" t="str">
            <v>070C107</v>
          </cell>
          <cell r="B1300" t="str">
            <v>C0711</v>
          </cell>
        </row>
        <row r="1301">
          <cell r="A1301" t="str">
            <v>070C109</v>
          </cell>
          <cell r="B1301" t="str">
            <v>C0711</v>
          </cell>
        </row>
        <row r="1302">
          <cell r="A1302" t="str">
            <v>061C116</v>
          </cell>
          <cell r="B1302" t="str">
            <v>C0712</v>
          </cell>
        </row>
        <row r="1303">
          <cell r="A1303" t="str">
            <v>063C112</v>
          </cell>
          <cell r="B1303" t="str">
            <v>C0712</v>
          </cell>
        </row>
        <row r="1304">
          <cell r="A1304" t="str">
            <v>062C115</v>
          </cell>
          <cell r="B1304" t="str">
            <v>C0712</v>
          </cell>
        </row>
        <row r="1305">
          <cell r="A1305" t="str">
            <v>063C115</v>
          </cell>
          <cell r="B1305" t="str">
            <v>C0712</v>
          </cell>
        </row>
        <row r="1306">
          <cell r="A1306" t="str">
            <v>063C116</v>
          </cell>
          <cell r="B1306" t="str">
            <v>C0712</v>
          </cell>
        </row>
        <row r="1307">
          <cell r="A1307" t="str">
            <v>066C113</v>
          </cell>
          <cell r="B1307" t="str">
            <v>C0712</v>
          </cell>
        </row>
        <row r="1308">
          <cell r="A1308" t="str">
            <v>066C117</v>
          </cell>
          <cell r="B1308" t="str">
            <v>C0712</v>
          </cell>
        </row>
        <row r="1309">
          <cell r="A1309" t="str">
            <v>068C114</v>
          </cell>
          <cell r="B1309" t="str">
            <v>C0712</v>
          </cell>
        </row>
        <row r="1310">
          <cell r="A1310" t="str">
            <v>068C115</v>
          </cell>
          <cell r="B1310" t="str">
            <v>C0712</v>
          </cell>
        </row>
        <row r="1311">
          <cell r="A1311" t="str">
            <v>068C120</v>
          </cell>
          <cell r="B1311" t="str">
            <v>C0712</v>
          </cell>
        </row>
        <row r="1312">
          <cell r="A1312" t="str">
            <v>070C115</v>
          </cell>
          <cell r="B1312" t="str">
            <v>C0712</v>
          </cell>
        </row>
        <row r="1313">
          <cell r="A1313" t="str">
            <v>070C120</v>
          </cell>
          <cell r="B1313" t="str">
            <v>C0712</v>
          </cell>
        </row>
        <row r="1314">
          <cell r="A1314" t="str">
            <v>061C123</v>
          </cell>
          <cell r="B1314" t="str">
            <v>C0713</v>
          </cell>
        </row>
        <row r="1315">
          <cell r="A1315" t="str">
            <v>070C123</v>
          </cell>
          <cell r="B1315" t="str">
            <v>C0713</v>
          </cell>
        </row>
        <row r="1316">
          <cell r="A1316" t="str">
            <v>072C028</v>
          </cell>
          <cell r="B1316" t="str">
            <v>C0803</v>
          </cell>
        </row>
        <row r="1317">
          <cell r="A1317" t="str">
            <v>072c029</v>
          </cell>
          <cell r="B1317" t="str">
            <v>C0803</v>
          </cell>
        </row>
        <row r="1318">
          <cell r="A1318" t="str">
            <v>074C028</v>
          </cell>
          <cell r="B1318" t="str">
            <v>C0803</v>
          </cell>
        </row>
        <row r="1319">
          <cell r="A1319" t="str">
            <v>074c029</v>
          </cell>
          <cell r="B1319" t="str">
            <v>C0803</v>
          </cell>
        </row>
        <row r="1320">
          <cell r="A1320" t="str">
            <v>072C030</v>
          </cell>
          <cell r="B1320" t="str">
            <v>C0803</v>
          </cell>
        </row>
        <row r="1321">
          <cell r="A1321" t="str">
            <v>073C029</v>
          </cell>
          <cell r="B1321" t="str">
            <v>C0803</v>
          </cell>
        </row>
        <row r="1322">
          <cell r="A1322" t="str">
            <v>073C030</v>
          </cell>
          <cell r="B1322" t="str">
            <v>C0803</v>
          </cell>
        </row>
        <row r="1323">
          <cell r="A1323" t="str">
            <v>074C030</v>
          </cell>
          <cell r="B1323" t="str">
            <v>C0803</v>
          </cell>
        </row>
        <row r="1324">
          <cell r="A1324" t="str">
            <v>075C028</v>
          </cell>
          <cell r="B1324" t="str">
            <v>C0803</v>
          </cell>
        </row>
        <row r="1325">
          <cell r="A1325" t="str">
            <v>077C028</v>
          </cell>
          <cell r="B1325" t="str">
            <v>C0803</v>
          </cell>
        </row>
        <row r="1326">
          <cell r="A1326" t="str">
            <v>075C030</v>
          </cell>
          <cell r="B1326" t="str">
            <v>C0803</v>
          </cell>
        </row>
        <row r="1327">
          <cell r="A1327" t="str">
            <v>076C030</v>
          </cell>
          <cell r="B1327" t="str">
            <v>C0803</v>
          </cell>
        </row>
        <row r="1328">
          <cell r="A1328" t="str">
            <v>077C030</v>
          </cell>
          <cell r="B1328" t="str">
            <v>C0803</v>
          </cell>
        </row>
        <row r="1329">
          <cell r="A1329" t="str">
            <v>078C030</v>
          </cell>
          <cell r="B1329" t="str">
            <v>C0803</v>
          </cell>
        </row>
        <row r="1330">
          <cell r="A1330" t="str">
            <v>080C030</v>
          </cell>
          <cell r="B1330" t="str">
            <v>C0803</v>
          </cell>
        </row>
        <row r="1331">
          <cell r="A1331" t="str">
            <v>081C030</v>
          </cell>
          <cell r="B1331" t="str">
            <v>C0803</v>
          </cell>
        </row>
        <row r="1332">
          <cell r="A1332" t="str">
            <v>081c029</v>
          </cell>
          <cell r="B1332" t="str">
            <v>C0803</v>
          </cell>
        </row>
        <row r="1333">
          <cell r="A1333" t="str">
            <v>072c035</v>
          </cell>
          <cell r="B1333" t="str">
            <v>C0804</v>
          </cell>
        </row>
        <row r="1334">
          <cell r="A1334" t="str">
            <v>072c036</v>
          </cell>
          <cell r="B1334" t="str">
            <v>C0804</v>
          </cell>
        </row>
        <row r="1335">
          <cell r="A1335" t="str">
            <v>073c036</v>
          </cell>
          <cell r="B1335" t="str">
            <v>C0804</v>
          </cell>
        </row>
        <row r="1336">
          <cell r="A1336" t="str">
            <v>074c036</v>
          </cell>
          <cell r="B1336" t="str">
            <v>C0804</v>
          </cell>
        </row>
        <row r="1337">
          <cell r="A1337" t="str">
            <v>072C032</v>
          </cell>
          <cell r="B1337" t="str">
            <v>C0804</v>
          </cell>
        </row>
        <row r="1338">
          <cell r="A1338" t="str">
            <v>073C032</v>
          </cell>
          <cell r="B1338" t="str">
            <v>C0804</v>
          </cell>
        </row>
        <row r="1339">
          <cell r="A1339" t="str">
            <v>074C032</v>
          </cell>
          <cell r="B1339" t="str">
            <v>C0804</v>
          </cell>
        </row>
        <row r="1340">
          <cell r="A1340" t="str">
            <v>073c035</v>
          </cell>
          <cell r="B1340" t="str">
            <v>C0804</v>
          </cell>
        </row>
        <row r="1341">
          <cell r="A1341" t="str">
            <v>074C035</v>
          </cell>
          <cell r="B1341" t="str">
            <v>C0804</v>
          </cell>
        </row>
        <row r="1342">
          <cell r="A1342" t="str">
            <v>072c037</v>
          </cell>
          <cell r="B1342" t="str">
            <v>C0804</v>
          </cell>
        </row>
        <row r="1343">
          <cell r="A1343" t="str">
            <v>073c037</v>
          </cell>
          <cell r="B1343" t="str">
            <v>C0804</v>
          </cell>
        </row>
        <row r="1344">
          <cell r="A1344" t="str">
            <v>074C037</v>
          </cell>
          <cell r="B1344" t="str">
            <v>C0804</v>
          </cell>
        </row>
        <row r="1345">
          <cell r="A1345" t="str">
            <v>074C038</v>
          </cell>
          <cell r="B1345" t="str">
            <v>C0804</v>
          </cell>
        </row>
        <row r="1346">
          <cell r="A1346" t="str">
            <v>073C038</v>
          </cell>
          <cell r="B1346" t="str">
            <v>C0804</v>
          </cell>
        </row>
        <row r="1347">
          <cell r="A1347" t="str">
            <v>074C039</v>
          </cell>
          <cell r="B1347" t="str">
            <v>C0804</v>
          </cell>
        </row>
        <row r="1348">
          <cell r="A1348" t="str">
            <v>073c039</v>
          </cell>
          <cell r="B1348" t="str">
            <v>C0804</v>
          </cell>
        </row>
        <row r="1349">
          <cell r="A1349" t="str">
            <v>074C040</v>
          </cell>
          <cell r="B1349" t="str">
            <v>C0804</v>
          </cell>
        </row>
        <row r="1350">
          <cell r="A1350" t="str">
            <v>076C033</v>
          </cell>
          <cell r="B1350" t="str">
            <v>C0804</v>
          </cell>
        </row>
        <row r="1351">
          <cell r="A1351" t="str">
            <v>075C033</v>
          </cell>
          <cell r="B1351" t="str">
            <v>C0804</v>
          </cell>
        </row>
        <row r="1352">
          <cell r="A1352" t="str">
            <v>075C035</v>
          </cell>
          <cell r="B1352" t="str">
            <v>C0804</v>
          </cell>
        </row>
        <row r="1353">
          <cell r="A1353" t="str">
            <v>076C035</v>
          </cell>
          <cell r="B1353" t="str">
            <v>C0804</v>
          </cell>
        </row>
        <row r="1354">
          <cell r="A1354" t="str">
            <v>075C036</v>
          </cell>
          <cell r="B1354" t="str">
            <v>C0804</v>
          </cell>
        </row>
        <row r="1355">
          <cell r="A1355" t="str">
            <v>076C036</v>
          </cell>
          <cell r="B1355" t="str">
            <v>C0804</v>
          </cell>
        </row>
        <row r="1356">
          <cell r="A1356" t="str">
            <v>076C039</v>
          </cell>
          <cell r="B1356" t="str">
            <v>C0804</v>
          </cell>
        </row>
        <row r="1357">
          <cell r="A1357" t="str">
            <v>076C038</v>
          </cell>
          <cell r="B1357" t="str">
            <v>C0804</v>
          </cell>
        </row>
        <row r="1358">
          <cell r="A1358" t="str">
            <v>077C038</v>
          </cell>
          <cell r="B1358" t="str">
            <v>C0804</v>
          </cell>
        </row>
        <row r="1359">
          <cell r="A1359" t="str">
            <v>078C038</v>
          </cell>
          <cell r="B1359" t="str">
            <v>C0804</v>
          </cell>
        </row>
        <row r="1360">
          <cell r="A1360" t="str">
            <v>080C032</v>
          </cell>
          <cell r="B1360" t="str">
            <v>C0804</v>
          </cell>
        </row>
        <row r="1361">
          <cell r="A1361" t="str">
            <v>080C033</v>
          </cell>
          <cell r="B1361" t="str">
            <v>C0804</v>
          </cell>
        </row>
        <row r="1362">
          <cell r="A1362" t="str">
            <v>080C035</v>
          </cell>
          <cell r="B1362" t="str">
            <v>C0804</v>
          </cell>
        </row>
        <row r="1363">
          <cell r="A1363" t="str">
            <v>080C038</v>
          </cell>
          <cell r="B1363" t="str">
            <v>C0804</v>
          </cell>
        </row>
        <row r="1364">
          <cell r="A1364" t="str">
            <v>076C040</v>
          </cell>
          <cell r="B1364" t="str">
            <v>C0804</v>
          </cell>
        </row>
        <row r="1365">
          <cell r="A1365" t="str">
            <v>077C040</v>
          </cell>
          <cell r="B1365" t="str">
            <v>C0804</v>
          </cell>
        </row>
        <row r="1366">
          <cell r="A1366" t="str">
            <v>078C040</v>
          </cell>
          <cell r="B1366" t="str">
            <v>C0804</v>
          </cell>
        </row>
        <row r="1367">
          <cell r="A1367" t="str">
            <v>079C040</v>
          </cell>
          <cell r="B1367" t="str">
            <v>C0804</v>
          </cell>
        </row>
        <row r="1368">
          <cell r="A1368" t="str">
            <v>080C039</v>
          </cell>
          <cell r="B1368" t="str">
            <v>C0804</v>
          </cell>
        </row>
        <row r="1369">
          <cell r="A1369" t="str">
            <v>080C040</v>
          </cell>
          <cell r="B1369" t="str">
            <v>C0804</v>
          </cell>
        </row>
        <row r="1370">
          <cell r="A1370" t="str">
            <v>071C046</v>
          </cell>
          <cell r="B1370" t="str">
            <v>C0805</v>
          </cell>
        </row>
        <row r="1371">
          <cell r="A1371" t="str">
            <v>072C046</v>
          </cell>
          <cell r="B1371" t="str">
            <v>C0805</v>
          </cell>
        </row>
        <row r="1372">
          <cell r="A1372" t="str">
            <v>074C045</v>
          </cell>
          <cell r="B1372" t="str">
            <v>C0805</v>
          </cell>
        </row>
        <row r="1373">
          <cell r="A1373" t="str">
            <v>072C048</v>
          </cell>
          <cell r="B1373" t="str">
            <v>C0805</v>
          </cell>
        </row>
        <row r="1374">
          <cell r="A1374" t="str">
            <v>072C049</v>
          </cell>
          <cell r="B1374" t="str">
            <v>C0805</v>
          </cell>
        </row>
        <row r="1375">
          <cell r="A1375" t="str">
            <v>072C050</v>
          </cell>
          <cell r="B1375" t="str">
            <v>C0805</v>
          </cell>
        </row>
        <row r="1376">
          <cell r="A1376" t="str">
            <v>074C041</v>
          </cell>
          <cell r="B1376" t="str">
            <v>C0805</v>
          </cell>
        </row>
        <row r="1377">
          <cell r="A1377" t="str">
            <v>074C043</v>
          </cell>
          <cell r="B1377" t="str">
            <v>C0805</v>
          </cell>
        </row>
        <row r="1378">
          <cell r="A1378" t="str">
            <v>074C042</v>
          </cell>
          <cell r="B1378" t="str">
            <v>C0805</v>
          </cell>
        </row>
        <row r="1379">
          <cell r="A1379" t="str">
            <v>074C044</v>
          </cell>
          <cell r="B1379" t="str">
            <v>C0805</v>
          </cell>
        </row>
        <row r="1380">
          <cell r="A1380" t="str">
            <v>075C048</v>
          </cell>
          <cell r="B1380" t="str">
            <v>C0805</v>
          </cell>
        </row>
        <row r="1381">
          <cell r="A1381" t="str">
            <v>075C049</v>
          </cell>
          <cell r="B1381" t="str">
            <v>C0805</v>
          </cell>
        </row>
        <row r="1382">
          <cell r="A1382" t="str">
            <v>076c047</v>
          </cell>
          <cell r="B1382" t="str">
            <v>C0805</v>
          </cell>
        </row>
        <row r="1383">
          <cell r="A1383" t="str">
            <v>076C048</v>
          </cell>
          <cell r="B1383" t="str">
            <v>C0805</v>
          </cell>
        </row>
        <row r="1384">
          <cell r="A1384" t="str">
            <v>076C049</v>
          </cell>
          <cell r="B1384" t="str">
            <v>C0805</v>
          </cell>
        </row>
        <row r="1385">
          <cell r="A1385" t="str">
            <v>080C046</v>
          </cell>
          <cell r="B1385" t="str">
            <v>C0805</v>
          </cell>
        </row>
        <row r="1386">
          <cell r="A1386" t="str">
            <v>076c043</v>
          </cell>
          <cell r="B1386" t="str">
            <v>C0805</v>
          </cell>
        </row>
        <row r="1387">
          <cell r="A1387" t="str">
            <v>077c043</v>
          </cell>
          <cell r="B1387" t="str">
            <v>C0805</v>
          </cell>
        </row>
        <row r="1388">
          <cell r="A1388" t="str">
            <v>078c043</v>
          </cell>
          <cell r="B1388" t="str">
            <v>C0805</v>
          </cell>
        </row>
        <row r="1389">
          <cell r="A1389" t="str">
            <v>079c043</v>
          </cell>
          <cell r="B1389" t="str">
            <v>C0805</v>
          </cell>
        </row>
        <row r="1390">
          <cell r="A1390" t="str">
            <v>080c043</v>
          </cell>
          <cell r="B1390" t="str">
            <v>C0805</v>
          </cell>
        </row>
        <row r="1391">
          <cell r="A1391" t="str">
            <v>069C051</v>
          </cell>
          <cell r="B1391" t="str">
            <v>C0806</v>
          </cell>
        </row>
        <row r="1392">
          <cell r="A1392" t="str">
            <v>071C051</v>
          </cell>
          <cell r="B1392" t="str">
            <v>C0806</v>
          </cell>
        </row>
        <row r="1393">
          <cell r="A1393" t="str">
            <v>074C060</v>
          </cell>
          <cell r="B1393" t="str">
            <v>C0806</v>
          </cell>
        </row>
        <row r="1394">
          <cell r="A1394" t="str">
            <v>077C056</v>
          </cell>
          <cell r="B1394" t="str">
            <v>C0806</v>
          </cell>
        </row>
        <row r="1395">
          <cell r="A1395" t="str">
            <v>077C058</v>
          </cell>
          <cell r="B1395" t="str">
            <v>C0806</v>
          </cell>
        </row>
        <row r="1396">
          <cell r="A1396" t="str">
            <v>077C060</v>
          </cell>
          <cell r="B1396" t="str">
            <v>C0806</v>
          </cell>
        </row>
        <row r="1397">
          <cell r="A1397" t="str">
            <v>078C060</v>
          </cell>
          <cell r="B1397" t="str">
            <v>C0806</v>
          </cell>
        </row>
        <row r="1398">
          <cell r="A1398" t="str">
            <v>080C053</v>
          </cell>
          <cell r="B1398" t="str">
            <v>C0806</v>
          </cell>
        </row>
        <row r="1399">
          <cell r="A1399" t="str">
            <v>080C054</v>
          </cell>
          <cell r="B1399" t="str">
            <v>C0806</v>
          </cell>
        </row>
        <row r="1400">
          <cell r="A1400" t="str">
            <v>071C061</v>
          </cell>
          <cell r="B1400" t="str">
            <v>C0807</v>
          </cell>
        </row>
        <row r="1401">
          <cell r="A1401" t="str">
            <v>074C062</v>
          </cell>
          <cell r="B1401" t="str">
            <v>C0807</v>
          </cell>
        </row>
        <row r="1402">
          <cell r="A1402" t="str">
            <v>074C063</v>
          </cell>
          <cell r="B1402" t="str">
            <v>C0807</v>
          </cell>
        </row>
        <row r="1403">
          <cell r="A1403" t="str">
            <v>077C062</v>
          </cell>
          <cell r="B1403" t="str">
            <v>C0807</v>
          </cell>
        </row>
        <row r="1404">
          <cell r="A1404" t="str">
            <v>077C065</v>
          </cell>
          <cell r="B1404" t="str">
            <v>C0807</v>
          </cell>
        </row>
        <row r="1405">
          <cell r="A1405" t="str">
            <v>078C062</v>
          </cell>
          <cell r="B1405" t="str">
            <v>C0807</v>
          </cell>
        </row>
        <row r="1406">
          <cell r="A1406" t="str">
            <v>071C079</v>
          </cell>
          <cell r="B1406" t="str">
            <v>C0808</v>
          </cell>
        </row>
        <row r="1407">
          <cell r="A1407" t="str">
            <v>071C080</v>
          </cell>
          <cell r="B1407" t="str">
            <v>C0808</v>
          </cell>
        </row>
        <row r="1408">
          <cell r="A1408" t="str">
            <v>076C079</v>
          </cell>
          <cell r="B1408" t="str">
            <v>C0808</v>
          </cell>
        </row>
        <row r="1409">
          <cell r="A1409" t="str">
            <v>076C080</v>
          </cell>
          <cell r="B1409" t="str">
            <v>C0808</v>
          </cell>
        </row>
        <row r="1410">
          <cell r="A1410" t="str">
            <v>077C080</v>
          </cell>
          <cell r="B1410" t="str">
            <v>C0808</v>
          </cell>
        </row>
        <row r="1411">
          <cell r="A1411" t="str">
            <v>078C080</v>
          </cell>
          <cell r="B1411" t="str">
            <v>C0808</v>
          </cell>
        </row>
        <row r="1412">
          <cell r="A1412" t="str">
            <v>079C080</v>
          </cell>
          <cell r="B1412" t="str">
            <v>C0808</v>
          </cell>
        </row>
        <row r="1413">
          <cell r="A1413" t="str">
            <v>080C080</v>
          </cell>
          <cell r="B1413" t="str">
            <v>C0808</v>
          </cell>
        </row>
        <row r="1414">
          <cell r="A1414" t="str">
            <v>073C079</v>
          </cell>
          <cell r="B1414" t="str">
            <v>C0808</v>
          </cell>
        </row>
        <row r="1415">
          <cell r="A1415" t="str">
            <v>074C080</v>
          </cell>
          <cell r="B1415" t="str">
            <v>C0808</v>
          </cell>
        </row>
        <row r="1416">
          <cell r="A1416" t="str">
            <v>076C078</v>
          </cell>
          <cell r="B1416" t="str">
            <v>C0808</v>
          </cell>
        </row>
        <row r="1417">
          <cell r="A1417" t="str">
            <v>072C087</v>
          </cell>
          <cell r="B1417" t="str">
            <v>C0809</v>
          </cell>
        </row>
        <row r="1418">
          <cell r="A1418" t="str">
            <v>079C088</v>
          </cell>
          <cell r="B1418" t="str">
            <v>C0809</v>
          </cell>
        </row>
        <row r="1419">
          <cell r="A1419" t="str">
            <v>072C082</v>
          </cell>
          <cell r="B1419" t="str">
            <v>C0809</v>
          </cell>
        </row>
        <row r="1420">
          <cell r="A1420" t="str">
            <v>072C085</v>
          </cell>
          <cell r="B1420" t="str">
            <v>C0809</v>
          </cell>
        </row>
        <row r="1421">
          <cell r="A1421" t="str">
            <v>072C086</v>
          </cell>
          <cell r="B1421" t="str">
            <v>C0809</v>
          </cell>
        </row>
        <row r="1422">
          <cell r="A1422" t="str">
            <v>074C082</v>
          </cell>
          <cell r="B1422" t="str">
            <v>C0809</v>
          </cell>
        </row>
        <row r="1423">
          <cell r="A1423" t="str">
            <v>074C085</v>
          </cell>
          <cell r="B1423" t="str">
            <v>C0809</v>
          </cell>
        </row>
        <row r="1424">
          <cell r="A1424" t="str">
            <v>074C086</v>
          </cell>
          <cell r="B1424" t="str">
            <v>C0809</v>
          </cell>
        </row>
        <row r="1425">
          <cell r="A1425" t="str">
            <v>074C087</v>
          </cell>
          <cell r="B1425" t="str">
            <v>C0809</v>
          </cell>
        </row>
        <row r="1426">
          <cell r="A1426" t="str">
            <v>075C085</v>
          </cell>
          <cell r="B1426" t="str">
            <v>C0809</v>
          </cell>
        </row>
        <row r="1427">
          <cell r="A1427" t="str">
            <v>076C085</v>
          </cell>
          <cell r="B1427" t="str">
            <v>C0809</v>
          </cell>
        </row>
        <row r="1428">
          <cell r="A1428" t="str">
            <v>076C086</v>
          </cell>
          <cell r="B1428" t="str">
            <v>C0809</v>
          </cell>
        </row>
        <row r="1429">
          <cell r="A1429" t="str">
            <v>078C082</v>
          </cell>
          <cell r="B1429" t="str">
            <v>C0809</v>
          </cell>
        </row>
        <row r="1430">
          <cell r="A1430" t="str">
            <v>078C085</v>
          </cell>
          <cell r="B1430" t="str">
            <v>C0809</v>
          </cell>
        </row>
        <row r="1431">
          <cell r="A1431" t="str">
            <v>078C086</v>
          </cell>
          <cell r="B1431" t="str">
            <v>C0809</v>
          </cell>
        </row>
        <row r="1432">
          <cell r="A1432" t="str">
            <v>078C087</v>
          </cell>
          <cell r="B1432" t="str">
            <v>C0809</v>
          </cell>
        </row>
        <row r="1433">
          <cell r="A1433" t="str">
            <v>078C088</v>
          </cell>
          <cell r="B1433" t="str">
            <v>C0809</v>
          </cell>
        </row>
        <row r="1434">
          <cell r="A1434" t="str">
            <v>080C085</v>
          </cell>
          <cell r="B1434" t="str">
            <v>C0809</v>
          </cell>
        </row>
        <row r="1435">
          <cell r="A1435" t="str">
            <v>080C086</v>
          </cell>
          <cell r="B1435" t="str">
            <v>C0809</v>
          </cell>
        </row>
        <row r="1436">
          <cell r="A1436" t="str">
            <v>080C087</v>
          </cell>
          <cell r="B1436" t="str">
            <v>C0809</v>
          </cell>
        </row>
        <row r="1437">
          <cell r="A1437" t="str">
            <v>080C088</v>
          </cell>
          <cell r="B1437" t="str">
            <v>C0809</v>
          </cell>
        </row>
        <row r="1438">
          <cell r="A1438" t="str">
            <v>080C090</v>
          </cell>
          <cell r="B1438" t="str">
            <v>C0809</v>
          </cell>
        </row>
        <row r="1439">
          <cell r="A1439" t="str">
            <v>072C090</v>
          </cell>
          <cell r="B1439" t="str">
            <v>C0809</v>
          </cell>
        </row>
        <row r="1440">
          <cell r="A1440" t="str">
            <v>074C089</v>
          </cell>
          <cell r="B1440" t="str">
            <v>C0809</v>
          </cell>
        </row>
        <row r="1441">
          <cell r="A1441" t="str">
            <v>074C090</v>
          </cell>
          <cell r="B1441" t="str">
            <v>C0809</v>
          </cell>
        </row>
        <row r="1442">
          <cell r="A1442" t="str">
            <v>076C090</v>
          </cell>
          <cell r="B1442" t="str">
            <v>C0809</v>
          </cell>
        </row>
        <row r="1443">
          <cell r="A1443" t="str">
            <v>078C090</v>
          </cell>
          <cell r="B1443" t="str">
            <v>C0809</v>
          </cell>
        </row>
        <row r="1444">
          <cell r="A1444" t="str">
            <v>080C097</v>
          </cell>
          <cell r="B1444" t="str">
            <v>C0810</v>
          </cell>
        </row>
        <row r="1445">
          <cell r="A1445" t="str">
            <v>072C093</v>
          </cell>
          <cell r="B1445" t="str">
            <v>C0810</v>
          </cell>
        </row>
        <row r="1446">
          <cell r="A1446" t="str">
            <v>072C095</v>
          </cell>
          <cell r="B1446" t="str">
            <v>C0810</v>
          </cell>
        </row>
        <row r="1447">
          <cell r="A1447" t="str">
            <v>072C098</v>
          </cell>
          <cell r="B1447" t="str">
            <v>C0810</v>
          </cell>
        </row>
        <row r="1448">
          <cell r="A1448" t="str">
            <v>072C100</v>
          </cell>
          <cell r="B1448" t="str">
            <v>C0810</v>
          </cell>
        </row>
        <row r="1449">
          <cell r="A1449" t="str">
            <v>074C091</v>
          </cell>
          <cell r="B1449" t="str">
            <v>C0810</v>
          </cell>
        </row>
        <row r="1450">
          <cell r="A1450" t="str">
            <v>074C095</v>
          </cell>
          <cell r="B1450" t="str">
            <v>C0810</v>
          </cell>
        </row>
        <row r="1451">
          <cell r="A1451" t="str">
            <v>074C098</v>
          </cell>
          <cell r="B1451" t="str">
            <v>C0810</v>
          </cell>
        </row>
        <row r="1452">
          <cell r="A1452" t="str">
            <v>074C100</v>
          </cell>
          <cell r="B1452" t="str">
            <v>C0810</v>
          </cell>
        </row>
        <row r="1453">
          <cell r="A1453" t="str">
            <v>075C095</v>
          </cell>
          <cell r="B1453" t="str">
            <v>C0810</v>
          </cell>
        </row>
        <row r="1454">
          <cell r="A1454" t="str">
            <v>077C098</v>
          </cell>
          <cell r="B1454" t="str">
            <v>C0810</v>
          </cell>
        </row>
        <row r="1455">
          <cell r="A1455" t="str">
            <v>077C100</v>
          </cell>
          <cell r="B1455" t="str">
            <v>C0810</v>
          </cell>
        </row>
        <row r="1456">
          <cell r="A1456" t="str">
            <v>078C091</v>
          </cell>
          <cell r="B1456" t="str">
            <v>C0810</v>
          </cell>
        </row>
        <row r="1457">
          <cell r="A1457" t="str">
            <v>079C097</v>
          </cell>
          <cell r="B1457" t="str">
            <v>C0810</v>
          </cell>
        </row>
        <row r="1458">
          <cell r="A1458" t="str">
            <v>079C098</v>
          </cell>
          <cell r="B1458" t="str">
            <v>C0810</v>
          </cell>
        </row>
        <row r="1459">
          <cell r="A1459" t="str">
            <v>080C092</v>
          </cell>
          <cell r="B1459" t="str">
            <v>C0810</v>
          </cell>
        </row>
        <row r="1460">
          <cell r="A1460" t="str">
            <v>080C095</v>
          </cell>
          <cell r="B1460" t="str">
            <v>C0810</v>
          </cell>
        </row>
        <row r="1461">
          <cell r="A1461" t="str">
            <v>080C100</v>
          </cell>
          <cell r="B1461" t="str">
            <v>C0810</v>
          </cell>
        </row>
        <row r="1462">
          <cell r="A1462" t="str">
            <v>081C098</v>
          </cell>
          <cell r="B1462" t="str">
            <v>C0810</v>
          </cell>
        </row>
        <row r="1463">
          <cell r="A1463" t="str">
            <v>078C095</v>
          </cell>
          <cell r="B1463" t="str">
            <v>C0810</v>
          </cell>
        </row>
        <row r="1464">
          <cell r="A1464" t="str">
            <v>079C095</v>
          </cell>
          <cell r="B1464" t="str">
            <v>C0810</v>
          </cell>
        </row>
        <row r="1465">
          <cell r="A1465" t="str">
            <v>075C107</v>
          </cell>
          <cell r="B1465" t="str">
            <v>C0811</v>
          </cell>
        </row>
        <row r="1466">
          <cell r="A1466" t="str">
            <v>076C107</v>
          </cell>
          <cell r="B1466" t="str">
            <v>C0811</v>
          </cell>
        </row>
        <row r="1467">
          <cell r="A1467" t="str">
            <v>071C108</v>
          </cell>
          <cell r="B1467" t="str">
            <v>C0811</v>
          </cell>
        </row>
        <row r="1468">
          <cell r="A1468" t="str">
            <v>072C105</v>
          </cell>
          <cell r="B1468" t="str">
            <v>C0811</v>
          </cell>
        </row>
        <row r="1469">
          <cell r="A1469" t="str">
            <v>072C109</v>
          </cell>
          <cell r="B1469" t="str">
            <v>C0811</v>
          </cell>
        </row>
        <row r="1470">
          <cell r="A1470" t="str">
            <v>072C110</v>
          </cell>
          <cell r="B1470" t="str">
            <v>C0811</v>
          </cell>
        </row>
        <row r="1471">
          <cell r="A1471" t="str">
            <v>074C103</v>
          </cell>
          <cell r="B1471" t="str">
            <v>C0811</v>
          </cell>
        </row>
        <row r="1472">
          <cell r="A1472" t="str">
            <v>074C107</v>
          </cell>
          <cell r="B1472" t="str">
            <v>C0811</v>
          </cell>
        </row>
        <row r="1473">
          <cell r="A1473" t="str">
            <v>074C108</v>
          </cell>
          <cell r="B1473" t="str">
            <v>C0811</v>
          </cell>
        </row>
        <row r="1474">
          <cell r="A1474" t="str">
            <v>074C110</v>
          </cell>
          <cell r="B1474" t="str">
            <v>C0811</v>
          </cell>
        </row>
        <row r="1475">
          <cell r="A1475" t="str">
            <v>075C110</v>
          </cell>
          <cell r="B1475" t="str">
            <v>C0811</v>
          </cell>
        </row>
        <row r="1476">
          <cell r="A1476" t="str">
            <v>076C105</v>
          </cell>
          <cell r="B1476" t="str">
            <v>C0811</v>
          </cell>
        </row>
        <row r="1477">
          <cell r="A1477" t="str">
            <v>078C105</v>
          </cell>
          <cell r="B1477" t="str">
            <v>C0811</v>
          </cell>
        </row>
        <row r="1478">
          <cell r="A1478" t="str">
            <v>078C110</v>
          </cell>
          <cell r="B1478" t="str">
            <v>C0811</v>
          </cell>
        </row>
        <row r="1479">
          <cell r="A1479" t="str">
            <v>079C107</v>
          </cell>
          <cell r="B1479" t="str">
            <v>C0811</v>
          </cell>
        </row>
        <row r="1480">
          <cell r="A1480" t="str">
            <v>080C105</v>
          </cell>
          <cell r="B1480" t="str">
            <v>C0811</v>
          </cell>
        </row>
        <row r="1481">
          <cell r="A1481" t="str">
            <v>080C107</v>
          </cell>
          <cell r="B1481" t="str">
            <v>C0811</v>
          </cell>
        </row>
        <row r="1482">
          <cell r="A1482" t="str">
            <v>080C110</v>
          </cell>
          <cell r="B1482" t="str">
            <v>C0811</v>
          </cell>
        </row>
        <row r="1483">
          <cell r="A1483" t="str">
            <v>074C120</v>
          </cell>
          <cell r="B1483" t="str">
            <v>C0812</v>
          </cell>
        </row>
        <row r="1484">
          <cell r="A1484" t="str">
            <v>075C116</v>
          </cell>
          <cell r="B1484" t="str">
            <v>C0812</v>
          </cell>
        </row>
        <row r="1485">
          <cell r="A1485" t="str">
            <v>078C120</v>
          </cell>
          <cell r="B1485" t="str">
            <v>C0812</v>
          </cell>
        </row>
        <row r="1486">
          <cell r="A1486" t="str">
            <v>071C118</v>
          </cell>
          <cell r="B1486" t="str">
            <v>C0812</v>
          </cell>
        </row>
        <row r="1487">
          <cell r="A1487" t="str">
            <v>071C120</v>
          </cell>
          <cell r="B1487" t="str">
            <v>C0812</v>
          </cell>
        </row>
        <row r="1488">
          <cell r="A1488" t="str">
            <v>072C113</v>
          </cell>
          <cell r="B1488" t="str">
            <v>C0812</v>
          </cell>
        </row>
        <row r="1489">
          <cell r="A1489" t="str">
            <v>072C115</v>
          </cell>
          <cell r="B1489" t="str">
            <v>C0812</v>
          </cell>
        </row>
        <row r="1490">
          <cell r="A1490" t="str">
            <v>074C115</v>
          </cell>
          <cell r="B1490" t="str">
            <v>C0812</v>
          </cell>
        </row>
        <row r="1491">
          <cell r="A1491" t="str">
            <v>074C118</v>
          </cell>
          <cell r="B1491" t="str">
            <v>C0812</v>
          </cell>
        </row>
        <row r="1492">
          <cell r="A1492" t="str">
            <v>075C115</v>
          </cell>
          <cell r="B1492" t="str">
            <v>C0812</v>
          </cell>
        </row>
        <row r="1493">
          <cell r="A1493" t="str">
            <v>076C117</v>
          </cell>
          <cell r="B1493" t="str">
            <v>C0812</v>
          </cell>
        </row>
        <row r="1494">
          <cell r="A1494" t="str">
            <v>076C120</v>
          </cell>
          <cell r="B1494" t="str">
            <v>C0812</v>
          </cell>
        </row>
        <row r="1495">
          <cell r="A1495" t="str">
            <v>078C112</v>
          </cell>
          <cell r="B1495" t="str">
            <v>C0812</v>
          </cell>
        </row>
        <row r="1496">
          <cell r="A1496" t="str">
            <v>078C115</v>
          </cell>
          <cell r="B1496" t="str">
            <v>C0812</v>
          </cell>
        </row>
        <row r="1497">
          <cell r="A1497" t="str">
            <v>078C117</v>
          </cell>
          <cell r="B1497" t="str">
            <v>C0812</v>
          </cell>
        </row>
        <row r="1498">
          <cell r="A1498" t="str">
            <v>078C118</v>
          </cell>
          <cell r="B1498" t="str">
            <v>C0812</v>
          </cell>
        </row>
        <row r="1499">
          <cell r="A1499" t="str">
            <v>079C118</v>
          </cell>
          <cell r="B1499" t="str">
            <v>C0812</v>
          </cell>
        </row>
        <row r="1500">
          <cell r="A1500" t="str">
            <v>079C120</v>
          </cell>
          <cell r="B1500" t="str">
            <v>C0812</v>
          </cell>
        </row>
        <row r="1501">
          <cell r="A1501" t="str">
            <v>080C113</v>
          </cell>
          <cell r="B1501" t="str">
            <v>C0812</v>
          </cell>
        </row>
        <row r="1502">
          <cell r="A1502" t="str">
            <v>080C115</v>
          </cell>
          <cell r="B1502" t="str">
            <v>C0812</v>
          </cell>
        </row>
        <row r="1503">
          <cell r="A1503" t="str">
            <v>072C122</v>
          </cell>
          <cell r="B1503" t="str">
            <v>C0813</v>
          </cell>
        </row>
        <row r="1504">
          <cell r="A1504" t="str">
            <v>082c027</v>
          </cell>
          <cell r="B1504" t="str">
            <v>C0903</v>
          </cell>
        </row>
        <row r="1505">
          <cell r="A1505" t="str">
            <v>082C028</v>
          </cell>
          <cell r="B1505" t="str">
            <v>C0903</v>
          </cell>
        </row>
        <row r="1506">
          <cell r="A1506" t="str">
            <v>082c029</v>
          </cell>
          <cell r="B1506" t="str">
            <v>C0903</v>
          </cell>
        </row>
        <row r="1507">
          <cell r="A1507" t="str">
            <v>082C030</v>
          </cell>
          <cell r="B1507" t="str">
            <v>C0903</v>
          </cell>
        </row>
        <row r="1508">
          <cell r="A1508" t="str">
            <v>084C030</v>
          </cell>
          <cell r="B1508" t="str">
            <v>C0903</v>
          </cell>
        </row>
        <row r="1509">
          <cell r="A1509" t="str">
            <v>086c028</v>
          </cell>
          <cell r="B1509" t="str">
            <v>C0903</v>
          </cell>
        </row>
        <row r="1510">
          <cell r="A1510" t="str">
            <v>086c029</v>
          </cell>
          <cell r="B1510" t="str">
            <v>C0903</v>
          </cell>
        </row>
        <row r="1511">
          <cell r="A1511" t="str">
            <v>086c030</v>
          </cell>
          <cell r="B1511" t="str">
            <v>C0903</v>
          </cell>
        </row>
        <row r="1512">
          <cell r="A1512" t="str">
            <v>088C028</v>
          </cell>
          <cell r="B1512" t="str">
            <v>C0903</v>
          </cell>
        </row>
        <row r="1513">
          <cell r="A1513" t="str">
            <v>088c029</v>
          </cell>
          <cell r="B1513" t="str">
            <v>C0903</v>
          </cell>
        </row>
        <row r="1514">
          <cell r="A1514" t="str">
            <v>088C030</v>
          </cell>
          <cell r="B1514" t="str">
            <v>C0903</v>
          </cell>
        </row>
        <row r="1515">
          <cell r="A1515" t="str">
            <v>082C035</v>
          </cell>
          <cell r="B1515" t="str">
            <v>C0904</v>
          </cell>
        </row>
        <row r="1516">
          <cell r="A1516" t="str">
            <v>082C038</v>
          </cell>
          <cell r="B1516" t="str">
            <v>C0904</v>
          </cell>
        </row>
        <row r="1517">
          <cell r="A1517" t="str">
            <v>082C039</v>
          </cell>
          <cell r="B1517" t="str">
            <v>C0904</v>
          </cell>
        </row>
        <row r="1518">
          <cell r="A1518" t="str">
            <v>082C040</v>
          </cell>
          <cell r="B1518" t="str">
            <v>C0904</v>
          </cell>
        </row>
        <row r="1519">
          <cell r="A1519" t="str">
            <v>083C040</v>
          </cell>
          <cell r="B1519" t="str">
            <v>C0904</v>
          </cell>
        </row>
        <row r="1520">
          <cell r="A1520" t="str">
            <v>082c032</v>
          </cell>
          <cell r="B1520" t="str">
            <v>C0904</v>
          </cell>
        </row>
        <row r="1521">
          <cell r="A1521" t="str">
            <v>082c033</v>
          </cell>
          <cell r="B1521" t="str">
            <v>C0904</v>
          </cell>
        </row>
        <row r="1522">
          <cell r="A1522" t="str">
            <v>084c032</v>
          </cell>
          <cell r="B1522" t="str">
            <v>C0904</v>
          </cell>
        </row>
        <row r="1523">
          <cell r="A1523" t="str">
            <v>084C033</v>
          </cell>
          <cell r="B1523" t="str">
            <v>C0904</v>
          </cell>
        </row>
        <row r="1524">
          <cell r="A1524" t="str">
            <v>085c031</v>
          </cell>
          <cell r="B1524" t="str">
            <v>C0904</v>
          </cell>
        </row>
        <row r="1525">
          <cell r="A1525" t="str">
            <v>085c032</v>
          </cell>
          <cell r="B1525" t="str">
            <v>C0904</v>
          </cell>
        </row>
        <row r="1526">
          <cell r="A1526" t="str">
            <v>085c033</v>
          </cell>
          <cell r="B1526" t="str">
            <v>C0904</v>
          </cell>
        </row>
        <row r="1527">
          <cell r="A1527" t="str">
            <v>085C035</v>
          </cell>
          <cell r="B1527" t="str">
            <v>C0904</v>
          </cell>
        </row>
        <row r="1528">
          <cell r="A1528" t="str">
            <v>086C035</v>
          </cell>
          <cell r="B1528" t="str">
            <v>C0904</v>
          </cell>
        </row>
        <row r="1529">
          <cell r="A1529" t="str">
            <v>086C037</v>
          </cell>
          <cell r="B1529" t="str">
            <v>C0904</v>
          </cell>
        </row>
        <row r="1530">
          <cell r="A1530" t="str">
            <v>086C039</v>
          </cell>
          <cell r="B1530" t="str">
            <v>C0904</v>
          </cell>
        </row>
        <row r="1531">
          <cell r="A1531" t="str">
            <v>088c031</v>
          </cell>
          <cell r="B1531" t="str">
            <v>C0904</v>
          </cell>
        </row>
        <row r="1532">
          <cell r="A1532" t="str">
            <v>088c032</v>
          </cell>
          <cell r="B1532" t="str">
            <v>C0904</v>
          </cell>
        </row>
        <row r="1533">
          <cell r="A1533" t="str">
            <v>088c033</v>
          </cell>
          <cell r="B1533" t="str">
            <v>C0904</v>
          </cell>
        </row>
        <row r="1534">
          <cell r="A1534" t="str">
            <v>088C038</v>
          </cell>
          <cell r="B1534" t="str">
            <v>C0904</v>
          </cell>
        </row>
        <row r="1535">
          <cell r="A1535" t="str">
            <v>089C040</v>
          </cell>
          <cell r="B1535" t="str">
            <v>C0904</v>
          </cell>
        </row>
        <row r="1536">
          <cell r="A1536" t="str">
            <v>082C045</v>
          </cell>
          <cell r="B1536" t="str">
            <v>C0905</v>
          </cell>
        </row>
        <row r="1537">
          <cell r="A1537" t="str">
            <v>082C048</v>
          </cell>
          <cell r="B1537" t="str">
            <v>C0905</v>
          </cell>
        </row>
        <row r="1538">
          <cell r="A1538" t="str">
            <v>083C046</v>
          </cell>
          <cell r="B1538" t="str">
            <v>C0905</v>
          </cell>
        </row>
        <row r="1539">
          <cell r="A1539" t="str">
            <v>084C045</v>
          </cell>
          <cell r="B1539" t="str">
            <v>C0905</v>
          </cell>
        </row>
        <row r="1540">
          <cell r="A1540" t="str">
            <v>084C049</v>
          </cell>
          <cell r="B1540" t="str">
            <v>C0905</v>
          </cell>
        </row>
        <row r="1541">
          <cell r="A1541" t="str">
            <v>087C047</v>
          </cell>
          <cell r="B1541" t="str">
            <v>C0905</v>
          </cell>
        </row>
        <row r="1542">
          <cell r="A1542" t="str">
            <v>089C043</v>
          </cell>
          <cell r="B1542" t="str">
            <v>C0905</v>
          </cell>
        </row>
        <row r="1543">
          <cell r="A1543" t="str">
            <v>089C048</v>
          </cell>
          <cell r="B1543" t="str">
            <v>C0905</v>
          </cell>
        </row>
        <row r="1544">
          <cell r="A1544" t="str">
            <v>082c042</v>
          </cell>
          <cell r="B1544" t="str">
            <v>C0905</v>
          </cell>
        </row>
        <row r="1545">
          <cell r="A1545" t="str">
            <v>083C042</v>
          </cell>
          <cell r="B1545" t="str">
            <v>C0905</v>
          </cell>
        </row>
        <row r="1546">
          <cell r="A1546" t="str">
            <v>081C058</v>
          </cell>
          <cell r="B1546" t="str">
            <v>C0906</v>
          </cell>
        </row>
        <row r="1547">
          <cell r="A1547" t="str">
            <v>081C059</v>
          </cell>
          <cell r="B1547" t="str">
            <v>C0906</v>
          </cell>
        </row>
        <row r="1548">
          <cell r="A1548" t="str">
            <v>082C056</v>
          </cell>
          <cell r="B1548" t="str">
            <v>C0906</v>
          </cell>
        </row>
        <row r="1549">
          <cell r="A1549" t="str">
            <v>082C058</v>
          </cell>
          <cell r="B1549" t="str">
            <v>C0906</v>
          </cell>
        </row>
        <row r="1550">
          <cell r="A1550" t="str">
            <v>084C055</v>
          </cell>
          <cell r="B1550" t="str">
            <v>C0906</v>
          </cell>
        </row>
        <row r="1551">
          <cell r="A1551" t="str">
            <v>084C058</v>
          </cell>
          <cell r="B1551" t="str">
            <v>C0906</v>
          </cell>
        </row>
        <row r="1552">
          <cell r="A1552" t="str">
            <v>086C055</v>
          </cell>
          <cell r="B1552" t="str">
            <v>C0906</v>
          </cell>
        </row>
        <row r="1553">
          <cell r="A1553" t="str">
            <v>086C058</v>
          </cell>
          <cell r="B1553" t="str">
            <v>C0906</v>
          </cell>
        </row>
        <row r="1554">
          <cell r="A1554" t="str">
            <v>087C051</v>
          </cell>
          <cell r="B1554" t="str">
            <v>C0906</v>
          </cell>
        </row>
        <row r="1555">
          <cell r="A1555" t="str">
            <v>087C057</v>
          </cell>
          <cell r="B1555" t="str">
            <v>C0906</v>
          </cell>
        </row>
        <row r="1556">
          <cell r="A1556" t="str">
            <v>089C051</v>
          </cell>
          <cell r="B1556" t="str">
            <v>C0906</v>
          </cell>
        </row>
        <row r="1557">
          <cell r="A1557" t="str">
            <v>083C064</v>
          </cell>
          <cell r="B1557" t="str">
            <v>C0907</v>
          </cell>
        </row>
        <row r="1558">
          <cell r="A1558" t="str">
            <v>084C063</v>
          </cell>
          <cell r="B1558" t="str">
            <v>C0907</v>
          </cell>
        </row>
        <row r="1559">
          <cell r="A1559" t="str">
            <v>081C079</v>
          </cell>
          <cell r="B1559" t="str">
            <v>C0908</v>
          </cell>
        </row>
        <row r="1560">
          <cell r="A1560" t="str">
            <v>082C080</v>
          </cell>
          <cell r="B1560" t="str">
            <v>C0908</v>
          </cell>
        </row>
        <row r="1561">
          <cell r="A1561" t="str">
            <v>084c077</v>
          </cell>
          <cell r="B1561" t="str">
            <v>C0908</v>
          </cell>
        </row>
        <row r="1562">
          <cell r="A1562" t="str">
            <v>084C078</v>
          </cell>
          <cell r="B1562" t="str">
            <v>C0908</v>
          </cell>
        </row>
        <row r="1563">
          <cell r="A1563" t="str">
            <v>084C080</v>
          </cell>
          <cell r="B1563" t="str">
            <v>C0908</v>
          </cell>
        </row>
        <row r="1564">
          <cell r="A1564" t="str">
            <v>081C082</v>
          </cell>
          <cell r="B1564" t="str">
            <v>C0909</v>
          </cell>
        </row>
        <row r="1565">
          <cell r="A1565" t="str">
            <v>081C086</v>
          </cell>
          <cell r="B1565" t="str">
            <v>C0909</v>
          </cell>
        </row>
        <row r="1566">
          <cell r="A1566" t="str">
            <v>082C089</v>
          </cell>
          <cell r="B1566" t="str">
            <v>C0909</v>
          </cell>
        </row>
        <row r="1567">
          <cell r="A1567" t="str">
            <v>082C090</v>
          </cell>
          <cell r="B1567" t="str">
            <v>C0909</v>
          </cell>
        </row>
        <row r="1568">
          <cell r="A1568" t="str">
            <v>083C090</v>
          </cell>
          <cell r="B1568" t="str">
            <v>C0909</v>
          </cell>
        </row>
        <row r="1569">
          <cell r="A1569" t="str">
            <v>082C083</v>
          </cell>
          <cell r="B1569" t="str">
            <v>C0909</v>
          </cell>
        </row>
        <row r="1570">
          <cell r="A1570" t="str">
            <v>084C082</v>
          </cell>
          <cell r="B1570" t="str">
            <v>C0909</v>
          </cell>
        </row>
        <row r="1571">
          <cell r="A1571" t="str">
            <v>084C083</v>
          </cell>
          <cell r="B1571" t="str">
            <v>C0909</v>
          </cell>
        </row>
        <row r="1572">
          <cell r="A1572" t="str">
            <v>081C097</v>
          </cell>
          <cell r="B1572" t="str">
            <v>C0910</v>
          </cell>
        </row>
        <row r="1573">
          <cell r="A1573" t="str">
            <v>082C093</v>
          </cell>
          <cell r="B1573" t="str">
            <v>C0910</v>
          </cell>
        </row>
        <row r="1574">
          <cell r="A1574" t="str">
            <v>082C096</v>
          </cell>
          <cell r="B1574" t="str">
            <v>C0910</v>
          </cell>
        </row>
        <row r="1575">
          <cell r="A1575" t="str">
            <v>082C098</v>
          </cell>
          <cell r="B1575" t="str">
            <v>C0910</v>
          </cell>
        </row>
        <row r="1576">
          <cell r="A1576" t="str">
            <v>082C100</v>
          </cell>
          <cell r="B1576" t="str">
            <v>C0910</v>
          </cell>
        </row>
        <row r="1577">
          <cell r="A1577" t="str">
            <v>083C092</v>
          </cell>
          <cell r="B1577" t="str">
            <v>C0910</v>
          </cell>
        </row>
        <row r="1578">
          <cell r="A1578" t="str">
            <v>083C093</v>
          </cell>
          <cell r="B1578" t="str">
            <v>C0910</v>
          </cell>
        </row>
        <row r="1579">
          <cell r="A1579" t="str">
            <v>083C094</v>
          </cell>
          <cell r="B1579" t="str">
            <v>C0910</v>
          </cell>
        </row>
        <row r="1580">
          <cell r="A1580" t="str">
            <v>083C098</v>
          </cell>
          <cell r="B1580" t="str">
            <v>C0910</v>
          </cell>
        </row>
        <row r="1581">
          <cell r="A1581" t="str">
            <v>083C100</v>
          </cell>
          <cell r="B1581" t="str">
            <v>C0910</v>
          </cell>
        </row>
        <row r="1582">
          <cell r="A1582" t="str">
            <v>084C092</v>
          </cell>
          <cell r="B1582" t="str">
            <v>C0910</v>
          </cell>
        </row>
        <row r="1583">
          <cell r="A1583" t="str">
            <v>084C095</v>
          </cell>
          <cell r="B1583" t="str">
            <v>C0910</v>
          </cell>
        </row>
        <row r="1584">
          <cell r="A1584" t="str">
            <v>084C097</v>
          </cell>
          <cell r="B1584" t="str">
            <v>C0910</v>
          </cell>
        </row>
        <row r="1585">
          <cell r="A1585" t="str">
            <v>086C095</v>
          </cell>
          <cell r="B1585" t="str">
            <v>C0910</v>
          </cell>
        </row>
        <row r="1586">
          <cell r="A1586" t="str">
            <v>086C097</v>
          </cell>
          <cell r="B1586" t="str">
            <v>C0910</v>
          </cell>
        </row>
        <row r="1587">
          <cell r="A1587" t="str">
            <v>086C100</v>
          </cell>
          <cell r="B1587" t="str">
            <v>C0910</v>
          </cell>
        </row>
        <row r="1588">
          <cell r="A1588" t="str">
            <v>087C095</v>
          </cell>
          <cell r="B1588" t="str">
            <v>C0910</v>
          </cell>
        </row>
        <row r="1589">
          <cell r="A1589" t="str">
            <v>087C099</v>
          </cell>
          <cell r="B1589" t="str">
            <v>C0910</v>
          </cell>
        </row>
        <row r="1590">
          <cell r="A1590" t="str">
            <v>088C094</v>
          </cell>
          <cell r="B1590" t="str">
            <v>C0910</v>
          </cell>
        </row>
        <row r="1591">
          <cell r="A1591" t="str">
            <v>088C095</v>
          </cell>
          <cell r="B1591" t="str">
            <v>C0910</v>
          </cell>
        </row>
        <row r="1592">
          <cell r="A1592" t="str">
            <v>088C098</v>
          </cell>
          <cell r="B1592" t="str">
            <v>C0910</v>
          </cell>
        </row>
        <row r="1593">
          <cell r="A1593" t="str">
            <v>088C100</v>
          </cell>
          <cell r="B1593" t="str">
            <v>C0910</v>
          </cell>
        </row>
        <row r="1594">
          <cell r="A1594" t="str">
            <v>089C100</v>
          </cell>
          <cell r="B1594" t="str">
            <v>C0910</v>
          </cell>
        </row>
        <row r="1595">
          <cell r="A1595" t="str">
            <v>090C095</v>
          </cell>
          <cell r="B1595" t="str">
            <v>C0910</v>
          </cell>
        </row>
        <row r="1596">
          <cell r="A1596" t="str">
            <v>090C098</v>
          </cell>
          <cell r="B1596" t="str">
            <v>C0910</v>
          </cell>
        </row>
        <row r="1597">
          <cell r="A1597" t="str">
            <v>090C100</v>
          </cell>
          <cell r="B1597" t="str">
            <v>C0910</v>
          </cell>
        </row>
        <row r="1598">
          <cell r="A1598" t="str">
            <v>089C104</v>
          </cell>
          <cell r="B1598" t="str">
            <v>C0911</v>
          </cell>
        </row>
        <row r="1599">
          <cell r="A1599" t="str">
            <v>089C110</v>
          </cell>
          <cell r="B1599" t="str">
            <v>C0911</v>
          </cell>
        </row>
        <row r="1600">
          <cell r="A1600" t="str">
            <v>088C110</v>
          </cell>
          <cell r="B1600" t="str">
            <v>C0911</v>
          </cell>
        </row>
        <row r="1601">
          <cell r="A1601" t="str">
            <v>090C102</v>
          </cell>
          <cell r="B1601" t="str">
            <v>C0911</v>
          </cell>
        </row>
        <row r="1602">
          <cell r="A1602" t="str">
            <v>090C103</v>
          </cell>
          <cell r="B1602" t="str">
            <v>C0911</v>
          </cell>
        </row>
        <row r="1603">
          <cell r="A1603" t="str">
            <v>090C104</v>
          </cell>
          <cell r="B1603" t="str">
            <v>C0911</v>
          </cell>
        </row>
        <row r="1604">
          <cell r="A1604" t="str">
            <v>082c102</v>
          </cell>
          <cell r="B1604" t="str">
            <v>C0911</v>
          </cell>
        </row>
        <row r="1605">
          <cell r="A1605" t="str">
            <v>082c103</v>
          </cell>
          <cell r="B1605" t="str">
            <v>C0911</v>
          </cell>
        </row>
        <row r="1606">
          <cell r="A1606" t="str">
            <v>082C104</v>
          </cell>
          <cell r="B1606" t="str">
            <v>C0911</v>
          </cell>
        </row>
        <row r="1607">
          <cell r="A1607" t="str">
            <v>082C105</v>
          </cell>
          <cell r="B1607" t="str">
            <v>C0911</v>
          </cell>
        </row>
        <row r="1608">
          <cell r="A1608" t="str">
            <v>082C107</v>
          </cell>
          <cell r="B1608" t="str">
            <v>C0911</v>
          </cell>
        </row>
        <row r="1609">
          <cell r="A1609" t="str">
            <v>082C108</v>
          </cell>
          <cell r="B1609" t="str">
            <v>C0911</v>
          </cell>
        </row>
        <row r="1610">
          <cell r="A1610" t="str">
            <v>082C109</v>
          </cell>
          <cell r="B1610" t="str">
            <v>C0911</v>
          </cell>
        </row>
        <row r="1611">
          <cell r="A1611" t="str">
            <v>082C110</v>
          </cell>
          <cell r="B1611" t="str">
            <v>C0911</v>
          </cell>
        </row>
        <row r="1612">
          <cell r="A1612" t="str">
            <v>084C107</v>
          </cell>
          <cell r="B1612" t="str">
            <v>C0911</v>
          </cell>
        </row>
        <row r="1613">
          <cell r="A1613" t="str">
            <v>084C110</v>
          </cell>
          <cell r="B1613" t="str">
            <v>C0911</v>
          </cell>
        </row>
        <row r="1614">
          <cell r="A1614" t="str">
            <v>085C101</v>
          </cell>
          <cell r="B1614" t="str">
            <v>C0911</v>
          </cell>
        </row>
        <row r="1615">
          <cell r="A1615" t="str">
            <v>085C102</v>
          </cell>
          <cell r="B1615" t="str">
            <v>C0911</v>
          </cell>
        </row>
        <row r="1616">
          <cell r="A1616" t="str">
            <v>085C103</v>
          </cell>
          <cell r="B1616" t="str">
            <v>C0911</v>
          </cell>
        </row>
        <row r="1617">
          <cell r="A1617" t="str">
            <v>085C104</v>
          </cell>
          <cell r="B1617" t="str">
            <v>C0911</v>
          </cell>
        </row>
        <row r="1618">
          <cell r="A1618" t="str">
            <v>085C105</v>
          </cell>
          <cell r="B1618" t="str">
            <v>C0911</v>
          </cell>
        </row>
        <row r="1619">
          <cell r="A1619" t="str">
            <v>086C105</v>
          </cell>
          <cell r="B1619" t="str">
            <v>C0911</v>
          </cell>
        </row>
        <row r="1620">
          <cell r="A1620" t="str">
            <v>086C107</v>
          </cell>
          <cell r="B1620" t="str">
            <v>C0911</v>
          </cell>
        </row>
        <row r="1621">
          <cell r="A1621" t="str">
            <v>087C108</v>
          </cell>
          <cell r="B1621" t="str">
            <v>C0911</v>
          </cell>
        </row>
        <row r="1622">
          <cell r="A1622" t="str">
            <v>086C110</v>
          </cell>
          <cell r="B1622" t="str">
            <v>C0911</v>
          </cell>
        </row>
        <row r="1623">
          <cell r="A1623" t="str">
            <v>087C110</v>
          </cell>
          <cell r="B1623" t="str">
            <v>C0911</v>
          </cell>
        </row>
        <row r="1624">
          <cell r="A1624" t="str">
            <v>088C102</v>
          </cell>
          <cell r="B1624" t="str">
            <v>C0911</v>
          </cell>
        </row>
        <row r="1625">
          <cell r="A1625" t="str">
            <v>088C105</v>
          </cell>
          <cell r="B1625" t="str">
            <v>C0911</v>
          </cell>
        </row>
        <row r="1626">
          <cell r="A1626" t="str">
            <v>088C107</v>
          </cell>
          <cell r="B1626" t="str">
            <v>C0911</v>
          </cell>
        </row>
        <row r="1627">
          <cell r="A1627" t="str">
            <v>090C106</v>
          </cell>
          <cell r="B1627" t="str">
            <v>C0911</v>
          </cell>
        </row>
        <row r="1628">
          <cell r="A1628" t="str">
            <v>090C110</v>
          </cell>
          <cell r="B1628" t="str">
            <v>C0911</v>
          </cell>
        </row>
        <row r="1629">
          <cell r="A1629" t="str">
            <v>081C115</v>
          </cell>
          <cell r="B1629" t="str">
            <v>C0912</v>
          </cell>
        </row>
        <row r="1630">
          <cell r="A1630" t="str">
            <v>081C116</v>
          </cell>
          <cell r="B1630" t="str">
            <v>C0912</v>
          </cell>
        </row>
        <row r="1631">
          <cell r="A1631" t="str">
            <v>081C118</v>
          </cell>
          <cell r="B1631" t="str">
            <v>C0912</v>
          </cell>
        </row>
        <row r="1632">
          <cell r="A1632" t="str">
            <v>082C111</v>
          </cell>
          <cell r="B1632" t="str">
            <v>C0912</v>
          </cell>
        </row>
        <row r="1633">
          <cell r="A1633" t="str">
            <v>082C112</v>
          </cell>
          <cell r="B1633" t="str">
            <v>C0912</v>
          </cell>
        </row>
        <row r="1634">
          <cell r="A1634" t="str">
            <v>082C113</v>
          </cell>
          <cell r="B1634" t="str">
            <v>C0912</v>
          </cell>
        </row>
        <row r="1635">
          <cell r="A1635" t="str">
            <v>082C114</v>
          </cell>
          <cell r="B1635" t="str">
            <v>C0912</v>
          </cell>
        </row>
        <row r="1636">
          <cell r="A1636" t="str">
            <v>082C117</v>
          </cell>
          <cell r="B1636" t="str">
            <v>C0912</v>
          </cell>
        </row>
        <row r="1637">
          <cell r="A1637" t="str">
            <v>082C120</v>
          </cell>
          <cell r="B1637" t="str">
            <v>C0912</v>
          </cell>
        </row>
        <row r="1638">
          <cell r="A1638" t="str">
            <v>083C119</v>
          </cell>
          <cell r="B1638" t="str">
            <v>C0912</v>
          </cell>
        </row>
        <row r="1639">
          <cell r="A1639" t="str">
            <v>083C120</v>
          </cell>
          <cell r="B1639" t="str">
            <v>C0912</v>
          </cell>
        </row>
        <row r="1640">
          <cell r="A1640" t="str">
            <v>084C113</v>
          </cell>
          <cell r="B1640" t="str">
            <v>C0912</v>
          </cell>
        </row>
        <row r="1641">
          <cell r="A1641" t="str">
            <v>084C115</v>
          </cell>
          <cell r="B1641" t="str">
            <v>C0912</v>
          </cell>
        </row>
        <row r="1642">
          <cell r="A1642" t="str">
            <v>084C116</v>
          </cell>
          <cell r="B1642" t="str">
            <v>C0912</v>
          </cell>
        </row>
        <row r="1643">
          <cell r="A1643" t="str">
            <v>084C120</v>
          </cell>
          <cell r="B1643" t="str">
            <v>C0912</v>
          </cell>
        </row>
        <row r="1644">
          <cell r="A1644" t="str">
            <v>085C119</v>
          </cell>
          <cell r="B1644" t="str">
            <v>C0912</v>
          </cell>
        </row>
        <row r="1645">
          <cell r="A1645" t="str">
            <v>085C120</v>
          </cell>
          <cell r="B1645" t="str">
            <v>C0912</v>
          </cell>
        </row>
        <row r="1646">
          <cell r="A1646" t="str">
            <v>086C115</v>
          </cell>
          <cell r="B1646" t="str">
            <v>C0912</v>
          </cell>
        </row>
        <row r="1647">
          <cell r="A1647" t="str">
            <v>086C117</v>
          </cell>
          <cell r="B1647" t="str">
            <v>C0912</v>
          </cell>
        </row>
        <row r="1648">
          <cell r="A1648" t="str">
            <v>086C120</v>
          </cell>
          <cell r="B1648" t="str">
            <v>C0912</v>
          </cell>
        </row>
        <row r="1649">
          <cell r="A1649" t="str">
            <v>087C117</v>
          </cell>
          <cell r="B1649" t="str">
            <v>C0912</v>
          </cell>
        </row>
        <row r="1650">
          <cell r="A1650" t="str">
            <v>087C120</v>
          </cell>
          <cell r="B1650" t="str">
            <v>C0912</v>
          </cell>
        </row>
        <row r="1651">
          <cell r="A1651" t="str">
            <v>088C113</v>
          </cell>
          <cell r="B1651" t="str">
            <v>C0912</v>
          </cell>
        </row>
        <row r="1652">
          <cell r="A1652" t="str">
            <v>088C114</v>
          </cell>
          <cell r="B1652" t="str">
            <v>C0912</v>
          </cell>
        </row>
        <row r="1653">
          <cell r="A1653" t="str">
            <v>088C115</v>
          </cell>
          <cell r="B1653" t="str">
            <v>C0912</v>
          </cell>
        </row>
        <row r="1654">
          <cell r="A1654" t="str">
            <v>088C116</v>
          </cell>
          <cell r="B1654" t="str">
            <v>C0912</v>
          </cell>
        </row>
        <row r="1655">
          <cell r="A1655" t="str">
            <v>090C113</v>
          </cell>
          <cell r="B1655" t="str">
            <v>C0912</v>
          </cell>
        </row>
        <row r="1656">
          <cell r="A1656" t="str">
            <v>090C114</v>
          </cell>
          <cell r="B1656" t="str">
            <v>C0912</v>
          </cell>
        </row>
        <row r="1657">
          <cell r="A1657" t="str">
            <v>090C115</v>
          </cell>
          <cell r="B1657" t="str">
            <v>C0912</v>
          </cell>
        </row>
        <row r="1658">
          <cell r="A1658" t="str">
            <v>090C116</v>
          </cell>
          <cell r="B1658" t="str">
            <v>C0912</v>
          </cell>
        </row>
        <row r="1659">
          <cell r="A1659" t="str">
            <v>090C117</v>
          </cell>
          <cell r="B1659" t="str">
            <v>C0912</v>
          </cell>
        </row>
        <row r="1660">
          <cell r="A1660" t="str">
            <v>090C118</v>
          </cell>
          <cell r="B1660" t="str">
            <v>C0912</v>
          </cell>
        </row>
        <row r="1661">
          <cell r="A1661" t="str">
            <v>090C119</v>
          </cell>
          <cell r="B1661" t="str">
            <v>C0912</v>
          </cell>
        </row>
        <row r="1662">
          <cell r="A1662" t="str">
            <v>090C120</v>
          </cell>
          <cell r="B1662" t="str">
            <v>C0912</v>
          </cell>
        </row>
        <row r="1663">
          <cell r="A1663" t="str">
            <v>085C122</v>
          </cell>
          <cell r="B1663" t="str">
            <v>C0913</v>
          </cell>
        </row>
        <row r="1664">
          <cell r="A1664" t="str">
            <v>088C125</v>
          </cell>
          <cell r="B1664" t="str">
            <v>C0913</v>
          </cell>
        </row>
        <row r="1665">
          <cell r="A1665" t="str">
            <v>083C122</v>
          </cell>
          <cell r="B1665" t="str">
            <v>C0913</v>
          </cell>
        </row>
        <row r="1666">
          <cell r="A1666" t="str">
            <v>084C122</v>
          </cell>
          <cell r="B1666" t="str">
            <v>C0913</v>
          </cell>
        </row>
        <row r="1667">
          <cell r="A1667" t="str">
            <v>086C122</v>
          </cell>
          <cell r="B1667" t="str">
            <v>C0913</v>
          </cell>
        </row>
        <row r="1668">
          <cell r="A1668" t="str">
            <v>086C130</v>
          </cell>
          <cell r="B1668" t="str">
            <v>C0913</v>
          </cell>
        </row>
        <row r="1669">
          <cell r="A1669" t="str">
            <v>084C124</v>
          </cell>
          <cell r="B1669" t="str">
            <v>C0913</v>
          </cell>
        </row>
        <row r="1670">
          <cell r="A1670" t="str">
            <v>088C123</v>
          </cell>
          <cell r="B1670" t="str">
            <v>C0913</v>
          </cell>
        </row>
        <row r="1671">
          <cell r="A1671" t="str">
            <v>086C125</v>
          </cell>
          <cell r="B1671" t="str">
            <v>C0913</v>
          </cell>
        </row>
        <row r="1672">
          <cell r="A1672" t="str">
            <v>086C126</v>
          </cell>
          <cell r="B1672" t="str">
            <v>C0913</v>
          </cell>
        </row>
        <row r="1673">
          <cell r="A1673" t="str">
            <v>086C128</v>
          </cell>
          <cell r="B1673" t="str">
            <v>C0913</v>
          </cell>
        </row>
        <row r="1674">
          <cell r="A1674" t="str">
            <v>089C130</v>
          </cell>
          <cell r="B1674" t="str">
            <v>C0913</v>
          </cell>
        </row>
        <row r="1675">
          <cell r="A1675" t="str">
            <v>090C122</v>
          </cell>
          <cell r="B1675" t="str">
            <v>C0913</v>
          </cell>
        </row>
        <row r="1676">
          <cell r="A1676" t="str">
            <v>087C125</v>
          </cell>
          <cell r="B1676" t="str">
            <v>C0913</v>
          </cell>
        </row>
        <row r="1677">
          <cell r="A1677" t="str">
            <v>090C123</v>
          </cell>
          <cell r="B1677" t="str">
            <v>C0913</v>
          </cell>
        </row>
        <row r="1678">
          <cell r="A1678" t="str">
            <v>090C125</v>
          </cell>
          <cell r="B1678" t="str">
            <v>C0913</v>
          </cell>
        </row>
        <row r="1679">
          <cell r="A1679" t="str">
            <v>090C127</v>
          </cell>
          <cell r="B1679" t="str">
            <v>C0913</v>
          </cell>
        </row>
        <row r="1680">
          <cell r="A1680" t="str">
            <v>090C130</v>
          </cell>
          <cell r="B1680" t="str">
            <v>C0913</v>
          </cell>
        </row>
        <row r="1681">
          <cell r="A1681" t="str">
            <v>090C129</v>
          </cell>
          <cell r="B1681" t="str">
            <v>C0913</v>
          </cell>
        </row>
        <row r="1682">
          <cell r="A1682" t="str">
            <v>090C126</v>
          </cell>
          <cell r="B1682" t="str">
            <v>C0913</v>
          </cell>
        </row>
        <row r="1683">
          <cell r="A1683" t="str">
            <v>089C128</v>
          </cell>
          <cell r="B1683" t="str">
            <v>C0913</v>
          </cell>
        </row>
        <row r="1684">
          <cell r="A1684" t="str">
            <v>089c127</v>
          </cell>
          <cell r="B1684" t="str">
            <v>C0913</v>
          </cell>
        </row>
        <row r="1685">
          <cell r="A1685" t="str">
            <v>090C124</v>
          </cell>
          <cell r="B1685" t="str">
            <v>C0913</v>
          </cell>
        </row>
        <row r="1686">
          <cell r="A1686" t="str">
            <v>084C135</v>
          </cell>
          <cell r="B1686" t="str">
            <v>C0914</v>
          </cell>
        </row>
        <row r="1687">
          <cell r="A1687" t="str">
            <v>084C137</v>
          </cell>
          <cell r="B1687" t="str">
            <v>C0914</v>
          </cell>
        </row>
        <row r="1688">
          <cell r="A1688" t="str">
            <v>085C133</v>
          </cell>
          <cell r="B1688" t="str">
            <v>C0914</v>
          </cell>
        </row>
        <row r="1689">
          <cell r="A1689" t="str">
            <v>086C135</v>
          </cell>
          <cell r="B1689" t="str">
            <v>C0914</v>
          </cell>
        </row>
        <row r="1690">
          <cell r="A1690" t="str">
            <v>088C132</v>
          </cell>
          <cell r="B1690" t="str">
            <v>C0914</v>
          </cell>
        </row>
        <row r="1691">
          <cell r="A1691" t="str">
            <v>090C132</v>
          </cell>
          <cell r="B1691" t="str">
            <v>C0914</v>
          </cell>
        </row>
        <row r="1692">
          <cell r="A1692" t="str">
            <v>086C136</v>
          </cell>
          <cell r="B1692" t="str">
            <v>C0914</v>
          </cell>
        </row>
        <row r="1693">
          <cell r="A1693" t="str">
            <v>086C138</v>
          </cell>
          <cell r="B1693" t="str">
            <v>C0914</v>
          </cell>
        </row>
        <row r="1694">
          <cell r="A1694" t="str">
            <v>090C136</v>
          </cell>
          <cell r="B1694" t="str">
            <v>C0914</v>
          </cell>
        </row>
        <row r="1695">
          <cell r="A1695" t="str">
            <v>087C134</v>
          </cell>
          <cell r="B1695" t="str">
            <v>C0914</v>
          </cell>
        </row>
        <row r="1696">
          <cell r="A1696" t="str">
            <v>087C135</v>
          </cell>
          <cell r="B1696" t="str">
            <v>C0914</v>
          </cell>
        </row>
        <row r="1697">
          <cell r="A1697" t="str">
            <v>087C136</v>
          </cell>
          <cell r="B1697" t="str">
            <v>C0914</v>
          </cell>
        </row>
        <row r="1698">
          <cell r="A1698" t="str">
            <v>087C137</v>
          </cell>
          <cell r="B1698" t="str">
            <v>C0914</v>
          </cell>
        </row>
        <row r="1699">
          <cell r="A1699" t="str">
            <v>090C133</v>
          </cell>
          <cell r="B1699" t="str">
            <v>C0914</v>
          </cell>
        </row>
        <row r="1700">
          <cell r="A1700" t="str">
            <v>090C134</v>
          </cell>
          <cell r="B1700" t="str">
            <v>C0914</v>
          </cell>
        </row>
        <row r="1701">
          <cell r="A1701" t="str">
            <v>092C092</v>
          </cell>
          <cell r="B1701" t="str">
            <v>C1010</v>
          </cell>
        </row>
        <row r="1702">
          <cell r="A1702" t="str">
            <v>092C095</v>
          </cell>
          <cell r="B1702" t="str">
            <v>C1010</v>
          </cell>
        </row>
        <row r="1703">
          <cell r="A1703" t="str">
            <v>092C098</v>
          </cell>
          <cell r="B1703" t="str">
            <v>C1010</v>
          </cell>
        </row>
        <row r="1704">
          <cell r="A1704" t="str">
            <v>092C100</v>
          </cell>
          <cell r="B1704" t="str">
            <v>C1010</v>
          </cell>
        </row>
        <row r="1705">
          <cell r="A1705" t="str">
            <v>094C091</v>
          </cell>
          <cell r="B1705" t="str">
            <v>C1010</v>
          </cell>
        </row>
        <row r="1706">
          <cell r="A1706" t="str">
            <v>094C092</v>
          </cell>
          <cell r="B1706" t="str">
            <v>C1010</v>
          </cell>
        </row>
        <row r="1707">
          <cell r="A1707" t="str">
            <v>094C094</v>
          </cell>
          <cell r="B1707" t="str">
            <v>C1010</v>
          </cell>
        </row>
        <row r="1708">
          <cell r="A1708" t="str">
            <v>094C095</v>
          </cell>
          <cell r="B1708" t="str">
            <v>C1010</v>
          </cell>
        </row>
        <row r="1709">
          <cell r="A1709" t="str">
            <v>094C097</v>
          </cell>
          <cell r="B1709" t="str">
            <v>C1010</v>
          </cell>
        </row>
        <row r="1710">
          <cell r="A1710" t="str">
            <v>096C098</v>
          </cell>
          <cell r="B1710" t="str">
            <v>C1010</v>
          </cell>
        </row>
        <row r="1711">
          <cell r="A1711" t="str">
            <v>094C098</v>
          </cell>
          <cell r="B1711" t="str">
            <v>C1010</v>
          </cell>
        </row>
        <row r="1712">
          <cell r="A1712" t="str">
            <v>094C099</v>
          </cell>
          <cell r="B1712" t="str">
            <v>C1010</v>
          </cell>
        </row>
        <row r="1713">
          <cell r="A1713" t="str">
            <v>094C100</v>
          </cell>
          <cell r="B1713" t="str">
            <v>C1010</v>
          </cell>
        </row>
        <row r="1714">
          <cell r="A1714" t="str">
            <v>096C093</v>
          </cell>
          <cell r="B1714" t="str">
            <v>C1010</v>
          </cell>
        </row>
        <row r="1715">
          <cell r="A1715" t="str">
            <v>096C094</v>
          </cell>
          <cell r="B1715" t="str">
            <v>C1010</v>
          </cell>
        </row>
        <row r="1716">
          <cell r="A1716" t="str">
            <v>092C102</v>
          </cell>
          <cell r="B1716" t="str">
            <v>C1011</v>
          </cell>
        </row>
        <row r="1717">
          <cell r="A1717" t="str">
            <v>092C103</v>
          </cell>
          <cell r="B1717" t="str">
            <v>C1011</v>
          </cell>
        </row>
        <row r="1718">
          <cell r="A1718" t="str">
            <v>092C105</v>
          </cell>
          <cell r="B1718" t="str">
            <v>C1011</v>
          </cell>
        </row>
        <row r="1719">
          <cell r="A1719" t="str">
            <v>093C108</v>
          </cell>
          <cell r="B1719" t="str">
            <v>C1011</v>
          </cell>
        </row>
        <row r="1720">
          <cell r="A1720" t="str">
            <v>093C110</v>
          </cell>
          <cell r="B1720" t="str">
            <v>C1011</v>
          </cell>
        </row>
        <row r="1721">
          <cell r="A1721" t="str">
            <v>094C102</v>
          </cell>
          <cell r="B1721" t="str">
            <v>C1011</v>
          </cell>
        </row>
        <row r="1722">
          <cell r="A1722" t="str">
            <v>094C103</v>
          </cell>
          <cell r="B1722" t="str">
            <v>C1011</v>
          </cell>
        </row>
        <row r="1723">
          <cell r="A1723" t="str">
            <v>094C105</v>
          </cell>
          <cell r="B1723" t="str">
            <v>C1011</v>
          </cell>
        </row>
        <row r="1724">
          <cell r="A1724" t="str">
            <v>095C101</v>
          </cell>
          <cell r="B1724" t="str">
            <v>C1011</v>
          </cell>
        </row>
        <row r="1725">
          <cell r="A1725" t="str">
            <v>096C107</v>
          </cell>
          <cell r="B1725" t="str">
            <v>C1011</v>
          </cell>
        </row>
        <row r="1726">
          <cell r="A1726" t="str">
            <v>096C108</v>
          </cell>
          <cell r="B1726" t="str">
            <v>C1011</v>
          </cell>
        </row>
        <row r="1727">
          <cell r="A1727" t="str">
            <v>092C110</v>
          </cell>
          <cell r="B1727" t="str">
            <v>C1011</v>
          </cell>
        </row>
        <row r="1728">
          <cell r="A1728" t="str">
            <v>096C102</v>
          </cell>
          <cell r="B1728" t="str">
            <v>C1011</v>
          </cell>
        </row>
        <row r="1729">
          <cell r="A1729" t="str">
            <v>092C117</v>
          </cell>
          <cell r="B1729" t="str">
            <v>C1012</v>
          </cell>
        </row>
        <row r="1730">
          <cell r="A1730" t="str">
            <v>091C116</v>
          </cell>
          <cell r="B1730" t="str">
            <v>C1012</v>
          </cell>
        </row>
        <row r="1731">
          <cell r="A1731" t="str">
            <v>092C112</v>
          </cell>
          <cell r="B1731" t="str">
            <v>C1012</v>
          </cell>
        </row>
        <row r="1732">
          <cell r="A1732" t="str">
            <v>092C114</v>
          </cell>
          <cell r="B1732" t="str">
            <v>C1012</v>
          </cell>
        </row>
        <row r="1733">
          <cell r="A1733" t="str">
            <v>092C118</v>
          </cell>
          <cell r="B1733" t="str">
            <v>C1012</v>
          </cell>
        </row>
        <row r="1734">
          <cell r="A1734" t="str">
            <v>092C120</v>
          </cell>
          <cell r="B1734" t="str">
            <v>C1012</v>
          </cell>
        </row>
        <row r="1735">
          <cell r="A1735" t="str">
            <v>093C114</v>
          </cell>
          <cell r="B1735" t="str">
            <v>C1012</v>
          </cell>
        </row>
        <row r="1736">
          <cell r="A1736" t="str">
            <v>093C115</v>
          </cell>
          <cell r="B1736" t="str">
            <v>C1012</v>
          </cell>
        </row>
        <row r="1737">
          <cell r="A1737" t="str">
            <v>094C112</v>
          </cell>
          <cell r="B1737" t="str">
            <v>C1012</v>
          </cell>
        </row>
        <row r="1738">
          <cell r="A1738" t="str">
            <v>094C116</v>
          </cell>
          <cell r="B1738" t="str">
            <v>C1012</v>
          </cell>
        </row>
        <row r="1739">
          <cell r="A1739" t="str">
            <v>094C117</v>
          </cell>
          <cell r="B1739" t="str">
            <v>C1012</v>
          </cell>
        </row>
        <row r="1740">
          <cell r="A1740" t="str">
            <v>095C112</v>
          </cell>
          <cell r="B1740" t="str">
            <v>C1012</v>
          </cell>
        </row>
        <row r="1741">
          <cell r="A1741" t="str">
            <v>093C120</v>
          </cell>
          <cell r="B1741" t="str">
            <v>C1012</v>
          </cell>
        </row>
        <row r="1742">
          <cell r="A1742" t="str">
            <v>096C117</v>
          </cell>
          <cell r="B1742" t="str">
            <v>C1012</v>
          </cell>
        </row>
        <row r="1743">
          <cell r="A1743" t="str">
            <v>096C118</v>
          </cell>
          <cell r="B1743" t="str">
            <v>C1012</v>
          </cell>
        </row>
        <row r="1744">
          <cell r="A1744" t="str">
            <v>096C120</v>
          </cell>
          <cell r="B1744" t="str">
            <v>C1012</v>
          </cell>
        </row>
        <row r="1745">
          <cell r="A1745" t="str">
            <v>098C118</v>
          </cell>
          <cell r="B1745" t="str">
            <v>C1012</v>
          </cell>
        </row>
        <row r="1746">
          <cell r="A1746" t="str">
            <v>098C119</v>
          </cell>
          <cell r="B1746" t="str">
            <v>C1012</v>
          </cell>
        </row>
        <row r="1747">
          <cell r="A1747" t="str">
            <v>098C120</v>
          </cell>
          <cell r="B1747" t="str">
            <v>C1012</v>
          </cell>
        </row>
        <row r="1748">
          <cell r="A1748" t="str">
            <v>099C118</v>
          </cell>
          <cell r="B1748" t="str">
            <v>C1012</v>
          </cell>
        </row>
        <row r="1749">
          <cell r="A1749" t="str">
            <v>099C120</v>
          </cell>
          <cell r="B1749" t="str">
            <v>C1012</v>
          </cell>
        </row>
        <row r="1750">
          <cell r="A1750" t="str">
            <v>100C120</v>
          </cell>
          <cell r="B1750" t="str">
            <v>C1012</v>
          </cell>
        </row>
        <row r="1751">
          <cell r="A1751" t="str">
            <v>095C114</v>
          </cell>
          <cell r="B1751" t="str">
            <v>C1012</v>
          </cell>
        </row>
        <row r="1752">
          <cell r="A1752" t="str">
            <v>092C130</v>
          </cell>
          <cell r="B1752" t="str">
            <v>C1013</v>
          </cell>
        </row>
        <row r="1753">
          <cell r="A1753" t="str">
            <v>092C121</v>
          </cell>
          <cell r="B1753" t="str">
            <v>C1013</v>
          </cell>
        </row>
        <row r="1754">
          <cell r="A1754" t="str">
            <v>092C122</v>
          </cell>
          <cell r="B1754" t="str">
            <v>C1013</v>
          </cell>
        </row>
        <row r="1755">
          <cell r="A1755" t="str">
            <v>092C123</v>
          </cell>
          <cell r="B1755" t="str">
            <v>C1013</v>
          </cell>
        </row>
        <row r="1756">
          <cell r="A1756" t="str">
            <v>091C124</v>
          </cell>
          <cell r="B1756" t="str">
            <v>C1013</v>
          </cell>
        </row>
        <row r="1757">
          <cell r="A1757" t="str">
            <v>092C124</v>
          </cell>
          <cell r="B1757" t="str">
            <v>C1013</v>
          </cell>
        </row>
        <row r="1758">
          <cell r="A1758" t="str">
            <v>092C125</v>
          </cell>
          <cell r="B1758" t="str">
            <v>C1013</v>
          </cell>
        </row>
        <row r="1759">
          <cell r="A1759" t="str">
            <v>093C126</v>
          </cell>
          <cell r="B1759" t="str">
            <v>C1013</v>
          </cell>
        </row>
        <row r="1760">
          <cell r="A1760" t="str">
            <v>093C129</v>
          </cell>
          <cell r="B1760" t="str">
            <v>C1013</v>
          </cell>
        </row>
        <row r="1761">
          <cell r="A1761" t="str">
            <v>093C130</v>
          </cell>
          <cell r="B1761" t="str">
            <v>C1013</v>
          </cell>
        </row>
        <row r="1762">
          <cell r="A1762" t="str">
            <v>094C123</v>
          </cell>
          <cell r="B1762" t="str">
            <v>C1013</v>
          </cell>
        </row>
        <row r="1763">
          <cell r="A1763" t="str">
            <v>094C125</v>
          </cell>
          <cell r="B1763" t="str">
            <v>C1013</v>
          </cell>
        </row>
        <row r="1764">
          <cell r="A1764" t="str">
            <v>094C126</v>
          </cell>
          <cell r="B1764" t="str">
            <v>C1013</v>
          </cell>
        </row>
        <row r="1765">
          <cell r="A1765" t="str">
            <v>094C127</v>
          </cell>
          <cell r="B1765" t="str">
            <v>C1013</v>
          </cell>
        </row>
        <row r="1766">
          <cell r="A1766" t="str">
            <v>094C128</v>
          </cell>
          <cell r="B1766" t="str">
            <v>C1013</v>
          </cell>
        </row>
        <row r="1767">
          <cell r="A1767" t="str">
            <v>094C130</v>
          </cell>
          <cell r="B1767" t="str">
            <v>C1013</v>
          </cell>
        </row>
        <row r="1768">
          <cell r="A1768" t="str">
            <v>095C123</v>
          </cell>
          <cell r="B1768" t="str">
            <v>C1013</v>
          </cell>
        </row>
        <row r="1769">
          <cell r="A1769" t="str">
            <v>095C125</v>
          </cell>
          <cell r="B1769" t="str">
            <v>C1013</v>
          </cell>
        </row>
        <row r="1770">
          <cell r="A1770" t="str">
            <v>096C124</v>
          </cell>
          <cell r="B1770" t="str">
            <v>C1013</v>
          </cell>
        </row>
        <row r="1771">
          <cell r="A1771" t="str">
            <v>096C126</v>
          </cell>
          <cell r="B1771" t="str">
            <v>C1013</v>
          </cell>
        </row>
        <row r="1772">
          <cell r="A1772" t="str">
            <v>096C130</v>
          </cell>
          <cell r="B1772" t="str">
            <v>C1013</v>
          </cell>
        </row>
        <row r="1773">
          <cell r="A1773" t="str">
            <v>097C123</v>
          </cell>
          <cell r="B1773" t="str">
            <v>C1013</v>
          </cell>
        </row>
        <row r="1774">
          <cell r="A1774" t="str">
            <v>097C127</v>
          </cell>
          <cell r="B1774" t="str">
            <v>C1013</v>
          </cell>
        </row>
        <row r="1775">
          <cell r="A1775" t="str">
            <v>097C128</v>
          </cell>
          <cell r="B1775" t="str">
            <v>C1013</v>
          </cell>
        </row>
        <row r="1776">
          <cell r="A1776" t="str">
            <v>097C129</v>
          </cell>
          <cell r="B1776" t="str">
            <v>C1013</v>
          </cell>
        </row>
        <row r="1777">
          <cell r="A1777" t="str">
            <v>097C130</v>
          </cell>
          <cell r="B1777" t="str">
            <v>C1013</v>
          </cell>
        </row>
        <row r="1778">
          <cell r="A1778" t="str">
            <v>097C131</v>
          </cell>
          <cell r="B1778" t="str">
            <v>C1013</v>
          </cell>
        </row>
        <row r="1779">
          <cell r="A1779" t="str">
            <v>098C121</v>
          </cell>
          <cell r="B1779" t="str">
            <v>C1013</v>
          </cell>
        </row>
        <row r="1780">
          <cell r="A1780" t="str">
            <v>098C122</v>
          </cell>
          <cell r="B1780" t="str">
            <v>C1013</v>
          </cell>
        </row>
        <row r="1781">
          <cell r="A1781" t="str">
            <v>098C123</v>
          </cell>
          <cell r="B1781" t="str">
            <v>C1013</v>
          </cell>
        </row>
        <row r="1782">
          <cell r="A1782" t="str">
            <v>099C124</v>
          </cell>
          <cell r="B1782" t="str">
            <v>C1013</v>
          </cell>
        </row>
        <row r="1783">
          <cell r="A1783" t="str">
            <v>099C125</v>
          </cell>
          <cell r="B1783" t="str">
            <v>C1013</v>
          </cell>
        </row>
        <row r="1784">
          <cell r="A1784" t="str">
            <v>099C126</v>
          </cell>
          <cell r="B1784" t="str">
            <v>C1013</v>
          </cell>
        </row>
        <row r="1785">
          <cell r="A1785" t="str">
            <v>099C127</v>
          </cell>
          <cell r="B1785" t="str">
            <v>C1013</v>
          </cell>
        </row>
        <row r="1786">
          <cell r="A1786" t="str">
            <v>099C128</v>
          </cell>
          <cell r="B1786" t="str">
            <v>C1013</v>
          </cell>
        </row>
        <row r="1787">
          <cell r="A1787" t="str">
            <v>101C123</v>
          </cell>
          <cell r="B1787" t="str">
            <v>C1013</v>
          </cell>
        </row>
        <row r="1788">
          <cell r="A1788" t="str">
            <v>092C132</v>
          </cell>
          <cell r="B1788" t="str">
            <v>C1014</v>
          </cell>
        </row>
        <row r="1789">
          <cell r="A1789" t="str">
            <v>092C133</v>
          </cell>
          <cell r="B1789" t="str">
            <v>C1014</v>
          </cell>
        </row>
        <row r="1790">
          <cell r="A1790" t="str">
            <v>092C134</v>
          </cell>
          <cell r="B1790" t="str">
            <v>C1014</v>
          </cell>
        </row>
        <row r="1791">
          <cell r="A1791" t="str">
            <v>092C135</v>
          </cell>
          <cell r="B1791" t="str">
            <v>C1014</v>
          </cell>
        </row>
        <row r="1792">
          <cell r="A1792" t="str">
            <v>096C132</v>
          </cell>
          <cell r="B1792" t="str">
            <v>C1014</v>
          </cell>
        </row>
        <row r="1793">
          <cell r="A1793" t="str">
            <v>095C132</v>
          </cell>
          <cell r="B1793" t="str">
            <v>C1014</v>
          </cell>
        </row>
        <row r="1794">
          <cell r="A1794" t="str">
            <v>095C133</v>
          </cell>
          <cell r="B1794" t="str">
            <v>C1014</v>
          </cell>
        </row>
        <row r="1795">
          <cell r="A1795" t="str">
            <v>095C134</v>
          </cell>
          <cell r="B1795" t="str">
            <v>C1014</v>
          </cell>
        </row>
        <row r="1796">
          <cell r="A1796" t="str">
            <v>096C133</v>
          </cell>
          <cell r="B1796" t="str">
            <v>C1014</v>
          </cell>
        </row>
        <row r="1797">
          <cell r="A1797" t="str">
            <v>097C133</v>
          </cell>
          <cell r="B1797" t="str">
            <v>C1014</v>
          </cell>
        </row>
        <row r="1798">
          <cell r="A1798" t="str">
            <v>099C133</v>
          </cell>
          <cell r="B1798" t="str">
            <v>C1014</v>
          </cell>
        </row>
        <row r="1799">
          <cell r="A1799" t="str">
            <v>101C119</v>
          </cell>
          <cell r="B1799" t="str">
            <v>C1112</v>
          </cell>
        </row>
        <row r="1800">
          <cell r="A1800" t="str">
            <v>101C120</v>
          </cell>
          <cell r="B1800" t="str">
            <v>C1112</v>
          </cell>
        </row>
        <row r="1801">
          <cell r="A1801" t="str">
            <v>101C121</v>
          </cell>
          <cell r="B1801" t="str">
            <v>C1113</v>
          </cell>
        </row>
        <row r="1802">
          <cell r="A1802" t="str">
            <v>101C122</v>
          </cell>
          <cell r="B1802" t="str">
            <v>C1113</v>
          </cell>
        </row>
        <row r="1803">
          <cell r="A1803" t="str">
            <v>101C130</v>
          </cell>
          <cell r="B1803" t="str">
            <v>C1113</v>
          </cell>
        </row>
        <row r="1804">
          <cell r="A1804" t="str">
            <v>-</v>
          </cell>
          <cell r="B1804" t="str">
            <v>-</v>
          </cell>
        </row>
        <row r="1805">
          <cell r="A1805"/>
          <cell r="B1805"/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hitya Catur Rangga" refreshedDate="44883.599749537039" createdVersion="4" refreshedVersion="4" minRefreshableVersion="3" recordCount="1016" xr:uid="{00000000-000A-0000-FFFF-FFFF10000000}">
  <cacheSource type="worksheet">
    <worksheetSource ref="B5:U1021" sheet="All"/>
  </cacheSource>
  <cacheFields count="20">
    <cacheField name="No" numFmtId="0">
      <sharedItems containsSemiMixedTypes="0" containsString="0" containsNumber="1" containsInteger="1" minValue="1" maxValue="1016"/>
    </cacheField>
    <cacheField name="Month" numFmtId="17">
      <sharedItems containsSemiMixedTypes="0" containsNonDate="0" containsDate="1" containsString="0" minDate="2020-12-01T00:00:00" maxDate="2022-02-02T00:00:00" count="15"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2-01T00:00:00" u="1"/>
        <d v="2022-02-01T00:00:00" u="1"/>
        <d v="2021-11-01T00:00:00" u="1"/>
        <d v="2022-01-01T00:00:00" u="1"/>
      </sharedItems>
    </cacheField>
    <cacheField name="Day" numFmtId="0">
      <sharedItems count="7">
        <s v="Selasa"/>
        <s v="Senin"/>
        <s v="Minggu"/>
        <s v="Kamis"/>
        <s v="Jumat"/>
        <s v="Sabtu"/>
        <s v="Rabu"/>
      </sharedItems>
    </cacheField>
    <cacheField name="Tanggal Insiden" numFmtId="0">
      <sharedItems containsSemiMixedTypes="0" containsNonDate="0" containsDate="1" containsString="0" minDate="2020-12-13T00:00:00" maxDate="2021-11-01T00:00:00"/>
    </cacheField>
    <cacheField name="Div" numFmtId="0">
      <sharedItems containsMixedTypes="1" containsNumber="1" containsInteger="1" minValue="1" maxValue="3" count="6">
        <n v="2"/>
        <s v="MLI"/>
        <n v="1"/>
        <n v="3"/>
        <s v="R&amp;D"/>
        <s v="G. Jati"/>
      </sharedItems>
    </cacheField>
    <cacheField name="Start" numFmtId="0">
      <sharedItems containsDate="1" containsMixedTypes="1" minDate="1899-12-30T12:20:00" maxDate="1899-12-31T00:56:04"/>
    </cacheField>
    <cacheField name="Finish" numFmtId="0">
      <sharedItems containsDate="1" containsMixedTypes="1" minDate="1899-12-30T13:40:00" maxDate="1900-01-01T01:56:04"/>
    </cacheField>
    <cacheField name="Blok" numFmtId="0">
      <sharedItems/>
    </cacheField>
    <cacheField name="Petak" numFmtId="0">
      <sharedItems count="864">
        <s v="004C058"/>
        <s v="002C058"/>
        <s v="004C054"/>
        <s v="006C054"/>
        <s v="008C055"/>
        <s v="014C053"/>
        <s v="020C056"/>
        <s v="022C058"/>
        <s v="153D102"/>
        <s v="154D114"/>
        <s v="017C004"/>
        <s v="008C010"/>
        <s v="006C050"/>
        <s v="036C030"/>
        <s v="035C030"/>
        <s v="040C043"/>
        <s v="028C034"/>
        <s v="008C040"/>
        <s v="010C040"/>
        <s v="120D145"/>
        <s v="032C021"/>
        <s v="035C022"/>
        <s v="035C020"/>
        <s v="006C033"/>
        <s v="006C035"/>
        <s v="005C036"/>
        <s v="004C035"/>
        <s v="004C036"/>
        <s v="008C033"/>
        <s v="004C010"/>
        <s v="002C010"/>
        <s v="005C011"/>
        <s v="004C011"/>
        <s v="002C011"/>
        <s v="017C030"/>
        <s v="022C052"/>
        <s v="018C024"/>
        <s v="014C030"/>
        <s v="017C025"/>
        <s v="015C030"/>
        <s v="028C080"/>
        <s v="028C082"/>
        <s v="002D020"/>
        <s v="020C002"/>
        <s v="032D005"/>
        <s v="006B082"/>
        <s v="083D070"/>
        <s v="040C030"/>
        <s v="044C050"/>
        <s v="032C023"/>
        <s v="034C030"/>
        <s v="043A117"/>
        <s v="006B010"/>
        <s v="040B003"/>
        <s v="038B004"/>
        <s v="001C007"/>
        <s v="020C055"/>
        <s v="061D046"/>
        <s v="024C053"/>
        <s v="039C042"/>
        <s v="042C045"/>
        <s v="042C050"/>
        <s v="046C050"/>
        <s v="068C052"/>
        <s v="067C053"/>
        <s v="017B042"/>
        <s v="030B005"/>
        <s v="028B005"/>
        <s v="028B003"/>
        <s v="035A075"/>
        <s v="034A082"/>
        <s v="032A054"/>
        <s v="034A050"/>
        <s v="030A124"/>
        <s v="042B005"/>
        <s v="027D004"/>
        <s v="004D015"/>
        <s v="014B055"/>
        <s v="017B057"/>
        <s v="042A122"/>
        <s v="041A125"/>
        <s v="042A126"/>
        <s v="032A135"/>
        <s v="031A132"/>
        <s v="030A129"/>
        <s v="026A130"/>
        <s v="089C128"/>
        <s v="004B025"/>
        <s v="004B026"/>
        <s v="006B026"/>
        <s v="006B025"/>
        <s v="010D033"/>
        <s v="030A033"/>
        <s v="028A035"/>
        <s v="027A035"/>
        <s v="029A025"/>
        <s v="028A025"/>
        <s v="026A025"/>
        <s v="024A024"/>
        <s v="022A024"/>
        <s v="028C012"/>
        <s v="026C015"/>
        <s v="026B005"/>
        <s v="026B003"/>
        <s v="026B009"/>
        <s v="028B007"/>
        <s v="042B009"/>
        <s v="040B010"/>
        <s v="038B010"/>
        <s v="036B010"/>
        <s v="054C077"/>
        <s v="056C077"/>
        <s v="034A025"/>
        <s v="014A022"/>
        <s v="015A024"/>
        <s v="012A030"/>
        <s v="014A030"/>
        <s v="017A030"/>
        <s v="016A030"/>
        <s v="010A015"/>
        <s v="045A143"/>
        <s v="046A144"/>
        <s v="036A083"/>
        <s v="038A083"/>
        <s v="040B012"/>
        <s v="006B007"/>
        <s v="008B010"/>
        <s v="004B010"/>
        <s v="002B020"/>
        <s v="020B010"/>
        <s v="022B010"/>
        <s v="022B008"/>
        <s v="024B010"/>
        <s v="022B013"/>
        <s v="016B023"/>
        <s v="018B023"/>
        <s v="020B022"/>
        <s v="027D006"/>
        <s v="002B016"/>
        <s v="002B018"/>
        <s v="018C022"/>
        <s v="002C054"/>
        <s v="006C055"/>
        <s v="020C067"/>
        <s v="060C052"/>
        <s v="030A100"/>
        <s v="028A100"/>
        <s v="032A103"/>
        <s v="035A105"/>
        <s v="032A105"/>
        <s v="020C044"/>
        <s v="095C101"/>
        <s v="070C123"/>
        <s v="072C122"/>
        <s v="030A040"/>
        <s v="029A040"/>
        <s v="002D010"/>
        <s v="098C120"/>
        <s v="011C070"/>
        <s v="008A032"/>
        <s v="008A030"/>
        <s v="031C026"/>
        <s v="013C080"/>
        <s v="016C080"/>
        <s v="020C077"/>
        <s v="020C075"/>
        <s v="020C072"/>
        <s v="020C070"/>
        <s v="021C070"/>
        <s v="078C115"/>
        <s v="032D004"/>
        <s v="039C023"/>
        <s v="016B055"/>
        <s v="014B053"/>
        <s v="012B053"/>
        <s v="061C067"/>
        <s v="019C048"/>
        <s v="094C105"/>
        <s v="093C126"/>
        <s v="082C035"/>
        <s v="039A143"/>
        <s v="032B008"/>
        <s v="029B030"/>
        <s v="022B030"/>
        <s v="026B030"/>
        <s v="002D018"/>
        <s v="062C055"/>
        <s v="064C054"/>
        <s v="008D030"/>
        <s v="037A117"/>
        <s v="037A115"/>
        <s v="006C027"/>
        <s v="006B033"/>
        <s v="008B032"/>
        <s v="010B033"/>
        <s v="031B035"/>
        <s v="032B040"/>
        <s v="036B040"/>
        <s v="039C024"/>
        <s v="030D002"/>
        <s v="062C057"/>
        <s v="020C038"/>
        <s v="019C021"/>
        <s v="010B080"/>
        <s v="010B078"/>
        <s v="008B080"/>
        <s v="044B005"/>
        <s v="045B010"/>
        <s v="043B010"/>
        <s v="022C064"/>
        <s v="043C030"/>
        <s v="046A015"/>
        <s v="046A018"/>
        <s v="007D003"/>
        <s v="006D004"/>
        <s v="050B045"/>
        <s v="084C078"/>
        <s v="010A030"/>
        <s v="041B010"/>
        <s v="020D006"/>
        <s v="084D173"/>
        <s v="084D172"/>
        <s v="084D169"/>
        <s v="077D170"/>
        <s v="082D168"/>
        <s v="022A011"/>
        <s v="024A012"/>
        <s v="025A012"/>
        <s v="026A011"/>
        <s v="028A011"/>
        <s v="030A011"/>
        <s v="028B002"/>
        <s v="022C047"/>
        <s v="023C049"/>
        <s v="047A020"/>
        <s v="048A017"/>
        <s v="040B005"/>
        <s v="032B005"/>
        <s v="018B010"/>
        <s v="017B010"/>
        <s v="036A104"/>
        <s v="038A105"/>
        <s v="039A104"/>
        <s v="038A018"/>
        <s v="034A028"/>
        <s v="050C070"/>
        <s v="050A010"/>
        <s v="052A010"/>
        <s v="009B005"/>
        <s v="022C040"/>
        <s v="042B013"/>
        <s v="020C022"/>
        <s v="036C022"/>
        <s v="004B020"/>
        <s v="036B005"/>
        <s v="082C120"/>
        <s v="002D006"/>
        <s v="001B032"/>
        <s v="004B032"/>
        <s v="008C020"/>
        <s v="012C022"/>
        <s v="041C028"/>
        <s v="015C020"/>
        <s v="006C016"/>
        <s v="022B033"/>
        <s v="024B035"/>
        <s v="025B035"/>
        <s v="028B032"/>
        <s v="028B035"/>
        <s v="030A010"/>
        <s v="030A008"/>
        <s v="028A010"/>
        <s v="026A010"/>
        <s v="024A034"/>
        <s v="004D030"/>
        <s v="042B043"/>
        <s v="026B010"/>
        <s v="059C045"/>
        <s v="089C130"/>
        <s v="053A033"/>
        <s v="052B048"/>
        <s v="044A082"/>
        <s v="057A015"/>
        <s v="056A018"/>
        <s v="054A018"/>
        <s v="052A018"/>
        <s v="052A015"/>
        <s v="054A015"/>
        <s v="059A020"/>
        <s v="024A008"/>
        <s v="024A007"/>
        <s v="022A006"/>
        <s v="022A007"/>
        <s v="022A008"/>
        <s v="022A010"/>
        <s v="020A010"/>
        <s v="020A009"/>
        <s v="020A007"/>
        <s v="020A008"/>
        <s v="017A008"/>
        <s v="017A010"/>
        <s v="017A009"/>
        <s v="016A010"/>
        <s v="014A010"/>
        <s v="014A008"/>
        <s v="022A004"/>
        <s v="020A004"/>
        <s v="020A005"/>
        <s v="035A083"/>
        <s v="044B045"/>
        <s v="044B050"/>
        <s v="032C018"/>
        <s v="002C047"/>
        <s v="029A003"/>
        <s v="028D006"/>
        <s v="002C003"/>
        <s v="003C004"/>
        <s v="003C005"/>
        <s v="003C006"/>
        <s v="006C004"/>
        <s v="040A135"/>
        <s v="042A135"/>
        <s v="044A040"/>
        <s v="042A040"/>
        <s v="034C011"/>
        <s v="004D010"/>
        <s v="006D010"/>
        <s v="006D009"/>
        <s v="048A039"/>
        <s v="048A035"/>
        <s v="050A035"/>
        <s v="050A033"/>
        <s v="048A030"/>
        <s v="030B035"/>
        <s v="030B037"/>
        <s v="028B037"/>
        <s v="019B053"/>
        <s v="027A003"/>
        <s v="027A002"/>
        <s v="039B050"/>
        <s v="038B049"/>
        <s v="014B060"/>
        <s v="036A100"/>
        <s v="022D036"/>
        <s v="035B025"/>
        <s v="017D006"/>
        <s v="018D005"/>
        <s v="014D005"/>
        <s v="086C135"/>
        <s v="002D017"/>
        <s v="004D019"/>
        <s v="002D028"/>
        <s v="004D028"/>
        <s v="002D030"/>
        <s v="002D031"/>
        <s v="006D031"/>
        <s v="008D036"/>
        <s v="020D036"/>
        <s v="038A120"/>
        <s v="039A120"/>
        <s v="035A112"/>
        <s v="036A113"/>
        <s v="038A113"/>
        <s v="039A113"/>
        <s v="039A112"/>
        <s v="035A060"/>
        <s v="015B005"/>
        <s v="008B026"/>
        <s v="039B045"/>
        <s v="036B049"/>
        <s v="036B045"/>
        <s v="032B045"/>
        <s v="037C024"/>
        <s v="008C024"/>
        <s v="006C024"/>
        <s v="050C045"/>
        <s v="062C045"/>
        <s v="063C046"/>
        <s v="062C047"/>
        <s v="026A127"/>
        <s v="029A127"/>
        <s v="028A003"/>
        <s v="006B030"/>
        <s v="018B005"/>
        <s v="004C030"/>
        <s v="012A005"/>
        <s v="014A005"/>
        <s v="014A004"/>
        <s v="024A010"/>
        <s v="039A083"/>
        <s v="040A083"/>
        <s v="032A057"/>
        <s v="035A057"/>
        <s v="042C033"/>
        <s v="002C030"/>
        <s v="016C069"/>
        <s v="035A116"/>
        <s v="026A126"/>
        <s v="024A127"/>
        <s v="024A126"/>
        <s v="022A125"/>
        <s v="010C075"/>
        <s v="008C070"/>
        <s v="044A120"/>
        <s v="016A005"/>
        <s v="028A017"/>
        <s v="026A018"/>
        <s v="024A019"/>
        <s v="020C023"/>
        <s v="020C024"/>
        <s v="020C025"/>
        <s v="020C027"/>
        <s v="019C025"/>
        <s v="018C025"/>
        <s v="018C030"/>
        <s v="016C030"/>
        <s v="037C032"/>
        <s v="019B008"/>
        <s v="018B008"/>
        <s v="016B009"/>
        <s v="014B010"/>
        <s v="012B010"/>
        <s v="040C064"/>
        <s v="042C065"/>
        <s v="090C136"/>
        <s v="046A027"/>
        <s v="042A124"/>
        <s v="044A125"/>
        <s v="044A123"/>
        <s v="048A123"/>
        <s v="048A122"/>
        <s v="046A122"/>
        <s v="046A123"/>
        <s v="032A015"/>
        <s v="008B028"/>
        <s v="010B030"/>
        <s v="032B029"/>
        <s v="035B035"/>
        <s v="032B035"/>
        <s v="032B037"/>
        <s v="012B058"/>
        <s v="014B005"/>
        <s v="044A117"/>
        <s v="010C018"/>
        <s v="010C020"/>
        <s v="012C035"/>
        <s v="008C005"/>
        <s v="009C004"/>
        <s v="009C005"/>
        <s v="004B080"/>
        <s v="006B080"/>
        <s v="042A139"/>
        <s v="051C079"/>
        <s v="052C078"/>
        <s v="053C078"/>
        <s v="054C079"/>
        <s v="052C077"/>
        <s v="010C070"/>
        <s v="081C118"/>
        <s v="081C116"/>
        <s v="095C125"/>
        <s v="044A140"/>
        <s v="045A135"/>
        <s v="045A136"/>
        <s v="038C027"/>
        <s v="056C047"/>
        <s v="056D054"/>
        <s v="013D020"/>
        <s v="040B049"/>
        <s v="084C122"/>
        <s v="046A143"/>
        <s v="045A142"/>
        <s v="045A140"/>
        <s v="033A002"/>
        <s v="034B038"/>
        <s v="036B038"/>
        <s v="040B043"/>
        <s v="041B040"/>
        <s v="035B030"/>
        <s v="021B057"/>
        <s v="021B060"/>
        <s v="042A129"/>
        <s v="022C008"/>
        <s v="035A117"/>
        <s v="032A117"/>
        <s v="032A120"/>
        <s v="032A119"/>
        <s v="031A116"/>
        <s v="035A114"/>
        <s v="031A114"/>
        <s v="032A114"/>
        <s v="032A113"/>
        <s v="035A113"/>
        <s v="028A020"/>
        <s v="030A020"/>
        <s v="048C070"/>
        <s v="050C065"/>
        <s v="052C068"/>
        <s v="052C069"/>
        <s v="054C067"/>
        <s v="054C065"/>
        <s v="052C065"/>
        <s v="012B060"/>
        <s v="012B062"/>
        <s v="012B065"/>
        <s v="012B094"/>
        <s v="013B094"/>
        <s v="039A084"/>
        <s v="039A085"/>
        <s v="039A088"/>
        <s v="016B005"/>
        <s v="020B002"/>
        <s v="020B004"/>
        <s v="030C061"/>
        <s v="030C065"/>
        <s v="029C063"/>
        <s v="032C065"/>
        <s v="032C067"/>
        <s v="034C067"/>
        <s v="034C065"/>
        <s v="035C064"/>
        <s v="034C066"/>
        <s v="035C067"/>
        <s v="082C113"/>
        <s v="082C114"/>
        <s v="095C114"/>
        <s v="084C115"/>
        <s v="048B045"/>
        <s v="028B040"/>
        <s v="034C033"/>
        <s v="037C020"/>
        <s v="040C033"/>
        <s v="036C033"/>
        <s v="044C036"/>
        <s v="006C028"/>
        <s v="005C029"/>
        <s v="008C028"/>
        <s v="008C030"/>
        <s v="009C029"/>
        <s v="012C025"/>
        <s v="012C027"/>
        <s v="014C025"/>
        <s v="014C026"/>
        <s v="014C023"/>
        <s v="016C023"/>
        <s v="020C030"/>
        <s v="026A079"/>
        <s v="024A079"/>
        <s v="024A078"/>
        <s v="024A077"/>
        <s v="045A132"/>
        <s v="045A133"/>
        <s v="060A015"/>
        <s v="058A015"/>
        <s v="056A014"/>
        <s v="062A020"/>
        <s v="062A015"/>
        <s v="064A014"/>
        <s v="066A014"/>
        <s v="066A013"/>
        <s v="064A010"/>
        <s v="066A010"/>
        <s v="068A010"/>
        <s v="031A080"/>
        <s v="030A079"/>
        <s v="028A078"/>
        <s v="027A078"/>
        <s v="026A078"/>
        <s v="026A077"/>
        <s v="032C014"/>
        <s v="088C132"/>
        <s v="024D006"/>
        <s v="012C030"/>
        <s v="012C029"/>
        <s v="014C029"/>
        <s v="025C010"/>
        <s v="027C010"/>
        <s v="006C017"/>
        <s v="006C020"/>
        <s v="040B050"/>
        <s v="012B080"/>
        <s v="012B078"/>
        <s v="045A131"/>
        <s v="026A107"/>
        <s v="028A110"/>
        <s v="029A108"/>
        <s v="030A110"/>
        <s v="030A107"/>
        <s v="030A075"/>
        <s v="030A074"/>
        <s v="030A073"/>
        <s v="028A074"/>
        <s v="026A075"/>
        <s v="024A075"/>
        <s v="023A075"/>
        <s v="023A078"/>
        <s v="022A080"/>
        <s v="024A074"/>
        <s v="024A073"/>
        <s v="022A073"/>
        <s v="022A074"/>
        <s v="024C004"/>
        <s v="007B030"/>
        <s v="002B005"/>
        <s v="004B005"/>
        <s v="010B005"/>
        <s v="008B007"/>
        <s v="023D031"/>
        <s v="022D031"/>
        <s v="022D030"/>
        <s v="020D031"/>
        <s v="020D030"/>
        <s v="020D028"/>
        <s v="020D027"/>
        <s v="050A032"/>
        <s v="009B007"/>
        <s v="032B015"/>
        <s v="009B010"/>
        <s v="001C005"/>
        <s v="056C075"/>
        <s v="057C075"/>
        <s v="058C075"/>
        <s v="060C076"/>
        <s v="060C075"/>
        <s v="060C073"/>
        <s v="058C071"/>
        <s v="058C073"/>
        <s v="056C071"/>
        <s v="056C073"/>
        <s v="056C072"/>
        <s v="059C071"/>
        <s v="045C070"/>
        <s v="044C070"/>
        <s v="042C070"/>
        <s v="044C069"/>
        <s v="044C068"/>
        <s v="032A111"/>
        <s v="020C005"/>
        <s v="028A060"/>
        <s v="030A060"/>
        <s v="038A034"/>
        <s v="040A034"/>
        <s v="008D023"/>
        <s v="054A022"/>
        <s v="055A022"/>
        <s v="055A021"/>
        <s v="056A023"/>
        <s v="022C005"/>
        <s v="020C010"/>
        <s v="030C010"/>
        <s v="026A058"/>
        <s v="024A060"/>
        <s v="030A070"/>
        <s v="028A070"/>
        <s v="024A063"/>
        <s v="024A062"/>
        <s v="027A060"/>
        <s v="030A071"/>
        <s v="030A072"/>
        <s v="026C020"/>
        <s v="085D053"/>
        <s v="041C055"/>
        <s v="026A069"/>
        <s v="026A068"/>
        <s v="024A067"/>
        <s v="028A064"/>
        <s v="026A066"/>
        <s v="024A065"/>
        <s v="022A065"/>
        <s v="034C053"/>
        <s v="036C053"/>
        <s v="022A054"/>
        <s v="024A054"/>
        <s v="062C044"/>
        <s v="024A009"/>
        <s v="006d030"/>
        <s v="033A060"/>
        <s v="032A060"/>
        <s v="058A010"/>
        <s v="058A011"/>
        <s v="054A012"/>
        <s v="010C029"/>
        <s v="074C028"/>
        <s v="028A015"/>
        <s v="035A076"/>
        <s v="002C040"/>
        <s v="010C027"/>
        <s v="056A015"/>
        <s v="050A040"/>
        <s v="050B005"/>
        <s v="083C120"/>
        <s v="083C119"/>
        <s v="084C120"/>
        <s v="052A030"/>
        <s v="026C041"/>
        <s v="032C042"/>
        <s v="110D148"/>
        <s v="110D146"/>
        <s v="110D147"/>
        <s v="032B018"/>
        <s v="032B020"/>
        <s v="023C020"/>
        <s v="024D005"/>
        <s v="087C095"/>
        <s v="086C095"/>
        <s v="086C097"/>
        <s v="087C099"/>
        <s v="088C100"/>
        <s v="086C100"/>
        <s v="027A083"/>
        <s v="026A085"/>
        <s v="024A083"/>
        <s v="022A082"/>
        <s v="080C097"/>
        <s v="081C097"/>
        <s v="082C112"/>
        <s v="084C113"/>
        <s v="086C115"/>
        <s v="088C113"/>
        <s v="090C113"/>
        <s v="090C115"/>
        <s v="090C114"/>
        <s v="090C116"/>
        <s v="088C116"/>
        <s v="088C115"/>
        <s v="088C114"/>
        <s v="092C112"/>
        <s v="092C114"/>
        <s v="093C114"/>
        <s v="094C112"/>
        <s v="095C112"/>
        <s v="092C122"/>
        <s v="085C120"/>
        <s v="008B023"/>
        <s v="018B014"/>
        <s v="054A033"/>
        <s v="055A034"/>
        <s v="056A034"/>
        <s v="025C050"/>
        <s v="036C040"/>
        <s v="023C011"/>
        <s v="029C010"/>
        <s v="030B002"/>
        <s v="032A085"/>
        <s v="090C098"/>
        <s v="030C042"/>
        <s v="028C042"/>
        <s v="030C045"/>
        <s v="030C047"/>
        <s v="030B040"/>
        <s v="033B014"/>
        <s v="038B013"/>
        <s v="039B013"/>
        <s v="040B014"/>
        <s v="034B015"/>
        <s v="010B035"/>
        <s v="002B025"/>
        <s v="010B020"/>
        <s v="033D003"/>
        <s v="024D004"/>
        <s v="033C002"/>
        <s v="002B030"/>
        <s v="040C059"/>
        <s v="040C057"/>
        <s v="039C055"/>
        <s v="038C055"/>
        <s v="035C055"/>
        <s v="040A110"/>
        <s v="042A114"/>
        <s v="043A115"/>
        <s v="043A129"/>
        <s v="030A039"/>
        <s v="029A111"/>
        <s v="026A111"/>
        <s v="038A110"/>
        <s v="031A077"/>
        <s v="034A087"/>
        <s v="044A084"/>
        <s v="040C040"/>
        <s v="032A074"/>
        <s v="035A074"/>
        <s v="100C120"/>
        <s v="101C119"/>
        <s v="101C120"/>
        <s v="060C070"/>
        <s v="058C070"/>
        <s v="027A106"/>
        <s v="054A030"/>
        <s v="002C050"/>
        <s v="008A025"/>
        <s v="036A044"/>
        <s v="030A035"/>
        <s v="012D036"/>
        <s v="030C002"/>
        <s v="004C050"/>
        <s v="009C046"/>
        <s v="004B023"/>
        <s v="012C044"/>
        <s v="022C045"/>
        <s v="062A021"/>
        <s v="066A024"/>
        <s v="068A025"/>
        <s v="036B015"/>
        <s v="038B014"/>
        <s v="042B001"/>
        <s v="044B001"/>
        <s v="003C025"/>
        <s v="077C030"/>
        <s v="074C030"/>
        <s v="028A033"/>
        <s v="026A033"/>
        <s v="025A034"/>
        <s v="006A029"/>
        <s v="022C042"/>
        <s v="060A003"/>
        <s v="022B037"/>
        <s v="015B020"/>
        <s v="023B037"/>
        <s v="053B005"/>
        <s v="052B005"/>
        <s v="028A045"/>
        <s v="028A042"/>
        <s v="026A045"/>
        <s v="025A047"/>
        <s v="024A045"/>
        <s v="024A043"/>
        <s v="022C020"/>
        <s v="022C030"/>
        <s v="022B038"/>
        <s v="002C027"/>
        <s v="055A009"/>
        <s v="023B035"/>
        <s v="064A025"/>
        <s v="009C023"/>
        <s v="002B026"/>
        <s v="017B012"/>
        <s v="048B005"/>
        <s v="021B033"/>
        <s v="014B015"/>
        <s v="008B020"/>
        <s v="010B015"/>
        <s v="030A051"/>
        <s v="030A057"/>
        <s v="022A060"/>
        <s v="022A059"/>
        <s v="023A018"/>
        <s v="021A016"/>
        <s v="024A020"/>
        <s v="050A123"/>
        <s v="050A122"/>
        <s v="129D125"/>
        <s v="076C120" u="1"/>
        <s v="078C120" u="1"/>
        <s v="039C025" u="1"/>
        <s v="040C028" u="1"/>
        <s v="028C039" u="1"/>
        <s v="106d154" u="1"/>
        <s v="012B045" u="1"/>
        <s v="078C118" u="1"/>
        <s v="020C040" u="1"/>
        <s v="026C023" u="1"/>
        <s v="027C023" u="1"/>
        <s v="028C023" u="1"/>
        <s v="107D142" u="1"/>
      </sharedItems>
    </cacheField>
    <cacheField name="LTanam" numFmtId="0">
      <sharedItems containsSemiMixedTypes="0" containsString="0" containsNumber="1" minValue="0.04" maxValue="17.8"/>
    </cacheField>
    <cacheField name="LTerbakar" numFmtId="0">
      <sharedItems containsSemiMixedTypes="0" containsString="0" containsNumber="1" minValue="0.01" maxValue="14.32"/>
    </cacheField>
    <cacheField name="Balance" numFmtId="0">
      <sharedItems containsSemiMixedTypes="0" containsString="0" containsNumber="1" minValue="0" maxValue="15.2"/>
    </cacheField>
    <cacheField name="Masa Tanam" numFmtId="0">
      <sharedItems containsSemiMixedTypes="0" containsNonDate="0" containsDate="1" containsString="0" minDate="2019-08-09T00:00:00" maxDate="2021-09-25T00:00:00"/>
    </cacheField>
    <cacheField name="Umur" numFmtId="0">
      <sharedItems containsMixedTypes="1" containsNumber="1" minValue="1.2" maxValue="26.466666666666665"/>
    </cacheField>
    <cacheField name="Gage" numFmtId="170">
      <sharedItems count="2">
        <s v="≥ 7 Bln"/>
        <s v="&lt; 7 Bln"/>
      </sharedItems>
    </cacheField>
    <cacheField name="Catg." numFmtId="0">
      <sharedItems/>
    </cacheField>
    <cacheField name="Noted" numFmtId="0">
      <sharedItems containsBlank="1"/>
    </cacheField>
    <cacheField name="TCH" numFmtId="0">
      <sharedItems containsString="0" containsBlank="1" containsNumber="1" containsInteger="1" minValue="50" maxValue="90"/>
    </cacheField>
    <cacheField name="Tonase" numFmtId="0">
      <sharedItems containsString="0" containsBlank="1" containsNumber="1" minValue="0.9" maxValue="701.1"/>
    </cacheField>
    <cacheField name="Varie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6">
  <r>
    <n v="1"/>
    <x v="0"/>
    <x v="0"/>
    <d v="2020-12-22T00:00:00"/>
    <x v="0"/>
    <d v="1899-12-30T13:00:00"/>
    <d v="1899-12-30T14:30:00"/>
    <s v="C0106"/>
    <x v="0"/>
    <n v="7.89"/>
    <n v="7.79"/>
    <n v="0.1"/>
    <d v="2020-03-11T00:00:00"/>
    <n v="9.5333333333333332"/>
    <x v="0"/>
    <s v="RPC"/>
    <s v="Masuk"/>
    <n v="90"/>
    <n v="701.1"/>
    <s v="LPI-1605"/>
  </r>
  <r>
    <n v="2"/>
    <x v="0"/>
    <x v="0"/>
    <d v="2020-12-22T00:00:00"/>
    <x v="0"/>
    <d v="1899-12-30T14:20:00"/>
    <d v="1899-12-30T14:50:00"/>
    <s v="C0106"/>
    <x v="1"/>
    <n v="2.3199999999999998"/>
    <n v="2.2000000000000002"/>
    <n v="0.12"/>
    <d v="2020-03-25T00:00:00"/>
    <n v="9.0666666666666664"/>
    <x v="0"/>
    <s v="RPC"/>
    <s v="Masuk"/>
    <n v="90"/>
    <n v="198.00000000000003"/>
    <s v="LPI-1604"/>
  </r>
  <r>
    <n v="3"/>
    <x v="0"/>
    <x v="0"/>
    <d v="2020-12-22T00:00:00"/>
    <x v="0"/>
    <d v="1899-12-30T14:50:00"/>
    <d v="1899-12-30T15:00:00"/>
    <s v="C0106"/>
    <x v="2"/>
    <n v="4.3600000000000003"/>
    <n v="0.1"/>
    <n v="4.26"/>
    <d v="2020-03-19T00:00:00"/>
    <n v="9.2666666666666675"/>
    <x v="0"/>
    <s v="RPC"/>
    <s v="Masuk"/>
    <n v="90"/>
    <n v="9"/>
    <s v="LPI-1604"/>
  </r>
  <r>
    <n v="4"/>
    <x v="0"/>
    <x v="0"/>
    <d v="2020-12-22T00:00:00"/>
    <x v="0"/>
    <d v="1899-12-30T15:00:00"/>
    <d v="1899-12-30T15:20:00"/>
    <s v="C0106"/>
    <x v="3"/>
    <n v="1.78"/>
    <n v="0.78"/>
    <n v="1"/>
    <d v="2020-06-12T00:00:00"/>
    <n v="6.4333333333333336"/>
    <x v="1"/>
    <s v="RPC"/>
    <s v="Masuk"/>
    <n v="90"/>
    <n v="70.2"/>
    <s v="TC-09"/>
  </r>
  <r>
    <n v="5"/>
    <x v="0"/>
    <x v="0"/>
    <d v="2020-12-22T00:00:00"/>
    <x v="0"/>
    <d v="1899-12-30T15:15:00"/>
    <d v="1899-12-30T15:50:00"/>
    <s v="C0106"/>
    <x v="4"/>
    <n v="4.46"/>
    <n v="1.76"/>
    <n v="2.7"/>
    <d v="2020-06-10T00:00:00"/>
    <n v="6.5"/>
    <x v="0"/>
    <s v="RPC"/>
    <s v="Masuk"/>
    <n v="90"/>
    <n v="158.4"/>
    <s v="TC-09"/>
  </r>
  <r>
    <n v="6"/>
    <x v="0"/>
    <x v="0"/>
    <d v="2020-12-22T00:00:00"/>
    <x v="0"/>
    <d v="1899-12-30T15:45:00"/>
    <d v="1899-12-30T16:20:00"/>
    <s v="C0206"/>
    <x v="5"/>
    <n v="5.95"/>
    <n v="3.05"/>
    <n v="2.9"/>
    <d v="2020-06-26T00:00:00"/>
    <n v="5.9666666666666668"/>
    <x v="1"/>
    <s v="RPC"/>
    <s v="Masuk"/>
    <n v="90"/>
    <n v="274.5"/>
    <s v="TC-09"/>
  </r>
  <r>
    <n v="7"/>
    <x v="0"/>
    <x v="0"/>
    <d v="2020-12-22T00:00:00"/>
    <x v="0"/>
    <d v="1899-12-30T16:15:00"/>
    <d v="1899-12-30T16:40:00"/>
    <s v="C0206"/>
    <x v="6"/>
    <n v="3.93"/>
    <n v="0.23"/>
    <n v="3.7"/>
    <d v="2020-07-04T00:00:00"/>
    <n v="5.7"/>
    <x v="1"/>
    <s v="RPC"/>
    <s v="Masuk"/>
    <n v="90"/>
    <n v="20.7"/>
    <s v="LPI-1604"/>
  </r>
  <r>
    <n v="8"/>
    <x v="0"/>
    <x v="0"/>
    <d v="2020-12-22T00:00:00"/>
    <x v="0"/>
    <d v="1899-12-30T16:40:00"/>
    <d v="1899-12-30T17:00:00"/>
    <s v="C0306"/>
    <x v="7"/>
    <n v="5.19"/>
    <n v="0.1"/>
    <n v="5.09"/>
    <d v="2020-06-21T00:00:00"/>
    <n v="6.1333333333333337"/>
    <x v="1"/>
    <s v="R3"/>
    <s v="Masuk"/>
    <n v="50"/>
    <n v="5"/>
    <s v="PSJT 941"/>
  </r>
  <r>
    <n v="9"/>
    <x v="0"/>
    <x v="1"/>
    <d v="2020-12-14T00:00:00"/>
    <x v="1"/>
    <s v="11.00"/>
    <s v="14.00"/>
    <s v="KP03B"/>
    <x v="8"/>
    <n v="2.46"/>
    <n v="2.46"/>
    <n v="0"/>
    <d v="2020-04-29T00:00:00"/>
    <n v="7.6333333333333337"/>
    <x v="0"/>
    <s v="RPC"/>
    <s v="Masuk"/>
    <n v="90"/>
    <n v="221.4"/>
    <s v="LPI-1606"/>
  </r>
  <r>
    <n v="10"/>
    <x v="0"/>
    <x v="1"/>
    <d v="2020-12-14T00:00:00"/>
    <x v="1"/>
    <s v="11.00"/>
    <s v="14.00"/>
    <s v="KP03B"/>
    <x v="9"/>
    <n v="2.74"/>
    <n v="1"/>
    <n v="1.7400000000000002"/>
    <d v="2020-05-09T00:00:00"/>
    <n v="7.3"/>
    <x v="0"/>
    <s v="RPC"/>
    <s v="Masuk"/>
    <n v="90"/>
    <n v="90"/>
    <s v="LPI-1606"/>
  </r>
  <r>
    <n v="11"/>
    <x v="0"/>
    <x v="2"/>
    <d v="2020-12-13T00:00:00"/>
    <x v="2"/>
    <s v="11.35"/>
    <s v="12.20"/>
    <s v="C0201"/>
    <x v="10"/>
    <n v="2.72"/>
    <n v="0.2"/>
    <n v="2.52"/>
    <d v="2019-10-29T00:00:00"/>
    <n v="13.7"/>
    <x v="0"/>
    <s v="RPC"/>
    <s v="Masuk"/>
    <n v="90"/>
    <n v="18"/>
    <s v="LPI-1606"/>
  </r>
  <r>
    <n v="12"/>
    <x v="0"/>
    <x v="0"/>
    <d v="2020-12-15T00:00:00"/>
    <x v="2"/>
    <s v="17.30"/>
    <s v="18.00"/>
    <s v="C0101"/>
    <x v="11"/>
    <n v="8.4"/>
    <n v="0.4"/>
    <n v="8"/>
    <d v="2020-03-31T00:00:00"/>
    <n v="8.6333333333333329"/>
    <x v="0"/>
    <s v="RPC"/>
    <s v="Masuk"/>
    <n v="90"/>
    <n v="36"/>
    <s v="GP-95316"/>
  </r>
  <r>
    <n v="13"/>
    <x v="0"/>
    <x v="3"/>
    <d v="2020-12-17T00:00:00"/>
    <x v="2"/>
    <s v="15.10"/>
    <s v="15.45"/>
    <s v="C0105"/>
    <x v="12"/>
    <n v="6.4"/>
    <n v="0.3"/>
    <n v="6.1000000000000005"/>
    <d v="2020-09-27T00:00:00"/>
    <n v="2.7"/>
    <x v="1"/>
    <s v="R2"/>
    <s v="Masuk"/>
    <n v="60"/>
    <n v="18"/>
    <s v="LPI-1603"/>
  </r>
  <r>
    <n v="14"/>
    <x v="0"/>
    <x v="3"/>
    <d v="2020-12-17T00:00:00"/>
    <x v="2"/>
    <s v="15.35"/>
    <s v="16.05"/>
    <s v="C0403"/>
    <x v="13"/>
    <n v="2.4700000000000002"/>
    <n v="0.1"/>
    <n v="2.37"/>
    <d v="2020-05-19T00:00:00"/>
    <n v="7.0666666666666664"/>
    <x v="0"/>
    <s v="RPC"/>
    <s v="Masuk"/>
    <n v="90"/>
    <n v="9"/>
    <s v="GP-00687"/>
  </r>
  <r>
    <n v="15"/>
    <x v="0"/>
    <x v="3"/>
    <d v="2020-12-17T00:00:00"/>
    <x v="2"/>
    <s v="15.35"/>
    <s v="16.05"/>
    <s v="C0403"/>
    <x v="14"/>
    <n v="0.25"/>
    <n v="0.08"/>
    <n v="0.16999999999999998"/>
    <d v="2020-07-15T00:00:00"/>
    <n v="5.166666666666667"/>
    <x v="1"/>
    <s v="RPC"/>
    <s v="Masuk"/>
    <n v="90"/>
    <n v="7.2"/>
    <s v="GP-00687"/>
  </r>
  <r>
    <n v="16"/>
    <x v="0"/>
    <x v="3"/>
    <d v="2020-12-17T00:00:00"/>
    <x v="2"/>
    <s v="15.35"/>
    <s v="16.05"/>
    <s v="C0405"/>
    <x v="15"/>
    <n v="2.61"/>
    <n v="0.5"/>
    <n v="2.11"/>
    <d v="2020-07-05T00:00:00"/>
    <n v="5.5"/>
    <x v="1"/>
    <s v="R1"/>
    <s v="Masuk"/>
    <n v="70"/>
    <n v="35"/>
    <s v="LPI-1604"/>
  </r>
  <r>
    <n v="17"/>
    <x v="0"/>
    <x v="4"/>
    <d v="2020-12-18T00:00:00"/>
    <x v="2"/>
    <s v="21.00"/>
    <s v="21.30"/>
    <s v="C0304"/>
    <x v="16"/>
    <n v="5.23"/>
    <n v="0.15"/>
    <n v="5.08"/>
    <d v="2020-08-24T00:00:00"/>
    <n v="3.8666666666666667"/>
    <x v="1"/>
    <s v="R1"/>
    <s v="Masuk"/>
    <n v="70"/>
    <n v="10.5"/>
    <s v="LPI-1603"/>
  </r>
  <r>
    <n v="18"/>
    <x v="0"/>
    <x v="0"/>
    <d v="2020-12-22T00:00:00"/>
    <x v="2"/>
    <s v="12.30"/>
    <s v="12.50"/>
    <s v="C0104"/>
    <x v="17"/>
    <n v="5.04"/>
    <n v="0.15"/>
    <n v="4.8899999999999997"/>
    <d v="2020-05-14T00:00:00"/>
    <n v="7.4"/>
    <x v="0"/>
    <s v="R3"/>
    <s v="Masuk"/>
    <n v="50"/>
    <n v="7.5"/>
    <s v="PSJT 941"/>
  </r>
  <r>
    <n v="19"/>
    <x v="0"/>
    <x v="0"/>
    <d v="2020-12-22T00:00:00"/>
    <x v="2"/>
    <s v="12.30"/>
    <s v="12.50"/>
    <s v="C0104"/>
    <x v="18"/>
    <n v="5.93"/>
    <n v="0.08"/>
    <n v="5.85"/>
    <d v="2020-05-13T00:00:00"/>
    <n v="7.4333333333333336"/>
    <x v="0"/>
    <s v="R3"/>
    <s v="Masuk"/>
    <n v="50"/>
    <n v="4"/>
    <s v="PSJT 941"/>
  </r>
  <r>
    <n v="20"/>
    <x v="1"/>
    <x v="2"/>
    <d v="2021-01-24T00:00:00"/>
    <x v="1"/>
    <s v="15.40"/>
    <s v="16.00"/>
    <s v="NS03A"/>
    <x v="19"/>
    <n v="4.57"/>
    <n v="0.01"/>
    <n v="4.5600000000000005"/>
    <d v="2020-02-18T00:00:00"/>
    <n v="11.4"/>
    <x v="0"/>
    <s v="RPC"/>
    <s v="Masuk"/>
    <n v="90"/>
    <n v="0.9"/>
    <s v="COLEKSI"/>
  </r>
  <r>
    <n v="21"/>
    <x v="2"/>
    <x v="4"/>
    <d v="2021-02-05T00:00:00"/>
    <x v="2"/>
    <s v="13.30"/>
    <s v="14.45"/>
    <s v="B0403"/>
    <x v="20"/>
    <n v="1.64"/>
    <n v="1"/>
    <n v="0.6399999999999999"/>
    <d v="2020-07-19T00:00:00"/>
    <n v="6.7"/>
    <x v="0"/>
    <s v="RPC"/>
    <s v="Masuk"/>
    <n v="90"/>
    <n v="90"/>
    <s v="LPI-1606"/>
  </r>
  <r>
    <n v="22"/>
    <x v="2"/>
    <x v="4"/>
    <d v="2021-02-05T00:00:00"/>
    <x v="2"/>
    <s v="13.30"/>
    <s v="14.45"/>
    <s v="B0403"/>
    <x v="21"/>
    <n v="0.87"/>
    <n v="0.37"/>
    <n v="0.5"/>
    <d v="2020-07-23T00:00:00"/>
    <n v="6.6"/>
    <x v="0"/>
    <s v="RPC"/>
    <s v="Masuk"/>
    <n v="90"/>
    <n v="33.299999999999997"/>
    <s v="LPI-1606"/>
  </r>
  <r>
    <n v="23"/>
    <x v="2"/>
    <x v="4"/>
    <d v="2021-02-05T00:00:00"/>
    <x v="2"/>
    <s v="13.30"/>
    <s v="14.45"/>
    <s v="B0402"/>
    <x v="22"/>
    <n v="1.5"/>
    <n v="0.63"/>
    <n v="0.87"/>
    <d v="2020-09-17T00:00:00"/>
    <n v="4.7"/>
    <x v="1"/>
    <s v="R3"/>
    <s v="Masuk"/>
    <n v="50"/>
    <n v="31.5"/>
    <s v="BW-04"/>
  </r>
  <r>
    <n v="24"/>
    <x v="2"/>
    <x v="5"/>
    <d v="2021-02-06T00:00:00"/>
    <x v="2"/>
    <s v="13.10"/>
    <s v="17.45"/>
    <s v="C0104"/>
    <x v="23"/>
    <n v="4.3499999999999996"/>
    <n v="2.35"/>
    <n v="1.9999999999999996"/>
    <d v="2020-05-15T00:00:00"/>
    <n v="8.9"/>
    <x v="0"/>
    <s v="R3"/>
    <s v="Masuk"/>
    <n v="50"/>
    <n v="117.5"/>
    <s v="PSJT 941"/>
  </r>
  <r>
    <n v="25"/>
    <x v="2"/>
    <x v="5"/>
    <d v="2021-02-06T00:00:00"/>
    <x v="2"/>
    <s v="13.10"/>
    <s v="17.45"/>
    <s v="C0104"/>
    <x v="24"/>
    <n v="5.42"/>
    <n v="2.42"/>
    <n v="3"/>
    <d v="2020-05-15T00:00:00"/>
    <n v="8.9"/>
    <x v="0"/>
    <s v="R3"/>
    <s v="Masuk"/>
    <n v="50"/>
    <n v="121"/>
    <s v="PSJT 941"/>
  </r>
  <r>
    <n v="26"/>
    <x v="2"/>
    <x v="5"/>
    <d v="2021-02-06T00:00:00"/>
    <x v="2"/>
    <s v="13.10"/>
    <s v="17.45"/>
    <s v="C0104"/>
    <x v="25"/>
    <n v="1.52"/>
    <n v="1.52"/>
    <n v="0"/>
    <d v="2020-05-11T00:00:00"/>
    <n v="9.1"/>
    <x v="0"/>
    <s v="R3"/>
    <s v="Masuk"/>
    <n v="50"/>
    <n v="76"/>
    <s v="PSJT 941"/>
  </r>
  <r>
    <n v="27"/>
    <x v="2"/>
    <x v="5"/>
    <d v="2021-02-06T00:00:00"/>
    <x v="2"/>
    <s v="13.10"/>
    <s v="17.45"/>
    <s v="C0104"/>
    <x v="26"/>
    <n v="5.57"/>
    <n v="4.3"/>
    <n v="1.2700000000000005"/>
    <d v="2020-06-10T00:00:00"/>
    <n v="8.1"/>
    <x v="0"/>
    <s v="R3"/>
    <s v="Masuk"/>
    <n v="50"/>
    <n v="215"/>
    <s v="PSJT 941"/>
  </r>
  <r>
    <n v="28"/>
    <x v="2"/>
    <x v="5"/>
    <d v="2021-02-06T00:00:00"/>
    <x v="2"/>
    <s v="13.10"/>
    <s v="17.45"/>
    <s v="C0104"/>
    <x v="27"/>
    <n v="1.22"/>
    <n v="1.22"/>
    <n v="0"/>
    <d v="2020-05-12T00:00:00"/>
    <n v="9"/>
    <x v="0"/>
    <s v="R3"/>
    <s v="Masuk"/>
    <n v="50"/>
    <n v="61"/>
    <s v="PSJT 941"/>
  </r>
  <r>
    <n v="29"/>
    <x v="2"/>
    <x v="5"/>
    <d v="2021-02-06T00:00:00"/>
    <x v="2"/>
    <s v="13.10"/>
    <s v="17.45"/>
    <s v="C0104"/>
    <x v="28"/>
    <n v="5.61"/>
    <n v="4.5999999999999996"/>
    <n v="1.0100000000000007"/>
    <d v="2020-06-10T00:00:00"/>
    <n v="8.1"/>
    <x v="0"/>
    <s v="R3"/>
    <s v="Masuk"/>
    <n v="50"/>
    <n v="229.99999999999997"/>
    <s v="PSJT 941"/>
  </r>
  <r>
    <n v="30"/>
    <x v="2"/>
    <x v="5"/>
    <d v="2021-02-06T00:00:00"/>
    <x v="2"/>
    <s v="13.10"/>
    <s v="17.45"/>
    <s v="C0201"/>
    <x v="29"/>
    <n v="2.2000000000000002"/>
    <n v="2.2000000000000002"/>
    <n v="0"/>
    <d v="2020-03-31T00:00:00"/>
    <n v="10.4"/>
    <x v="0"/>
    <s v="RPC"/>
    <s v="Masuk"/>
    <n v="90"/>
    <n v="198.00000000000003"/>
    <s v="GP-96316"/>
  </r>
  <r>
    <n v="31"/>
    <x v="2"/>
    <x v="5"/>
    <d v="2021-02-06T00:00:00"/>
    <x v="2"/>
    <s v="13.10"/>
    <s v="17.45"/>
    <s v="C0201"/>
    <x v="30"/>
    <n v="5.0999999999999996"/>
    <n v="1.5"/>
    <n v="3.5999999999999996"/>
    <d v="2020-03-19T00:00:00"/>
    <n v="10.8"/>
    <x v="0"/>
    <s v="RPC"/>
    <s v="Masuk"/>
    <n v="90"/>
    <n v="135"/>
    <s v="GP-96316"/>
  </r>
  <r>
    <n v="32"/>
    <x v="2"/>
    <x v="5"/>
    <d v="2021-02-06T00:00:00"/>
    <x v="2"/>
    <s v="13.10"/>
    <s v="17.45"/>
    <s v="C0102"/>
    <x v="31"/>
    <n v="0.73"/>
    <n v="0.73"/>
    <n v="0"/>
    <d v="2020-05-28T00:00:00"/>
    <n v="8.5"/>
    <x v="0"/>
    <s v="R2"/>
    <s v="Masuk"/>
    <n v="60"/>
    <n v="43.8"/>
    <s v="GP-00687"/>
  </r>
  <r>
    <n v="33"/>
    <x v="2"/>
    <x v="5"/>
    <d v="2021-02-06T00:00:00"/>
    <x v="2"/>
    <s v="13.10"/>
    <s v="17.45"/>
    <s v="C0102"/>
    <x v="32"/>
    <n v="1.6"/>
    <n v="1.6"/>
    <n v="0"/>
    <d v="2020-06-02T00:00:00"/>
    <n v="8.3000000000000007"/>
    <x v="0"/>
    <s v="R2"/>
    <s v="Masuk"/>
    <n v="60"/>
    <n v="96"/>
    <s v="GP-00687"/>
  </r>
  <r>
    <n v="34"/>
    <x v="2"/>
    <x v="5"/>
    <d v="2021-02-06T00:00:00"/>
    <x v="2"/>
    <s v="13.10"/>
    <s v="17.45"/>
    <s v="C0102"/>
    <x v="33"/>
    <n v="2.98"/>
    <n v="0.65"/>
    <n v="2.33"/>
    <d v="2020-05-28T00:00:00"/>
    <n v="8.5"/>
    <x v="0"/>
    <s v="R2"/>
    <s v="Masuk"/>
    <n v="60"/>
    <n v="39"/>
    <s v="GP-00687"/>
  </r>
  <r>
    <n v="35"/>
    <x v="2"/>
    <x v="5"/>
    <d v="2021-02-06T00:00:00"/>
    <x v="2"/>
    <s v="13.10"/>
    <s v="17.45"/>
    <s v="C0203"/>
    <x v="34"/>
    <n v="2.98"/>
    <n v="0.7"/>
    <n v="2.2800000000000002"/>
    <d v="2020-06-11T00:00:00"/>
    <n v="8.5"/>
    <x v="0"/>
    <s v="RPC"/>
    <s v="Masuk"/>
    <n v="90"/>
    <n v="62.999999999999993"/>
    <s v="LPI-1606"/>
  </r>
  <r>
    <n v="36"/>
    <x v="2"/>
    <x v="5"/>
    <d v="2021-02-06T00:00:00"/>
    <x v="0"/>
    <s v="16.00"/>
    <s v="17.00"/>
    <s v="C0306"/>
    <x v="35"/>
    <n v="3.54"/>
    <n v="2"/>
    <n v="1.54"/>
    <d v="2020-06-21T00:00:00"/>
    <n v="8"/>
    <x v="0"/>
    <s v="R3"/>
    <s v="Masuk"/>
    <n v="50"/>
    <n v="100"/>
    <s v="PSJT 941"/>
  </r>
  <r>
    <n v="37"/>
    <x v="2"/>
    <x v="2"/>
    <d v="2021-02-07T00:00:00"/>
    <x v="2"/>
    <s v="13.00"/>
    <s v="13.18"/>
    <s v="C0203"/>
    <x v="36"/>
    <n v="1.23"/>
    <n v="0.1"/>
    <n v="1.1299999999999999"/>
    <d v="2020-06-25T00:00:00"/>
    <n v="7.6"/>
    <x v="0"/>
    <s v="RPC"/>
    <s v="Masuk"/>
    <n v="90"/>
    <n v="9"/>
    <s v="LPI-1606"/>
  </r>
  <r>
    <n v="38"/>
    <x v="2"/>
    <x v="1"/>
    <d v="2021-02-08T00:00:00"/>
    <x v="2"/>
    <s v="12.15"/>
    <s v="13.00"/>
    <s v="C0203"/>
    <x v="37"/>
    <n v="2.86"/>
    <n v="1.86"/>
    <n v="0.99999999999999978"/>
    <d v="2020-08-18T00:00:00"/>
    <n v="5.8"/>
    <x v="1"/>
    <s v="RPC"/>
    <s v="Masuk"/>
    <n v="90"/>
    <n v="167.4"/>
    <s v="LPI-1606"/>
  </r>
  <r>
    <n v="39"/>
    <x v="2"/>
    <x v="1"/>
    <d v="2021-02-08T00:00:00"/>
    <x v="2"/>
    <s v="12.15"/>
    <s v="13.00"/>
    <s v="C0203"/>
    <x v="38"/>
    <n v="0.88"/>
    <n v="0.04"/>
    <n v="0.84"/>
    <d v="2020-08-27T00:00:00"/>
    <n v="5.5"/>
    <x v="1"/>
    <s v="RPC"/>
    <s v="Masuk"/>
    <n v="90"/>
    <n v="3.6"/>
    <s v="LPI-1605"/>
  </r>
  <r>
    <n v="40"/>
    <x v="2"/>
    <x v="1"/>
    <d v="2021-02-08T00:00:00"/>
    <x v="2"/>
    <s v="12.15"/>
    <s v="13.00"/>
    <s v="C0203"/>
    <x v="36"/>
    <n v="1.23"/>
    <n v="0.1"/>
    <n v="1.1299999999999999"/>
    <d v="2020-06-25T00:00:00"/>
    <n v="7.6"/>
    <x v="0"/>
    <s v="RPC"/>
    <s v="Masuk"/>
    <n v="90"/>
    <n v="9"/>
    <s v="LPI-1606"/>
  </r>
  <r>
    <n v="41"/>
    <x v="2"/>
    <x v="1"/>
    <d v="2021-02-08T00:00:00"/>
    <x v="2"/>
    <s v="12.15"/>
    <s v="13.00"/>
    <s v="C0403"/>
    <x v="39"/>
    <n v="1.1100000000000001"/>
    <n v="0.11"/>
    <n v="1"/>
    <d v="2020-07-15T00:00:00"/>
    <n v="7.7"/>
    <x v="0"/>
    <s v="RPC"/>
    <s v="Masuk"/>
    <n v="90"/>
    <n v="9.9"/>
    <s v="GP-00687"/>
  </r>
  <r>
    <n v="42"/>
    <x v="2"/>
    <x v="1"/>
    <d v="2021-02-08T00:00:00"/>
    <x v="0"/>
    <s v="18.20"/>
    <s v="18.35"/>
    <s v="C0308"/>
    <x v="40"/>
    <n v="1.33"/>
    <n v="0.4"/>
    <n v="0.93"/>
    <d v="2020-06-10T00:00:00"/>
    <n v="8.1"/>
    <x v="0"/>
    <s v="R2"/>
    <s v="Masuk"/>
    <n v="60"/>
    <n v="24"/>
    <s v="PSJT 941"/>
  </r>
  <r>
    <n v="43"/>
    <x v="2"/>
    <x v="1"/>
    <d v="2021-02-08T00:00:00"/>
    <x v="0"/>
    <s v="18.35"/>
    <s v="18.45"/>
    <s v="C0309"/>
    <x v="41"/>
    <n v="3.6"/>
    <n v="0.1"/>
    <n v="3.5"/>
    <d v="2020-09-16T00:00:00"/>
    <n v="4.833333333333333"/>
    <x v="1"/>
    <s v="RPC"/>
    <s v="Masuk"/>
    <n v="90"/>
    <n v="9"/>
    <s v="LPI-1604"/>
  </r>
  <r>
    <n v="44"/>
    <x v="2"/>
    <x v="1"/>
    <d v="2021-02-22T00:00:00"/>
    <x v="3"/>
    <s v="16.30"/>
    <s v="16.45"/>
    <s v="D0102"/>
    <x v="42"/>
    <n v="2.2599999999999998"/>
    <n v="0.02"/>
    <n v="2.2399999999999998"/>
    <d v="2020-08-22T00:00:00"/>
    <n v="6.166666666666667"/>
    <x v="1"/>
    <s v="R2"/>
    <s v="Masuk"/>
    <n v="60"/>
    <n v="1.2"/>
    <s v="LPI-1602"/>
  </r>
  <r>
    <n v="45"/>
    <x v="2"/>
    <x v="4"/>
    <d v="2021-02-26T00:00:00"/>
    <x v="2"/>
    <s v="22.15"/>
    <s v="22.55"/>
    <s v="C0201"/>
    <x v="43"/>
    <n v="2.0299999999999998"/>
    <n v="1"/>
    <n v="1.0299999999999998"/>
    <d v="2020-06-15T00:00:00"/>
    <n v="8.5333333333333332"/>
    <x v="0"/>
    <s v="R2"/>
    <s v="Masuk"/>
    <n v="60"/>
    <n v="60"/>
    <s v="LPI-1606"/>
  </r>
  <r>
    <n v="46"/>
    <x v="3"/>
    <x v="0"/>
    <d v="2021-03-02T00:00:00"/>
    <x v="2"/>
    <s v="18.45"/>
    <s v="19.05"/>
    <s v="C0102"/>
    <x v="33"/>
    <n v="1.84"/>
    <n v="0.05"/>
    <n v="1.79"/>
    <d v="2020-05-28T00:00:00"/>
    <n v="9.2666666666666675"/>
    <x v="0"/>
    <s v="R2"/>
    <s v="Masuk"/>
    <n v="60"/>
    <n v="3"/>
    <s v="GP-00687"/>
  </r>
  <r>
    <n v="47"/>
    <x v="3"/>
    <x v="0"/>
    <d v="2021-03-02T00:00:00"/>
    <x v="4"/>
    <s v="12.15"/>
    <s v="13.10"/>
    <s v="D0401"/>
    <x v="44"/>
    <n v="2.1800000000000002"/>
    <n v="0.4"/>
    <n v="1.7800000000000002"/>
    <d v="2020-08-16T00:00:00"/>
    <n v="6.6205876620369963"/>
    <x v="0"/>
    <s v="R2"/>
    <s v="Masuk"/>
    <n v="60"/>
    <n v="24"/>
    <s v="COLEKSI"/>
  </r>
  <r>
    <n v="48"/>
    <x v="3"/>
    <x v="3"/>
    <d v="2021-03-04T00:00:00"/>
    <x v="0"/>
    <s v="19.25"/>
    <s v="19.40"/>
    <s v="B0109"/>
    <x v="45"/>
    <n v="2.4700000000000002"/>
    <n v="0.3"/>
    <n v="2.1700000000000004"/>
    <d v="2020-07-01T00:00:00"/>
    <n v="8.1999999999999993"/>
    <x v="0"/>
    <s v="R2"/>
    <s v="Masuk"/>
    <n v="60"/>
    <n v="18"/>
    <s v="PSJT 941"/>
  </r>
  <r>
    <n v="49"/>
    <x v="3"/>
    <x v="3"/>
    <d v="2021-03-11T00:00:00"/>
    <x v="5"/>
    <s v="11.10"/>
    <s v="11.40"/>
    <s v="D0907"/>
    <x v="46"/>
    <n v="4.34"/>
    <n v="0.5"/>
    <n v="3.84"/>
    <d v="2019-10-01T00:00:00"/>
    <n v="17.566666666666666"/>
    <x v="0"/>
    <s v="R1"/>
    <s v="Masuk"/>
    <n v="70"/>
    <n v="35"/>
    <s v="LPI-1604"/>
  </r>
  <r>
    <n v="50"/>
    <x v="3"/>
    <x v="5"/>
    <d v="2021-03-13T00:00:00"/>
    <x v="2"/>
    <s v="15.29"/>
    <s v="16.00"/>
    <s v="C0403"/>
    <x v="47"/>
    <n v="0.43"/>
    <n v="0.15"/>
    <n v="0.28000000000000003"/>
    <d v="2020-06-06T00:00:00"/>
    <n v="9.3333333333333339"/>
    <x v="0"/>
    <s v="RPC"/>
    <s v="Masuk"/>
    <n v="90"/>
    <n v="13.5"/>
    <s v="GP-00687"/>
  </r>
  <r>
    <n v="51"/>
    <x v="3"/>
    <x v="5"/>
    <d v="2021-03-13T00:00:00"/>
    <x v="2"/>
    <s v="15.29"/>
    <s v="16.00"/>
    <s v="C0505"/>
    <x v="48"/>
    <n v="2.99"/>
    <n v="0.15"/>
    <n v="2.8400000000000003"/>
    <d v="2020-08-08T00:00:00"/>
    <n v="7.2333333333333334"/>
    <x v="0"/>
    <s v="R2"/>
    <s v="Masuk"/>
    <n v="60"/>
    <n v="9"/>
    <s v="LPI-1603"/>
  </r>
  <r>
    <n v="52"/>
    <x v="3"/>
    <x v="1"/>
    <d v="2021-03-15T00:00:00"/>
    <x v="2"/>
    <s v="17.00"/>
    <s v="17.30"/>
    <s v="C0403"/>
    <x v="49"/>
    <n v="4.54"/>
    <n v="0.75"/>
    <n v="3.79"/>
    <d v="2020-06-03T00:00:00"/>
    <n v="9.5"/>
    <x v="0"/>
    <s v="RPC"/>
    <s v="Masuk"/>
    <n v="90"/>
    <n v="67.5"/>
    <s v="GP-00687"/>
  </r>
  <r>
    <n v="53"/>
    <x v="3"/>
    <x v="1"/>
    <d v="2021-03-15T00:00:00"/>
    <x v="2"/>
    <s v="17.00"/>
    <s v="17.30"/>
    <s v="C0403"/>
    <x v="50"/>
    <n v="0.96"/>
    <n v="0.25"/>
    <n v="0.71"/>
    <d v="2020-05-13T00:00:00"/>
    <n v="10.199999999999999"/>
    <x v="0"/>
    <s v="RPC"/>
    <s v="Masuk"/>
    <n v="90"/>
    <n v="22.5"/>
    <s v="GP-00687"/>
  </r>
  <r>
    <n v="54"/>
    <x v="3"/>
    <x v="0"/>
    <d v="2021-03-16T00:00:00"/>
    <x v="3"/>
    <s v="17.46"/>
    <s v="18.05"/>
    <s v="A0512"/>
    <x v="51"/>
    <n v="5.16"/>
    <n v="0.1"/>
    <n v="5.0600000000000005"/>
    <d v="2020-04-24T00:00:00"/>
    <n v="10.866666666666667"/>
    <x v="0"/>
    <s v="RPC"/>
    <s v="Masuk"/>
    <n v="90"/>
    <n v="9"/>
    <s v="LPI-612"/>
  </r>
  <r>
    <n v="55"/>
    <x v="3"/>
    <x v="6"/>
    <d v="2021-03-17T00:00:00"/>
    <x v="2"/>
    <s v="13.35"/>
    <s v="14.00"/>
    <s v="B0101"/>
    <x v="52"/>
    <n v="6.12"/>
    <n v="0.2"/>
    <n v="5.92"/>
    <d v="2020-04-23T00:00:00"/>
    <n v="10.933333333333334"/>
    <x v="0"/>
    <s v="RPC"/>
    <s v="Masuk"/>
    <n v="90"/>
    <n v="18"/>
    <s v="LPI-1606"/>
  </r>
  <r>
    <n v="56"/>
    <x v="3"/>
    <x v="3"/>
    <d v="2021-03-18T00:00:00"/>
    <x v="2"/>
    <s v="13.50"/>
    <s v="14.50"/>
    <s v="B0401"/>
    <x v="53"/>
    <n v="3.73"/>
    <n v="0.3"/>
    <n v="3.43"/>
    <d v="2020-09-08T00:00:00"/>
    <n v="6.3666666666666663"/>
    <x v="1"/>
    <s v="R3"/>
    <s v="Masuk"/>
    <n v="50"/>
    <n v="15"/>
    <s v="PSJT 941"/>
  </r>
  <r>
    <n v="57"/>
    <x v="3"/>
    <x v="3"/>
    <d v="2021-03-18T00:00:00"/>
    <x v="2"/>
    <s v="13.50"/>
    <s v="14.50"/>
    <s v="B0401"/>
    <x v="54"/>
    <n v="7.8"/>
    <n v="0.2"/>
    <n v="7.6"/>
    <d v="2020-09-03T00:00:00"/>
    <n v="6.5333333333333332"/>
    <x v="0"/>
    <s v="R3"/>
    <s v="Masuk"/>
    <n v="50"/>
    <n v="10"/>
    <s v="PSJT 941"/>
  </r>
  <r>
    <n v="58"/>
    <x v="3"/>
    <x v="2"/>
    <d v="2021-03-21T00:00:00"/>
    <x v="2"/>
    <s v="18.55"/>
    <s v="19.10"/>
    <s v="C0101"/>
    <x v="55"/>
    <n v="1.69"/>
    <n v="0.05"/>
    <n v="1.64"/>
    <d v="2020-03-20T00:00:00"/>
    <n v="12.2"/>
    <x v="0"/>
    <s v="RPC"/>
    <s v="Masuk"/>
    <n v="90"/>
    <n v="4.5"/>
    <s v="GP-95316"/>
  </r>
  <r>
    <n v="59"/>
    <x v="3"/>
    <x v="0"/>
    <d v="2021-03-23T00:00:00"/>
    <x v="0"/>
    <s v="18.30"/>
    <s v="19.00"/>
    <s v="C0306"/>
    <x v="7"/>
    <n v="5.19"/>
    <n v="0.3"/>
    <n v="4.8900000000000006"/>
    <d v="2020-06-21T00:00:00"/>
    <n v="9.1666666666666661"/>
    <x v="0"/>
    <s v="R3"/>
    <s v="Masuk"/>
    <n v="50"/>
    <n v="15"/>
    <s v="PSJT 941"/>
  </r>
  <r>
    <n v="60"/>
    <x v="3"/>
    <x v="0"/>
    <d v="2021-03-23T00:00:00"/>
    <x v="0"/>
    <s v="19.00"/>
    <s v="20.50"/>
    <s v="C0206"/>
    <x v="6"/>
    <n v="3.93"/>
    <n v="3.93"/>
    <n v="0"/>
    <d v="2020-07-04T00:00:00"/>
    <n v="8.7333333333333325"/>
    <x v="0"/>
    <s v="RPC"/>
    <s v="Masuk"/>
    <n v="90"/>
    <n v="353.7"/>
    <s v="LPI-1604"/>
  </r>
  <r>
    <n v="61"/>
    <x v="3"/>
    <x v="0"/>
    <d v="2021-03-23T00:00:00"/>
    <x v="0"/>
    <s v="20.00"/>
    <s v="21.00"/>
    <s v="C0206"/>
    <x v="56"/>
    <n v="1.81"/>
    <n v="1.5"/>
    <n v="0.31000000000000005"/>
    <d v="2020-07-13T00:00:00"/>
    <n v="8.4333333333333336"/>
    <x v="0"/>
    <s v="RPC"/>
    <s v="Masuk"/>
    <n v="90"/>
    <n v="135"/>
    <s v="LPI-1605"/>
  </r>
  <r>
    <n v="62"/>
    <x v="3"/>
    <x v="0"/>
    <d v="2021-03-23T00:00:00"/>
    <x v="5"/>
    <s v="16.20"/>
    <s v="16.38"/>
    <s v="D0605"/>
    <x v="57"/>
    <n v="8.9600000000000009"/>
    <n v="0.02"/>
    <n v="8.9400000000000013"/>
    <d v="2020-12-11T00:00:00"/>
    <n v="3.4"/>
    <x v="1"/>
    <s v="R3"/>
    <s v="Masuk"/>
    <n v="50"/>
    <n v="1"/>
    <s v="BW-04"/>
  </r>
  <r>
    <n v="63"/>
    <x v="3"/>
    <x v="2"/>
    <d v="2021-03-28T00:00:00"/>
    <x v="0"/>
    <s v="17.30"/>
    <s v="18.00"/>
    <s v="C0306"/>
    <x v="58"/>
    <n v="3.6"/>
    <n v="0.2"/>
    <n v="3.4"/>
    <d v="2020-08-27T00:00:00"/>
    <n v="7.1"/>
    <x v="0"/>
    <s v="R3"/>
    <s v="Masuk"/>
    <n v="50"/>
    <n v="10"/>
    <s v="PSJT 941"/>
  </r>
  <r>
    <n v="64"/>
    <x v="4"/>
    <x v="5"/>
    <d v="2021-04-03T00:00:00"/>
    <x v="2"/>
    <s v="13.30"/>
    <s v="14.30"/>
    <s v="C0403"/>
    <x v="14"/>
    <n v="0.25"/>
    <n v="0.05"/>
    <n v="0.2"/>
    <d v="2020-07-15T00:00:00"/>
    <n v="8.7333333333333325"/>
    <x v="0"/>
    <s v="RPC"/>
    <m/>
    <m/>
    <m/>
    <s v="GP-00687"/>
  </r>
  <r>
    <n v="65"/>
    <x v="4"/>
    <x v="5"/>
    <d v="2021-04-03T00:00:00"/>
    <x v="2"/>
    <s v="13.30"/>
    <s v="14.30"/>
    <s v="C0405"/>
    <x v="59"/>
    <n v="2.04"/>
    <n v="0.06"/>
    <n v="1.98"/>
    <d v="2020-07-14T00:00:00"/>
    <n v="8.7666666666666675"/>
    <x v="0"/>
    <s v="R1"/>
    <m/>
    <m/>
    <m/>
    <s v="LPI-1604"/>
  </r>
  <r>
    <n v="66"/>
    <x v="4"/>
    <x v="5"/>
    <d v="2021-04-03T00:00:00"/>
    <x v="2"/>
    <s v="13.30"/>
    <s v="14.30"/>
    <s v="C0405"/>
    <x v="15"/>
    <n v="2.61"/>
    <n v="0.7"/>
    <n v="1.91"/>
    <d v="2020-07-05T00:00:00"/>
    <n v="9.0666666666666664"/>
    <x v="0"/>
    <s v="R1"/>
    <m/>
    <m/>
    <m/>
    <s v="LPI-1604"/>
  </r>
  <r>
    <n v="67"/>
    <x v="4"/>
    <x v="5"/>
    <d v="2021-04-03T00:00:00"/>
    <x v="2"/>
    <s v="13.30"/>
    <s v="14.30"/>
    <s v="C0405"/>
    <x v="60"/>
    <n v="6.12"/>
    <n v="0.01"/>
    <n v="6.11"/>
    <d v="2020-09-02T00:00:00"/>
    <n v="7.1"/>
    <x v="0"/>
    <s v="R2"/>
    <m/>
    <m/>
    <m/>
    <s v="LPI-1603"/>
  </r>
  <r>
    <n v="68"/>
    <x v="4"/>
    <x v="5"/>
    <d v="2021-04-03T00:00:00"/>
    <x v="2"/>
    <s v="13.30"/>
    <s v="14.30"/>
    <s v="C0405"/>
    <x v="61"/>
    <n v="3"/>
    <n v="0.1"/>
    <n v="2.9"/>
    <d v="2020-06-25T00:00:00"/>
    <n v="9.4"/>
    <x v="0"/>
    <s v="R2"/>
    <m/>
    <m/>
    <m/>
    <s v="LPI-1603"/>
  </r>
  <r>
    <n v="69"/>
    <x v="4"/>
    <x v="5"/>
    <d v="2021-04-03T00:00:00"/>
    <x v="2"/>
    <s v="13.30"/>
    <s v="14.30"/>
    <s v="C0405"/>
    <x v="62"/>
    <n v="0.54"/>
    <n v="0.08"/>
    <n v="0.46"/>
    <d v="2020-06-14T00:00:00"/>
    <n v="9.7666666666666675"/>
    <x v="0"/>
    <s v="R2"/>
    <m/>
    <m/>
    <m/>
    <s v="LPI-1603"/>
  </r>
  <r>
    <n v="70"/>
    <x v="4"/>
    <x v="5"/>
    <d v="2021-04-03T00:00:00"/>
    <x v="0"/>
    <s v="14.00"/>
    <s v="14.10"/>
    <s v="C0706"/>
    <x v="63"/>
    <n v="2.39"/>
    <n v="0.02"/>
    <n v="2.37"/>
    <d v="2020-10-07T00:00:00"/>
    <n v="5.9333333333333336"/>
    <x v="1"/>
    <s v="R1"/>
    <s v="Masuk"/>
    <n v="70"/>
    <n v="1.4000000000000001"/>
    <s v="LPI-1606"/>
  </r>
  <r>
    <n v="71"/>
    <x v="4"/>
    <x v="5"/>
    <d v="2021-04-03T00:00:00"/>
    <x v="0"/>
    <s v="14.00"/>
    <s v="14.40"/>
    <s v="C0706"/>
    <x v="64"/>
    <n v="6.61"/>
    <n v="0.5"/>
    <n v="6.11"/>
    <d v="2020-10-07T00:00:00"/>
    <n v="5.9333333333333336"/>
    <x v="1"/>
    <s v="R1"/>
    <s v="Masuk"/>
    <n v="70"/>
    <n v="35"/>
    <s v="LPI-1606"/>
  </r>
  <r>
    <n v="72"/>
    <x v="4"/>
    <x v="1"/>
    <d v="2021-04-05T00:00:00"/>
    <x v="2"/>
    <s v="15.00"/>
    <s v="15.30"/>
    <s v="B0205"/>
    <x v="65"/>
    <n v="2.31"/>
    <n v="0.81"/>
    <n v="1.5"/>
    <d v="2020-06-13T00:00:00"/>
    <n v="9.8666666666666671"/>
    <x v="0"/>
    <s v="R3"/>
    <m/>
    <m/>
    <m/>
    <s v="PSJT 941"/>
  </r>
  <r>
    <n v="73"/>
    <x v="4"/>
    <x v="3"/>
    <d v="2021-04-08T00:00:00"/>
    <x v="2"/>
    <s v="11.30"/>
    <s v="13.20"/>
    <s v="B0301"/>
    <x v="66"/>
    <n v="7.23"/>
    <n v="3"/>
    <n v="4.2300000000000004"/>
    <d v="2020-08-08T00:00:00"/>
    <n v="8.1"/>
    <x v="0"/>
    <s v="R1"/>
    <m/>
    <m/>
    <m/>
    <s v="LPI-1603"/>
  </r>
  <r>
    <n v="74"/>
    <x v="4"/>
    <x v="3"/>
    <d v="2021-04-08T00:00:00"/>
    <x v="2"/>
    <s v="11.30"/>
    <s v="13.20"/>
    <s v="B0301"/>
    <x v="67"/>
    <n v="3.24"/>
    <n v="3.24"/>
    <n v="0"/>
    <d v="2020-08-06T00:00:00"/>
    <n v="8.1666666666666661"/>
    <x v="0"/>
    <s v="R1"/>
    <m/>
    <m/>
    <m/>
    <s v="LPI-1603"/>
  </r>
  <r>
    <n v="75"/>
    <x v="4"/>
    <x v="3"/>
    <d v="2021-04-08T00:00:00"/>
    <x v="2"/>
    <s v="11.30"/>
    <s v="13.20"/>
    <s v="B0301"/>
    <x v="68"/>
    <n v="3.08"/>
    <n v="0.4"/>
    <n v="2.68"/>
    <d v="2020-08-06T00:00:00"/>
    <n v="8.1666666666666661"/>
    <x v="0"/>
    <s v="R1"/>
    <m/>
    <m/>
    <m/>
    <s v="LPI-1603"/>
  </r>
  <r>
    <n v="76"/>
    <x v="4"/>
    <x v="3"/>
    <d v="2021-04-08T00:00:00"/>
    <x v="2"/>
    <s v="11.30"/>
    <s v="13.20"/>
    <s v="C0101"/>
    <x v="30"/>
    <n v="5.0999999999999996"/>
    <n v="1.5"/>
    <n v="3.5999999999999996"/>
    <d v="2020-03-19T00:00:00"/>
    <n v="12.833333333333334"/>
    <x v="0"/>
    <s v="RPC"/>
    <m/>
    <m/>
    <m/>
    <s v="GP-95316"/>
  </r>
  <r>
    <n v="77"/>
    <x v="4"/>
    <x v="4"/>
    <d v="2021-04-09T00:00:00"/>
    <x v="3"/>
    <s v="18.27"/>
    <s v="19.30"/>
    <s v="A0408"/>
    <x v="69"/>
    <n v="2.0699999999999998"/>
    <n v="1.5"/>
    <n v="0.56999999999999984"/>
    <d v="2020-07-19T00:00:00"/>
    <n v="8.8000000000000007"/>
    <x v="0"/>
    <s v="RPC"/>
    <m/>
    <m/>
    <m/>
    <s v="LPI-1606"/>
  </r>
  <r>
    <n v="78"/>
    <x v="4"/>
    <x v="4"/>
    <d v="2021-04-09T00:00:00"/>
    <x v="3"/>
    <s v="18.27"/>
    <s v="19.30"/>
    <s v="A0409"/>
    <x v="70"/>
    <n v="4.04"/>
    <n v="0.3"/>
    <n v="3.74"/>
    <d v="2020-07-13T00:00:00"/>
    <n v="9"/>
    <x v="0"/>
    <s v="RPC"/>
    <m/>
    <m/>
    <m/>
    <s v="LPI-1606"/>
  </r>
  <r>
    <n v="79"/>
    <x v="4"/>
    <x v="4"/>
    <d v="2021-04-09T00:00:00"/>
    <x v="3"/>
    <s v="18.27"/>
    <s v="19.30"/>
    <s v="A0406"/>
    <x v="71"/>
    <n v="4.84"/>
    <n v="1"/>
    <n v="3.84"/>
    <d v="2020-08-15T00:00:00"/>
    <n v="7.9"/>
    <x v="0"/>
    <s v="RPC"/>
    <m/>
    <m/>
    <m/>
    <s v="LPI-1604"/>
  </r>
  <r>
    <n v="80"/>
    <x v="4"/>
    <x v="2"/>
    <d v="2021-04-11T00:00:00"/>
    <x v="3"/>
    <s v="16.22"/>
    <s v="18.53"/>
    <s v="A0406"/>
    <x v="71"/>
    <n v="4.84"/>
    <n v="2"/>
    <n v="2.84"/>
    <d v="2020-08-15T00:00:00"/>
    <n v="7.9666666666666668"/>
    <x v="0"/>
    <s v="RPC"/>
    <m/>
    <m/>
    <m/>
    <s v="LPI-1604"/>
  </r>
  <r>
    <n v="81"/>
    <x v="4"/>
    <x v="2"/>
    <d v="2021-04-11T00:00:00"/>
    <x v="3"/>
    <s v="16.22"/>
    <s v="18.53"/>
    <s v="A0405"/>
    <x v="72"/>
    <n v="2.72"/>
    <n v="0.01"/>
    <n v="2.7100000000000004"/>
    <d v="2020-09-03T00:00:00"/>
    <n v="7.333333333333333"/>
    <x v="0"/>
    <s v="RPC"/>
    <m/>
    <m/>
    <m/>
    <s v="LPI-1606"/>
  </r>
  <r>
    <n v="82"/>
    <x v="4"/>
    <x v="2"/>
    <d v="2021-04-11T00:00:00"/>
    <x v="3"/>
    <s v="16.22"/>
    <s v="18.53"/>
    <s v="A0313"/>
    <x v="73"/>
    <n v="4.25"/>
    <n v="3.25"/>
    <n v="1"/>
    <d v="2020-06-29T00:00:00"/>
    <n v="9.5333333333333332"/>
    <x v="0"/>
    <s v="RPC"/>
    <m/>
    <m/>
    <m/>
    <s v="GP-00687"/>
  </r>
  <r>
    <n v="83"/>
    <x v="4"/>
    <x v="2"/>
    <d v="2021-04-11T00:00:00"/>
    <x v="2"/>
    <s v="15.30"/>
    <s v="17.30"/>
    <s v="B0501"/>
    <x v="74"/>
    <n v="7.35"/>
    <n v="0.5"/>
    <n v="6.85"/>
    <d v="2020-06-02T00:00:00"/>
    <n v="10.433333333333334"/>
    <x v="0"/>
    <s v="R3"/>
    <m/>
    <m/>
    <m/>
    <s v="LPI-1603"/>
  </r>
  <r>
    <n v="84"/>
    <x v="4"/>
    <x v="2"/>
    <d v="2021-04-11T00:00:00"/>
    <x v="2"/>
    <s v="15.30"/>
    <s v="17.30"/>
    <s v="B0301"/>
    <x v="66"/>
    <n v="7.23"/>
    <n v="1.5"/>
    <n v="5.73"/>
    <d v="2020-08-08T00:00:00"/>
    <n v="8.1999999999999993"/>
    <x v="0"/>
    <s v="R1"/>
    <m/>
    <m/>
    <m/>
    <s v="LPI-1603"/>
  </r>
  <r>
    <n v="85"/>
    <x v="4"/>
    <x v="2"/>
    <d v="2021-04-11T00:00:00"/>
    <x v="2"/>
    <s v="15.30"/>
    <s v="17.30"/>
    <s v="D0301"/>
    <x v="75"/>
    <n v="5.32"/>
    <n v="0.01"/>
    <n v="5.3100000000000005"/>
    <d v="2020-06-08T00:00:00"/>
    <n v="10.233333333333333"/>
    <x v="0"/>
    <s v="R2"/>
    <m/>
    <m/>
    <m/>
    <s v="LPI-1603"/>
  </r>
  <r>
    <n v="86"/>
    <x v="4"/>
    <x v="1"/>
    <d v="2021-04-12T00:00:00"/>
    <x v="5"/>
    <s v="14.45"/>
    <s v="15.05"/>
    <s v="D0605"/>
    <x v="57"/>
    <n v="8.9600000000000009"/>
    <n v="0.02"/>
    <n v="8.9400000000000013"/>
    <d v="2020-12-11T00:00:00"/>
    <n v="4.0666666666666664"/>
    <x v="1"/>
    <s v="R3"/>
    <s v="Masuk"/>
    <n v="50"/>
    <n v="1"/>
    <s v="BW-04"/>
  </r>
  <r>
    <n v="87"/>
    <x v="4"/>
    <x v="0"/>
    <d v="2021-04-13T00:00:00"/>
    <x v="3"/>
    <s v="16.40"/>
    <s v="17.10"/>
    <s v="D0102"/>
    <x v="76"/>
    <n v="8.27"/>
    <n v="0.1"/>
    <n v="8.17"/>
    <d v="2020-08-22T00:00:00"/>
    <n v="7.8"/>
    <x v="0"/>
    <s v="R2"/>
    <m/>
    <m/>
    <m/>
    <s v="A-815"/>
  </r>
  <r>
    <n v="88"/>
    <x v="4"/>
    <x v="6"/>
    <d v="2021-04-14T00:00:00"/>
    <x v="0"/>
    <s v="15.05"/>
    <s v="15.30"/>
    <s v="B0206"/>
    <x v="77"/>
    <n v="3.66"/>
    <n v="1.66"/>
    <n v="2"/>
    <d v="2020-08-26T00:00:00"/>
    <n v="7.7"/>
    <x v="0"/>
    <s v="RPC"/>
    <m/>
    <m/>
    <m/>
    <s v="LPI-1605"/>
  </r>
  <r>
    <n v="89"/>
    <x v="4"/>
    <x v="6"/>
    <d v="2021-04-14T00:00:00"/>
    <x v="0"/>
    <s v="15.20"/>
    <s v="16.00"/>
    <s v="B0206"/>
    <x v="78"/>
    <n v="1.69"/>
    <n v="1"/>
    <n v="0.69"/>
    <d v="2020-08-28T00:00:00"/>
    <n v="7.6333333333333337"/>
    <x v="0"/>
    <s v="RPC"/>
    <m/>
    <m/>
    <m/>
    <s v="LPI-1605"/>
  </r>
  <r>
    <n v="90"/>
    <x v="4"/>
    <x v="6"/>
    <d v="2021-04-14T00:00:00"/>
    <x v="3"/>
    <s v="16.30"/>
    <s v="16.50"/>
    <s v="A0513"/>
    <x v="79"/>
    <n v="2.98"/>
    <n v="0.5"/>
    <n v="2.48"/>
    <d v="2020-07-06T00:00:00"/>
    <n v="9.4"/>
    <x v="0"/>
    <s v="R1"/>
    <m/>
    <m/>
    <m/>
    <s v="LPI-1606"/>
  </r>
  <r>
    <n v="91"/>
    <x v="4"/>
    <x v="6"/>
    <d v="2021-04-14T00:00:00"/>
    <x v="3"/>
    <s v="16.30"/>
    <s v="16.50"/>
    <s v="A0513"/>
    <x v="80"/>
    <n v="1.41"/>
    <n v="0.2"/>
    <n v="1.21"/>
    <d v="2020-07-03T00:00:00"/>
    <n v="9.5"/>
    <x v="0"/>
    <s v="R1"/>
    <m/>
    <m/>
    <m/>
    <s v="LPI-1606"/>
  </r>
  <r>
    <n v="92"/>
    <x v="4"/>
    <x v="6"/>
    <d v="2021-04-14T00:00:00"/>
    <x v="3"/>
    <s v="16.30"/>
    <s v="16.50"/>
    <s v="A0513"/>
    <x v="81"/>
    <n v="1.94"/>
    <n v="0.4"/>
    <n v="1.54"/>
    <d v="2020-07-02T00:00:00"/>
    <n v="9.5333333333333332"/>
    <x v="0"/>
    <s v="R1"/>
    <m/>
    <m/>
    <m/>
    <s v="LPI-1606"/>
  </r>
  <r>
    <n v="93"/>
    <x v="4"/>
    <x v="6"/>
    <d v="2021-04-14T00:00:00"/>
    <x v="3"/>
    <s v="16.30"/>
    <s v="16.50"/>
    <s v="A0414"/>
    <x v="82"/>
    <n v="5.24"/>
    <n v="1.5"/>
    <n v="3.74"/>
    <d v="2020-06-13T00:00:00"/>
    <n v="10.166666666666666"/>
    <x v="0"/>
    <s v="RPC"/>
    <m/>
    <m/>
    <m/>
    <s v="LPI-1603"/>
  </r>
  <r>
    <n v="94"/>
    <x v="4"/>
    <x v="6"/>
    <d v="2021-04-14T00:00:00"/>
    <x v="3"/>
    <s v="16.30"/>
    <s v="16.50"/>
    <s v="A0414"/>
    <x v="83"/>
    <n v="1.91"/>
    <n v="0.5"/>
    <n v="1.41"/>
    <d v="2020-06-16T00:00:00"/>
    <n v="10.066666666666666"/>
    <x v="0"/>
    <s v="RPC"/>
    <m/>
    <m/>
    <m/>
    <s v="LPI-1603"/>
  </r>
  <r>
    <n v="95"/>
    <x v="4"/>
    <x v="6"/>
    <d v="2021-04-14T00:00:00"/>
    <x v="3"/>
    <s v="16.30"/>
    <s v="16.50"/>
    <s v="A0313"/>
    <x v="84"/>
    <n v="1.83"/>
    <n v="1"/>
    <n v="0.83000000000000007"/>
    <d v="2020-06-03T00:00:00"/>
    <n v="10.5"/>
    <x v="0"/>
    <s v="RPC"/>
    <m/>
    <m/>
    <m/>
    <s v="GP-00687"/>
  </r>
  <r>
    <n v="96"/>
    <x v="4"/>
    <x v="6"/>
    <d v="2021-04-14T00:00:00"/>
    <x v="3"/>
    <s v="16.30"/>
    <s v="16.50"/>
    <s v="A0313"/>
    <x v="85"/>
    <n v="6.87"/>
    <n v="0.1"/>
    <n v="6.7700000000000005"/>
    <d v="2020-06-03T00:00:00"/>
    <n v="10.5"/>
    <x v="0"/>
    <s v="RPC"/>
    <m/>
    <m/>
    <m/>
    <s v="GP-00687"/>
  </r>
  <r>
    <n v="97"/>
    <x v="4"/>
    <x v="3"/>
    <d v="2021-04-15T00:00:00"/>
    <x v="0"/>
    <s v="16.40"/>
    <s v="17.15"/>
    <s v="C0913"/>
    <x v="86"/>
    <n v="6.37"/>
    <n v="1"/>
    <n v="5.37"/>
    <d v="2020-05-02T00:00:00"/>
    <n v="11.6"/>
    <x v="0"/>
    <s v="R3"/>
    <m/>
    <m/>
    <m/>
    <s v="GP 99-8009"/>
  </r>
  <r>
    <n v="98"/>
    <x v="4"/>
    <x v="4"/>
    <d v="2021-04-16T00:00:00"/>
    <x v="3"/>
    <s v="16.30"/>
    <s v="16.50"/>
    <s v="A0513"/>
    <x v="79"/>
    <n v="2.98"/>
    <n v="0.5"/>
    <n v="2.48"/>
    <d v="2020-07-06T00:00:00"/>
    <n v="9.4"/>
    <x v="0"/>
    <s v="R1"/>
    <m/>
    <m/>
    <m/>
    <s v="LPI-1606"/>
  </r>
  <r>
    <n v="99"/>
    <x v="4"/>
    <x v="4"/>
    <d v="2021-04-16T00:00:00"/>
    <x v="3"/>
    <s v="16.30"/>
    <s v="16.50"/>
    <s v="A0513"/>
    <x v="80"/>
    <n v="1.41"/>
    <n v="0.2"/>
    <n v="1.21"/>
    <d v="2020-07-03T00:00:00"/>
    <n v="9.5"/>
    <x v="0"/>
    <s v="R1"/>
    <m/>
    <m/>
    <m/>
    <s v="LPI-1606"/>
  </r>
  <r>
    <n v="100"/>
    <x v="4"/>
    <x v="4"/>
    <d v="2021-04-16T00:00:00"/>
    <x v="3"/>
    <s v="16.30"/>
    <s v="16.50"/>
    <s v="A0513"/>
    <x v="81"/>
    <n v="1.94"/>
    <n v="0.4"/>
    <n v="1.54"/>
    <d v="2020-07-02T00:00:00"/>
    <n v="9.5333333333333332"/>
    <x v="0"/>
    <s v="R1"/>
    <m/>
    <m/>
    <m/>
    <s v="LPI-1606"/>
  </r>
  <r>
    <n v="101"/>
    <x v="4"/>
    <x v="4"/>
    <d v="2021-04-16T00:00:00"/>
    <x v="3"/>
    <s v="16.30"/>
    <s v="16.50"/>
    <s v="A0414"/>
    <x v="82"/>
    <n v="5.24"/>
    <n v="1.5"/>
    <n v="3.74"/>
    <d v="2020-06-13T00:00:00"/>
    <n v="10.166666666666666"/>
    <x v="0"/>
    <s v="RPC"/>
    <m/>
    <m/>
    <m/>
    <s v="LPI-1603"/>
  </r>
  <r>
    <n v="102"/>
    <x v="4"/>
    <x v="4"/>
    <d v="2021-04-16T00:00:00"/>
    <x v="3"/>
    <s v="16.30"/>
    <s v="16.50"/>
    <s v="A0414"/>
    <x v="83"/>
    <n v="1.91"/>
    <n v="0.5"/>
    <n v="1.41"/>
    <d v="2020-06-16T00:00:00"/>
    <n v="10.066666666666666"/>
    <x v="0"/>
    <s v="RPC"/>
    <m/>
    <m/>
    <m/>
    <s v="LPI-1603"/>
  </r>
  <r>
    <n v="103"/>
    <x v="4"/>
    <x v="4"/>
    <d v="2021-04-16T00:00:00"/>
    <x v="3"/>
    <s v="16.30"/>
    <s v="16.50"/>
    <s v="A0313"/>
    <x v="84"/>
    <n v="1.83"/>
    <n v="1"/>
    <n v="0.83000000000000007"/>
    <d v="2020-06-03T00:00:00"/>
    <n v="10.5"/>
    <x v="0"/>
    <s v="RPC"/>
    <m/>
    <m/>
    <m/>
    <s v="GP-00687"/>
  </r>
  <r>
    <n v="104"/>
    <x v="4"/>
    <x v="4"/>
    <d v="2021-04-16T00:00:00"/>
    <x v="3"/>
    <s v="16.30"/>
    <s v="16.50"/>
    <s v="A0313"/>
    <x v="85"/>
    <n v="6.87"/>
    <n v="0.1"/>
    <n v="6.7700000000000005"/>
    <d v="2020-06-03T00:00:00"/>
    <n v="10.5"/>
    <x v="0"/>
    <s v="RPC"/>
    <m/>
    <m/>
    <m/>
    <s v="GP-00687"/>
  </r>
  <r>
    <n v="105"/>
    <x v="4"/>
    <x v="5"/>
    <d v="2021-04-17T00:00:00"/>
    <x v="2"/>
    <s v="12.00"/>
    <s v="12.30"/>
    <s v="B0103"/>
    <x v="87"/>
    <n v="2.8"/>
    <n v="0.06"/>
    <n v="2.7399999999999998"/>
    <d v="2020-09-12T00:00:00"/>
    <n v="7.2333333333333334"/>
    <x v="0"/>
    <s v="R1"/>
    <m/>
    <m/>
    <m/>
    <s v="AS.I19-19"/>
  </r>
  <r>
    <n v="106"/>
    <x v="4"/>
    <x v="5"/>
    <d v="2021-04-17T00:00:00"/>
    <x v="2"/>
    <s v="12.00"/>
    <s v="12.30"/>
    <s v="B0103"/>
    <x v="88"/>
    <n v="1.61"/>
    <n v="0.02"/>
    <n v="1.59"/>
    <d v="2020-08-18T00:00:00"/>
    <n v="8.0666666666666664"/>
    <x v="0"/>
    <s v="R1"/>
    <m/>
    <m/>
    <m/>
    <s v="AS.A19-08"/>
  </r>
  <r>
    <n v="107"/>
    <x v="4"/>
    <x v="5"/>
    <d v="2021-04-17T00:00:00"/>
    <x v="2"/>
    <s v="12.00"/>
    <s v="12.30"/>
    <s v="B0103"/>
    <x v="89"/>
    <n v="2.6"/>
    <n v="0.02"/>
    <n v="2.58"/>
    <d v="2020-09-08T00:00:00"/>
    <n v="7.3666666666666663"/>
    <x v="0"/>
    <s v="R1"/>
    <m/>
    <m/>
    <m/>
    <s v="AS.I19-19"/>
  </r>
  <r>
    <n v="108"/>
    <x v="4"/>
    <x v="5"/>
    <d v="2021-04-17T00:00:00"/>
    <x v="2"/>
    <s v="12.00"/>
    <s v="12.30"/>
    <s v="B0103"/>
    <x v="90"/>
    <n v="3.6"/>
    <n v="0.15"/>
    <n v="3.45"/>
    <d v="2020-12-24T00:00:00"/>
    <n v="3.8"/>
    <x v="1"/>
    <s v="R1"/>
    <s v="Masuk"/>
    <n v="70"/>
    <n v="10.5"/>
    <s v="AS.I19-19"/>
  </r>
  <r>
    <n v="109"/>
    <x v="4"/>
    <x v="2"/>
    <d v="2021-04-18T00:00:00"/>
    <x v="3"/>
    <s v="23.58"/>
    <s v="00.05"/>
    <s v="D0104"/>
    <x v="91"/>
    <n v="3.95"/>
    <n v="0.05"/>
    <n v="3.9000000000000004"/>
    <d v="2020-08-22T00:00:00"/>
    <n v="7.9666666666666668"/>
    <x v="0"/>
    <s v="R3"/>
    <m/>
    <m/>
    <m/>
    <s v="COLEKSI"/>
  </r>
  <r>
    <n v="110"/>
    <x v="4"/>
    <x v="0"/>
    <d v="2021-04-20T00:00:00"/>
    <x v="5"/>
    <s v="12.45"/>
    <s v="13.14"/>
    <s v="D0605"/>
    <x v="57"/>
    <n v="8.9600000000000009"/>
    <n v="0.4"/>
    <n v="8.56"/>
    <d v="2020-12-11T00:00:00"/>
    <n v="4.333333333333333"/>
    <x v="1"/>
    <s v="R3"/>
    <s v="Masuk"/>
    <n v="50"/>
    <n v="20"/>
    <s v="BW-04"/>
  </r>
  <r>
    <n v="111"/>
    <x v="4"/>
    <x v="3"/>
    <d v="2021-04-22T00:00:00"/>
    <x v="3"/>
    <s v="13.30"/>
    <s v="14.30"/>
    <s v="A0304"/>
    <x v="92"/>
    <n v="5.36"/>
    <n v="5.36"/>
    <n v="0"/>
    <d v="2020-07-14T00:00:00"/>
    <n v="9.4"/>
    <x v="0"/>
    <s v="RPC"/>
    <m/>
    <m/>
    <m/>
    <s v="LPI-1606"/>
  </r>
  <r>
    <n v="112"/>
    <x v="4"/>
    <x v="3"/>
    <d v="2021-04-22T00:00:00"/>
    <x v="3"/>
    <s v="14.30"/>
    <s v="15.10"/>
    <s v="A0304"/>
    <x v="93"/>
    <n v="2.21"/>
    <n v="2.21"/>
    <n v="0"/>
    <d v="2020-08-11T00:00:00"/>
    <n v="8.4666666666666668"/>
    <x v="0"/>
    <s v="RPC"/>
    <m/>
    <m/>
    <m/>
    <s v="LPI-1606"/>
  </r>
  <r>
    <n v="113"/>
    <x v="4"/>
    <x v="3"/>
    <d v="2021-04-22T00:00:00"/>
    <x v="3"/>
    <s v="14.50"/>
    <s v="15.30"/>
    <s v="A0304"/>
    <x v="94"/>
    <n v="2.41"/>
    <n v="2.41"/>
    <n v="0"/>
    <d v="2020-08-07T00:00:00"/>
    <n v="8.6"/>
    <x v="0"/>
    <s v="RPC"/>
    <m/>
    <m/>
    <m/>
    <s v="LPI-1606"/>
  </r>
  <r>
    <n v="114"/>
    <x v="4"/>
    <x v="3"/>
    <d v="2021-04-22T00:00:00"/>
    <x v="3"/>
    <s v="15.25"/>
    <s v="15.50"/>
    <s v="A0303"/>
    <x v="95"/>
    <n v="2.46"/>
    <n v="2.46"/>
    <n v="0"/>
    <d v="2020-07-15T00:00:00"/>
    <n v="9.3666666666666671"/>
    <x v="0"/>
    <s v="R2"/>
    <m/>
    <m/>
    <m/>
    <s v="LPI-1607"/>
  </r>
  <r>
    <n v="115"/>
    <x v="4"/>
    <x v="3"/>
    <d v="2021-04-22T00:00:00"/>
    <x v="3"/>
    <s v="15.50"/>
    <s v="16.30"/>
    <s v="A0303"/>
    <x v="96"/>
    <n v="8.84"/>
    <n v="4.84"/>
    <n v="4"/>
    <d v="2020-07-16T00:00:00"/>
    <n v="9.3333333333333339"/>
    <x v="0"/>
    <s v="R2"/>
    <m/>
    <m/>
    <m/>
    <s v="LPI-1607"/>
  </r>
  <r>
    <n v="116"/>
    <x v="4"/>
    <x v="3"/>
    <d v="2021-04-22T00:00:00"/>
    <x v="3"/>
    <s v="15.50"/>
    <s v="16.40"/>
    <s v="A0303"/>
    <x v="97"/>
    <n v="8.31"/>
    <n v="8.31"/>
    <n v="0"/>
    <d v="2020-07-17T00:00:00"/>
    <n v="9.3000000000000007"/>
    <x v="0"/>
    <s v="R2"/>
    <m/>
    <m/>
    <m/>
    <s v="LPI-1607"/>
  </r>
  <r>
    <n v="117"/>
    <x v="4"/>
    <x v="3"/>
    <d v="2021-04-22T00:00:00"/>
    <x v="3"/>
    <s v="16.30"/>
    <s v="17.20"/>
    <s v="A0303"/>
    <x v="98"/>
    <n v="7.4"/>
    <n v="7.4"/>
    <n v="0"/>
    <d v="2020-07-16T00:00:00"/>
    <n v="9.3333333333333339"/>
    <x v="0"/>
    <s v="R2"/>
    <m/>
    <m/>
    <m/>
    <s v="LPI-1607"/>
  </r>
  <r>
    <n v="118"/>
    <x v="4"/>
    <x v="3"/>
    <d v="2021-04-22T00:00:00"/>
    <x v="3"/>
    <s v="17.00"/>
    <s v="17.30"/>
    <s v="A0303"/>
    <x v="99"/>
    <n v="6.92"/>
    <n v="1"/>
    <n v="5.92"/>
    <d v="2020-07-16T00:00:00"/>
    <n v="9.3333333333333339"/>
    <x v="0"/>
    <s v="R2"/>
    <m/>
    <m/>
    <m/>
    <s v="LPI-1607"/>
  </r>
  <r>
    <n v="119"/>
    <x v="4"/>
    <x v="5"/>
    <d v="2021-04-24T00:00:00"/>
    <x v="2"/>
    <s v="16.30"/>
    <s v="21.30"/>
    <s v="C0302"/>
    <x v="100"/>
    <n v="2.5499999999999998"/>
    <n v="1"/>
    <n v="1.5499999999999998"/>
    <d v="2020-10-18T00:00:00"/>
    <n v="6.2666666666666666"/>
    <x v="1"/>
    <s v="R3"/>
    <s v="Masuk"/>
    <n v="50"/>
    <n v="50"/>
    <s v="COLEKSI"/>
  </r>
  <r>
    <n v="120"/>
    <x v="4"/>
    <x v="5"/>
    <d v="2021-04-24T00:00:00"/>
    <x v="2"/>
    <s v="16.30"/>
    <s v="21.30"/>
    <s v="C0302"/>
    <x v="101"/>
    <n v="7.3"/>
    <n v="0.3"/>
    <n v="7"/>
    <d v="2020-07-26T00:00:00"/>
    <n v="9.0666666666666664"/>
    <x v="0"/>
    <s v="R2"/>
    <m/>
    <m/>
    <m/>
    <s v="LPI-1603"/>
  </r>
  <r>
    <n v="121"/>
    <x v="4"/>
    <x v="5"/>
    <d v="2021-04-24T00:00:00"/>
    <x v="2"/>
    <s v="16.30"/>
    <s v="21.30"/>
    <s v="B0301"/>
    <x v="102"/>
    <n v="4.47"/>
    <n v="2.4700000000000002"/>
    <n v="1.9999999999999996"/>
    <d v="2020-08-04T00:00:00"/>
    <n v="8.7666666666666675"/>
    <x v="0"/>
    <s v="R1"/>
    <m/>
    <m/>
    <m/>
    <s v="LPI-1603"/>
  </r>
  <r>
    <n v="122"/>
    <x v="4"/>
    <x v="5"/>
    <d v="2021-04-24T00:00:00"/>
    <x v="2"/>
    <s v="16.30"/>
    <s v="21.30"/>
    <s v="B0301"/>
    <x v="103"/>
    <n v="4.8"/>
    <n v="0.3"/>
    <n v="4.5"/>
    <d v="2020-08-05T00:00:00"/>
    <n v="8.7333333333333325"/>
    <x v="0"/>
    <s v="R1"/>
    <m/>
    <m/>
    <m/>
    <s v="LPI-1603"/>
  </r>
  <r>
    <n v="123"/>
    <x v="4"/>
    <x v="5"/>
    <d v="2021-04-24T00:00:00"/>
    <x v="2"/>
    <s v="16.30"/>
    <s v="21.30"/>
    <s v="B0301"/>
    <x v="104"/>
    <n v="7.22"/>
    <n v="4.22"/>
    <n v="3"/>
    <d v="2020-08-04T00:00:00"/>
    <n v="8.7666666666666675"/>
    <x v="0"/>
    <s v="R1"/>
    <m/>
    <m/>
    <m/>
    <s v="LPI-1603"/>
  </r>
  <r>
    <n v="124"/>
    <x v="4"/>
    <x v="5"/>
    <d v="2021-04-24T00:00:00"/>
    <x v="2"/>
    <s v="16.30"/>
    <s v="21.30"/>
    <s v="B0301"/>
    <x v="105"/>
    <n v="0.66"/>
    <n v="0.16"/>
    <n v="0.5"/>
    <d v="2020-08-05T00:00:00"/>
    <n v="8.7333333333333325"/>
    <x v="0"/>
    <s v="R1"/>
    <m/>
    <m/>
    <m/>
    <s v="LPI-1603"/>
  </r>
  <r>
    <n v="125"/>
    <x v="4"/>
    <x v="5"/>
    <d v="2021-04-24T00:00:00"/>
    <x v="2"/>
    <s v="16.30"/>
    <s v="21.30"/>
    <s v="B0501"/>
    <x v="106"/>
    <n v="7.36"/>
    <n v="4.3600000000000003"/>
    <n v="3"/>
    <d v="2020-09-15T00:00:00"/>
    <n v="7.3666666666666663"/>
    <x v="0"/>
    <s v="R3"/>
    <m/>
    <m/>
    <m/>
    <s v="LPI-1607"/>
  </r>
  <r>
    <n v="126"/>
    <x v="4"/>
    <x v="5"/>
    <d v="2021-04-24T00:00:00"/>
    <x v="2"/>
    <s v="16.30"/>
    <s v="21.30"/>
    <s v="B0401"/>
    <x v="107"/>
    <n v="9.17"/>
    <n v="6.17"/>
    <n v="3"/>
    <d v="2020-06-12T00:00:00"/>
    <n v="10.533333333333333"/>
    <x v="0"/>
    <s v="R3"/>
    <m/>
    <m/>
    <m/>
    <s v="PSJT 941"/>
  </r>
  <r>
    <n v="127"/>
    <x v="4"/>
    <x v="5"/>
    <d v="2021-04-24T00:00:00"/>
    <x v="2"/>
    <s v="16.30"/>
    <s v="21.30"/>
    <s v="B0401"/>
    <x v="108"/>
    <n v="9.58"/>
    <n v="9.58"/>
    <n v="0"/>
    <d v="2020-06-11T00:00:00"/>
    <n v="10.566666666666666"/>
    <x v="0"/>
    <s v="R3"/>
    <m/>
    <m/>
    <m/>
    <s v="PSJT 941"/>
  </r>
  <r>
    <n v="128"/>
    <x v="4"/>
    <x v="5"/>
    <d v="2021-04-24T00:00:00"/>
    <x v="2"/>
    <s v="16.30"/>
    <s v="21.30"/>
    <s v="B0401"/>
    <x v="109"/>
    <n v="10.29"/>
    <n v="10.29"/>
    <n v="0"/>
    <d v="2020-06-12T00:00:00"/>
    <n v="10.533333333333333"/>
    <x v="0"/>
    <s v="R3"/>
    <m/>
    <m/>
    <m/>
    <s v="PSJT 941"/>
  </r>
  <r>
    <n v="129"/>
    <x v="4"/>
    <x v="5"/>
    <d v="2021-04-24T00:00:00"/>
    <x v="0"/>
    <s v="18.10"/>
    <s v="18.25"/>
    <s v="C0608"/>
    <x v="110"/>
    <n v="3.3"/>
    <n v="0.15"/>
    <n v="3.15"/>
    <d v="2020-09-01T00:00:00"/>
    <n v="7.833333333333333"/>
    <x v="0"/>
    <s v="RPC"/>
    <m/>
    <m/>
    <m/>
    <s v="TC-09"/>
  </r>
  <r>
    <n v="130"/>
    <x v="4"/>
    <x v="5"/>
    <d v="2021-04-24T00:00:00"/>
    <x v="0"/>
    <s v="18.20"/>
    <s v="18.35"/>
    <s v="C0608"/>
    <x v="111"/>
    <n v="4.6399999999999997"/>
    <n v="0.25"/>
    <n v="4.3899999999999997"/>
    <d v="2020-09-13T00:00:00"/>
    <n v="7.4333333333333336"/>
    <x v="0"/>
    <s v="RPC"/>
    <m/>
    <m/>
    <m/>
    <s v="TC-09"/>
  </r>
  <r>
    <n v="131"/>
    <x v="4"/>
    <x v="2"/>
    <d v="2021-04-25T00:00:00"/>
    <x v="3"/>
    <s v="13.10"/>
    <s v="13.40"/>
    <s v="A0403"/>
    <x v="112"/>
    <n v="5.9"/>
    <n v="0.25"/>
    <n v="5.65"/>
    <d v="2020-07-01T00:00:00"/>
    <n v="9.9333333333333336"/>
    <x v="0"/>
    <s v="R2"/>
    <m/>
    <m/>
    <m/>
    <s v="LPI-1605"/>
  </r>
  <r>
    <n v="132"/>
    <x v="4"/>
    <x v="2"/>
    <d v="2021-04-25T00:00:00"/>
    <x v="3"/>
    <s v="13.40"/>
    <s v="14.30"/>
    <s v="A0203"/>
    <x v="113"/>
    <n v="1.65"/>
    <n v="1.63"/>
    <n v="2.0000000000000018E-2"/>
    <d v="2020-07-14T00:00:00"/>
    <n v="9.5"/>
    <x v="0"/>
    <s v="R2"/>
    <m/>
    <m/>
    <m/>
    <s v="PSJT 941"/>
  </r>
  <r>
    <n v="133"/>
    <x v="4"/>
    <x v="2"/>
    <d v="2021-04-25T00:00:00"/>
    <x v="3"/>
    <s v="14.20"/>
    <s v="15.30"/>
    <s v="A0203"/>
    <x v="114"/>
    <n v="5.21"/>
    <n v="5.21"/>
    <n v="0"/>
    <d v="2020-07-14T00:00:00"/>
    <n v="9.5"/>
    <x v="0"/>
    <s v="R2"/>
    <m/>
    <m/>
    <m/>
    <s v="PSJT 941"/>
  </r>
  <r>
    <n v="134"/>
    <x v="4"/>
    <x v="2"/>
    <d v="2021-04-25T00:00:00"/>
    <x v="3"/>
    <s v="14.30"/>
    <s v="16.10"/>
    <s v="A0203"/>
    <x v="115"/>
    <n v="8.1"/>
    <n v="8.1"/>
    <n v="0"/>
    <d v="2020-07-18T00:00:00"/>
    <n v="9.3666666666666671"/>
    <x v="0"/>
    <s v="R2"/>
    <m/>
    <m/>
    <m/>
    <s v="PSJT 941"/>
  </r>
  <r>
    <n v="135"/>
    <x v="4"/>
    <x v="2"/>
    <d v="2021-04-25T00:00:00"/>
    <x v="3"/>
    <s v="14.30"/>
    <s v="16.10"/>
    <s v="A0203"/>
    <x v="116"/>
    <n v="6.61"/>
    <n v="6.61"/>
    <n v="0"/>
    <d v="2020-07-18T00:00:00"/>
    <n v="9.3666666666666671"/>
    <x v="0"/>
    <s v="R2"/>
    <m/>
    <m/>
    <m/>
    <s v="PSJT 941"/>
  </r>
  <r>
    <n v="136"/>
    <x v="4"/>
    <x v="1"/>
    <d v="2021-04-26T00:00:00"/>
    <x v="3"/>
    <s v="12.30"/>
    <s v="15.15"/>
    <s v="A0203"/>
    <x v="117"/>
    <n v="4.74"/>
    <n v="1.5"/>
    <n v="3.24"/>
    <d v="2020-07-19T00:00:00"/>
    <n v="9.3666666666666671"/>
    <x v="0"/>
    <s v="R2"/>
    <m/>
    <m/>
    <m/>
    <s v="PSJT 941"/>
  </r>
  <r>
    <n v="137"/>
    <x v="4"/>
    <x v="1"/>
    <d v="2021-04-26T00:00:00"/>
    <x v="3"/>
    <s v="12.30"/>
    <s v="15.15"/>
    <s v="A0203"/>
    <x v="118"/>
    <n v="9.1300000000000008"/>
    <n v="9.1300000000000008"/>
    <n v="0"/>
    <d v="2020-07-19T00:00:00"/>
    <n v="9.3666666666666671"/>
    <x v="0"/>
    <s v="R2"/>
    <m/>
    <m/>
    <m/>
    <s v="PSJT 941"/>
  </r>
  <r>
    <n v="138"/>
    <x v="4"/>
    <x v="1"/>
    <d v="2021-04-26T00:00:00"/>
    <x v="3"/>
    <s v="12.30"/>
    <s v="15.15"/>
    <s v="A0102"/>
    <x v="119"/>
    <n v="8.9700000000000006"/>
    <n v="5.63"/>
    <n v="3.3400000000000007"/>
    <d v="2020-06-27T00:00:00"/>
    <n v="10.1"/>
    <x v="0"/>
    <s v="R1"/>
    <m/>
    <m/>
    <m/>
    <s v="LPI-1603"/>
  </r>
  <r>
    <n v="139"/>
    <x v="4"/>
    <x v="1"/>
    <d v="2021-04-26T00:00:00"/>
    <x v="3"/>
    <s v="15.04"/>
    <s v="16.17"/>
    <s v="A0515"/>
    <x v="120"/>
    <n v="2.08"/>
    <n v="2.08"/>
    <n v="0"/>
    <d v="2020-09-09T00:00:00"/>
    <n v="7.6333333333333337"/>
    <x v="0"/>
    <s v="R2"/>
    <m/>
    <m/>
    <m/>
    <s v="LPI-1606"/>
  </r>
  <r>
    <n v="140"/>
    <x v="4"/>
    <x v="1"/>
    <d v="2021-04-26T00:00:00"/>
    <x v="3"/>
    <s v="15.04"/>
    <s v="16.17"/>
    <s v="A0515"/>
    <x v="121"/>
    <n v="1.64"/>
    <n v="1.64"/>
    <n v="0"/>
    <d v="2020-09-06T00:00:00"/>
    <n v="7.7333333333333334"/>
    <x v="0"/>
    <s v="R2"/>
    <m/>
    <m/>
    <m/>
    <s v="LPI-1606"/>
  </r>
  <r>
    <n v="141"/>
    <x v="4"/>
    <x v="1"/>
    <d v="2021-04-26T00:00:00"/>
    <x v="3"/>
    <s v="15.45"/>
    <s v="17.10"/>
    <s v="A0409"/>
    <x v="122"/>
    <n v="2.02"/>
    <n v="2.02"/>
    <n v="0"/>
    <d v="2020-07-21T00:00:00"/>
    <n v="9.3000000000000007"/>
    <x v="0"/>
    <s v="RPC"/>
    <m/>
    <m/>
    <m/>
    <s v="LPI-1606"/>
  </r>
  <r>
    <n v="142"/>
    <x v="4"/>
    <x v="1"/>
    <d v="2021-04-26T00:00:00"/>
    <x v="3"/>
    <s v="15.45"/>
    <s v="17.10"/>
    <s v="A0409"/>
    <x v="123"/>
    <n v="2.96"/>
    <n v="2.96"/>
    <n v="0"/>
    <d v="2020-07-21T00:00:00"/>
    <n v="9.3000000000000007"/>
    <x v="0"/>
    <s v="RPC"/>
    <m/>
    <m/>
    <m/>
    <s v="LPI-1606"/>
  </r>
  <r>
    <n v="143"/>
    <x v="4"/>
    <x v="0"/>
    <d v="2021-04-27T00:00:00"/>
    <x v="2"/>
    <s v="21.00"/>
    <s v="22.00"/>
    <s v="B0402"/>
    <x v="124"/>
    <n v="5.23"/>
    <n v="4"/>
    <n v="1.2300000000000004"/>
    <d v="2020-09-30T00:00:00"/>
    <n v="6.9"/>
    <x v="0"/>
    <s v="R3"/>
    <m/>
    <m/>
    <m/>
    <s v="BW-04"/>
  </r>
  <r>
    <n v="144"/>
    <x v="4"/>
    <x v="3"/>
    <d v="2021-04-29T00:00:00"/>
    <x v="2"/>
    <s v="14.30"/>
    <s v="18.00"/>
    <s v="B0101"/>
    <x v="52"/>
    <n v="6.12"/>
    <n v="5.92"/>
    <n v="0.20000000000000018"/>
    <d v="2020-04-23T00:00:00"/>
    <n v="12.366666666666667"/>
    <x v="0"/>
    <s v="RPC"/>
    <m/>
    <m/>
    <m/>
    <s v="LPI-1606"/>
  </r>
  <r>
    <n v="145"/>
    <x v="4"/>
    <x v="3"/>
    <d v="2021-04-29T00:00:00"/>
    <x v="2"/>
    <s v="14.30"/>
    <s v="18.00"/>
    <s v="B0101"/>
    <x v="125"/>
    <n v="3.26"/>
    <n v="3.26"/>
    <n v="0"/>
    <d v="2020-08-08T00:00:00"/>
    <n v="8.8000000000000007"/>
    <x v="0"/>
    <s v="RPC"/>
    <m/>
    <m/>
    <m/>
    <s v="LPI-1605"/>
  </r>
  <r>
    <n v="146"/>
    <x v="4"/>
    <x v="3"/>
    <d v="2021-04-29T00:00:00"/>
    <x v="2"/>
    <s v="14.30"/>
    <s v="18.00"/>
    <s v="B0101"/>
    <x v="126"/>
    <n v="4.41"/>
    <n v="4.41"/>
    <n v="0"/>
    <d v="2020-04-28T00:00:00"/>
    <n v="12.2"/>
    <x v="0"/>
    <s v="RPC"/>
    <m/>
    <m/>
    <m/>
    <s v="LPI-1606"/>
  </r>
  <r>
    <n v="147"/>
    <x v="4"/>
    <x v="3"/>
    <d v="2021-04-29T00:00:00"/>
    <x v="2"/>
    <s v="14.30"/>
    <s v="18.00"/>
    <s v="B0101"/>
    <x v="127"/>
    <n v="6.71"/>
    <n v="0.2"/>
    <n v="6.51"/>
    <d v="2020-11-24T00:00:00"/>
    <n v="5.2"/>
    <x v="1"/>
    <s v="R1"/>
    <s v="Masuk"/>
    <n v="70"/>
    <n v="14"/>
    <s v="GP-95316"/>
  </r>
  <r>
    <n v="148"/>
    <x v="4"/>
    <x v="3"/>
    <d v="2021-04-29T00:00:00"/>
    <x v="2"/>
    <s v="14.30"/>
    <s v="18.00"/>
    <s v="B0102"/>
    <x v="128"/>
    <n v="2.9"/>
    <n v="2.9"/>
    <n v="0"/>
    <d v="2020-06-27T00:00:00"/>
    <n v="10.199999999999999"/>
    <x v="0"/>
    <s v="R2"/>
    <m/>
    <m/>
    <m/>
    <s v="LPI-1603"/>
  </r>
  <r>
    <n v="149"/>
    <x v="4"/>
    <x v="3"/>
    <d v="2021-04-29T00:00:00"/>
    <x v="2"/>
    <s v="14.30"/>
    <s v="18.00"/>
    <s v="B0201"/>
    <x v="129"/>
    <n v="4.6399999999999997"/>
    <n v="3.64"/>
    <n v="0.99999999999999956"/>
    <d v="2020-06-26T00:00:00"/>
    <n v="10.233333333333333"/>
    <x v="0"/>
    <s v="R1"/>
    <m/>
    <m/>
    <m/>
    <s v="LPI-1603"/>
  </r>
  <r>
    <n v="150"/>
    <x v="4"/>
    <x v="3"/>
    <d v="2021-04-29T00:00:00"/>
    <x v="2"/>
    <s v="14.30"/>
    <s v="18.00"/>
    <s v="B0301"/>
    <x v="130"/>
    <n v="4.74"/>
    <n v="3"/>
    <n v="1.7400000000000002"/>
    <d v="2020-08-02T00:00:00"/>
    <n v="9"/>
    <x v="0"/>
    <s v="R1"/>
    <m/>
    <m/>
    <m/>
    <s v="LPI-1603"/>
  </r>
  <r>
    <n v="151"/>
    <x v="4"/>
    <x v="3"/>
    <d v="2021-04-29T00:00:00"/>
    <x v="2"/>
    <s v="14.30"/>
    <s v="18.00"/>
    <s v="B0301"/>
    <x v="131"/>
    <n v="1.57"/>
    <n v="1.57"/>
    <n v="0"/>
    <d v="2020-08-02T00:00:00"/>
    <n v="9"/>
    <x v="0"/>
    <s v="R1"/>
    <m/>
    <m/>
    <m/>
    <s v="LPI-1603"/>
  </r>
  <r>
    <n v="152"/>
    <x v="4"/>
    <x v="3"/>
    <d v="2021-04-29T00:00:00"/>
    <x v="2"/>
    <s v="14.30"/>
    <s v="18.00"/>
    <s v="B0301"/>
    <x v="132"/>
    <n v="9.48"/>
    <n v="4"/>
    <n v="5.48"/>
    <d v="2020-06-05T00:00:00"/>
    <n v="10.933333333333334"/>
    <x v="0"/>
    <s v="R1"/>
    <m/>
    <m/>
    <m/>
    <s v="LPI-1603"/>
  </r>
  <r>
    <n v="153"/>
    <x v="4"/>
    <x v="3"/>
    <d v="2021-04-29T00:00:00"/>
    <x v="2"/>
    <s v="14.30"/>
    <s v="18.00"/>
    <s v="B0301"/>
    <x v="104"/>
    <n v="7.22"/>
    <n v="1.72"/>
    <n v="5.5"/>
    <d v="2020-08-04T00:00:00"/>
    <n v="8.9333333333333336"/>
    <x v="0"/>
    <s v="R1"/>
    <m/>
    <m/>
    <m/>
    <s v="LPI-1603"/>
  </r>
  <r>
    <n v="154"/>
    <x v="4"/>
    <x v="3"/>
    <d v="2021-04-29T00:00:00"/>
    <x v="2"/>
    <s v="14.30"/>
    <s v="18.00"/>
    <s v="B0302"/>
    <x v="133"/>
    <n v="5.98"/>
    <n v="4"/>
    <n v="1.9800000000000004"/>
    <d v="2020-07-09T00:00:00"/>
    <n v="9.8000000000000007"/>
    <x v="0"/>
    <s v="R3"/>
    <m/>
    <m/>
    <m/>
    <s v="GP-00687"/>
  </r>
  <r>
    <n v="155"/>
    <x v="4"/>
    <x v="3"/>
    <d v="2021-04-29T00:00:00"/>
    <x v="2"/>
    <s v="14.30"/>
    <s v="18.00"/>
    <s v="B0203"/>
    <x v="134"/>
    <n v="0.83"/>
    <n v="0.33"/>
    <n v="0.49999999999999994"/>
    <d v="2020-07-17T00:00:00"/>
    <n v="9.5333333333333332"/>
    <x v="0"/>
    <s v="R1"/>
    <m/>
    <m/>
    <m/>
    <s v="GP-00687"/>
  </r>
  <r>
    <n v="156"/>
    <x v="4"/>
    <x v="3"/>
    <d v="2021-04-29T00:00:00"/>
    <x v="2"/>
    <s v="14.30"/>
    <s v="18.00"/>
    <s v="B0203"/>
    <x v="135"/>
    <n v="5.58"/>
    <n v="1.58"/>
    <n v="4"/>
    <d v="2020-07-18T00:00:00"/>
    <n v="9.5"/>
    <x v="0"/>
    <s v="R1"/>
    <m/>
    <m/>
    <m/>
    <s v="GP-00687"/>
  </r>
  <r>
    <n v="157"/>
    <x v="4"/>
    <x v="3"/>
    <d v="2021-04-29T00:00:00"/>
    <x v="2"/>
    <s v="14.30"/>
    <s v="18.00"/>
    <s v="B0203"/>
    <x v="136"/>
    <n v="3.92"/>
    <n v="0.15"/>
    <n v="3.77"/>
    <d v="2020-07-18T00:00:00"/>
    <n v="9.5"/>
    <x v="0"/>
    <s v="R1"/>
    <m/>
    <m/>
    <m/>
    <s v="GP-00687"/>
  </r>
  <r>
    <n v="158"/>
    <x v="4"/>
    <x v="3"/>
    <d v="2021-04-29T00:00:00"/>
    <x v="2"/>
    <s v="22.00"/>
    <s v="23.10"/>
    <s v="D0301"/>
    <x v="137"/>
    <n v="6.44"/>
    <n v="0.5"/>
    <n v="5.94"/>
    <d v="2020-06-18T00:00:00"/>
    <n v="10.5"/>
    <x v="0"/>
    <s v="R2"/>
    <m/>
    <m/>
    <m/>
    <s v="LPI-1603"/>
  </r>
  <r>
    <n v="159"/>
    <x v="4"/>
    <x v="3"/>
    <d v="2021-04-29T00:00:00"/>
    <x v="2"/>
    <s v="22.00"/>
    <s v="23.10"/>
    <s v="B0102"/>
    <x v="138"/>
    <n v="5.2"/>
    <n v="5"/>
    <n v="0.20000000000000018"/>
    <d v="2020-05-21T00:00:00"/>
    <n v="11.433333333333334"/>
    <x v="0"/>
    <s v="R2"/>
    <m/>
    <m/>
    <m/>
    <s v="GP-00687"/>
  </r>
  <r>
    <n v="160"/>
    <x v="4"/>
    <x v="3"/>
    <d v="2021-04-29T00:00:00"/>
    <x v="2"/>
    <s v="22.00"/>
    <s v="23.10"/>
    <s v="B0102"/>
    <x v="139"/>
    <n v="2.15"/>
    <n v="0.4"/>
    <n v="1.75"/>
    <d v="2020-06-24T00:00:00"/>
    <n v="10.3"/>
    <x v="0"/>
    <s v="R2"/>
    <m/>
    <m/>
    <m/>
    <s v="GP-00687"/>
  </r>
  <r>
    <n v="161"/>
    <x v="4"/>
    <x v="3"/>
    <d v="2021-04-29T00:00:00"/>
    <x v="2"/>
    <s v="07.50"/>
    <s v="08.05"/>
    <s v="C0203"/>
    <x v="140"/>
    <n v="2.92"/>
    <n v="0.02"/>
    <n v="2.9"/>
    <d v="2020-08-30T00:00:00"/>
    <n v="8.1"/>
    <x v="0"/>
    <s v="RPC"/>
    <m/>
    <m/>
    <m/>
    <s v="LPI-1605"/>
  </r>
  <r>
    <n v="162"/>
    <x v="4"/>
    <x v="3"/>
    <d v="2021-04-29T00:00:00"/>
    <x v="0"/>
    <s v="20.00"/>
    <s v="20.40"/>
    <s v="C0106"/>
    <x v="141"/>
    <n v="3.67"/>
    <n v="3.67"/>
    <n v="0"/>
    <d v="2020-06-16T00:00:00"/>
    <n v="10.566666666666666"/>
    <x v="0"/>
    <s v="RPC"/>
    <m/>
    <m/>
    <m/>
    <s v="TC-09"/>
  </r>
  <r>
    <n v="163"/>
    <x v="4"/>
    <x v="3"/>
    <d v="2021-04-29T00:00:00"/>
    <x v="0"/>
    <s v="20.30"/>
    <s v="21.00"/>
    <s v="C0106"/>
    <x v="2"/>
    <n v="4.3600000000000003"/>
    <n v="3"/>
    <n v="1.3600000000000003"/>
    <d v="2020-03-19T00:00:00"/>
    <n v="13.533333333333333"/>
    <x v="0"/>
    <s v="RPC"/>
    <m/>
    <m/>
    <m/>
    <s v="LPI-1604"/>
  </r>
  <r>
    <n v="164"/>
    <x v="4"/>
    <x v="3"/>
    <d v="2021-04-29T00:00:00"/>
    <x v="0"/>
    <s v="21.00"/>
    <s v="21.30"/>
    <s v="C0106"/>
    <x v="3"/>
    <n v="1.78"/>
    <n v="1.78"/>
    <n v="0"/>
    <d v="2020-06-12T00:00:00"/>
    <n v="10.7"/>
    <x v="0"/>
    <s v="RPC"/>
    <m/>
    <m/>
    <m/>
    <s v="TC-09"/>
  </r>
  <r>
    <n v="165"/>
    <x v="4"/>
    <x v="3"/>
    <d v="2021-04-29T00:00:00"/>
    <x v="0"/>
    <s v="21.30"/>
    <s v="21.40"/>
    <s v="C0106"/>
    <x v="142"/>
    <n v="2.59"/>
    <n v="0.25"/>
    <n v="2.34"/>
    <d v="2020-06-08T00:00:00"/>
    <n v="10.833333333333334"/>
    <x v="0"/>
    <s v="RPC"/>
    <m/>
    <m/>
    <m/>
    <s v="LPI-1605"/>
  </r>
  <r>
    <n v="166"/>
    <x v="4"/>
    <x v="3"/>
    <d v="2021-04-29T00:00:00"/>
    <x v="0"/>
    <s v="21.50"/>
    <s v="22.10"/>
    <s v="C0207"/>
    <x v="143"/>
    <n v="3.21"/>
    <n v="0.05"/>
    <n v="3.16"/>
    <d v="2020-05-30T00:00:00"/>
    <n v="11.133333333333333"/>
    <x v="0"/>
    <s v="RPC"/>
    <m/>
    <m/>
    <m/>
    <s v="LPI-1604"/>
  </r>
  <r>
    <n v="167"/>
    <x v="4"/>
    <x v="3"/>
    <d v="2021-04-29T00:00:00"/>
    <x v="0"/>
    <s v="22.10"/>
    <s v="22.20"/>
    <s v="C0606"/>
    <x v="144"/>
    <n v="1.78"/>
    <n v="0.12"/>
    <n v="1.6600000000000001"/>
    <d v="2020-09-25T00:00:00"/>
    <n v="7.2"/>
    <x v="0"/>
    <s v="RPC"/>
    <m/>
    <m/>
    <m/>
    <s v="LPI-1604"/>
  </r>
  <r>
    <n v="168"/>
    <x v="4"/>
    <x v="3"/>
    <d v="2021-04-29T00:00:00"/>
    <x v="3"/>
    <s v="13.25"/>
    <s v="15.20"/>
    <s v="A0310"/>
    <x v="145"/>
    <n v="4.72"/>
    <n v="4.72"/>
    <n v="0"/>
    <d v="2020-09-14T00:00:00"/>
    <n v="7.5666666666666664"/>
    <x v="0"/>
    <s v="R3"/>
    <m/>
    <m/>
    <m/>
    <s v="LPI-1605"/>
  </r>
  <r>
    <n v="169"/>
    <x v="4"/>
    <x v="3"/>
    <d v="2021-04-29T00:00:00"/>
    <x v="3"/>
    <s v="13.25"/>
    <s v="15.20"/>
    <s v="A0310"/>
    <x v="146"/>
    <n v="4.68"/>
    <n v="1"/>
    <n v="3.6799999999999997"/>
    <d v="2020-09-14T00:00:00"/>
    <n v="7.5666666666666664"/>
    <x v="0"/>
    <s v="R3"/>
    <m/>
    <m/>
    <m/>
    <s v="LPI-1605"/>
  </r>
  <r>
    <n v="170"/>
    <x v="4"/>
    <x v="3"/>
    <d v="2021-04-29T00:00:00"/>
    <x v="3"/>
    <s v="13.25"/>
    <s v="15.20"/>
    <s v="A0411"/>
    <x v="147"/>
    <n v="4.1399999999999997"/>
    <n v="2"/>
    <n v="2.1399999999999997"/>
    <d v="2020-08-07T00:00:00"/>
    <n v="8.8333333333333339"/>
    <x v="0"/>
    <s v="R3"/>
    <m/>
    <m/>
    <m/>
    <s v="GP 99-8009"/>
  </r>
  <r>
    <n v="171"/>
    <x v="4"/>
    <x v="3"/>
    <d v="2021-04-29T00:00:00"/>
    <x v="3"/>
    <s v="13.25"/>
    <s v="15.20"/>
    <s v="A0411"/>
    <x v="148"/>
    <n v="9.27"/>
    <n v="3"/>
    <n v="6.27"/>
    <d v="2020-08-07T00:00:00"/>
    <n v="8.8333333333333339"/>
    <x v="0"/>
    <s v="R3"/>
    <m/>
    <m/>
    <m/>
    <s v="GP 99-8009"/>
  </r>
  <r>
    <n v="172"/>
    <x v="4"/>
    <x v="3"/>
    <d v="2021-04-29T00:00:00"/>
    <x v="3"/>
    <s v="13.25"/>
    <s v="15.20"/>
    <s v="A0411"/>
    <x v="149"/>
    <n v="3.27"/>
    <n v="1.5"/>
    <n v="1.77"/>
    <d v="2020-08-06T00:00:00"/>
    <n v="8.8666666666666671"/>
    <x v="0"/>
    <s v="R3"/>
    <m/>
    <m/>
    <m/>
    <s v="GP 99-8009"/>
  </r>
  <r>
    <n v="173"/>
    <x v="4"/>
    <x v="4"/>
    <d v="2021-04-30T00:00:00"/>
    <x v="2"/>
    <s v="07.50"/>
    <s v="08.05"/>
    <s v="C0203"/>
    <x v="140"/>
    <n v="2.92"/>
    <n v="0.02"/>
    <n v="2.9"/>
    <d v="2020-08-30T00:00:00"/>
    <n v="8.1"/>
    <x v="0"/>
    <s v="RPC"/>
    <m/>
    <m/>
    <m/>
    <s v="LPI-1605"/>
  </r>
  <r>
    <n v="174"/>
    <x v="5"/>
    <x v="0"/>
    <d v="2021-05-04T00:00:00"/>
    <x v="2"/>
    <s v="16.00"/>
    <s v="17.00"/>
    <s v="C0205"/>
    <x v="150"/>
    <n v="4.6100000000000003"/>
    <n v="1.61"/>
    <n v="3"/>
    <d v="2020-09-14T00:00:00"/>
    <n v="7.7333333333333334"/>
    <x v="0"/>
    <s v="R2"/>
    <m/>
    <m/>
    <m/>
    <s v="LPI-1606"/>
  </r>
  <r>
    <n v="175"/>
    <x v="5"/>
    <x v="0"/>
    <d v="2021-05-04T00:00:00"/>
    <x v="0"/>
    <s v="19.30"/>
    <s v="19.45"/>
    <s v="C1011"/>
    <x v="151"/>
    <n v="0.39"/>
    <n v="0.1"/>
    <n v="0.29000000000000004"/>
    <d v="2020-09-12T00:00:00"/>
    <n v="7.8"/>
    <x v="0"/>
    <s v="RN"/>
    <m/>
    <m/>
    <m/>
    <s v="GP 99-8009"/>
  </r>
  <r>
    <n v="176"/>
    <x v="5"/>
    <x v="0"/>
    <d v="2021-05-04T00:00:00"/>
    <x v="0"/>
    <s v="19.45"/>
    <s v="21.00"/>
    <s v="C0713"/>
    <x v="152"/>
    <n v="5.53"/>
    <n v="5.53"/>
    <n v="0"/>
    <d v="2020-08-30T00:00:00"/>
    <n v="8.2333333333333325"/>
    <x v="0"/>
    <s v="R2"/>
    <m/>
    <m/>
    <m/>
    <s v="LPI-1607"/>
  </r>
  <r>
    <n v="177"/>
    <x v="5"/>
    <x v="0"/>
    <d v="2021-05-04T00:00:00"/>
    <x v="0"/>
    <s v="20.30"/>
    <s v="21.30"/>
    <s v="C0813"/>
    <x v="153"/>
    <n v="3.17"/>
    <n v="3.17"/>
    <n v="0"/>
    <d v="2020-08-31T00:00:00"/>
    <n v="8.1999999999999993"/>
    <x v="0"/>
    <s v="R2"/>
    <m/>
    <m/>
    <m/>
    <s v="LPI-1607"/>
  </r>
  <r>
    <n v="178"/>
    <x v="5"/>
    <x v="0"/>
    <d v="2021-05-04T00:00:00"/>
    <x v="3"/>
    <s v="12.30"/>
    <s v="14.45"/>
    <s v="A0304"/>
    <x v="154"/>
    <n v="1.29"/>
    <n v="1.1000000000000001"/>
    <n v="0.18999999999999995"/>
    <d v="2020-08-20T00:00:00"/>
    <n v="8.5666666666666664"/>
    <x v="0"/>
    <s v="RPC"/>
    <m/>
    <m/>
    <m/>
    <s v="LPI-1606"/>
  </r>
  <r>
    <n v="179"/>
    <x v="5"/>
    <x v="0"/>
    <d v="2021-05-04T00:00:00"/>
    <x v="3"/>
    <s v="12.30"/>
    <s v="14.45"/>
    <s v="A0304"/>
    <x v="155"/>
    <n v="2.92"/>
    <n v="2.8"/>
    <n v="0.12000000000000011"/>
    <d v="2020-08-20T00:00:00"/>
    <n v="8.5666666666666664"/>
    <x v="0"/>
    <s v="RPC"/>
    <m/>
    <m/>
    <m/>
    <s v="LPI-1606"/>
  </r>
  <r>
    <n v="180"/>
    <x v="5"/>
    <x v="0"/>
    <d v="2021-05-04T00:00:00"/>
    <x v="3"/>
    <s v="12.30"/>
    <s v="14.45"/>
    <s v="D0101"/>
    <x v="156"/>
    <n v="2.11"/>
    <n v="0.1"/>
    <n v="2.0099999999999998"/>
    <d v="2020-08-03T00:00:00"/>
    <n v="9.1333333333333329"/>
    <x v="0"/>
    <s v="RPC"/>
    <m/>
    <m/>
    <m/>
    <s v="LPI-1606"/>
  </r>
  <r>
    <n v="181"/>
    <x v="5"/>
    <x v="3"/>
    <d v="2021-05-06T00:00:00"/>
    <x v="0"/>
    <s v="17.45"/>
    <s v="18.20"/>
    <s v="C1012"/>
    <x v="157"/>
    <n v="2.86"/>
    <n v="1.5"/>
    <n v="1.3599999999999999"/>
    <d v="2020-10-10T00:00:00"/>
    <n v="6.9333333333333336"/>
    <x v="0"/>
    <s v="RPC"/>
    <m/>
    <m/>
    <m/>
    <s v="LPI-1605"/>
  </r>
  <r>
    <n v="182"/>
    <x v="5"/>
    <x v="4"/>
    <d v="2021-05-07T00:00:00"/>
    <x v="0"/>
    <s v="19.00"/>
    <s v="19.30"/>
    <s v="C0207"/>
    <x v="158"/>
    <n v="1.18"/>
    <n v="1.18"/>
    <n v="0"/>
    <d v="2020-08-23T00:00:00"/>
    <n v="8.5666666666666664"/>
    <x v="0"/>
    <s v="RPC"/>
    <m/>
    <m/>
    <m/>
    <s v="LPI-1604"/>
  </r>
  <r>
    <n v="183"/>
    <x v="5"/>
    <x v="4"/>
    <d v="2021-05-07T00:00:00"/>
    <x v="3"/>
    <s v="11.00"/>
    <s v="12.00"/>
    <s v="A0104"/>
    <x v="159"/>
    <n v="1.62"/>
    <n v="0.5"/>
    <n v="1.1200000000000001"/>
    <d v="2020-09-01T00:00:00"/>
    <n v="8.2666666666666675"/>
    <x v="0"/>
    <s v="R3"/>
    <m/>
    <m/>
    <m/>
    <s v="A-815"/>
  </r>
  <r>
    <n v="184"/>
    <x v="5"/>
    <x v="4"/>
    <d v="2021-05-07T00:00:00"/>
    <x v="3"/>
    <s v="11.00"/>
    <s v="12.00"/>
    <s v="A0103"/>
    <x v="160"/>
    <n v="7.48"/>
    <n v="0.3"/>
    <n v="7.1800000000000006"/>
    <d v="2020-10-27T00:00:00"/>
    <n v="6.4"/>
    <x v="1"/>
    <s v="R3"/>
    <s v="Masuk"/>
    <n v="50"/>
    <n v="15"/>
    <s v="LPI-1603"/>
  </r>
  <r>
    <n v="185"/>
    <x v="5"/>
    <x v="5"/>
    <d v="2021-05-08T00:00:00"/>
    <x v="2"/>
    <s v="17.00"/>
    <s v="17.20"/>
    <s v="C0304"/>
    <x v="16"/>
    <n v="5.23"/>
    <n v="0.15"/>
    <n v="5.08"/>
    <d v="2020-08-24T00:00:00"/>
    <n v="8.6"/>
    <x v="0"/>
    <s v="R1"/>
    <m/>
    <m/>
    <m/>
    <s v="LPI-1603"/>
  </r>
  <r>
    <n v="186"/>
    <x v="5"/>
    <x v="5"/>
    <d v="2021-05-08T00:00:00"/>
    <x v="2"/>
    <s v="17.00"/>
    <s v="17.20"/>
    <s v="C0403"/>
    <x v="161"/>
    <n v="1.1399999999999999"/>
    <n v="0.05"/>
    <n v="1.0899999999999999"/>
    <d v="2020-06-05T00:00:00"/>
    <n v="11"/>
    <x v="0"/>
    <s v="RPC"/>
    <m/>
    <m/>
    <m/>
    <s v="GP-00687"/>
  </r>
  <r>
    <n v="187"/>
    <x v="5"/>
    <x v="2"/>
    <d v="2021-05-09T00:00:00"/>
    <x v="0"/>
    <s v="14.00"/>
    <s v="14.50"/>
    <s v="C0208"/>
    <x v="162"/>
    <n v="4.84"/>
    <n v="4.84"/>
    <n v="0"/>
    <d v="2020-07-21T00:00:00"/>
    <n v="9.7333333333333325"/>
    <x v="0"/>
    <s v="R1"/>
    <m/>
    <m/>
    <m/>
    <s v="LPI-1602"/>
  </r>
  <r>
    <n v="188"/>
    <x v="5"/>
    <x v="2"/>
    <d v="2021-05-09T00:00:00"/>
    <x v="0"/>
    <s v="14.50"/>
    <s v="15.20"/>
    <s v="C0208"/>
    <x v="163"/>
    <n v="7.01"/>
    <n v="2.0099999999999998"/>
    <n v="5"/>
    <d v="2020-08-06T00:00:00"/>
    <n v="9.1999999999999993"/>
    <x v="0"/>
    <s v="R1"/>
    <m/>
    <m/>
    <m/>
    <s v="LPI-1602"/>
  </r>
  <r>
    <n v="189"/>
    <x v="5"/>
    <x v="2"/>
    <d v="2021-05-09T00:00:00"/>
    <x v="0"/>
    <s v="15.20"/>
    <s v="16.00"/>
    <s v="C0208"/>
    <x v="164"/>
    <n v="3.79"/>
    <n v="3.79"/>
    <n v="0"/>
    <d v="2020-07-19T00:00:00"/>
    <n v="9.8000000000000007"/>
    <x v="0"/>
    <s v="R1"/>
    <m/>
    <m/>
    <m/>
    <s v="LPI-1602"/>
  </r>
  <r>
    <n v="190"/>
    <x v="5"/>
    <x v="2"/>
    <d v="2021-05-09T00:00:00"/>
    <x v="0"/>
    <s v="15.50"/>
    <s v="16.00"/>
    <s v="C0208"/>
    <x v="165"/>
    <n v="5.74"/>
    <n v="0.05"/>
    <n v="5.69"/>
    <d v="2020-07-15T00:00:00"/>
    <n v="9.9333333333333336"/>
    <x v="0"/>
    <s v="R1"/>
    <m/>
    <m/>
    <m/>
    <s v="LPI-1602"/>
  </r>
  <r>
    <n v="191"/>
    <x v="5"/>
    <x v="2"/>
    <d v="2021-05-09T00:00:00"/>
    <x v="0"/>
    <s v="16.00"/>
    <s v="16.20"/>
    <s v="C0208"/>
    <x v="166"/>
    <n v="2.86"/>
    <n v="2.86"/>
    <n v="0"/>
    <d v="2020-07-15T00:00:00"/>
    <n v="9.9333333333333336"/>
    <x v="0"/>
    <s v="R1"/>
    <m/>
    <m/>
    <m/>
    <s v="LPI-1602"/>
  </r>
  <r>
    <n v="192"/>
    <x v="5"/>
    <x v="2"/>
    <d v="2021-05-09T00:00:00"/>
    <x v="0"/>
    <s v="16.10"/>
    <s v="16.30"/>
    <s v="C0207"/>
    <x v="167"/>
    <n v="1.82"/>
    <n v="1.82"/>
    <n v="0"/>
    <d v="2020-07-16T00:00:00"/>
    <n v="9.9"/>
    <x v="0"/>
    <s v="RPC"/>
    <m/>
    <m/>
    <m/>
    <s v="LPI-1604"/>
  </r>
  <r>
    <n v="193"/>
    <x v="5"/>
    <x v="2"/>
    <d v="2021-05-09T00:00:00"/>
    <x v="0"/>
    <s v="16.10"/>
    <s v="16.30"/>
    <s v="C0307"/>
    <x v="168"/>
    <n v="1.86"/>
    <n v="1.86"/>
    <n v="0"/>
    <d v="2020-07-29T00:00:00"/>
    <n v="9.4666666666666668"/>
    <x v="0"/>
    <s v="R1"/>
    <m/>
    <m/>
    <m/>
    <s v="GP-00687"/>
  </r>
  <r>
    <n v="194"/>
    <x v="5"/>
    <x v="2"/>
    <d v="2021-05-09T00:00:00"/>
    <x v="0"/>
    <s v="16.20"/>
    <s v="18.00"/>
    <s v="C0812"/>
    <x v="169"/>
    <n v="6.07"/>
    <n v="5.5"/>
    <n v="0.57000000000000028"/>
    <d v="2020-07-27T00:00:00"/>
    <n v="9.5333333333333332"/>
    <x v="0"/>
    <s v="R2"/>
    <m/>
    <m/>
    <m/>
    <s v="LPI-1607"/>
  </r>
  <r>
    <n v="195"/>
    <x v="5"/>
    <x v="2"/>
    <d v="2021-05-09T00:00:00"/>
    <x v="0"/>
    <s v="18.00"/>
    <s v="19.00"/>
    <s v="C0206"/>
    <x v="56"/>
    <n v="1.81"/>
    <n v="0.81"/>
    <n v="1"/>
    <d v="2020-07-13T00:00:00"/>
    <n v="10"/>
    <x v="0"/>
    <s v="RPC"/>
    <m/>
    <m/>
    <m/>
    <s v="LPI-1605"/>
  </r>
  <r>
    <n v="196"/>
    <x v="5"/>
    <x v="0"/>
    <d v="2021-05-11T00:00:00"/>
    <x v="4"/>
    <s v="12.20"/>
    <s v="12.40"/>
    <s v="D0401"/>
    <x v="170"/>
    <n v="3.31"/>
    <n v="0.3"/>
    <n v="3.0100000000000002"/>
    <d v="2020-09-14T00:00:00"/>
    <s v="8 Bulan"/>
    <x v="0"/>
    <s v="R2"/>
    <m/>
    <m/>
    <m/>
    <s v="COLEKSI"/>
  </r>
  <r>
    <n v="197"/>
    <x v="5"/>
    <x v="0"/>
    <d v="2021-05-11T00:00:00"/>
    <x v="4"/>
    <s v="17.50"/>
    <s v="18.10"/>
    <s v="D0401"/>
    <x v="44"/>
    <n v="2.1800000000000002"/>
    <n v="0.3"/>
    <n v="1.8800000000000001"/>
    <d v="2020-08-16T00:00:00"/>
    <n v="8.9333333333333336"/>
    <x v="0"/>
    <s v="R2"/>
    <m/>
    <m/>
    <m/>
    <s v="COLEKSI"/>
  </r>
  <r>
    <n v="198"/>
    <x v="5"/>
    <x v="3"/>
    <d v="2021-05-13T00:00:00"/>
    <x v="2"/>
    <s v="14.10"/>
    <s v="14.30"/>
    <s v="C0403"/>
    <x v="171"/>
    <n v="3.19"/>
    <n v="0.19"/>
    <n v="3"/>
    <d v="2020-10-04T00:00:00"/>
    <n v="7.4440094212962622"/>
    <x v="0"/>
    <s v="RPC"/>
    <m/>
    <m/>
    <m/>
    <s v="GP-95287"/>
  </r>
  <r>
    <n v="199"/>
    <x v="5"/>
    <x v="2"/>
    <d v="2021-05-16T00:00:00"/>
    <x v="0"/>
    <s v="14.30"/>
    <s v="15.30"/>
    <s v="B0206"/>
    <x v="172"/>
    <n v="8.26"/>
    <n v="2"/>
    <n v="6.26"/>
    <d v="2020-08-25T00:00:00"/>
    <n v="8.8000000000000007"/>
    <x v="0"/>
    <s v="RPC"/>
    <m/>
    <m/>
    <m/>
    <s v="LPI-1605"/>
  </r>
  <r>
    <n v="200"/>
    <x v="5"/>
    <x v="2"/>
    <d v="2021-05-16T00:00:00"/>
    <x v="0"/>
    <s v="15.30"/>
    <s v="16.30"/>
    <s v="B0206"/>
    <x v="173"/>
    <n v="4.17"/>
    <n v="2"/>
    <n v="2.17"/>
    <d v="2020-08-22T00:00:00"/>
    <n v="8.9"/>
    <x v="0"/>
    <s v="RPC"/>
    <m/>
    <m/>
    <m/>
    <s v="LPI-1605"/>
  </r>
  <r>
    <n v="201"/>
    <x v="5"/>
    <x v="2"/>
    <d v="2021-05-16T00:00:00"/>
    <x v="0"/>
    <s v="16.00"/>
    <s v="17.00"/>
    <s v="B0206"/>
    <x v="174"/>
    <n v="5.08"/>
    <n v="2"/>
    <n v="3.08"/>
    <d v="2020-08-16T00:00:00"/>
    <n v="9.1"/>
    <x v="0"/>
    <s v="RPC"/>
    <m/>
    <m/>
    <m/>
    <s v="LPI-1605"/>
  </r>
  <r>
    <n v="202"/>
    <x v="5"/>
    <x v="2"/>
    <d v="2021-05-16T00:00:00"/>
    <x v="0"/>
    <s v="17.00"/>
    <s v="17.30"/>
    <s v="C0707"/>
    <x v="175"/>
    <n v="2.23"/>
    <n v="0.23"/>
    <n v="2"/>
    <d v="2020-10-15T00:00:00"/>
    <n v="7.1"/>
    <x v="0"/>
    <s v="R1"/>
    <m/>
    <m/>
    <m/>
    <s v="LPI-1606"/>
  </r>
  <r>
    <n v="203"/>
    <x v="5"/>
    <x v="1"/>
    <d v="2021-05-17T00:00:00"/>
    <x v="2"/>
    <s v="10.25"/>
    <s v="10.45"/>
    <s v="C0205"/>
    <x v="176"/>
    <n v="3.79"/>
    <n v="0.15"/>
    <n v="3.64"/>
    <d v="2020-08-21T00:00:00"/>
    <n v="8.9666666666666668"/>
    <x v="0"/>
    <s v="R2"/>
    <m/>
    <m/>
    <m/>
    <s v="LPI-1606"/>
  </r>
  <r>
    <n v="204"/>
    <x v="5"/>
    <x v="1"/>
    <d v="2021-05-17T00:00:00"/>
    <x v="0"/>
    <s v="13.00"/>
    <s v="13.45"/>
    <s v="C1011"/>
    <x v="177"/>
    <n v="1.88"/>
    <n v="1.88"/>
    <n v="0"/>
    <d v="2020-09-12T00:00:00"/>
    <n v="8.2333333333333325"/>
    <x v="0"/>
    <s v="R1"/>
    <m/>
    <m/>
    <m/>
    <s v="LPI-1606"/>
  </r>
  <r>
    <n v="205"/>
    <x v="5"/>
    <x v="1"/>
    <d v="2021-05-17T00:00:00"/>
    <x v="0"/>
    <s v="13.45"/>
    <s v="14.00"/>
    <s v="C1013"/>
    <x v="178"/>
    <n v="3.44"/>
    <n v="0.44"/>
    <n v="3"/>
    <d v="2020-09-17T00:00:00"/>
    <n v="8.0666666666666664"/>
    <x v="0"/>
    <s v="R3"/>
    <m/>
    <m/>
    <m/>
    <s v="GP 99-8009"/>
  </r>
  <r>
    <n v="206"/>
    <x v="5"/>
    <x v="1"/>
    <d v="2021-05-17T00:00:00"/>
    <x v="0"/>
    <s v="13.30"/>
    <s v="15.00"/>
    <s v="C0904"/>
    <x v="179"/>
    <n v="4.8899999999999997"/>
    <n v="4.8899999999999997"/>
    <n v="0"/>
    <d v="2020-12-11T00:00:00"/>
    <n v="5.2333333333333334"/>
    <x v="1"/>
    <s v="R3"/>
    <s v="Masuk"/>
    <n v="50"/>
    <n v="244.49999999999997"/>
    <s v="LPI-1602"/>
  </r>
  <r>
    <n v="207"/>
    <x v="5"/>
    <x v="1"/>
    <d v="2021-05-17T00:00:00"/>
    <x v="3"/>
    <s v="15.15"/>
    <s v="16.30"/>
    <s v="A0415"/>
    <x v="180"/>
    <n v="4.83"/>
    <n v="1.5"/>
    <n v="3.33"/>
    <d v="2020-06-29T00:00:00"/>
    <n v="10.733333333333333"/>
    <x v="0"/>
    <s v="RPC"/>
    <m/>
    <m/>
    <m/>
    <s v="LPI-1606"/>
  </r>
  <r>
    <n v="208"/>
    <x v="5"/>
    <x v="1"/>
    <d v="2021-05-17T00:00:00"/>
    <x v="2"/>
    <s v="10.25"/>
    <s v="10.45"/>
    <s v="B0401"/>
    <x v="181"/>
    <n v="8.23"/>
    <n v="0.1"/>
    <n v="8.1300000000000008"/>
    <d v="2020-09-07T00:00:00"/>
    <n v="8.4"/>
    <x v="0"/>
    <s v="R3"/>
    <m/>
    <m/>
    <m/>
    <s v="PSJT 941"/>
  </r>
  <r>
    <n v="209"/>
    <x v="5"/>
    <x v="3"/>
    <d v="2021-05-20T00:00:00"/>
    <x v="2"/>
    <s v="15.25"/>
    <s v="16.10"/>
    <s v="B0303"/>
    <x v="182"/>
    <n v="8.85"/>
    <n v="0.5"/>
    <n v="8.35"/>
    <d v="2020-06-09T00:00:00"/>
    <n v="11.5"/>
    <x v="0"/>
    <s v="R3"/>
    <m/>
    <m/>
    <m/>
    <s v="BW-04"/>
  </r>
  <r>
    <n v="210"/>
    <x v="5"/>
    <x v="3"/>
    <d v="2021-05-20T00:00:00"/>
    <x v="2"/>
    <s v="15.25"/>
    <s v="16.10"/>
    <s v="B0303"/>
    <x v="183"/>
    <n v="8.92"/>
    <n v="1"/>
    <n v="7.92"/>
    <d v="2020-06-01T00:00:00"/>
    <n v="11.766666666666667"/>
    <x v="0"/>
    <s v="R3"/>
    <m/>
    <m/>
    <m/>
    <s v="BW-04"/>
  </r>
  <r>
    <n v="211"/>
    <x v="5"/>
    <x v="3"/>
    <d v="2021-05-20T00:00:00"/>
    <x v="2"/>
    <s v="15.25"/>
    <s v="16.10"/>
    <s v="B0303"/>
    <x v="184"/>
    <n v="2.38"/>
    <n v="0.2"/>
    <n v="2.1799999999999997"/>
    <d v="2020-06-08T00:00:00"/>
    <n v="11.533333333333333"/>
    <x v="0"/>
    <s v="R3"/>
    <m/>
    <m/>
    <m/>
    <s v="BW-04"/>
  </r>
  <r>
    <n v="212"/>
    <x v="5"/>
    <x v="3"/>
    <d v="2021-05-20T00:00:00"/>
    <x v="3"/>
    <s v="18.50"/>
    <s v="19.05"/>
    <s v="D0102"/>
    <x v="185"/>
    <n v="2.11"/>
    <n v="0.2"/>
    <n v="1.91"/>
    <d v="2020-08-20T00:00:00"/>
    <n v="9.1"/>
    <x v="0"/>
    <s v="R2"/>
    <m/>
    <m/>
    <m/>
    <s v="LPI-1602"/>
  </r>
  <r>
    <n v="213"/>
    <x v="5"/>
    <x v="4"/>
    <d v="2021-05-21T00:00:00"/>
    <x v="0"/>
    <s v="18.04"/>
    <s v="18.40"/>
    <s v="C0706"/>
    <x v="186"/>
    <n v="3.06"/>
    <n v="1"/>
    <n v="2.06"/>
    <d v="2020-10-10T00:00:00"/>
    <n v="7.4333333333333336"/>
    <x v="0"/>
    <s v="R1"/>
    <m/>
    <m/>
    <m/>
    <s v="LPI-1606"/>
  </r>
  <r>
    <n v="214"/>
    <x v="5"/>
    <x v="4"/>
    <d v="2021-05-21T00:00:00"/>
    <x v="0"/>
    <s v="18.40"/>
    <s v="19.00"/>
    <s v="C0706"/>
    <x v="187"/>
    <n v="2.71"/>
    <n v="0.5"/>
    <n v="2.21"/>
    <d v="2020-10-08T00:00:00"/>
    <n v="7.5"/>
    <x v="0"/>
    <s v="R1"/>
    <m/>
    <m/>
    <m/>
    <s v="LPI-1606"/>
  </r>
  <r>
    <n v="215"/>
    <x v="5"/>
    <x v="4"/>
    <d v="2021-05-21T00:00:00"/>
    <x v="3"/>
    <s v="09.20"/>
    <s v="10.00"/>
    <s v="D0103"/>
    <x v="188"/>
    <n v="4.4400000000000004"/>
    <n v="1.5"/>
    <n v="2.9400000000000004"/>
    <d v="2020-08-30T00:00:00"/>
    <n v="8.8000000000000007"/>
    <x v="0"/>
    <s v="RPC"/>
    <m/>
    <m/>
    <m/>
    <s v="LPI-1603"/>
  </r>
  <r>
    <n v="216"/>
    <x v="5"/>
    <x v="5"/>
    <d v="2021-05-22T00:00:00"/>
    <x v="3"/>
    <s v="15.00"/>
    <s v="15.30"/>
    <s v="A0412"/>
    <x v="189"/>
    <n v="3.9"/>
    <n v="0.05"/>
    <n v="3.85"/>
    <d v="2020-07-05T00:00:00"/>
    <n v="10.7"/>
    <x v="0"/>
    <s v="RPC"/>
    <m/>
    <m/>
    <m/>
    <s v="LPI-1606"/>
  </r>
  <r>
    <n v="217"/>
    <x v="5"/>
    <x v="5"/>
    <d v="2021-05-22T00:00:00"/>
    <x v="3"/>
    <s v="15.00"/>
    <s v="15.30"/>
    <s v="A0412"/>
    <x v="190"/>
    <n v="1.24"/>
    <n v="0.45"/>
    <n v="0.79"/>
    <d v="2020-07-10T00:00:00"/>
    <n v="10.533333333333333"/>
    <x v="0"/>
    <s v="RPC"/>
    <m/>
    <m/>
    <m/>
    <s v="LPI-1606"/>
  </r>
  <r>
    <n v="218"/>
    <x v="5"/>
    <x v="5"/>
    <d v="2021-05-22T00:00:00"/>
    <x v="2"/>
    <s v="10.00"/>
    <s v="10.10"/>
    <s v="C0103"/>
    <x v="191"/>
    <n v="5.0599999999999996"/>
    <n v="0.16"/>
    <n v="4.8999999999999995"/>
    <d v="2020-08-30T00:00:00"/>
    <n v="8.8333333333333339"/>
    <x v="0"/>
    <s v="R1"/>
    <m/>
    <m/>
    <m/>
    <s v="LPI-1606"/>
  </r>
  <r>
    <n v="219"/>
    <x v="5"/>
    <x v="2"/>
    <d v="2021-05-23T00:00:00"/>
    <x v="2"/>
    <s v="22.00"/>
    <s v="24.00"/>
    <s v="B0104"/>
    <x v="192"/>
    <n v="3.95"/>
    <n v="0.1"/>
    <n v="3.85"/>
    <d v="2020-09-05T00:00:00"/>
    <n v="8.6666666666666661"/>
    <x v="0"/>
    <s v="RPC"/>
    <m/>
    <m/>
    <m/>
    <s v="AS.I19-19"/>
  </r>
  <r>
    <n v="220"/>
    <x v="5"/>
    <x v="2"/>
    <d v="2021-05-23T00:00:00"/>
    <x v="2"/>
    <s v="22.00"/>
    <s v="24.00"/>
    <s v="B0104"/>
    <x v="193"/>
    <n v="2.84"/>
    <n v="0.18"/>
    <n v="2.6599999999999997"/>
    <d v="2020-09-11T00:00:00"/>
    <n v="8.4666666666666668"/>
    <x v="0"/>
    <s v="RPC"/>
    <m/>
    <m/>
    <m/>
    <s v="AS.I19-19"/>
  </r>
  <r>
    <n v="221"/>
    <x v="5"/>
    <x v="2"/>
    <d v="2021-05-23T00:00:00"/>
    <x v="2"/>
    <s v="22.00"/>
    <s v="24.00"/>
    <s v="B0104"/>
    <x v="194"/>
    <n v="4.04"/>
    <n v="0.25"/>
    <n v="3.79"/>
    <d v="2020-09-07T00:00:00"/>
    <n v="8.6"/>
    <x v="0"/>
    <s v="RPC"/>
    <m/>
    <m/>
    <m/>
    <s v="AS.I19-19"/>
  </r>
  <r>
    <n v="222"/>
    <x v="5"/>
    <x v="2"/>
    <d v="2021-05-23T00:00:00"/>
    <x v="2"/>
    <s v="22.00"/>
    <s v="24.00"/>
    <s v="B0404"/>
    <x v="195"/>
    <n v="4.29"/>
    <n v="0.28999999999999998"/>
    <n v="4"/>
    <d v="2020-09-29T00:00:00"/>
    <n v="7.8666666666666663"/>
    <x v="0"/>
    <s v="R1"/>
    <m/>
    <m/>
    <m/>
    <s v="LPI-1603"/>
  </r>
  <r>
    <n v="223"/>
    <x v="5"/>
    <x v="2"/>
    <d v="2021-05-23T00:00:00"/>
    <x v="2"/>
    <s v="22.00"/>
    <s v="24.00"/>
    <s v="B0404"/>
    <x v="196"/>
    <n v="5.6"/>
    <n v="0.6"/>
    <n v="5"/>
    <d v="2020-08-25T00:00:00"/>
    <n v="9.0333333333333332"/>
    <x v="0"/>
    <s v="R1"/>
    <m/>
    <m/>
    <m/>
    <s v="LPI-1606"/>
  </r>
  <r>
    <n v="224"/>
    <x v="5"/>
    <x v="2"/>
    <d v="2021-05-23T00:00:00"/>
    <x v="2"/>
    <s v="22.00"/>
    <s v="24.00"/>
    <s v="B0404"/>
    <x v="197"/>
    <n v="3.3"/>
    <n v="0.1"/>
    <n v="3.1999999999999997"/>
    <d v="2020-10-03T00:00:00"/>
    <n v="7.7333333333333334"/>
    <x v="0"/>
    <s v="R1"/>
    <m/>
    <m/>
    <m/>
    <s v="LPI-1603"/>
  </r>
  <r>
    <n v="225"/>
    <x v="5"/>
    <x v="1"/>
    <d v="2021-05-24T00:00:00"/>
    <x v="2"/>
    <s v="17.00"/>
    <s v="17.25"/>
    <s v="C0403"/>
    <x v="171"/>
    <n v="3.19"/>
    <n v="0.4"/>
    <n v="2.79"/>
    <d v="2020-10-04T00:00:00"/>
    <n v="7.7333333333333334"/>
    <x v="0"/>
    <s v="RPC"/>
    <m/>
    <m/>
    <m/>
    <s v="GP-95287"/>
  </r>
  <r>
    <n v="226"/>
    <x v="5"/>
    <x v="1"/>
    <d v="2021-05-24T00:00:00"/>
    <x v="2"/>
    <s v="17.00"/>
    <s v="17.25"/>
    <s v="C0403"/>
    <x v="198"/>
    <n v="1.1499999999999999"/>
    <n v="0.4"/>
    <n v="0.74999999999999989"/>
    <d v="2020-09-28T00:00:00"/>
    <n v="7.9333333333333336"/>
    <x v="0"/>
    <s v="RPC"/>
    <m/>
    <m/>
    <m/>
    <s v="GP-95287"/>
  </r>
  <r>
    <n v="227"/>
    <x v="5"/>
    <x v="3"/>
    <d v="2021-05-27T00:00:00"/>
    <x v="2"/>
    <s v="22.00"/>
    <s v="22.30"/>
    <s v="D0301"/>
    <x v="199"/>
    <n v="2.35"/>
    <n v="0.1"/>
    <n v="2.25"/>
    <d v="2020-09-10T00:00:00"/>
    <n v="8.6333333333333329"/>
    <x v="0"/>
    <s v="R2"/>
    <m/>
    <m/>
    <m/>
    <s v="LPI-1603"/>
  </r>
  <r>
    <n v="228"/>
    <x v="5"/>
    <x v="3"/>
    <d v="2021-05-27T00:00:00"/>
    <x v="0"/>
    <s v="16.30"/>
    <s v="17.20"/>
    <s v="B0206"/>
    <x v="172"/>
    <n v="8.26"/>
    <n v="4"/>
    <n v="4.26"/>
    <d v="2020-08-25T00:00:00"/>
    <n v="9.1666666666666661"/>
    <x v="0"/>
    <s v="RPC"/>
    <m/>
    <m/>
    <m/>
    <s v="LPI-1605"/>
  </r>
  <r>
    <n v="229"/>
    <x v="5"/>
    <x v="3"/>
    <d v="2021-05-27T00:00:00"/>
    <x v="0"/>
    <s v="21.30"/>
    <s v="21.45"/>
    <s v="C0706"/>
    <x v="200"/>
    <n v="2.85"/>
    <n v="0.5"/>
    <n v="2.35"/>
    <d v="2020-09-17T00:00:00"/>
    <n v="8.4"/>
    <x v="0"/>
    <s v="R1"/>
    <m/>
    <m/>
    <m/>
    <s v="LPI-1606"/>
  </r>
  <r>
    <n v="230"/>
    <x v="5"/>
    <x v="3"/>
    <d v="2021-05-27T00:00:00"/>
    <x v="0"/>
    <s v="21.45"/>
    <s v="21.50"/>
    <s v="C0706"/>
    <x v="186"/>
    <n v="3.06"/>
    <n v="0.1"/>
    <n v="2.96"/>
    <d v="2020-10-10T00:00:00"/>
    <n v="7.6333333333333337"/>
    <x v="0"/>
    <s v="R1"/>
    <m/>
    <m/>
    <m/>
    <s v="LPI-1606"/>
  </r>
  <r>
    <n v="231"/>
    <x v="5"/>
    <x v="3"/>
    <d v="2021-05-27T00:00:00"/>
    <x v="0"/>
    <s v="21.50"/>
    <s v="22.00"/>
    <s v="C0706"/>
    <x v="64"/>
    <n v="6.61"/>
    <n v="0.2"/>
    <n v="6.41"/>
    <d v="2020-10-07T00:00:00"/>
    <n v="7.7333333333333334"/>
    <x v="0"/>
    <s v="R1"/>
    <m/>
    <m/>
    <m/>
    <s v="LPI-1606"/>
  </r>
  <r>
    <n v="232"/>
    <x v="5"/>
    <x v="4"/>
    <d v="2021-05-28T00:00:00"/>
    <x v="2"/>
    <n v="13.15"/>
    <n v="14"/>
    <s v="C0204"/>
    <x v="201"/>
    <n v="2.71"/>
    <n v="0.05"/>
    <n v="2.66"/>
    <d v="2020-06-26T00:00:00"/>
    <n v="11.2"/>
    <x v="0"/>
    <s v="RPC"/>
    <m/>
    <m/>
    <m/>
    <s v="LPI-1606"/>
  </r>
  <r>
    <n v="233"/>
    <x v="5"/>
    <x v="4"/>
    <d v="2021-05-28T00:00:00"/>
    <x v="2"/>
    <n v="13.15"/>
    <n v="14"/>
    <s v="C0203"/>
    <x v="140"/>
    <n v="2.92"/>
    <n v="1.5"/>
    <n v="1.42"/>
    <d v="2020-08-30T00:00:00"/>
    <n v="9.1"/>
    <x v="0"/>
    <s v="RPC"/>
    <m/>
    <m/>
    <m/>
    <s v="LPI-1605"/>
  </r>
  <r>
    <n v="234"/>
    <x v="5"/>
    <x v="4"/>
    <d v="2021-05-28T00:00:00"/>
    <x v="2"/>
    <n v="13.15"/>
    <n v="14"/>
    <s v="C0203"/>
    <x v="202"/>
    <n v="1.26"/>
    <n v="0.45"/>
    <n v="0.81"/>
    <d v="2020-08-25T00:00:00"/>
    <n v="9.1999999999999993"/>
    <x v="0"/>
    <s v="RPC"/>
    <m/>
    <m/>
    <m/>
    <s v="LPI-1605"/>
  </r>
  <r>
    <n v="235"/>
    <x v="5"/>
    <x v="4"/>
    <d v="2021-05-28T00:00:00"/>
    <x v="0"/>
    <s v="10.00"/>
    <s v="10.30"/>
    <s v="B0108"/>
    <x v="203"/>
    <n v="2.96"/>
    <n v="2.96"/>
    <n v="0"/>
    <d v="2020-06-02T00:00:00"/>
    <n v="12"/>
    <x v="0"/>
    <s v="R2"/>
    <m/>
    <m/>
    <m/>
    <s v="GP 99-8009"/>
  </r>
  <r>
    <n v="236"/>
    <x v="5"/>
    <x v="4"/>
    <d v="2021-05-28T00:00:00"/>
    <x v="0"/>
    <s v="10.10"/>
    <s v="11.10"/>
    <s v="B0108"/>
    <x v="204"/>
    <n v="6.3"/>
    <n v="6.3"/>
    <n v="0"/>
    <d v="2020-07-21T00:00:00"/>
    <n v="10.366666666666667"/>
    <x v="0"/>
    <s v="R2"/>
    <m/>
    <m/>
    <m/>
    <s v="GP 99-8009"/>
  </r>
  <r>
    <n v="237"/>
    <x v="5"/>
    <x v="4"/>
    <d v="2021-05-28T00:00:00"/>
    <x v="0"/>
    <s v="10.15"/>
    <s v="11.10"/>
    <s v="B0108"/>
    <x v="205"/>
    <n v="9.11"/>
    <n v="9.11"/>
    <n v="0"/>
    <d v="2020-07-21T00:00:00"/>
    <n v="10.366666666666667"/>
    <x v="0"/>
    <s v="R2"/>
    <m/>
    <m/>
    <m/>
    <s v="LPI-1603"/>
  </r>
  <r>
    <n v="238"/>
    <x v="5"/>
    <x v="5"/>
    <d v="2021-05-29T00:00:00"/>
    <x v="2"/>
    <s v="16.00"/>
    <s v="17.30"/>
    <s v="B0501"/>
    <x v="74"/>
    <n v="7.35"/>
    <n v="6.85"/>
    <n v="0.5"/>
    <d v="2020-06-02T00:00:00"/>
    <n v="12.033333333333333"/>
    <x v="0"/>
    <s v="R3"/>
    <m/>
    <m/>
    <m/>
    <s v="LPI-1603"/>
  </r>
  <r>
    <n v="239"/>
    <x v="5"/>
    <x v="5"/>
    <d v="2021-05-29T00:00:00"/>
    <x v="2"/>
    <s v="16.00"/>
    <s v="17.30"/>
    <s v="B0501"/>
    <x v="206"/>
    <n v="7.87"/>
    <n v="6"/>
    <n v="1.87"/>
    <d v="2020-06-02T00:00:00"/>
    <n v="12.033333333333333"/>
    <x v="0"/>
    <s v="R3"/>
    <m/>
    <m/>
    <m/>
    <s v="LPI-1603"/>
  </r>
  <r>
    <n v="240"/>
    <x v="5"/>
    <x v="5"/>
    <d v="2021-05-29T00:00:00"/>
    <x v="2"/>
    <s v="16.00"/>
    <s v="17.30"/>
    <s v="B0501"/>
    <x v="207"/>
    <n v="7.07"/>
    <n v="7.07"/>
    <n v="0"/>
    <d v="2020-11-08T00:00:00"/>
    <n v="6.7333333333333334"/>
    <x v="0"/>
    <s v="R2"/>
    <m/>
    <m/>
    <m/>
    <s v="LPI-1607"/>
  </r>
  <r>
    <n v="241"/>
    <x v="5"/>
    <x v="5"/>
    <d v="2021-05-29T00:00:00"/>
    <x v="2"/>
    <s v="16.00"/>
    <s v="17.30"/>
    <s v="B0501"/>
    <x v="208"/>
    <n v="4.5199999999999996"/>
    <n v="4.5199999999999996"/>
    <n v="0"/>
    <d v="2020-06-08T00:00:00"/>
    <n v="11.833333333333334"/>
    <x v="0"/>
    <s v="R2"/>
    <m/>
    <m/>
    <m/>
    <s v="LPI-1607"/>
  </r>
  <r>
    <n v="242"/>
    <x v="6"/>
    <x v="0"/>
    <d v="2021-06-01T00:00:00"/>
    <x v="0"/>
    <s v="16.30"/>
    <s v="17.00"/>
    <s v="C0307"/>
    <x v="209"/>
    <n v="1.42"/>
    <n v="0.42"/>
    <n v="1"/>
    <d v="2020-08-15T00:00:00"/>
    <n v="9.6666666666666661"/>
    <x v="0"/>
    <s v="R1"/>
    <m/>
    <m/>
    <m/>
    <s v="GP-00687"/>
  </r>
  <r>
    <n v="243"/>
    <x v="6"/>
    <x v="0"/>
    <d v="2021-06-01T00:00:00"/>
    <x v="2"/>
    <s v="13.25"/>
    <s v="13.45"/>
    <s v="C0503"/>
    <x v="210"/>
    <n v="3.31"/>
    <n v="0.1"/>
    <n v="3.21"/>
    <d v="2020-08-01T00:00:00"/>
    <n v="10.133333333333333"/>
    <x v="0"/>
    <s v="RPC"/>
    <m/>
    <m/>
    <m/>
    <s v="LPI-1606"/>
  </r>
  <r>
    <n v="244"/>
    <x v="6"/>
    <x v="6"/>
    <d v="2021-06-02T00:00:00"/>
    <x v="0"/>
    <s v="19.00"/>
    <s v="19.45"/>
    <s v="B0206"/>
    <x v="172"/>
    <n v="8.26"/>
    <n v="2.2599999999999998"/>
    <n v="6"/>
    <d v="2020-08-25T00:00:00"/>
    <n v="9.3666666666666671"/>
    <x v="0"/>
    <s v="RPC"/>
    <m/>
    <m/>
    <m/>
    <s v="LPI-1605"/>
  </r>
  <r>
    <n v="245"/>
    <x v="6"/>
    <x v="6"/>
    <d v="2021-06-02T00:00:00"/>
    <x v="0"/>
    <s v="19.40"/>
    <s v="20.00"/>
    <s v="B0206"/>
    <x v="173"/>
    <n v="4.17"/>
    <n v="1"/>
    <n v="3.17"/>
    <d v="2020-08-22T00:00:00"/>
    <n v="9.4666666666666668"/>
    <x v="0"/>
    <s v="RPC"/>
    <m/>
    <m/>
    <m/>
    <s v="LPI-1605"/>
  </r>
  <r>
    <n v="246"/>
    <x v="6"/>
    <x v="6"/>
    <d v="2021-06-02T00:00:00"/>
    <x v="3"/>
    <s v="13.10"/>
    <s v="14.15"/>
    <s v="A0502"/>
    <x v="211"/>
    <n v="3.47"/>
    <n v="0.5"/>
    <n v="2.97"/>
    <d v="2020-06-15T00:00:00"/>
    <n v="11.733333333333333"/>
    <x v="0"/>
    <s v="R3"/>
    <m/>
    <m/>
    <m/>
    <s v="PSJT 941"/>
  </r>
  <r>
    <n v="247"/>
    <x v="6"/>
    <x v="6"/>
    <d v="2021-06-02T00:00:00"/>
    <x v="3"/>
    <s v="13.10"/>
    <s v="14.15"/>
    <s v="A0502"/>
    <x v="212"/>
    <n v="6.32"/>
    <n v="1.5"/>
    <n v="4.82"/>
    <d v="2020-06-14T00:00:00"/>
    <n v="11.766666666666667"/>
    <x v="0"/>
    <s v="R3"/>
    <m/>
    <m/>
    <m/>
    <s v="PSJT 941"/>
  </r>
  <r>
    <n v="248"/>
    <x v="6"/>
    <x v="6"/>
    <d v="2021-06-02T00:00:00"/>
    <x v="3"/>
    <s v="21.00"/>
    <s v="21.30"/>
    <s v="D0101"/>
    <x v="213"/>
    <n v="2.66"/>
    <n v="0.2"/>
    <n v="2.46"/>
    <d v="2020-07-20T00:00:00"/>
    <n v="10.566666666666666"/>
    <x v="0"/>
    <s v="RPC"/>
    <m/>
    <m/>
    <m/>
    <s v="LPI-612"/>
  </r>
  <r>
    <n v="249"/>
    <x v="6"/>
    <x v="6"/>
    <d v="2021-06-02T00:00:00"/>
    <x v="3"/>
    <s v="21.00"/>
    <s v="21.30"/>
    <s v="D0101"/>
    <x v="214"/>
    <n v="1"/>
    <n v="0.75"/>
    <n v="0.25"/>
    <d v="2020-07-07T00:00:00"/>
    <n v="11"/>
    <x v="0"/>
    <s v="RPC"/>
    <m/>
    <m/>
    <m/>
    <s v="GP-00687"/>
  </r>
  <r>
    <n v="250"/>
    <x v="6"/>
    <x v="3"/>
    <d v="2021-06-03T00:00:00"/>
    <x v="2"/>
    <s v="18.00"/>
    <s v="18.30"/>
    <s v="B0505"/>
    <x v="215"/>
    <n v="15.6"/>
    <n v="0.4"/>
    <n v="15.2"/>
    <d v="2020-10-05T00:00:00"/>
    <n v="8.0333333333333332"/>
    <x v="0"/>
    <s v="R3"/>
    <m/>
    <m/>
    <m/>
    <s v="GP 99-8009"/>
  </r>
  <r>
    <n v="251"/>
    <x v="6"/>
    <x v="3"/>
    <d v="2021-06-03T00:00:00"/>
    <x v="0"/>
    <s v="17.00"/>
    <s v="18.15"/>
    <s v="C0908"/>
    <x v="216"/>
    <n v="3.44"/>
    <n v="3.44"/>
    <n v="0"/>
    <d v="2020-11-26T00:00:00"/>
    <n v="6.333333333333333"/>
    <x v="1"/>
    <s v="R3"/>
    <s v="Masuk"/>
    <n v="50"/>
    <n v="172"/>
    <s v="LPI-1605"/>
  </r>
  <r>
    <n v="252"/>
    <x v="6"/>
    <x v="3"/>
    <d v="2021-06-03T00:00:00"/>
    <x v="3"/>
    <s v="22.55"/>
    <s v=".23.10"/>
    <s v="A0103"/>
    <x v="217"/>
    <n v="9.1199999999999992"/>
    <n v="0.1"/>
    <n v="9.02"/>
    <d v="2020-10-06T00:00:00"/>
    <n v="8"/>
    <x v="0"/>
    <s v="R3"/>
    <m/>
    <m/>
    <m/>
    <s v="LPI-1603"/>
  </r>
  <r>
    <n v="253"/>
    <x v="6"/>
    <x v="4"/>
    <d v="2021-06-04T00:00:00"/>
    <x v="2"/>
    <s v="08.00"/>
    <s v="08.30"/>
    <s v="B0501"/>
    <x v="218"/>
    <n v="0.91"/>
    <n v="0.41"/>
    <n v="0.5"/>
    <d v="2020-09-14T00:00:00"/>
    <n v="8.7666666666666675"/>
    <x v="0"/>
    <s v="R3"/>
    <m/>
    <m/>
    <m/>
    <s v="LPI-1607"/>
  </r>
  <r>
    <n v="254"/>
    <x v="6"/>
    <x v="4"/>
    <d v="2021-06-04T00:00:00"/>
    <x v="2"/>
    <s v="21.00"/>
    <s v="21.15"/>
    <s v="D0201"/>
    <x v="219"/>
    <n v="1.17"/>
    <n v="0.17"/>
    <n v="0.99999999999999989"/>
    <d v="2020-09-12T00:00:00"/>
    <n v="8.8333333333333339"/>
    <x v="0"/>
    <s v="R2"/>
    <m/>
    <m/>
    <m/>
    <s v="LPI-1603"/>
  </r>
  <r>
    <n v="255"/>
    <x v="6"/>
    <x v="4"/>
    <d v="2021-06-04T00:00:00"/>
    <x v="1"/>
    <d v="1899-12-30T12:20:00"/>
    <d v="1899-12-30T13:40:00"/>
    <s v="HJ01A"/>
    <x v="220"/>
    <n v="3.12"/>
    <n v="1"/>
    <n v="2.12"/>
    <d v="2020-01-02T00:00:00"/>
    <n v="17.333333333333332"/>
    <x v="0"/>
    <s v="RPC"/>
    <m/>
    <m/>
    <m/>
    <s v="LPI-1603"/>
  </r>
  <r>
    <n v="256"/>
    <x v="6"/>
    <x v="4"/>
    <d v="2021-06-04T00:00:00"/>
    <x v="1"/>
    <d v="1899-12-30T12:20:00"/>
    <d v="1899-12-30T13:40:00"/>
    <s v="HJ01A"/>
    <x v="221"/>
    <n v="2.9"/>
    <n v="2.9"/>
    <n v="0"/>
    <d v="2019-12-28T00:00:00"/>
    <n v="17.5"/>
    <x v="0"/>
    <s v="RPC"/>
    <m/>
    <m/>
    <m/>
    <s v="LPI-1606"/>
  </r>
  <r>
    <n v="257"/>
    <x v="6"/>
    <x v="4"/>
    <d v="2021-06-04T00:00:00"/>
    <x v="1"/>
    <d v="1899-12-30T12:20:00"/>
    <d v="1899-12-30T13:40:00"/>
    <s v="HJ01A"/>
    <x v="222"/>
    <n v="3.27"/>
    <n v="3.27"/>
    <n v="0"/>
    <d v="2019-12-31T00:00:00"/>
    <n v="17.399999999999999"/>
    <x v="0"/>
    <s v="RPC"/>
    <m/>
    <m/>
    <m/>
    <s v="LPI-1603"/>
  </r>
  <r>
    <n v="258"/>
    <x v="6"/>
    <x v="4"/>
    <d v="2021-06-04T00:00:00"/>
    <x v="1"/>
    <d v="1899-12-30T12:20:00"/>
    <d v="1899-12-30T13:40:00"/>
    <s v="HJ01A"/>
    <x v="223"/>
    <n v="3.45"/>
    <n v="0.3"/>
    <n v="3.1500000000000004"/>
    <d v="2020-08-06T00:00:00"/>
    <n v="10.1"/>
    <x v="0"/>
    <s v="R2"/>
    <m/>
    <m/>
    <m/>
    <s v="GP 99-8009"/>
  </r>
  <r>
    <n v="259"/>
    <x v="6"/>
    <x v="4"/>
    <d v="2021-06-04T00:00:00"/>
    <x v="1"/>
    <d v="1899-12-30T12:20:00"/>
    <d v="1899-12-30T13:40:00"/>
    <s v="HJ01A"/>
    <x v="224"/>
    <n v="5.37"/>
    <n v="0.5"/>
    <n v="4.87"/>
    <d v="2019-12-30T00:00:00"/>
    <n v="17.433333333333334"/>
    <x v="0"/>
    <s v="RPC"/>
    <m/>
    <m/>
    <m/>
    <s v="LPI-1603"/>
  </r>
  <r>
    <n v="260"/>
    <x v="6"/>
    <x v="4"/>
    <d v="2021-06-04T00:00:00"/>
    <x v="3"/>
    <s v="22.15"/>
    <s v="22.50"/>
    <s v="A0302"/>
    <x v="225"/>
    <n v="0.73"/>
    <n v="0.73"/>
    <n v="0"/>
    <d v="2020-09-09T00:00:00"/>
    <n v="8.9333333333333336"/>
    <x v="0"/>
    <s v="R3"/>
    <m/>
    <m/>
    <m/>
    <s v="LPI-1607"/>
  </r>
  <r>
    <n v="261"/>
    <x v="6"/>
    <x v="4"/>
    <d v="2021-06-04T00:00:00"/>
    <x v="3"/>
    <s v="22.15"/>
    <s v="22.50"/>
    <s v="A0302"/>
    <x v="226"/>
    <n v="2.46"/>
    <n v="2.46"/>
    <n v="0"/>
    <d v="2020-09-10T00:00:00"/>
    <n v="8.9"/>
    <x v="0"/>
    <s v="R3"/>
    <m/>
    <m/>
    <m/>
    <s v="LPI-1607"/>
  </r>
  <r>
    <n v="262"/>
    <x v="6"/>
    <x v="4"/>
    <d v="2021-06-04T00:00:00"/>
    <x v="3"/>
    <s v="22.15"/>
    <s v="22.50"/>
    <s v="A0302"/>
    <x v="227"/>
    <n v="1.32"/>
    <n v="1.32"/>
    <n v="0"/>
    <d v="2020-09-09T00:00:00"/>
    <n v="8.9333333333333336"/>
    <x v="0"/>
    <s v="R3"/>
    <m/>
    <m/>
    <m/>
    <s v="LPI-1607"/>
  </r>
  <r>
    <n v="263"/>
    <x v="6"/>
    <x v="4"/>
    <d v="2021-06-04T00:00:00"/>
    <x v="3"/>
    <s v="22.15"/>
    <s v="22.50"/>
    <s v="A0302"/>
    <x v="228"/>
    <n v="2"/>
    <n v="2"/>
    <n v="0"/>
    <d v="2020-07-26T00:00:00"/>
    <n v="10.433333333333334"/>
    <x v="0"/>
    <s v="R3"/>
    <m/>
    <m/>
    <m/>
    <s v="LPI-1607"/>
  </r>
  <r>
    <n v="264"/>
    <x v="6"/>
    <x v="4"/>
    <d v="2021-06-04T00:00:00"/>
    <x v="3"/>
    <s v="22.15"/>
    <s v="22.50"/>
    <s v="A0302"/>
    <x v="229"/>
    <n v="2.2000000000000002"/>
    <n v="2.2000000000000002"/>
    <n v="0"/>
    <d v="2020-07-26T00:00:00"/>
    <n v="10.433333333333334"/>
    <x v="0"/>
    <s v="R3"/>
    <m/>
    <m/>
    <m/>
    <s v="LPI-1607"/>
  </r>
  <r>
    <n v="265"/>
    <x v="6"/>
    <x v="4"/>
    <d v="2021-06-04T00:00:00"/>
    <x v="3"/>
    <s v="22.15"/>
    <s v="22.50"/>
    <s v="A0302"/>
    <x v="230"/>
    <n v="2.5299999999999998"/>
    <n v="2.5299999999999998"/>
    <n v="0"/>
    <d v="2020-07-30T00:00:00"/>
    <n v="10.3"/>
    <x v="0"/>
    <s v="R3"/>
    <m/>
    <m/>
    <m/>
    <s v="LPI-1607"/>
  </r>
  <r>
    <n v="266"/>
    <x v="6"/>
    <x v="5"/>
    <d v="2021-06-05T00:00:00"/>
    <x v="2"/>
    <s v="13.00"/>
    <s v="13.30"/>
    <s v="B0301"/>
    <x v="66"/>
    <n v="7.23"/>
    <n v="0.23"/>
    <n v="7"/>
    <d v="2020-08-08T00:00:00"/>
    <n v="10.033333333333333"/>
    <x v="0"/>
    <s v="R1"/>
    <m/>
    <m/>
    <m/>
    <s v="LPI-1603"/>
  </r>
  <r>
    <n v="267"/>
    <x v="6"/>
    <x v="5"/>
    <d v="2021-06-05T00:00:00"/>
    <x v="2"/>
    <s v="13.00"/>
    <s v="13.30"/>
    <s v="B0301"/>
    <x v="231"/>
    <n v="3.14"/>
    <n v="1.1399999999999999"/>
    <n v="2"/>
    <d v="2020-08-06T00:00:00"/>
    <n v="10.1"/>
    <x v="0"/>
    <s v="R1"/>
    <m/>
    <m/>
    <m/>
    <s v="LPI-1603"/>
  </r>
  <r>
    <n v="268"/>
    <x v="6"/>
    <x v="5"/>
    <d v="2021-06-05T00:00:00"/>
    <x v="2"/>
    <s v="17.00"/>
    <s v="17.15"/>
    <s v="C0305"/>
    <x v="232"/>
    <n v="3.54"/>
    <n v="0.04"/>
    <n v="3.5"/>
    <d v="2020-05-28T00:00:00"/>
    <n v="12.433333333333334"/>
    <x v="0"/>
    <s v="R1"/>
    <m/>
    <m/>
    <m/>
    <s v="LPI-1606"/>
  </r>
  <r>
    <n v="269"/>
    <x v="6"/>
    <x v="5"/>
    <d v="2021-06-05T00:00:00"/>
    <x v="2"/>
    <s v="17.00"/>
    <s v="17.15"/>
    <s v="C0305"/>
    <x v="233"/>
    <n v="5.12"/>
    <n v="0.05"/>
    <n v="5.07"/>
    <d v="2020-10-01T00:00:00"/>
    <n v="8.2333333333333325"/>
    <x v="0"/>
    <s v="R1"/>
    <m/>
    <m/>
    <m/>
    <s v="LPI-1606"/>
  </r>
  <r>
    <n v="270"/>
    <x v="6"/>
    <x v="5"/>
    <d v="2021-06-05T00:00:00"/>
    <x v="3"/>
    <s v="11.40"/>
    <s v="12.35"/>
    <s v="A0502"/>
    <x v="234"/>
    <n v="4.6900000000000004"/>
    <n v="2.8"/>
    <n v="1.8900000000000006"/>
    <d v="2020-06-14T00:00:00"/>
    <n v="11.866666666666667"/>
    <x v="0"/>
    <s v="R2"/>
    <m/>
    <m/>
    <m/>
    <s v="LPI-1607"/>
  </r>
  <r>
    <n v="271"/>
    <x v="6"/>
    <x v="5"/>
    <d v="2021-06-05T00:00:00"/>
    <x v="3"/>
    <s v="11.40"/>
    <s v="12.35"/>
    <s v="A0502"/>
    <x v="235"/>
    <n v="5.52"/>
    <n v="5.52"/>
    <n v="0"/>
    <d v="2020-06-14T00:00:00"/>
    <n v="11.866666666666667"/>
    <x v="0"/>
    <s v="R3"/>
    <m/>
    <m/>
    <m/>
    <s v="PSJT 941"/>
  </r>
  <r>
    <n v="272"/>
    <x v="6"/>
    <x v="2"/>
    <d v="2021-06-06T00:00:00"/>
    <x v="2"/>
    <s v="18.00"/>
    <s v="19.00"/>
    <s v="B0401"/>
    <x v="236"/>
    <n v="4.6399999999999997"/>
    <n v="3"/>
    <n v="1.6399999999999997"/>
    <d v="2020-09-04T00:00:00"/>
    <n v="9.1666666666666661"/>
    <x v="0"/>
    <s v="R3"/>
    <m/>
    <m/>
    <m/>
    <s v="PSJT 941"/>
  </r>
  <r>
    <n v="273"/>
    <x v="6"/>
    <x v="2"/>
    <d v="2021-06-06T00:00:00"/>
    <x v="2"/>
    <s v="18.00"/>
    <s v="19.00"/>
    <s v="B0401"/>
    <x v="237"/>
    <n v="9.1300000000000008"/>
    <n v="0.1"/>
    <n v="9.0300000000000011"/>
    <d v="2020-09-04T00:00:00"/>
    <n v="9.1666666666666661"/>
    <x v="0"/>
    <s v="R3"/>
    <m/>
    <m/>
    <m/>
    <s v="PSJT 941"/>
  </r>
  <r>
    <n v="274"/>
    <x v="6"/>
    <x v="2"/>
    <d v="2021-06-06T00:00:00"/>
    <x v="2"/>
    <s v="18.00"/>
    <s v="19.00"/>
    <s v="B0301"/>
    <x v="66"/>
    <n v="7.23"/>
    <n v="0.3"/>
    <n v="6.9300000000000006"/>
    <d v="2020-08-08T00:00:00"/>
    <n v="10.066666666666666"/>
    <x v="0"/>
    <s v="R1"/>
    <m/>
    <m/>
    <m/>
    <s v="LPI-1603"/>
  </r>
  <r>
    <n v="275"/>
    <x v="6"/>
    <x v="2"/>
    <d v="2021-06-06T00:00:00"/>
    <x v="2"/>
    <s v="18.00"/>
    <s v="19.00"/>
    <s v="B0201"/>
    <x v="238"/>
    <n v="0.53"/>
    <n v="0.53"/>
    <n v="0"/>
    <d v="2020-08-02T00:00:00"/>
    <n v="10.266666666666667"/>
    <x v="0"/>
    <s v="R1"/>
    <m/>
    <m/>
    <m/>
    <s v="LPI-1603"/>
  </r>
  <r>
    <n v="276"/>
    <x v="6"/>
    <x v="2"/>
    <d v="2021-06-06T00:00:00"/>
    <x v="2"/>
    <s v="18.00"/>
    <s v="19.00"/>
    <s v="B0201"/>
    <x v="239"/>
    <n v="1.02"/>
    <n v="1.02"/>
    <n v="0"/>
    <d v="2020-08-03T00:00:00"/>
    <n v="10.233333333333333"/>
    <x v="0"/>
    <s v="R1"/>
    <m/>
    <m/>
    <m/>
    <s v="LPI-1603"/>
  </r>
  <r>
    <n v="277"/>
    <x v="6"/>
    <x v="2"/>
    <d v="2021-06-06T00:00:00"/>
    <x v="3"/>
    <s v="17.00"/>
    <s v="17.40"/>
    <s v="A0411"/>
    <x v="240"/>
    <n v="2.95"/>
    <n v="0.2"/>
    <n v="2.75"/>
    <d v="2020-07-07T00:00:00"/>
    <n v="11.133333333333333"/>
    <x v="0"/>
    <s v="R3"/>
    <m/>
    <m/>
    <m/>
    <s v="GP 99-8009"/>
  </r>
  <r>
    <n v="278"/>
    <x v="6"/>
    <x v="2"/>
    <d v="2021-06-06T00:00:00"/>
    <x v="3"/>
    <s v="17.00"/>
    <s v="17.40"/>
    <s v="A0411"/>
    <x v="241"/>
    <n v="2.4500000000000002"/>
    <n v="0.15"/>
    <n v="2.3000000000000003"/>
    <d v="2020-08-04T00:00:00"/>
    <n v="10.199999999999999"/>
    <x v="0"/>
    <s v="R3"/>
    <m/>
    <m/>
    <m/>
    <s v="GP 99-8009"/>
  </r>
  <r>
    <n v="279"/>
    <x v="6"/>
    <x v="2"/>
    <d v="2021-06-06T00:00:00"/>
    <x v="3"/>
    <s v="17.00"/>
    <s v="17.40"/>
    <s v="A0411"/>
    <x v="242"/>
    <n v="6.94"/>
    <n v="0.2"/>
    <n v="6.74"/>
    <d v="2020-08-07T00:00:00"/>
    <n v="10.1"/>
    <x v="0"/>
    <s v="R3"/>
    <m/>
    <m/>
    <m/>
    <s v="GP 99-8009"/>
  </r>
  <r>
    <n v="280"/>
    <x v="6"/>
    <x v="2"/>
    <d v="2021-06-06T00:00:00"/>
    <x v="3"/>
    <s v="17.50"/>
    <s v="18.36"/>
    <s v="A0402"/>
    <x v="243"/>
    <n v="3.27"/>
    <n v="3.27"/>
    <n v="0"/>
    <d v="2020-07-01T00:00:00"/>
    <n v="11.333333333333334"/>
    <x v="0"/>
    <s v="R3"/>
    <m/>
    <m/>
    <m/>
    <s v="PSJT 941"/>
  </r>
  <r>
    <n v="281"/>
    <x v="6"/>
    <x v="2"/>
    <d v="2021-06-06T00:00:00"/>
    <x v="3"/>
    <s v="17.50"/>
    <s v="18.36"/>
    <s v="A0403"/>
    <x v="244"/>
    <n v="1.96"/>
    <n v="1.96"/>
    <n v="0"/>
    <d v="2020-08-05T00:00:00"/>
    <n v="10.166666666666666"/>
    <x v="0"/>
    <s v="R2"/>
    <m/>
    <m/>
    <m/>
    <s v="LPI-1605"/>
  </r>
  <r>
    <n v="282"/>
    <x v="6"/>
    <x v="1"/>
    <d v="2021-06-07T00:00:00"/>
    <x v="0"/>
    <s v="17.30"/>
    <s v="18.00"/>
    <s v="C0507"/>
    <x v="245"/>
    <n v="9.32"/>
    <n v="1"/>
    <n v="8.32"/>
    <d v="2020-09-01T00:00:00"/>
    <n v="9.3000000000000007"/>
    <x v="0"/>
    <s v="R1"/>
    <m/>
    <m/>
    <m/>
    <s v="LPI-1606"/>
  </r>
  <r>
    <n v="283"/>
    <x v="6"/>
    <x v="1"/>
    <d v="2021-06-07T00:00:00"/>
    <x v="3"/>
    <s v="17.20"/>
    <s v="17.40"/>
    <s v="A0501"/>
    <x v="246"/>
    <n v="3.36"/>
    <n v="0.5"/>
    <n v="2.86"/>
    <d v="2020-09-29T00:00:00"/>
    <n v="8.3666666666666671"/>
    <x v="0"/>
    <s v="R3"/>
    <m/>
    <m/>
    <m/>
    <s v="PSJT 941"/>
  </r>
  <r>
    <n v="284"/>
    <x v="6"/>
    <x v="1"/>
    <d v="2021-06-07T00:00:00"/>
    <x v="3"/>
    <s v="17.20"/>
    <s v="17.40"/>
    <s v="A0601"/>
    <x v="247"/>
    <n v="2.95"/>
    <n v="0.01"/>
    <n v="2.9400000000000004"/>
    <d v="2020-09-28T00:00:00"/>
    <n v="8.4"/>
    <x v="0"/>
    <s v="R3"/>
    <m/>
    <m/>
    <m/>
    <s v="GP-00687"/>
  </r>
  <r>
    <n v="285"/>
    <x v="6"/>
    <x v="0"/>
    <d v="2021-06-08T00:00:00"/>
    <x v="2"/>
    <s v="18.30"/>
    <s v="18.50"/>
    <s v="B0101"/>
    <x v="248"/>
    <n v="0.82"/>
    <n v="0.35"/>
    <n v="0.47"/>
    <d v="2020-09-12T00:00:00"/>
    <n v="8.9666666666666668"/>
    <x v="0"/>
    <s v="RPC"/>
    <m/>
    <m/>
    <m/>
    <s v="LPI-1605"/>
  </r>
  <r>
    <n v="286"/>
    <x v="6"/>
    <x v="6"/>
    <d v="2021-06-09T00:00:00"/>
    <x v="2"/>
    <n v="10.050000000000001"/>
    <n v="10.25"/>
    <s v="C0304"/>
    <x v="249"/>
    <n v="3.56"/>
    <n v="1"/>
    <n v="2.56"/>
    <d v="2020-09-10T00:00:00"/>
    <n v="9.1"/>
    <x v="0"/>
    <s v="R1"/>
    <m/>
    <m/>
    <m/>
    <s v="LPI-1603"/>
  </r>
  <r>
    <n v="287"/>
    <x v="6"/>
    <x v="6"/>
    <d v="2021-06-09T00:00:00"/>
    <x v="2"/>
    <n v="11.5"/>
    <n v="12.25"/>
    <s v="B0502"/>
    <x v="250"/>
    <n v="1.29"/>
    <n v="1.29"/>
    <n v="0"/>
    <d v="2020-12-11T00:00:00"/>
    <n v="6"/>
    <x v="1"/>
    <s v="R3"/>
    <s v="Masuk"/>
    <n v="50"/>
    <n v="64.5"/>
    <s v="LPI-1607"/>
  </r>
  <r>
    <n v="288"/>
    <x v="6"/>
    <x v="6"/>
    <d v="2021-06-09T00:00:00"/>
    <x v="2"/>
    <n v="13.4"/>
    <n v="13.5"/>
    <s v="C0203"/>
    <x v="251"/>
    <n v="0.96"/>
    <n v="0.02"/>
    <n v="0.94"/>
    <d v="2020-08-26T00:00:00"/>
    <n v="9.6"/>
    <x v="0"/>
    <s v="RPC"/>
    <m/>
    <m/>
    <m/>
    <s v="LPI-1605"/>
  </r>
  <r>
    <n v="289"/>
    <x v="6"/>
    <x v="6"/>
    <d v="2021-06-09T00:00:00"/>
    <x v="2"/>
    <n v="15"/>
    <n v="15.3"/>
    <s v="C0403"/>
    <x v="171"/>
    <n v="3.19"/>
    <n v="1.6"/>
    <n v="1.5899999999999999"/>
    <d v="2020-10-04T00:00:00"/>
    <n v="8.3000000000000007"/>
    <x v="0"/>
    <s v="RPC"/>
    <m/>
    <m/>
    <m/>
    <s v="GP-95287"/>
  </r>
  <r>
    <n v="290"/>
    <x v="6"/>
    <x v="6"/>
    <d v="2021-06-09T00:00:00"/>
    <x v="2"/>
    <n v="15"/>
    <n v="15.3"/>
    <s v="C0403"/>
    <x v="252"/>
    <n v="2.2799999999999998"/>
    <n v="2.2799999999999998"/>
    <n v="0"/>
    <d v="2020-09-29T00:00:00"/>
    <n v="8.5"/>
    <x v="0"/>
    <s v="RPC"/>
    <m/>
    <m/>
    <m/>
    <s v="LPI-1606"/>
  </r>
  <r>
    <n v="291"/>
    <x v="6"/>
    <x v="6"/>
    <d v="2021-06-09T00:00:00"/>
    <x v="2"/>
    <n v="16.100000000000001"/>
    <n v="16.5"/>
    <s v="B0201"/>
    <x v="253"/>
    <n v="5.21"/>
    <n v="1.2"/>
    <n v="4.01"/>
    <d v="2020-12-02T00:00:00"/>
    <n v="6.3"/>
    <x v="1"/>
    <s v="R3"/>
    <s v="Masuk"/>
    <n v="50"/>
    <n v="60"/>
    <s v="LPI-1603"/>
  </r>
  <r>
    <n v="292"/>
    <x v="6"/>
    <x v="6"/>
    <d v="2021-06-09T00:00:00"/>
    <x v="2"/>
    <n v="18.100000000000001"/>
    <n v="18.350000000000001"/>
    <s v="B0401"/>
    <x v="254"/>
    <n v="9.6999999999999993"/>
    <n v="7.0000000000000007E-2"/>
    <n v="9.629999999999999"/>
    <d v="2020-09-04T00:00:00"/>
    <n v="9.3000000000000007"/>
    <x v="0"/>
    <s v="R3"/>
    <m/>
    <m/>
    <m/>
    <s v="PSJT 941"/>
  </r>
  <r>
    <n v="293"/>
    <x v="6"/>
    <x v="6"/>
    <d v="2021-06-09T00:00:00"/>
    <x v="0"/>
    <s v="22.00"/>
    <s v="22.30"/>
    <s v="C0912"/>
    <x v="255"/>
    <n v="2.72"/>
    <n v="0.82"/>
    <n v="1.9000000000000004"/>
    <d v="2020-10-01T00:00:00"/>
    <n v="8.3666666666666671"/>
    <x v="0"/>
    <s v="RPC"/>
    <m/>
    <m/>
    <m/>
    <s v="LPI-1607"/>
  </r>
  <r>
    <n v="294"/>
    <x v="6"/>
    <x v="6"/>
    <d v="2021-06-09T00:00:00"/>
    <x v="3"/>
    <s v="15.40"/>
    <s v="16.30"/>
    <s v="D0101"/>
    <x v="256"/>
    <n v="4.1100000000000003"/>
    <n v="1.1100000000000001"/>
    <n v="3"/>
    <d v="2020-08-03T00:00:00"/>
    <n v="10.333333333333334"/>
    <x v="0"/>
    <s v="RPC"/>
    <m/>
    <m/>
    <m/>
    <s v="LPI-1606"/>
  </r>
  <r>
    <n v="295"/>
    <x v="6"/>
    <x v="3"/>
    <d v="2021-06-10T00:00:00"/>
    <x v="2"/>
    <s v="08.00"/>
    <s v="08.20"/>
    <s v="B0104"/>
    <x v="257"/>
    <n v="0.7"/>
    <n v="0.01"/>
    <n v="0.69"/>
    <d v="2020-09-05T00:00:00"/>
    <n v="9.2666666666666675"/>
    <x v="0"/>
    <s v="RPC"/>
    <m/>
    <m/>
    <m/>
    <s v="AS.I19-19"/>
  </r>
  <r>
    <n v="296"/>
    <x v="6"/>
    <x v="3"/>
    <d v="2021-06-10T00:00:00"/>
    <x v="2"/>
    <s v="08.00"/>
    <s v="08.20"/>
    <s v="B0104"/>
    <x v="258"/>
    <n v="3.63"/>
    <n v="0.02"/>
    <n v="3.61"/>
    <d v="2020-09-04T00:00:00"/>
    <n v="9.3000000000000007"/>
    <x v="0"/>
    <s v="RPC"/>
    <m/>
    <m/>
    <m/>
    <s v="AS.I19-19"/>
  </r>
  <r>
    <n v="297"/>
    <x v="6"/>
    <x v="3"/>
    <d v="2021-06-10T00:00:00"/>
    <x v="2"/>
    <s v="13.15"/>
    <s v="14.00"/>
    <s v="C0102"/>
    <x v="259"/>
    <n v="0.97"/>
    <n v="0.5"/>
    <n v="0.47"/>
    <d v="2020-09-13T00:00:00"/>
    <n v="9"/>
    <x v="0"/>
    <s v="R2"/>
    <m/>
    <m/>
    <m/>
    <s v="A-815"/>
  </r>
  <r>
    <n v="298"/>
    <x v="6"/>
    <x v="3"/>
    <d v="2021-06-10T00:00:00"/>
    <x v="2"/>
    <s v="13.15"/>
    <s v="14.00"/>
    <s v="C0203"/>
    <x v="260"/>
    <n v="1.23"/>
    <n v="0.4"/>
    <n v="0.83"/>
    <d v="2020-09-02T00:00:00"/>
    <n v="9.3666666666666671"/>
    <x v="0"/>
    <s v="RPC"/>
    <m/>
    <m/>
    <m/>
    <s v="LPI-1605"/>
  </r>
  <r>
    <n v="299"/>
    <x v="6"/>
    <x v="3"/>
    <d v="2021-06-10T00:00:00"/>
    <x v="2"/>
    <s v="14.05"/>
    <s v="14.20"/>
    <s v="C0503"/>
    <x v="261"/>
    <n v="1.73"/>
    <n v="0.1"/>
    <n v="1.63"/>
    <d v="2020-08-02T00:00:00"/>
    <n v="10.4"/>
    <x v="0"/>
    <s v="RPC"/>
    <m/>
    <m/>
    <m/>
    <s v="LPI-1606"/>
  </r>
  <r>
    <n v="300"/>
    <x v="6"/>
    <x v="3"/>
    <d v="2021-06-10T00:00:00"/>
    <x v="2"/>
    <s v="14.30"/>
    <s v="17.20"/>
    <s v="C0503"/>
    <x v="261"/>
    <n v="1.73"/>
    <n v="0.1"/>
    <n v="1.63"/>
    <d v="2020-08-02T00:00:00"/>
    <n v="10.4"/>
    <x v="0"/>
    <s v="RPC"/>
    <m/>
    <m/>
    <m/>
    <s v="LPI-1606"/>
  </r>
  <r>
    <n v="301"/>
    <x v="6"/>
    <x v="3"/>
    <d v="2021-06-10T00:00:00"/>
    <x v="2"/>
    <s v="14.30"/>
    <s v="17.20"/>
    <s v="C0403"/>
    <x v="198"/>
    <n v="1.1499999999999999"/>
    <n v="0.2"/>
    <n v="0.95"/>
    <d v="2020-09-28T00:00:00"/>
    <n v="8.5"/>
    <x v="0"/>
    <s v="RPC"/>
    <m/>
    <m/>
    <m/>
    <s v="GP-95287"/>
  </r>
  <r>
    <n v="302"/>
    <x v="6"/>
    <x v="3"/>
    <d v="2021-06-10T00:00:00"/>
    <x v="2"/>
    <s v="14.30"/>
    <s v="17.20"/>
    <s v="C0202"/>
    <x v="262"/>
    <n v="0.66"/>
    <n v="0.66"/>
    <n v="0"/>
    <d v="2020-09-10T00:00:00"/>
    <n v="9.1"/>
    <x v="0"/>
    <s v="R3"/>
    <m/>
    <m/>
    <m/>
    <s v="LPI-1603"/>
  </r>
  <r>
    <n v="303"/>
    <x v="6"/>
    <x v="3"/>
    <d v="2021-06-10T00:00:00"/>
    <x v="2"/>
    <s v="14.30"/>
    <s v="17.20"/>
    <s v="C0102"/>
    <x v="263"/>
    <n v="3.03"/>
    <n v="1"/>
    <n v="2.0299999999999998"/>
    <d v="2020-10-07T00:00:00"/>
    <n v="8.1999999999999993"/>
    <x v="0"/>
    <s v="RPC"/>
    <m/>
    <m/>
    <m/>
    <s v="GP-95287"/>
  </r>
  <r>
    <n v="304"/>
    <x v="6"/>
    <x v="3"/>
    <d v="2021-06-10T00:00:00"/>
    <x v="2"/>
    <s v="14.30"/>
    <s v="17.20"/>
    <s v="C0102"/>
    <x v="259"/>
    <n v="0.97"/>
    <n v="0.47"/>
    <n v="0.5"/>
    <d v="2020-09-13T00:00:00"/>
    <n v="9"/>
    <x v="0"/>
    <s v="R2"/>
    <m/>
    <m/>
    <m/>
    <s v="A-815"/>
  </r>
  <r>
    <n v="305"/>
    <x v="6"/>
    <x v="3"/>
    <d v="2021-06-10T00:00:00"/>
    <x v="2"/>
    <s v="14.30"/>
    <s v="17.20"/>
    <s v="B0304"/>
    <x v="264"/>
    <n v="2.46"/>
    <n v="2.46"/>
    <n v="0"/>
    <d v="2020-09-30T00:00:00"/>
    <n v="8.4333333333333336"/>
    <x v="0"/>
    <s v="R1"/>
    <m/>
    <m/>
    <m/>
    <s v="LPI-1606"/>
  </r>
  <r>
    <n v="306"/>
    <x v="6"/>
    <x v="3"/>
    <d v="2021-06-10T00:00:00"/>
    <x v="2"/>
    <s v="14.30"/>
    <s v="17.20"/>
    <s v="B0304"/>
    <x v="265"/>
    <n v="8.27"/>
    <n v="8.27"/>
    <n v="0"/>
    <d v="2020-08-25T00:00:00"/>
    <n v="9.6333333333333329"/>
    <x v="0"/>
    <s v="R1"/>
    <m/>
    <m/>
    <m/>
    <s v="LPI-1606"/>
  </r>
  <r>
    <n v="307"/>
    <x v="6"/>
    <x v="3"/>
    <d v="2021-06-10T00:00:00"/>
    <x v="2"/>
    <s v="14.30"/>
    <s v="17.20"/>
    <s v="B0304"/>
    <x v="266"/>
    <n v="8.35"/>
    <n v="8.35"/>
    <n v="0"/>
    <d v="2020-08-25T00:00:00"/>
    <n v="9.6333333333333329"/>
    <x v="0"/>
    <s v="R1"/>
    <m/>
    <m/>
    <m/>
    <s v="LPI-1606"/>
  </r>
  <r>
    <n v="308"/>
    <x v="6"/>
    <x v="3"/>
    <d v="2021-06-10T00:00:00"/>
    <x v="2"/>
    <s v="14.30"/>
    <s v="17.20"/>
    <s v="B0304"/>
    <x v="267"/>
    <n v="4.03"/>
    <n v="4.03"/>
    <n v="0"/>
    <d v="2020-08-26T00:00:00"/>
    <n v="9.6"/>
    <x v="0"/>
    <s v="R1"/>
    <m/>
    <m/>
    <m/>
    <s v="LPI-1606"/>
  </r>
  <r>
    <n v="309"/>
    <x v="6"/>
    <x v="3"/>
    <d v="2021-06-10T00:00:00"/>
    <x v="2"/>
    <s v="14.30"/>
    <s v="17.20"/>
    <s v="B0304"/>
    <x v="268"/>
    <n v="4.8099999999999996"/>
    <n v="4.8099999999999996"/>
    <n v="0"/>
    <d v="2020-08-26T00:00:00"/>
    <n v="9.6"/>
    <x v="0"/>
    <s v="R1"/>
    <m/>
    <m/>
    <m/>
    <s v="LPI-1606"/>
  </r>
  <r>
    <n v="310"/>
    <x v="6"/>
    <x v="3"/>
    <d v="2021-06-10T00:00:00"/>
    <x v="3"/>
    <s v="13.30"/>
    <s v="16.00"/>
    <s v="A0301"/>
    <x v="269"/>
    <n v="3.81"/>
    <n v="3.81"/>
    <n v="0"/>
    <d v="2020-07-04T00:00:00"/>
    <n v="11.366666666666667"/>
    <x v="0"/>
    <s v="RPC"/>
    <m/>
    <m/>
    <m/>
    <s v="LPI-1604"/>
  </r>
  <r>
    <n v="311"/>
    <x v="6"/>
    <x v="3"/>
    <d v="2021-06-10T00:00:00"/>
    <x v="3"/>
    <s v="13.30"/>
    <s v="16.00"/>
    <s v="A0301"/>
    <x v="270"/>
    <n v="3.12"/>
    <n v="3.12"/>
    <n v="0"/>
    <d v="2020-07-04T00:00:00"/>
    <n v="11.366666666666667"/>
    <x v="0"/>
    <s v="RPC"/>
    <m/>
    <m/>
    <m/>
    <s v="LPI-1604"/>
  </r>
  <r>
    <n v="312"/>
    <x v="6"/>
    <x v="3"/>
    <d v="2021-06-10T00:00:00"/>
    <x v="3"/>
    <s v="13.30"/>
    <s v="16.00"/>
    <s v="A0301"/>
    <x v="271"/>
    <n v="6.63"/>
    <n v="3.63"/>
    <n v="3"/>
    <d v="2020-07-05T00:00:00"/>
    <n v="11.333333333333334"/>
    <x v="0"/>
    <s v="RPC"/>
    <m/>
    <m/>
    <m/>
    <s v="LPI-1604"/>
  </r>
  <r>
    <n v="313"/>
    <x v="6"/>
    <x v="3"/>
    <d v="2021-06-10T00:00:00"/>
    <x v="3"/>
    <s v="13.30"/>
    <s v="16.00"/>
    <s v="A0301"/>
    <x v="272"/>
    <n v="2.4300000000000002"/>
    <n v="0.2"/>
    <n v="2.23"/>
    <d v="2020-07-13T00:00:00"/>
    <n v="11.066666666666666"/>
    <x v="0"/>
    <s v="RPC"/>
    <m/>
    <m/>
    <m/>
    <s v="LPI-1604"/>
  </r>
  <r>
    <n v="314"/>
    <x v="6"/>
    <x v="3"/>
    <d v="2021-06-10T00:00:00"/>
    <x v="3"/>
    <s v="13.30"/>
    <s v="16.00"/>
    <s v="A0304"/>
    <x v="273"/>
    <n v="3.44"/>
    <n v="1.5"/>
    <n v="1.94"/>
    <d v="2020-05-19T00:00:00"/>
    <n v="12.9"/>
    <x v="0"/>
    <s v="RPC"/>
    <m/>
    <m/>
    <m/>
    <s v="GP-00687"/>
  </r>
  <r>
    <n v="315"/>
    <x v="6"/>
    <x v="3"/>
    <d v="2021-06-10T00:00:00"/>
    <x v="3"/>
    <s v="13.30"/>
    <s v="16.00"/>
    <s v="D0104"/>
    <x v="91"/>
    <n v="3.95"/>
    <n v="0.5"/>
    <n v="3.45"/>
    <d v="2020-08-22T00:00:00"/>
    <n v="9.7333333333333325"/>
    <x v="0"/>
    <s v="R3"/>
    <m/>
    <m/>
    <m/>
    <s v="COLEKSI"/>
  </r>
  <r>
    <n v="316"/>
    <x v="6"/>
    <x v="3"/>
    <d v="2021-06-10T00:00:00"/>
    <x v="3"/>
    <s v="13.30"/>
    <s v="16.00"/>
    <s v="D0103"/>
    <x v="274"/>
    <n v="1.63"/>
    <n v="1.63"/>
    <n v="0"/>
    <d v="2020-09-24T00:00:00"/>
    <n v="8.6333333333333329"/>
    <x v="0"/>
    <s v="RPC"/>
    <m/>
    <m/>
    <m/>
    <s v="LPI-1603"/>
  </r>
  <r>
    <n v="317"/>
    <x v="6"/>
    <x v="4"/>
    <d v="2021-06-11T00:00:00"/>
    <x v="2"/>
    <s v="14.30"/>
    <s v="14.50"/>
    <s v="B0505"/>
    <x v="275"/>
    <n v="3.49"/>
    <n v="0.49"/>
    <n v="3"/>
    <d v="2020-10-14T00:00:00"/>
    <n v="8"/>
    <x v="0"/>
    <s v="R3"/>
    <m/>
    <m/>
    <m/>
    <s v="GP 99-8009"/>
  </r>
  <r>
    <n v="318"/>
    <x v="6"/>
    <x v="4"/>
    <d v="2021-06-11T00:00:00"/>
    <x v="2"/>
    <s v="17.15"/>
    <s v="17.45"/>
    <s v="B0301"/>
    <x v="276"/>
    <n v="1.31"/>
    <n v="1.31"/>
    <n v="0"/>
    <d v="2020-08-05T00:00:00"/>
    <n v="10.333333333333334"/>
    <x v="0"/>
    <s v="R1"/>
    <m/>
    <m/>
    <m/>
    <s v="LPI-1603"/>
  </r>
  <r>
    <n v="319"/>
    <x v="6"/>
    <x v="4"/>
    <d v="2021-06-11T00:00:00"/>
    <x v="0"/>
    <s v="23.00"/>
    <s v="23.15"/>
    <s v="C0605"/>
    <x v="277"/>
    <n v="2.17"/>
    <n v="0.17"/>
    <n v="2"/>
    <d v="2020-09-10T00:00:00"/>
    <n v="9.1333333333333329"/>
    <x v="0"/>
    <s v="R1"/>
    <m/>
    <m/>
    <m/>
    <s v="GP 99-8009"/>
  </r>
  <r>
    <n v="320"/>
    <x v="6"/>
    <x v="4"/>
    <d v="2021-06-11T00:00:00"/>
    <x v="0"/>
    <s v="23.00"/>
    <s v="23.30"/>
    <s v="C0913"/>
    <x v="278"/>
    <n v="2.98"/>
    <n v="0.98"/>
    <n v="2"/>
    <d v="2020-09-18T00:00:00"/>
    <n v="8.8666666666666671"/>
    <x v="0"/>
    <s v="RN"/>
    <m/>
    <m/>
    <m/>
    <s v="GP 99-8009"/>
  </r>
  <r>
    <n v="321"/>
    <x v="6"/>
    <x v="4"/>
    <d v="2021-06-11T00:00:00"/>
    <x v="3"/>
    <s v="14.35"/>
    <s v=".16.45"/>
    <s v="A0604"/>
    <x v="279"/>
    <n v="6.14"/>
    <n v="1.5"/>
    <n v="4.6399999999999997"/>
    <d v="2020-10-15T00:00:00"/>
    <n v="7.9666666666666668"/>
    <x v="0"/>
    <s v="R3"/>
    <m/>
    <m/>
    <m/>
    <s v="PSJT 941"/>
  </r>
  <r>
    <n v="322"/>
    <x v="6"/>
    <x v="5"/>
    <d v="2021-06-12T00:00:00"/>
    <x v="2"/>
    <s v="13.30"/>
    <s v="14.00"/>
    <s v="B0605"/>
    <x v="280"/>
    <n v="1.1200000000000001"/>
    <n v="1.1200000000000001"/>
    <n v="0"/>
    <d v="2019-10-09T00:00:00"/>
    <n v="20.399999999999999"/>
    <x v="0"/>
    <s v="RPC"/>
    <m/>
    <m/>
    <m/>
    <s v="LPI-1606"/>
  </r>
  <r>
    <n v="323"/>
    <x v="6"/>
    <x v="5"/>
    <d v="2021-06-12T00:00:00"/>
    <x v="3"/>
    <s v="16.00"/>
    <s v="16.30"/>
    <s v="A0509"/>
    <x v="281"/>
    <n v="5.58"/>
    <n v="0.25"/>
    <n v="5.33"/>
    <d v="2020-08-03T00:00:00"/>
    <n v="10.433333333333334"/>
    <x v="0"/>
    <s v="RPC"/>
    <m/>
    <m/>
    <m/>
    <s v="LPI-1604"/>
  </r>
  <r>
    <n v="324"/>
    <x v="6"/>
    <x v="5"/>
    <d v="2021-06-12T00:00:00"/>
    <x v="3"/>
    <s v="15.52"/>
    <s v="19.10"/>
    <s v="A0602"/>
    <x v="282"/>
    <n v="0.37"/>
    <n v="0.37"/>
    <n v="0"/>
    <d v="2020-08-28T00:00:00"/>
    <n v="9.6"/>
    <x v="0"/>
    <s v="R2"/>
    <m/>
    <m/>
    <m/>
    <s v="LPI-1607"/>
  </r>
  <r>
    <n v="325"/>
    <x v="6"/>
    <x v="5"/>
    <d v="2021-06-12T00:00:00"/>
    <x v="3"/>
    <s v="15.52"/>
    <s v="19.10"/>
    <s v="A0602"/>
    <x v="283"/>
    <n v="6.21"/>
    <n v="6"/>
    <n v="0.20999999999999996"/>
    <d v="2020-08-29T00:00:00"/>
    <n v="9.5666666666666664"/>
    <x v="0"/>
    <s v="R2"/>
    <m/>
    <m/>
    <m/>
    <s v="LPI-1607"/>
  </r>
  <r>
    <n v="326"/>
    <x v="6"/>
    <x v="5"/>
    <d v="2021-06-12T00:00:00"/>
    <x v="3"/>
    <s v="15.52"/>
    <s v="19.10"/>
    <s v="A0602"/>
    <x v="284"/>
    <n v="5.95"/>
    <n v="5.95"/>
    <n v="0"/>
    <d v="2020-08-29T00:00:00"/>
    <n v="9.5666666666666664"/>
    <x v="0"/>
    <s v="R2"/>
    <m/>
    <m/>
    <m/>
    <s v="PSJT 941"/>
  </r>
  <r>
    <n v="327"/>
    <x v="6"/>
    <x v="5"/>
    <d v="2021-06-12T00:00:00"/>
    <x v="3"/>
    <s v="15.52"/>
    <s v="19.10"/>
    <s v="A0602"/>
    <x v="285"/>
    <n v="5.96"/>
    <n v="5.96"/>
    <n v="0"/>
    <d v="2020-08-27T00:00:00"/>
    <n v="9.6333333333333329"/>
    <x v="0"/>
    <s v="R2"/>
    <m/>
    <m/>
    <m/>
    <s v="PSJT 941"/>
  </r>
  <r>
    <n v="328"/>
    <x v="6"/>
    <x v="5"/>
    <d v="2021-06-12T00:00:00"/>
    <x v="3"/>
    <s v="15.52"/>
    <s v="19.10"/>
    <s v="A0602"/>
    <x v="286"/>
    <n v="9.4499999999999993"/>
    <n v="0.2"/>
    <n v="9.25"/>
    <d v="2020-08-27T00:00:00"/>
    <n v="9.6333333333333329"/>
    <x v="0"/>
    <s v="R2"/>
    <m/>
    <m/>
    <m/>
    <s v="PSJT 941"/>
  </r>
  <r>
    <n v="329"/>
    <x v="6"/>
    <x v="5"/>
    <d v="2021-06-12T00:00:00"/>
    <x v="3"/>
    <s v="15.52"/>
    <s v="19.10"/>
    <s v="A0602"/>
    <x v="287"/>
    <n v="6.66"/>
    <n v="0.1"/>
    <n v="6.5600000000000005"/>
    <d v="2020-08-27T00:00:00"/>
    <n v="9.6333333333333329"/>
    <x v="0"/>
    <s v="R2"/>
    <m/>
    <m/>
    <m/>
    <s v="PSJT 941"/>
  </r>
  <r>
    <n v="330"/>
    <x v="6"/>
    <x v="5"/>
    <d v="2021-06-12T00:00:00"/>
    <x v="3"/>
    <s v="15.52"/>
    <s v="19.10"/>
    <s v="A0602"/>
    <x v="288"/>
    <n v="2.13"/>
    <n v="0.5"/>
    <n v="1.63"/>
    <d v="2020-08-28T00:00:00"/>
    <n v="9.6"/>
    <x v="0"/>
    <s v="R2"/>
    <m/>
    <m/>
    <m/>
    <s v="LPI-1607"/>
  </r>
  <r>
    <n v="331"/>
    <x v="6"/>
    <x v="5"/>
    <d v="2021-06-12T00:00:00"/>
    <x v="3"/>
    <s v="18.52"/>
    <s v="20.00"/>
    <s v="A0301"/>
    <x v="289"/>
    <n v="2.19"/>
    <n v="2.19"/>
    <n v="0"/>
    <d v="2020-07-11T00:00:00"/>
    <n v="11.2"/>
    <x v="0"/>
    <s v="RPC"/>
    <m/>
    <m/>
    <m/>
    <s v="LPI-1604"/>
  </r>
  <r>
    <n v="332"/>
    <x v="6"/>
    <x v="5"/>
    <d v="2021-06-12T00:00:00"/>
    <x v="3"/>
    <s v="18.52"/>
    <s v="20.00"/>
    <s v="A0301"/>
    <x v="290"/>
    <n v="2.4700000000000002"/>
    <n v="2.4700000000000002"/>
    <n v="0"/>
    <d v="2020-07-11T00:00:00"/>
    <n v="11.2"/>
    <x v="0"/>
    <s v="RPC"/>
    <m/>
    <m/>
    <m/>
    <s v="LPI-1604"/>
  </r>
  <r>
    <n v="333"/>
    <x v="6"/>
    <x v="5"/>
    <d v="2021-06-12T00:00:00"/>
    <x v="3"/>
    <s v="18.52"/>
    <s v="20.00"/>
    <s v="A0301"/>
    <x v="291"/>
    <n v="1.93"/>
    <n v="1.93"/>
    <n v="0"/>
    <d v="2020-07-28T00:00:00"/>
    <n v="10.633333333333333"/>
    <x v="0"/>
    <s v="RPC"/>
    <m/>
    <m/>
    <m/>
    <s v="LPI-1604"/>
  </r>
  <r>
    <n v="334"/>
    <x v="6"/>
    <x v="5"/>
    <d v="2021-06-12T00:00:00"/>
    <x v="3"/>
    <s v="18.52"/>
    <s v="20.00"/>
    <s v="A0301"/>
    <x v="292"/>
    <n v="1.2"/>
    <n v="1.2"/>
    <n v="0"/>
    <d v="2020-07-28T00:00:00"/>
    <n v="10.633333333333333"/>
    <x v="0"/>
    <s v="RPC"/>
    <m/>
    <m/>
    <m/>
    <s v="LPI-1604"/>
  </r>
  <r>
    <n v="335"/>
    <x v="6"/>
    <x v="5"/>
    <d v="2021-06-12T00:00:00"/>
    <x v="3"/>
    <s v="18.52"/>
    <s v="20.00"/>
    <s v="A0301"/>
    <x v="293"/>
    <n v="3.92"/>
    <n v="3.92"/>
    <n v="0"/>
    <d v="2020-07-28T00:00:00"/>
    <n v="10.633333333333333"/>
    <x v="0"/>
    <s v="RPC"/>
    <m/>
    <m/>
    <m/>
    <s v="LPI-1604"/>
  </r>
  <r>
    <n v="336"/>
    <x v="6"/>
    <x v="5"/>
    <d v="2021-06-12T00:00:00"/>
    <x v="3"/>
    <s v="18.52"/>
    <s v="20.00"/>
    <s v="A0301"/>
    <x v="294"/>
    <n v="2.75"/>
    <n v="2.75"/>
    <n v="0"/>
    <d v="2020-07-28T00:00:00"/>
    <n v="10.633333333333333"/>
    <x v="0"/>
    <s v="RPC"/>
    <m/>
    <m/>
    <m/>
    <s v="LPI-1604"/>
  </r>
  <r>
    <n v="337"/>
    <x v="6"/>
    <x v="5"/>
    <d v="2021-06-12T00:00:00"/>
    <x v="3"/>
    <s v="18.52"/>
    <s v="20.00"/>
    <s v="A0201"/>
    <x v="295"/>
    <n v="1.76"/>
    <n v="1.76"/>
    <n v="0"/>
    <d v="2020-08-04T00:00:00"/>
    <n v="10.4"/>
    <x v="0"/>
    <s v="RPC"/>
    <m/>
    <m/>
    <m/>
    <s v="LPI-1604"/>
  </r>
  <r>
    <n v="338"/>
    <x v="6"/>
    <x v="5"/>
    <d v="2021-06-12T00:00:00"/>
    <x v="3"/>
    <s v="18.52"/>
    <s v="20.00"/>
    <s v="A0201"/>
    <x v="296"/>
    <n v="4.47"/>
    <n v="4.47"/>
    <n v="0"/>
    <d v="2020-08-04T00:00:00"/>
    <n v="10.4"/>
    <x v="0"/>
    <s v="RPC"/>
    <m/>
    <m/>
    <m/>
    <s v="LPI-1604"/>
  </r>
  <r>
    <n v="339"/>
    <x v="6"/>
    <x v="5"/>
    <d v="2021-06-12T00:00:00"/>
    <x v="3"/>
    <s v="18.52"/>
    <s v="20.00"/>
    <s v="A0201"/>
    <x v="297"/>
    <n v="3.36"/>
    <n v="3.36"/>
    <n v="0"/>
    <d v="2020-08-02T00:00:00"/>
    <n v="10.466666666666667"/>
    <x v="0"/>
    <s v="RPC"/>
    <m/>
    <m/>
    <m/>
    <s v="LPI-1604"/>
  </r>
  <r>
    <n v="340"/>
    <x v="6"/>
    <x v="5"/>
    <d v="2021-06-12T00:00:00"/>
    <x v="3"/>
    <s v="18.52"/>
    <s v="20.00"/>
    <s v="A0201"/>
    <x v="298"/>
    <n v="0.56000000000000005"/>
    <n v="0.56000000000000005"/>
    <n v="0"/>
    <d v="2020-08-04T00:00:00"/>
    <n v="10.4"/>
    <x v="0"/>
    <s v="RPC"/>
    <m/>
    <m/>
    <m/>
    <s v="LPI-1604"/>
  </r>
  <r>
    <n v="341"/>
    <x v="6"/>
    <x v="5"/>
    <d v="2021-06-12T00:00:00"/>
    <x v="3"/>
    <s v="18.52"/>
    <s v="20.00"/>
    <s v="A0201"/>
    <x v="299"/>
    <n v="0.36"/>
    <n v="0.36"/>
    <n v="0"/>
    <d v="2020-07-29T00:00:00"/>
    <n v="10.6"/>
    <x v="0"/>
    <s v="RPC"/>
    <m/>
    <m/>
    <m/>
    <s v="LPI-1604"/>
  </r>
  <r>
    <n v="342"/>
    <x v="6"/>
    <x v="5"/>
    <d v="2021-06-12T00:00:00"/>
    <x v="3"/>
    <s v="18.52"/>
    <s v="20.00"/>
    <s v="A0201"/>
    <x v="300"/>
    <n v="6.7"/>
    <n v="6.7"/>
    <n v="0"/>
    <d v="2020-07-14T00:00:00"/>
    <n v="11.1"/>
    <x v="0"/>
    <s v="RPC"/>
    <m/>
    <m/>
    <m/>
    <s v="LPI-1604"/>
  </r>
  <r>
    <n v="343"/>
    <x v="6"/>
    <x v="5"/>
    <d v="2021-06-12T00:00:00"/>
    <x v="3"/>
    <s v="18.52"/>
    <s v="20.00"/>
    <s v="A0201"/>
    <x v="301"/>
    <n v="3.16"/>
    <n v="3.16"/>
    <n v="0"/>
    <d v="2020-07-29T00:00:00"/>
    <n v="10.6"/>
    <x v="0"/>
    <s v="RPC"/>
    <m/>
    <m/>
    <m/>
    <s v="LPI-1604"/>
  </r>
  <r>
    <n v="344"/>
    <x v="6"/>
    <x v="5"/>
    <d v="2021-06-12T00:00:00"/>
    <x v="3"/>
    <s v="18.52"/>
    <s v="20.00"/>
    <s v="A0201"/>
    <x v="302"/>
    <n v="11.11"/>
    <n v="11.11"/>
    <n v="0"/>
    <d v="2020-07-11T00:00:00"/>
    <n v="11.2"/>
    <x v="0"/>
    <s v="RPC"/>
    <m/>
    <m/>
    <m/>
    <s v="LPI-1604"/>
  </r>
  <r>
    <n v="345"/>
    <x v="6"/>
    <x v="5"/>
    <d v="2021-06-12T00:00:00"/>
    <x v="3"/>
    <s v="18.52"/>
    <s v="20.00"/>
    <s v="A0201"/>
    <x v="303"/>
    <n v="4.9400000000000004"/>
    <n v="4.9400000000000004"/>
    <n v="0"/>
    <d v="2020-07-19T00:00:00"/>
    <n v="10.933333333333334"/>
    <x v="0"/>
    <s v="RPC"/>
    <m/>
    <m/>
    <m/>
    <s v="LPI-1604"/>
  </r>
  <r>
    <n v="346"/>
    <x v="6"/>
    <x v="5"/>
    <d v="2021-06-12T00:00:00"/>
    <x v="3"/>
    <s v="18.52"/>
    <s v="20.00"/>
    <s v="A0201"/>
    <x v="304"/>
    <n v="2.41"/>
    <n v="2.41"/>
    <n v="0"/>
    <d v="2020-07-19T00:00:00"/>
    <n v="10.933333333333334"/>
    <x v="0"/>
    <s v="RPC"/>
    <m/>
    <m/>
    <m/>
    <s v="LPI-1604"/>
  </r>
  <r>
    <n v="347"/>
    <x v="6"/>
    <x v="5"/>
    <d v="2021-06-12T00:00:00"/>
    <x v="3"/>
    <s v="18.52"/>
    <s v="20.00"/>
    <s v="A0301"/>
    <x v="305"/>
    <n v="6.29"/>
    <n v="2"/>
    <n v="4.29"/>
    <d v="2020-07-07T00:00:00"/>
    <n v="11.333333333333334"/>
    <x v="0"/>
    <s v="RPC"/>
    <m/>
    <m/>
    <m/>
    <s v="LPI-1604"/>
  </r>
  <r>
    <n v="348"/>
    <x v="6"/>
    <x v="5"/>
    <d v="2021-06-12T00:00:00"/>
    <x v="3"/>
    <s v="18.52"/>
    <s v="20.00"/>
    <s v="A0201"/>
    <x v="306"/>
    <n v="2.25"/>
    <n v="2"/>
    <n v="0.25"/>
    <d v="2020-08-24T00:00:00"/>
    <n v="9.7333333333333325"/>
    <x v="0"/>
    <s v="RPC"/>
    <m/>
    <m/>
    <m/>
    <s v="LPI-1604"/>
  </r>
  <r>
    <n v="349"/>
    <x v="6"/>
    <x v="5"/>
    <d v="2021-06-12T00:00:00"/>
    <x v="3"/>
    <s v="18.52"/>
    <s v="20.00"/>
    <s v="A0201"/>
    <x v="307"/>
    <n v="2.4700000000000002"/>
    <n v="2.4700000000000002"/>
    <n v="0"/>
    <d v="2020-08-24T00:00:00"/>
    <n v="9.7333333333333325"/>
    <x v="0"/>
    <s v="RPC"/>
    <m/>
    <m/>
    <m/>
    <s v="LPI-1604"/>
  </r>
  <r>
    <n v="350"/>
    <x v="6"/>
    <x v="2"/>
    <d v="2021-06-13T00:00:00"/>
    <x v="3"/>
    <s v="11.50"/>
    <s v="12.30"/>
    <s v="A0509"/>
    <x v="281"/>
    <n v="5.58"/>
    <n v="0.5"/>
    <n v="5.08"/>
    <d v="2020-08-03T00:00:00"/>
    <n v="10.466666666666667"/>
    <x v="0"/>
    <s v="RPC"/>
    <m/>
    <m/>
    <m/>
    <s v="LPI-1604"/>
  </r>
  <r>
    <n v="351"/>
    <x v="6"/>
    <x v="2"/>
    <d v="2021-06-13T00:00:00"/>
    <x v="3"/>
    <s v="11.50"/>
    <s v="12.30"/>
    <s v="A0409"/>
    <x v="308"/>
    <n v="0.89"/>
    <n v="0.19"/>
    <n v="0.7"/>
    <d v="2020-07-25T00:00:00"/>
    <n v="10.766666666666667"/>
    <x v="0"/>
    <s v="RPC"/>
    <m/>
    <m/>
    <m/>
    <s v="LPI-1606"/>
  </r>
  <r>
    <n v="352"/>
    <x v="6"/>
    <x v="1"/>
    <d v="2021-06-14T00:00:00"/>
    <x v="2"/>
    <s v="12.25"/>
    <s v="13.25"/>
    <s v="B0301"/>
    <x v="103"/>
    <n v="4.8"/>
    <n v="0.5"/>
    <n v="4.3"/>
    <d v="2020-08-05T00:00:00"/>
    <n v="10.433333333333334"/>
    <x v="0"/>
    <s v="R1"/>
    <m/>
    <m/>
    <m/>
    <s v="LPI-1603"/>
  </r>
  <r>
    <n v="353"/>
    <x v="6"/>
    <x v="1"/>
    <d v="2021-06-14T00:00:00"/>
    <x v="2"/>
    <s v="12.25"/>
    <s v="13.25"/>
    <s v="B0301"/>
    <x v="68"/>
    <n v="3.08"/>
    <n v="0.2"/>
    <n v="2.88"/>
    <d v="2020-08-06T00:00:00"/>
    <n v="10.4"/>
    <x v="0"/>
    <s v="R1"/>
    <m/>
    <m/>
    <m/>
    <s v="LPI-1603"/>
  </r>
  <r>
    <n v="354"/>
    <x v="6"/>
    <x v="1"/>
    <d v="2021-06-14T00:00:00"/>
    <x v="2"/>
    <s v="12.25"/>
    <s v="13.25"/>
    <s v="B0505"/>
    <x v="309"/>
    <n v="13.24"/>
    <n v="10.24"/>
    <n v="3"/>
    <d v="2020-09-09T00:00:00"/>
    <n v="9.2666666666666675"/>
    <x v="0"/>
    <s v="R3"/>
    <m/>
    <m/>
    <m/>
    <s v="GP 99-8009"/>
  </r>
  <r>
    <n v="355"/>
    <x v="6"/>
    <x v="1"/>
    <d v="2021-06-14T00:00:00"/>
    <x v="2"/>
    <s v="12.25"/>
    <s v="13.25"/>
    <s v="B0505"/>
    <x v="310"/>
    <n v="17.8"/>
    <n v="5.8"/>
    <n v="12"/>
    <d v="2020-10-10T00:00:00"/>
    <n v="8.2333333333333325"/>
    <x v="0"/>
    <s v="R3"/>
    <m/>
    <m/>
    <m/>
    <s v="GP 99-8009"/>
  </r>
  <r>
    <n v="356"/>
    <x v="6"/>
    <x v="0"/>
    <d v="2021-06-15T00:00:00"/>
    <x v="2"/>
    <s v="14.30"/>
    <s v="14.45"/>
    <s v="C0402"/>
    <x v="311"/>
    <n v="3.8"/>
    <n v="0.04"/>
    <n v="3.76"/>
    <d v="2020-09-17T00:00:00"/>
    <n v="9.0333333333333332"/>
    <x v="0"/>
    <s v="R3"/>
    <m/>
    <m/>
    <m/>
    <s v="BW-04"/>
  </r>
  <r>
    <n v="357"/>
    <x v="6"/>
    <x v="0"/>
    <d v="2021-06-15T00:00:00"/>
    <x v="2"/>
    <s v="20.30"/>
    <s v="22.10"/>
    <s v="C0105"/>
    <x v="12"/>
    <n v="6.4"/>
    <n v="3"/>
    <n v="3.4000000000000004"/>
    <d v="2020-09-27T00:00:00"/>
    <n v="8.6999999999999993"/>
    <x v="0"/>
    <s v="R2"/>
    <m/>
    <m/>
    <m/>
    <s v="LPI-1603"/>
  </r>
  <r>
    <n v="358"/>
    <x v="6"/>
    <x v="0"/>
    <d v="2021-06-15T00:00:00"/>
    <x v="2"/>
    <s v="20.30"/>
    <s v="22.10"/>
    <s v="C0105"/>
    <x v="312"/>
    <n v="4.3099999999999996"/>
    <n v="1.31"/>
    <n v="2.9999999999999996"/>
    <d v="2020-09-14T00:00:00"/>
    <n v="9.1333333333333329"/>
    <x v="0"/>
    <s v="R2"/>
    <m/>
    <m/>
    <m/>
    <s v="LPI-1603"/>
  </r>
  <r>
    <n v="359"/>
    <x v="6"/>
    <x v="0"/>
    <d v="2021-06-15T00:00:00"/>
    <x v="3"/>
    <s v="18.55"/>
    <s v="17.40"/>
    <s v="A0301"/>
    <x v="313"/>
    <n v="0.78"/>
    <n v="0.2"/>
    <n v="0.58000000000000007"/>
    <d v="2020-08-31T00:00:00"/>
    <n v="9.6"/>
    <x v="0"/>
    <s v="RPC"/>
    <m/>
    <m/>
    <m/>
    <s v="LPI-1604"/>
  </r>
  <r>
    <n v="360"/>
    <x v="6"/>
    <x v="6"/>
    <d v="2021-06-16T00:00:00"/>
    <x v="2"/>
    <s v="13.30"/>
    <s v="14.30"/>
    <s v="D0301"/>
    <x v="314"/>
    <n v="0.9"/>
    <n v="0.8"/>
    <n v="9.9999999999999978E-2"/>
    <d v="2020-11-17T00:00:00"/>
    <n v="7.0333333333333332"/>
    <x v="0"/>
    <s v="RPC"/>
    <m/>
    <m/>
    <m/>
    <s v="GP-95287"/>
  </r>
  <r>
    <n v="361"/>
    <x v="6"/>
    <x v="6"/>
    <d v="2021-06-16T00:00:00"/>
    <x v="2"/>
    <s v="13.30"/>
    <s v="14.30"/>
    <s v="C0101"/>
    <x v="315"/>
    <n v="2.58"/>
    <n v="1.58"/>
    <n v="1"/>
    <d v="2020-08-17T00:00:00"/>
    <n v="10.1"/>
    <x v="0"/>
    <s v="RPC"/>
    <m/>
    <m/>
    <m/>
    <s v="GP 99-8009"/>
  </r>
  <r>
    <n v="362"/>
    <x v="6"/>
    <x v="6"/>
    <d v="2021-06-16T00:00:00"/>
    <x v="2"/>
    <s v="13.30"/>
    <s v="14.30"/>
    <s v="C0101"/>
    <x v="316"/>
    <n v="3.02"/>
    <n v="1.5"/>
    <n v="1.52"/>
    <d v="2020-08-13T00:00:00"/>
    <n v="10.233333333333333"/>
    <x v="0"/>
    <s v="RPC"/>
    <m/>
    <m/>
    <m/>
    <s v="GP 99-8009"/>
  </r>
  <r>
    <n v="363"/>
    <x v="6"/>
    <x v="6"/>
    <d v="2021-06-16T00:00:00"/>
    <x v="2"/>
    <s v="13.30"/>
    <s v="14.30"/>
    <s v="C0101"/>
    <x v="317"/>
    <n v="0.79"/>
    <n v="0.79"/>
    <n v="0"/>
    <d v="2020-08-15T00:00:00"/>
    <n v="10.166666666666666"/>
    <x v="0"/>
    <s v="RPC"/>
    <m/>
    <m/>
    <m/>
    <s v="GP 99-8009"/>
  </r>
  <r>
    <n v="364"/>
    <x v="6"/>
    <x v="6"/>
    <d v="2021-06-16T00:00:00"/>
    <x v="2"/>
    <s v="13.30"/>
    <s v="14.30"/>
    <s v="C0101"/>
    <x v="318"/>
    <n v="0.95"/>
    <n v="0.95"/>
    <n v="0"/>
    <d v="2020-08-15T00:00:00"/>
    <n v="10.166666666666666"/>
    <x v="0"/>
    <s v="RPC"/>
    <m/>
    <m/>
    <m/>
    <s v="GP 99-8009"/>
  </r>
  <r>
    <n v="365"/>
    <x v="6"/>
    <x v="6"/>
    <d v="2021-06-16T00:00:00"/>
    <x v="2"/>
    <s v="13.30"/>
    <s v="14.30"/>
    <s v="C0101"/>
    <x v="319"/>
    <n v="6.33"/>
    <n v="5"/>
    <n v="1.33"/>
    <d v="2020-08-07T00:00:00"/>
    <n v="10.433333333333334"/>
    <x v="0"/>
    <s v="RPC"/>
    <m/>
    <m/>
    <m/>
    <s v="GP 99-8009"/>
  </r>
  <r>
    <n v="366"/>
    <x v="6"/>
    <x v="6"/>
    <d v="2021-06-16T00:00:00"/>
    <x v="3"/>
    <s v="12.15"/>
    <s v="13.05"/>
    <s v="A0414"/>
    <x v="320"/>
    <n v="2.61"/>
    <n v="0.1"/>
    <n v="2.5099999999999998"/>
    <d v="2020-07-02T00:00:00"/>
    <n v="11.633333333333333"/>
    <x v="0"/>
    <s v="RPC"/>
    <m/>
    <m/>
    <m/>
    <s v="LPI-1603"/>
  </r>
  <r>
    <n v="367"/>
    <x v="6"/>
    <x v="6"/>
    <d v="2021-06-16T00:00:00"/>
    <x v="3"/>
    <s v="12.15"/>
    <s v="13.05"/>
    <s v="A0514"/>
    <x v="321"/>
    <n v="4.71"/>
    <n v="0.71"/>
    <n v="4"/>
    <d v="2020-06-26T00:00:00"/>
    <n v="11.833333333333334"/>
    <x v="0"/>
    <s v="RPC"/>
    <m/>
    <m/>
    <m/>
    <s v="LPI-1606"/>
  </r>
  <r>
    <n v="368"/>
    <x v="6"/>
    <x v="6"/>
    <d v="2021-06-16T00:00:00"/>
    <x v="3"/>
    <s v="12.50"/>
    <s v="15.55"/>
    <s v="A0504"/>
    <x v="322"/>
    <n v="9.5500000000000007"/>
    <n v="6.5"/>
    <n v="3.0500000000000007"/>
    <d v="2020-08-31T00:00:00"/>
    <n v="9.6333333333333329"/>
    <x v="0"/>
    <s v="R3"/>
    <m/>
    <m/>
    <m/>
    <s v="PSJT 941"/>
  </r>
  <r>
    <n v="369"/>
    <x v="6"/>
    <x v="6"/>
    <d v="2021-06-16T00:00:00"/>
    <x v="3"/>
    <s v="12.50"/>
    <s v="15.55"/>
    <s v="A0504"/>
    <x v="323"/>
    <n v="6.01"/>
    <n v="5.5"/>
    <n v="0.50999999999999979"/>
    <d v="2020-08-31T00:00:00"/>
    <n v="9.6333333333333329"/>
    <x v="0"/>
    <s v="R3"/>
    <m/>
    <m/>
    <m/>
    <s v="PSJT 941"/>
  </r>
  <r>
    <n v="370"/>
    <x v="6"/>
    <x v="4"/>
    <d v="2021-06-18T00:00:00"/>
    <x v="2"/>
    <s v="17.10"/>
    <s v="17.30"/>
    <s v="C0402"/>
    <x v="324"/>
    <n v="0.85"/>
    <n v="0.85"/>
    <n v="0"/>
    <d v="2020-09-17T00:00:00"/>
    <n v="9.1333333333333329"/>
    <x v="0"/>
    <s v="R2"/>
    <m/>
    <m/>
    <m/>
    <s v="COLEKSI"/>
  </r>
  <r>
    <n v="371"/>
    <x v="6"/>
    <x v="4"/>
    <d v="2021-06-18T00:00:00"/>
    <x v="3"/>
    <s v="17.45"/>
    <s v="18.40"/>
    <s v="D0101"/>
    <x v="325"/>
    <n v="9.7799999999999994"/>
    <n v="4"/>
    <n v="5.7799999999999994"/>
    <d v="2020-07-18T00:00:00"/>
    <n v="11.166666666666666"/>
    <x v="0"/>
    <s v="RPC"/>
    <m/>
    <m/>
    <m/>
    <s v="LPI-1604"/>
  </r>
  <r>
    <n v="372"/>
    <x v="6"/>
    <x v="4"/>
    <d v="2021-06-18T00:00:00"/>
    <x v="3"/>
    <s v="17.45"/>
    <s v="18.40"/>
    <s v="D0101"/>
    <x v="326"/>
    <n v="2.69"/>
    <n v="1.5"/>
    <n v="1.19"/>
    <d v="2020-07-20T00:00:00"/>
    <n v="11.1"/>
    <x v="0"/>
    <s v="RPC"/>
    <m/>
    <m/>
    <m/>
    <s v="LPI-1603"/>
  </r>
  <r>
    <n v="373"/>
    <x v="6"/>
    <x v="4"/>
    <d v="2021-06-18T00:00:00"/>
    <x v="3"/>
    <s v="17.45"/>
    <s v="18.40"/>
    <s v="D0101"/>
    <x v="327"/>
    <n v="1.58"/>
    <n v="1"/>
    <n v="0.58000000000000007"/>
    <d v="2020-07-21T00:00:00"/>
    <n v="11.066666666666666"/>
    <x v="0"/>
    <s v="RPC"/>
    <m/>
    <m/>
    <m/>
    <s v="LPI-1603"/>
  </r>
  <r>
    <n v="374"/>
    <x v="6"/>
    <x v="4"/>
    <d v="2021-06-18T00:00:00"/>
    <x v="3"/>
    <s v="19.30"/>
    <s v="22.05"/>
    <s v="A0504"/>
    <x v="328"/>
    <n v="6.53"/>
    <n v="2.5"/>
    <n v="4.03"/>
    <d v="2020-09-02T00:00:00"/>
    <n v="9.6333333333333329"/>
    <x v="0"/>
    <s v="R3"/>
    <m/>
    <m/>
    <m/>
    <s v="PSJT 941"/>
  </r>
  <r>
    <n v="375"/>
    <x v="6"/>
    <x v="4"/>
    <d v="2021-06-18T00:00:00"/>
    <x v="3"/>
    <s v="19.30"/>
    <s v="22.05"/>
    <s v="A0504"/>
    <x v="329"/>
    <n v="1.56"/>
    <n v="0.8"/>
    <n v="0.76"/>
    <d v="2020-09-02T00:00:00"/>
    <n v="9.6333333333333329"/>
    <x v="0"/>
    <s v="R3"/>
    <m/>
    <m/>
    <m/>
    <s v="PSJT 941"/>
  </r>
  <r>
    <n v="376"/>
    <x v="6"/>
    <x v="4"/>
    <d v="2021-06-18T00:00:00"/>
    <x v="3"/>
    <s v="19.30"/>
    <s v="22.05"/>
    <s v="A0504"/>
    <x v="330"/>
    <n v="2.62"/>
    <n v="1"/>
    <n v="1.62"/>
    <d v="2020-10-13T00:00:00"/>
    <n v="8.2666666666666675"/>
    <x v="0"/>
    <s v="R3"/>
    <m/>
    <m/>
    <m/>
    <s v="PSJT 941"/>
  </r>
  <r>
    <n v="377"/>
    <x v="6"/>
    <x v="4"/>
    <d v="2021-06-18T00:00:00"/>
    <x v="3"/>
    <s v="19.30"/>
    <s v="22.05"/>
    <s v="A0504"/>
    <x v="331"/>
    <n v="2.75"/>
    <n v="0.5"/>
    <n v="2.25"/>
    <d v="2020-10-14T00:00:00"/>
    <n v="8.2333333333333325"/>
    <x v="0"/>
    <s v="R3"/>
    <m/>
    <m/>
    <m/>
    <s v="PSJT 941"/>
  </r>
  <r>
    <n v="378"/>
    <x v="6"/>
    <x v="4"/>
    <d v="2021-06-18T00:00:00"/>
    <x v="3"/>
    <s v="19.30"/>
    <s v="22.05"/>
    <s v="A0503"/>
    <x v="332"/>
    <n v="2.1"/>
    <n v="2.1"/>
    <n v="0"/>
    <d v="2020-06-28T00:00:00"/>
    <n v="11.833333333333334"/>
    <x v="0"/>
    <s v="R2"/>
    <m/>
    <m/>
    <m/>
    <s v="PSJT 941"/>
  </r>
  <r>
    <n v="379"/>
    <x v="6"/>
    <x v="5"/>
    <d v="2021-06-19T00:00:00"/>
    <x v="2"/>
    <s v="13.00"/>
    <s v="15.00"/>
    <s v="B0304"/>
    <x v="333"/>
    <n v="9.5299999999999994"/>
    <n v="9.5299999999999994"/>
    <n v="0"/>
    <d v="2020-08-27T00:00:00"/>
    <n v="9.8666666666666671"/>
    <x v="0"/>
    <s v="R1"/>
    <m/>
    <m/>
    <m/>
    <s v="LPI-1606"/>
  </r>
  <r>
    <n v="380"/>
    <x v="6"/>
    <x v="5"/>
    <d v="2021-06-19T00:00:00"/>
    <x v="2"/>
    <s v="13.00"/>
    <s v="15.00"/>
    <s v="B0304"/>
    <x v="334"/>
    <n v="3.31"/>
    <n v="3.31"/>
    <n v="0"/>
    <d v="2020-10-03T00:00:00"/>
    <n v="8.6333333333333329"/>
    <x v="0"/>
    <s v="R1"/>
    <m/>
    <m/>
    <m/>
    <s v="LPI-1606"/>
  </r>
  <r>
    <n v="381"/>
    <x v="6"/>
    <x v="5"/>
    <d v="2021-06-19T00:00:00"/>
    <x v="2"/>
    <s v="13.00"/>
    <s v="15.00"/>
    <s v="B0304"/>
    <x v="335"/>
    <n v="2.84"/>
    <n v="1.84"/>
    <n v="0.99999999999999978"/>
    <d v="2020-08-26T00:00:00"/>
    <n v="9.9"/>
    <x v="0"/>
    <s v="R1"/>
    <m/>
    <m/>
    <m/>
    <s v="LPI-1606"/>
  </r>
  <r>
    <n v="382"/>
    <x v="6"/>
    <x v="5"/>
    <d v="2021-06-19T00:00:00"/>
    <x v="2"/>
    <s v="13.00"/>
    <s v="15.00"/>
    <s v="B0404"/>
    <x v="195"/>
    <n v="4.29"/>
    <n v="0.05"/>
    <n v="4.24"/>
    <d v="2020-09-29T00:00:00"/>
    <n v="8.7666666666666675"/>
    <x v="0"/>
    <s v="R1"/>
    <m/>
    <m/>
    <m/>
    <s v="LPI-1603"/>
  </r>
  <r>
    <n v="383"/>
    <x v="6"/>
    <x v="5"/>
    <d v="2021-06-19T00:00:00"/>
    <x v="0"/>
    <n v="17.399999999999999"/>
    <n v="18.3"/>
    <s v="B0206"/>
    <x v="336"/>
    <n v="2.33"/>
    <n v="2.33"/>
    <n v="0"/>
    <d v="2020-08-25T00:00:00"/>
    <n v="9.9333333333333336"/>
    <x v="0"/>
    <s v="RPC"/>
    <m/>
    <m/>
    <m/>
    <s v="LPI-1605"/>
  </r>
  <r>
    <n v="384"/>
    <x v="6"/>
    <x v="5"/>
    <d v="2021-06-19T00:00:00"/>
    <x v="3"/>
    <s v="12.55"/>
    <s v="13.30"/>
    <s v="A0301"/>
    <x v="337"/>
    <n v="0.78"/>
    <n v="0.78"/>
    <n v="0"/>
    <d v="2020-09-02T00:00:00"/>
    <n v="9.6666666666666661"/>
    <x v="0"/>
    <s v="RPC"/>
    <m/>
    <m/>
    <m/>
    <s v="LPI-1604"/>
  </r>
  <r>
    <n v="385"/>
    <x v="6"/>
    <x v="5"/>
    <d v="2021-06-19T00:00:00"/>
    <x v="3"/>
    <s v="12.55"/>
    <s v="13.30"/>
    <s v="A0301"/>
    <x v="338"/>
    <n v="1.21"/>
    <n v="0.7"/>
    <n v="0.51"/>
    <d v="2020-09-02T00:00:00"/>
    <n v="9.6666666666666661"/>
    <x v="0"/>
    <s v="RPC"/>
    <m/>
    <m/>
    <m/>
    <s v="LPI-1604"/>
  </r>
  <r>
    <n v="386"/>
    <x v="6"/>
    <x v="2"/>
    <d v="2021-06-20T00:00:00"/>
    <x v="2"/>
    <s v="16.30"/>
    <s v="16.45"/>
    <s v="B0405"/>
    <x v="339"/>
    <n v="4.1100000000000003"/>
    <n v="0.2"/>
    <n v="3.91"/>
    <d v="2020-10-30T00:00:00"/>
    <n v="7.7666666666666666"/>
    <x v="0"/>
    <s v="RPC"/>
    <m/>
    <m/>
    <m/>
    <s v="LPI-1606"/>
  </r>
  <r>
    <n v="387"/>
    <x v="6"/>
    <x v="2"/>
    <d v="2021-06-20T00:00:00"/>
    <x v="2"/>
    <s v="16.30"/>
    <s v="16.45"/>
    <s v="B0405"/>
    <x v="340"/>
    <n v="8.11"/>
    <n v="0.01"/>
    <n v="8.1"/>
    <d v="2020-10-06T00:00:00"/>
    <n v="8.5666666666666664"/>
    <x v="0"/>
    <s v="R3"/>
    <m/>
    <m/>
    <m/>
    <s v="GP 99-8009"/>
  </r>
  <r>
    <n v="388"/>
    <x v="6"/>
    <x v="2"/>
    <d v="2021-06-20T00:00:00"/>
    <x v="0"/>
    <n v="20.399999999999999"/>
    <n v="21.1"/>
    <s v="B0206"/>
    <x v="341"/>
    <n v="2.35"/>
    <n v="2"/>
    <n v="0.35000000000000009"/>
    <d v="2020-08-11T00:00:00"/>
    <n v="10.433333333333334"/>
    <x v="0"/>
    <s v="RPC"/>
    <m/>
    <m/>
    <m/>
    <s v="LPI-1605"/>
  </r>
  <r>
    <n v="389"/>
    <x v="6"/>
    <x v="2"/>
    <d v="2021-06-20T00:00:00"/>
    <x v="3"/>
    <s v="18.15"/>
    <s v="18.35"/>
    <s v="A0410"/>
    <x v="342"/>
    <n v="2.94"/>
    <n v="0.8"/>
    <n v="2.1399999999999997"/>
    <d v="2020-07-07T00:00:00"/>
    <n v="11.6"/>
    <x v="0"/>
    <s v="R2"/>
    <m/>
    <m/>
    <m/>
    <s v="LPI-1601"/>
  </r>
  <r>
    <n v="390"/>
    <x v="6"/>
    <x v="2"/>
    <d v="2021-06-20T00:00:00"/>
    <x v="3"/>
    <s v="21,00"/>
    <s v="21.45"/>
    <s v="D0304"/>
    <x v="343"/>
    <n v="2.12"/>
    <n v="1"/>
    <n v="1.1200000000000001"/>
    <d v="2020-11-01T00:00:00"/>
    <n v="7.7"/>
    <x v="0"/>
    <s v="R2"/>
    <m/>
    <m/>
    <m/>
    <s v="LPI-1607"/>
  </r>
  <r>
    <n v="391"/>
    <x v="6"/>
    <x v="1"/>
    <d v="2021-06-21T00:00:00"/>
    <x v="2"/>
    <s v="17.15"/>
    <s v="17.45"/>
    <s v="B0403"/>
    <x v="344"/>
    <n v="4.84"/>
    <n v="0.44"/>
    <n v="4.3999999999999995"/>
    <d v="2020-08-26T00:00:00"/>
    <n v="9.9666666666666668"/>
    <x v="0"/>
    <s v="R2"/>
    <m/>
    <m/>
    <m/>
    <s v="LPI-1607"/>
  </r>
  <r>
    <n v="392"/>
    <x v="6"/>
    <x v="1"/>
    <d v="2021-06-21T00:00:00"/>
    <x v="2"/>
    <s v="20.30"/>
    <s v="21.00"/>
    <s v="D0201"/>
    <x v="345"/>
    <n v="1.1399999999999999"/>
    <n v="0.24"/>
    <n v="0.89999999999999991"/>
    <d v="2020-09-13T00:00:00"/>
    <n v="9.3666666666666671"/>
    <x v="0"/>
    <s v="R2"/>
    <m/>
    <m/>
    <m/>
    <s v="LPI-1603"/>
  </r>
  <r>
    <n v="393"/>
    <x v="6"/>
    <x v="1"/>
    <d v="2021-06-21T00:00:00"/>
    <x v="2"/>
    <s v="20.30"/>
    <s v="21.00"/>
    <s v="D0201"/>
    <x v="346"/>
    <n v="5.45"/>
    <n v="1.45"/>
    <n v="4"/>
    <d v="2020-09-13T00:00:00"/>
    <n v="9.3666666666666671"/>
    <x v="0"/>
    <s v="R2"/>
    <m/>
    <m/>
    <m/>
    <s v="LPI-1606"/>
  </r>
  <r>
    <n v="394"/>
    <x v="6"/>
    <x v="1"/>
    <d v="2021-06-21T00:00:00"/>
    <x v="2"/>
    <s v="20.30"/>
    <s v="21.00"/>
    <s v="D0201"/>
    <x v="347"/>
    <n v="3.65"/>
    <n v="1"/>
    <n v="2.65"/>
    <d v="2020-09-13T00:00:00"/>
    <n v="9.3666666666666671"/>
    <x v="0"/>
    <s v="R2"/>
    <m/>
    <m/>
    <m/>
    <s v="LPI-1606"/>
  </r>
  <r>
    <n v="395"/>
    <x v="6"/>
    <x v="1"/>
    <d v="2021-06-21T00:00:00"/>
    <x v="0"/>
    <s v="06.30"/>
    <s v="07.15"/>
    <s v="C0914"/>
    <x v="348"/>
    <n v="5.62"/>
    <n v="1.62"/>
    <n v="4"/>
    <d v="2020-08-10T00:00:00"/>
    <n v="10.5"/>
    <x v="0"/>
    <s v="RN"/>
    <m/>
    <m/>
    <m/>
    <s v="GP 99-8009"/>
  </r>
  <r>
    <n v="396"/>
    <x v="6"/>
    <x v="1"/>
    <d v="2021-06-21T00:00:00"/>
    <x v="3"/>
    <s v="12.00"/>
    <s v="15.30"/>
    <s v="D0102"/>
    <x v="349"/>
    <n v="3.11"/>
    <n v="1.5"/>
    <n v="1.6099999999999999"/>
    <d v="2020-08-22T00:00:00"/>
    <n v="10.1"/>
    <x v="0"/>
    <s v="R2"/>
    <m/>
    <m/>
    <m/>
    <s v="LPI-1602"/>
  </r>
  <r>
    <n v="397"/>
    <x v="6"/>
    <x v="1"/>
    <d v="2021-06-21T00:00:00"/>
    <x v="3"/>
    <s v="12.00"/>
    <s v="15.30"/>
    <s v="D0102"/>
    <x v="185"/>
    <n v="2.11"/>
    <n v="1"/>
    <n v="1.1099999999999999"/>
    <d v="2020-08-20T00:00:00"/>
    <n v="10.166666666666666"/>
    <x v="0"/>
    <s v="R2"/>
    <m/>
    <m/>
    <m/>
    <s v="LPI-1602"/>
  </r>
  <r>
    <n v="398"/>
    <x v="6"/>
    <x v="1"/>
    <d v="2021-06-21T00:00:00"/>
    <x v="3"/>
    <s v="12.00"/>
    <s v="15.30"/>
    <s v="D0102"/>
    <x v="350"/>
    <n v="2.16"/>
    <n v="2.16"/>
    <n v="0"/>
    <d v="2020-08-20T00:00:00"/>
    <n v="10.166666666666666"/>
    <x v="0"/>
    <s v="R2"/>
    <m/>
    <m/>
    <m/>
    <s v="LPI-1601"/>
  </r>
  <r>
    <n v="399"/>
    <x v="6"/>
    <x v="1"/>
    <d v="2021-06-21T00:00:00"/>
    <x v="3"/>
    <s v="12.00"/>
    <s v="15.30"/>
    <s v="D0102"/>
    <x v="42"/>
    <n v="2.2599999999999998"/>
    <n v="2.2599999999999998"/>
    <n v="0"/>
    <d v="2020-08-22T00:00:00"/>
    <n v="10.1"/>
    <x v="0"/>
    <s v="R2"/>
    <m/>
    <m/>
    <m/>
    <s v="LPI-1602"/>
  </r>
  <r>
    <n v="400"/>
    <x v="6"/>
    <x v="1"/>
    <d v="2021-06-21T00:00:00"/>
    <x v="3"/>
    <s v="12.00"/>
    <s v="15.30"/>
    <s v="D0103"/>
    <x v="351"/>
    <n v="5.13"/>
    <n v="2.5"/>
    <n v="2.63"/>
    <d v="2020-08-18T00:00:00"/>
    <n v="10.233333333333333"/>
    <x v="0"/>
    <s v="RPC"/>
    <m/>
    <m/>
    <m/>
    <s v="LPI-1603"/>
  </r>
  <r>
    <n v="401"/>
    <x v="6"/>
    <x v="1"/>
    <d v="2021-06-21T00:00:00"/>
    <x v="3"/>
    <s v="12.00"/>
    <s v="15.30"/>
    <s v="D0103"/>
    <x v="352"/>
    <n v="0.64"/>
    <n v="0.4"/>
    <n v="0.24"/>
    <d v="2020-08-23T00:00:00"/>
    <n v="10.066666666666666"/>
    <x v="0"/>
    <s v="RPC"/>
    <m/>
    <m/>
    <m/>
    <s v="LPI-1603"/>
  </r>
  <r>
    <n v="402"/>
    <x v="6"/>
    <x v="1"/>
    <d v="2021-06-21T00:00:00"/>
    <x v="3"/>
    <s v="12.00"/>
    <s v="15.30"/>
    <s v="D0103"/>
    <x v="353"/>
    <n v="3.95"/>
    <n v="1"/>
    <n v="2.95"/>
    <d v="2020-09-22T00:00:00"/>
    <n v="9.0666666666666664"/>
    <x v="0"/>
    <s v="RPC"/>
    <m/>
    <m/>
    <m/>
    <s v="LPI-1603"/>
  </r>
  <r>
    <n v="403"/>
    <x v="6"/>
    <x v="1"/>
    <d v="2021-06-21T00:00:00"/>
    <x v="3"/>
    <s v="12.00"/>
    <s v="15.30"/>
    <s v="D0104"/>
    <x v="354"/>
    <n v="1.69"/>
    <n v="1.69"/>
    <n v="0"/>
    <d v="2020-08-24T00:00:00"/>
    <n v="10.033333333333333"/>
    <x v="0"/>
    <s v="R3"/>
    <m/>
    <m/>
    <m/>
    <s v="LPI-1603"/>
  </r>
  <r>
    <n v="404"/>
    <x v="6"/>
    <x v="1"/>
    <d v="2021-06-21T00:00:00"/>
    <x v="3"/>
    <s v="12.00"/>
    <s v="15.30"/>
    <s v="D0104"/>
    <x v="355"/>
    <n v="1.66"/>
    <n v="1.66"/>
    <n v="0"/>
    <d v="2020-08-21T00:00:00"/>
    <n v="10.133333333333333"/>
    <x v="0"/>
    <s v="R3"/>
    <m/>
    <m/>
    <m/>
    <s v="LPI-1603"/>
  </r>
  <r>
    <n v="405"/>
    <x v="6"/>
    <x v="1"/>
    <d v="2021-06-21T00:00:00"/>
    <x v="3"/>
    <s v="12.00"/>
    <s v="15.30"/>
    <s v="D0104"/>
    <x v="356"/>
    <n v="10.6"/>
    <n v="6.5"/>
    <n v="4.0999999999999996"/>
    <d v="2020-09-24T00:00:00"/>
    <n v="9"/>
    <x v="0"/>
    <s v="RPC"/>
    <m/>
    <m/>
    <m/>
    <s v="TC-09"/>
  </r>
  <r>
    <n v="406"/>
    <x v="6"/>
    <x v="1"/>
    <d v="2021-06-21T00:00:00"/>
    <x v="3"/>
    <s v="12.00"/>
    <s v="15.30"/>
    <s v="D0104"/>
    <x v="91"/>
    <n v="3.95"/>
    <n v="2.5"/>
    <n v="1.4500000000000002"/>
    <d v="2020-08-22T00:00:00"/>
    <n v="10.1"/>
    <x v="0"/>
    <s v="R3"/>
    <m/>
    <m/>
    <m/>
    <s v="COLEKSI"/>
  </r>
  <r>
    <n v="407"/>
    <x v="6"/>
    <x v="1"/>
    <d v="2021-06-21T00:00:00"/>
    <x v="3"/>
    <s v="12.00"/>
    <s v="15.30"/>
    <s v="D0204"/>
    <x v="357"/>
    <n v="3.19"/>
    <n v="1"/>
    <n v="2.19"/>
    <d v="2020-11-01T00:00:00"/>
    <n v="7.7333333333333334"/>
    <x v="0"/>
    <s v="R2"/>
    <m/>
    <m/>
    <m/>
    <s v="LPI-1602"/>
  </r>
  <r>
    <n v="408"/>
    <x v="6"/>
    <x v="1"/>
    <d v="2021-06-21T00:00:00"/>
    <x v="3"/>
    <s v="12.00"/>
    <s v="15.30"/>
    <s v="D0101"/>
    <x v="156"/>
    <n v="2.11"/>
    <n v="0.5"/>
    <n v="1.6099999999999999"/>
    <d v="2020-08-03T00:00:00"/>
    <n v="10.733333333333333"/>
    <x v="0"/>
    <s v="RPC"/>
    <m/>
    <m/>
    <m/>
    <s v="LPI-1606"/>
  </r>
  <r>
    <n v="409"/>
    <x v="6"/>
    <x v="1"/>
    <d v="2021-06-21T00:00:00"/>
    <x v="3"/>
    <s v="18.10"/>
    <s v="22.30"/>
    <s v="A0412"/>
    <x v="358"/>
    <n v="4.9400000000000004"/>
    <n v="4.5999999999999996"/>
    <n v="0.34000000000000075"/>
    <d v="2020-07-03T00:00:00"/>
    <n v="11.766666666666667"/>
    <x v="0"/>
    <s v="RPC"/>
    <m/>
    <m/>
    <m/>
    <s v="LPI-1606"/>
  </r>
  <r>
    <n v="410"/>
    <x v="6"/>
    <x v="1"/>
    <d v="2021-06-21T00:00:00"/>
    <x v="3"/>
    <s v="18.10"/>
    <s v="22.30"/>
    <s v="A0412"/>
    <x v="359"/>
    <n v="7.3"/>
    <n v="6.03"/>
    <n v="1.2699999999999996"/>
    <d v="2020-07-03T00:00:00"/>
    <n v="11.766666666666667"/>
    <x v="0"/>
    <s v="RPC"/>
    <m/>
    <m/>
    <m/>
    <s v="LPI-1606"/>
  </r>
  <r>
    <n v="411"/>
    <x v="6"/>
    <x v="1"/>
    <d v="2021-06-21T00:00:00"/>
    <x v="3"/>
    <s v="18.10"/>
    <s v="22.30"/>
    <s v="A0412"/>
    <x v="360"/>
    <n v="3.34"/>
    <n v="3.34"/>
    <n v="0"/>
    <d v="2020-07-09T00:00:00"/>
    <n v="11.566666666666666"/>
    <x v="0"/>
    <s v="RPC"/>
    <m/>
    <m/>
    <m/>
    <s v="LPI-1606"/>
  </r>
  <r>
    <n v="412"/>
    <x v="6"/>
    <x v="1"/>
    <d v="2021-06-21T00:00:00"/>
    <x v="3"/>
    <s v="18.10"/>
    <s v="22.30"/>
    <s v="A0412"/>
    <x v="361"/>
    <n v="3.63"/>
    <n v="3.63"/>
    <n v="0"/>
    <d v="2020-07-08T00:00:00"/>
    <n v="11.6"/>
    <x v="0"/>
    <s v="RPC"/>
    <m/>
    <m/>
    <m/>
    <s v="LPI-1606"/>
  </r>
  <r>
    <n v="413"/>
    <x v="6"/>
    <x v="1"/>
    <d v="2021-06-21T00:00:00"/>
    <x v="3"/>
    <s v="18.10"/>
    <s v="22.30"/>
    <s v="A0412"/>
    <x v="362"/>
    <n v="5.75"/>
    <n v="5.75"/>
    <n v="0"/>
    <d v="2020-07-07T00:00:00"/>
    <n v="11.633333333333333"/>
    <x v="0"/>
    <s v="RPC"/>
    <m/>
    <m/>
    <m/>
    <s v="LPI-1606"/>
  </r>
  <r>
    <n v="414"/>
    <x v="6"/>
    <x v="1"/>
    <d v="2021-06-21T00:00:00"/>
    <x v="3"/>
    <s v="18.10"/>
    <s v="22.30"/>
    <s v="A0412"/>
    <x v="363"/>
    <n v="1.66"/>
    <n v="1.5"/>
    <n v="0.15999999999999992"/>
    <d v="2020-07-10T00:00:00"/>
    <n v="11.533333333333333"/>
    <x v="0"/>
    <s v="RPC"/>
    <m/>
    <m/>
    <m/>
    <s v="LPI-1606"/>
  </r>
  <r>
    <n v="415"/>
    <x v="6"/>
    <x v="1"/>
    <d v="2021-06-21T00:00:00"/>
    <x v="3"/>
    <s v="18.10"/>
    <s v="22.30"/>
    <s v="A0412"/>
    <x v="364"/>
    <n v="2.35"/>
    <n v="2.35"/>
    <n v="0"/>
    <d v="2020-07-10T00:00:00"/>
    <n v="11.533333333333333"/>
    <x v="0"/>
    <s v="RPC"/>
    <m/>
    <m/>
    <m/>
    <s v="LPI-1606"/>
  </r>
  <r>
    <n v="416"/>
    <x v="6"/>
    <x v="1"/>
    <d v="2021-06-21T00:00:00"/>
    <x v="3"/>
    <s v="22.30"/>
    <s v="22.50"/>
    <s v="A0406"/>
    <x v="365"/>
    <n v="5.2"/>
    <n v="0.2"/>
    <n v="5"/>
    <d v="2020-07-29T00:00:00"/>
    <n v="10.9"/>
    <x v="0"/>
    <s v="RPC"/>
    <m/>
    <m/>
    <m/>
    <s v="LPI-1604"/>
  </r>
  <r>
    <n v="417"/>
    <x v="6"/>
    <x v="0"/>
    <d v="2021-06-22T00:00:00"/>
    <x v="2"/>
    <s v="13.00"/>
    <s v="16.00"/>
    <s v="B0201"/>
    <x v="366"/>
    <n v="3.89"/>
    <n v="1.5"/>
    <n v="2.39"/>
    <d v="2020-07-29T00:00:00"/>
    <n v="10.933333333333334"/>
    <x v="0"/>
    <s v="R1"/>
    <m/>
    <m/>
    <m/>
    <s v="LPI-1603"/>
  </r>
  <r>
    <n v="418"/>
    <x v="6"/>
    <x v="0"/>
    <d v="2021-06-22T00:00:00"/>
    <x v="2"/>
    <s v="13.00"/>
    <s v="16.00"/>
    <s v="B0103"/>
    <x v="87"/>
    <n v="2.8"/>
    <n v="2.74"/>
    <n v="5.9999999999999609E-2"/>
    <d v="2020-09-12T00:00:00"/>
    <n v="9.4333333333333336"/>
    <x v="0"/>
    <s v="R1"/>
    <m/>
    <m/>
    <m/>
    <s v="AS.I19-19"/>
  </r>
  <r>
    <n v="419"/>
    <x v="6"/>
    <x v="0"/>
    <d v="2021-06-22T00:00:00"/>
    <x v="2"/>
    <s v="13.00"/>
    <s v="16.00"/>
    <s v="B0103"/>
    <x v="88"/>
    <n v="1.61"/>
    <n v="1.59"/>
    <n v="2.0000000000000018E-2"/>
    <d v="2020-08-18T00:00:00"/>
    <n v="10.266666666666667"/>
    <x v="0"/>
    <s v="R1"/>
    <m/>
    <m/>
    <m/>
    <s v="AS.A19-08"/>
  </r>
  <r>
    <n v="420"/>
    <x v="6"/>
    <x v="0"/>
    <d v="2021-06-22T00:00:00"/>
    <x v="2"/>
    <s v="13.00"/>
    <s v="16.00"/>
    <s v="B0103"/>
    <x v="90"/>
    <n v="3.6"/>
    <n v="3.45"/>
    <n v="0.14999999999999991"/>
    <d v="2020-12-24T00:00:00"/>
    <n v="6"/>
    <x v="1"/>
    <s v="R1"/>
    <s v="Masuk"/>
    <n v="70"/>
    <n v="241.5"/>
    <s v="AS.I19-19"/>
  </r>
  <r>
    <n v="421"/>
    <x v="6"/>
    <x v="0"/>
    <d v="2021-06-22T00:00:00"/>
    <x v="2"/>
    <s v="13.00"/>
    <s v="16.00"/>
    <s v="B0103"/>
    <x v="89"/>
    <n v="2.6"/>
    <n v="2.58"/>
    <n v="2.0000000000000018E-2"/>
    <d v="2020-09-08T00:00:00"/>
    <n v="9.5666666666666664"/>
    <x v="0"/>
    <s v="R1"/>
    <m/>
    <m/>
    <m/>
    <s v="AS.I19-19"/>
  </r>
  <r>
    <n v="422"/>
    <x v="6"/>
    <x v="0"/>
    <d v="2021-06-22T00:00:00"/>
    <x v="2"/>
    <s v="13.00"/>
    <s v="16.00"/>
    <s v="B0103"/>
    <x v="367"/>
    <n v="0.78"/>
    <n v="0.78"/>
    <n v="0"/>
    <d v="2020-02-27T00:00:00"/>
    <n v="16.033333333333335"/>
    <x v="0"/>
    <s v="RPC"/>
    <m/>
    <m/>
    <m/>
    <s v="AS.I19-19"/>
  </r>
  <r>
    <n v="423"/>
    <x v="6"/>
    <x v="0"/>
    <d v="2021-06-22T00:00:00"/>
    <x v="2"/>
    <s v="13.00"/>
    <s v="16.00"/>
    <s v="B0405"/>
    <x v="368"/>
    <n v="14.32"/>
    <n v="14.32"/>
    <n v="0"/>
    <d v="2020-10-08T00:00:00"/>
    <n v="8.5666666666666664"/>
    <x v="0"/>
    <s v="R3"/>
    <m/>
    <m/>
    <m/>
    <s v="GP 99-8009"/>
  </r>
  <r>
    <n v="424"/>
    <x v="6"/>
    <x v="0"/>
    <d v="2021-06-22T00:00:00"/>
    <x v="2"/>
    <s v="13.00"/>
    <s v="16.00"/>
    <s v="B0405"/>
    <x v="340"/>
    <n v="8.11"/>
    <n v="8.1"/>
    <n v="9.9999999999997868E-3"/>
    <d v="2020-10-06T00:00:00"/>
    <n v="8.6333333333333329"/>
    <x v="0"/>
    <s v="R3"/>
    <m/>
    <m/>
    <m/>
    <s v="GP 99-8009"/>
  </r>
  <r>
    <n v="425"/>
    <x v="6"/>
    <x v="0"/>
    <d v="2021-06-22T00:00:00"/>
    <x v="2"/>
    <s v="13.00"/>
    <s v="16.00"/>
    <s v="B0405"/>
    <x v="369"/>
    <n v="10.97"/>
    <n v="10.97"/>
    <n v="0"/>
    <d v="2020-10-07T00:00:00"/>
    <n v="8.6"/>
    <x v="0"/>
    <s v="R3"/>
    <m/>
    <m/>
    <m/>
    <s v="GP 99-8009"/>
  </r>
  <r>
    <n v="426"/>
    <x v="6"/>
    <x v="0"/>
    <d v="2021-06-22T00:00:00"/>
    <x v="2"/>
    <s v="13.00"/>
    <s v="16.00"/>
    <s v="B0405"/>
    <x v="339"/>
    <n v="4.1100000000000003"/>
    <n v="1.1100000000000001"/>
    <n v="3"/>
    <d v="2020-10-30T00:00:00"/>
    <n v="7.833333333333333"/>
    <x v="0"/>
    <s v="RPC"/>
    <m/>
    <m/>
    <m/>
    <s v="LPI-1606"/>
  </r>
  <r>
    <n v="427"/>
    <x v="6"/>
    <x v="0"/>
    <d v="2021-06-22T00:00:00"/>
    <x v="2"/>
    <s v="13.00"/>
    <s v="16.00"/>
    <s v="B0405"/>
    <x v="370"/>
    <n v="1.02"/>
    <n v="1.02"/>
    <n v="0"/>
    <d v="2020-09-18T00:00:00"/>
    <n v="9.2333333333333325"/>
    <x v="0"/>
    <s v="R3"/>
    <m/>
    <m/>
    <m/>
    <s v="GP 99-8009"/>
  </r>
  <r>
    <n v="428"/>
    <x v="6"/>
    <x v="0"/>
    <d v="2021-06-22T00:00:00"/>
    <x v="2"/>
    <s v="13.00"/>
    <s v="16.00"/>
    <s v="B0405"/>
    <x v="371"/>
    <n v="9.94"/>
    <n v="9.94"/>
    <n v="0"/>
    <d v="2020-09-19T00:00:00"/>
    <n v="9.1999999999999993"/>
    <x v="0"/>
    <s v="R3"/>
    <m/>
    <m/>
    <m/>
    <s v="GP 99-8009"/>
  </r>
  <r>
    <n v="429"/>
    <x v="6"/>
    <x v="0"/>
    <d v="2021-06-22T00:00:00"/>
    <x v="2"/>
    <s v="17.00"/>
    <s v="18.00"/>
    <s v="C0403"/>
    <x v="372"/>
    <n v="1.88"/>
    <n v="1.88"/>
    <n v="0"/>
    <d v="2020-09-28T00:00:00"/>
    <n v="8.9"/>
    <x v="0"/>
    <s v="RPC"/>
    <m/>
    <m/>
    <m/>
    <s v="GP-95287"/>
  </r>
  <r>
    <n v="430"/>
    <x v="6"/>
    <x v="0"/>
    <d v="2021-06-22T00:00:00"/>
    <x v="2"/>
    <s v="17.00"/>
    <s v="18.00"/>
    <s v="B0402"/>
    <x v="124"/>
    <n v="5.23"/>
    <n v="0.23"/>
    <n v="5"/>
    <d v="2020-09-30T00:00:00"/>
    <n v="8.8333333333333339"/>
    <x v="0"/>
    <s v="R3"/>
    <m/>
    <m/>
    <m/>
    <s v="BW-04"/>
  </r>
  <r>
    <n v="431"/>
    <x v="6"/>
    <x v="6"/>
    <d v="2021-06-23T00:00:00"/>
    <x v="2"/>
    <s v="13.00"/>
    <s v="14.30"/>
    <s v="C0103"/>
    <x v="373"/>
    <n v="6.54"/>
    <n v="0.54"/>
    <n v="6"/>
    <d v="2020-11-20T00:00:00"/>
    <n v="7.166666666666667"/>
    <x v="0"/>
    <s v="R1"/>
    <m/>
    <m/>
    <m/>
    <s v="LPI-1606"/>
  </r>
  <r>
    <n v="432"/>
    <x v="6"/>
    <x v="6"/>
    <d v="2021-06-23T00:00:00"/>
    <x v="2"/>
    <s v="13.00"/>
    <s v="14.30"/>
    <s v="C0103"/>
    <x v="374"/>
    <n v="1.31"/>
    <n v="1.31"/>
    <n v="0"/>
    <d v="2019-08-14T00:00:00"/>
    <n v="22.633333333333333"/>
    <x v="0"/>
    <s v="RPC"/>
    <m/>
    <m/>
    <m/>
    <s v="LPI-1606"/>
  </r>
  <r>
    <n v="433"/>
    <x v="6"/>
    <x v="6"/>
    <d v="2021-06-23T00:00:00"/>
    <x v="2"/>
    <s v="16.30"/>
    <s v="16.50"/>
    <s v="C0505"/>
    <x v="375"/>
    <n v="6.53"/>
    <n v="0.53"/>
    <n v="6"/>
    <d v="2020-08-08T00:00:00"/>
    <n v="10.633333333333333"/>
    <x v="0"/>
    <s v="R2"/>
    <m/>
    <m/>
    <m/>
    <s v="LPI-1603"/>
  </r>
  <r>
    <n v="434"/>
    <x v="6"/>
    <x v="6"/>
    <d v="2021-06-23T00:00:00"/>
    <x v="0"/>
    <s v="13.45"/>
    <s v="14.00"/>
    <s v="C0705"/>
    <x v="376"/>
    <n v="0.71"/>
    <n v="0.3"/>
    <n v="0.41"/>
    <d v="2020-09-09T00:00:00"/>
    <n v="9.5666666666666664"/>
    <x v="0"/>
    <s v="R2"/>
    <m/>
    <m/>
    <m/>
    <s v="LPI-1603"/>
  </r>
  <r>
    <n v="435"/>
    <x v="6"/>
    <x v="6"/>
    <d v="2021-06-23T00:00:00"/>
    <x v="0"/>
    <s v="14.00"/>
    <s v="14.10"/>
    <s v="C0705"/>
    <x v="377"/>
    <n v="0.81"/>
    <n v="0.15"/>
    <n v="0.66"/>
    <d v="2020-09-09T00:00:00"/>
    <n v="9.5666666666666664"/>
    <x v="0"/>
    <s v="R2"/>
    <m/>
    <m/>
    <m/>
    <s v="LPI-1603"/>
  </r>
  <r>
    <n v="436"/>
    <x v="6"/>
    <x v="6"/>
    <d v="2021-06-23T00:00:00"/>
    <x v="0"/>
    <s v="14.05"/>
    <s v="14.15"/>
    <s v="C0705"/>
    <x v="378"/>
    <n v="2.02"/>
    <n v="0.05"/>
    <n v="1.97"/>
    <d v="2020-09-10T00:00:00"/>
    <n v="9.5333333333333332"/>
    <x v="0"/>
    <s v="R2"/>
    <m/>
    <m/>
    <m/>
    <s v="LPI-1603"/>
  </r>
  <r>
    <n v="437"/>
    <x v="6"/>
    <x v="6"/>
    <d v="2021-06-23T00:00:00"/>
    <x v="0"/>
    <s v="14.10"/>
    <s v="14.40"/>
    <s v="C0912"/>
    <x v="255"/>
    <n v="2.72"/>
    <n v="1.9"/>
    <n v="0.82000000000000028"/>
    <d v="2020-10-01T00:00:00"/>
    <n v="8.8333333333333339"/>
    <x v="0"/>
    <s v="RPC"/>
    <m/>
    <m/>
    <m/>
    <s v="LPI-1607"/>
  </r>
  <r>
    <n v="438"/>
    <x v="6"/>
    <x v="6"/>
    <d v="2021-06-23T00:00:00"/>
    <x v="3"/>
    <s v="10.45"/>
    <s v="12.45"/>
    <s v="A0313"/>
    <x v="379"/>
    <n v="1.68"/>
    <n v="1.68"/>
    <n v="0"/>
    <d v="2020-06-03T00:00:00"/>
    <n v="12.833333333333334"/>
    <x v="0"/>
    <s v="RPC"/>
    <m/>
    <m/>
    <m/>
    <s v="GP-00687"/>
  </r>
  <r>
    <n v="439"/>
    <x v="6"/>
    <x v="6"/>
    <d v="2021-06-23T00:00:00"/>
    <x v="3"/>
    <s v="10.45"/>
    <s v="12.45"/>
    <s v="A0313"/>
    <x v="85"/>
    <n v="6.87"/>
    <n v="0.25"/>
    <n v="6.62"/>
    <d v="2020-06-03T00:00:00"/>
    <n v="12.833333333333334"/>
    <x v="0"/>
    <s v="RPC"/>
    <m/>
    <m/>
    <m/>
    <s v="GP-00687"/>
  </r>
  <r>
    <n v="440"/>
    <x v="6"/>
    <x v="6"/>
    <d v="2021-06-23T00:00:00"/>
    <x v="3"/>
    <s v="10.45"/>
    <s v="12.45"/>
    <s v="A0313"/>
    <x v="380"/>
    <n v="4.76"/>
    <n v="2.5"/>
    <n v="2.2599999999999998"/>
    <d v="2020-07-02T00:00:00"/>
    <n v="11.866666666666667"/>
    <x v="0"/>
    <s v="RPC"/>
    <m/>
    <m/>
    <m/>
    <s v="GP-00687"/>
  </r>
  <r>
    <n v="441"/>
    <x v="6"/>
    <x v="6"/>
    <d v="2021-06-23T00:00:00"/>
    <x v="3"/>
    <s v="14.42"/>
    <s v="15.15"/>
    <s v="A0301"/>
    <x v="381"/>
    <n v="3.93"/>
    <n v="0.25"/>
    <n v="3.68"/>
    <d v="2020-08-31T00:00:00"/>
    <n v="9.8666666666666671"/>
    <x v="0"/>
    <s v="RPC"/>
    <m/>
    <m/>
    <m/>
    <s v="LPI-1604"/>
  </r>
  <r>
    <n v="442"/>
    <x v="6"/>
    <x v="4"/>
    <d v="2021-06-25T00:00:00"/>
    <x v="2"/>
    <s v="15.50"/>
    <s v="16.00"/>
    <s v="B0103"/>
    <x v="382"/>
    <n v="5.6"/>
    <n v="0.08"/>
    <n v="5.52"/>
    <d v="2020-10-23T00:00:00"/>
    <n v="8.1666666666666661"/>
    <x v="0"/>
    <s v="R1"/>
    <m/>
    <m/>
    <m/>
    <s v="LPI-1605"/>
  </r>
  <r>
    <n v="443"/>
    <x v="6"/>
    <x v="4"/>
    <d v="2021-06-25T00:00:00"/>
    <x v="2"/>
    <s v="18.40"/>
    <s v="19.00"/>
    <s v="B0201"/>
    <x v="383"/>
    <n v="6.33"/>
    <n v="0.4"/>
    <n v="5.93"/>
    <d v="2020-07-29T00:00:00"/>
    <n v="11.033333333333333"/>
    <x v="0"/>
    <s v="R1"/>
    <m/>
    <m/>
    <m/>
    <s v="LPI-1603"/>
  </r>
  <r>
    <n v="444"/>
    <x v="6"/>
    <x v="5"/>
    <d v="2021-06-26T00:00:00"/>
    <x v="2"/>
    <s v="07.30"/>
    <s v="09.00"/>
    <s v="C0103"/>
    <x v="384"/>
    <n v="9.48"/>
    <n v="5"/>
    <n v="4.4800000000000004"/>
    <d v="2020-08-29T00:00:00"/>
    <n v="10.033333333333333"/>
    <x v="0"/>
    <s v="R1"/>
    <m/>
    <m/>
    <m/>
    <s v="LPI-1606"/>
  </r>
  <r>
    <n v="445"/>
    <x v="6"/>
    <x v="5"/>
    <d v="2021-06-26T00:00:00"/>
    <x v="2"/>
    <s v="14.00"/>
    <s v="14.20"/>
    <s v="B0103"/>
    <x v="382"/>
    <n v="5.6"/>
    <n v="0.3"/>
    <n v="5.3"/>
    <d v="2020-10-23T00:00:00"/>
    <n v="8.1999999999999993"/>
    <x v="0"/>
    <s v="R1"/>
    <m/>
    <m/>
    <m/>
    <s v="LPI-1605"/>
  </r>
  <r>
    <n v="446"/>
    <x v="6"/>
    <x v="2"/>
    <d v="2021-06-27T00:00:00"/>
    <x v="2"/>
    <s v="15.30"/>
    <s v="15.45"/>
    <s v="B0401"/>
    <x v="254"/>
    <n v="9.6999999999999993"/>
    <n v="0.2"/>
    <n v="9.5"/>
    <d v="2020-09-04T00:00:00"/>
    <n v="9.8666666666666671"/>
    <x v="0"/>
    <s v="R3"/>
    <m/>
    <m/>
    <m/>
    <s v="PSJT 941"/>
  </r>
  <r>
    <n v="447"/>
    <x v="6"/>
    <x v="2"/>
    <d v="2021-06-27T00:00:00"/>
    <x v="3"/>
    <s v="11.20"/>
    <s v="12.30"/>
    <s v="A0201"/>
    <x v="385"/>
    <n v="3.07"/>
    <n v="0.19999999999999973"/>
    <n v="2.87"/>
    <d v="2020-08-27T00:00:00"/>
    <n v="10.133333333333333"/>
    <x v="0"/>
    <s v="RPC"/>
    <m/>
    <m/>
    <m/>
    <s v="LPI-1604"/>
  </r>
  <r>
    <n v="448"/>
    <x v="6"/>
    <x v="2"/>
    <d v="2021-06-27T00:00:00"/>
    <x v="3"/>
    <s v="11.20"/>
    <s v="12.30"/>
    <s v="A0201"/>
    <x v="386"/>
    <n v="3.03"/>
    <n v="1.03"/>
    <n v="1.9999999999999998"/>
    <d v="2020-08-28T00:00:00"/>
    <n v="10.1"/>
    <x v="0"/>
    <s v="RPC"/>
    <m/>
    <m/>
    <m/>
    <s v="LPI-1604"/>
  </r>
  <r>
    <n v="449"/>
    <x v="6"/>
    <x v="2"/>
    <d v="2021-06-27T00:00:00"/>
    <x v="3"/>
    <s v="11.20"/>
    <s v="12.30"/>
    <s v="A0201"/>
    <x v="387"/>
    <n v="5.17"/>
    <n v="0.8"/>
    <n v="4.37"/>
    <d v="2020-08-28T00:00:00"/>
    <n v="10.1"/>
    <x v="0"/>
    <s v="RPC"/>
    <m/>
    <m/>
    <m/>
    <s v="LPI-1604"/>
  </r>
  <r>
    <n v="450"/>
    <x v="6"/>
    <x v="2"/>
    <d v="2021-06-27T00:00:00"/>
    <x v="3"/>
    <s v="11.20"/>
    <s v="12.30"/>
    <s v="A0301"/>
    <x v="388"/>
    <n v="2.2000000000000002"/>
    <n v="0.2"/>
    <n v="2"/>
    <d v="2020-07-29T00:00:00"/>
    <n v="11.1"/>
    <x v="0"/>
    <s v="RPC"/>
    <m/>
    <m/>
    <m/>
    <s v="LPI-1604"/>
  </r>
  <r>
    <n v="451"/>
    <x v="6"/>
    <x v="2"/>
    <d v="2021-06-27T00:00:00"/>
    <x v="3"/>
    <s v="16.45"/>
    <s v=".17.15"/>
    <s v="A0409"/>
    <x v="389"/>
    <n v="3.15"/>
    <n v="2.75"/>
    <n v="0.39999999999999991"/>
    <d v="2020-07-24T00:00:00"/>
    <n v="11.266666666666667"/>
    <x v="0"/>
    <s v="RPC"/>
    <m/>
    <m/>
    <m/>
    <s v="LPI-1606"/>
  </r>
  <r>
    <n v="452"/>
    <x v="6"/>
    <x v="2"/>
    <d v="2021-06-27T00:00:00"/>
    <x v="3"/>
    <s v="16.45"/>
    <s v=".17.15"/>
    <s v="A0409"/>
    <x v="390"/>
    <n v="3.46"/>
    <n v="1"/>
    <n v="2.46"/>
    <d v="2020-07-25T00:00:00"/>
    <n v="11.233333333333333"/>
    <x v="0"/>
    <s v="RPC"/>
    <m/>
    <m/>
    <m/>
    <s v="LPI-1606"/>
  </r>
  <r>
    <n v="453"/>
    <x v="6"/>
    <x v="0"/>
    <d v="2021-06-29T00:00:00"/>
    <x v="3"/>
    <s v="15.45"/>
    <s v="17.00"/>
    <s v="A0406"/>
    <x v="391"/>
    <n v="3.55"/>
    <n v="3.55"/>
    <n v="0"/>
    <d v="2020-08-15T00:00:00"/>
    <n v="10.6"/>
    <x v="0"/>
    <s v="RPC"/>
    <m/>
    <m/>
    <m/>
    <s v="LPI-1604"/>
  </r>
  <r>
    <n v="454"/>
    <x v="6"/>
    <x v="0"/>
    <d v="2021-06-29T00:00:00"/>
    <x v="3"/>
    <s v="15.45"/>
    <s v="17.00"/>
    <s v="A0406"/>
    <x v="392"/>
    <n v="3.61"/>
    <n v="3"/>
    <n v="0.60999999999999988"/>
    <d v="2020-08-16T00:00:00"/>
    <n v="10.566666666666666"/>
    <x v="0"/>
    <s v="RPC"/>
    <m/>
    <m/>
    <m/>
    <s v="LPI-1604"/>
  </r>
  <r>
    <n v="455"/>
    <x v="6"/>
    <x v="6"/>
    <d v="2021-06-30T00:00:00"/>
    <x v="2"/>
    <s v="21.55"/>
    <s v="22.15"/>
    <s v="C0504"/>
    <x v="393"/>
    <n v="5.14"/>
    <n v="0.05"/>
    <n v="5.09"/>
    <d v="2020-07-29T00:00:00"/>
    <n v="11.2"/>
    <x v="0"/>
    <s v="RPC"/>
    <m/>
    <m/>
    <m/>
    <s v="TC-09"/>
  </r>
  <r>
    <n v="456"/>
    <x v="7"/>
    <x v="4"/>
    <d v="2021-07-02T00:00:00"/>
    <x v="2"/>
    <s v="09.45"/>
    <s v="10.00"/>
    <s v="C0103"/>
    <x v="394"/>
    <n v="3.39"/>
    <n v="0.05"/>
    <n v="3.3400000000000003"/>
    <d v="2020-10-28T00:00:00"/>
    <n v="8.2333333333333325"/>
    <x v="0"/>
    <s v="R1"/>
    <m/>
    <m/>
    <m/>
    <s v="LPI-1606"/>
  </r>
  <r>
    <n v="457"/>
    <x v="7"/>
    <x v="5"/>
    <d v="2021-07-03T00:00:00"/>
    <x v="0"/>
    <s v="13.00"/>
    <s v="13.40"/>
    <s v="C0207"/>
    <x v="395"/>
    <n v="3.86"/>
    <n v="1.56"/>
    <n v="2.2999999999999998"/>
    <d v="2020-08-19T00:00:00"/>
    <n v="10.6"/>
    <x v="0"/>
    <s v="RPC"/>
    <m/>
    <m/>
    <m/>
    <s v="LPI-1605"/>
  </r>
  <r>
    <n v="458"/>
    <x v="7"/>
    <x v="2"/>
    <d v="2021-07-04T00:00:00"/>
    <x v="3"/>
    <s v="15.50"/>
    <s v="18.00"/>
    <s v="A0412"/>
    <x v="396"/>
    <n v="4.63"/>
    <n v="0.05"/>
    <n v="4.58"/>
    <d v="2020-07-06T00:00:00"/>
    <n v="12.1"/>
    <x v="0"/>
    <s v="RPC"/>
    <m/>
    <m/>
    <m/>
    <s v="LPI-1606"/>
  </r>
  <r>
    <n v="459"/>
    <x v="7"/>
    <x v="2"/>
    <d v="2021-07-04T00:00:00"/>
    <x v="3"/>
    <s v="15.50"/>
    <s v="18.00"/>
    <s v="A0313"/>
    <x v="397"/>
    <n v="3.24"/>
    <n v="1"/>
    <n v="2.2400000000000002"/>
    <d v="2020-06-03T00:00:00"/>
    <n v="13.2"/>
    <x v="0"/>
    <s v="RPC"/>
    <m/>
    <m/>
    <m/>
    <s v="GP-00687"/>
  </r>
  <r>
    <n v="460"/>
    <x v="7"/>
    <x v="2"/>
    <d v="2021-07-04T00:00:00"/>
    <x v="3"/>
    <s v="15.50"/>
    <s v="18.00"/>
    <s v="A0313"/>
    <x v="398"/>
    <n v="3.4"/>
    <n v="0.5"/>
    <n v="2.9"/>
    <d v="2020-06-08T00:00:00"/>
    <n v="13.033333333333333"/>
    <x v="0"/>
    <s v="RPC"/>
    <m/>
    <m/>
    <m/>
    <s v="GP-00687"/>
  </r>
  <r>
    <n v="461"/>
    <x v="7"/>
    <x v="2"/>
    <d v="2021-07-04T00:00:00"/>
    <x v="3"/>
    <s v="15.50"/>
    <s v="18.00"/>
    <s v="A0313"/>
    <x v="399"/>
    <n v="6.72"/>
    <n v="1.5"/>
    <n v="5.22"/>
    <d v="2020-06-03T00:00:00"/>
    <n v="13.2"/>
    <x v="0"/>
    <s v="RPC"/>
    <m/>
    <m/>
    <m/>
    <s v="GP-00687"/>
  </r>
  <r>
    <n v="462"/>
    <x v="7"/>
    <x v="2"/>
    <d v="2021-07-04T00:00:00"/>
    <x v="3"/>
    <s v="15.50"/>
    <s v="18.00"/>
    <s v="A0313"/>
    <x v="400"/>
    <n v="4.71"/>
    <n v="0.3"/>
    <n v="4.41"/>
    <d v="2020-06-15T00:00:00"/>
    <n v="12.8"/>
    <x v="0"/>
    <s v="RPC"/>
    <m/>
    <m/>
    <m/>
    <s v="GP-00687"/>
  </r>
  <r>
    <n v="463"/>
    <x v="7"/>
    <x v="1"/>
    <d v="2021-07-05T00:00:00"/>
    <x v="0"/>
    <s v="16.15"/>
    <s v="16.50"/>
    <s v="C0108"/>
    <x v="401"/>
    <n v="5.36"/>
    <n v="0.75"/>
    <n v="4.6100000000000003"/>
    <d v="2020-09-22T00:00:00"/>
    <n v="9.5333333333333332"/>
    <x v="0"/>
    <s v="R2"/>
    <m/>
    <m/>
    <m/>
    <s v="LPI-1601"/>
  </r>
  <r>
    <n v="464"/>
    <x v="7"/>
    <x v="1"/>
    <d v="2021-07-05T00:00:00"/>
    <x v="0"/>
    <s v="16.50"/>
    <s v="17.50"/>
    <s v="C0107"/>
    <x v="402"/>
    <n v="2.23"/>
    <n v="2.23"/>
    <n v="0"/>
    <d v="2020-08-11T00:00:00"/>
    <n v="10.933333333333334"/>
    <x v="0"/>
    <s v="RPC"/>
    <m/>
    <m/>
    <m/>
    <s v="LPI-1607"/>
  </r>
  <r>
    <n v="465"/>
    <x v="7"/>
    <x v="1"/>
    <d v="2021-07-05T00:00:00"/>
    <x v="3"/>
    <s v="13.04"/>
    <s v="13.29"/>
    <s v="A0512"/>
    <x v="403"/>
    <n v="3.17"/>
    <n v="0.1"/>
    <n v="3.07"/>
    <d v="2020-08-12T00:00:00"/>
    <n v="10.9"/>
    <x v="0"/>
    <s v="R1"/>
    <m/>
    <m/>
    <m/>
    <s v="LPI-1604"/>
  </r>
  <r>
    <n v="466"/>
    <x v="7"/>
    <x v="1"/>
    <d v="2021-07-05T00:00:00"/>
    <x v="3"/>
    <s v="16.40"/>
    <s v="18.20"/>
    <s v="A0201"/>
    <x v="404"/>
    <n v="1.6"/>
    <n v="1.5"/>
    <n v="0.10000000000000009"/>
    <d v="2020-08-25T00:00:00"/>
    <n v="10.466666666666667"/>
    <x v="0"/>
    <s v="RPC"/>
    <m/>
    <m/>
    <m/>
    <s v="LPI-1604"/>
  </r>
  <r>
    <n v="467"/>
    <x v="7"/>
    <x v="1"/>
    <d v="2021-07-05T00:00:00"/>
    <x v="3"/>
    <s v="16.40"/>
    <s v="18.20"/>
    <s v="A0302"/>
    <x v="405"/>
    <n v="3.38"/>
    <n v="2.38"/>
    <n v="1"/>
    <d v="2020-10-14T00:00:00"/>
    <n v="8.8000000000000007"/>
    <x v="0"/>
    <s v="RPC"/>
    <m/>
    <m/>
    <m/>
    <s v="LPI-1603"/>
  </r>
  <r>
    <n v="468"/>
    <x v="7"/>
    <x v="1"/>
    <d v="2021-07-05T00:00:00"/>
    <x v="3"/>
    <s v="16.40"/>
    <s v="18.20"/>
    <s v="A0302"/>
    <x v="406"/>
    <n v="6.08"/>
    <n v="2"/>
    <n v="4.08"/>
    <d v="2020-10-23T00:00:00"/>
    <n v="8.5"/>
    <x v="0"/>
    <s v="RPC"/>
    <m/>
    <m/>
    <m/>
    <s v="LPI-1603"/>
  </r>
  <r>
    <n v="469"/>
    <x v="7"/>
    <x v="1"/>
    <d v="2021-07-05T00:00:00"/>
    <x v="3"/>
    <s v="16.40"/>
    <s v="18.20"/>
    <s v="A0302"/>
    <x v="407"/>
    <n v="4.32"/>
    <n v="0.2"/>
    <n v="4.12"/>
    <d v="2020-10-18T00:00:00"/>
    <n v="8.6666666666666661"/>
    <x v="0"/>
    <s v="RPC"/>
    <m/>
    <m/>
    <m/>
    <s v="LPI-1603"/>
  </r>
  <r>
    <n v="470"/>
    <x v="7"/>
    <x v="0"/>
    <d v="2021-07-06T00:00:00"/>
    <x v="2"/>
    <s v="01.00"/>
    <s v="01.30"/>
    <s v="D0301"/>
    <x v="137"/>
    <n v="6.44"/>
    <n v="0.44"/>
    <n v="6"/>
    <d v="2020-06-18T00:00:00"/>
    <n v="12.766666666666667"/>
    <x v="0"/>
    <s v="R2"/>
    <m/>
    <m/>
    <m/>
    <s v="LPI-1603"/>
  </r>
  <r>
    <n v="471"/>
    <x v="7"/>
    <x v="0"/>
    <d v="2021-07-06T00:00:00"/>
    <x v="2"/>
    <s v="15.00"/>
    <s v="17.00"/>
    <s v="C0203"/>
    <x v="408"/>
    <n v="0.25"/>
    <n v="0.25"/>
    <n v="0"/>
    <d v="2020-09-13T00:00:00"/>
    <n v="9.8666666666666671"/>
    <x v="0"/>
    <s v="PC"/>
    <m/>
    <m/>
    <m/>
    <s v="LPI-1606"/>
  </r>
  <r>
    <n v="472"/>
    <x v="7"/>
    <x v="0"/>
    <d v="2021-07-06T00:00:00"/>
    <x v="2"/>
    <s v="15.00"/>
    <s v="17.00"/>
    <s v="C0203"/>
    <x v="409"/>
    <n v="0.35"/>
    <n v="0.35"/>
    <n v="0"/>
    <d v="2020-09-13T00:00:00"/>
    <n v="9.8666666666666671"/>
    <x v="0"/>
    <s v="PC"/>
    <m/>
    <m/>
    <m/>
    <s v="LPI-1606"/>
  </r>
  <r>
    <n v="473"/>
    <x v="7"/>
    <x v="0"/>
    <d v="2021-07-06T00:00:00"/>
    <x v="2"/>
    <s v="15.00"/>
    <s v="17.00"/>
    <s v="C0203"/>
    <x v="410"/>
    <n v="1.88"/>
    <n v="1.88"/>
    <n v="0"/>
    <d v="2020-07-23T00:00:00"/>
    <n v="11.6"/>
    <x v="0"/>
    <s v="RPC"/>
    <m/>
    <m/>
    <m/>
    <s v="LPI-1606"/>
  </r>
  <r>
    <n v="474"/>
    <x v="7"/>
    <x v="0"/>
    <d v="2021-07-06T00:00:00"/>
    <x v="2"/>
    <s v="15.00"/>
    <s v="17.00"/>
    <s v="C0203"/>
    <x v="411"/>
    <n v="2.98"/>
    <n v="2.98"/>
    <n v="0"/>
    <d v="2020-07-24T00:00:00"/>
    <n v="11.566666666666666"/>
    <x v="0"/>
    <s v="RPC"/>
    <m/>
    <m/>
    <m/>
    <s v="LPI-1606"/>
  </r>
  <r>
    <n v="475"/>
    <x v="7"/>
    <x v="0"/>
    <d v="2021-07-06T00:00:00"/>
    <x v="2"/>
    <s v="15.00"/>
    <s v="17.00"/>
    <s v="C0203"/>
    <x v="412"/>
    <n v="0.46"/>
    <n v="0.46"/>
    <n v="0"/>
    <d v="2020-09-11T00:00:00"/>
    <n v="9.9333333333333336"/>
    <x v="0"/>
    <s v="PC"/>
    <m/>
    <m/>
    <m/>
    <s v="LPI-1605"/>
  </r>
  <r>
    <n v="476"/>
    <x v="7"/>
    <x v="0"/>
    <d v="2021-07-06T00:00:00"/>
    <x v="2"/>
    <s v="15.00"/>
    <s v="17.00"/>
    <s v="C0203"/>
    <x v="36"/>
    <n v="1.23"/>
    <n v="1.03"/>
    <n v="0.19999999999999996"/>
    <d v="2020-06-25T00:00:00"/>
    <n v="12.533333333333333"/>
    <x v="0"/>
    <s v="RPC"/>
    <m/>
    <m/>
    <m/>
    <s v="LPI-1606"/>
  </r>
  <r>
    <n v="477"/>
    <x v="7"/>
    <x v="0"/>
    <d v="2021-07-06T00:00:00"/>
    <x v="2"/>
    <s v="15.00"/>
    <s v="17.00"/>
    <s v="C0203"/>
    <x v="413"/>
    <n v="1.61"/>
    <n v="1.61"/>
    <n v="0"/>
    <d v="2020-06-25T00:00:00"/>
    <n v="12.533333333333333"/>
    <x v="0"/>
    <s v="RPC"/>
    <m/>
    <m/>
    <m/>
    <s v="LPI-1606"/>
  </r>
  <r>
    <n v="478"/>
    <x v="7"/>
    <x v="0"/>
    <d v="2021-07-06T00:00:00"/>
    <x v="2"/>
    <s v="15.00"/>
    <s v="17.00"/>
    <s v="C0203"/>
    <x v="414"/>
    <n v="5.42"/>
    <n v="5.42"/>
    <n v="0"/>
    <d v="2020-08-26T00:00:00"/>
    <n v="10.466666666666667"/>
    <x v="0"/>
    <s v="RPC"/>
    <m/>
    <m/>
    <m/>
    <s v="LPI-1606"/>
  </r>
  <r>
    <n v="479"/>
    <x v="7"/>
    <x v="0"/>
    <d v="2021-07-06T00:00:00"/>
    <x v="2"/>
    <s v="15.00"/>
    <s v="17.00"/>
    <s v="C0203"/>
    <x v="34"/>
    <n v="2.98"/>
    <n v="2.2799999999999998"/>
    <n v="0.70000000000000018"/>
    <d v="2020-06-11T00:00:00"/>
    <n v="13"/>
    <x v="0"/>
    <s v="RPC"/>
    <m/>
    <m/>
    <m/>
    <s v="LPI-1606"/>
  </r>
  <r>
    <n v="480"/>
    <x v="7"/>
    <x v="0"/>
    <d v="2021-07-06T00:00:00"/>
    <x v="2"/>
    <s v="15.00"/>
    <s v="17.00"/>
    <s v="C0203"/>
    <x v="415"/>
    <n v="1.1599999999999999"/>
    <n v="1.1599999999999999"/>
    <n v="0"/>
    <d v="2020-06-11T00:00:00"/>
    <n v="13"/>
    <x v="0"/>
    <s v="RPC"/>
    <m/>
    <m/>
    <m/>
    <s v="LPI-1606"/>
  </r>
  <r>
    <n v="481"/>
    <x v="7"/>
    <x v="0"/>
    <d v="2021-07-06T00:00:00"/>
    <x v="2"/>
    <s v="16.20"/>
    <s v="16.40"/>
    <s v="C0404"/>
    <x v="416"/>
    <n v="2.29"/>
    <n v="0.09"/>
    <n v="2.2000000000000002"/>
    <d v="2020-11-03T00:00:00"/>
    <n v="8.1666666666666661"/>
    <x v="0"/>
    <s v="R1"/>
    <m/>
    <m/>
    <m/>
    <s v="LPI-1606"/>
  </r>
  <r>
    <n v="482"/>
    <x v="7"/>
    <x v="0"/>
    <d v="2021-07-06T00:00:00"/>
    <x v="2"/>
    <s v="17.00"/>
    <s v="19.00"/>
    <s v="B0201"/>
    <x v="417"/>
    <n v="3.27"/>
    <n v="1"/>
    <n v="2.27"/>
    <d v="2020-07-27T00:00:00"/>
    <n v="11.466666666666667"/>
    <x v="0"/>
    <s v="R1"/>
    <m/>
    <m/>
    <m/>
    <s v="LPI-1603"/>
  </r>
  <r>
    <n v="483"/>
    <x v="7"/>
    <x v="0"/>
    <d v="2021-07-06T00:00:00"/>
    <x v="2"/>
    <s v="17.00"/>
    <s v="19.00"/>
    <s v="B0201"/>
    <x v="418"/>
    <n v="7.48"/>
    <n v="4"/>
    <n v="3.4800000000000004"/>
    <d v="2020-07-28T00:00:00"/>
    <n v="11.433333333333334"/>
    <x v="0"/>
    <s v="R1"/>
    <m/>
    <m/>
    <m/>
    <s v="LPI-1603"/>
  </r>
  <r>
    <n v="484"/>
    <x v="7"/>
    <x v="0"/>
    <d v="2021-07-06T00:00:00"/>
    <x v="2"/>
    <s v="17.00"/>
    <s v="19.00"/>
    <s v="B0201"/>
    <x v="419"/>
    <n v="7.28"/>
    <n v="3"/>
    <n v="4.28"/>
    <d v="2020-07-27T00:00:00"/>
    <n v="11.466666666666667"/>
    <x v="0"/>
    <s v="R1"/>
    <m/>
    <m/>
    <m/>
    <s v="LPI-1603"/>
  </r>
  <r>
    <n v="485"/>
    <x v="7"/>
    <x v="0"/>
    <d v="2021-07-06T00:00:00"/>
    <x v="2"/>
    <s v="17.00"/>
    <s v="19.00"/>
    <s v="B0201"/>
    <x v="420"/>
    <n v="8.92"/>
    <n v="7"/>
    <n v="1.92"/>
    <d v="2020-07-27T00:00:00"/>
    <n v="11.466666666666667"/>
    <x v="0"/>
    <s v="R1"/>
    <m/>
    <m/>
    <m/>
    <s v="LPI-1603"/>
  </r>
  <r>
    <n v="486"/>
    <x v="7"/>
    <x v="0"/>
    <d v="2021-07-06T00:00:00"/>
    <x v="2"/>
    <s v="17.00"/>
    <s v="19.00"/>
    <s v="B0201"/>
    <x v="421"/>
    <n v="8.74"/>
    <n v="1.74"/>
    <n v="7"/>
    <d v="2020-07-27T00:00:00"/>
    <n v="11.466666666666667"/>
    <x v="0"/>
    <s v="R1"/>
    <m/>
    <m/>
    <m/>
    <s v="LPI-1603"/>
  </r>
  <r>
    <n v="487"/>
    <x v="7"/>
    <x v="0"/>
    <d v="2021-07-06T00:00:00"/>
    <x v="0"/>
    <s v="16.00"/>
    <s v="16.30"/>
    <s v="C0407"/>
    <x v="422"/>
    <n v="0.53"/>
    <n v="0.53"/>
    <n v="0"/>
    <d v="2020-12-04T00:00:00"/>
    <n v="7.1333333333333337"/>
    <x v="0"/>
    <s v="R1"/>
    <m/>
    <m/>
    <m/>
    <s v="LPI-1606"/>
  </r>
  <r>
    <n v="488"/>
    <x v="7"/>
    <x v="0"/>
    <d v="2021-07-06T00:00:00"/>
    <x v="0"/>
    <s v="16.30"/>
    <s v="17.00"/>
    <s v="C0507"/>
    <x v="423"/>
    <n v="4.8099999999999996"/>
    <n v="0.3"/>
    <n v="4.51"/>
    <d v="2020-12-11T00:00:00"/>
    <n v="6.9"/>
    <x v="0"/>
    <s v="R1"/>
    <m/>
    <m/>
    <m/>
    <s v="LPI-1606"/>
  </r>
  <r>
    <n v="489"/>
    <x v="7"/>
    <x v="0"/>
    <d v="2021-07-06T00:00:00"/>
    <x v="0"/>
    <s v="17.00"/>
    <s v="18.00"/>
    <s v="C0914"/>
    <x v="424"/>
    <n v="1.97"/>
    <n v="1.97"/>
    <n v="0"/>
    <d v="2020-09-18T00:00:00"/>
    <n v="9.6999999999999993"/>
    <x v="0"/>
    <s v="RN"/>
    <m/>
    <m/>
    <m/>
    <s v="GP 99-8009"/>
  </r>
  <r>
    <n v="490"/>
    <x v="7"/>
    <x v="0"/>
    <d v="2021-07-06T00:00:00"/>
    <x v="3"/>
    <s v="09.00"/>
    <s v="10.40"/>
    <s v="A0503"/>
    <x v="425"/>
    <n v="3.97"/>
    <n v="3.6"/>
    <n v="0.37000000000000011"/>
    <d v="2020-06-30T00:00:00"/>
    <n v="12.366666666666667"/>
    <x v="0"/>
    <s v="R3"/>
    <m/>
    <m/>
    <m/>
    <s v="LPI-1606"/>
  </r>
  <r>
    <n v="491"/>
    <x v="7"/>
    <x v="0"/>
    <d v="2021-07-06T00:00:00"/>
    <x v="3"/>
    <s v="10.00"/>
    <s v="13.30"/>
    <s v="A0513"/>
    <x v="426"/>
    <n v="0.88"/>
    <n v="0.88"/>
    <n v="0"/>
    <d v="2020-07-05T00:00:00"/>
    <n v="12.2"/>
    <x v="0"/>
    <s v="R1"/>
    <m/>
    <m/>
    <m/>
    <s v="LPI-1606"/>
  </r>
  <r>
    <n v="492"/>
    <x v="7"/>
    <x v="0"/>
    <d v="2021-07-06T00:00:00"/>
    <x v="3"/>
    <s v="10.00"/>
    <s v="13.30"/>
    <s v="A0513"/>
    <x v="427"/>
    <n v="3.25"/>
    <n v="3.25"/>
    <n v="0"/>
    <d v="2020-11-03T00:00:00"/>
    <n v="8.1666666666666661"/>
    <x v="0"/>
    <s v="R1"/>
    <m/>
    <m/>
    <m/>
    <s v="LPI-1606"/>
  </r>
  <r>
    <n v="493"/>
    <x v="7"/>
    <x v="0"/>
    <d v="2021-07-06T00:00:00"/>
    <x v="3"/>
    <s v="10.00"/>
    <s v="13.30"/>
    <s v="A0513"/>
    <x v="428"/>
    <n v="1.84"/>
    <n v="1.84"/>
    <n v="0"/>
    <d v="2020-07-19T00:00:00"/>
    <n v="11.733333333333333"/>
    <x v="0"/>
    <s v="R1"/>
    <m/>
    <m/>
    <m/>
    <s v="LPI-1606"/>
  </r>
  <r>
    <n v="494"/>
    <x v="7"/>
    <x v="0"/>
    <d v="2021-07-06T00:00:00"/>
    <x v="3"/>
    <s v="10.00"/>
    <s v="13.30"/>
    <s v="A0513"/>
    <x v="429"/>
    <n v="1.55"/>
    <n v="1.55"/>
    <n v="0"/>
    <d v="2020-07-13T00:00:00"/>
    <n v="11.933333333333334"/>
    <x v="0"/>
    <s v="R1"/>
    <m/>
    <m/>
    <m/>
    <s v="LPI-1606"/>
  </r>
  <r>
    <n v="495"/>
    <x v="7"/>
    <x v="0"/>
    <d v="2021-07-06T00:00:00"/>
    <x v="3"/>
    <s v="10.00"/>
    <s v="13.30"/>
    <s v="A0513"/>
    <x v="430"/>
    <n v="4.1100000000000003"/>
    <n v="4.1100000000000003"/>
    <n v="0"/>
    <d v="2020-07-20T00:00:00"/>
    <n v="11.7"/>
    <x v="0"/>
    <s v="R1"/>
    <m/>
    <m/>
    <m/>
    <s v="LPI-1606"/>
  </r>
  <r>
    <n v="496"/>
    <x v="7"/>
    <x v="0"/>
    <d v="2021-07-06T00:00:00"/>
    <x v="3"/>
    <s v="10.00"/>
    <s v="13.30"/>
    <s v="A0513"/>
    <x v="431"/>
    <n v="3.29"/>
    <n v="3.29"/>
    <n v="0"/>
    <d v="2020-08-05T00:00:00"/>
    <n v="11.166666666666666"/>
    <x v="0"/>
    <s v="R1"/>
    <m/>
    <m/>
    <m/>
    <s v="LPI-1606"/>
  </r>
  <r>
    <n v="497"/>
    <x v="7"/>
    <x v="0"/>
    <d v="2021-07-06T00:00:00"/>
    <x v="3"/>
    <s v="10.00"/>
    <s v="13.30"/>
    <s v="A0513"/>
    <x v="432"/>
    <n v="1.87"/>
    <n v="1.87"/>
    <n v="0"/>
    <d v="2020-07-12T00:00:00"/>
    <n v="11.966666666666667"/>
    <x v="0"/>
    <s v="R1"/>
    <m/>
    <m/>
    <m/>
    <s v="LPI-1606"/>
  </r>
  <r>
    <n v="498"/>
    <x v="7"/>
    <x v="0"/>
    <d v="2021-07-06T00:00:00"/>
    <x v="3"/>
    <s v="17.45"/>
    <s v="18.05"/>
    <s v="A0402"/>
    <x v="433"/>
    <n v="2.08"/>
    <n v="2.08"/>
    <n v="0"/>
    <d v="2020-11-02T00:00:00"/>
    <n v="8.1999999999999993"/>
    <x v="0"/>
    <s v="RPC"/>
    <m/>
    <m/>
    <m/>
    <s v="LPI-612"/>
  </r>
  <r>
    <n v="499"/>
    <x v="7"/>
    <x v="0"/>
    <d v="2021-07-06T00:00:00"/>
    <x v="3"/>
    <s v="19.10"/>
    <s v="19.35"/>
    <s v="A0409"/>
    <x v="390"/>
    <n v="3.46"/>
    <n v="1"/>
    <n v="2.46"/>
    <d v="2020-07-25T00:00:00"/>
    <n v="11.533333333333333"/>
    <x v="0"/>
    <s v="RPC"/>
    <m/>
    <m/>
    <m/>
    <s v="LPI-1606"/>
  </r>
  <r>
    <n v="500"/>
    <x v="7"/>
    <x v="6"/>
    <d v="2021-07-07T00:00:00"/>
    <x v="2"/>
    <s v="15.37"/>
    <s v="17.50"/>
    <s v="B0103"/>
    <x v="434"/>
    <n v="2.0299999999999998"/>
    <n v="2.0299999999999998"/>
    <n v="0"/>
    <d v="2020-02-10T00:00:00"/>
    <n v="17.100000000000001"/>
    <x v="0"/>
    <s v="RPC"/>
    <m/>
    <m/>
    <m/>
    <s v="AS.A19-08"/>
  </r>
  <r>
    <n v="501"/>
    <x v="7"/>
    <x v="6"/>
    <d v="2021-07-07T00:00:00"/>
    <x v="2"/>
    <s v="15.37"/>
    <s v="17.50"/>
    <s v="B0103"/>
    <x v="435"/>
    <n v="9.25"/>
    <n v="9.25"/>
    <n v="0"/>
    <d v="2021-01-07T00:00:00"/>
    <n v="6.0333333333333332"/>
    <x v="1"/>
    <s v="R1"/>
    <s v="Masuk"/>
    <n v="70"/>
    <n v="647.5"/>
    <s v="AS.A19-08"/>
  </r>
  <r>
    <n v="502"/>
    <x v="7"/>
    <x v="6"/>
    <d v="2021-07-07T00:00:00"/>
    <x v="2"/>
    <s v="15.37"/>
    <s v="17.50"/>
    <s v="B0403"/>
    <x v="436"/>
    <n v="9.7200000000000006"/>
    <n v="4"/>
    <n v="5.7200000000000006"/>
    <d v="2020-10-03T00:00:00"/>
    <n v="9.2333333333333325"/>
    <x v="0"/>
    <s v="R2"/>
    <m/>
    <m/>
    <m/>
    <s v="LPI-1607"/>
  </r>
  <r>
    <n v="503"/>
    <x v="7"/>
    <x v="6"/>
    <d v="2021-07-07T00:00:00"/>
    <x v="2"/>
    <s v="15.37"/>
    <s v="17.50"/>
    <s v="B0404"/>
    <x v="437"/>
    <n v="11.34"/>
    <n v="11.34"/>
    <n v="0"/>
    <d v="2020-10-04T00:00:00"/>
    <n v="9.1999999999999993"/>
    <x v="0"/>
    <s v="R1"/>
    <m/>
    <m/>
    <m/>
    <s v="LPI-1603"/>
  </r>
  <r>
    <n v="504"/>
    <x v="7"/>
    <x v="6"/>
    <d v="2021-07-07T00:00:00"/>
    <x v="2"/>
    <s v="15.37"/>
    <s v="17.50"/>
    <s v="B0404"/>
    <x v="438"/>
    <n v="3.18"/>
    <n v="3.18"/>
    <n v="0"/>
    <d v="2020-09-27T00:00:00"/>
    <n v="9.4333333333333336"/>
    <x v="0"/>
    <s v="R1"/>
    <m/>
    <m/>
    <m/>
    <s v="LPI-1603"/>
  </r>
  <r>
    <n v="505"/>
    <x v="7"/>
    <x v="6"/>
    <d v="2021-07-07T00:00:00"/>
    <x v="2"/>
    <s v="15.37"/>
    <s v="17.50"/>
    <s v="B0404"/>
    <x v="439"/>
    <n v="3"/>
    <n v="0.2"/>
    <n v="2.8"/>
    <d v="2020-10-03T00:00:00"/>
    <n v="9.2333333333333325"/>
    <x v="0"/>
    <s v="R1"/>
    <m/>
    <m/>
    <m/>
    <s v="LPI-1603"/>
  </r>
  <r>
    <n v="506"/>
    <x v="7"/>
    <x v="6"/>
    <d v="2021-07-07T00:00:00"/>
    <x v="2"/>
    <s v="15.37"/>
    <s v="17.50"/>
    <s v="B0301"/>
    <x v="103"/>
    <n v="4.8"/>
    <n v="4"/>
    <n v="0.79999999999999982"/>
    <d v="2020-08-05T00:00:00"/>
    <n v="11.2"/>
    <x v="0"/>
    <s v="R1"/>
    <m/>
    <m/>
    <m/>
    <s v="LPI-1603"/>
  </r>
  <r>
    <n v="507"/>
    <x v="7"/>
    <x v="6"/>
    <d v="2021-07-07T00:00:00"/>
    <x v="0"/>
    <s v="19.30"/>
    <s v="21.00"/>
    <s v="B0206"/>
    <x v="440"/>
    <n v="3.77"/>
    <n v="3.77"/>
    <n v="0"/>
    <d v="2020-08-13T00:00:00"/>
    <n v="10.933333333333334"/>
    <x v="0"/>
    <s v="RPC"/>
    <m/>
    <m/>
    <m/>
    <s v="LPI-1605"/>
  </r>
  <r>
    <n v="508"/>
    <x v="7"/>
    <x v="3"/>
    <d v="2021-07-08T00:00:00"/>
    <x v="2"/>
    <s v="18.30"/>
    <s v="19.30"/>
    <s v="B0201"/>
    <x v="441"/>
    <n v="3.94"/>
    <n v="3.94"/>
    <n v="0"/>
    <d v="2020-07-29T00:00:00"/>
    <n v="11.466666666666667"/>
    <x v="0"/>
    <s v="R1"/>
    <m/>
    <m/>
    <m/>
    <s v="LPI-1603"/>
  </r>
  <r>
    <n v="509"/>
    <x v="7"/>
    <x v="3"/>
    <d v="2021-07-08T00:00:00"/>
    <x v="2"/>
    <s v="18.30"/>
    <s v="19.30"/>
    <s v="B0201"/>
    <x v="366"/>
    <n v="3.89"/>
    <n v="2.39"/>
    <n v="1.5"/>
    <d v="2020-07-29T00:00:00"/>
    <n v="11.466666666666667"/>
    <x v="0"/>
    <s v="R1"/>
    <m/>
    <m/>
    <m/>
    <s v="LPI-1603"/>
  </r>
  <r>
    <n v="510"/>
    <x v="7"/>
    <x v="3"/>
    <d v="2021-07-08T00:00:00"/>
    <x v="3"/>
    <s v="13.35"/>
    <s v="14.10"/>
    <s v="A0406"/>
    <x v="365"/>
    <n v="5.2"/>
    <n v="4"/>
    <n v="1.2000000000000002"/>
    <d v="2020-07-29T00:00:00"/>
    <n v="11.466666666666667"/>
    <x v="0"/>
    <s v="RPC"/>
    <m/>
    <m/>
    <m/>
    <s v="LPI-1604"/>
  </r>
  <r>
    <n v="511"/>
    <x v="7"/>
    <x v="3"/>
    <d v="2021-07-08T00:00:00"/>
    <x v="3"/>
    <s v="14.55"/>
    <s v="15.25"/>
    <s v="A0512"/>
    <x v="403"/>
    <n v="3.17"/>
    <n v="3.07"/>
    <n v="0.10000000000000009"/>
    <d v="2020-08-12T00:00:00"/>
    <n v="11"/>
    <x v="0"/>
    <s v="R1"/>
    <m/>
    <m/>
    <m/>
    <s v="LPI-1604"/>
  </r>
  <r>
    <n v="512"/>
    <x v="7"/>
    <x v="3"/>
    <d v="2021-07-08T00:00:00"/>
    <x v="3"/>
    <s v="14.55"/>
    <s v="15.25"/>
    <s v="A0512"/>
    <x v="442"/>
    <n v="3.02"/>
    <n v="3.02"/>
    <n v="0"/>
    <d v="2020-08-23T00:00:00"/>
    <n v="10.633333333333333"/>
    <x v="0"/>
    <s v="R1"/>
    <m/>
    <m/>
    <m/>
    <s v="LPI-1604"/>
  </r>
  <r>
    <n v="513"/>
    <x v="7"/>
    <x v="3"/>
    <d v="2021-07-08T00:00:00"/>
    <x v="3"/>
    <s v="17.55"/>
    <s v="18.15"/>
    <s v="A0409"/>
    <x v="308"/>
    <n v="0.89"/>
    <n v="0.49"/>
    <n v="0.4"/>
    <d v="2020-07-25T00:00:00"/>
    <n v="11.6"/>
    <x v="0"/>
    <s v="RPC"/>
    <m/>
    <m/>
    <m/>
    <s v="LPI-1606"/>
  </r>
  <r>
    <n v="514"/>
    <x v="7"/>
    <x v="4"/>
    <d v="2021-07-09T00:00:00"/>
    <x v="2"/>
    <s v="11.35"/>
    <s v="12.15"/>
    <s v="C0102"/>
    <x v="443"/>
    <n v="6.23"/>
    <n v="3"/>
    <n v="3.2300000000000004"/>
    <d v="2020-10-05T00:00:00"/>
    <n v="9.2333333333333325"/>
    <x v="0"/>
    <s v="RPC"/>
    <m/>
    <m/>
    <m/>
    <s v="GP-95316"/>
  </r>
  <r>
    <n v="515"/>
    <x v="7"/>
    <x v="4"/>
    <d v="2021-07-09T00:00:00"/>
    <x v="2"/>
    <s v="11.35"/>
    <s v="12.15"/>
    <s v="C0102"/>
    <x v="444"/>
    <n v="3.24"/>
    <n v="0.24"/>
    <n v="3"/>
    <d v="2020-09-12T00:00:00"/>
    <n v="10"/>
    <x v="0"/>
    <s v="R2"/>
    <m/>
    <m/>
    <m/>
    <s v="A-815"/>
  </r>
  <r>
    <n v="516"/>
    <x v="7"/>
    <x v="4"/>
    <d v="2021-07-09T00:00:00"/>
    <x v="2"/>
    <s v="14.00"/>
    <s v="14.50"/>
    <s v="C0204"/>
    <x v="445"/>
    <n v="6.53"/>
    <n v="0.23"/>
    <n v="6.3"/>
    <d v="2020-07-11T00:00:00"/>
    <n v="12.1"/>
    <x v="0"/>
    <s v="RPC"/>
    <m/>
    <m/>
    <m/>
    <s v="LPI-1606"/>
  </r>
  <r>
    <n v="517"/>
    <x v="7"/>
    <x v="4"/>
    <d v="2021-07-09T00:00:00"/>
    <x v="2"/>
    <s v="14.00"/>
    <s v="14.50"/>
    <s v="C0101"/>
    <x v="446"/>
    <n v="2.4500000000000002"/>
    <n v="1.45"/>
    <n v="1.0000000000000002"/>
    <d v="2020-08-07T00:00:00"/>
    <n v="11.2"/>
    <x v="0"/>
    <s v="RPC"/>
    <m/>
    <m/>
    <m/>
    <s v="GP 99-8009"/>
  </r>
  <r>
    <n v="518"/>
    <x v="7"/>
    <x v="4"/>
    <d v="2021-07-09T00:00:00"/>
    <x v="2"/>
    <s v="14.00"/>
    <s v="14.50"/>
    <s v="C0101"/>
    <x v="447"/>
    <n v="1.53"/>
    <n v="1.1299999999999999"/>
    <n v="0.40000000000000013"/>
    <d v="2020-08-10T00:00:00"/>
    <n v="11.1"/>
    <x v="0"/>
    <s v="RPC"/>
    <m/>
    <m/>
    <m/>
    <s v="GP 99-8009"/>
  </r>
  <r>
    <n v="519"/>
    <x v="7"/>
    <x v="4"/>
    <d v="2021-07-09T00:00:00"/>
    <x v="2"/>
    <s v="14.00"/>
    <s v="14.50"/>
    <s v="C0101"/>
    <x v="448"/>
    <n v="1.53"/>
    <n v="1.53"/>
    <n v="0"/>
    <d v="2020-08-06T00:00:00"/>
    <n v="11.233333333333333"/>
    <x v="0"/>
    <s v="RPC"/>
    <m/>
    <m/>
    <m/>
    <s v="GP 99-8009"/>
  </r>
  <r>
    <n v="520"/>
    <x v="7"/>
    <x v="4"/>
    <d v="2021-07-09T00:00:00"/>
    <x v="2"/>
    <s v="16.30"/>
    <s v="17.00"/>
    <s v="C0503"/>
    <x v="210"/>
    <n v="3.31"/>
    <n v="3"/>
    <n v="0.31000000000000005"/>
    <d v="2020-08-01T00:00:00"/>
    <n v="11.4"/>
    <x v="0"/>
    <s v="RPC"/>
    <m/>
    <m/>
    <m/>
    <s v="LPI-1606"/>
  </r>
  <r>
    <n v="521"/>
    <x v="7"/>
    <x v="4"/>
    <d v="2021-07-09T00:00:00"/>
    <x v="0"/>
    <s v="14.30"/>
    <s v="14.45"/>
    <s v="B0108"/>
    <x v="449"/>
    <n v="9.41"/>
    <n v="0.2"/>
    <n v="9.2100000000000009"/>
    <d v="2020-09-21T00:00:00"/>
    <n v="9.6999999999999993"/>
    <x v="0"/>
    <s v="R2"/>
    <m/>
    <m/>
    <m/>
    <s v="LPI-1603"/>
  </r>
  <r>
    <n v="522"/>
    <x v="7"/>
    <x v="4"/>
    <d v="2021-07-09T00:00:00"/>
    <x v="0"/>
    <s v="14.45"/>
    <s v="15.00"/>
    <s v="B0108"/>
    <x v="450"/>
    <n v="7.1"/>
    <n v="0.1"/>
    <n v="7"/>
    <d v="2020-09-21T00:00:00"/>
    <n v="9.6999999999999993"/>
    <x v="0"/>
    <s v="R2"/>
    <m/>
    <m/>
    <m/>
    <s v="LPI-1603"/>
  </r>
  <r>
    <n v="523"/>
    <x v="7"/>
    <x v="4"/>
    <d v="2021-07-09T00:00:00"/>
    <x v="3"/>
    <s v="17.20"/>
    <s v="18.40"/>
    <s v="A0514"/>
    <x v="451"/>
    <n v="7.78"/>
    <n v="4"/>
    <n v="3.7800000000000002"/>
    <d v="2020-06-24T00:00:00"/>
    <n v="12.666666666666666"/>
    <x v="0"/>
    <s v="RPC"/>
    <m/>
    <m/>
    <m/>
    <s v="LPI-1606"/>
  </r>
  <r>
    <n v="524"/>
    <x v="7"/>
    <x v="5"/>
    <d v="2021-07-10T00:00:00"/>
    <x v="2"/>
    <s v="14.30"/>
    <s v="15.00"/>
    <s v="B0505"/>
    <x v="215"/>
    <n v="15.6"/>
    <n v="2"/>
    <n v="13.6"/>
    <d v="2020-10-05T00:00:00"/>
    <n v="9.2666666666666675"/>
    <x v="0"/>
    <s v="R3"/>
    <m/>
    <m/>
    <m/>
    <s v="GP 99-8009"/>
  </r>
  <r>
    <n v="525"/>
    <x v="7"/>
    <x v="5"/>
    <d v="2021-07-10T00:00:00"/>
    <x v="0"/>
    <s v="10.30"/>
    <s v="10.50"/>
    <s v="C0608"/>
    <x v="452"/>
    <n v="1.27"/>
    <n v="1.27"/>
    <n v="0"/>
    <d v="2020-09-04T00:00:00"/>
    <n v="10.3"/>
    <x v="0"/>
    <s v="RPC"/>
    <m/>
    <m/>
    <m/>
    <s v="TC-09"/>
  </r>
  <r>
    <n v="526"/>
    <x v="7"/>
    <x v="5"/>
    <d v="2021-07-10T00:00:00"/>
    <x v="0"/>
    <s v="10.45"/>
    <s v="11.15"/>
    <s v="C0608"/>
    <x v="453"/>
    <n v="1.21"/>
    <n v="1.21"/>
    <n v="0"/>
    <d v="2020-09-03T00:00:00"/>
    <n v="10.333333333333334"/>
    <x v="0"/>
    <s v="RPC"/>
    <m/>
    <m/>
    <m/>
    <s v="TC-09"/>
  </r>
  <r>
    <n v="527"/>
    <x v="7"/>
    <x v="5"/>
    <d v="2021-07-10T00:00:00"/>
    <x v="0"/>
    <s v="11.10"/>
    <s v="11.30"/>
    <s v="C0608"/>
    <x v="454"/>
    <n v="0.42"/>
    <n v="0.42"/>
    <n v="0"/>
    <d v="2020-09-05T00:00:00"/>
    <n v="10.266666666666667"/>
    <x v="0"/>
    <s v="RPC"/>
    <m/>
    <m/>
    <m/>
    <s v="TC-09"/>
  </r>
  <r>
    <n v="528"/>
    <x v="7"/>
    <x v="5"/>
    <d v="2021-07-10T00:00:00"/>
    <x v="0"/>
    <s v="11.30"/>
    <s v="11.50"/>
    <s v="C0608"/>
    <x v="455"/>
    <n v="2.5299999999999998"/>
    <n v="2.5299999999999998"/>
    <n v="0"/>
    <d v="2020-09-07T00:00:00"/>
    <n v="10.199999999999999"/>
    <x v="0"/>
    <s v="RPC"/>
    <m/>
    <m/>
    <m/>
    <s v="TC-09"/>
  </r>
  <r>
    <n v="529"/>
    <x v="7"/>
    <x v="5"/>
    <d v="2021-07-10T00:00:00"/>
    <x v="0"/>
    <s v="11.50"/>
    <s v="12.20"/>
    <s v="C0608"/>
    <x v="110"/>
    <n v="3.3"/>
    <n v="3.15"/>
    <n v="0.14999999999999991"/>
    <d v="2020-09-01T00:00:00"/>
    <n v="10.4"/>
    <x v="0"/>
    <s v="RPC"/>
    <m/>
    <m/>
    <m/>
    <s v="TC-09"/>
  </r>
  <r>
    <n v="530"/>
    <x v="7"/>
    <x v="5"/>
    <d v="2021-07-10T00:00:00"/>
    <x v="0"/>
    <s v="12.20"/>
    <s v="12.40"/>
    <s v="C0608"/>
    <x v="456"/>
    <n v="3.89"/>
    <n v="3.89"/>
    <n v="0"/>
    <d v="2020-08-31T00:00:00"/>
    <n v="10.433333333333334"/>
    <x v="0"/>
    <s v="RPC"/>
    <m/>
    <m/>
    <m/>
    <s v="TC-09"/>
  </r>
  <r>
    <n v="531"/>
    <x v="7"/>
    <x v="5"/>
    <d v="2021-07-10T00:00:00"/>
    <x v="0"/>
    <s v="12.40"/>
    <s v="12.50"/>
    <s v="C0107"/>
    <x v="457"/>
    <n v="5.16"/>
    <n v="0.5"/>
    <n v="4.66"/>
    <d v="2020-08-22T00:00:00"/>
    <n v="10.733333333333333"/>
    <x v="0"/>
    <s v="RPC"/>
    <m/>
    <m/>
    <m/>
    <s v="LPI-1605"/>
  </r>
  <r>
    <n v="532"/>
    <x v="7"/>
    <x v="5"/>
    <d v="2021-07-10T00:00:00"/>
    <x v="0"/>
    <s v="18.00"/>
    <s v="18.20"/>
    <s v="C0912"/>
    <x v="458"/>
    <n v="1.92"/>
    <n v="1.92"/>
    <n v="0"/>
    <d v="2020-09-10T00:00:00"/>
    <n v="10.1"/>
    <x v="0"/>
    <s v="RPC"/>
    <m/>
    <m/>
    <m/>
    <s v="LPI-1607"/>
  </r>
  <r>
    <n v="533"/>
    <x v="7"/>
    <x v="5"/>
    <d v="2021-07-10T00:00:00"/>
    <x v="0"/>
    <s v="18.20"/>
    <s v="18.55"/>
    <s v="C0912"/>
    <x v="459"/>
    <n v="2.2000000000000002"/>
    <n v="2.2000000000000002"/>
    <n v="0"/>
    <d v="2020-09-10T00:00:00"/>
    <n v="10.1"/>
    <x v="0"/>
    <s v="RPC"/>
    <m/>
    <m/>
    <m/>
    <s v="LPI-1607"/>
  </r>
  <r>
    <n v="534"/>
    <x v="7"/>
    <x v="5"/>
    <d v="2021-07-10T00:00:00"/>
    <x v="0"/>
    <s v="18.55"/>
    <s v="19.30"/>
    <s v="C1013"/>
    <x v="460"/>
    <n v="2.63"/>
    <n v="2.63"/>
    <n v="0"/>
    <d v="2020-09-16T00:00:00"/>
    <n v="9.9"/>
    <x v="0"/>
    <s v="R3"/>
    <m/>
    <m/>
    <m/>
    <s v="GP 99-8009"/>
  </r>
  <r>
    <n v="535"/>
    <x v="7"/>
    <x v="5"/>
    <d v="2021-07-10T00:00:00"/>
    <x v="3"/>
    <s v="14.25"/>
    <s v="16.05"/>
    <s v="A0514"/>
    <x v="451"/>
    <n v="7.78"/>
    <n v="3"/>
    <n v="4.78"/>
    <d v="2020-06-24T00:00:00"/>
    <n v="12.7"/>
    <x v="0"/>
    <s v="RPC"/>
    <m/>
    <m/>
    <m/>
    <s v="LPI-1606"/>
  </r>
  <r>
    <n v="536"/>
    <x v="7"/>
    <x v="5"/>
    <d v="2021-07-10T00:00:00"/>
    <x v="3"/>
    <s v="14.25"/>
    <s v="16.05"/>
    <s v="A0514"/>
    <x v="461"/>
    <n v="10.06"/>
    <n v="10.06"/>
    <n v="0"/>
    <d v="2020-06-23T00:00:00"/>
    <n v="12.733333333333333"/>
    <x v="0"/>
    <s v="RPC"/>
    <m/>
    <m/>
    <m/>
    <s v="LPI-1606"/>
  </r>
  <r>
    <n v="537"/>
    <x v="7"/>
    <x v="5"/>
    <d v="2021-07-10T00:00:00"/>
    <x v="3"/>
    <s v="14.25"/>
    <s v="16.05"/>
    <s v="A0514"/>
    <x v="462"/>
    <n v="1.93"/>
    <n v="1.5"/>
    <n v="0.42999999999999994"/>
    <d v="2020-06-24T00:00:00"/>
    <n v="12.7"/>
    <x v="0"/>
    <s v="RPC"/>
    <m/>
    <m/>
    <m/>
    <s v="LPI-1606"/>
  </r>
  <r>
    <n v="538"/>
    <x v="7"/>
    <x v="5"/>
    <d v="2021-07-10T00:00:00"/>
    <x v="3"/>
    <s v="14.25"/>
    <s v="16.05"/>
    <s v="A0514"/>
    <x v="463"/>
    <n v="0.22"/>
    <n v="0.22"/>
    <n v="0"/>
    <d v="2020-07-11T00:00:00"/>
    <n v="12.133333333333333"/>
    <x v="0"/>
    <s v="RPC"/>
    <m/>
    <m/>
    <m/>
    <s v="LPI-1606"/>
  </r>
  <r>
    <n v="539"/>
    <x v="7"/>
    <x v="4"/>
    <d v="2021-07-09T00:00:00"/>
    <x v="2"/>
    <s v="17.30"/>
    <s v="18.00"/>
    <s v="C0403"/>
    <x v="464"/>
    <n v="0.96"/>
    <n v="0.4"/>
    <n v="0.55999999999999994"/>
    <d v="2020-10-04T00:00:00"/>
    <n v="9.2666666666666675"/>
    <x v="0"/>
    <s v="RPC"/>
    <m/>
    <m/>
    <m/>
    <s v="GP-95287"/>
  </r>
  <r>
    <n v="540"/>
    <x v="7"/>
    <x v="1"/>
    <d v="2021-07-12T00:00:00"/>
    <x v="0"/>
    <s v="16.00"/>
    <s v="16.30"/>
    <s v="C0605"/>
    <x v="465"/>
    <n v="2.09"/>
    <n v="0.3"/>
    <n v="1.7899999999999998"/>
    <d v="2020-10-10T00:00:00"/>
    <n v="9.1666666666666661"/>
    <x v="0"/>
    <s v="R1"/>
    <m/>
    <m/>
    <m/>
    <s v="GP 99-8009"/>
  </r>
  <r>
    <n v="541"/>
    <x v="7"/>
    <x v="1"/>
    <d v="2021-07-12T00:00:00"/>
    <x v="3"/>
    <s v="14.25"/>
    <s v="16.05"/>
    <s v="A0514"/>
    <x v="463"/>
    <n v="0.22"/>
    <n v="0.22"/>
    <n v="0"/>
    <d v="2020-07-11T00:00:00"/>
    <n v="12.133333333333333"/>
    <x v="0"/>
    <s v="RPC"/>
    <m/>
    <m/>
    <m/>
    <s v="LPI-1606"/>
  </r>
  <r>
    <n v="542"/>
    <x v="7"/>
    <x v="5"/>
    <d v="2021-07-10T00:00:00"/>
    <x v="5"/>
    <s v="21.00"/>
    <s v="21.30"/>
    <s v="D0606"/>
    <x v="466"/>
    <n v="11.34"/>
    <n v="0.2"/>
    <n v="11.14"/>
    <d v="2020-08-11T00:00:00"/>
    <n v="11.1"/>
    <x v="0"/>
    <s v="R3"/>
    <m/>
    <m/>
    <m/>
    <s v="LPI-1604"/>
  </r>
  <r>
    <n v="543"/>
    <x v="7"/>
    <x v="0"/>
    <d v="2021-07-13T00:00:00"/>
    <x v="3"/>
    <s v="17.30"/>
    <s v="18.00"/>
    <s v="A0504"/>
    <x v="328"/>
    <n v="6.53"/>
    <n v="0.28000000000000003"/>
    <n v="6.25"/>
    <d v="2020-09-02T00:00:00"/>
    <n v="10.433333333333334"/>
    <x v="0"/>
    <s v="R3"/>
    <m/>
    <m/>
    <m/>
    <s v="PSJT 941"/>
  </r>
  <r>
    <n v="544"/>
    <x v="7"/>
    <x v="0"/>
    <d v="2021-07-13T00:00:00"/>
    <x v="3"/>
    <s v="11.50"/>
    <s v="13.30"/>
    <s v="D0202"/>
    <x v="467"/>
    <n v="2.33"/>
    <n v="0.5"/>
    <n v="1.83"/>
    <d v="2020-08-23T00:00:00"/>
    <n v="10.766666666666667"/>
    <x v="0"/>
    <s v="R3"/>
    <m/>
    <m/>
    <m/>
    <s v="LPI-1603"/>
  </r>
  <r>
    <n v="545"/>
    <x v="7"/>
    <x v="3"/>
    <d v="2021-07-15T00:00:00"/>
    <x v="2"/>
    <s v="07.30"/>
    <s v="07.45"/>
    <s v="C0402"/>
    <x v="22"/>
    <n v="0.87"/>
    <n v="0.02"/>
    <n v="0.85"/>
    <d v="2020-09-17T00:00:00"/>
    <n v="10.033333333333333"/>
    <x v="0"/>
    <s v="R3"/>
    <m/>
    <m/>
    <m/>
    <s v="BW-04"/>
  </r>
  <r>
    <n v="546"/>
    <x v="7"/>
    <x v="3"/>
    <d v="2021-07-15T00:00:00"/>
    <x v="2"/>
    <s v="20.00"/>
    <s v="20.30"/>
    <s v="B0405"/>
    <x v="468"/>
    <n v="4.4800000000000004"/>
    <n v="0.3"/>
    <n v="4.1800000000000006"/>
    <d v="2020-10-23T00:00:00"/>
    <n v="8.8333333333333339"/>
    <x v="0"/>
    <s v="RPC"/>
    <m/>
    <m/>
    <m/>
    <s v="LPI-1605"/>
  </r>
  <r>
    <n v="547"/>
    <x v="7"/>
    <x v="3"/>
    <d v="2021-07-15T00:00:00"/>
    <x v="0"/>
    <s v="21.00"/>
    <s v="21.30"/>
    <s v="C0913"/>
    <x v="469"/>
    <n v="1.58"/>
    <n v="1.58"/>
    <n v="0"/>
    <d v="2020-09-02T00:00:00"/>
    <n v="10.533333333333333"/>
    <x v="0"/>
    <s v="RN"/>
    <m/>
    <m/>
    <m/>
    <s v="GP 99-8009"/>
  </r>
  <r>
    <n v="548"/>
    <x v="7"/>
    <x v="3"/>
    <d v="2021-07-15T00:00:00"/>
    <x v="3"/>
    <s v="13.50"/>
    <s v="15.25"/>
    <s v="A0515"/>
    <x v="470"/>
    <n v="0.7"/>
    <n v="0.7"/>
    <n v="0"/>
    <d v="2020-08-26T00:00:00"/>
    <n v="10.766666666666667"/>
    <x v="0"/>
    <s v="R2"/>
    <m/>
    <m/>
    <m/>
    <s v="LPI-1606"/>
  </r>
  <r>
    <n v="549"/>
    <x v="7"/>
    <x v="3"/>
    <d v="2021-07-15T00:00:00"/>
    <x v="3"/>
    <s v="13.50"/>
    <s v="15.25"/>
    <s v="A0515"/>
    <x v="471"/>
    <n v="3.9"/>
    <n v="3.9"/>
    <n v="0"/>
    <d v="2020-08-27T00:00:00"/>
    <n v="10.733333333333333"/>
    <x v="0"/>
    <s v="R2"/>
    <m/>
    <m/>
    <m/>
    <s v="LPI-1606"/>
  </r>
  <r>
    <n v="550"/>
    <x v="7"/>
    <x v="3"/>
    <d v="2021-07-15T00:00:00"/>
    <x v="3"/>
    <s v="13.50"/>
    <s v="15.25"/>
    <s v="A0514"/>
    <x v="472"/>
    <n v="4.16"/>
    <n v="4.16"/>
    <n v="0"/>
    <d v="2020-06-24T00:00:00"/>
    <n v="12.866666666666667"/>
    <x v="0"/>
    <s v="RPC"/>
    <m/>
    <m/>
    <m/>
    <s v="LPI-1606"/>
  </r>
  <r>
    <n v="551"/>
    <x v="7"/>
    <x v="3"/>
    <d v="2021-07-15T00:00:00"/>
    <x v="3"/>
    <s v="18.40"/>
    <s v="19.20"/>
    <s v="A0401"/>
    <x v="473"/>
    <n v="6.44"/>
    <n v="0.5"/>
    <n v="5.94"/>
    <d v="2020-09-08T00:00:00"/>
    <n v="10.333333333333334"/>
    <x v="0"/>
    <s v="R3"/>
    <m/>
    <m/>
    <m/>
    <s v="PSJT 941"/>
  </r>
  <r>
    <n v="552"/>
    <x v="7"/>
    <x v="4"/>
    <d v="2021-07-16T00:00:00"/>
    <x v="2"/>
    <s v="13.00"/>
    <s v="15.30"/>
    <s v="B0404"/>
    <x v="439"/>
    <n v="3"/>
    <n v="2.8"/>
    <n v="0.20000000000000018"/>
    <d v="2020-10-03T00:00:00"/>
    <n v="9.5333333333333332"/>
    <x v="0"/>
    <s v="R1"/>
    <m/>
    <m/>
    <m/>
    <s v="LPI-1603"/>
  </r>
  <r>
    <n v="553"/>
    <x v="7"/>
    <x v="4"/>
    <d v="2021-07-16T00:00:00"/>
    <x v="2"/>
    <s v="13.00"/>
    <s v="15.30"/>
    <s v="B0404"/>
    <x v="474"/>
    <n v="3.77"/>
    <n v="3.77"/>
    <n v="0"/>
    <d v="2020-09-30T00:00:00"/>
    <n v="9.6333333333333329"/>
    <x v="0"/>
    <s v="R1"/>
    <m/>
    <m/>
    <m/>
    <s v="LPI-1603"/>
  </r>
  <r>
    <n v="554"/>
    <x v="7"/>
    <x v="4"/>
    <d v="2021-07-16T00:00:00"/>
    <x v="2"/>
    <s v="13.00"/>
    <s v="15.30"/>
    <s v="B0404"/>
    <x v="475"/>
    <n v="3.81"/>
    <n v="3.7"/>
    <n v="0.10999999999999988"/>
    <d v="2020-10-05T00:00:00"/>
    <n v="9.4666666666666668"/>
    <x v="0"/>
    <s v="R1"/>
    <m/>
    <m/>
    <m/>
    <s v="LPI-1603"/>
  </r>
  <r>
    <n v="555"/>
    <x v="7"/>
    <x v="4"/>
    <d v="2021-07-16T00:00:00"/>
    <x v="2"/>
    <s v="13.00"/>
    <s v="15.30"/>
    <s v="B0405"/>
    <x v="476"/>
    <n v="9.7899999999999991"/>
    <n v="9.7899999999999991"/>
    <n v="0"/>
    <d v="2020-09-18T00:00:00"/>
    <n v="10.033333333333333"/>
    <x v="0"/>
    <s v="R3"/>
    <m/>
    <m/>
    <m/>
    <s v="GP 99-8009"/>
  </r>
  <r>
    <n v="556"/>
    <x v="7"/>
    <x v="4"/>
    <d v="2021-07-16T00:00:00"/>
    <x v="2"/>
    <s v="13.00"/>
    <s v="15.30"/>
    <s v="B0505"/>
    <x v="275"/>
    <n v="3.49"/>
    <n v="3"/>
    <n v="0.49000000000000021"/>
    <d v="2020-10-14T00:00:00"/>
    <n v="9.1666666666666661"/>
    <x v="0"/>
    <s v="R3"/>
    <m/>
    <m/>
    <m/>
    <s v="GP 99-8009"/>
  </r>
  <r>
    <n v="557"/>
    <x v="7"/>
    <x v="4"/>
    <d v="2021-07-16T00:00:00"/>
    <x v="2"/>
    <s v="13.00"/>
    <s v="15.30"/>
    <s v="B0504"/>
    <x v="477"/>
    <n v="1.92"/>
    <n v="1.92"/>
    <n v="0"/>
    <d v="2020-10-14T00:00:00"/>
    <n v="9.1666666666666661"/>
    <x v="0"/>
    <s v="R3"/>
    <m/>
    <m/>
    <m/>
    <s v="PSJT 941"/>
  </r>
  <r>
    <n v="558"/>
    <x v="7"/>
    <x v="4"/>
    <d v="2021-07-16T00:00:00"/>
    <x v="2"/>
    <s v="13.00"/>
    <s v="15.30"/>
    <s v="B0403"/>
    <x v="478"/>
    <n v="4.55"/>
    <n v="4.55"/>
    <n v="0"/>
    <d v="2020-08-03T00:00:00"/>
    <n v="11.566666666666666"/>
    <x v="0"/>
    <s v="R2"/>
    <m/>
    <m/>
    <m/>
    <s v="LPI-1607"/>
  </r>
  <r>
    <n v="559"/>
    <x v="7"/>
    <x v="4"/>
    <d v="2021-07-16T00:00:00"/>
    <x v="2"/>
    <s v="22.15"/>
    <s v="22.30"/>
    <s v="B0101"/>
    <x v="127"/>
    <n v="6.71"/>
    <n v="0.2"/>
    <n v="6.51"/>
    <d v="2020-11-24T00:00:00"/>
    <n v="7.8"/>
    <x v="0"/>
    <s v="R1"/>
    <m/>
    <m/>
    <m/>
    <s v="GP-95316"/>
  </r>
  <r>
    <n v="560"/>
    <x v="7"/>
    <x v="4"/>
    <d v="2021-07-16T00:00:00"/>
    <x v="0"/>
    <s v="19.00"/>
    <s v="19.25"/>
    <s v="B0306"/>
    <x v="479"/>
    <n v="1.36"/>
    <n v="1.36"/>
    <n v="0"/>
    <d v="2020-07-05T00:00:00"/>
    <n v="12.533333333333333"/>
    <x v="0"/>
    <s v="R1"/>
    <m/>
    <m/>
    <m/>
    <s v="LPI-1602"/>
  </r>
  <r>
    <n v="561"/>
    <x v="7"/>
    <x v="4"/>
    <d v="2021-07-16T00:00:00"/>
    <x v="0"/>
    <s v="19.15"/>
    <s v="19.55"/>
    <s v="B0306"/>
    <x v="480"/>
    <n v="4.1900000000000004"/>
    <n v="4.1900000000000004"/>
    <n v="0"/>
    <d v="2020-07-11T00:00:00"/>
    <n v="12.333333333333334"/>
    <x v="0"/>
    <s v="R1"/>
    <m/>
    <m/>
    <m/>
    <s v="LPI-1602"/>
  </r>
  <r>
    <n v="562"/>
    <x v="7"/>
    <x v="4"/>
    <d v="2021-07-16T00:00:00"/>
    <x v="3"/>
    <s v="18.25"/>
    <s v="18.25"/>
    <s v="A0513"/>
    <x v="481"/>
    <n v="3.8"/>
    <n v="0.1"/>
    <n v="3.6999999999999997"/>
    <d v="2020-06-24T00:00:00"/>
    <n v="12.9"/>
    <x v="0"/>
    <s v="R1"/>
    <m/>
    <m/>
    <m/>
    <s v="LPI-1606"/>
  </r>
  <r>
    <n v="563"/>
    <x v="7"/>
    <x v="4"/>
    <d v="2021-07-16T00:00:00"/>
    <x v="4"/>
    <n v="23"/>
    <n v="23.1"/>
    <s v="C0301"/>
    <x v="482"/>
    <n v="5.26"/>
    <n v="0.1"/>
    <n v="5.16"/>
    <d v="2020-10-13T00:00:00"/>
    <n v="9"/>
    <x v="0"/>
    <s v="R2"/>
    <m/>
    <m/>
    <m/>
    <s v="COLEKSI"/>
  </r>
  <r>
    <n v="564"/>
    <x v="7"/>
    <x v="5"/>
    <d v="2021-07-17T00:00:00"/>
    <x v="2"/>
    <s v="10.25"/>
    <s v="10.45"/>
    <s v="B0103"/>
    <x v="382"/>
    <n v="5.6"/>
    <n v="5.22"/>
    <n v="0.37999999999999989"/>
    <d v="2020-10-03T00:00:00"/>
    <n v="9.5333333333333332"/>
    <x v="0"/>
    <s v="R1"/>
    <m/>
    <m/>
    <m/>
    <s v="LPI-1603"/>
  </r>
  <r>
    <n v="565"/>
    <x v="7"/>
    <x v="5"/>
    <d v="2021-07-17T00:00:00"/>
    <x v="3"/>
    <s v="15.00"/>
    <s v="17.50"/>
    <s v="A0412"/>
    <x v="483"/>
    <n v="4.28"/>
    <n v="4.28"/>
    <n v="0"/>
    <d v="2020-07-06T00:00:00"/>
    <n v="12.533333333333333"/>
    <x v="0"/>
    <s v="RPC"/>
    <m/>
    <m/>
    <m/>
    <s v="LPI-1606"/>
  </r>
  <r>
    <n v="566"/>
    <x v="7"/>
    <x v="5"/>
    <d v="2021-07-17T00:00:00"/>
    <x v="3"/>
    <s v="15.00"/>
    <s v="17.50"/>
    <s v="A0412"/>
    <x v="396"/>
    <n v="4.63"/>
    <n v="4.58"/>
    <n v="4.9999999999999822E-2"/>
    <d v="2020-07-06T00:00:00"/>
    <n v="12.533333333333333"/>
    <x v="0"/>
    <s v="RPC"/>
    <m/>
    <m/>
    <m/>
    <s v="LPI-1606"/>
  </r>
  <r>
    <n v="567"/>
    <x v="7"/>
    <x v="5"/>
    <d v="2021-07-17T00:00:00"/>
    <x v="3"/>
    <s v="15.00"/>
    <s v="17.50"/>
    <s v="A0412"/>
    <x v="484"/>
    <n v="1.8"/>
    <n v="1.8"/>
    <n v="0"/>
    <d v="2020-07-11T00:00:00"/>
    <n v="12.366666666666667"/>
    <x v="0"/>
    <s v="RPC"/>
    <m/>
    <m/>
    <m/>
    <s v="LPI-1606"/>
  </r>
  <r>
    <n v="568"/>
    <x v="7"/>
    <x v="5"/>
    <d v="2021-07-17T00:00:00"/>
    <x v="3"/>
    <s v="15.00"/>
    <s v="17.50"/>
    <s v="A0412"/>
    <x v="485"/>
    <n v="2.4300000000000002"/>
    <n v="2.4300000000000002"/>
    <n v="0"/>
    <d v="2020-10-22T00:00:00"/>
    <n v="8.9333333333333336"/>
    <x v="0"/>
    <s v="R1"/>
    <m/>
    <m/>
    <m/>
    <s v="LPI-1603"/>
  </r>
  <r>
    <n v="569"/>
    <x v="7"/>
    <x v="5"/>
    <d v="2021-07-17T00:00:00"/>
    <x v="3"/>
    <s v="15.00"/>
    <s v="17.50"/>
    <s v="A0412"/>
    <x v="486"/>
    <n v="2.88"/>
    <n v="2.88"/>
    <n v="0"/>
    <d v="2020-07-11T00:00:00"/>
    <n v="12.366666666666667"/>
    <x v="0"/>
    <s v="RPC"/>
    <m/>
    <m/>
    <m/>
    <s v="LPI-1606"/>
  </r>
  <r>
    <n v="570"/>
    <x v="7"/>
    <x v="5"/>
    <d v="2021-07-17T00:00:00"/>
    <x v="3"/>
    <s v="15.00"/>
    <s v="17.50"/>
    <s v="A0412"/>
    <x v="487"/>
    <n v="0.83"/>
    <n v="0.83"/>
    <n v="0"/>
    <d v="2020-07-09T00:00:00"/>
    <n v="12.433333333333334"/>
    <x v="0"/>
    <s v="RPC"/>
    <m/>
    <m/>
    <m/>
    <s v="LPI-1606"/>
  </r>
  <r>
    <n v="571"/>
    <x v="7"/>
    <x v="5"/>
    <d v="2021-07-17T00:00:00"/>
    <x v="3"/>
    <s v="15.00"/>
    <s v="17.50"/>
    <s v="A0412"/>
    <x v="488"/>
    <n v="1.38"/>
    <n v="1"/>
    <n v="0.37999999999999989"/>
    <d v="2020-07-08T00:00:00"/>
    <n v="12.466666666666667"/>
    <x v="0"/>
    <s v="RPC"/>
    <m/>
    <m/>
    <m/>
    <s v="LPI-1606"/>
  </r>
  <r>
    <n v="572"/>
    <x v="7"/>
    <x v="5"/>
    <d v="2021-07-17T00:00:00"/>
    <x v="3"/>
    <s v="15.00"/>
    <s v="17.50"/>
    <s v="A0312"/>
    <x v="489"/>
    <n v="4.5"/>
    <n v="2.5"/>
    <n v="2"/>
    <d v="2020-09-25T00:00:00"/>
    <n v="9.8333333333333339"/>
    <x v="0"/>
    <s v="R2"/>
    <m/>
    <m/>
    <m/>
    <s v="LPI-1606"/>
  </r>
  <r>
    <n v="573"/>
    <x v="7"/>
    <x v="5"/>
    <d v="2021-07-17T00:00:00"/>
    <x v="3"/>
    <s v="15.00"/>
    <s v="17.50"/>
    <s v="A0412"/>
    <x v="490"/>
    <n v="1.29"/>
    <n v="1.29"/>
    <n v="0"/>
    <d v="2020-07-09T00:00:00"/>
    <n v="12.433333333333334"/>
    <x v="0"/>
    <s v="RPC"/>
    <m/>
    <m/>
    <m/>
    <s v="LPI-1606"/>
  </r>
  <r>
    <n v="574"/>
    <x v="7"/>
    <x v="5"/>
    <d v="2021-07-17T00:00:00"/>
    <x v="3"/>
    <s v="15.00"/>
    <s v="17.50"/>
    <s v="A0412"/>
    <x v="491"/>
    <n v="1.62"/>
    <n v="1.29"/>
    <n v="0.33000000000000007"/>
    <d v="2020-07-09T00:00:00"/>
    <n v="12.433333333333334"/>
    <x v="0"/>
    <s v="RPC"/>
    <m/>
    <m/>
    <m/>
    <s v="LPI-1606"/>
  </r>
  <r>
    <n v="575"/>
    <x v="7"/>
    <x v="5"/>
    <d v="2021-07-17T00:00:00"/>
    <x v="3"/>
    <s v="15.00"/>
    <s v="17.50"/>
    <s v="A0412"/>
    <x v="492"/>
    <n v="3.07"/>
    <n v="2.5"/>
    <n v="0.56999999999999984"/>
    <d v="2020-07-08T00:00:00"/>
    <n v="12.466666666666667"/>
    <x v="0"/>
    <s v="RPC"/>
    <m/>
    <m/>
    <m/>
    <s v="LPI-1606"/>
  </r>
  <r>
    <n v="576"/>
    <x v="7"/>
    <x v="5"/>
    <d v="2021-07-17T00:00:00"/>
    <x v="3"/>
    <s v="18.00"/>
    <s v="22.20"/>
    <s v="A0302"/>
    <x v="493"/>
    <n v="5.19"/>
    <n v="2.5"/>
    <n v="2.6900000000000004"/>
    <d v="2020-10-16T00:00:00"/>
    <n v="9.1333333333333329"/>
    <x v="0"/>
    <s v="RPC"/>
    <m/>
    <m/>
    <m/>
    <s v="LPI-1603"/>
  </r>
  <r>
    <n v="577"/>
    <x v="7"/>
    <x v="5"/>
    <d v="2021-07-17T00:00:00"/>
    <x v="3"/>
    <s v="18.00"/>
    <s v="22.20"/>
    <s v="A0302"/>
    <x v="494"/>
    <n v="7.54"/>
    <n v="6.5"/>
    <n v="1.04"/>
    <d v="2020-10-15T00:00:00"/>
    <n v="9.1666666666666661"/>
    <x v="0"/>
    <s v="RPC"/>
    <m/>
    <m/>
    <m/>
    <s v="LPI-1603"/>
  </r>
  <r>
    <n v="578"/>
    <x v="7"/>
    <x v="2"/>
    <d v="2021-07-18T00:00:00"/>
    <x v="2"/>
    <s v="17.25"/>
    <s v="17.50"/>
    <s v="B0403"/>
    <x v="344"/>
    <n v="4.84"/>
    <n v="4.4000000000000004"/>
    <n v="0.4399999999999995"/>
    <d v="2020-08-26T00:00:00"/>
    <n v="10.866666666666667"/>
    <x v="0"/>
    <s v="R2"/>
    <m/>
    <m/>
    <m/>
    <s v="LPI-1607"/>
  </r>
  <r>
    <n v="579"/>
    <x v="7"/>
    <x v="2"/>
    <d v="2021-07-18T00:00:00"/>
    <x v="0"/>
    <s v="08.30"/>
    <s v="10.00"/>
    <s v="C0507"/>
    <x v="495"/>
    <n v="7.04"/>
    <n v="7.04"/>
    <n v="0"/>
    <d v="2020-09-01T00:00:00"/>
    <n v="10.666666666666666"/>
    <x v="0"/>
    <s v="R1"/>
    <m/>
    <m/>
    <m/>
    <s v="LPI-1606"/>
  </r>
  <r>
    <n v="580"/>
    <x v="7"/>
    <x v="2"/>
    <d v="2021-07-18T00:00:00"/>
    <x v="0"/>
    <s v="09.00"/>
    <s v="10.30"/>
    <s v="C0507"/>
    <x v="245"/>
    <n v="9.32"/>
    <n v="8.32"/>
    <n v="1"/>
    <d v="2020-09-01T00:00:00"/>
    <n v="10.666666666666666"/>
    <x v="0"/>
    <s v="R1"/>
    <m/>
    <m/>
    <m/>
    <s v="LPI-1606"/>
  </r>
  <r>
    <n v="581"/>
    <x v="7"/>
    <x v="2"/>
    <d v="2021-07-18T00:00:00"/>
    <x v="0"/>
    <s v="10.00"/>
    <s v="10.45"/>
    <s v="C0507"/>
    <x v="496"/>
    <n v="3.57"/>
    <n v="2.57"/>
    <n v="1"/>
    <d v="2020-11-30T00:00:00"/>
    <n v="7.666666666666667"/>
    <x v="0"/>
    <s v="R1"/>
    <m/>
    <m/>
    <m/>
    <s v="LPI-1606"/>
  </r>
  <r>
    <n v="582"/>
    <x v="7"/>
    <x v="2"/>
    <d v="2021-07-18T00:00:00"/>
    <x v="0"/>
    <s v="10.30"/>
    <s v="11.00"/>
    <s v="C0607"/>
    <x v="497"/>
    <n v="2.78"/>
    <n v="2.78"/>
    <n v="0"/>
    <d v="2020-08-29T00:00:00"/>
    <n v="10.766666666666667"/>
    <x v="0"/>
    <s v="R2"/>
    <m/>
    <m/>
    <m/>
    <s v="LPI-1607"/>
  </r>
  <r>
    <n v="583"/>
    <x v="7"/>
    <x v="2"/>
    <d v="2021-07-18T00:00:00"/>
    <x v="0"/>
    <s v="10.45"/>
    <s v="11.10"/>
    <s v="C0607"/>
    <x v="498"/>
    <n v="3.83"/>
    <n v="3.83"/>
    <n v="0"/>
    <d v="2020-09-27T00:00:00"/>
    <n v="9.8000000000000007"/>
    <x v="0"/>
    <s v="R2"/>
    <m/>
    <m/>
    <m/>
    <s v="LPI-1606"/>
  </r>
  <r>
    <n v="584"/>
    <x v="7"/>
    <x v="2"/>
    <d v="2021-07-18T00:00:00"/>
    <x v="0"/>
    <s v="11.00"/>
    <s v="11.20"/>
    <s v="C0607"/>
    <x v="499"/>
    <n v="4.25"/>
    <n v="4"/>
    <n v="0.25"/>
    <d v="2020-07-22T00:00:00"/>
    <n v="12.033333333333333"/>
    <x v="0"/>
    <s v="R2"/>
    <m/>
    <m/>
    <m/>
    <s v="LPI-1604"/>
  </r>
  <r>
    <n v="585"/>
    <x v="7"/>
    <x v="2"/>
    <d v="2021-07-18T00:00:00"/>
    <x v="0"/>
    <s v="11.00"/>
    <s v="11.20"/>
    <s v="C0607"/>
    <x v="500"/>
    <n v="4.4800000000000004"/>
    <n v="0.48"/>
    <n v="4"/>
    <d v="2020-10-29T00:00:00"/>
    <n v="8.7333333333333325"/>
    <x v="0"/>
    <s v="R2"/>
    <m/>
    <m/>
    <m/>
    <s v="LPI-1605"/>
  </r>
  <r>
    <n v="586"/>
    <x v="7"/>
    <x v="2"/>
    <d v="2021-07-18T00:00:00"/>
    <x v="0"/>
    <n v="11"/>
    <s v="11.30"/>
    <s v="C0607"/>
    <x v="501"/>
    <n v="4.03"/>
    <n v="3"/>
    <n v="1.0300000000000002"/>
    <d v="2020-09-27T00:00:00"/>
    <n v="9.8000000000000007"/>
    <x v="0"/>
    <s v="R2"/>
    <m/>
    <m/>
    <m/>
    <s v="LPI-1606"/>
  </r>
  <r>
    <n v="587"/>
    <x v="7"/>
    <x v="2"/>
    <d v="2021-07-18T00:00:00"/>
    <x v="0"/>
    <n v="17.3"/>
    <s v="18.00"/>
    <s v="B0206"/>
    <x v="502"/>
    <n v="1.45"/>
    <n v="1.45"/>
    <n v="0"/>
    <d v="2020-08-03T00:00:00"/>
    <n v="11.633333333333333"/>
    <x v="0"/>
    <s v="RPC"/>
    <m/>
    <m/>
    <m/>
    <s v="LPI-1605"/>
  </r>
  <r>
    <n v="588"/>
    <x v="7"/>
    <x v="2"/>
    <d v="2021-07-18T00:00:00"/>
    <x v="0"/>
    <n v="18"/>
    <n v="19"/>
    <s v="B0207"/>
    <x v="503"/>
    <n v="4.4000000000000004"/>
    <n v="4.4000000000000004"/>
    <n v="0"/>
    <d v="2020-08-10T00:00:00"/>
    <n v="11.4"/>
    <x v="0"/>
    <s v="RPC"/>
    <m/>
    <m/>
    <m/>
    <s v="LPI-1605"/>
  </r>
  <r>
    <n v="589"/>
    <x v="7"/>
    <x v="2"/>
    <d v="2021-07-18T00:00:00"/>
    <x v="0"/>
    <n v="18.3"/>
    <n v="19.3"/>
    <s v="B0207"/>
    <x v="504"/>
    <n v="4.66"/>
    <n v="4.66"/>
    <n v="0"/>
    <d v="2020-08-07T00:00:00"/>
    <n v="11.5"/>
    <x v="0"/>
    <s v="RPC"/>
    <m/>
    <m/>
    <m/>
    <s v="LPI-1605"/>
  </r>
  <r>
    <n v="590"/>
    <x v="7"/>
    <x v="2"/>
    <d v="2021-07-18T00:00:00"/>
    <x v="0"/>
    <n v="19.3"/>
    <n v="20.3"/>
    <s v="B0210"/>
    <x v="505"/>
    <n v="2.5099999999999998"/>
    <n v="2.5099999999999998"/>
    <n v="0"/>
    <d v="2020-09-30T00:00:00"/>
    <n v="9.6999999999999993"/>
    <x v="0"/>
    <s v="R2"/>
    <m/>
    <m/>
    <m/>
    <s v="LPI-1601"/>
  </r>
  <r>
    <n v="591"/>
    <x v="7"/>
    <x v="2"/>
    <d v="2021-07-18T00:00:00"/>
    <x v="0"/>
    <s v="20.15"/>
    <s v="21.00"/>
    <s v="B0210"/>
    <x v="506"/>
    <n v="1.36"/>
    <n v="1.36"/>
    <n v="0"/>
    <d v="2020-09-30T00:00:00"/>
    <n v="9.6999999999999993"/>
    <x v="0"/>
    <s v="R2"/>
    <m/>
    <m/>
    <m/>
    <s v="LPI-1601"/>
  </r>
  <r>
    <n v="592"/>
    <x v="7"/>
    <x v="1"/>
    <d v="2021-07-19T00:00:00"/>
    <x v="3"/>
    <s v="02.15"/>
    <s v="04.25"/>
    <s v="A0409"/>
    <x v="507"/>
    <n v="1.73"/>
    <n v="1.73"/>
    <n v="0"/>
    <d v="2020-07-24T00:00:00"/>
    <n v="12"/>
    <x v="0"/>
    <s v="RPC"/>
    <m/>
    <m/>
    <m/>
    <s v="LPI-1606"/>
  </r>
  <r>
    <n v="593"/>
    <x v="7"/>
    <x v="1"/>
    <d v="2021-07-19T00:00:00"/>
    <x v="3"/>
    <s v="02.15"/>
    <s v="04.25"/>
    <s v="A0409"/>
    <x v="508"/>
    <n v="2.2999999999999998"/>
    <n v="2.2999999999999998"/>
    <n v="0"/>
    <d v="2020-07-24T00:00:00"/>
    <n v="12"/>
    <x v="0"/>
    <s v="RPC"/>
    <m/>
    <m/>
    <m/>
    <s v="LPI-1606"/>
  </r>
  <r>
    <n v="594"/>
    <x v="7"/>
    <x v="1"/>
    <d v="2021-07-19T00:00:00"/>
    <x v="3"/>
    <s v="02.15"/>
    <s v="04.25"/>
    <s v="A0409"/>
    <x v="509"/>
    <n v="2.82"/>
    <n v="1.82"/>
    <n v="0.99999999999999978"/>
    <d v="2020-07-25T00:00:00"/>
    <n v="11.966666666666667"/>
    <x v="0"/>
    <s v="RPC"/>
    <m/>
    <m/>
    <m/>
    <s v="LPI-1606"/>
  </r>
  <r>
    <n v="595"/>
    <x v="7"/>
    <x v="1"/>
    <d v="2021-07-19T00:00:00"/>
    <x v="2"/>
    <s v="17.45"/>
    <s v="18.45"/>
    <s v="B0201"/>
    <x v="510"/>
    <n v="1.3"/>
    <n v="1.3"/>
    <n v="0"/>
    <d v="2020-07-28T00:00:00"/>
    <n v="11.866666666666667"/>
    <x v="0"/>
    <s v="R1"/>
    <m/>
    <m/>
    <m/>
    <s v="LPI-1603"/>
  </r>
  <r>
    <n v="596"/>
    <x v="7"/>
    <x v="1"/>
    <d v="2021-07-19T00:00:00"/>
    <x v="2"/>
    <s v="17.45"/>
    <s v="18.45"/>
    <s v="B0201"/>
    <x v="383"/>
    <n v="6.33"/>
    <n v="5.93"/>
    <n v="0.40000000000000036"/>
    <d v="2020-07-29T00:00:00"/>
    <n v="11.833333333333334"/>
    <x v="0"/>
    <s v="R1"/>
    <m/>
    <m/>
    <m/>
    <s v="LPI-1603"/>
  </r>
  <r>
    <n v="597"/>
    <x v="7"/>
    <x v="1"/>
    <d v="2021-07-19T00:00:00"/>
    <x v="2"/>
    <s v="17.45"/>
    <s v="18.45"/>
    <s v="B0201"/>
    <x v="511"/>
    <n v="1.95"/>
    <n v="1.95"/>
    <n v="0"/>
    <d v="2020-07-29T00:00:00"/>
    <n v="11.833333333333334"/>
    <x v="0"/>
    <s v="R1"/>
    <m/>
    <m/>
    <m/>
    <s v="LPI-1603"/>
  </r>
  <r>
    <n v="598"/>
    <x v="7"/>
    <x v="1"/>
    <d v="2021-07-19T00:00:00"/>
    <x v="2"/>
    <s v="17.45"/>
    <s v="18.45"/>
    <s v="B0201"/>
    <x v="512"/>
    <n v="4.71"/>
    <n v="0.71"/>
    <n v="4"/>
    <d v="2020-07-29T00:00:00"/>
    <n v="11.833333333333334"/>
    <x v="0"/>
    <s v="R1"/>
    <m/>
    <m/>
    <m/>
    <s v="LPI-1603"/>
  </r>
  <r>
    <n v="599"/>
    <x v="7"/>
    <x v="1"/>
    <d v="2021-07-19T00:00:00"/>
    <x v="0"/>
    <s v="17.00"/>
    <s v="17.20"/>
    <s v="C0307"/>
    <x v="513"/>
    <n v="1.69"/>
    <n v="1.69"/>
    <n v="0"/>
    <d v="2020-07-18T00:00:00"/>
    <n v="12.2"/>
    <x v="0"/>
    <s v="R1"/>
    <m/>
    <m/>
    <m/>
    <s v="GP-00687"/>
  </r>
  <r>
    <n v="600"/>
    <x v="7"/>
    <x v="1"/>
    <d v="2021-07-19T00:00:00"/>
    <x v="0"/>
    <s v="17.10"/>
    <s v="18.00"/>
    <s v="C0307"/>
    <x v="514"/>
    <n v="3.07"/>
    <n v="3.07"/>
    <n v="0"/>
    <d v="2020-07-22T00:00:00"/>
    <n v="12.066666666666666"/>
    <x v="0"/>
    <s v="R1"/>
    <m/>
    <m/>
    <m/>
    <s v="GP-00687"/>
  </r>
  <r>
    <n v="601"/>
    <x v="7"/>
    <x v="1"/>
    <d v="2021-07-19T00:00:00"/>
    <x v="0"/>
    <s v="18.00"/>
    <s v="18.30"/>
    <s v="C0307"/>
    <x v="515"/>
    <n v="3.37"/>
    <n v="3.37"/>
    <n v="0"/>
    <d v="2020-08-15T00:00:00"/>
    <n v="11.266666666666667"/>
    <x v="0"/>
    <s v="R1"/>
    <m/>
    <m/>
    <m/>
    <s v="GP-00687"/>
  </r>
  <r>
    <n v="602"/>
    <x v="7"/>
    <x v="1"/>
    <d v="2021-07-19T00:00:00"/>
    <x v="0"/>
    <s v="18.30"/>
    <s v="18.45"/>
    <s v="C0407"/>
    <x v="516"/>
    <n v="6.08"/>
    <n v="2"/>
    <n v="4.08"/>
    <d v="2020-11-17T00:00:00"/>
    <n v="8.1333333333333329"/>
    <x v="0"/>
    <s v="R1"/>
    <m/>
    <m/>
    <m/>
    <s v="LPI-1606"/>
  </r>
  <r>
    <n v="603"/>
    <x v="7"/>
    <x v="1"/>
    <d v="2021-07-19T00:00:00"/>
    <x v="0"/>
    <s v="18.45"/>
    <s v="19.00"/>
    <s v="C0407"/>
    <x v="517"/>
    <n v="3.88"/>
    <n v="3.88"/>
    <n v="0"/>
    <d v="2020-08-20T00:00:00"/>
    <n v="11.1"/>
    <x v="0"/>
    <s v="R1"/>
    <m/>
    <m/>
    <m/>
    <s v="LPI-1606"/>
  </r>
  <r>
    <n v="604"/>
    <x v="7"/>
    <x v="1"/>
    <d v="2021-07-19T00:00:00"/>
    <x v="0"/>
    <n v="18.5"/>
    <s v="19.10"/>
    <s v="C0407"/>
    <x v="518"/>
    <n v="3.09"/>
    <n v="3.09"/>
    <n v="0"/>
    <d v="2020-08-18T00:00:00"/>
    <n v="11.166666666666666"/>
    <x v="0"/>
    <s v="R1"/>
    <m/>
    <m/>
    <m/>
    <s v="LPI-1606"/>
  </r>
  <r>
    <n v="605"/>
    <x v="7"/>
    <x v="1"/>
    <d v="2021-07-19T00:00:00"/>
    <x v="0"/>
    <s v="19.00"/>
    <s v="19.30"/>
    <s v="C0407"/>
    <x v="519"/>
    <n v="4.08"/>
    <n v="4.08"/>
    <n v="0"/>
    <d v="2020-08-22T00:00:00"/>
    <n v="11.033333333333333"/>
    <x v="0"/>
    <s v="R1"/>
    <m/>
    <m/>
    <m/>
    <s v="LPI-1606"/>
  </r>
  <r>
    <n v="606"/>
    <x v="7"/>
    <x v="1"/>
    <d v="2021-07-19T00:00:00"/>
    <x v="0"/>
    <s v="19.10"/>
    <s v="19.20"/>
    <s v="C0407"/>
    <x v="520"/>
    <n v="0.59"/>
    <n v="0.59"/>
    <n v="0"/>
    <d v="2020-08-20T00:00:00"/>
    <n v="11.1"/>
    <x v="0"/>
    <s v="R1"/>
    <m/>
    <m/>
    <m/>
    <s v="LPI-1606"/>
  </r>
  <r>
    <n v="607"/>
    <x v="7"/>
    <x v="1"/>
    <d v="2021-07-19T00:00:00"/>
    <x v="0"/>
    <s v="19.20"/>
    <s v="19.30"/>
    <s v="C0407"/>
    <x v="521"/>
    <n v="0.53"/>
    <n v="0.53"/>
    <n v="0"/>
    <d v="2019-09-18T00:00:00"/>
    <n v="22.333333333333332"/>
    <x v="0"/>
    <s v="RPC"/>
    <m/>
    <m/>
    <m/>
    <s v="LPI-1606"/>
  </r>
  <r>
    <n v="608"/>
    <x v="7"/>
    <x v="1"/>
    <d v="2021-07-19T00:00:00"/>
    <x v="0"/>
    <s v="19.20"/>
    <s v="19.40"/>
    <s v="C0407"/>
    <x v="522"/>
    <n v="2.46"/>
    <n v="2.46"/>
    <n v="0"/>
    <d v="2020-08-16T00:00:00"/>
    <n v="11.233333333333333"/>
    <x v="0"/>
    <s v="R1"/>
    <m/>
    <m/>
    <m/>
    <s v="LPI-1606"/>
  </r>
  <r>
    <n v="609"/>
    <x v="7"/>
    <x v="1"/>
    <d v="2021-07-19T00:00:00"/>
    <x v="0"/>
    <s v="19.35"/>
    <s v="19.50"/>
    <s v="C0912"/>
    <x v="523"/>
    <n v="1.44"/>
    <n v="1.44"/>
    <n v="0"/>
    <d v="2020-09-02T00:00:00"/>
    <n v="10.666666666666666"/>
    <x v="0"/>
    <s v="RPC"/>
    <m/>
    <m/>
    <m/>
    <s v="LPI-1607"/>
  </r>
  <r>
    <n v="610"/>
    <x v="7"/>
    <x v="1"/>
    <d v="2021-07-19T00:00:00"/>
    <x v="0"/>
    <s v="19.40"/>
    <s v="19.55"/>
    <s v="C0912"/>
    <x v="524"/>
    <n v="1.48"/>
    <n v="1.48"/>
    <n v="0"/>
    <d v="2020-09-02T00:00:00"/>
    <n v="10.666666666666666"/>
    <x v="0"/>
    <s v="RPC"/>
    <m/>
    <m/>
    <m/>
    <s v="LPI-1607"/>
  </r>
  <r>
    <n v="611"/>
    <x v="7"/>
    <x v="1"/>
    <d v="2021-07-19T00:00:00"/>
    <x v="0"/>
    <s v="19.45"/>
    <s v="19.55"/>
    <s v="C1012"/>
    <x v="525"/>
    <n v="2.46"/>
    <n v="0.2"/>
    <n v="2.2599999999999998"/>
    <d v="2020-06-08T00:00:00"/>
    <n v="13.533333333333333"/>
    <x v="0"/>
    <s v="R3"/>
    <m/>
    <m/>
    <m/>
    <s v="GP 99-8009"/>
  </r>
  <r>
    <n v="612"/>
    <x v="7"/>
    <x v="1"/>
    <d v="2021-07-19T00:00:00"/>
    <x v="0"/>
    <s v="19.50"/>
    <s v="20.00"/>
    <s v="C0912"/>
    <x v="526"/>
    <n v="2.06"/>
    <n v="0.5"/>
    <n v="1.56"/>
    <d v="2020-09-12T00:00:00"/>
    <n v="10.333333333333334"/>
    <x v="0"/>
    <s v="RPC"/>
    <m/>
    <m/>
    <m/>
    <s v="LPI-1607"/>
  </r>
  <r>
    <n v="613"/>
    <x v="7"/>
    <x v="1"/>
    <d v="2021-07-19T00:00:00"/>
    <x v="3"/>
    <s v="18.15"/>
    <s v="18.35"/>
    <s v="A0302"/>
    <x v="494"/>
    <n v="7.54"/>
    <n v="0.1"/>
    <n v="7.44"/>
    <d v="2020-10-15T00:00:00"/>
    <n v="9.2333333333333325"/>
    <x v="0"/>
    <s v="RPC"/>
    <m/>
    <m/>
    <m/>
    <s v="LPI-1603"/>
  </r>
  <r>
    <n v="614"/>
    <x v="7"/>
    <x v="1"/>
    <d v="2021-07-19T00:00:00"/>
    <x v="2"/>
    <s v="17.00"/>
    <s v="18.00"/>
    <s v="B0505"/>
    <x v="527"/>
    <n v="10.51"/>
    <n v="3"/>
    <n v="7.51"/>
    <d v="2020-09-18T00:00:00"/>
    <n v="10.133333333333333"/>
    <x v="0"/>
    <s v="R3"/>
    <m/>
    <m/>
    <m/>
    <s v="GP 99-8009"/>
  </r>
  <r>
    <n v="615"/>
    <x v="7"/>
    <x v="0"/>
    <d v="2021-07-20T00:00:00"/>
    <x v="2"/>
    <s v="20.00"/>
    <s v="20.30"/>
    <s v="B0304"/>
    <x v="528"/>
    <n v="4.66"/>
    <n v="1"/>
    <n v="3.66"/>
    <d v="2020-08-26T00:00:00"/>
    <n v="10.933333333333334"/>
    <x v="0"/>
    <s v="R1"/>
    <m/>
    <m/>
    <m/>
    <s v="LPI-1606"/>
  </r>
  <r>
    <n v="616"/>
    <x v="7"/>
    <x v="6"/>
    <d v="2021-07-21T00:00:00"/>
    <x v="2"/>
    <s v="11.30"/>
    <s v="11.50"/>
    <s v="C0404"/>
    <x v="529"/>
    <n v="4.66"/>
    <n v="0.3"/>
    <n v="4.3600000000000003"/>
    <d v="2020-10-27T00:00:00"/>
    <n v="8.9"/>
    <x v="0"/>
    <s v="R1"/>
    <m/>
    <m/>
    <m/>
    <s v="LPI-1606"/>
  </r>
  <r>
    <n v="617"/>
    <x v="7"/>
    <x v="6"/>
    <d v="2021-07-21T00:00:00"/>
    <x v="2"/>
    <s v="12.45"/>
    <s v="14.15"/>
    <s v="C0305"/>
    <x v="233"/>
    <n v="5.12"/>
    <n v="4"/>
    <n v="1.1200000000000001"/>
    <d v="2020-10-01T00:00:00"/>
    <n v="9.7666666666666675"/>
    <x v="0"/>
    <s v="R1"/>
    <m/>
    <m/>
    <m/>
    <s v="LPI-1606"/>
  </r>
  <r>
    <n v="618"/>
    <x v="7"/>
    <x v="6"/>
    <d v="2021-07-21T00:00:00"/>
    <x v="2"/>
    <s v="15.05"/>
    <s v="15.45"/>
    <s v="C0503"/>
    <x v="261"/>
    <n v="1.73"/>
    <n v="1.53"/>
    <n v="0.19999999999999996"/>
    <d v="2020-08-02T00:00:00"/>
    <n v="11.766666666666667"/>
    <x v="0"/>
    <s v="RPC"/>
    <m/>
    <m/>
    <m/>
    <s v="LPI-1606"/>
  </r>
  <r>
    <n v="619"/>
    <x v="7"/>
    <x v="6"/>
    <d v="2021-07-21T00:00:00"/>
    <x v="2"/>
    <s v="15.05"/>
    <s v="15.45"/>
    <s v="C0402"/>
    <x v="530"/>
    <n v="1.6"/>
    <n v="1.6"/>
    <n v="0"/>
    <d v="2020-06-20T00:00:00"/>
    <n v="13.2"/>
    <x v="0"/>
    <s v="R3"/>
    <m/>
    <m/>
    <m/>
    <s v="LPI-1601"/>
  </r>
  <r>
    <n v="620"/>
    <x v="7"/>
    <x v="3"/>
    <d v="2021-07-22T00:00:00"/>
    <x v="2"/>
    <s v="12.30"/>
    <s v="13.30"/>
    <s v="C0404"/>
    <x v="531"/>
    <n v="4.09"/>
    <n v="0.5"/>
    <n v="3.59"/>
    <d v="2020-10-28T00:00:00"/>
    <n v="8.9"/>
    <x v="0"/>
    <s v="R1"/>
    <m/>
    <m/>
    <m/>
    <s v="LPI-1606"/>
  </r>
  <r>
    <n v="621"/>
    <x v="7"/>
    <x v="3"/>
    <d v="2021-07-22T00:00:00"/>
    <x v="2"/>
    <s v="12.30"/>
    <s v="13.30"/>
    <s v="C0404"/>
    <x v="416"/>
    <n v="2.29"/>
    <n v="2.2000000000000002"/>
    <n v="8.9999999999999858E-2"/>
    <d v="2020-11-03T00:00:00"/>
    <n v="8.6999999999999993"/>
    <x v="0"/>
    <s v="R1"/>
    <m/>
    <m/>
    <m/>
    <s v="LPI-1606"/>
  </r>
  <r>
    <n v="622"/>
    <x v="7"/>
    <x v="3"/>
    <d v="2021-07-22T00:00:00"/>
    <x v="2"/>
    <s v="15.00"/>
    <s v="19.00"/>
    <s v="C0404"/>
    <x v="529"/>
    <n v="4.66"/>
    <n v="3"/>
    <n v="1.6600000000000001"/>
    <d v="2020-10-27T00:00:00"/>
    <n v="8.9333333333333336"/>
    <x v="0"/>
    <s v="R1"/>
    <m/>
    <m/>
    <m/>
    <s v="LPI-1606"/>
  </r>
  <r>
    <n v="623"/>
    <x v="7"/>
    <x v="3"/>
    <d v="2021-07-22T00:00:00"/>
    <x v="2"/>
    <s v="15.00"/>
    <s v="19.00"/>
    <s v="C0404"/>
    <x v="532"/>
    <n v="4.17"/>
    <n v="3.17"/>
    <n v="1"/>
    <d v="2020-10-26T00:00:00"/>
    <n v="8.9666666666666668"/>
    <x v="0"/>
    <s v="R1"/>
    <m/>
    <m/>
    <m/>
    <s v="LPI-1606"/>
  </r>
  <r>
    <n v="624"/>
    <x v="7"/>
    <x v="3"/>
    <d v="2021-07-22T00:00:00"/>
    <x v="2"/>
    <s v="15.00"/>
    <s v="19.00"/>
    <s v="C0504"/>
    <x v="533"/>
    <n v="1.58"/>
    <n v="1.58"/>
    <n v="0"/>
    <d v="2020-09-03T00:00:00"/>
    <n v="10.733333333333333"/>
    <x v="0"/>
    <s v="RPC"/>
    <m/>
    <m/>
    <m/>
    <s v="TC-09"/>
  </r>
  <r>
    <n v="625"/>
    <x v="7"/>
    <x v="3"/>
    <d v="2021-07-22T00:00:00"/>
    <x v="2"/>
    <s v="15.00"/>
    <s v="19.00"/>
    <s v="C0103"/>
    <x v="191"/>
    <n v="5.0599999999999996"/>
    <n v="4.9000000000000004"/>
    <n v="0.15999999999999925"/>
    <d v="2020-08-30T00:00:00"/>
    <n v="10.866666666666667"/>
    <x v="0"/>
    <s v="R1"/>
    <m/>
    <m/>
    <m/>
    <s v="LPI-1606"/>
  </r>
  <r>
    <n v="626"/>
    <x v="7"/>
    <x v="3"/>
    <d v="2021-07-22T00:00:00"/>
    <x v="2"/>
    <s v="15.00"/>
    <s v="19.00"/>
    <s v="C0103"/>
    <x v="534"/>
    <n v="1.38"/>
    <n v="1.38"/>
    <n v="0"/>
    <d v="2020-08-30T00:00:00"/>
    <n v="10.866666666666667"/>
    <x v="0"/>
    <s v="R1"/>
    <m/>
    <m/>
    <m/>
    <s v="LPI-1606"/>
  </r>
  <r>
    <n v="627"/>
    <x v="7"/>
    <x v="3"/>
    <d v="2021-07-22T00:00:00"/>
    <x v="2"/>
    <s v="15.00"/>
    <s v="19.00"/>
    <s v="C0103"/>
    <x v="535"/>
    <n v="1.23"/>
    <n v="1.23"/>
    <n v="0"/>
    <d v="2020-08-28T00:00:00"/>
    <n v="10.933333333333334"/>
    <x v="0"/>
    <s v="R1"/>
    <m/>
    <m/>
    <m/>
    <s v="LPI-1606"/>
  </r>
  <r>
    <n v="628"/>
    <x v="7"/>
    <x v="3"/>
    <d v="2021-07-22T00:00:00"/>
    <x v="2"/>
    <s v="15.00"/>
    <s v="19.00"/>
    <s v="C0103"/>
    <x v="536"/>
    <n v="7.65"/>
    <n v="7.65"/>
    <n v="0"/>
    <d v="2020-08-30T00:00:00"/>
    <n v="10.866666666666667"/>
    <x v="0"/>
    <s v="R1"/>
    <m/>
    <m/>
    <m/>
    <s v="LPI-1606"/>
  </r>
  <r>
    <n v="629"/>
    <x v="7"/>
    <x v="3"/>
    <d v="2021-07-22T00:00:00"/>
    <x v="2"/>
    <s v="15.00"/>
    <s v="19.00"/>
    <s v="C0103"/>
    <x v="537"/>
    <n v="1.39"/>
    <n v="1.39"/>
    <n v="0"/>
    <d v="2020-08-30T00:00:00"/>
    <n v="10.866666666666667"/>
    <x v="0"/>
    <s v="R1"/>
    <m/>
    <m/>
    <m/>
    <s v="LPI-1606"/>
  </r>
  <r>
    <n v="630"/>
    <x v="7"/>
    <x v="3"/>
    <d v="2021-07-22T00:00:00"/>
    <x v="2"/>
    <s v="15.00"/>
    <s v="19.00"/>
    <s v="C0103"/>
    <x v="538"/>
    <n v="2.99"/>
    <n v="2.99"/>
    <n v="0"/>
    <d v="2020-08-29T00:00:00"/>
    <n v="10.9"/>
    <x v="0"/>
    <s v="R1"/>
    <m/>
    <m/>
    <m/>
    <s v="LPI-1606"/>
  </r>
  <r>
    <n v="631"/>
    <x v="7"/>
    <x v="3"/>
    <d v="2021-07-22T00:00:00"/>
    <x v="2"/>
    <s v="15.00"/>
    <s v="19.00"/>
    <s v="C0203"/>
    <x v="539"/>
    <n v="5.76"/>
    <n v="5.76"/>
    <n v="0"/>
    <d v="2020-09-03T00:00:00"/>
    <n v="10.733333333333333"/>
    <x v="0"/>
    <s v="RPC"/>
    <m/>
    <m/>
    <m/>
    <s v="LPI-1605"/>
  </r>
  <r>
    <n v="632"/>
    <x v="7"/>
    <x v="3"/>
    <d v="2021-07-22T00:00:00"/>
    <x v="2"/>
    <s v="15.00"/>
    <s v="19.00"/>
    <s v="C0203"/>
    <x v="540"/>
    <n v="2.62"/>
    <n v="2.62"/>
    <n v="0"/>
    <d v="2020-08-22T00:00:00"/>
    <n v="11.133333333333333"/>
    <x v="0"/>
    <s v="RPC"/>
    <m/>
    <m/>
    <m/>
    <s v="LPI-1605"/>
  </r>
  <r>
    <n v="633"/>
    <x v="7"/>
    <x v="3"/>
    <d v="2021-07-22T00:00:00"/>
    <x v="2"/>
    <s v="15.00"/>
    <s v="19.00"/>
    <s v="C0203"/>
    <x v="541"/>
    <n v="0.74"/>
    <n v="0.74"/>
    <n v="0"/>
    <d v="2020-08-22T00:00:00"/>
    <n v="11.133333333333333"/>
    <x v="0"/>
    <s v="RPC"/>
    <m/>
    <m/>
    <m/>
    <s v="LPI-1606"/>
  </r>
  <r>
    <n v="634"/>
    <x v="7"/>
    <x v="3"/>
    <d v="2021-07-22T00:00:00"/>
    <x v="2"/>
    <s v="15.00"/>
    <s v="19.00"/>
    <s v="C0203"/>
    <x v="542"/>
    <n v="0.42"/>
    <n v="0.42"/>
    <n v="0"/>
    <d v="2020-08-22T00:00:00"/>
    <n v="11.133333333333333"/>
    <x v="0"/>
    <s v="RPC"/>
    <m/>
    <m/>
    <m/>
    <s v="LPI-1605"/>
  </r>
  <r>
    <n v="635"/>
    <x v="7"/>
    <x v="3"/>
    <d v="2021-07-22T00:00:00"/>
    <x v="2"/>
    <s v="15.00"/>
    <s v="19.00"/>
    <s v="C0203"/>
    <x v="543"/>
    <n v="4.4400000000000004"/>
    <n v="4.4400000000000004"/>
    <n v="0"/>
    <d v="2020-09-10T00:00:00"/>
    <n v="10.5"/>
    <x v="0"/>
    <s v="RPC"/>
    <m/>
    <m/>
    <m/>
    <s v="LPI-1606"/>
  </r>
  <r>
    <n v="636"/>
    <x v="7"/>
    <x v="3"/>
    <d v="2021-07-22T00:00:00"/>
    <x v="2"/>
    <s v="15.00"/>
    <s v="19.00"/>
    <s v="C0203"/>
    <x v="544"/>
    <n v="2.78"/>
    <n v="2.78"/>
    <n v="0"/>
    <d v="2020-08-29T00:00:00"/>
    <n v="10.9"/>
    <x v="0"/>
    <s v="RPC"/>
    <m/>
    <m/>
    <m/>
    <s v="LPI-1605"/>
  </r>
  <r>
    <n v="637"/>
    <x v="7"/>
    <x v="3"/>
    <d v="2021-07-22T00:00:00"/>
    <x v="2"/>
    <s v="15.00"/>
    <s v="19.00"/>
    <s v="C0203"/>
    <x v="545"/>
    <n v="3.47"/>
    <n v="3.47"/>
    <n v="0"/>
    <d v="2020-08-28T00:00:00"/>
    <n v="10.933333333333334"/>
    <x v="0"/>
    <s v="RPC"/>
    <m/>
    <m/>
    <m/>
    <s v="LPI-1605"/>
  </r>
  <r>
    <n v="638"/>
    <x v="7"/>
    <x v="3"/>
    <d v="2021-07-22T00:00:00"/>
    <x v="3"/>
    <s v="15.35"/>
    <s v="20.40"/>
    <s v="A0308"/>
    <x v="546"/>
    <n v="1.1399999999999999"/>
    <n v="1.1399999999999999"/>
    <n v="0"/>
    <d v="2020-08-10T00:00:00"/>
    <n v="11.533333333333333"/>
    <x v="0"/>
    <s v="RPC"/>
    <m/>
    <m/>
    <m/>
    <s v="LPI-1604"/>
  </r>
  <r>
    <n v="639"/>
    <x v="7"/>
    <x v="3"/>
    <d v="2021-07-22T00:00:00"/>
    <x v="3"/>
    <s v="15.35"/>
    <s v="20.40"/>
    <s v="A0308"/>
    <x v="547"/>
    <n v="2.14"/>
    <n v="2.14"/>
    <n v="0"/>
    <d v="2020-08-11T00:00:00"/>
    <n v="11.5"/>
    <x v="0"/>
    <s v="RPC"/>
    <m/>
    <m/>
    <m/>
    <s v="LPI-1604"/>
  </r>
  <r>
    <n v="640"/>
    <x v="7"/>
    <x v="3"/>
    <d v="2021-07-22T00:00:00"/>
    <x v="3"/>
    <s v="15.35"/>
    <s v="20.40"/>
    <s v="A0308"/>
    <x v="548"/>
    <n v="1.87"/>
    <n v="1.87"/>
    <n v="0"/>
    <d v="2020-08-11T00:00:00"/>
    <n v="11.5"/>
    <x v="0"/>
    <s v="RPC"/>
    <m/>
    <m/>
    <m/>
    <s v="LPI-1604"/>
  </r>
  <r>
    <n v="641"/>
    <x v="7"/>
    <x v="3"/>
    <d v="2021-07-22T00:00:00"/>
    <x v="3"/>
    <s v="15.35"/>
    <s v="20.40"/>
    <s v="A0308"/>
    <x v="549"/>
    <n v="2.4700000000000002"/>
    <n v="2.4700000000000002"/>
    <n v="0"/>
    <d v="2020-08-11T00:00:00"/>
    <n v="11.5"/>
    <x v="0"/>
    <s v="RPC"/>
    <m/>
    <m/>
    <m/>
    <s v="LPI-1604"/>
  </r>
  <r>
    <n v="642"/>
    <x v="7"/>
    <x v="3"/>
    <d v="2021-07-22T00:00:00"/>
    <x v="3"/>
    <s v="14.19"/>
    <s v="15.05"/>
    <s v="A0514"/>
    <x v="550"/>
    <n v="2.46"/>
    <n v="2.46"/>
    <n v="0"/>
    <d v="2020-07-06T00:00:00"/>
    <n v="12.7"/>
    <x v="0"/>
    <s v="RPC"/>
    <m/>
    <m/>
    <m/>
    <s v="LPI-1606"/>
  </r>
  <r>
    <n v="643"/>
    <x v="7"/>
    <x v="3"/>
    <d v="2021-07-22T00:00:00"/>
    <x v="3"/>
    <s v="14.19"/>
    <s v="15.05"/>
    <s v="A0514"/>
    <x v="551"/>
    <n v="3.92"/>
    <n v="3.92"/>
    <n v="0"/>
    <d v="2020-06-26T00:00:00"/>
    <n v="13.033333333333333"/>
    <x v="0"/>
    <s v="RPC"/>
    <m/>
    <m/>
    <m/>
    <s v="LPI-1606"/>
  </r>
  <r>
    <n v="644"/>
    <x v="7"/>
    <x v="3"/>
    <d v="2021-07-22T00:00:00"/>
    <x v="3"/>
    <s v="15.10"/>
    <s v="19.25"/>
    <s v="A0602"/>
    <x v="552"/>
    <n v="7.28"/>
    <n v="7.28"/>
    <n v="0"/>
    <d v="2020-09-19T00:00:00"/>
    <n v="10.199999999999999"/>
    <x v="0"/>
    <s v="R2"/>
    <m/>
    <m/>
    <m/>
    <s v="LPI-1606"/>
  </r>
  <r>
    <n v="645"/>
    <x v="7"/>
    <x v="3"/>
    <d v="2021-07-22T00:00:00"/>
    <x v="3"/>
    <s v="15.10"/>
    <s v="19.25"/>
    <s v="A0602"/>
    <x v="553"/>
    <n v="7.42"/>
    <n v="3"/>
    <n v="4.42"/>
    <d v="2020-09-19T00:00:00"/>
    <n v="10.199999999999999"/>
    <x v="0"/>
    <s v="R2"/>
    <m/>
    <m/>
    <m/>
    <s v="LPI-1607"/>
  </r>
  <r>
    <n v="646"/>
    <x v="7"/>
    <x v="3"/>
    <d v="2021-07-22T00:00:00"/>
    <x v="3"/>
    <s v="15.10"/>
    <s v="19.25"/>
    <s v="A0602"/>
    <x v="554"/>
    <n v="4.97"/>
    <n v="1"/>
    <n v="3.9699999999999998"/>
    <d v="2020-09-19T00:00:00"/>
    <n v="10.199999999999999"/>
    <x v="0"/>
    <s v="R2"/>
    <m/>
    <m/>
    <m/>
    <s v="LPI-1607"/>
  </r>
  <r>
    <n v="647"/>
    <x v="7"/>
    <x v="3"/>
    <d v="2021-07-22T00:00:00"/>
    <x v="3"/>
    <s v="15.10"/>
    <s v="19.25"/>
    <s v="A0702"/>
    <x v="555"/>
    <n v="9.2100000000000009"/>
    <n v="7.21"/>
    <n v="2.0000000000000009"/>
    <d v="2020-10-02T00:00:00"/>
    <n v="9.7666666666666675"/>
    <x v="0"/>
    <s v="R2"/>
    <m/>
    <m/>
    <m/>
    <s v="LPI-1606"/>
  </r>
  <r>
    <n v="648"/>
    <x v="7"/>
    <x v="3"/>
    <d v="2021-07-22T00:00:00"/>
    <x v="3"/>
    <s v="15.10"/>
    <s v="19.25"/>
    <s v="A0702"/>
    <x v="556"/>
    <n v="8.83"/>
    <n v="8.83"/>
    <n v="0"/>
    <d v="2020-09-30T00:00:00"/>
    <n v="9.8333333333333339"/>
    <x v="0"/>
    <s v="R2"/>
    <m/>
    <m/>
    <m/>
    <s v="LPI-1606"/>
  </r>
  <r>
    <n v="649"/>
    <x v="7"/>
    <x v="3"/>
    <d v="2021-07-22T00:00:00"/>
    <x v="3"/>
    <s v="15.10"/>
    <s v="19.25"/>
    <s v="A0702"/>
    <x v="557"/>
    <n v="6.93"/>
    <n v="6.93"/>
    <n v="0"/>
    <d v="2020-09-30T00:00:00"/>
    <n v="9.8333333333333339"/>
    <x v="0"/>
    <s v="R2"/>
    <m/>
    <m/>
    <m/>
    <s v="LPI-1603"/>
  </r>
  <r>
    <n v="650"/>
    <x v="7"/>
    <x v="3"/>
    <d v="2021-07-22T00:00:00"/>
    <x v="3"/>
    <s v="15.10"/>
    <s v="19.25"/>
    <s v="A0702"/>
    <x v="558"/>
    <n v="4.7"/>
    <n v="4.7"/>
    <n v="0"/>
    <d v="2020-10-01T00:00:00"/>
    <n v="9.8000000000000007"/>
    <x v="0"/>
    <s v="R2"/>
    <m/>
    <m/>
    <m/>
    <s v="LPI-1607"/>
  </r>
  <r>
    <n v="651"/>
    <x v="7"/>
    <x v="3"/>
    <d v="2021-07-22T00:00:00"/>
    <x v="3"/>
    <s v="15.10"/>
    <s v="19.25"/>
    <s v="A0702"/>
    <x v="559"/>
    <n v="4.25"/>
    <n v="4.12"/>
    <n v="0.12999999999999989"/>
    <d v="2020-10-04T00:00:00"/>
    <n v="9.6999999999999993"/>
    <x v="0"/>
    <s v="R2"/>
    <m/>
    <m/>
    <m/>
    <s v="LPI-1607"/>
  </r>
  <r>
    <n v="652"/>
    <x v="7"/>
    <x v="3"/>
    <d v="2021-07-22T00:00:00"/>
    <x v="3"/>
    <s v="15.10"/>
    <s v="19.25"/>
    <s v="A0701"/>
    <x v="560"/>
    <n v="4.32"/>
    <n v="1.32"/>
    <n v="3"/>
    <d v="2020-12-11T00:00:00"/>
    <n v="7.4333333333333336"/>
    <x v="0"/>
    <s v="R2"/>
    <m/>
    <m/>
    <m/>
    <s v="GP 99-8009"/>
  </r>
  <r>
    <n v="653"/>
    <x v="7"/>
    <x v="3"/>
    <d v="2021-07-22T00:00:00"/>
    <x v="3"/>
    <s v="15.10"/>
    <s v="19.25"/>
    <s v="A0701"/>
    <x v="561"/>
    <n v="4.1399999999999997"/>
    <n v="2"/>
    <n v="2.1399999999999997"/>
    <d v="2020-12-01T00:00:00"/>
    <n v="7.7666666666666666"/>
    <x v="0"/>
    <s v="R2"/>
    <m/>
    <m/>
    <m/>
    <s v="GP 99-8009"/>
  </r>
  <r>
    <n v="654"/>
    <x v="7"/>
    <x v="3"/>
    <d v="2021-07-22T00:00:00"/>
    <x v="3"/>
    <s v="15.10"/>
    <s v="19.25"/>
    <s v="A0701"/>
    <x v="562"/>
    <n v="2.99"/>
    <n v="2.5"/>
    <n v="0.49000000000000021"/>
    <d v="2020-12-01T00:00:00"/>
    <n v="7.7666666666666666"/>
    <x v="0"/>
    <s v="R2"/>
    <m/>
    <m/>
    <m/>
    <s v="PSJT 941"/>
  </r>
  <r>
    <n v="655"/>
    <x v="7"/>
    <x v="3"/>
    <d v="2021-07-22T00:00:00"/>
    <x v="3"/>
    <s v="15.35"/>
    <s v="20.40"/>
    <s v="A0408"/>
    <x v="563"/>
    <n v="1.58"/>
    <n v="1.58"/>
    <n v="0"/>
    <d v="2020-08-05T00:00:00"/>
    <n v="11.7"/>
    <x v="0"/>
    <s v="RPC"/>
    <m/>
    <m/>
    <m/>
    <s v="LPI-1606"/>
  </r>
  <r>
    <n v="656"/>
    <x v="7"/>
    <x v="3"/>
    <d v="2021-07-22T00:00:00"/>
    <x v="3"/>
    <s v="15.35"/>
    <s v="20.40"/>
    <s v="A0308"/>
    <x v="564"/>
    <n v="5.75"/>
    <n v="5.75"/>
    <n v="0"/>
    <d v="2020-08-05T00:00:00"/>
    <n v="11.7"/>
    <x v="0"/>
    <s v="RPC"/>
    <m/>
    <m/>
    <m/>
    <s v="LPI-1604"/>
  </r>
  <r>
    <n v="657"/>
    <x v="7"/>
    <x v="3"/>
    <d v="2021-07-22T00:00:00"/>
    <x v="3"/>
    <s v="15.35"/>
    <s v="20.40"/>
    <s v="A0308"/>
    <x v="565"/>
    <n v="3.78"/>
    <n v="3.78"/>
    <n v="0"/>
    <d v="2020-08-06T00:00:00"/>
    <n v="11.666666666666666"/>
    <x v="0"/>
    <s v="RPC"/>
    <m/>
    <m/>
    <m/>
    <s v="LPI-1604"/>
  </r>
  <r>
    <n v="658"/>
    <x v="7"/>
    <x v="3"/>
    <d v="2021-07-22T00:00:00"/>
    <x v="3"/>
    <s v="15.35"/>
    <s v="20.40"/>
    <s v="A0308"/>
    <x v="566"/>
    <n v="2.67"/>
    <n v="2.67"/>
    <n v="0"/>
    <d v="2020-08-06T00:00:00"/>
    <n v="11.666666666666666"/>
    <x v="0"/>
    <s v="RPC"/>
    <m/>
    <m/>
    <m/>
    <s v="LPI-1604"/>
  </r>
  <r>
    <n v="659"/>
    <x v="7"/>
    <x v="3"/>
    <d v="2021-07-22T00:00:00"/>
    <x v="3"/>
    <s v="15.35"/>
    <s v="20.40"/>
    <s v="A0308"/>
    <x v="567"/>
    <n v="1.05"/>
    <n v="1.05"/>
    <n v="0"/>
    <d v="2020-08-10T00:00:00"/>
    <n v="11.533333333333333"/>
    <x v="0"/>
    <s v="RPC"/>
    <m/>
    <m/>
    <m/>
    <s v="LPI-1604"/>
  </r>
  <r>
    <n v="660"/>
    <x v="7"/>
    <x v="3"/>
    <d v="2021-07-22T00:00:00"/>
    <x v="3"/>
    <s v="15.35"/>
    <s v="20.40"/>
    <s v="A0308"/>
    <x v="568"/>
    <n v="3.32"/>
    <n v="3.32"/>
    <n v="0"/>
    <d v="2020-08-10T00:00:00"/>
    <n v="11.533333333333333"/>
    <x v="0"/>
    <s v="RPC"/>
    <m/>
    <m/>
    <m/>
    <s v="LPI-1604"/>
  </r>
  <r>
    <n v="661"/>
    <x v="7"/>
    <x v="3"/>
    <d v="2021-07-22T00:00:00"/>
    <x v="2"/>
    <s v="21.35"/>
    <s v="21.50"/>
    <s v="C0402"/>
    <x v="569"/>
    <n v="2.77"/>
    <n v="0.02"/>
    <n v="2.75"/>
    <d v="2020-09-17T00:00:00"/>
    <n v="10.266666666666667"/>
    <x v="0"/>
    <s v="R3"/>
    <m/>
    <m/>
    <m/>
    <s v="PSJT 941"/>
  </r>
  <r>
    <n v="662"/>
    <x v="7"/>
    <x v="4"/>
    <d v="2021-07-23T00:00:00"/>
    <x v="2"/>
    <s v="08.40"/>
    <s v="10.05"/>
    <s v="B0505"/>
    <x v="215"/>
    <n v="15.6"/>
    <n v="7.6"/>
    <n v="8"/>
    <d v="2020-10-05T00:00:00"/>
    <n v="9.6999999999999993"/>
    <x v="0"/>
    <s v="R3"/>
    <m/>
    <m/>
    <m/>
    <s v="GP 99-8009"/>
  </r>
  <r>
    <n v="663"/>
    <x v="7"/>
    <x v="4"/>
    <d v="2021-07-23T00:00:00"/>
    <x v="0"/>
    <s v="17.30"/>
    <s v="17.50"/>
    <s v="C0606"/>
    <x v="144"/>
    <n v="1.78"/>
    <n v="1.66"/>
    <n v="0.12000000000000011"/>
    <d v="2020-09-25T00:00:00"/>
    <n v="10.033333333333333"/>
    <x v="0"/>
    <s v="RPC"/>
    <m/>
    <m/>
    <m/>
    <s v="LPI-1604"/>
  </r>
  <r>
    <n v="664"/>
    <x v="7"/>
    <x v="4"/>
    <d v="2021-07-23T00:00:00"/>
    <x v="0"/>
    <s v="20.30"/>
    <s v="21.00"/>
    <s v="C0914"/>
    <x v="570"/>
    <n v="3.8"/>
    <n v="3.8"/>
    <n v="0"/>
    <d v="2020-09-18T00:00:00"/>
    <n v="10.266666666666667"/>
    <x v="0"/>
    <s v="RN"/>
    <m/>
    <m/>
    <m/>
    <s v="GP 99-8009"/>
  </r>
  <r>
    <n v="665"/>
    <x v="7"/>
    <x v="4"/>
    <d v="2021-07-23T00:00:00"/>
    <x v="2"/>
    <s v="19.30"/>
    <s v="20.00"/>
    <s v="D0301"/>
    <x v="137"/>
    <n v="6.44"/>
    <n v="2"/>
    <n v="4.4400000000000004"/>
    <d v="2020-06-18T00:00:00"/>
    <n v="13.333333333333334"/>
    <x v="0"/>
    <s v="R2"/>
    <m/>
    <m/>
    <m/>
    <s v="LPI-1603"/>
  </r>
  <r>
    <n v="666"/>
    <x v="7"/>
    <x v="5"/>
    <d v="2021-07-24T00:00:00"/>
    <x v="2"/>
    <s v="15.30"/>
    <s v="16.30"/>
    <s v="B0301"/>
    <x v="68"/>
    <n v="3.08"/>
    <n v="2.48"/>
    <n v="0.60000000000000009"/>
    <d v="2020-08-06T00:00:00"/>
    <n v="11.733333333333333"/>
    <x v="0"/>
    <s v="R1"/>
    <m/>
    <m/>
    <m/>
    <s v="LPI-1603"/>
  </r>
  <r>
    <n v="667"/>
    <x v="7"/>
    <x v="5"/>
    <d v="2021-07-24T00:00:00"/>
    <x v="2"/>
    <s v="15.30"/>
    <s v="16.30"/>
    <s v="B0301"/>
    <x v="231"/>
    <n v="3.14"/>
    <n v="2"/>
    <n v="1.1400000000000001"/>
    <d v="2020-08-06T00:00:00"/>
    <n v="11.733333333333333"/>
    <x v="0"/>
    <s v="R1"/>
    <m/>
    <m/>
    <m/>
    <s v="LPI-1603"/>
  </r>
  <r>
    <n v="668"/>
    <x v="7"/>
    <x v="5"/>
    <d v="2021-07-24T00:00:00"/>
    <x v="2"/>
    <s v="15.30"/>
    <s v="16.30"/>
    <s v="B0404"/>
    <x v="196"/>
    <n v="5.6"/>
    <n v="5"/>
    <n v="0.59999999999999964"/>
    <d v="2020-08-25T00:00:00"/>
    <n v="11.1"/>
    <x v="0"/>
    <s v="R1"/>
    <m/>
    <m/>
    <m/>
    <s v="LPI-1606"/>
  </r>
  <r>
    <n v="669"/>
    <x v="7"/>
    <x v="2"/>
    <d v="2021-07-25T00:00:00"/>
    <x v="2"/>
    <s v="16.30"/>
    <s v="17.00"/>
    <s v="D0301"/>
    <x v="571"/>
    <n v="1.41"/>
    <n v="0.1"/>
    <n v="1.3099999999999998"/>
    <d v="2020-11-26T00:00:00"/>
    <n v="8.0333333333333332"/>
    <x v="0"/>
    <s v="RPC"/>
    <m/>
    <m/>
    <m/>
    <s v="GP-95287"/>
  </r>
  <r>
    <n v="670"/>
    <x v="7"/>
    <x v="1"/>
    <d v="2021-07-26T00:00:00"/>
    <x v="2"/>
    <s v="08.30"/>
    <s v="09.30"/>
    <s v="C0203"/>
    <x v="572"/>
    <n v="2.65"/>
    <n v="1.65"/>
    <n v="1"/>
    <d v="2020-08-25T00:00:00"/>
    <n v="11.166666666666666"/>
    <x v="0"/>
    <s v="RPC"/>
    <m/>
    <m/>
    <m/>
    <s v="LPI-1605"/>
  </r>
  <r>
    <n v="671"/>
    <x v="7"/>
    <x v="1"/>
    <d v="2021-07-26T00:00:00"/>
    <x v="2"/>
    <s v="08.30"/>
    <s v="09.30"/>
    <s v="C0203"/>
    <x v="573"/>
    <n v="2.79"/>
    <n v="0.28999999999999998"/>
    <n v="2.5"/>
    <d v="2020-08-25T00:00:00"/>
    <n v="11.166666666666666"/>
    <x v="0"/>
    <s v="RPC"/>
    <m/>
    <m/>
    <m/>
    <s v="LPI-1605"/>
  </r>
  <r>
    <n v="672"/>
    <x v="7"/>
    <x v="1"/>
    <d v="2021-07-26T00:00:00"/>
    <x v="2"/>
    <s v="08.30"/>
    <s v="09.30"/>
    <s v="C0203"/>
    <x v="574"/>
    <n v="1.41"/>
    <n v="1.41"/>
    <n v="0"/>
    <d v="2020-08-29T00:00:00"/>
    <n v="11.033333333333333"/>
    <x v="0"/>
    <s v="RPC"/>
    <m/>
    <m/>
    <m/>
    <s v="LPI-1605"/>
  </r>
  <r>
    <n v="673"/>
    <x v="7"/>
    <x v="1"/>
    <d v="2021-07-26T00:00:00"/>
    <x v="2"/>
    <s v="08.30"/>
    <s v="09.30"/>
    <s v="C0203"/>
    <x v="37"/>
    <n v="2.86"/>
    <n v="1"/>
    <n v="1.8599999999999999"/>
    <d v="2020-08-18T00:00:00"/>
    <n v="11.4"/>
    <x v="0"/>
    <s v="RPC"/>
    <m/>
    <m/>
    <m/>
    <s v="LPI-1606"/>
  </r>
  <r>
    <n v="674"/>
    <x v="7"/>
    <x v="1"/>
    <d v="2021-07-26T00:00:00"/>
    <x v="2"/>
    <s v="16.10"/>
    <s v="17.15"/>
    <s v="C0301"/>
    <x v="575"/>
    <n v="3.24"/>
    <n v="3.24"/>
    <n v="0"/>
    <d v="2020-10-20T00:00:00"/>
    <n v="9.3000000000000007"/>
    <x v="0"/>
    <s v="R2"/>
    <m/>
    <m/>
    <m/>
    <s v="LPI-1603"/>
  </r>
  <r>
    <n v="675"/>
    <x v="7"/>
    <x v="1"/>
    <d v="2021-07-26T00:00:00"/>
    <x v="2"/>
    <s v="16.10"/>
    <s v="17.15"/>
    <s v="C0301"/>
    <x v="576"/>
    <n v="3.41"/>
    <n v="3.41"/>
    <n v="0"/>
    <d v="2020-10-20T00:00:00"/>
    <n v="9.3000000000000007"/>
    <x v="0"/>
    <s v="R2"/>
    <m/>
    <m/>
    <m/>
    <s v="LPI-1603"/>
  </r>
  <r>
    <n v="676"/>
    <x v="7"/>
    <x v="1"/>
    <d v="2021-07-26T00:00:00"/>
    <x v="2"/>
    <s v="21.00"/>
    <s v="21.45"/>
    <s v="C0102"/>
    <x v="263"/>
    <n v="3.03"/>
    <n v="1.52"/>
    <n v="1.5099999999999998"/>
    <d v="2020-10-07T00:00:00"/>
    <n v="9.7333333333333325"/>
    <x v="0"/>
    <s v="RPC"/>
    <m/>
    <m/>
    <m/>
    <s v="GP-95287"/>
  </r>
  <r>
    <n v="677"/>
    <x v="7"/>
    <x v="1"/>
    <d v="2021-07-26T00:00:00"/>
    <x v="2"/>
    <s v="21.00"/>
    <s v="21.45"/>
    <s v="C0102"/>
    <x v="577"/>
    <n v="3.56"/>
    <n v="1.56"/>
    <n v="2"/>
    <d v="2020-10-10T00:00:00"/>
    <n v="9.6333333333333329"/>
    <x v="0"/>
    <s v="RPC"/>
    <m/>
    <m/>
    <m/>
    <s v="GP-95287"/>
  </r>
  <r>
    <n v="678"/>
    <x v="7"/>
    <x v="1"/>
    <d v="2021-07-26T00:00:00"/>
    <x v="2"/>
    <s v="21.00"/>
    <s v="21.45"/>
    <s v="C0102"/>
    <x v="578"/>
    <n v="3.26"/>
    <n v="0.26"/>
    <n v="3"/>
    <d v="2020-10-11T00:00:00"/>
    <n v="9.6"/>
    <x v="0"/>
    <s v="RPC"/>
    <m/>
    <m/>
    <m/>
    <s v="GP-95287"/>
  </r>
  <r>
    <n v="679"/>
    <x v="7"/>
    <x v="1"/>
    <d v="2021-07-26T00:00:00"/>
    <x v="2"/>
    <s v="21.30"/>
    <s v="23.30"/>
    <s v="B0405"/>
    <x v="468"/>
    <n v="4.4800000000000004"/>
    <n v="4.18"/>
    <n v="0.30000000000000071"/>
    <d v="2020-10-23T00:00:00"/>
    <n v="9.1999999999999993"/>
    <x v="0"/>
    <s v="RPC"/>
    <m/>
    <m/>
    <m/>
    <s v="LPI-1605"/>
  </r>
  <r>
    <n v="680"/>
    <x v="7"/>
    <x v="1"/>
    <d v="2021-07-26T00:00:00"/>
    <x v="2"/>
    <s v="21.30"/>
    <s v="23.30"/>
    <s v="B0405"/>
    <x v="579"/>
    <n v="3.34"/>
    <n v="3.34"/>
    <n v="0"/>
    <d v="2020-11-02T00:00:00"/>
    <n v="8.8666666666666671"/>
    <x v="0"/>
    <s v="RPC"/>
    <m/>
    <m/>
    <m/>
    <s v="LPI-1605"/>
  </r>
  <r>
    <n v="681"/>
    <x v="7"/>
    <x v="1"/>
    <d v="2021-07-26T00:00:00"/>
    <x v="0"/>
    <s v="17.30"/>
    <s v="18.45"/>
    <s v="B0208"/>
    <x v="580"/>
    <n v="2.99"/>
    <n v="2.99"/>
    <n v="0"/>
    <d v="2020-10-07T00:00:00"/>
    <n v="9.7333333333333325"/>
    <x v="0"/>
    <s v="RPC"/>
    <m/>
    <m/>
    <m/>
    <s v="GP-95316"/>
  </r>
  <r>
    <n v="682"/>
    <x v="7"/>
    <x v="1"/>
    <d v="2021-07-26T00:00:00"/>
    <x v="0"/>
    <s v="18.45"/>
    <s v="19.00"/>
    <s v="B0208"/>
    <x v="581"/>
    <n v="6.05"/>
    <n v="0.1"/>
    <n v="5.95"/>
    <d v="2020-10-26T00:00:00"/>
    <n v="9.1"/>
    <x v="0"/>
    <s v="RPC"/>
    <m/>
    <m/>
    <m/>
    <s v="GP-95316"/>
  </r>
  <r>
    <n v="683"/>
    <x v="7"/>
    <x v="1"/>
    <d v="2021-07-26T00:00:00"/>
    <x v="3"/>
    <s v="19.15"/>
    <s v="20.45"/>
    <s v="A0514"/>
    <x v="582"/>
    <n v="2.4300000000000002"/>
    <n v="2.4300000000000002"/>
    <n v="0"/>
    <d v="2020-07-04T00:00:00"/>
    <n v="12.933333333333334"/>
    <x v="0"/>
    <s v="RPC"/>
    <m/>
    <m/>
    <m/>
    <s v="LPI-1606"/>
  </r>
  <r>
    <n v="684"/>
    <x v="7"/>
    <x v="0"/>
    <d v="2021-07-27T00:00:00"/>
    <x v="2"/>
    <s v="18.30"/>
    <s v="18.50"/>
    <s v="B0403"/>
    <x v="436"/>
    <n v="9.7200000000000006"/>
    <n v="0.1"/>
    <n v="5.620000000000001"/>
    <d v="2020-10-03T00:00:00"/>
    <n v="9.9"/>
    <x v="0"/>
    <s v="R2"/>
    <m/>
    <m/>
    <m/>
    <s v="LPI-1607"/>
  </r>
  <r>
    <n v="685"/>
    <x v="7"/>
    <x v="0"/>
    <d v="2021-07-27T00:00:00"/>
    <x v="3"/>
    <s v="14.30"/>
    <s v="16.30"/>
    <s v="A0311"/>
    <x v="583"/>
    <n v="4.75"/>
    <n v="1"/>
    <n v="3.75"/>
    <d v="2020-09-25T00:00:00"/>
    <n v="10.166666666666666"/>
    <x v="0"/>
    <s v="R2"/>
    <m/>
    <m/>
    <m/>
    <s v="COLEKSI"/>
  </r>
  <r>
    <n v="686"/>
    <x v="7"/>
    <x v="0"/>
    <d v="2021-07-27T00:00:00"/>
    <x v="3"/>
    <s v="14.30"/>
    <s v="16.30"/>
    <s v="A0311"/>
    <x v="584"/>
    <n v="1.59"/>
    <n v="1.59"/>
    <n v="0"/>
    <d v="2020-08-06T00:00:00"/>
    <n v="11.833333333333334"/>
    <x v="0"/>
    <s v="R3"/>
    <m/>
    <m/>
    <m/>
    <s v="LPI-1605"/>
  </r>
  <r>
    <n v="687"/>
    <x v="7"/>
    <x v="0"/>
    <d v="2021-07-27T00:00:00"/>
    <x v="3"/>
    <s v="14.30"/>
    <s v="16.30"/>
    <s v="A0311"/>
    <x v="585"/>
    <n v="1.96"/>
    <n v="1.96"/>
    <n v="0"/>
    <d v="2020-09-24T00:00:00"/>
    <n v="10.199999999999999"/>
    <x v="0"/>
    <s v="R3"/>
    <m/>
    <m/>
    <m/>
    <s v="LPI-1605"/>
  </r>
  <r>
    <n v="688"/>
    <x v="7"/>
    <x v="0"/>
    <d v="2021-07-27T00:00:00"/>
    <x v="3"/>
    <s v="14.30"/>
    <s v="16.30"/>
    <s v="A0311"/>
    <x v="586"/>
    <n v="4.78"/>
    <n v="4.78"/>
    <n v="0"/>
    <d v="2020-08-07T00:00:00"/>
    <n v="11.8"/>
    <x v="0"/>
    <s v="R3"/>
    <m/>
    <m/>
    <m/>
    <s v="LPI-1605"/>
  </r>
  <r>
    <n v="689"/>
    <x v="7"/>
    <x v="0"/>
    <d v="2021-07-27T00:00:00"/>
    <x v="3"/>
    <s v="14.30"/>
    <s v="16.30"/>
    <s v="A0311"/>
    <x v="587"/>
    <n v="4.09"/>
    <n v="4.09"/>
    <n v="0"/>
    <d v="2020-09-24T00:00:00"/>
    <n v="10.199999999999999"/>
    <x v="0"/>
    <s v="R3"/>
    <m/>
    <m/>
    <m/>
    <s v="GP-00687"/>
  </r>
  <r>
    <n v="690"/>
    <x v="7"/>
    <x v="0"/>
    <d v="2021-07-27T00:00:00"/>
    <x v="3"/>
    <s v="14.30"/>
    <s v="16.30"/>
    <s v="A0312"/>
    <x v="489"/>
    <n v="4.5"/>
    <n v="1"/>
    <n v="3.5"/>
    <d v="2020-09-25T00:00:00"/>
    <n v="10.166666666666666"/>
    <x v="0"/>
    <s v="R2"/>
    <m/>
    <m/>
    <m/>
    <s v="LPI-1606"/>
  </r>
  <r>
    <n v="691"/>
    <x v="7"/>
    <x v="0"/>
    <d v="2021-07-27T00:00:00"/>
    <x v="3"/>
    <s v="14.40"/>
    <s v="17.20"/>
    <s v="A0308"/>
    <x v="588"/>
    <n v="1.9"/>
    <n v="1.9"/>
    <n v="0"/>
    <d v="2020-07-18T00:00:00"/>
    <n v="12.466666666666667"/>
    <x v="0"/>
    <s v="RPC"/>
    <m/>
    <m/>
    <m/>
    <s v="TC-09"/>
  </r>
  <r>
    <n v="692"/>
    <x v="7"/>
    <x v="0"/>
    <d v="2021-07-27T00:00:00"/>
    <x v="3"/>
    <s v="14.40"/>
    <s v="17.20"/>
    <s v="A0308"/>
    <x v="589"/>
    <n v="0.96"/>
    <n v="0.96"/>
    <n v="0"/>
    <d v="2020-07-30T00:00:00"/>
    <n v="12.066666666666666"/>
    <x v="0"/>
    <s v="RPC"/>
    <m/>
    <m/>
    <m/>
    <s v="TC-09"/>
  </r>
  <r>
    <n v="693"/>
    <x v="7"/>
    <x v="0"/>
    <d v="2021-07-27T00:00:00"/>
    <x v="3"/>
    <s v="14.40"/>
    <s v="17.20"/>
    <s v="A0308"/>
    <x v="590"/>
    <n v="0.86"/>
    <n v="0.86"/>
    <n v="0"/>
    <d v="2020-07-18T00:00:00"/>
    <n v="12.466666666666667"/>
    <x v="0"/>
    <s v="RPC"/>
    <m/>
    <m/>
    <m/>
    <s v="TC-09"/>
  </r>
  <r>
    <n v="694"/>
    <x v="7"/>
    <x v="0"/>
    <d v="2021-07-27T00:00:00"/>
    <x v="3"/>
    <s v="14.40"/>
    <s v="17.20"/>
    <s v="A0308"/>
    <x v="591"/>
    <n v="9.76"/>
    <n v="9.76"/>
    <n v="0"/>
    <d v="2020-08-02T00:00:00"/>
    <n v="11.966666666666667"/>
    <x v="0"/>
    <s v="RPC"/>
    <m/>
    <m/>
    <m/>
    <s v="TC-09"/>
  </r>
  <r>
    <n v="695"/>
    <x v="7"/>
    <x v="0"/>
    <d v="2021-07-27T00:00:00"/>
    <x v="3"/>
    <s v="14.40"/>
    <s v="17.20"/>
    <s v="A0308"/>
    <x v="592"/>
    <n v="9.57"/>
    <n v="9.57"/>
    <n v="0"/>
    <d v="2020-07-28T00:00:00"/>
    <n v="12.133333333333333"/>
    <x v="0"/>
    <s v="RPC"/>
    <m/>
    <m/>
    <m/>
    <s v="TC-09"/>
  </r>
  <r>
    <n v="696"/>
    <x v="7"/>
    <x v="0"/>
    <d v="2021-07-27T00:00:00"/>
    <x v="3"/>
    <s v="14.40"/>
    <s v="17.20"/>
    <s v="A0308"/>
    <x v="593"/>
    <n v="5.07"/>
    <n v="5.07"/>
    <n v="0"/>
    <d v="2020-08-09T00:00:00"/>
    <n v="11.733333333333333"/>
    <x v="0"/>
    <s v="RPC"/>
    <m/>
    <m/>
    <m/>
    <s v="LPI-1604"/>
  </r>
  <r>
    <n v="697"/>
    <x v="7"/>
    <x v="0"/>
    <d v="2021-07-27T00:00:00"/>
    <x v="3"/>
    <s v="14.40"/>
    <s v="17.20"/>
    <s v="A0308"/>
    <x v="594"/>
    <n v="1"/>
    <n v="1"/>
    <n v="0"/>
    <d v="2020-08-13T00:00:00"/>
    <n v="11.6"/>
    <x v="0"/>
    <s v="RPC"/>
    <m/>
    <m/>
    <m/>
    <s v="LPI-1604"/>
  </r>
  <r>
    <n v="698"/>
    <x v="7"/>
    <x v="0"/>
    <d v="2021-07-27T00:00:00"/>
    <x v="3"/>
    <s v="14.40"/>
    <s v="17.20"/>
    <s v="A0308"/>
    <x v="595"/>
    <n v="0.32"/>
    <n v="0.32"/>
    <n v="0"/>
    <d v="2020-08-11T00:00:00"/>
    <n v="11.666666666666666"/>
    <x v="0"/>
    <s v="RPC"/>
    <m/>
    <m/>
    <m/>
    <s v="LPI-1604"/>
  </r>
  <r>
    <n v="699"/>
    <x v="7"/>
    <x v="0"/>
    <d v="2021-07-27T00:00:00"/>
    <x v="3"/>
    <s v="14.40"/>
    <s v="17.20"/>
    <s v="A0308"/>
    <x v="596"/>
    <n v="8.69"/>
    <n v="1"/>
    <n v="7.6899999999999995"/>
    <d v="2020-08-13T00:00:00"/>
    <n v="11.6"/>
    <x v="0"/>
    <s v="RPC"/>
    <m/>
    <m/>
    <m/>
    <s v="LPI-1604"/>
  </r>
  <r>
    <n v="700"/>
    <x v="7"/>
    <x v="0"/>
    <d v="2021-07-27T00:00:00"/>
    <x v="3"/>
    <s v="14.40"/>
    <s v="17.20"/>
    <s v="A0308"/>
    <x v="597"/>
    <n v="1.22"/>
    <n v="1.22"/>
    <n v="0"/>
    <d v="2020-08-22T00:00:00"/>
    <n v="11.3"/>
    <x v="0"/>
    <s v="RPC"/>
    <m/>
    <m/>
    <m/>
    <s v="LPI-1604"/>
  </r>
  <r>
    <n v="701"/>
    <x v="7"/>
    <x v="0"/>
    <d v="2021-07-27T00:00:00"/>
    <x v="3"/>
    <s v="14.40"/>
    <s v="17.20"/>
    <s v="A0308"/>
    <x v="598"/>
    <n v="2.67"/>
    <n v="2.67"/>
    <n v="0"/>
    <d v="2020-08-22T00:00:00"/>
    <n v="11.3"/>
    <x v="0"/>
    <s v="RPC"/>
    <m/>
    <m/>
    <m/>
    <s v="LPI-1604"/>
  </r>
  <r>
    <n v="702"/>
    <x v="7"/>
    <x v="0"/>
    <d v="2021-07-27T00:00:00"/>
    <x v="3"/>
    <s v="14.40"/>
    <s v="17.20"/>
    <s v="A0308"/>
    <x v="599"/>
    <n v="2.14"/>
    <n v="2.14"/>
    <n v="0"/>
    <d v="2020-08-21T00:00:00"/>
    <n v="11.333333333333334"/>
    <x v="0"/>
    <s v="RPC"/>
    <m/>
    <m/>
    <m/>
    <s v="LPI-1604"/>
  </r>
  <r>
    <n v="703"/>
    <x v="7"/>
    <x v="0"/>
    <d v="2021-07-27T00:00:00"/>
    <x v="3"/>
    <s v="14.40"/>
    <s v="17.20"/>
    <s v="A0308"/>
    <x v="600"/>
    <n v="2.37"/>
    <n v="2.37"/>
    <n v="0"/>
    <d v="2020-08-21T00:00:00"/>
    <n v="11.333333333333334"/>
    <x v="0"/>
    <s v="RPC"/>
    <m/>
    <m/>
    <m/>
    <s v="LPI-1604"/>
  </r>
  <r>
    <n v="704"/>
    <x v="7"/>
    <x v="0"/>
    <d v="2021-07-27T00:00:00"/>
    <x v="5"/>
    <s v="22.15"/>
    <s v="22.35"/>
    <s v="D0605"/>
    <x v="57"/>
    <n v="8.9600000000000009"/>
    <n v="0.2"/>
    <n v="8.32"/>
    <d v="2020-12-11T00:00:00"/>
    <n v="7.6"/>
    <x v="0"/>
    <s v="R3"/>
    <m/>
    <m/>
    <m/>
    <s v="BW-04"/>
  </r>
  <r>
    <n v="705"/>
    <x v="7"/>
    <x v="0"/>
    <d v="2021-07-27T00:00:00"/>
    <x v="4"/>
    <n v="16.100000000000001"/>
    <n v="16.3"/>
    <s v="C0301"/>
    <x v="601"/>
    <n v="3.92"/>
    <n v="1.27"/>
    <n v="2.65"/>
    <d v="2020-10-05T00:00:00"/>
    <n v="9.8333333333333339"/>
    <x v="0"/>
    <s v="RPC"/>
    <m/>
    <m/>
    <m/>
    <s v="COLEKSI"/>
  </r>
  <r>
    <n v="706"/>
    <x v="7"/>
    <x v="6"/>
    <d v="2021-07-28T00:00:00"/>
    <x v="2"/>
    <s v="17.30"/>
    <s v="17.45"/>
    <s v="B0103"/>
    <x v="602"/>
    <n v="3.14"/>
    <n v="1.1399999999999999"/>
    <n v="2"/>
    <d v="2020-09-10T00:00:00"/>
    <n v="10.7"/>
    <x v="0"/>
    <s v="R1"/>
    <m/>
    <m/>
    <m/>
    <s v="AS.A19-08"/>
  </r>
  <r>
    <n v="707"/>
    <x v="7"/>
    <x v="6"/>
    <d v="2021-07-28T00:00:00"/>
    <x v="2"/>
    <s v="17.30"/>
    <s v="17.45"/>
    <s v="B0101"/>
    <x v="603"/>
    <n v="2.0699999999999998"/>
    <n v="1.57"/>
    <n v="0.49999999999999978"/>
    <d v="2020-08-20T00:00:00"/>
    <n v="11.4"/>
    <x v="0"/>
    <s v="RPC"/>
    <m/>
    <m/>
    <m/>
    <s v="LPI-1605"/>
  </r>
  <r>
    <n v="708"/>
    <x v="7"/>
    <x v="6"/>
    <d v="2021-07-28T00:00:00"/>
    <x v="2"/>
    <s v="17.30"/>
    <s v="17.45"/>
    <s v="B0101"/>
    <x v="604"/>
    <n v="1.43"/>
    <n v="1.43"/>
    <n v="0"/>
    <d v="2020-08-19T00:00:00"/>
    <n v="11.433333333333334"/>
    <x v="0"/>
    <s v="RPC"/>
    <m/>
    <m/>
    <m/>
    <s v="LPI-1605"/>
  </r>
  <r>
    <n v="709"/>
    <x v="7"/>
    <x v="6"/>
    <d v="2021-07-28T00:00:00"/>
    <x v="2"/>
    <s v="17.30"/>
    <s v="17.45"/>
    <s v="B0101"/>
    <x v="248"/>
    <n v="0.82"/>
    <n v="0.22"/>
    <n v="0.25"/>
    <d v="2020-09-12T00:00:00"/>
    <n v="10.633333333333333"/>
    <x v="0"/>
    <s v="RPC"/>
    <m/>
    <m/>
    <m/>
    <s v="LPI-1605"/>
  </r>
  <r>
    <n v="710"/>
    <x v="7"/>
    <x v="6"/>
    <d v="2021-07-28T00:00:00"/>
    <x v="2"/>
    <s v="17.30"/>
    <s v="17.45"/>
    <s v="B0101"/>
    <x v="605"/>
    <n v="1.51"/>
    <n v="1"/>
    <n v="0.51"/>
    <d v="2020-08-22T00:00:00"/>
    <n v="11.333333333333334"/>
    <x v="0"/>
    <s v="RPC"/>
    <m/>
    <m/>
    <m/>
    <s v="LPI-1605"/>
  </r>
  <r>
    <n v="711"/>
    <x v="7"/>
    <x v="6"/>
    <d v="2021-07-28T00:00:00"/>
    <x v="2"/>
    <s v="17.30"/>
    <s v="17.45"/>
    <s v="B0101"/>
    <x v="606"/>
    <n v="3.45"/>
    <n v="1.5"/>
    <n v="1.9500000000000002"/>
    <d v="2020-08-10T00:00:00"/>
    <n v="11.733333333333333"/>
    <x v="0"/>
    <s v="RPC"/>
    <m/>
    <m/>
    <m/>
    <s v="LPI-1605"/>
  </r>
  <r>
    <n v="712"/>
    <x v="7"/>
    <x v="6"/>
    <d v="2021-07-28T00:00:00"/>
    <x v="0"/>
    <s v="19.40"/>
    <s v="21.00"/>
    <s v="C0914"/>
    <x v="348"/>
    <n v="5.62"/>
    <n v="4"/>
    <n v="0"/>
    <d v="2020-08-10T00:00:00"/>
    <s v="12 Bulan"/>
    <x v="0"/>
    <s v="RN"/>
    <m/>
    <m/>
    <m/>
    <s v="GP-998009"/>
  </r>
  <r>
    <n v="713"/>
    <x v="7"/>
    <x v="6"/>
    <d v="2021-07-28T00:00:00"/>
    <x v="3"/>
    <s v="08.50"/>
    <s v="11.30"/>
    <s v="D0304"/>
    <x v="607"/>
    <n v="2.23"/>
    <n v="2.23"/>
    <n v="0"/>
    <d v="2020-10-07T00:00:00"/>
    <n v="9.8000000000000007"/>
    <x v="0"/>
    <s v="R3"/>
    <m/>
    <m/>
    <m/>
    <s v="LPI-1606"/>
  </r>
  <r>
    <n v="714"/>
    <x v="7"/>
    <x v="6"/>
    <d v="2021-07-28T00:00:00"/>
    <x v="3"/>
    <s v="08.50"/>
    <s v="11.30"/>
    <s v="D0304"/>
    <x v="608"/>
    <n v="2.2200000000000002"/>
    <n v="2.2200000000000002"/>
    <n v="0"/>
    <d v="2020-10-02T00:00:00"/>
    <n v="9.9666666666666668"/>
    <x v="0"/>
    <s v="R3"/>
    <m/>
    <m/>
    <m/>
    <s v="LPI-1606"/>
  </r>
  <r>
    <n v="715"/>
    <x v="7"/>
    <x v="6"/>
    <d v="2021-07-28T00:00:00"/>
    <x v="3"/>
    <s v="08.50"/>
    <s v="11.30"/>
    <s v="D0303"/>
    <x v="609"/>
    <n v="4.72"/>
    <n v="4.72"/>
    <n v="0"/>
    <d v="2020-09-21T00:00:00"/>
    <n v="10.333333333333334"/>
    <x v="0"/>
    <s v="RPC"/>
    <m/>
    <m/>
    <m/>
    <s v="LPI-612"/>
  </r>
  <r>
    <n v="716"/>
    <x v="7"/>
    <x v="6"/>
    <d v="2021-07-28T00:00:00"/>
    <x v="3"/>
    <s v="08.50"/>
    <s v="11.30"/>
    <s v="D0204"/>
    <x v="610"/>
    <n v="0.81"/>
    <n v="0.81"/>
    <n v="0"/>
    <d v="2020-10-30T00:00:00"/>
    <n v="9.0333333333333332"/>
    <x v="0"/>
    <s v="R2"/>
    <m/>
    <m/>
    <m/>
    <s v="LPI-1602"/>
  </r>
  <r>
    <n v="717"/>
    <x v="7"/>
    <x v="6"/>
    <d v="2021-07-28T00:00:00"/>
    <x v="3"/>
    <s v="08.50"/>
    <s v="11.30"/>
    <s v="D0203"/>
    <x v="611"/>
    <n v="3.49"/>
    <n v="3.49"/>
    <n v="0"/>
    <d v="2020-07-29T00:00:00"/>
    <n v="12.133333333333333"/>
    <x v="0"/>
    <s v="R1"/>
    <m/>
    <m/>
    <m/>
    <s v="GP-00687"/>
  </r>
  <r>
    <n v="718"/>
    <x v="7"/>
    <x v="6"/>
    <d v="2021-07-28T00:00:00"/>
    <x v="3"/>
    <s v="08.50"/>
    <s v="11.30"/>
    <s v="D0203"/>
    <x v="612"/>
    <n v="3.11"/>
    <n v="3.11"/>
    <n v="0"/>
    <d v="2020-07-29T00:00:00"/>
    <n v="12.133333333333333"/>
    <x v="0"/>
    <s v="R1"/>
    <m/>
    <m/>
    <m/>
    <s v="GP-00687"/>
  </r>
  <r>
    <n v="719"/>
    <x v="7"/>
    <x v="6"/>
    <d v="2021-07-28T00:00:00"/>
    <x v="3"/>
    <s v="08.50"/>
    <s v="11.30"/>
    <s v="D0203"/>
    <x v="613"/>
    <n v="2.92"/>
    <n v="2.92"/>
    <n v="0"/>
    <d v="2020-07-29T00:00:00"/>
    <n v="12.133333333333333"/>
    <x v="0"/>
    <s v="R1"/>
    <m/>
    <m/>
    <m/>
    <s v="GP-00687"/>
  </r>
  <r>
    <n v="720"/>
    <x v="7"/>
    <x v="6"/>
    <d v="2021-07-28T00:00:00"/>
    <x v="3"/>
    <s v="17.55"/>
    <s v="18.20"/>
    <s v="A0504"/>
    <x v="614"/>
    <n v="1.48"/>
    <n v="0.25"/>
    <n v="0"/>
    <d v="2020-10-12T00:00:00"/>
    <n v="9.6333333333333329"/>
    <x v="0"/>
    <s v="R3"/>
    <m/>
    <m/>
    <m/>
    <s v="PSJT 941"/>
  </r>
  <r>
    <n v="721"/>
    <x v="7"/>
    <x v="6"/>
    <d v="2021-07-28T00:00:00"/>
    <x v="3"/>
    <s v="22.50"/>
    <s v="23.10"/>
    <s v="D0103"/>
    <x v="353"/>
    <n v="3.95"/>
    <n v="0.5"/>
    <n v="0"/>
    <d v="2020-09-22T00:00:00"/>
    <n v="10.3"/>
    <x v="0"/>
    <s v="RPC"/>
    <m/>
    <m/>
    <m/>
    <s v="LPI-1603"/>
  </r>
  <r>
    <n v="722"/>
    <x v="7"/>
    <x v="6"/>
    <d v="2021-07-28T00:00:00"/>
    <x v="2"/>
    <s v="04.45"/>
    <s v="05.00"/>
    <s v="B0101"/>
    <x v="615"/>
    <n v="2.52"/>
    <n v="0.2"/>
    <n v="2.3199999999999998"/>
    <d v="2020-09-23T00:00:00"/>
    <n v="10.266666666666667"/>
    <x v="0"/>
    <s v="RPC"/>
    <m/>
    <m/>
    <m/>
    <s v="LPI-1605"/>
  </r>
  <r>
    <n v="723"/>
    <x v="7"/>
    <x v="6"/>
    <d v="2021-07-28T00:00:00"/>
    <x v="3"/>
    <s v="08.50"/>
    <s v="11.30"/>
    <s v="D0304"/>
    <x v="607"/>
    <n v="2.23"/>
    <n v="2.23"/>
    <n v="0"/>
    <d v="2020-10-07T00:00:00"/>
    <n v="9.8000000000000007"/>
    <x v="0"/>
    <s v="R3"/>
    <m/>
    <m/>
    <m/>
    <s v="LPI-1606"/>
  </r>
  <r>
    <n v="724"/>
    <x v="7"/>
    <x v="6"/>
    <d v="2021-07-28T00:00:00"/>
    <x v="3"/>
    <s v="08.50"/>
    <s v="11.30"/>
    <s v="D0304"/>
    <x v="608"/>
    <n v="2.2200000000000002"/>
    <n v="2.2200000000000002"/>
    <n v="0"/>
    <d v="2020-10-02T00:00:00"/>
    <n v="9.9666666666666668"/>
    <x v="0"/>
    <s v="R3"/>
    <m/>
    <m/>
    <m/>
    <s v="LPI-1606"/>
  </r>
  <r>
    <n v="725"/>
    <x v="7"/>
    <x v="6"/>
    <d v="2021-07-28T00:00:00"/>
    <x v="3"/>
    <s v="08.50"/>
    <s v="11.30"/>
    <s v="D0303"/>
    <x v="609"/>
    <n v="4.72"/>
    <n v="4.72"/>
    <n v="0"/>
    <d v="2020-09-21T00:00:00"/>
    <n v="10.333333333333334"/>
    <x v="0"/>
    <s v="RPC"/>
    <m/>
    <m/>
    <m/>
    <s v="LPI-612"/>
  </r>
  <r>
    <n v="726"/>
    <x v="7"/>
    <x v="6"/>
    <d v="2021-07-28T00:00:00"/>
    <x v="3"/>
    <s v="08.50"/>
    <s v="11.30"/>
    <s v="D0204"/>
    <x v="610"/>
    <n v="0.81"/>
    <n v="0.81"/>
    <n v="0"/>
    <d v="2020-10-30T00:00:00"/>
    <n v="9.0333333333333332"/>
    <x v="0"/>
    <s v="R2"/>
    <m/>
    <m/>
    <m/>
    <s v="LPI-1602"/>
  </r>
  <r>
    <n v="727"/>
    <x v="7"/>
    <x v="6"/>
    <d v="2021-07-28T00:00:00"/>
    <x v="3"/>
    <s v="08.50"/>
    <s v="11.30"/>
    <s v="D0203"/>
    <x v="611"/>
    <n v="3.49"/>
    <n v="3.49"/>
    <n v="0"/>
    <d v="2020-07-29T00:00:00"/>
    <n v="12.133333333333333"/>
    <x v="0"/>
    <s v="R1"/>
    <m/>
    <m/>
    <m/>
    <s v="GP-00687"/>
  </r>
  <r>
    <n v="728"/>
    <x v="7"/>
    <x v="6"/>
    <d v="2021-07-28T00:00:00"/>
    <x v="3"/>
    <s v="08.50"/>
    <s v="11.30"/>
    <s v="D0203"/>
    <x v="612"/>
    <n v="3.11"/>
    <n v="3.11"/>
    <n v="0"/>
    <d v="2020-07-29T00:00:00"/>
    <n v="12.133333333333333"/>
    <x v="0"/>
    <s v="R1"/>
    <m/>
    <m/>
    <m/>
    <s v="GP-00687"/>
  </r>
  <r>
    <n v="729"/>
    <x v="7"/>
    <x v="6"/>
    <d v="2021-07-28T00:00:00"/>
    <x v="3"/>
    <s v="08.50"/>
    <s v="11.30"/>
    <s v="D0203"/>
    <x v="613"/>
    <n v="2.92"/>
    <n v="2.92"/>
    <n v="0"/>
    <d v="2020-07-29T00:00:00"/>
    <n v="12.133333333333333"/>
    <x v="0"/>
    <s v="R1"/>
    <m/>
    <m/>
    <m/>
    <s v="GP-00687"/>
  </r>
  <r>
    <n v="730"/>
    <x v="7"/>
    <x v="6"/>
    <d v="2021-07-28T00:00:00"/>
    <x v="3"/>
    <s v="17.55"/>
    <s v="18.20"/>
    <s v="A0504"/>
    <x v="614"/>
    <n v="1.48"/>
    <n v="0.25"/>
    <n v="1.23"/>
    <d v="2020-10-12T00:00:00"/>
    <n v="9.6333333333333329"/>
    <x v="0"/>
    <s v="R3"/>
    <m/>
    <m/>
    <m/>
    <s v="PSJT 941"/>
  </r>
  <r>
    <n v="731"/>
    <x v="7"/>
    <x v="6"/>
    <d v="2021-07-28T00:00:00"/>
    <x v="3"/>
    <s v="22.50"/>
    <s v="23.10"/>
    <s v="D0103"/>
    <x v="353"/>
    <n v="3.95"/>
    <n v="0.5"/>
    <n v="3.45"/>
    <d v="2020-09-22T00:00:00"/>
    <n v="10.3"/>
    <x v="0"/>
    <s v="RPC"/>
    <m/>
    <m/>
    <m/>
    <s v="LPI-1603"/>
  </r>
  <r>
    <n v="732"/>
    <x v="7"/>
    <x v="3"/>
    <d v="2021-07-29T00:00:00"/>
    <x v="3"/>
    <s v="17.00"/>
    <s v="17.20"/>
    <s v="A0401"/>
    <x v="473"/>
    <n v="6.44"/>
    <n v="1"/>
    <n v="5.44"/>
    <d v="2020-09-08T00:00:00"/>
    <n v="10.8"/>
    <x v="0"/>
    <s v="R3"/>
    <m/>
    <m/>
    <m/>
    <s v="PSJT 941"/>
  </r>
  <r>
    <n v="733"/>
    <x v="8"/>
    <x v="2"/>
    <d v="2021-08-01T00:00:00"/>
    <x v="2"/>
    <s v="16.55"/>
    <s v="17.35"/>
    <s v="B0402"/>
    <x v="616"/>
    <n v="4.6100000000000003"/>
    <n v="0.05"/>
    <n v="4.5600000000000005"/>
    <d v="2020-09-03T00:00:00"/>
    <n v="11.066666666666666"/>
    <x v="0"/>
    <s v="RPC"/>
    <m/>
    <m/>
    <m/>
    <s v="AS.A19-08"/>
  </r>
  <r>
    <n v="734"/>
    <x v="8"/>
    <x v="2"/>
    <d v="2021-08-01T00:00:00"/>
    <x v="2"/>
    <s v="16.55"/>
    <s v="17.35"/>
    <s v="B0101"/>
    <x v="617"/>
    <n v="0.62"/>
    <n v="0.62"/>
    <n v="0"/>
    <d v="2020-09-21T00:00:00"/>
    <n v="10.466666666666667"/>
    <x v="0"/>
    <s v="PC"/>
    <m/>
    <m/>
    <m/>
    <s v="LPI-1605"/>
  </r>
  <r>
    <n v="735"/>
    <x v="8"/>
    <x v="2"/>
    <d v="2021-08-01T00:00:00"/>
    <x v="2"/>
    <s v="16.55"/>
    <s v="17.35"/>
    <s v="C0101"/>
    <x v="618"/>
    <n v="0.78"/>
    <n v="0.78"/>
    <n v="0"/>
    <d v="2020-08-08T00:00:00"/>
    <n v="11.933333333333334"/>
    <x v="0"/>
    <s v="RPC"/>
    <m/>
    <m/>
    <m/>
    <s v="GP 99-8009"/>
  </r>
  <r>
    <n v="736"/>
    <x v="8"/>
    <x v="2"/>
    <d v="2021-08-01T00:00:00"/>
    <x v="0"/>
    <s v="16.50"/>
    <s v="17.10"/>
    <s v="C0608"/>
    <x v="619"/>
    <n v="1.89"/>
    <n v="1.89"/>
    <n v="0"/>
    <d v="2020-09-02T00:00:00"/>
    <n v="11.1"/>
    <x v="0"/>
    <s v="RPC"/>
    <m/>
    <m/>
    <m/>
    <s v="TC-09"/>
  </r>
  <r>
    <n v="737"/>
    <x v="8"/>
    <x v="2"/>
    <d v="2021-08-01T00:00:00"/>
    <x v="0"/>
    <s v="17.05"/>
    <s v="17.10"/>
    <s v="C0608"/>
    <x v="620"/>
    <n v="0.23"/>
    <n v="0.23"/>
    <n v="0"/>
    <d v="2020-09-23T00:00:00"/>
    <n v="10.4"/>
    <x v="0"/>
    <s v="RPC"/>
    <m/>
    <m/>
    <m/>
    <s v="TC-09"/>
  </r>
  <r>
    <n v="738"/>
    <x v="8"/>
    <x v="2"/>
    <d v="2021-08-01T00:00:00"/>
    <x v="0"/>
    <s v="17.05"/>
    <s v="17.30"/>
    <s v="C0608"/>
    <x v="621"/>
    <n v="3.23"/>
    <n v="3.23"/>
    <n v="0"/>
    <d v="2020-09-23T00:00:00"/>
    <n v="10.4"/>
    <x v="0"/>
    <s v="RPC"/>
    <m/>
    <m/>
    <m/>
    <s v="TC-09"/>
  </r>
  <r>
    <n v="739"/>
    <x v="8"/>
    <x v="2"/>
    <d v="2021-08-01T00:00:00"/>
    <x v="0"/>
    <s v="17.10"/>
    <s v="17.30"/>
    <s v="C0608"/>
    <x v="622"/>
    <n v="1.17"/>
    <n v="1.17"/>
    <n v="0"/>
    <d v="2020-09-21T00:00:00"/>
    <n v="10.466666666666667"/>
    <x v="0"/>
    <s v="RPC"/>
    <m/>
    <m/>
    <m/>
    <s v="TC-09"/>
  </r>
  <r>
    <n v="740"/>
    <x v="8"/>
    <x v="2"/>
    <d v="2021-08-01T00:00:00"/>
    <x v="0"/>
    <s v="17.10"/>
    <s v="17.30"/>
    <s v="C0608"/>
    <x v="623"/>
    <n v="2.27"/>
    <n v="2.27"/>
    <n v="0"/>
    <d v="2020-09-19T00:00:00"/>
    <n v="10.533333333333333"/>
    <x v="0"/>
    <s v="RPC"/>
    <m/>
    <m/>
    <m/>
    <s v="TC-09"/>
  </r>
  <r>
    <n v="741"/>
    <x v="8"/>
    <x v="2"/>
    <d v="2021-08-01T00:00:00"/>
    <x v="0"/>
    <s v="17.20"/>
    <s v="17.40"/>
    <s v="C0608"/>
    <x v="624"/>
    <n v="3.14"/>
    <n v="3.14"/>
    <n v="0"/>
    <d v="2020-09-21T00:00:00"/>
    <n v="10.466666666666667"/>
    <x v="0"/>
    <s v="RPC"/>
    <m/>
    <m/>
    <m/>
    <s v="TC-09"/>
  </r>
  <r>
    <n v="742"/>
    <x v="8"/>
    <x v="2"/>
    <d v="2021-08-01T00:00:00"/>
    <x v="0"/>
    <s v="17.30"/>
    <s v="17.40"/>
    <s v="C0608"/>
    <x v="625"/>
    <n v="0.71"/>
    <n v="0.71"/>
    <n v="0"/>
    <d v="2020-09-21T00:00:00"/>
    <n v="10.466666666666667"/>
    <x v="0"/>
    <s v="RPC"/>
    <m/>
    <m/>
    <m/>
    <s v="TC-09"/>
  </r>
  <r>
    <n v="743"/>
    <x v="8"/>
    <x v="2"/>
    <d v="2021-08-01T00:00:00"/>
    <x v="0"/>
    <s v="17.35"/>
    <s v="17.50"/>
    <s v="C0608"/>
    <x v="626"/>
    <n v="2.69"/>
    <n v="2.69"/>
    <n v="0"/>
    <d v="2020-09-28T00:00:00"/>
    <n v="10.233333333333333"/>
    <x v="0"/>
    <s v="RPC"/>
    <m/>
    <m/>
    <m/>
    <s v="TC-09"/>
  </r>
  <r>
    <n v="744"/>
    <x v="8"/>
    <x v="2"/>
    <d v="2021-08-01T00:00:00"/>
    <x v="0"/>
    <s v="17.35"/>
    <s v="17.50"/>
    <s v="C0608"/>
    <x v="627"/>
    <n v="2.96"/>
    <n v="2.96"/>
    <n v="0"/>
    <d v="2020-09-23T00:00:00"/>
    <n v="10.4"/>
    <x v="0"/>
    <s v="RPC"/>
    <m/>
    <m/>
    <m/>
    <s v="TC-09"/>
  </r>
  <r>
    <n v="745"/>
    <x v="8"/>
    <x v="2"/>
    <d v="2021-08-01T00:00:00"/>
    <x v="0"/>
    <s v="17.40"/>
    <s v="18.00"/>
    <s v="C0608"/>
    <x v="628"/>
    <n v="0.81"/>
    <n v="0.81"/>
    <n v="0"/>
    <d v="2020-09-19T00:00:00"/>
    <n v="10.533333333333333"/>
    <x v="0"/>
    <s v="RPC"/>
    <m/>
    <m/>
    <m/>
    <s v="TC-09"/>
  </r>
  <r>
    <n v="746"/>
    <x v="8"/>
    <x v="2"/>
    <d v="2021-08-01T00:00:00"/>
    <x v="0"/>
    <s v="17.40"/>
    <s v="18.00"/>
    <s v="C0608"/>
    <x v="629"/>
    <n v="1.25"/>
    <n v="1.25"/>
    <n v="0"/>
    <d v="2020-09-19T00:00:00"/>
    <n v="10.533333333333333"/>
    <x v="0"/>
    <s v="RPC"/>
    <m/>
    <m/>
    <m/>
    <s v="TC-09"/>
  </r>
  <r>
    <n v="747"/>
    <x v="8"/>
    <x v="2"/>
    <d v="2021-08-01T00:00:00"/>
    <x v="0"/>
    <s v="17.50"/>
    <s v="18.00"/>
    <s v="C0608"/>
    <x v="630"/>
    <n v="0.35"/>
    <n v="0.35"/>
    <n v="0"/>
    <d v="2020-09-24T00:00:00"/>
    <n v="10.366666666666667"/>
    <x v="0"/>
    <s v="RPC"/>
    <m/>
    <m/>
    <m/>
    <s v="TC-09"/>
  </r>
  <r>
    <n v="748"/>
    <x v="8"/>
    <x v="2"/>
    <d v="2021-08-01T00:00:00"/>
    <x v="0"/>
    <s v="18.00"/>
    <s v="18.20"/>
    <s v="C0507"/>
    <x v="631"/>
    <n v="2.2999999999999998"/>
    <n v="2.2999999999999998"/>
    <n v="0"/>
    <d v="2020-09-21T00:00:00"/>
    <n v="10.466666666666667"/>
    <x v="0"/>
    <s v="R1"/>
    <m/>
    <m/>
    <m/>
    <s v="LPI-1606"/>
  </r>
  <r>
    <n v="749"/>
    <x v="8"/>
    <x v="2"/>
    <d v="2021-08-01T00:00:00"/>
    <x v="0"/>
    <s v="18.05"/>
    <s v="18.30"/>
    <s v="C0507"/>
    <x v="632"/>
    <n v="2.44"/>
    <n v="2.44"/>
    <n v="0"/>
    <d v="2020-09-22T00:00:00"/>
    <n v="10.433333333333334"/>
    <x v="0"/>
    <s v="R1"/>
    <m/>
    <m/>
    <m/>
    <s v="LPI-1606"/>
  </r>
  <r>
    <n v="750"/>
    <x v="8"/>
    <x v="2"/>
    <d v="2021-08-01T00:00:00"/>
    <x v="0"/>
    <s v="18.10"/>
    <s v="18.40"/>
    <s v="C0507"/>
    <x v="633"/>
    <n v="3.65"/>
    <n v="3.65"/>
    <n v="0"/>
    <d v="2020-09-19T00:00:00"/>
    <n v="10.533333333333333"/>
    <x v="0"/>
    <s v="R1"/>
    <m/>
    <m/>
    <m/>
    <s v="LPI-1606"/>
  </r>
  <r>
    <n v="751"/>
    <x v="8"/>
    <x v="2"/>
    <d v="2021-08-01T00:00:00"/>
    <x v="0"/>
    <s v="18.20"/>
    <s v="18.45"/>
    <s v="C0507"/>
    <x v="634"/>
    <n v="2.59"/>
    <n v="2.59"/>
    <n v="0"/>
    <d v="2020-09-23T00:00:00"/>
    <n v="10.4"/>
    <x v="0"/>
    <s v="R1"/>
    <m/>
    <m/>
    <m/>
    <s v="LPI-1606"/>
  </r>
  <r>
    <n v="752"/>
    <x v="8"/>
    <x v="2"/>
    <d v="2021-08-01T00:00:00"/>
    <x v="0"/>
    <s v="18.35"/>
    <s v="18.45"/>
    <s v="C0507"/>
    <x v="635"/>
    <n v="0.04"/>
    <n v="0.04"/>
    <n v="0"/>
    <d v="2020-09-19T00:00:00"/>
    <n v="10.533333333333333"/>
    <x v="0"/>
    <s v="R1"/>
    <m/>
    <m/>
    <m/>
    <s v="LPI-1606"/>
  </r>
  <r>
    <n v="753"/>
    <x v="8"/>
    <x v="2"/>
    <d v="2021-08-01T00:00:00"/>
    <x v="3"/>
    <s v="17.45"/>
    <s v="18.05"/>
    <s v="A0412"/>
    <x v="636"/>
    <n v="2.36"/>
    <n v="0.1"/>
    <n v="2.2599999999999998"/>
    <d v="2020-07-10T00:00:00"/>
    <n v="12.9"/>
    <x v="0"/>
    <s v="RPC"/>
    <m/>
    <m/>
    <m/>
    <s v="LPI-1606"/>
  </r>
  <r>
    <n v="754"/>
    <x v="8"/>
    <x v="2"/>
    <d v="2021-08-01T00:00:00"/>
    <x v="3"/>
    <s v="18.35"/>
    <s v="19.05"/>
    <s v="A0411"/>
    <x v="240"/>
    <n v="2.95"/>
    <n v="0.25"/>
    <n v="2.7"/>
    <d v="2020-07-07T00:00:00"/>
    <n v="13"/>
    <x v="0"/>
    <s v="R3"/>
    <m/>
    <m/>
    <m/>
    <s v="GP 99-8009"/>
  </r>
  <r>
    <n v="755"/>
    <x v="8"/>
    <x v="0"/>
    <d v="2021-08-03T00:00:00"/>
    <x v="2"/>
    <s v="17.30"/>
    <s v="19.00"/>
    <s v="C0201"/>
    <x v="637"/>
    <n v="5.83"/>
    <n v="1.83"/>
    <n v="4"/>
    <d v="2020-12-11T00:00:00"/>
    <n v="7.833333333333333"/>
    <x v="0"/>
    <s v="R3"/>
    <m/>
    <m/>
    <m/>
    <s v="LPI-1601"/>
  </r>
  <r>
    <n v="756"/>
    <x v="8"/>
    <x v="0"/>
    <d v="2021-08-03T00:00:00"/>
    <x v="3"/>
    <s v="16.04"/>
    <s v="16.25"/>
    <s v="A0306"/>
    <x v="638"/>
    <n v="0.67"/>
    <n v="0.5"/>
    <n v="0.17000000000000004"/>
    <d v="2020-08-25T00:00:00"/>
    <n v="11.433333333333334"/>
    <x v="0"/>
    <s v="R1"/>
    <m/>
    <m/>
    <m/>
    <s v="LPI-1602"/>
  </r>
  <r>
    <n v="757"/>
    <x v="8"/>
    <x v="0"/>
    <d v="2021-08-03T00:00:00"/>
    <x v="3"/>
    <s v="16.04"/>
    <s v="16.25"/>
    <s v="A0306"/>
    <x v="639"/>
    <n v="3.67"/>
    <n v="3"/>
    <n v="0.66999999999999993"/>
    <d v="2020-08-26T00:00:00"/>
    <n v="11.4"/>
    <x v="0"/>
    <s v="R1"/>
    <m/>
    <m/>
    <m/>
    <s v="LPI-1602"/>
  </r>
  <r>
    <n v="758"/>
    <x v="8"/>
    <x v="0"/>
    <d v="2021-08-03T00:00:00"/>
    <x v="3"/>
    <s v="19.20"/>
    <s v="21.15"/>
    <s v="A0404"/>
    <x v="640"/>
    <n v="0.71"/>
    <n v="0.71"/>
    <n v="0"/>
    <d v="2020-08-29T00:00:00"/>
    <n v="11.3"/>
    <x v="0"/>
    <s v="R3"/>
    <m/>
    <m/>
    <m/>
    <s v="PSJT 941"/>
  </r>
  <r>
    <n v="759"/>
    <x v="8"/>
    <x v="0"/>
    <d v="2021-08-03T00:00:00"/>
    <x v="3"/>
    <s v="19.20"/>
    <s v="21.15"/>
    <s v="A0404"/>
    <x v="641"/>
    <n v="4.4800000000000004"/>
    <n v="2.5"/>
    <n v="1.9800000000000004"/>
    <d v="2020-08-25T00:00:00"/>
    <n v="11.433333333333334"/>
    <x v="0"/>
    <s v="R3"/>
    <m/>
    <m/>
    <m/>
    <s v="PSJT 941"/>
  </r>
  <r>
    <n v="760"/>
    <x v="8"/>
    <x v="0"/>
    <d v="2021-08-03T00:00:00"/>
    <x v="3"/>
    <s v="22.26"/>
    <s v="23.15"/>
    <s v="D0103"/>
    <x v="642"/>
    <n v="3.6"/>
    <n v="1.5"/>
    <n v="2.1"/>
    <d v="2020-09-07T00:00:00"/>
    <n v="11"/>
    <x v="0"/>
    <s v="RPC"/>
    <m/>
    <m/>
    <m/>
    <s v="LPI-1603"/>
  </r>
  <r>
    <n v="761"/>
    <x v="8"/>
    <x v="0"/>
    <d v="2021-08-03T00:00:00"/>
    <x v="3"/>
    <s v="19.20"/>
    <s v="21.15"/>
    <s v="A0603"/>
    <x v="643"/>
    <n v="1.32"/>
    <n v="1.32"/>
    <n v="0"/>
    <d v="2020-10-09T00:00:00"/>
    <n v="9.9333333333333336"/>
    <x v="0"/>
    <s v="R2"/>
    <m/>
    <m/>
    <m/>
    <s v="PSJT 941"/>
  </r>
  <r>
    <n v="762"/>
    <x v="8"/>
    <x v="0"/>
    <d v="2021-08-03T00:00:00"/>
    <x v="3"/>
    <s v="19.20"/>
    <s v="21.15"/>
    <s v="A0603"/>
    <x v="644"/>
    <n v="0.71"/>
    <n v="0.71"/>
    <n v="0"/>
    <d v="2020-10-09T00:00:00"/>
    <n v="9.9333333333333336"/>
    <x v="0"/>
    <s v="R2"/>
    <m/>
    <m/>
    <m/>
    <s v="LPI-1607"/>
  </r>
  <r>
    <n v="763"/>
    <x v="8"/>
    <x v="0"/>
    <d v="2021-08-03T00:00:00"/>
    <x v="3"/>
    <s v="19.20"/>
    <s v="21.15"/>
    <s v="A0603"/>
    <x v="645"/>
    <n v="0.3"/>
    <n v="0.3"/>
    <n v="0"/>
    <d v="2020-10-08T00:00:00"/>
    <n v="9.9666666666666668"/>
    <x v="0"/>
    <s v="R2"/>
    <m/>
    <m/>
    <m/>
    <s v="PSJT 941"/>
  </r>
  <r>
    <n v="764"/>
    <x v="8"/>
    <x v="0"/>
    <d v="2021-08-03T00:00:00"/>
    <x v="3"/>
    <s v="19.20"/>
    <s v="21.15"/>
    <s v="A0603"/>
    <x v="646"/>
    <n v="1.66"/>
    <n v="1.66"/>
    <n v="0"/>
    <d v="2020-10-08T00:00:00"/>
    <n v="9.9666666666666668"/>
    <x v="0"/>
    <s v="R2"/>
    <m/>
    <m/>
    <m/>
    <s v="LPI-1607"/>
  </r>
  <r>
    <n v="765"/>
    <x v="8"/>
    <x v="0"/>
    <d v="2021-08-03T00:00:00"/>
    <x v="4"/>
    <s v="17.30"/>
    <s v="19.00"/>
    <s v="C0301"/>
    <x v="647"/>
    <n v="2.2599999999999998"/>
    <n v="2.2599999999999998"/>
    <n v="0"/>
    <d v="2020-10-18T00:00:00"/>
    <n v="10"/>
    <x v="0"/>
    <s v="R1"/>
    <m/>
    <m/>
    <m/>
    <s v="COLEKSI"/>
  </r>
  <r>
    <n v="766"/>
    <x v="8"/>
    <x v="6"/>
    <d v="2021-08-04T00:00:00"/>
    <x v="2"/>
    <s v="06.15"/>
    <s v="06.30"/>
    <s v="C0201"/>
    <x v="648"/>
    <n v="4.09"/>
    <n v="0.01"/>
    <n v="4.08"/>
    <d v="2020-11-02T00:00:00"/>
    <n v="9.1666666666666661"/>
    <x v="0"/>
    <s v="RN"/>
    <m/>
    <m/>
    <m/>
    <s v="LPI-1603"/>
  </r>
  <r>
    <n v="767"/>
    <x v="8"/>
    <x v="6"/>
    <d v="2021-08-04T00:00:00"/>
    <x v="2"/>
    <s v="06.15"/>
    <s v="06.30"/>
    <s v="C0301"/>
    <x v="649"/>
    <n v="0.73"/>
    <n v="0.03"/>
    <n v="0.7"/>
    <d v="2020-08-11T00:00:00"/>
    <n v="11.933333333333334"/>
    <x v="0"/>
    <s v="PC"/>
    <m/>
    <m/>
    <m/>
    <s v="LPI-1606"/>
  </r>
  <r>
    <n v="768"/>
    <x v="8"/>
    <x v="6"/>
    <d v="2021-08-04T00:00:00"/>
    <x v="2"/>
    <s v="12.00"/>
    <s v="12.15"/>
    <s v="C0103"/>
    <x v="394"/>
    <n v="3.39"/>
    <n v="2"/>
    <n v="1.3900000000000001"/>
    <d v="2020-10-28T00:00:00"/>
    <n v="9.3333333333333339"/>
    <x v="0"/>
    <s v="R1"/>
    <m/>
    <m/>
    <m/>
    <s v="LPI-1606"/>
  </r>
  <r>
    <n v="769"/>
    <x v="8"/>
    <x v="6"/>
    <d v="2021-08-04T00:00:00"/>
    <x v="3"/>
    <s v="14.15"/>
    <s v="15.50"/>
    <s v="A0306"/>
    <x v="650"/>
    <n v="7.68"/>
    <n v="7.68"/>
    <n v="0"/>
    <d v="2020-08-25T00:00:00"/>
    <n v="11.466666666666667"/>
    <x v="0"/>
    <s v="R1"/>
    <m/>
    <m/>
    <m/>
    <s v="LPI-1602"/>
  </r>
  <r>
    <n v="770"/>
    <x v="8"/>
    <x v="6"/>
    <d v="2021-08-04T00:00:00"/>
    <x v="3"/>
    <s v="14.15"/>
    <s v="15.50"/>
    <s v="A0306"/>
    <x v="651"/>
    <n v="8.31"/>
    <n v="4"/>
    <n v="4.3100000000000005"/>
    <d v="2020-08-18T00:00:00"/>
    <n v="11.7"/>
    <x v="0"/>
    <s v="R1"/>
    <m/>
    <m/>
    <m/>
    <s v="LPI-1602"/>
  </r>
  <r>
    <n v="771"/>
    <x v="8"/>
    <x v="6"/>
    <d v="2021-08-04T00:00:00"/>
    <x v="3"/>
    <s v="14.15"/>
    <s v="15.50"/>
    <s v="A0307"/>
    <x v="652"/>
    <n v="8.44"/>
    <n v="3.44"/>
    <n v="5"/>
    <d v="2020-08-18T00:00:00"/>
    <n v="11.7"/>
    <x v="0"/>
    <s v="RPC"/>
    <m/>
    <m/>
    <m/>
    <s v="LPI-1603"/>
  </r>
  <r>
    <n v="772"/>
    <x v="8"/>
    <x v="6"/>
    <d v="2021-08-04T00:00:00"/>
    <x v="3"/>
    <s v="14.15"/>
    <s v="15.50"/>
    <s v="A0307"/>
    <x v="653"/>
    <n v="8.07"/>
    <n v="3"/>
    <n v="5.07"/>
    <d v="2020-08-07T00:00:00"/>
    <n v="12.066666666666666"/>
    <x v="0"/>
    <s v="RPC"/>
    <m/>
    <m/>
    <m/>
    <s v="LPI-1604"/>
  </r>
  <r>
    <n v="773"/>
    <x v="8"/>
    <x v="6"/>
    <d v="2021-08-04T00:00:00"/>
    <x v="3"/>
    <s v="14.15"/>
    <s v="15.50"/>
    <s v="A0307"/>
    <x v="654"/>
    <n v="1.67"/>
    <n v="1"/>
    <n v="0.66999999999999993"/>
    <d v="2020-09-09T00:00:00"/>
    <n v="10.966666666666667"/>
    <x v="0"/>
    <s v="RPC"/>
    <m/>
    <m/>
    <m/>
    <s v="LPI-1604"/>
  </r>
  <r>
    <n v="774"/>
    <x v="8"/>
    <x v="6"/>
    <d v="2021-08-04T00:00:00"/>
    <x v="3"/>
    <s v="14.15"/>
    <s v="15.50"/>
    <s v="A0307"/>
    <x v="655"/>
    <n v="2.14"/>
    <n v="2.14"/>
    <n v="0"/>
    <d v="2020-08-23T00:00:00"/>
    <n v="11.533333333333333"/>
    <x v="0"/>
    <s v="RPC"/>
    <m/>
    <m/>
    <m/>
    <s v="LPI-1604"/>
  </r>
  <r>
    <n v="775"/>
    <x v="8"/>
    <x v="6"/>
    <d v="2021-08-04T00:00:00"/>
    <x v="3"/>
    <s v="14.15"/>
    <s v="15.50"/>
    <s v="A0306"/>
    <x v="656"/>
    <n v="2.09"/>
    <n v="2.09"/>
    <n v="0"/>
    <d v="2020-08-18T00:00:00"/>
    <n v="11.7"/>
    <x v="0"/>
    <s v="R1"/>
    <m/>
    <m/>
    <m/>
    <s v="LPI-1602"/>
  </r>
  <r>
    <n v="776"/>
    <x v="8"/>
    <x v="6"/>
    <d v="2021-08-04T00:00:00"/>
    <x v="3"/>
    <s v="14.15"/>
    <s v="15.50"/>
    <s v="A0308"/>
    <x v="657"/>
    <n v="1.85"/>
    <n v="1.85"/>
    <n v="0"/>
    <d v="2020-07-16T00:00:00"/>
    <n v="12.8"/>
    <x v="0"/>
    <s v="RPC"/>
    <m/>
    <m/>
    <m/>
    <s v="TC-09"/>
  </r>
  <r>
    <n v="777"/>
    <x v="8"/>
    <x v="6"/>
    <d v="2021-08-04T00:00:00"/>
    <x v="3"/>
    <s v="14.15"/>
    <s v="15.50"/>
    <s v="A0308"/>
    <x v="658"/>
    <n v="1.78"/>
    <n v="1.78"/>
    <n v="0"/>
    <d v="2020-07-16T00:00:00"/>
    <n v="12.8"/>
    <x v="0"/>
    <s v="RPC"/>
    <m/>
    <m/>
    <m/>
    <s v="TC-09"/>
  </r>
  <r>
    <n v="778"/>
    <x v="8"/>
    <x v="3"/>
    <d v="2021-08-05T00:00:00"/>
    <x v="2"/>
    <s v="19.55"/>
    <s v="20.10"/>
    <s v="C0302"/>
    <x v="659"/>
    <n v="7.32"/>
    <n v="0.05"/>
    <n v="7.2700000000000005"/>
    <d v="2020-09-15T00:00:00"/>
    <n v="10.8"/>
    <x v="0"/>
    <s v="R2"/>
    <m/>
    <m/>
    <m/>
    <s v="COLEKSI"/>
  </r>
  <r>
    <n v="779"/>
    <x v="8"/>
    <x v="3"/>
    <d v="2021-08-05T00:00:00"/>
    <x v="2"/>
    <s v="18.00"/>
    <s v="18.30"/>
    <s v="D0906"/>
    <x v="660"/>
    <n v="1.52"/>
    <n v="0.8"/>
    <n v="0.72"/>
    <d v="2020-08-09T00:00:00"/>
    <n v="12.033333333333333"/>
    <x v="0"/>
    <s v="R2"/>
    <m/>
    <m/>
    <m/>
    <s v="GP 99-8009"/>
  </r>
  <r>
    <n v="780"/>
    <x v="8"/>
    <x v="4"/>
    <d v="2021-08-06T00:00:00"/>
    <x v="0"/>
    <s v="16.35"/>
    <s v="17.20"/>
    <s v="C0506"/>
    <x v="661"/>
    <n v="4.9000000000000004"/>
    <n v="1.5"/>
    <n v="3.4000000000000004"/>
    <d v="2020-09-23T00:00:00"/>
    <n v="10.566666666666666"/>
    <x v="0"/>
    <s v="R3"/>
    <m/>
    <m/>
    <m/>
    <s v="LPI-1603"/>
  </r>
  <r>
    <n v="781"/>
    <x v="8"/>
    <x v="4"/>
    <d v="2021-08-06T00:00:00"/>
    <x v="3"/>
    <s v="14.10"/>
    <s v="17.15"/>
    <s v="A0307"/>
    <x v="652"/>
    <n v="8.44"/>
    <n v="0.5"/>
    <n v="7.9399999999999995"/>
    <d v="2020-08-18T00:00:00"/>
    <n v="11.766666666666667"/>
    <x v="0"/>
    <s v="RPC"/>
    <m/>
    <m/>
    <m/>
    <s v="LPI-1603"/>
  </r>
  <r>
    <n v="782"/>
    <x v="8"/>
    <x v="4"/>
    <d v="2021-08-06T00:00:00"/>
    <x v="3"/>
    <s v="14.10"/>
    <s v="17.15"/>
    <s v="A0307"/>
    <x v="653"/>
    <n v="8.07"/>
    <n v="3"/>
    <n v="5.07"/>
    <d v="2020-08-07T00:00:00"/>
    <n v="12.133333333333333"/>
    <x v="0"/>
    <s v="RPC"/>
    <m/>
    <m/>
    <m/>
    <s v="LPI-1604"/>
  </r>
  <r>
    <n v="783"/>
    <x v="8"/>
    <x v="4"/>
    <d v="2021-08-06T00:00:00"/>
    <x v="3"/>
    <s v="14.10"/>
    <s v="17.15"/>
    <s v="A0307"/>
    <x v="662"/>
    <n v="1.74"/>
    <n v="1.74"/>
    <n v="0"/>
    <d v="2020-08-26T00:00:00"/>
    <n v="11.5"/>
    <x v="0"/>
    <s v="RPC"/>
    <m/>
    <m/>
    <m/>
    <s v="LPI-1604"/>
  </r>
  <r>
    <n v="784"/>
    <x v="8"/>
    <x v="4"/>
    <d v="2021-08-06T00:00:00"/>
    <x v="3"/>
    <s v="14.10"/>
    <s v="17.15"/>
    <s v="A0307"/>
    <x v="663"/>
    <n v="1.64"/>
    <n v="1.64"/>
    <n v="0"/>
    <d v="2020-08-26T00:00:00"/>
    <n v="11.5"/>
    <x v="0"/>
    <s v="RPC"/>
    <m/>
    <m/>
    <m/>
    <s v="LPI-1604"/>
  </r>
  <r>
    <n v="785"/>
    <x v="8"/>
    <x v="4"/>
    <d v="2021-08-06T00:00:00"/>
    <x v="3"/>
    <s v="14.10"/>
    <s v="17.15"/>
    <s v="A0307"/>
    <x v="664"/>
    <n v="1.88"/>
    <n v="1.88"/>
    <n v="0"/>
    <d v="2020-08-26T00:00:00"/>
    <n v="11.5"/>
    <x v="0"/>
    <s v="RPC"/>
    <m/>
    <m/>
    <m/>
    <s v="LPI-1604"/>
  </r>
  <r>
    <n v="786"/>
    <x v="8"/>
    <x v="4"/>
    <d v="2021-08-06T00:00:00"/>
    <x v="3"/>
    <s v="14.10"/>
    <s v="17.15"/>
    <s v="A0307"/>
    <x v="665"/>
    <n v="8.84"/>
    <n v="5.84"/>
    <n v="3"/>
    <d v="2020-08-23T00:00:00"/>
    <n v="11.6"/>
    <x v="0"/>
    <s v="RPC"/>
    <m/>
    <m/>
    <m/>
    <s v="LPI-1604"/>
  </r>
  <r>
    <n v="787"/>
    <x v="8"/>
    <x v="4"/>
    <d v="2021-08-06T00:00:00"/>
    <x v="3"/>
    <s v="14.10"/>
    <s v="17.15"/>
    <s v="A0307"/>
    <x v="666"/>
    <n v="10.15"/>
    <n v="10.15"/>
    <n v="0"/>
    <d v="2020-08-24T00:00:00"/>
    <n v="11.566666666666666"/>
    <x v="0"/>
    <s v="RPC"/>
    <m/>
    <m/>
    <m/>
    <s v="LPI-1604"/>
  </r>
  <r>
    <n v="788"/>
    <x v="8"/>
    <x v="4"/>
    <d v="2021-08-06T00:00:00"/>
    <x v="3"/>
    <s v="14.10"/>
    <s v="17.15"/>
    <s v="A0307"/>
    <x v="667"/>
    <n v="5.29"/>
    <n v="5"/>
    <n v="0.29000000000000004"/>
    <d v="2020-08-26T00:00:00"/>
    <n v="11.5"/>
    <x v="0"/>
    <s v="RPC"/>
    <m/>
    <m/>
    <m/>
    <s v="LPI-1604"/>
  </r>
  <r>
    <n v="789"/>
    <x v="8"/>
    <x v="4"/>
    <d v="2021-08-06T00:00:00"/>
    <x v="3"/>
    <s v="14.10"/>
    <s v="17.15"/>
    <s v="A0307"/>
    <x v="668"/>
    <n v="4.87"/>
    <n v="4"/>
    <n v="0.87000000000000011"/>
    <d v="2020-08-27T00:00:00"/>
    <n v="11.466666666666667"/>
    <x v="0"/>
    <s v="RPC"/>
    <m/>
    <m/>
    <m/>
    <s v="LPI-1604"/>
  </r>
  <r>
    <n v="790"/>
    <x v="8"/>
    <x v="5"/>
    <d v="2021-08-07T00:00:00"/>
    <x v="0"/>
    <s v="15.50"/>
    <s v="16.15"/>
    <s v="C0406"/>
    <x v="669"/>
    <n v="5.63"/>
    <n v="1"/>
    <n v="4.63"/>
    <d v="2020-10-15T00:00:00"/>
    <n v="9.8666666666666671"/>
    <x v="0"/>
    <s v="RPC"/>
    <m/>
    <m/>
    <m/>
    <s v="GP-95316"/>
  </r>
  <r>
    <n v="791"/>
    <x v="8"/>
    <x v="5"/>
    <d v="2021-08-07T00:00:00"/>
    <x v="0"/>
    <s v="16.15"/>
    <s v="16.25"/>
    <s v="C0406"/>
    <x v="670"/>
    <n v="3.58"/>
    <n v="0.3"/>
    <n v="3.2800000000000002"/>
    <d v="2021-02-03T00:00:00"/>
    <n v="6.166666666666667"/>
    <x v="0"/>
    <s v="R1"/>
    <m/>
    <m/>
    <m/>
    <s v="LPI-1605"/>
  </r>
  <r>
    <n v="792"/>
    <x v="8"/>
    <x v="5"/>
    <d v="2021-08-07T00:00:00"/>
    <x v="3"/>
    <s v="18.23"/>
    <s v="19.15"/>
    <s v="A0306"/>
    <x v="671"/>
    <n v="4.93"/>
    <n v="1.5"/>
    <n v="3.4299999999999997"/>
    <d v="2020-08-19T00:00:00"/>
    <n v="11.766666666666667"/>
    <x v="0"/>
    <s v="R1"/>
    <m/>
    <m/>
    <m/>
    <s v="LPI-1602"/>
  </r>
  <r>
    <n v="793"/>
    <x v="8"/>
    <x v="5"/>
    <d v="2021-08-07T00:00:00"/>
    <x v="3"/>
    <s v="18.23"/>
    <s v="19.15"/>
    <s v="A0306"/>
    <x v="672"/>
    <n v="8.9600000000000009"/>
    <n v="2"/>
    <n v="6.9600000000000009"/>
    <d v="2020-08-14T00:00:00"/>
    <n v="11.933333333333334"/>
    <x v="0"/>
    <s v="R1"/>
    <m/>
    <m/>
    <m/>
    <s v="LPI-1602"/>
  </r>
  <r>
    <n v="794"/>
    <x v="8"/>
    <x v="2"/>
    <d v="2021-08-08T00:00:00"/>
    <x v="0"/>
    <s v="19.00"/>
    <s v="19.30"/>
    <s v="C0705"/>
    <x v="673"/>
    <n v="3.32"/>
    <n v="0.5"/>
    <n v="2.82"/>
    <d v="2020-09-09T00:00:00"/>
    <n v="11.1"/>
    <x v="0"/>
    <s v="R2"/>
    <m/>
    <m/>
    <m/>
    <s v="LPI-1603"/>
  </r>
  <r>
    <n v="795"/>
    <x v="8"/>
    <x v="2"/>
    <d v="2021-08-08T00:00:00"/>
    <x v="3"/>
    <s v="19.49"/>
    <s v="21.10"/>
    <s v="A0301"/>
    <x v="388"/>
    <n v="2.2000000000000002"/>
    <n v="2"/>
    <n v="0.20000000000000018"/>
    <d v="2020-07-29T00:00:00"/>
    <n v="12.5"/>
    <x v="0"/>
    <s v="RPC"/>
    <m/>
    <m/>
    <m/>
    <s v="LPI-1604"/>
  </r>
  <r>
    <n v="796"/>
    <x v="8"/>
    <x v="2"/>
    <d v="2021-08-08T00:00:00"/>
    <x v="3"/>
    <s v="19.49"/>
    <s v="21.10"/>
    <s v="A0301"/>
    <x v="674"/>
    <n v="1.36"/>
    <n v="1"/>
    <n v="0.3600000000000001"/>
    <d v="2020-07-29T00:00:00"/>
    <n v="12.5"/>
    <x v="0"/>
    <s v="RPC"/>
    <m/>
    <m/>
    <m/>
    <s v="LPI-1604"/>
  </r>
  <r>
    <n v="797"/>
    <x v="8"/>
    <x v="1"/>
    <d v="2021-08-09T00:00:00"/>
    <x v="3"/>
    <s v="14.30"/>
    <s v="14.45"/>
    <s v="D0103"/>
    <x v="675"/>
    <n v="1.1000000000000001"/>
    <n v="0.1"/>
    <n v="1"/>
    <d v="2020-09-25T00:00:00"/>
    <n v="10.6"/>
    <x v="0"/>
    <s v="RPC"/>
    <m/>
    <m/>
    <m/>
    <s v="LPI-1603"/>
  </r>
  <r>
    <n v="798"/>
    <x v="8"/>
    <x v="1"/>
    <d v="2021-08-09T00:00:00"/>
    <x v="3"/>
    <s v="15.15"/>
    <s v="15.40"/>
    <s v="A0406"/>
    <x v="676"/>
    <n v="1.24"/>
    <n v="1.24"/>
    <n v="0"/>
    <d v="2020-08-16T00:00:00"/>
    <n v="11.933333333333334"/>
    <x v="0"/>
    <s v="RPC"/>
    <m/>
    <m/>
    <m/>
    <s v="LPI-1604"/>
  </r>
  <r>
    <n v="799"/>
    <x v="8"/>
    <x v="1"/>
    <d v="2021-08-09T00:00:00"/>
    <x v="3"/>
    <s v="15.15"/>
    <s v="15.40"/>
    <s v="A0406"/>
    <x v="677"/>
    <n v="6.1"/>
    <n v="0.2"/>
    <n v="5.8999999999999995"/>
    <d v="2020-07-29T00:00:00"/>
    <n v="12.533333333333333"/>
    <x v="0"/>
    <s v="RPC"/>
    <m/>
    <m/>
    <m/>
    <s v="LPI-1604"/>
  </r>
  <r>
    <n v="800"/>
    <x v="8"/>
    <x v="1"/>
    <d v="2021-08-09T00:00:00"/>
    <x v="3"/>
    <s v="18.05"/>
    <s v="19.10"/>
    <s v="A0601"/>
    <x v="678"/>
    <n v="1.75"/>
    <n v="0.75"/>
    <n v="1"/>
    <d v="2020-11-30T00:00:00"/>
    <n v="8.4"/>
    <x v="0"/>
    <s v="R2"/>
    <m/>
    <m/>
    <m/>
    <s v="PSJT 941"/>
  </r>
  <r>
    <n v="801"/>
    <x v="8"/>
    <x v="1"/>
    <d v="2021-08-09T00:00:00"/>
    <x v="3"/>
    <s v="18.05"/>
    <s v="19.10"/>
    <s v="A0601"/>
    <x v="679"/>
    <n v="2.63"/>
    <n v="0.5"/>
    <n v="2.13"/>
    <d v="2020-11-29T00:00:00"/>
    <n v="8.4333333333333336"/>
    <x v="0"/>
    <s v="R3"/>
    <m/>
    <m/>
    <m/>
    <s v="PSJT 941"/>
  </r>
  <r>
    <n v="802"/>
    <x v="8"/>
    <x v="1"/>
    <d v="2021-08-09T00:00:00"/>
    <x v="3"/>
    <s v="18.05"/>
    <s v="19.10"/>
    <s v="A0602"/>
    <x v="553"/>
    <n v="7.42"/>
    <n v="3.42"/>
    <n v="4"/>
    <d v="2020-09-19T00:00:00"/>
    <n v="10.8"/>
    <x v="0"/>
    <s v="R2"/>
    <m/>
    <m/>
    <m/>
    <s v="LPI-1607"/>
  </r>
  <r>
    <n v="803"/>
    <x v="8"/>
    <x v="1"/>
    <d v="2021-08-09T00:00:00"/>
    <x v="3"/>
    <s v="18.05"/>
    <s v="19.10"/>
    <s v="A0602"/>
    <x v="554"/>
    <n v="4.97"/>
    <n v="0.5"/>
    <n v="4.47"/>
    <d v="2020-09-19T00:00:00"/>
    <n v="10.8"/>
    <x v="0"/>
    <s v="R2"/>
    <m/>
    <m/>
    <m/>
    <s v="LPI-1607"/>
  </r>
  <r>
    <n v="804"/>
    <x v="8"/>
    <x v="1"/>
    <d v="2021-08-09T00:00:00"/>
    <x v="3"/>
    <s v="18.05"/>
    <s v="19.10"/>
    <s v="A0602"/>
    <x v="680"/>
    <n v="1.66"/>
    <n v="1.66"/>
    <n v="0"/>
    <d v="2020-09-19T00:00:00"/>
    <n v="10.8"/>
    <x v="0"/>
    <s v="R2"/>
    <m/>
    <m/>
    <m/>
    <s v="LPI-1607"/>
  </r>
  <r>
    <n v="805"/>
    <x v="8"/>
    <x v="1"/>
    <d v="2021-08-09T00:00:00"/>
    <x v="3"/>
    <s v="18.05"/>
    <s v="19.10"/>
    <s v="A0602"/>
    <x v="287"/>
    <n v="6.66"/>
    <n v="0.25"/>
    <n v="6.41"/>
    <d v="2020-08-27T00:00:00"/>
    <n v="11.566666666666666"/>
    <x v="0"/>
    <s v="R2"/>
    <m/>
    <m/>
    <m/>
    <s v="PSJT 941"/>
  </r>
  <r>
    <n v="806"/>
    <x v="8"/>
    <x v="1"/>
    <d v="2021-08-09T00:00:00"/>
    <x v="3"/>
    <s v="18.05"/>
    <s v="19.10"/>
    <s v="A0602"/>
    <x v="286"/>
    <n v="9.4499999999999993"/>
    <n v="2.4500000000000002"/>
    <n v="6.9999999999999991"/>
    <d v="2020-08-27T00:00:00"/>
    <n v="11.566666666666666"/>
    <x v="0"/>
    <s v="R2"/>
    <m/>
    <m/>
    <m/>
    <s v="PSJT 941"/>
  </r>
  <r>
    <n v="807"/>
    <x v="8"/>
    <x v="0"/>
    <d v="2021-08-10T00:00:00"/>
    <x v="2"/>
    <s v="12.05"/>
    <s v="12.20"/>
    <s v="C0103"/>
    <x v="681"/>
    <n v="2.23"/>
    <n v="0.03"/>
    <n v="2.2000000000000002"/>
    <d v="2020-11-21T00:00:00"/>
    <n v="8.7333333333333325"/>
    <x v="0"/>
    <s v="R1"/>
    <m/>
    <m/>
    <m/>
    <s v="LPI-1606"/>
  </r>
  <r>
    <n v="808"/>
    <x v="8"/>
    <x v="0"/>
    <d v="2021-08-10T00:00:00"/>
    <x v="0"/>
    <s v="19.00"/>
    <s v="19.30"/>
    <s v="C0803"/>
    <x v="682"/>
    <n v="3.16"/>
    <n v="1"/>
    <n v="2.16"/>
    <d v="2021-01-05T00:00:00"/>
    <n v="7.2333333333333334"/>
    <x v="0"/>
    <s v="R2"/>
    <m/>
    <m/>
    <m/>
    <s v="LPI-1603"/>
  </r>
  <r>
    <n v="809"/>
    <x v="8"/>
    <x v="0"/>
    <d v="2021-08-10T00:00:00"/>
    <x v="3"/>
    <s v="13.05"/>
    <s v="13.40"/>
    <s v="A0302"/>
    <x v="683"/>
    <n v="5.39"/>
    <n v="1.3"/>
    <n v="4.09"/>
    <d v="2020-10-26T00:00:00"/>
    <n v="9.6"/>
    <x v="0"/>
    <s v="RPC"/>
    <m/>
    <m/>
    <m/>
    <s v="LPI-1603"/>
  </r>
  <r>
    <n v="810"/>
    <x v="8"/>
    <x v="6"/>
    <d v="2021-08-11T00:00:00"/>
    <x v="3"/>
    <s v="11.25"/>
    <s v="11.35"/>
    <s v="A0408"/>
    <x v="684"/>
    <n v="0.34"/>
    <n v="0.3"/>
    <n v="4.0000000000000036E-2"/>
    <d v="2020-07-18T00:00:00"/>
    <n v="12.966666666666667"/>
    <x v="0"/>
    <s v="RPC"/>
    <m/>
    <m/>
    <m/>
    <s v="LPI-1606"/>
  </r>
  <r>
    <n v="811"/>
    <x v="8"/>
    <x v="3"/>
    <d v="2021-08-12T00:00:00"/>
    <x v="2"/>
    <s v="00.10"/>
    <s v="00.35"/>
    <s v="C0104"/>
    <x v="685"/>
    <n v="6.89"/>
    <n v="4"/>
    <n v="2.8899999999999997"/>
    <d v="2020-07-11T00:00:00"/>
    <n v="13.233333333333333"/>
    <x v="0"/>
    <s v="RPC"/>
    <m/>
    <m/>
    <m/>
    <s v="LPI-1606"/>
  </r>
  <r>
    <n v="812"/>
    <x v="8"/>
    <x v="3"/>
    <d v="2021-08-12T00:00:00"/>
    <x v="2"/>
    <s v="20.00"/>
    <s v="20.30"/>
    <s v="C0103"/>
    <x v="686"/>
    <n v="0.87"/>
    <n v="0.4"/>
    <n v="0.47"/>
    <d v="2020-11-15T00:00:00"/>
    <n v="9"/>
    <x v="0"/>
    <s v="R1"/>
    <m/>
    <m/>
    <m/>
    <s v="LPI-1606"/>
  </r>
  <r>
    <n v="813"/>
    <x v="8"/>
    <x v="3"/>
    <d v="2021-08-12T00:00:00"/>
    <x v="3"/>
    <s v="09.00"/>
    <s v="10.00"/>
    <s v="A0602"/>
    <x v="554"/>
    <n v="4.97"/>
    <n v="1.5"/>
    <n v="3.4699999999999998"/>
    <d v="2020-09-19T00:00:00"/>
    <n v="10.9"/>
    <x v="0"/>
    <s v="R2"/>
    <m/>
    <m/>
    <m/>
    <s v="LPI-1607"/>
  </r>
  <r>
    <n v="814"/>
    <x v="8"/>
    <x v="3"/>
    <d v="2021-08-12T00:00:00"/>
    <x v="3"/>
    <s v="09.00"/>
    <s v="10.00"/>
    <s v="A0602"/>
    <x v="687"/>
    <n v="3.11"/>
    <n v="1"/>
    <n v="2.11"/>
    <d v="2020-08-30T00:00:00"/>
    <n v="11.566666666666666"/>
    <x v="0"/>
    <s v="R2"/>
    <m/>
    <m/>
    <m/>
    <s v="LPI-1607"/>
  </r>
  <r>
    <n v="815"/>
    <x v="8"/>
    <x v="3"/>
    <d v="2021-08-12T00:00:00"/>
    <x v="3"/>
    <s v="17.10"/>
    <s v="17.35"/>
    <s v="A0504"/>
    <x v="688"/>
    <n v="3.57"/>
    <n v="3.57"/>
    <n v="0"/>
    <d v="2020-10-13T00:00:00"/>
    <n v="10.1"/>
    <x v="0"/>
    <s v="R3"/>
    <m/>
    <m/>
    <m/>
    <s v="PSJT 941"/>
  </r>
  <r>
    <n v="816"/>
    <x v="8"/>
    <x v="4"/>
    <d v="2021-08-13T00:00:00"/>
    <x v="2"/>
    <s v="10.30"/>
    <s v="11.10"/>
    <s v="B0501"/>
    <x v="689"/>
    <n v="4.76"/>
    <n v="3"/>
    <n v="1.7599999999999998"/>
    <d v="2020-11-15T00:00:00"/>
    <n v="9.0333333333333332"/>
    <x v="0"/>
    <s v="R3"/>
    <m/>
    <m/>
    <m/>
    <s v="PSJT 941"/>
  </r>
  <r>
    <n v="817"/>
    <x v="8"/>
    <x v="4"/>
    <d v="2021-08-13T00:00:00"/>
    <x v="0"/>
    <s v="15.13"/>
    <s v="15.50"/>
    <s v="C0912"/>
    <x v="690"/>
    <n v="3.23"/>
    <n v="3.23"/>
    <n v="0"/>
    <d v="2020-10-13T00:00:00"/>
    <n v="10.133333333333333"/>
    <x v="0"/>
    <s v="RPC"/>
    <m/>
    <m/>
    <m/>
    <s v="LPI-1607"/>
  </r>
  <r>
    <n v="818"/>
    <x v="8"/>
    <x v="4"/>
    <d v="2021-08-13T00:00:00"/>
    <x v="0"/>
    <s v="15.20"/>
    <s v="16.00"/>
    <s v="C0912"/>
    <x v="691"/>
    <n v="2.86"/>
    <n v="2.86"/>
    <n v="0"/>
    <d v="2020-10-13T00:00:00"/>
    <n v="10.133333333333333"/>
    <x v="0"/>
    <s v="RPC"/>
    <m/>
    <m/>
    <m/>
    <s v="LPI-1607"/>
  </r>
  <r>
    <n v="819"/>
    <x v="8"/>
    <x v="4"/>
    <d v="2021-08-13T00:00:00"/>
    <x v="0"/>
    <s v="15.35"/>
    <s v="16.04"/>
    <s v="C0912"/>
    <x v="692"/>
    <n v="1.42"/>
    <n v="1.42"/>
    <n v="0"/>
    <d v="2020-09-29T00:00:00"/>
    <n v="10.6"/>
    <x v="0"/>
    <s v="RPC"/>
    <m/>
    <m/>
    <m/>
    <s v="LPI-1607"/>
  </r>
  <r>
    <n v="820"/>
    <x v="8"/>
    <x v="4"/>
    <d v="2021-08-13T00:00:00"/>
    <x v="3"/>
    <s v="17.20"/>
    <s v="18.15"/>
    <s v="A0603"/>
    <x v="693"/>
    <n v="4.55"/>
    <n v="3"/>
    <n v="1.5499999999999998"/>
    <d v="2020-10-15T00:00:00"/>
    <n v="10.066666666666666"/>
    <x v="0"/>
    <s v="R3"/>
    <m/>
    <m/>
    <m/>
    <s v="PSJT 941"/>
  </r>
  <r>
    <n v="821"/>
    <x v="8"/>
    <x v="1"/>
    <d v="2021-08-16T00:00:00"/>
    <x v="2"/>
    <s v="18.30"/>
    <s v="18.45"/>
    <s v="C0305"/>
    <x v="694"/>
    <n v="2.41"/>
    <n v="0.01"/>
    <n v="2.4000000000000004"/>
    <d v="2020-11-04T00:00:00"/>
    <n v="9.5"/>
    <x v="0"/>
    <s v="R1"/>
    <m/>
    <m/>
    <m/>
    <s v="LPI-1606"/>
  </r>
  <r>
    <n v="822"/>
    <x v="8"/>
    <x v="0"/>
    <d v="2021-08-17T00:00:00"/>
    <x v="2"/>
    <s v="11.15"/>
    <s v="11.30"/>
    <s v="C0305"/>
    <x v="232"/>
    <n v="3.54"/>
    <n v="0.03"/>
    <n v="3.5100000000000002"/>
    <d v="2020-05-28T00:00:00"/>
    <n v="14.866666666666667"/>
    <x v="0"/>
    <s v="R1"/>
    <m/>
    <m/>
    <m/>
    <s v="LPI-1606"/>
  </r>
  <r>
    <n v="823"/>
    <x v="8"/>
    <x v="0"/>
    <d v="2021-08-17T00:00:00"/>
    <x v="2"/>
    <s v="12.20"/>
    <s v="12.40"/>
    <s v="C0405"/>
    <x v="695"/>
    <n v="4.22"/>
    <n v="1.72"/>
    <n v="2.5"/>
    <d v="2020-11-29T00:00:00"/>
    <n v="8.6999999999999993"/>
    <x v="0"/>
    <s v="R1"/>
    <m/>
    <m/>
    <m/>
    <s v="COLEKSI"/>
  </r>
  <r>
    <n v="824"/>
    <x v="8"/>
    <x v="0"/>
    <d v="2021-08-17T00:00:00"/>
    <x v="0"/>
    <s v="17.30"/>
    <s v="17.50"/>
    <s v="B0108"/>
    <x v="450"/>
    <n v="7.1"/>
    <n v="0.5"/>
    <n v="6.6"/>
    <d v="2020-09-21T00:00:00"/>
    <n v="11"/>
    <x v="0"/>
    <s v="R2"/>
    <m/>
    <m/>
    <m/>
    <s v="LPI-1603"/>
  </r>
  <r>
    <n v="825"/>
    <x v="8"/>
    <x v="6"/>
    <d v="2021-08-18T00:00:00"/>
    <x v="1"/>
    <s v="17.00"/>
    <s v="18.30"/>
    <s v="CK01A"/>
    <x v="696"/>
    <n v="3"/>
    <n v="2.25"/>
    <n v="0.75"/>
    <d v="2020-11-03T00:00:00"/>
    <n v="10"/>
    <x v="0"/>
    <s v="R1"/>
    <m/>
    <m/>
    <m/>
    <s v="LPI-1606"/>
  </r>
  <r>
    <n v="826"/>
    <x v="8"/>
    <x v="6"/>
    <d v="2021-08-18T00:00:00"/>
    <x v="1"/>
    <s v="17.00"/>
    <s v="18.30"/>
    <s v="CK01A"/>
    <x v="697"/>
    <n v="3"/>
    <n v="3"/>
    <n v="0"/>
    <d v="2020-10-28T00:00:00"/>
    <n v="10"/>
    <x v="0"/>
    <s v="R1"/>
    <m/>
    <m/>
    <m/>
    <s v="LPI-1606"/>
  </r>
  <r>
    <n v="827"/>
    <x v="8"/>
    <x v="6"/>
    <d v="2021-08-18T00:00:00"/>
    <x v="1"/>
    <s v="17.00"/>
    <s v="18.30"/>
    <s v="CK01A"/>
    <x v="698"/>
    <n v="1.19"/>
    <n v="1.19"/>
    <n v="0"/>
    <d v="2020-11-07T00:00:00"/>
    <n v="10"/>
    <x v="0"/>
    <s v="R1"/>
    <m/>
    <m/>
    <m/>
    <s v="LPI-1606"/>
  </r>
  <r>
    <n v="828"/>
    <x v="8"/>
    <x v="3"/>
    <d v="2021-08-19T00:00:00"/>
    <x v="2"/>
    <s v="19.45"/>
    <s v="20.15"/>
    <s v="B0402"/>
    <x v="699"/>
    <n v="5.33"/>
    <n v="0.1"/>
    <n v="5.23"/>
    <d v="2020-12-21T00:00:00"/>
    <n v="8.0333333333333332"/>
    <x v="0"/>
    <s v="RPC"/>
    <m/>
    <m/>
    <m/>
    <s v="AS.A19-08"/>
  </r>
  <r>
    <n v="829"/>
    <x v="8"/>
    <x v="3"/>
    <d v="2021-08-19T00:00:00"/>
    <x v="2"/>
    <s v="19.45"/>
    <s v="20.15"/>
    <s v="B0402"/>
    <x v="700"/>
    <n v="3.48"/>
    <n v="0.2"/>
    <n v="3.28"/>
    <d v="2020-09-10T00:00:00"/>
    <n v="11.433333333333334"/>
    <x v="0"/>
    <s v="RPC"/>
    <m/>
    <m/>
    <m/>
    <s v="AS.A19-08"/>
  </r>
  <r>
    <n v="830"/>
    <x v="8"/>
    <x v="1"/>
    <d v="2021-08-23T00:00:00"/>
    <x v="2"/>
    <s v="18.20"/>
    <s v="18.30"/>
    <s v="C0302"/>
    <x v="701"/>
    <n v="3.38"/>
    <n v="0.01"/>
    <n v="3.37"/>
    <d v="2020-12-11T00:00:00"/>
    <n v="8.5"/>
    <x v="0"/>
    <s v="R2"/>
    <m/>
    <m/>
    <m/>
    <s v="COLEKSI"/>
  </r>
  <r>
    <n v="831"/>
    <x v="8"/>
    <x v="1"/>
    <d v="2021-08-23T00:00:00"/>
    <x v="2"/>
    <s v="21.25"/>
    <s v="21.45"/>
    <s v="D0301"/>
    <x v="702"/>
    <n v="3.33"/>
    <n v="0.02"/>
    <n v="3.31"/>
    <d v="2020-11-30T00:00:00"/>
    <n v="8.8666666666666671"/>
    <x v="0"/>
    <s v="RPC"/>
    <m/>
    <m/>
    <m/>
    <s v="GP-95287"/>
  </r>
  <r>
    <n v="832"/>
    <x v="8"/>
    <x v="1"/>
    <d v="2021-08-23T00:00:00"/>
    <x v="0"/>
    <s v="18.30"/>
    <s v="19.00"/>
    <s v="C0910"/>
    <x v="703"/>
    <n v="2.23"/>
    <n v="2.23"/>
    <n v="0"/>
    <d v="2020-11-16T00:00:00"/>
    <n v="9.3333333333333339"/>
    <x v="0"/>
    <s v="R1"/>
    <m/>
    <m/>
    <m/>
    <s v="LPI-1607"/>
  </r>
  <r>
    <n v="833"/>
    <x v="8"/>
    <x v="1"/>
    <d v="2021-08-23T00:00:00"/>
    <x v="0"/>
    <s v="18.45"/>
    <s v="20.15"/>
    <s v="C0910"/>
    <x v="704"/>
    <n v="7.55"/>
    <n v="7.55"/>
    <n v="0"/>
    <d v="2020-11-07T00:00:00"/>
    <n v="9.6333333333333329"/>
    <x v="0"/>
    <s v="R1"/>
    <m/>
    <m/>
    <m/>
    <s v="LPI-1607"/>
  </r>
  <r>
    <n v="834"/>
    <x v="8"/>
    <x v="1"/>
    <d v="2021-08-23T00:00:00"/>
    <x v="0"/>
    <s v="19.00"/>
    <s v="20.20"/>
    <s v="C0910"/>
    <x v="705"/>
    <n v="4.4000000000000004"/>
    <n v="4.4000000000000004"/>
    <n v="0"/>
    <d v="2020-11-24T00:00:00"/>
    <n v="9.0666666666666664"/>
    <x v="0"/>
    <s v="R1"/>
    <m/>
    <m/>
    <m/>
    <s v="LPI-1606"/>
  </r>
  <r>
    <n v="835"/>
    <x v="8"/>
    <x v="1"/>
    <d v="2021-08-23T00:00:00"/>
    <x v="0"/>
    <s v="20.45"/>
    <s v="20.20"/>
    <s v="C0910"/>
    <x v="706"/>
    <n v="1.78"/>
    <n v="1.78"/>
    <n v="0"/>
    <d v="2020-11-09T00:00:00"/>
    <n v="9.5666666666666664"/>
    <x v="0"/>
    <s v="R1"/>
    <m/>
    <m/>
    <m/>
    <s v="LPI-1607"/>
  </r>
  <r>
    <n v="836"/>
    <x v="8"/>
    <x v="1"/>
    <d v="2021-08-23T00:00:00"/>
    <x v="0"/>
    <s v="20.00"/>
    <s v="20.30"/>
    <s v="C0910"/>
    <x v="707"/>
    <n v="0.74"/>
    <n v="0.74"/>
    <n v="0"/>
    <d v="2020-11-07T00:00:00"/>
    <n v="9.6333333333333329"/>
    <x v="0"/>
    <s v="R1"/>
    <m/>
    <m/>
    <m/>
    <s v="LPI-1606"/>
  </r>
  <r>
    <n v="837"/>
    <x v="8"/>
    <x v="1"/>
    <d v="2021-08-23T00:00:00"/>
    <x v="0"/>
    <s v="20.00"/>
    <s v="20.30"/>
    <s v="C0910"/>
    <x v="708"/>
    <n v="4.75"/>
    <n v="0.5"/>
    <n v="4.25"/>
    <d v="2020-11-09T00:00:00"/>
    <n v="9.5666666666666664"/>
    <x v="0"/>
    <s v="R1"/>
    <m/>
    <m/>
    <m/>
    <s v="LPI-1606"/>
  </r>
  <r>
    <n v="838"/>
    <x v="8"/>
    <x v="6"/>
    <d v="2021-08-25T00:00:00"/>
    <x v="5"/>
    <s v="15.00"/>
    <s v="16.00"/>
    <s v="D0605"/>
    <x v="466"/>
    <n v="11.34"/>
    <n v="1.5"/>
    <n v="9.84"/>
    <d v="2020-08-11T00:00:00"/>
    <n v="12.633333333333333"/>
    <x v="0"/>
    <s v="R3"/>
    <m/>
    <m/>
    <m/>
    <s v="LPI-1604"/>
  </r>
  <r>
    <n v="839"/>
    <x v="8"/>
    <x v="6"/>
    <d v="2021-08-25T00:00:00"/>
    <x v="3"/>
    <s v="13.37"/>
    <s v="15.50"/>
    <s v="A0309"/>
    <x v="709"/>
    <n v="2.08"/>
    <n v="2.08"/>
    <n v="0"/>
    <d v="2020-09-22T00:00:00"/>
    <n v="11.233333333333333"/>
    <x v="0"/>
    <s v="R1"/>
    <m/>
    <m/>
    <m/>
    <s v="A-815"/>
  </r>
  <r>
    <n v="840"/>
    <x v="8"/>
    <x v="6"/>
    <d v="2021-08-25T00:00:00"/>
    <x v="3"/>
    <s v="13.37"/>
    <s v="15.50"/>
    <s v="A0309"/>
    <x v="710"/>
    <n v="9.1199999999999992"/>
    <n v="8"/>
    <n v="1.1199999999999992"/>
    <d v="2020-09-23T00:00:00"/>
    <n v="11.2"/>
    <x v="0"/>
    <s v="R1"/>
    <m/>
    <m/>
    <m/>
    <s v="A-815"/>
  </r>
  <r>
    <n v="841"/>
    <x v="8"/>
    <x v="6"/>
    <d v="2021-08-25T00:00:00"/>
    <x v="3"/>
    <s v="13.37"/>
    <s v="15.50"/>
    <s v="A0309"/>
    <x v="711"/>
    <n v="4.83"/>
    <n v="3"/>
    <n v="1.83"/>
    <d v="2020-09-24T00:00:00"/>
    <n v="11.166666666666666"/>
    <x v="0"/>
    <s v="R1"/>
    <m/>
    <m/>
    <m/>
    <s v="A-815"/>
  </r>
  <r>
    <n v="842"/>
    <x v="8"/>
    <x v="6"/>
    <d v="2021-08-25T00:00:00"/>
    <x v="3"/>
    <s v="13.37"/>
    <s v="15.50"/>
    <s v="A0309"/>
    <x v="712"/>
    <n v="0.57999999999999996"/>
    <n v="0.57999999999999996"/>
    <n v="0"/>
    <d v="2020-09-17T00:00:00"/>
    <n v="11.4"/>
    <x v="0"/>
    <s v="R1"/>
    <m/>
    <m/>
    <m/>
    <s v="A-815"/>
  </r>
  <r>
    <n v="843"/>
    <x v="8"/>
    <x v="3"/>
    <d v="2021-08-26T00:00:00"/>
    <x v="0"/>
    <n v="16.41"/>
    <n v="17.100000000000001"/>
    <s v="C0810"/>
    <x v="713"/>
    <n v="2.38"/>
    <n v="2.38"/>
    <n v="0"/>
    <d v="2020-07-27T00:00:00"/>
    <n v="13.2"/>
    <x v="0"/>
    <s v="R1"/>
    <m/>
    <m/>
    <m/>
    <s v="LPI-1604"/>
  </r>
  <r>
    <n v="844"/>
    <x v="8"/>
    <x v="3"/>
    <d v="2021-08-26T00:00:00"/>
    <x v="0"/>
    <n v="17"/>
    <n v="17.100000000000001"/>
    <s v="C0910"/>
    <x v="714"/>
    <n v="0.39"/>
    <n v="0.39"/>
    <n v="0"/>
    <d v="2020-10-30T00:00:00"/>
    <n v="10.033333333333333"/>
    <x v="0"/>
    <s v="R1"/>
    <m/>
    <m/>
    <m/>
    <s v="LPI-1603"/>
  </r>
  <r>
    <n v="845"/>
    <x v="8"/>
    <x v="3"/>
    <d v="2021-08-26T00:00:00"/>
    <x v="0"/>
    <n v="17.100000000000001"/>
    <n v="17.3"/>
    <s v="C0912"/>
    <x v="715"/>
    <n v="2.5499999999999998"/>
    <n v="2.5499999999999998"/>
    <n v="0"/>
    <d v="2020-08-29T00:00:00"/>
    <n v="12.1"/>
    <x v="0"/>
    <s v="RPC"/>
    <m/>
    <m/>
    <m/>
    <s v="LPI-1607"/>
  </r>
  <r>
    <n v="846"/>
    <x v="8"/>
    <x v="3"/>
    <d v="2021-08-26T00:00:00"/>
    <x v="0"/>
    <n v="17.2"/>
    <n v="17.399999999999999"/>
    <s v="C0912"/>
    <x v="716"/>
    <n v="5.46"/>
    <n v="5.46"/>
    <n v="0"/>
    <d v="2020-08-29T00:00:00"/>
    <n v="12.1"/>
    <x v="0"/>
    <s v="RPC"/>
    <m/>
    <m/>
    <m/>
    <s v="LPI-1607"/>
  </r>
  <r>
    <n v="847"/>
    <x v="8"/>
    <x v="3"/>
    <d v="2021-08-26T00:00:00"/>
    <x v="0"/>
    <n v="17.2"/>
    <n v="18"/>
    <s v="C0912"/>
    <x v="717"/>
    <n v="9.66"/>
    <n v="9.66"/>
    <n v="0"/>
    <d v="2020-08-26T00:00:00"/>
    <n v="12.2"/>
    <x v="0"/>
    <s v="RPC"/>
    <m/>
    <m/>
    <m/>
    <s v="LPI-1607"/>
  </r>
  <r>
    <n v="848"/>
    <x v="8"/>
    <x v="3"/>
    <d v="2021-08-26T00:00:00"/>
    <x v="0"/>
    <n v="17.2"/>
    <n v="18"/>
    <s v="C0912"/>
    <x v="718"/>
    <n v="6.69"/>
    <n v="6.69"/>
    <n v="0"/>
    <d v="2020-08-25T00:00:00"/>
    <n v="12.233333333333333"/>
    <x v="0"/>
    <s v="RPC"/>
    <m/>
    <m/>
    <m/>
    <s v="LPI-1607"/>
  </r>
  <r>
    <n v="849"/>
    <x v="8"/>
    <x v="3"/>
    <d v="2021-08-26T00:00:00"/>
    <x v="0"/>
    <n v="17.2"/>
    <n v="18"/>
    <s v="C0912"/>
    <x v="719"/>
    <n v="5.57"/>
    <n v="5.57"/>
    <n v="0"/>
    <d v="2020-10-04T00:00:00"/>
    <n v="10.9"/>
    <x v="0"/>
    <s v="RPC"/>
    <m/>
    <m/>
    <m/>
    <s v="LPI-1607"/>
  </r>
  <r>
    <n v="850"/>
    <x v="8"/>
    <x v="3"/>
    <d v="2021-08-26T00:00:00"/>
    <x v="0"/>
    <n v="17.2"/>
    <n v="18"/>
    <s v="C0912"/>
    <x v="720"/>
    <n v="2.86"/>
    <n v="2.86"/>
    <n v="0"/>
    <d v="2020-10-11T00:00:00"/>
    <n v="10.666666666666666"/>
    <x v="0"/>
    <s v="RPC"/>
    <m/>
    <m/>
    <m/>
    <s v="LPI-1607"/>
  </r>
  <r>
    <n v="851"/>
    <x v="8"/>
    <x v="3"/>
    <d v="2021-08-26T00:00:00"/>
    <x v="0"/>
    <n v="17.2"/>
    <n v="18"/>
    <s v="C0912"/>
    <x v="721"/>
    <n v="0.33"/>
    <n v="0.33"/>
    <n v="0"/>
    <d v="2020-10-11T00:00:00"/>
    <n v="10.666666666666666"/>
    <x v="0"/>
    <s v="RPC"/>
    <m/>
    <m/>
    <m/>
    <s v="LPI-1607"/>
  </r>
  <r>
    <n v="852"/>
    <x v="8"/>
    <x v="3"/>
    <d v="2021-08-26T00:00:00"/>
    <x v="0"/>
    <n v="17.2"/>
    <n v="18"/>
    <s v="C0912"/>
    <x v="722"/>
    <n v="0.74"/>
    <n v="0.74"/>
    <n v="0"/>
    <d v="2020-10-01T00:00:00"/>
    <n v="11"/>
    <x v="0"/>
    <s v="RPC"/>
    <m/>
    <m/>
    <m/>
    <s v="LPI-1607"/>
  </r>
  <r>
    <n v="853"/>
    <x v="8"/>
    <x v="3"/>
    <d v="2021-08-26T00:00:00"/>
    <x v="0"/>
    <n v="17.2"/>
    <n v="18"/>
    <s v="C0912"/>
    <x v="723"/>
    <n v="0.23"/>
    <n v="0.23"/>
    <n v="0"/>
    <d v="2020-10-04T00:00:00"/>
    <n v="10.9"/>
    <x v="0"/>
    <s v="RPC"/>
    <m/>
    <m/>
    <m/>
    <s v="LPI-1607"/>
  </r>
  <r>
    <n v="854"/>
    <x v="8"/>
    <x v="3"/>
    <d v="2021-08-26T00:00:00"/>
    <x v="0"/>
    <n v="17.2"/>
    <n v="18"/>
    <s v="C0912"/>
    <x v="724"/>
    <n v="1.91"/>
    <n v="1.91"/>
    <n v="0"/>
    <d v="2020-09-23T00:00:00"/>
    <n v="11.266666666666667"/>
    <x v="0"/>
    <s v="RPC"/>
    <m/>
    <m/>
    <m/>
    <s v="LPI-1607"/>
  </r>
  <r>
    <n v="855"/>
    <x v="8"/>
    <x v="3"/>
    <d v="2021-08-26T00:00:00"/>
    <x v="0"/>
    <n v="17.2"/>
    <n v="18"/>
    <s v="C0912"/>
    <x v="725"/>
    <n v="0.81"/>
    <n v="0.81"/>
    <n v="0"/>
    <d v="2020-09-23T00:00:00"/>
    <n v="11.266666666666667"/>
    <x v="0"/>
    <s v="RPC"/>
    <m/>
    <m/>
    <m/>
    <s v="LPI-1607"/>
  </r>
  <r>
    <n v="856"/>
    <x v="8"/>
    <x v="3"/>
    <d v="2021-08-26T00:00:00"/>
    <x v="0"/>
    <n v="17.45"/>
    <n v="18.2"/>
    <s v="C1012"/>
    <x v="726"/>
    <n v="2.9"/>
    <n v="2.9"/>
    <n v="0"/>
    <d v="2020-10-06T00:00:00"/>
    <n v="10.833333333333334"/>
    <x v="0"/>
    <s v="RPC"/>
    <m/>
    <m/>
    <m/>
    <s v="LPI-1605"/>
  </r>
  <r>
    <n v="857"/>
    <x v="8"/>
    <x v="3"/>
    <d v="2021-08-26T00:00:00"/>
    <x v="0"/>
    <n v="17.45"/>
    <n v="18.2"/>
    <s v="C1012"/>
    <x v="727"/>
    <n v="1.47"/>
    <n v="1.47"/>
    <n v="0"/>
    <d v="2020-10-06T00:00:00"/>
    <n v="10.833333333333334"/>
    <x v="0"/>
    <s v="RPC"/>
    <m/>
    <m/>
    <m/>
    <s v="LPI-1605"/>
  </r>
  <r>
    <n v="858"/>
    <x v="8"/>
    <x v="3"/>
    <d v="2021-08-26T00:00:00"/>
    <x v="0"/>
    <n v="17.45"/>
    <n v="18.2"/>
    <s v="C1012"/>
    <x v="728"/>
    <n v="1.02"/>
    <n v="1.02"/>
    <n v="0"/>
    <d v="2020-10-06T00:00:00"/>
    <n v="10.833333333333334"/>
    <x v="0"/>
    <s v="RPC"/>
    <m/>
    <m/>
    <m/>
    <s v="LPI-1605"/>
  </r>
  <r>
    <n v="859"/>
    <x v="8"/>
    <x v="3"/>
    <d v="2021-08-26T00:00:00"/>
    <x v="0"/>
    <n v="17.45"/>
    <n v="18.2"/>
    <s v="C1012"/>
    <x v="729"/>
    <n v="1.79"/>
    <n v="1.79"/>
    <n v="0"/>
    <d v="2020-10-06T00:00:00"/>
    <n v="10.833333333333334"/>
    <x v="0"/>
    <s v="RPC"/>
    <m/>
    <m/>
    <m/>
    <s v="LPI-1605"/>
  </r>
  <r>
    <n v="860"/>
    <x v="8"/>
    <x v="3"/>
    <d v="2021-08-26T00:00:00"/>
    <x v="0"/>
    <n v="17.45"/>
    <n v="18.2"/>
    <s v="C1012"/>
    <x v="730"/>
    <n v="1.62"/>
    <n v="1.62"/>
    <n v="0"/>
    <d v="2020-10-06T00:00:00"/>
    <n v="10.833333333333334"/>
    <x v="0"/>
    <s v="RPC"/>
    <m/>
    <m/>
    <m/>
    <s v="LPI-1605"/>
  </r>
  <r>
    <n v="861"/>
    <x v="8"/>
    <x v="3"/>
    <d v="2021-08-26T00:00:00"/>
    <x v="0"/>
    <n v="17.45"/>
    <n v="18.2"/>
    <s v="C1012"/>
    <x v="525"/>
    <n v="2.46"/>
    <n v="2.2599999999999998"/>
    <n v="0.20000000000000018"/>
    <d v="2020-06-08T00:00:00"/>
    <n v="14.833333333333334"/>
    <x v="0"/>
    <s v="R3"/>
    <m/>
    <m/>
    <m/>
    <s v="GP 99-8009"/>
  </r>
  <r>
    <n v="862"/>
    <x v="8"/>
    <x v="3"/>
    <d v="2021-08-26T00:00:00"/>
    <x v="0"/>
    <n v="18.2"/>
    <n v="18.36"/>
    <s v="C1013"/>
    <x v="731"/>
    <n v="2.92"/>
    <n v="0.05"/>
    <n v="2.87"/>
    <d v="2020-09-14T00:00:00"/>
    <n v="11.566666666666666"/>
    <x v="0"/>
    <s v="R3"/>
    <m/>
    <m/>
    <m/>
    <s v="GP 99-8009"/>
  </r>
  <r>
    <n v="863"/>
    <x v="8"/>
    <x v="3"/>
    <d v="2021-08-26T00:00:00"/>
    <x v="0"/>
    <n v="18.2"/>
    <n v="18.36"/>
    <s v="C0912"/>
    <x v="732"/>
    <n v="1.94"/>
    <n v="0.24"/>
    <n v="1.7"/>
    <d v="2020-09-25T00:00:00"/>
    <n v="11.2"/>
    <x v="0"/>
    <s v="RPC"/>
    <m/>
    <m/>
    <m/>
    <s v="LPI-1607"/>
  </r>
  <r>
    <n v="864"/>
    <x v="8"/>
    <x v="4"/>
    <d v="2021-08-27T00:00:00"/>
    <x v="2"/>
    <s v="15.00"/>
    <s v="15.30"/>
    <s v="B0103"/>
    <x v="733"/>
    <n v="4.9000000000000004"/>
    <n v="0.02"/>
    <n v="4.8800000000000008"/>
    <d v="2020-12-12T00:00:00"/>
    <n v="8.6"/>
    <x v="0"/>
    <s v="R1"/>
    <m/>
    <m/>
    <m/>
    <s v="AS.I19-19"/>
  </r>
  <r>
    <n v="865"/>
    <x v="8"/>
    <x v="4"/>
    <d v="2021-08-27T00:00:00"/>
    <x v="2"/>
    <s v="15.00"/>
    <s v="15.30"/>
    <s v="B0202"/>
    <x v="734"/>
    <n v="6.93"/>
    <n v="0.4"/>
    <n v="6.5299999999999994"/>
    <d v="2020-10-05T00:00:00"/>
    <n v="10.866666666666667"/>
    <x v="0"/>
    <s v="R3"/>
    <m/>
    <m/>
    <m/>
    <s v="LPI-1606"/>
  </r>
  <r>
    <n v="866"/>
    <x v="8"/>
    <x v="4"/>
    <d v="2021-08-27T00:00:00"/>
    <x v="3"/>
    <s v="18.00"/>
    <s v="18.50"/>
    <s v="A0604"/>
    <x v="735"/>
    <n v="4.0999999999999996"/>
    <n v="4"/>
    <n v="9.9999999999999645E-2"/>
    <d v="2020-10-16T00:00:00"/>
    <n v="10.5"/>
    <x v="0"/>
    <s v="R3"/>
    <m/>
    <m/>
    <m/>
    <s v="PSJT 941"/>
  </r>
  <r>
    <n v="867"/>
    <x v="8"/>
    <x v="4"/>
    <d v="2021-08-27T00:00:00"/>
    <x v="3"/>
    <s v="18.00"/>
    <s v="18.50"/>
    <s v="A0604"/>
    <x v="736"/>
    <n v="3.52"/>
    <n v="2.5"/>
    <n v="1.02"/>
    <d v="2020-10-15T00:00:00"/>
    <n v="10.533333333333333"/>
    <x v="0"/>
    <s v="R3"/>
    <m/>
    <m/>
    <m/>
    <s v="PSJT 941"/>
  </r>
  <r>
    <n v="868"/>
    <x v="8"/>
    <x v="4"/>
    <d v="2021-08-27T00:00:00"/>
    <x v="3"/>
    <s v="18.00"/>
    <s v="18.50"/>
    <s v="A0604"/>
    <x v="737"/>
    <n v="1.99"/>
    <n v="0.5"/>
    <n v="1.49"/>
    <d v="2020-10-16T00:00:00"/>
    <n v="10.5"/>
    <x v="0"/>
    <s v="R3"/>
    <m/>
    <m/>
    <m/>
    <s v="PSJT 941"/>
  </r>
  <r>
    <n v="869"/>
    <x v="8"/>
    <x v="0"/>
    <d v="2021-08-31T00:00:00"/>
    <x v="2"/>
    <s v="17.30"/>
    <s v="18.30"/>
    <s v="C0305"/>
    <x v="738"/>
    <n v="2.2000000000000002"/>
    <n v="1"/>
    <n v="1.2000000000000002"/>
    <d v="2020-11-08T00:00:00"/>
    <n v="9.8666666666666671"/>
    <x v="0"/>
    <s v="R1"/>
    <m/>
    <m/>
    <m/>
    <s v="LPI-1606"/>
  </r>
  <r>
    <n v="870"/>
    <x v="9"/>
    <x v="4"/>
    <d v="2021-09-03T00:00:00"/>
    <x v="2"/>
    <s v="11.45"/>
    <s v="12.25"/>
    <s v="C0404"/>
    <x v="739"/>
    <n v="3.7"/>
    <n v="3.7"/>
    <n v="0"/>
    <d v="2020-12-10T00:00:00"/>
    <n v="8.9"/>
    <x v="0"/>
    <s v="R1"/>
    <m/>
    <m/>
    <m/>
    <s v="LPI-1606"/>
  </r>
  <r>
    <n v="871"/>
    <x v="9"/>
    <x v="4"/>
    <d v="2021-09-03T00:00:00"/>
    <x v="2"/>
    <s v="15.45"/>
    <s v="16.30"/>
    <s v="C0302"/>
    <x v="740"/>
    <n v="0.56000000000000005"/>
    <n v="0.56000000000000005"/>
    <n v="0"/>
    <d v="2020-10-10T00:00:00"/>
    <n v="10.933333333333334"/>
    <x v="0"/>
    <s v="R2"/>
    <m/>
    <m/>
    <m/>
    <s v="LPI-1603"/>
  </r>
  <r>
    <n v="872"/>
    <x v="9"/>
    <x v="4"/>
    <d v="2021-09-03T00:00:00"/>
    <x v="2"/>
    <s v="15.45"/>
    <s v="16.30"/>
    <s v="B0202"/>
    <x v="734"/>
    <n v="6.93"/>
    <n v="0.23"/>
    <n v="6.6999999999999993"/>
    <d v="2020-10-05T00:00:00"/>
    <n v="11.1"/>
    <x v="0"/>
    <s v="R3"/>
    <m/>
    <m/>
    <m/>
    <s v="LPI-1606"/>
  </r>
  <r>
    <n v="873"/>
    <x v="9"/>
    <x v="4"/>
    <d v="2021-09-03T00:00:00"/>
    <x v="2"/>
    <s v="16.30"/>
    <s v="17.00"/>
    <s v="C0301"/>
    <x v="741"/>
    <n v="4"/>
    <n v="0.02"/>
    <n v="3.98"/>
    <d v="2020-10-19T00:00:00"/>
    <n v="10.633333333333333"/>
    <x v="0"/>
    <s v="R2"/>
    <m/>
    <m/>
    <m/>
    <s v="LPI-1603"/>
  </r>
  <r>
    <n v="874"/>
    <x v="9"/>
    <x v="5"/>
    <d v="2021-09-04T00:00:00"/>
    <x v="2"/>
    <s v="12.30"/>
    <s v="13.00"/>
    <s v="C0102"/>
    <x v="578"/>
    <n v="3.26"/>
    <n v="0.26"/>
    <n v="3"/>
    <d v="2020-10-11T00:00:00"/>
    <n v="10.933333333333334"/>
    <x v="0"/>
    <s v="RPC"/>
    <m/>
    <m/>
    <m/>
    <s v="GP-95287"/>
  </r>
  <r>
    <n v="875"/>
    <x v="9"/>
    <x v="2"/>
    <d v="2021-09-05T00:00:00"/>
    <x v="2"/>
    <s v="13.00"/>
    <s v="14.00"/>
    <s v="B0301"/>
    <x v="742"/>
    <n v="1.63"/>
    <n v="1.63"/>
    <n v="0"/>
    <d v="2020-08-07T00:00:00"/>
    <n v="13.133333333333333"/>
    <x v="0"/>
    <s v="R1"/>
    <m/>
    <m/>
    <m/>
    <s v="LPI-1603"/>
  </r>
  <r>
    <n v="876"/>
    <x v="9"/>
    <x v="2"/>
    <d v="2021-09-05T00:00:00"/>
    <x v="3"/>
    <s v="13.25"/>
    <s v="15.15"/>
    <s v="A0409"/>
    <x v="743"/>
    <n v="2.16"/>
    <n v="2.16"/>
    <n v="0"/>
    <d v="2020-07-14T00:00:00"/>
    <n v="13.933333333333334"/>
    <x v="0"/>
    <s v="RPC"/>
    <m/>
    <m/>
    <m/>
    <s v="LPI-1606"/>
  </r>
  <r>
    <n v="877"/>
    <x v="9"/>
    <x v="1"/>
    <d v="2021-09-06T00:00:00"/>
    <x v="0"/>
    <s v="13.45"/>
    <s v="15.00"/>
    <s v="C0910"/>
    <x v="744"/>
    <n v="5.36"/>
    <n v="5.36"/>
    <n v="0"/>
    <d v="2020-11-23T00:00:00"/>
    <n v="9.5666666666666664"/>
    <x v="0"/>
    <s v="R1"/>
    <m/>
    <m/>
    <m/>
    <s v="LPI-1606"/>
  </r>
  <r>
    <n v="878"/>
    <x v="9"/>
    <x v="3"/>
    <d v="2021-09-09T00:00:00"/>
    <x v="2"/>
    <s v="16.30"/>
    <s v="19.00"/>
    <s v="C0305"/>
    <x v="745"/>
    <n v="3.1"/>
    <n v="0.6"/>
    <n v="2.5"/>
    <d v="2020-11-25T00:00:00"/>
    <n v="9.6"/>
    <x v="0"/>
    <s v="R1"/>
    <m/>
    <m/>
    <m/>
    <s v="LPI-1606"/>
  </r>
  <r>
    <n v="879"/>
    <x v="9"/>
    <x v="3"/>
    <d v="2021-09-09T00:00:00"/>
    <x v="2"/>
    <s v="16.30"/>
    <s v="19.00"/>
    <s v="C0305"/>
    <x v="746"/>
    <n v="0.68"/>
    <n v="0.28000000000000003"/>
    <n v="0.4"/>
    <d v="2020-12-01T00:00:00"/>
    <n v="9.4"/>
    <x v="0"/>
    <s v="R1"/>
    <m/>
    <m/>
    <m/>
    <s v="LPI-1606"/>
  </r>
  <r>
    <n v="880"/>
    <x v="9"/>
    <x v="3"/>
    <d v="2021-09-09T00:00:00"/>
    <x v="2"/>
    <s v="16.30"/>
    <s v="19.00"/>
    <s v="C0305"/>
    <x v="747"/>
    <n v="5.9"/>
    <n v="0.9"/>
    <n v="5"/>
    <d v="2020-12-10T00:00:00"/>
    <n v="9.1"/>
    <x v="0"/>
    <s v="R1"/>
    <m/>
    <m/>
    <m/>
    <s v="LPI-1606"/>
  </r>
  <r>
    <n v="881"/>
    <x v="9"/>
    <x v="3"/>
    <d v="2021-09-09T00:00:00"/>
    <x v="2"/>
    <s v="16.30"/>
    <s v="19.00"/>
    <s v="C0305"/>
    <x v="748"/>
    <n v="3.2"/>
    <n v="1.2"/>
    <n v="2"/>
    <d v="2020-11-18T00:00:00"/>
    <n v="9.8333333333333339"/>
    <x v="0"/>
    <s v="R1"/>
    <m/>
    <m/>
    <m/>
    <s v="LPI-1606"/>
  </r>
  <r>
    <n v="882"/>
    <x v="9"/>
    <x v="3"/>
    <d v="2021-09-09T00:00:00"/>
    <x v="2"/>
    <s v="16.30"/>
    <s v="19.00"/>
    <s v="B0304"/>
    <x v="749"/>
    <n v="1.2"/>
    <n v="0.5"/>
    <n v="0.7"/>
    <d v="2020-11-29T00:00:00"/>
    <n v="9.4666666666666668"/>
    <x v="0"/>
    <s v="R1"/>
    <m/>
    <m/>
    <m/>
    <s v="LPI-1606"/>
  </r>
  <r>
    <n v="883"/>
    <x v="9"/>
    <x v="3"/>
    <d v="2021-09-09T00:00:00"/>
    <x v="2"/>
    <s v="16.30"/>
    <s v="19.00"/>
    <s v="B0402"/>
    <x v="750"/>
    <n v="2.41"/>
    <n v="1"/>
    <n v="1.4100000000000001"/>
    <d v="2020-12-06T00:00:00"/>
    <n v="9.2333333333333325"/>
    <x v="0"/>
    <s v="RPC"/>
    <m/>
    <m/>
    <m/>
    <s v="AS.A19-08"/>
  </r>
  <r>
    <n v="884"/>
    <x v="9"/>
    <x v="3"/>
    <d v="2021-09-09T00:00:00"/>
    <x v="2"/>
    <s v="16.30"/>
    <s v="19.00"/>
    <s v="B0402"/>
    <x v="751"/>
    <n v="1.35"/>
    <n v="0.35"/>
    <n v="1"/>
    <d v="2020-12-14T00:00:00"/>
    <n v="8.9666666666666668"/>
    <x v="0"/>
    <s v="RPC"/>
    <m/>
    <m/>
    <m/>
    <s v="LPI-612"/>
  </r>
  <r>
    <n v="885"/>
    <x v="9"/>
    <x v="3"/>
    <d v="2021-09-09T00:00:00"/>
    <x v="2"/>
    <s v="16.30"/>
    <s v="19.00"/>
    <s v="B0402"/>
    <x v="752"/>
    <n v="1.67"/>
    <n v="0.67"/>
    <n v="0.99999999999999989"/>
    <d v="2020-10-09T00:00:00"/>
    <n v="11.166666666666666"/>
    <x v="0"/>
    <s v="R3"/>
    <m/>
    <m/>
    <m/>
    <s v="BW-04"/>
  </r>
  <r>
    <n v="886"/>
    <x v="9"/>
    <x v="3"/>
    <d v="2021-09-09T00:00:00"/>
    <x v="2"/>
    <s v="16.30"/>
    <s v="19.00"/>
    <s v="B0402"/>
    <x v="753"/>
    <n v="0.67"/>
    <n v="0.67"/>
    <n v="0"/>
    <d v="2021-08-04T00:00:00"/>
    <n v="1.2"/>
    <x v="0"/>
    <s v="RPC"/>
    <m/>
    <m/>
    <m/>
    <s v="LPI-1603"/>
  </r>
  <r>
    <n v="887"/>
    <x v="9"/>
    <x v="3"/>
    <d v="2021-09-09T00:00:00"/>
    <x v="2"/>
    <s v="16.30"/>
    <s v="19.00"/>
    <s v="B0402"/>
    <x v="754"/>
    <n v="4.6500000000000004"/>
    <n v="2.65"/>
    <n v="2.0000000000000004"/>
    <d v="2020-12-22T00:00:00"/>
    <n v="8.6999999999999993"/>
    <x v="0"/>
    <s v="RPC"/>
    <m/>
    <m/>
    <m/>
    <s v="AS.I19-19"/>
  </r>
  <r>
    <n v="888"/>
    <x v="9"/>
    <x v="3"/>
    <d v="2021-09-09T00:00:00"/>
    <x v="2"/>
    <s v="16.30"/>
    <s v="19.00"/>
    <s v="B0104"/>
    <x v="755"/>
    <n v="1.44"/>
    <n v="1.44"/>
    <n v="0"/>
    <d v="2021-01-14T00:00:00"/>
    <n v="7.9333333333333336"/>
    <x v="0"/>
    <s v="RPC"/>
    <m/>
    <m/>
    <m/>
    <s v="AS.I19-19"/>
  </r>
  <r>
    <n v="889"/>
    <x v="9"/>
    <x v="3"/>
    <d v="2021-09-09T00:00:00"/>
    <x v="2"/>
    <s v="16.30"/>
    <s v="19.00"/>
    <s v="B0103"/>
    <x v="756"/>
    <n v="9.51"/>
    <n v="0.02"/>
    <n v="9.49"/>
    <d v="2020-11-28T00:00:00"/>
    <n v="9.5"/>
    <x v="0"/>
    <s v="RN"/>
    <m/>
    <m/>
    <m/>
    <s v="LPI-1604"/>
  </r>
  <r>
    <n v="890"/>
    <x v="9"/>
    <x v="3"/>
    <d v="2021-09-09T00:00:00"/>
    <x v="2"/>
    <s v="16.30"/>
    <s v="19.00"/>
    <s v="B0102"/>
    <x v="757"/>
    <n v="8.7200000000000006"/>
    <n v="0.72"/>
    <n v="8"/>
    <d v="2020-11-10T00:00:00"/>
    <n v="10.1"/>
    <x v="0"/>
    <s v="R2"/>
    <m/>
    <m/>
    <m/>
    <s v="GP-00687"/>
  </r>
  <r>
    <n v="891"/>
    <x v="9"/>
    <x v="3"/>
    <d v="2021-09-09T00:00:00"/>
    <x v="2"/>
    <s v="16.30"/>
    <s v="19.00"/>
    <s v="B0101"/>
    <x v="127"/>
    <n v="6.71"/>
    <n v="3"/>
    <n v="3.71"/>
    <d v="2020-11-24T00:00:00"/>
    <n v="9.6333333333333329"/>
    <x v="0"/>
    <s v="R1"/>
    <m/>
    <m/>
    <m/>
    <s v="GP-95316"/>
  </r>
  <r>
    <n v="892"/>
    <x v="9"/>
    <x v="4"/>
    <d v="2021-09-09T00:00:00"/>
    <x v="4"/>
    <s v="12.20"/>
    <s v="12.40"/>
    <s v="D0401"/>
    <x v="758"/>
    <n v="1.46"/>
    <n v="0.5"/>
    <n v="0.96"/>
    <d v="2020-12-01T00:00:00"/>
    <n v="9"/>
    <x v="0"/>
    <s v="R1"/>
    <m/>
    <m/>
    <m/>
    <s v="COLEKSI"/>
  </r>
  <r>
    <n v="893"/>
    <x v="9"/>
    <x v="4"/>
    <d v="2021-09-10T00:00:00"/>
    <x v="2"/>
    <s v="11.55"/>
    <s v="12.10"/>
    <s v="D0301"/>
    <x v="759"/>
    <n v="4.1100000000000003"/>
    <n v="0.02"/>
    <n v="4.0900000000000007"/>
    <d v="2020-12-04T00:00:00"/>
    <n v="9.3333333333333339"/>
    <x v="0"/>
    <s v="RPC"/>
    <m/>
    <m/>
    <m/>
    <s v="GP-95287"/>
  </r>
  <r>
    <n v="894"/>
    <x v="9"/>
    <x v="4"/>
    <d v="2021-09-10T00:00:00"/>
    <x v="2"/>
    <s v="11.55"/>
    <s v="12.10"/>
    <s v="C0401"/>
    <x v="760"/>
    <n v="0.5"/>
    <n v="0.02"/>
    <n v="0.48"/>
    <d v="2021-01-21T00:00:00"/>
    <n v="7.7333333333333334"/>
    <x v="0"/>
    <s v="RN"/>
    <m/>
    <m/>
    <m/>
    <s v="LPI-1606"/>
  </r>
  <r>
    <n v="895"/>
    <x v="9"/>
    <x v="4"/>
    <d v="2021-09-10T00:00:00"/>
    <x v="2"/>
    <s v="14.30"/>
    <s v="15.30"/>
    <s v="B0103"/>
    <x v="761"/>
    <n v="5.45"/>
    <n v="3"/>
    <n v="2.4500000000000002"/>
    <d v="2020-10-30T00:00:00"/>
    <n v="10.5"/>
    <x v="0"/>
    <s v="RN"/>
    <m/>
    <m/>
    <m/>
    <s v="LPI-1601"/>
  </r>
  <r>
    <n v="896"/>
    <x v="9"/>
    <x v="4"/>
    <d v="2021-09-10T00:00:00"/>
    <x v="2"/>
    <s v="22.00"/>
    <s v="22.35"/>
    <s v="C0102"/>
    <x v="578"/>
    <n v="3.26"/>
    <n v="0.7"/>
    <n v="2.5599999999999996"/>
    <d v="2020-10-11T00:00:00"/>
    <n v="11.133333333333333"/>
    <x v="0"/>
    <s v="RPC"/>
    <m/>
    <m/>
    <m/>
    <s v="GP-95287"/>
  </r>
  <r>
    <n v="897"/>
    <x v="9"/>
    <x v="4"/>
    <d v="2021-09-10T00:00:00"/>
    <x v="0"/>
    <n v="16"/>
    <n v="16.5"/>
    <s v="C0406"/>
    <x v="762"/>
    <n v="5.37"/>
    <n v="5.37"/>
    <n v="0"/>
    <d v="2020-10-17T00:00:00"/>
    <n v="10.933333333333334"/>
    <x v="0"/>
    <s v="RPC"/>
    <m/>
    <m/>
    <m/>
    <s v="GP-95316"/>
  </r>
  <r>
    <n v="898"/>
    <x v="9"/>
    <x v="4"/>
    <d v="2021-09-10T00:00:00"/>
    <x v="0"/>
    <n v="16.2"/>
    <n v="16.3"/>
    <s v="C0406"/>
    <x v="763"/>
    <n v="0.65"/>
    <n v="0.65"/>
    <n v="0"/>
    <d v="2020-08-10T00:00:00"/>
    <n v="13.2"/>
    <x v="0"/>
    <s v="RN"/>
    <m/>
    <m/>
    <m/>
    <s v="TC-09"/>
  </r>
  <r>
    <n v="899"/>
    <x v="9"/>
    <x v="4"/>
    <d v="2021-09-10T00:00:00"/>
    <x v="0"/>
    <n v="16.3"/>
    <n v="17"/>
    <s v="C0406"/>
    <x v="764"/>
    <n v="1.58"/>
    <n v="1.58"/>
    <n v="0"/>
    <d v="2020-10-19T00:00:00"/>
    <n v="10.866666666666667"/>
    <x v="0"/>
    <s v="RPC"/>
    <m/>
    <m/>
    <m/>
    <s v="GP-95316"/>
  </r>
  <r>
    <n v="900"/>
    <x v="9"/>
    <x v="4"/>
    <d v="2021-09-10T00:00:00"/>
    <x v="0"/>
    <n v="16.3"/>
    <n v="17.25"/>
    <s v="C0406"/>
    <x v="765"/>
    <n v="5.77"/>
    <n v="5.77"/>
    <n v="0"/>
    <d v="2020-10-29T00:00:00"/>
    <n v="10.533333333333333"/>
    <x v="0"/>
    <s v="RPC"/>
    <m/>
    <m/>
    <m/>
    <s v="GP-95316"/>
  </r>
  <r>
    <n v="901"/>
    <x v="9"/>
    <x v="4"/>
    <d v="2021-09-10T00:00:00"/>
    <x v="0"/>
    <n v="17"/>
    <n v="17.25"/>
    <s v="C0406"/>
    <x v="766"/>
    <n v="2.33"/>
    <n v="2.33"/>
    <n v="0"/>
    <d v="2020-11-01T00:00:00"/>
    <n v="10.433333333333334"/>
    <x v="0"/>
    <s v="RPC"/>
    <m/>
    <m/>
    <m/>
    <s v="GP-95316"/>
  </r>
  <r>
    <n v="902"/>
    <x v="9"/>
    <x v="4"/>
    <d v="2021-09-10T00:00:00"/>
    <x v="3"/>
    <s v="14.00"/>
    <s v="15.30"/>
    <s v="A0411"/>
    <x v="767"/>
    <n v="1.73"/>
    <n v="1.73"/>
    <n v="0"/>
    <d v="2021-01-12T00:00:00"/>
    <n v="8.0333333333333332"/>
    <x v="0"/>
    <s v="RN"/>
    <m/>
    <m/>
    <m/>
    <s v="GP 99-8009"/>
  </r>
  <r>
    <n v="903"/>
    <x v="9"/>
    <x v="4"/>
    <d v="2021-09-10T00:00:00"/>
    <x v="3"/>
    <s v="14.00"/>
    <s v="15.30"/>
    <s v="A0512"/>
    <x v="768"/>
    <n v="0.64"/>
    <n v="0.45"/>
    <n v="0.19"/>
    <d v="2020-11-11T00:00:00"/>
    <n v="10.1"/>
    <x v="0"/>
    <s v="R1"/>
    <m/>
    <m/>
    <m/>
    <s v="LPI-612"/>
  </r>
  <r>
    <n v="904"/>
    <x v="9"/>
    <x v="4"/>
    <d v="2021-09-10T00:00:00"/>
    <x v="3"/>
    <s v="14.00"/>
    <s v="15.30"/>
    <s v="A0512"/>
    <x v="769"/>
    <n v="2.95"/>
    <n v="0.1"/>
    <n v="2.85"/>
    <d v="2020-11-11T00:00:00"/>
    <n v="10.1"/>
    <x v="0"/>
    <s v="R1"/>
    <m/>
    <m/>
    <m/>
    <s v="LPI-612"/>
  </r>
  <r>
    <n v="905"/>
    <x v="9"/>
    <x v="4"/>
    <d v="2021-09-10T00:00:00"/>
    <x v="3"/>
    <s v="14.00"/>
    <s v="15.30"/>
    <s v="A0513"/>
    <x v="770"/>
    <n v="3.46"/>
    <n v="3.46"/>
    <n v="0"/>
    <d v="2020-11-03T00:00:00"/>
    <n v="10.366666666666667"/>
    <x v="0"/>
    <s v="R1"/>
    <m/>
    <m/>
    <m/>
    <s v="LPI-1602"/>
  </r>
  <r>
    <n v="906"/>
    <x v="9"/>
    <x v="4"/>
    <d v="2021-09-10T00:00:00"/>
    <x v="3"/>
    <s v="14.00"/>
    <s v="15.30"/>
    <s v="A0513"/>
    <x v="481"/>
    <n v="3.8"/>
    <n v="1.5"/>
    <n v="2.2999999999999998"/>
    <d v="2020-06-24T00:00:00"/>
    <n v="14.766666666666667"/>
    <x v="0"/>
    <s v="R1"/>
    <m/>
    <m/>
    <m/>
    <s v="LPI-1606"/>
  </r>
  <r>
    <n v="907"/>
    <x v="9"/>
    <x v="4"/>
    <d v="2021-09-10T00:00:00"/>
    <x v="3"/>
    <s v="14.00"/>
    <s v="15.30"/>
    <s v="D0104"/>
    <x v="356"/>
    <n v="10.6"/>
    <n v="3"/>
    <n v="7.6"/>
    <d v="2020-09-24T00:00:00"/>
    <n v="11.7"/>
    <x v="0"/>
    <s v="RPC"/>
    <m/>
    <m/>
    <m/>
    <s v="TC-09"/>
  </r>
  <r>
    <n v="908"/>
    <x v="9"/>
    <x v="4"/>
    <d v="2021-09-10T00:00:00"/>
    <x v="3"/>
    <s v="14.00"/>
    <s v="15.30"/>
    <s v="A0304"/>
    <x v="771"/>
    <n v="7.07"/>
    <n v="2"/>
    <n v="5.07"/>
    <d v="2020-08-06T00:00:00"/>
    <n v="13.333333333333334"/>
    <x v="0"/>
    <s v="RPC"/>
    <m/>
    <m/>
    <m/>
    <s v="LPI-1606"/>
  </r>
  <r>
    <n v="909"/>
    <x v="9"/>
    <x v="4"/>
    <d v="2021-09-10T00:00:00"/>
    <x v="3"/>
    <s v="14.00"/>
    <s v="15.30"/>
    <s v="A0312"/>
    <x v="772"/>
    <n v="2.21"/>
    <n v="2.21"/>
    <n v="0"/>
    <d v="2020-09-25T00:00:00"/>
    <n v="11.666666666666666"/>
    <x v="0"/>
    <s v="R3"/>
    <m/>
    <m/>
    <m/>
    <s v="LPI-1605"/>
  </r>
  <r>
    <n v="910"/>
    <x v="9"/>
    <x v="4"/>
    <d v="2021-09-10T00:00:00"/>
    <x v="3"/>
    <s v="14.00"/>
    <s v="15.30"/>
    <s v="A0312"/>
    <x v="773"/>
    <n v="1.42"/>
    <n v="1.42"/>
    <n v="0"/>
    <d v="2020-09-24T00:00:00"/>
    <n v="11.7"/>
    <x v="0"/>
    <s v="R3"/>
    <m/>
    <m/>
    <m/>
    <s v="LPI-1605"/>
  </r>
  <r>
    <n v="911"/>
    <x v="9"/>
    <x v="4"/>
    <d v="2021-09-10T00:00:00"/>
    <x v="3"/>
    <s v="14.00"/>
    <s v="15.30"/>
    <s v="A0411"/>
    <x v="774"/>
    <n v="1.98"/>
    <n v="1.98"/>
    <n v="0"/>
    <d v="2020-11-14T00:00:00"/>
    <n v="10"/>
    <x v="0"/>
    <s v="RPC"/>
    <m/>
    <m/>
    <m/>
    <s v="GP 99-8009"/>
  </r>
  <r>
    <n v="912"/>
    <x v="9"/>
    <x v="5"/>
    <d v="2021-09-11T00:00:00"/>
    <x v="2"/>
    <s v="12.00"/>
    <s v="13.00"/>
    <s v="C0102"/>
    <x v="578"/>
    <n v="3.26"/>
    <n v="0.5"/>
    <n v="2.76"/>
    <d v="2020-10-11T00:00:00"/>
    <n v="11.166666666666666"/>
    <x v="0"/>
    <s v="RPC"/>
    <m/>
    <m/>
    <m/>
    <s v="GP-95287"/>
  </r>
  <r>
    <n v="913"/>
    <x v="9"/>
    <x v="5"/>
    <d v="2021-09-11T00:00:00"/>
    <x v="2"/>
    <s v="12.00"/>
    <s v="13.00"/>
    <s v="B0103"/>
    <x v="756"/>
    <n v="9.51"/>
    <n v="0.03"/>
    <n v="9.48"/>
    <d v="2020-11-28T00:00:00"/>
    <n v="9.5666666666666664"/>
    <x v="0"/>
    <s v="RN"/>
    <m/>
    <m/>
    <m/>
    <s v="LPI-1604"/>
  </r>
  <r>
    <n v="914"/>
    <x v="9"/>
    <x v="5"/>
    <d v="2021-09-11T00:00:00"/>
    <x v="2"/>
    <s v="12.00"/>
    <s v="13.00"/>
    <s v="B0402"/>
    <x v="750"/>
    <n v="2.41"/>
    <n v="0.5"/>
    <n v="1.9100000000000001"/>
    <d v="2020-12-06T00:00:00"/>
    <n v="9.3000000000000007"/>
    <x v="0"/>
    <s v="RPC"/>
    <m/>
    <m/>
    <m/>
    <s v="AS.A19-08"/>
  </r>
  <r>
    <n v="915"/>
    <x v="9"/>
    <x v="5"/>
    <d v="2021-09-11T00:00:00"/>
    <x v="3"/>
    <s v="12.20"/>
    <s v="13.15"/>
    <s v="A0408"/>
    <x v="775"/>
    <n v="1.36"/>
    <n v="0.1"/>
    <n v="1.26"/>
    <d v="2020-08-05T00:00:00"/>
    <n v="13.433333333333334"/>
    <x v="0"/>
    <s v="RPC"/>
    <m/>
    <m/>
    <m/>
    <s v="LPI-1606"/>
  </r>
  <r>
    <n v="916"/>
    <x v="9"/>
    <x v="5"/>
    <d v="2021-09-11T00:00:00"/>
    <x v="3"/>
    <s v="12.20"/>
    <s v="13.15"/>
    <s v="A0409"/>
    <x v="776"/>
    <n v="2.98"/>
    <n v="1"/>
    <n v="1.98"/>
    <d v="2020-07-12T00:00:00"/>
    <n v="14.233333333333333"/>
    <x v="0"/>
    <s v="RPC"/>
    <m/>
    <m/>
    <m/>
    <s v="LPI-1606"/>
  </r>
  <r>
    <n v="917"/>
    <x v="9"/>
    <x v="5"/>
    <d v="2021-09-11T00:00:00"/>
    <x v="3"/>
    <s v="12.20"/>
    <s v="13.15"/>
    <s v="A0509"/>
    <x v="777"/>
    <n v="1.69"/>
    <n v="1.69"/>
    <n v="0"/>
    <d v="2020-08-06T00:00:00"/>
    <n v="13.4"/>
    <x v="0"/>
    <s v="RPC"/>
    <m/>
    <m/>
    <m/>
    <s v="LPI-1606"/>
  </r>
  <r>
    <n v="918"/>
    <x v="9"/>
    <x v="0"/>
    <d v="2021-09-14T00:00:00"/>
    <x v="2"/>
    <s v="22.00"/>
    <s v="22.15"/>
    <s v="C0404"/>
    <x v="778"/>
    <n v="3.09"/>
    <n v="0.05"/>
    <n v="3.04"/>
    <d v="2020-10-31T00:00:00"/>
    <n v="10.6"/>
    <x v="0"/>
    <s v="R1"/>
    <m/>
    <m/>
    <m/>
    <s v="LPI-1606"/>
  </r>
  <r>
    <n v="919"/>
    <x v="9"/>
    <x v="0"/>
    <d v="2021-09-14T00:00:00"/>
    <x v="3"/>
    <s v="11.12"/>
    <s v="12.30"/>
    <s v="A0501"/>
    <x v="246"/>
    <n v="3.36"/>
    <n v="0.5"/>
    <n v="2.86"/>
    <d v="2020-09-29T00:00:00"/>
    <n v="11.666666666666666"/>
    <x v="0"/>
    <s v="R3"/>
    <m/>
    <m/>
    <m/>
    <s v="PSJT 941"/>
  </r>
  <r>
    <n v="920"/>
    <x v="9"/>
    <x v="0"/>
    <d v="2021-09-14T00:00:00"/>
    <x v="3"/>
    <s v="11.12"/>
    <s v="12.30"/>
    <s v="A0601"/>
    <x v="247"/>
    <n v="2.95"/>
    <n v="2"/>
    <n v="0.95000000000000018"/>
    <d v="2020-09-28T00:00:00"/>
    <n v="11.7"/>
    <x v="0"/>
    <s v="R3"/>
    <m/>
    <m/>
    <m/>
    <s v="GP-00687"/>
  </r>
  <r>
    <n v="921"/>
    <x v="9"/>
    <x v="0"/>
    <d v="2021-09-14T00:00:00"/>
    <x v="3"/>
    <s v="12.33"/>
    <s v="14.00"/>
    <s v="A0408"/>
    <x v="779"/>
    <n v="2.71"/>
    <n v="2.71"/>
    <n v="0"/>
    <d v="2020-07-20T00:00:00"/>
    <n v="14.033333333333333"/>
    <x v="0"/>
    <s v="RPC"/>
    <m/>
    <m/>
    <m/>
    <s v="LPI-1606"/>
  </r>
  <r>
    <n v="922"/>
    <x v="9"/>
    <x v="0"/>
    <d v="2021-09-14T00:00:00"/>
    <x v="3"/>
    <s v="12.33"/>
    <s v="14.00"/>
    <s v="A0408"/>
    <x v="780"/>
    <n v="3.85"/>
    <n v="0.1"/>
    <n v="3.75"/>
    <d v="2020-07-19T00:00:00"/>
    <n v="14.066666666666666"/>
    <x v="0"/>
    <s v="RPC"/>
    <m/>
    <m/>
    <m/>
    <s v="LPI-1606"/>
  </r>
  <r>
    <n v="923"/>
    <x v="9"/>
    <x v="6"/>
    <d v="2021-09-15T00:00:00"/>
    <x v="0"/>
    <s v="16.45"/>
    <s v="17.15"/>
    <s v="C1012"/>
    <x v="781"/>
    <n v="0.61"/>
    <n v="0.61"/>
    <n v="0"/>
    <d v="2020-10-11T00:00:00"/>
    <n v="11.3"/>
    <x v="0"/>
    <s v="RPC"/>
    <m/>
    <m/>
    <m/>
    <s v="LPI-1605"/>
  </r>
  <r>
    <n v="924"/>
    <x v="9"/>
    <x v="6"/>
    <d v="2021-09-15T00:00:00"/>
    <x v="0"/>
    <s v="17.00"/>
    <s v="17.30"/>
    <s v="C1112"/>
    <x v="782"/>
    <n v="1.1000000000000001"/>
    <n v="1.1000000000000001"/>
    <n v="0"/>
    <d v="2020-12-12T00:00:00"/>
    <n v="9.2333333333333325"/>
    <x v="0"/>
    <s v="RPC"/>
    <m/>
    <m/>
    <m/>
    <s v="LPI-1606"/>
  </r>
  <r>
    <n v="925"/>
    <x v="9"/>
    <x v="6"/>
    <d v="2021-09-15T00:00:00"/>
    <x v="0"/>
    <s v="17.25"/>
    <s v="17.45"/>
    <s v="C1112"/>
    <x v="783"/>
    <n v="0.83"/>
    <n v="0.83"/>
    <n v="0"/>
    <d v="2020-12-28T00:00:00"/>
    <n v="8.6999999999999993"/>
    <x v="0"/>
    <s v="RPC"/>
    <m/>
    <m/>
    <m/>
    <s v="LPI-1606"/>
  </r>
  <r>
    <n v="926"/>
    <x v="9"/>
    <x v="4"/>
    <d v="2021-09-17T00:00:00"/>
    <x v="2"/>
    <s v="14.50"/>
    <s v="16.00"/>
    <s v="D0301"/>
    <x v="702"/>
    <n v="3.33"/>
    <n v="0.5"/>
    <n v="2.83"/>
    <d v="2020-11-30T00:00:00"/>
    <n v="8.6999999999999993"/>
    <x v="0"/>
    <s v="RPC"/>
    <m/>
    <m/>
    <m/>
    <s v="GP-95287"/>
  </r>
  <r>
    <n v="927"/>
    <x v="9"/>
    <x v="4"/>
    <d v="2021-09-17T00:00:00"/>
    <x v="2"/>
    <s v="14.50"/>
    <s v="16.00"/>
    <s v="C0102"/>
    <x v="578"/>
    <n v="3.26"/>
    <n v="1.3"/>
    <n v="1.9599999999999997"/>
    <d v="2020-10-11T00:00:00"/>
    <n v="8.6999999999999993"/>
    <x v="0"/>
    <s v="RPC"/>
    <m/>
    <m/>
    <m/>
    <s v="GP-95287"/>
  </r>
  <r>
    <n v="928"/>
    <x v="9"/>
    <x v="4"/>
    <d v="2021-09-17T00:00:00"/>
    <x v="2"/>
    <s v="14.50"/>
    <s v="16.00"/>
    <s v="B0103"/>
    <x v="756"/>
    <n v="9.51"/>
    <n v="3"/>
    <n v="6.51"/>
    <d v="2020-11-28T00:00:00"/>
    <n v="8.6999999999999993"/>
    <x v="0"/>
    <s v="RN"/>
    <m/>
    <m/>
    <m/>
    <s v="LPI-1604"/>
  </r>
  <r>
    <n v="929"/>
    <x v="9"/>
    <x v="4"/>
    <d v="2021-09-17T00:00:00"/>
    <x v="0"/>
    <n v="18.3"/>
    <n v="19.3"/>
    <s v="C0607"/>
    <x v="784"/>
    <n v="9.4600000000000009"/>
    <n v="9.4600000000000009"/>
    <n v="0"/>
    <d v="2020-10-21T00:00:00"/>
    <n v="8.6999999999999993"/>
    <x v="0"/>
    <s v="R2"/>
    <m/>
    <m/>
    <m/>
    <s v="LPI-1606"/>
  </r>
  <r>
    <n v="930"/>
    <x v="9"/>
    <x v="4"/>
    <d v="2021-09-17T00:00:00"/>
    <x v="0"/>
    <n v="19.3"/>
    <n v="20"/>
    <s v="C0607"/>
    <x v="785"/>
    <n v="5.69"/>
    <n v="5.69"/>
    <n v="0"/>
    <d v="2020-10-28T00:00:00"/>
    <n v="8.6999999999999993"/>
    <x v="0"/>
    <s v="R2"/>
    <m/>
    <m/>
    <m/>
    <s v="LPI-1606"/>
  </r>
  <r>
    <n v="931"/>
    <x v="9"/>
    <x v="4"/>
    <d v="2021-09-17T00:00:00"/>
    <x v="3"/>
    <s v="14.26"/>
    <s v="14.45"/>
    <s v="A0311"/>
    <x v="786"/>
    <n v="2.02"/>
    <n v="0.5"/>
    <n v="1.52"/>
    <d v="2020-09-24T00:00:00"/>
    <n v="8.6999999999999993"/>
    <x v="0"/>
    <s v="R3"/>
    <m/>
    <m/>
    <m/>
    <s v="LPI-1601"/>
  </r>
  <r>
    <n v="932"/>
    <x v="9"/>
    <x v="5"/>
    <d v="2021-09-18T00:00:00"/>
    <x v="3"/>
    <s v="17.05"/>
    <s v="17.45"/>
    <s v="A0603"/>
    <x v="787"/>
    <n v="4.6399999999999997"/>
    <n v="2.7"/>
    <n v="1.9399999999999995"/>
    <d v="2020-10-15T00:00:00"/>
    <n v="11.266666666666667"/>
    <x v="0"/>
    <s v="R3"/>
    <m/>
    <m/>
    <m/>
    <s v="PSJT 941"/>
  </r>
  <r>
    <n v="933"/>
    <x v="9"/>
    <x v="2"/>
    <d v="2021-09-19T00:00:00"/>
    <x v="2"/>
    <s v="13.30"/>
    <s v="14.00"/>
    <s v="C0105"/>
    <x v="788"/>
    <n v="4.3099999999999996"/>
    <n v="1"/>
    <n v="3.3099999999999996"/>
    <d v="2020-09-14T00:00:00"/>
    <n v="12.333333333333334"/>
    <x v="0"/>
    <s v="R2"/>
    <m/>
    <m/>
    <m/>
    <s v="LPI-1603"/>
  </r>
  <r>
    <n v="934"/>
    <x v="9"/>
    <x v="2"/>
    <d v="2021-09-19T00:00:00"/>
    <x v="2"/>
    <s v="20.00"/>
    <s v="20.30"/>
    <s v="D0301"/>
    <x v="702"/>
    <n v="3.33"/>
    <n v="0.2"/>
    <n v="3.13"/>
    <d v="2020-11-30T00:00:00"/>
    <n v="9.7666666666666675"/>
    <x v="0"/>
    <s v="RPC"/>
    <m/>
    <m/>
    <m/>
    <s v="GP-95287"/>
  </r>
  <r>
    <n v="935"/>
    <x v="9"/>
    <x v="2"/>
    <d v="2021-09-19T00:00:00"/>
    <x v="3"/>
    <s v="12.35"/>
    <s v="14.20"/>
    <s v="A0103"/>
    <x v="789"/>
    <n v="5.65"/>
    <n v="1.5"/>
    <n v="4.1500000000000004"/>
    <d v="2020-10-29T00:00:00"/>
    <n v="10.833333333333334"/>
    <x v="0"/>
    <s v="R3"/>
    <m/>
    <m/>
    <m/>
    <s v="LPI-1603"/>
  </r>
  <r>
    <n v="936"/>
    <x v="9"/>
    <x v="1"/>
    <d v="2021-09-20T00:00:00"/>
    <x v="2"/>
    <s v="13.20"/>
    <s v="13.40"/>
    <s v="C0301"/>
    <x v="760"/>
    <n v="0.5"/>
    <n v="0.48"/>
    <n v="2.0000000000000018E-2"/>
    <d v="2021-01-21T00:00:00"/>
    <n v="8.0666666666666664"/>
    <x v="0"/>
    <s v="RN"/>
    <m/>
    <m/>
    <m/>
    <s v="LPI-1606"/>
  </r>
  <r>
    <n v="937"/>
    <x v="9"/>
    <x v="1"/>
    <d v="2021-09-20T00:00:00"/>
    <x v="2"/>
    <s v="18.05"/>
    <s v="18.20"/>
    <s v="D0301"/>
    <x v="702"/>
    <n v="3.33"/>
    <n v="0.05"/>
    <n v="3.2800000000000002"/>
    <d v="2020-11-30T00:00:00"/>
    <n v="9.8000000000000007"/>
    <x v="0"/>
    <s v="RPC"/>
    <m/>
    <m/>
    <m/>
    <s v="GP-95287"/>
  </r>
  <r>
    <n v="938"/>
    <x v="9"/>
    <x v="1"/>
    <d v="2021-09-20T00:00:00"/>
    <x v="3"/>
    <s v="12.35"/>
    <s v="13.40"/>
    <s v="A0405"/>
    <x v="790"/>
    <n v="3.72"/>
    <n v="3.72"/>
    <n v="0"/>
    <d v="2020-08-06T00:00:00"/>
    <n v="13.666666666666666"/>
    <x v="0"/>
    <s v="R1"/>
    <m/>
    <m/>
    <m/>
    <s v="LPI-1606"/>
  </r>
  <r>
    <n v="939"/>
    <x v="9"/>
    <x v="1"/>
    <d v="2021-09-20T00:00:00"/>
    <x v="3"/>
    <s v="12.35"/>
    <s v="13.40"/>
    <s v="A0304"/>
    <x v="791"/>
    <n v="3.7"/>
    <n v="3.07"/>
    <n v="0.63000000000000034"/>
    <d v="2020-07-28T00:00:00"/>
    <n v="13.966666666666667"/>
    <x v="0"/>
    <s v="RPC"/>
    <m/>
    <m/>
    <m/>
    <s v="LPI-1606"/>
  </r>
  <r>
    <n v="940"/>
    <x v="9"/>
    <x v="1"/>
    <d v="2021-09-20T00:00:00"/>
    <x v="3"/>
    <s v="14.12"/>
    <s v="14.32"/>
    <s v="D0204"/>
    <x v="792"/>
    <n v="1.27"/>
    <n v="1.27"/>
    <n v="0"/>
    <d v="2020-09-06T00:00:00"/>
    <n v="12.633333333333333"/>
    <x v="0"/>
    <s v="R3"/>
    <m/>
    <m/>
    <m/>
    <s v="LPI-1602"/>
  </r>
  <r>
    <n v="941"/>
    <x v="9"/>
    <x v="1"/>
    <d v="2021-09-20T00:00:00"/>
    <x v="3"/>
    <s v="18.55"/>
    <s v="19.35"/>
    <s v="A0311"/>
    <x v="583"/>
    <n v="4.75"/>
    <n v="0.75"/>
    <n v="4"/>
    <d v="2020-09-25T00:00:00"/>
    <n v="12"/>
    <x v="0"/>
    <s v="R2"/>
    <m/>
    <m/>
    <m/>
    <s v="COLEKSI"/>
  </r>
  <r>
    <n v="942"/>
    <x v="9"/>
    <x v="1"/>
    <d v="2021-09-20T00:00:00"/>
    <x v="3"/>
    <s v="18.55"/>
    <s v="19.35"/>
    <s v="A0311"/>
    <x v="786"/>
    <n v="2.02"/>
    <n v="0.25"/>
    <n v="1.77"/>
    <d v="2020-09-24T00:00:00"/>
    <n v="12.033333333333333"/>
    <x v="0"/>
    <s v="R3"/>
    <m/>
    <m/>
    <m/>
    <s v="LPI-1601"/>
  </r>
  <r>
    <n v="943"/>
    <x v="9"/>
    <x v="1"/>
    <d v="2021-09-20T00:00:00"/>
    <x v="4"/>
    <s v="21.00"/>
    <s v="21.15"/>
    <s v="C0301"/>
    <x v="793"/>
    <n v="1.4"/>
    <n v="0.15"/>
    <n v="1.25"/>
    <d v="2021-04-14T00:00:00"/>
    <n v="4.5666666666666664"/>
    <x v="1"/>
    <s v="RN"/>
    <m/>
    <m/>
    <m/>
    <s v="COLEKSI"/>
  </r>
  <r>
    <n v="944"/>
    <x v="9"/>
    <x v="0"/>
    <d v="2021-09-21T00:00:00"/>
    <x v="2"/>
    <s v="17.00"/>
    <s v="18.00"/>
    <s v="C0105"/>
    <x v="794"/>
    <n v="1.82"/>
    <n v="0.82"/>
    <n v="1"/>
    <d v="2020-09-12T00:00:00"/>
    <n v="12.466666666666667"/>
    <x v="0"/>
    <s v="R2"/>
    <m/>
    <m/>
    <m/>
    <s v="LPI-1603"/>
  </r>
  <r>
    <n v="945"/>
    <x v="9"/>
    <x v="0"/>
    <d v="2021-09-21T00:00:00"/>
    <x v="2"/>
    <s v="17.00"/>
    <s v="18.00"/>
    <s v="C0105"/>
    <x v="788"/>
    <n v="4.3099999999999996"/>
    <n v="0.81"/>
    <n v="3.4999999999999996"/>
    <d v="2020-09-14T00:00:00"/>
    <n v="12.4"/>
    <x v="0"/>
    <s v="R2"/>
    <m/>
    <m/>
    <m/>
    <s v="LPI-1603"/>
  </r>
  <r>
    <n v="946"/>
    <x v="9"/>
    <x v="0"/>
    <d v="2021-09-21T00:00:00"/>
    <x v="2"/>
    <s v="17.00"/>
    <s v="18.00"/>
    <s v="C0105"/>
    <x v="795"/>
    <n v="2.1"/>
    <n v="0.1"/>
    <n v="2"/>
    <d v="2020-10-13T00:00:00"/>
    <n v="11.433333333333334"/>
    <x v="0"/>
    <s v="RPC"/>
    <m/>
    <m/>
    <m/>
    <s v="LPI-1605"/>
  </r>
  <r>
    <n v="947"/>
    <x v="9"/>
    <x v="0"/>
    <d v="2021-09-21T00:00:00"/>
    <x v="2"/>
    <s v="17.00"/>
    <s v="18.00"/>
    <s v="B0103"/>
    <x v="796"/>
    <n v="5.21"/>
    <n v="0.06"/>
    <n v="5.15"/>
    <d v="2020-11-08T00:00:00"/>
    <n v="10.566666666666666"/>
    <x v="0"/>
    <s v="R1"/>
    <m/>
    <m/>
    <m/>
    <s v="COLEKSI"/>
  </r>
  <r>
    <n v="948"/>
    <x v="9"/>
    <x v="0"/>
    <d v="2021-09-21T00:00:00"/>
    <x v="2"/>
    <s v="17.00"/>
    <s v="18.00"/>
    <s v="C0205"/>
    <x v="797"/>
    <n v="2.5499999999999998"/>
    <n v="1"/>
    <n v="1.5499999999999998"/>
    <d v="2020-10-01T00:00:00"/>
    <n v="11.833333333333334"/>
    <x v="0"/>
    <s v="R2"/>
    <m/>
    <m/>
    <m/>
    <s v="LPI-1606"/>
  </r>
  <r>
    <n v="949"/>
    <x v="9"/>
    <x v="0"/>
    <d v="2021-09-21T00:00:00"/>
    <x v="2"/>
    <s v="20.40"/>
    <s v="21.00"/>
    <s v="C0305"/>
    <x v="798"/>
    <n v="1.73"/>
    <n v="0.15"/>
    <n v="1.58"/>
    <d v="2021-02-05T00:00:00"/>
    <n v="7.6"/>
    <x v="0"/>
    <s v="R2"/>
    <m/>
    <m/>
    <m/>
    <s v="LPI-1606"/>
  </r>
  <r>
    <n v="950"/>
    <x v="9"/>
    <x v="0"/>
    <d v="2021-09-21T00:00:00"/>
    <x v="3"/>
    <s v="16.35"/>
    <s v="17.40"/>
    <s v="A0103"/>
    <x v="789"/>
    <n v="5.65"/>
    <n v="2"/>
    <n v="3.6500000000000004"/>
    <d v="2020-10-29T00:00:00"/>
    <n v="10.9"/>
    <x v="0"/>
    <s v="R3"/>
    <m/>
    <m/>
    <m/>
    <s v="LPI-1603"/>
  </r>
  <r>
    <n v="951"/>
    <x v="9"/>
    <x v="0"/>
    <d v="2021-09-21T00:00:00"/>
    <x v="3"/>
    <s v="21.00"/>
    <s v="22.30"/>
    <s v="A0703"/>
    <x v="799"/>
    <n v="0.84"/>
    <n v="0.84"/>
    <n v="0"/>
    <d v="2020-10-02T00:00:00"/>
    <n v="11.8"/>
    <x v="0"/>
    <s v="R2"/>
    <m/>
    <m/>
    <m/>
    <s v="LPI-1606"/>
  </r>
  <r>
    <n v="952"/>
    <x v="9"/>
    <x v="0"/>
    <d v="2021-09-21T00:00:00"/>
    <x v="3"/>
    <s v="21.00"/>
    <s v="22.30"/>
    <s v="A0703"/>
    <x v="800"/>
    <n v="8.89"/>
    <n v="8.89"/>
    <n v="0"/>
    <d v="2020-10-12T00:00:00"/>
    <n v="11.466666666666667"/>
    <x v="0"/>
    <s v="R2"/>
    <m/>
    <m/>
    <m/>
    <s v="LPI-1607"/>
  </r>
  <r>
    <n v="953"/>
    <x v="9"/>
    <x v="0"/>
    <d v="2021-09-21T00:00:00"/>
    <x v="3"/>
    <s v="21.00"/>
    <s v="22.30"/>
    <s v="A0703"/>
    <x v="801"/>
    <n v="3.88"/>
    <n v="2"/>
    <n v="1.88"/>
    <d v="2020-10-12T00:00:00"/>
    <n v="11.466666666666667"/>
    <x v="0"/>
    <s v="R2"/>
    <m/>
    <m/>
    <m/>
    <s v="LPI-1607"/>
  </r>
  <r>
    <n v="954"/>
    <x v="9"/>
    <x v="6"/>
    <d v="2021-09-22T00:00:00"/>
    <x v="2"/>
    <s v="17.15"/>
    <s v="17.40"/>
    <s v="C0105"/>
    <x v="794"/>
    <n v="1.82"/>
    <n v="0.2"/>
    <n v="1.62"/>
    <d v="2020-09-12T00:00:00"/>
    <n v="12.5"/>
    <x v="0"/>
    <s v="R2"/>
    <m/>
    <m/>
    <m/>
    <s v="LPI-1603"/>
  </r>
  <r>
    <n v="955"/>
    <x v="9"/>
    <x v="3"/>
    <d v="2021-09-23T00:00:00"/>
    <x v="2"/>
    <s v="16.30"/>
    <s v="17.00"/>
    <s v="B0402"/>
    <x v="802"/>
    <n v="4.6100000000000003"/>
    <n v="0.05"/>
    <n v="4.5600000000000005"/>
    <d v="2020-12-19T00:00:00"/>
    <n v="9.2666666666666675"/>
    <x v="0"/>
    <s v="RPC"/>
    <m/>
    <m/>
    <m/>
    <s v="AS.A19-08"/>
  </r>
  <r>
    <n v="956"/>
    <x v="9"/>
    <x v="3"/>
    <d v="2021-09-23T00:00:00"/>
    <x v="2"/>
    <s v="16.30"/>
    <s v="17.00"/>
    <s v="B0402"/>
    <x v="803"/>
    <n v="3.59"/>
    <n v="0.05"/>
    <n v="3.54"/>
    <d v="2020-12-16T00:00:00"/>
    <n v="9.3666666666666671"/>
    <x v="0"/>
    <s v="RPC"/>
    <m/>
    <m/>
    <m/>
    <s v="LPI-612"/>
  </r>
  <r>
    <n v="957"/>
    <x v="9"/>
    <x v="3"/>
    <d v="2021-09-23T00:00:00"/>
    <x v="2"/>
    <s v="16.30"/>
    <s v="17.00"/>
    <s v="B0501"/>
    <x v="804"/>
    <n v="0.26"/>
    <n v="0.26"/>
    <n v="0"/>
    <d v="2020-08-07T00:00:00"/>
    <n v="13.733333333333333"/>
    <x v="0"/>
    <s v="R3"/>
    <m/>
    <m/>
    <m/>
    <s v="LPI-1604"/>
  </r>
  <r>
    <n v="958"/>
    <x v="9"/>
    <x v="3"/>
    <d v="2021-09-23T00:00:00"/>
    <x v="2"/>
    <s v="16.30"/>
    <s v="17.00"/>
    <s v="B0501"/>
    <x v="805"/>
    <n v="1.22"/>
    <n v="0.3"/>
    <n v="0.91999999999999993"/>
    <d v="2020-11-06T00:00:00"/>
    <n v="10.7"/>
    <x v="0"/>
    <s v="R3"/>
    <m/>
    <m/>
    <m/>
    <s v="LPI-1604"/>
  </r>
  <r>
    <n v="959"/>
    <x v="9"/>
    <x v="5"/>
    <d v="2021-09-25T00:00:00"/>
    <x v="2"/>
    <s v="11.00"/>
    <s v="11.15"/>
    <s v="B0103"/>
    <x v="796"/>
    <n v="5.21"/>
    <n v="0.05"/>
    <n v="5.16"/>
    <d v="2020-11-08T00:00:00"/>
    <n v="10.7"/>
    <x v="0"/>
    <s v="R1"/>
    <m/>
    <m/>
    <m/>
    <s v="COLEKSI"/>
  </r>
  <r>
    <n v="960"/>
    <x v="9"/>
    <x v="5"/>
    <d v="2021-09-25T00:00:00"/>
    <x v="3"/>
    <s v="12.10"/>
    <s v="14.05"/>
    <s v="A0103"/>
    <x v="217"/>
    <n v="9.1199999999999992"/>
    <n v="2.15"/>
    <n v="6.9699999999999989"/>
    <d v="2020-10-06T00:00:00"/>
    <n v="11.8"/>
    <x v="0"/>
    <s v="R3"/>
    <m/>
    <m/>
    <m/>
    <s v="LPI-1603"/>
  </r>
  <r>
    <n v="961"/>
    <x v="9"/>
    <x v="5"/>
    <d v="2021-09-25T00:00:00"/>
    <x v="3"/>
    <s v="18.15"/>
    <s v="19.17"/>
    <s v="A0311"/>
    <x v="583"/>
    <n v="4.75"/>
    <n v="1"/>
    <n v="3.75"/>
    <d v="2020-09-25T00:00:00"/>
    <n v="12.166666666666666"/>
    <x v="0"/>
    <s v="R2"/>
    <m/>
    <m/>
    <m/>
    <s v="COLEKSI"/>
  </r>
  <r>
    <n v="962"/>
    <x v="9"/>
    <x v="0"/>
    <d v="2021-09-28T00:00:00"/>
    <x v="2"/>
    <s v="16.00"/>
    <s v="16.25"/>
    <s v="C0103"/>
    <x v="806"/>
    <n v="3.03"/>
    <n v="0.7"/>
    <n v="2.33"/>
    <d v="2020-11-30T00:00:00"/>
    <n v="10.066666666666666"/>
    <x v="0"/>
    <s v="R1"/>
    <m/>
    <m/>
    <m/>
    <s v="LPI-1606"/>
  </r>
  <r>
    <n v="963"/>
    <x v="9"/>
    <x v="0"/>
    <d v="2021-09-28T00:00:00"/>
    <x v="2"/>
    <s v="16.00"/>
    <s v="16.25"/>
    <s v="B0103"/>
    <x v="756"/>
    <n v="9.51"/>
    <n v="1"/>
    <n v="8.51"/>
    <d v="2020-11-28T00:00:00"/>
    <n v="10.133333333333333"/>
    <x v="0"/>
    <s v="RN"/>
    <m/>
    <m/>
    <m/>
    <s v="LPI-1604"/>
  </r>
  <r>
    <n v="964"/>
    <x v="9"/>
    <x v="0"/>
    <d v="2021-09-28T00:00:00"/>
    <x v="0"/>
    <n v="10.1"/>
    <n v="11"/>
    <s v="C0803"/>
    <x v="807"/>
    <n v="4.33"/>
    <n v="4.33"/>
    <n v="0"/>
    <d v="2020-12-04T00:00:00"/>
    <n v="9.9333333333333336"/>
    <x v="0"/>
    <s v="R2"/>
    <m/>
    <m/>
    <m/>
    <s v="LPI-1603"/>
  </r>
  <r>
    <n v="965"/>
    <x v="9"/>
    <x v="0"/>
    <d v="2021-09-28T00:00:00"/>
    <x v="0"/>
    <n v="10.5"/>
    <n v="11"/>
    <s v="C0803"/>
    <x v="808"/>
    <n v="3.4"/>
    <n v="0.8"/>
    <n v="2.5999999999999996"/>
    <d v="2020-10-15T00:00:00"/>
    <n v="11.6"/>
    <x v="0"/>
    <s v="R2"/>
    <m/>
    <m/>
    <m/>
    <s v="LPI-1603"/>
  </r>
  <r>
    <n v="966"/>
    <x v="9"/>
    <x v="0"/>
    <d v="2021-09-28T00:00:00"/>
    <x v="3"/>
    <s v="15.00"/>
    <s v="16.20"/>
    <s v="A0304"/>
    <x v="809"/>
    <n v="4.78"/>
    <n v="4.78"/>
    <n v="0"/>
    <d v="2020-07-07T00:00:00"/>
    <n v="14.933333333333334"/>
    <x v="0"/>
    <s v="RPC"/>
    <m/>
    <m/>
    <m/>
    <s v="LPI-1606"/>
  </r>
  <r>
    <n v="967"/>
    <x v="9"/>
    <x v="0"/>
    <d v="2021-09-28T00:00:00"/>
    <x v="3"/>
    <s v="15.00"/>
    <s v="16.20"/>
    <s v="A0304"/>
    <x v="810"/>
    <n v="5.97"/>
    <n v="5.97"/>
    <n v="0"/>
    <d v="2020-07-14T00:00:00"/>
    <n v="14.7"/>
    <x v="0"/>
    <s v="RPC"/>
    <m/>
    <m/>
    <m/>
    <s v="LPI-1606"/>
  </r>
  <r>
    <n v="968"/>
    <x v="9"/>
    <x v="0"/>
    <d v="2021-09-28T00:00:00"/>
    <x v="3"/>
    <s v="15.00"/>
    <s v="16.20"/>
    <s v="A0304"/>
    <x v="811"/>
    <n v="1.88"/>
    <n v="1.88"/>
    <n v="0"/>
    <d v="2020-08-11T00:00:00"/>
    <n v="13.766666666666667"/>
    <x v="0"/>
    <s v="RPC"/>
    <m/>
    <m/>
    <m/>
    <s v="LPI-1606"/>
  </r>
  <r>
    <n v="969"/>
    <x v="9"/>
    <x v="0"/>
    <d v="2021-09-28T00:00:00"/>
    <x v="3"/>
    <s v="16.20"/>
    <s v="17.00"/>
    <s v="A0103"/>
    <x v="812"/>
    <n v="5.95"/>
    <n v="0.15"/>
    <n v="5.8"/>
    <d v="2020-11-06T00:00:00"/>
    <n v="10.866666666666667"/>
    <x v="0"/>
    <s v="R3"/>
    <m/>
    <m/>
    <m/>
    <s v="LPI-1603"/>
  </r>
  <r>
    <n v="970"/>
    <x v="9"/>
    <x v="3"/>
    <d v="2021-09-30T00:00:00"/>
    <x v="2"/>
    <s v="17.30"/>
    <s v="17.45"/>
    <s v="C0305"/>
    <x v="813"/>
    <n v="1.7"/>
    <n v="0.7"/>
    <n v="1"/>
    <d v="2020-11-01T00:00:00"/>
    <n v="11.1"/>
    <x v="0"/>
    <s v="R1"/>
    <m/>
    <m/>
    <m/>
    <s v="LPI-1606"/>
  </r>
  <r>
    <n v="971"/>
    <x v="9"/>
    <x v="3"/>
    <d v="2021-09-30T00:00:00"/>
    <x v="3"/>
    <s v="12.50"/>
    <s v="13.50"/>
    <s v="A0601"/>
    <x v="814"/>
    <n v="3.66"/>
    <n v="0.25"/>
    <n v="3.41"/>
    <d v="2020-11-19T00:00:00"/>
    <n v="10.5"/>
    <x v="0"/>
    <s v="R3"/>
    <m/>
    <m/>
    <m/>
    <s v="PSJT 941"/>
  </r>
  <r>
    <n v="972"/>
    <x v="10"/>
    <x v="5"/>
    <d v="2021-10-02T00:00:00"/>
    <x v="2"/>
    <s v="13.00"/>
    <s v="13.30"/>
    <s v="B0304"/>
    <x v="815"/>
    <n v="2.99"/>
    <n v="1"/>
    <n v="1.9900000000000002"/>
    <d v="2020-11-16T00:00:00"/>
    <n v="10.666666666666666"/>
    <x v="0"/>
    <s v="R1"/>
    <m/>
    <m/>
    <m/>
    <s v="LPI-1606"/>
  </r>
  <r>
    <n v="973"/>
    <x v="10"/>
    <x v="5"/>
    <d v="2021-10-02T00:00:00"/>
    <x v="2"/>
    <s v="16.00"/>
    <s v="17.00"/>
    <s v="B0202"/>
    <x v="816"/>
    <n v="7.32"/>
    <n v="0.05"/>
    <n v="7.2700000000000005"/>
    <d v="2020-11-05T00:00:00"/>
    <n v="11.033333333333333"/>
    <x v="0"/>
    <s v="R3"/>
    <m/>
    <m/>
    <m/>
    <s v="LPI-1604"/>
  </r>
  <r>
    <n v="974"/>
    <x v="10"/>
    <x v="5"/>
    <d v="2021-10-02T00:00:00"/>
    <x v="2"/>
    <s v="16.00"/>
    <s v="17.00"/>
    <s v="B0304"/>
    <x v="817"/>
    <n v="0.71"/>
    <n v="0.71"/>
    <n v="0"/>
    <d v="2020-12-11T00:00:00"/>
    <n v="9.8333333333333339"/>
    <x v="0"/>
    <s v="R1"/>
    <m/>
    <m/>
    <m/>
    <s v="LPI-1606"/>
  </r>
  <r>
    <n v="975"/>
    <x v="10"/>
    <x v="5"/>
    <d v="2021-10-02T00:00:00"/>
    <x v="2"/>
    <s v="16.00"/>
    <s v="17.00"/>
    <s v="B0304"/>
    <x v="815"/>
    <n v="2.99"/>
    <n v="0.5"/>
    <n v="2.4900000000000002"/>
    <d v="2020-11-16T00:00:00"/>
    <n v="10.666666666666666"/>
    <x v="0"/>
    <s v="R1"/>
    <m/>
    <m/>
    <m/>
    <s v="LPI-1606"/>
  </r>
  <r>
    <n v="976"/>
    <x v="10"/>
    <x v="5"/>
    <d v="2021-10-02T00:00:00"/>
    <x v="3"/>
    <s v="10.20"/>
    <s v="11.00"/>
    <s v="B0601"/>
    <x v="818"/>
    <n v="1.2"/>
    <n v="1.2"/>
    <n v="0"/>
    <d v="2020-09-09T00:00:00"/>
    <n v="12.933333333333334"/>
    <x v="0"/>
    <s v="R3"/>
    <m/>
    <m/>
    <m/>
    <s v="PSJT 941"/>
  </r>
  <r>
    <n v="977"/>
    <x v="10"/>
    <x v="5"/>
    <d v="2021-10-02T00:00:00"/>
    <x v="3"/>
    <s v="10.20"/>
    <s v="11.00"/>
    <s v="B0601"/>
    <x v="819"/>
    <n v="6.08"/>
    <n v="1"/>
    <n v="5.08"/>
    <d v="2020-12-02T00:00:00"/>
    <n v="10.133333333333333"/>
    <x v="0"/>
    <s v="R3"/>
    <m/>
    <m/>
    <m/>
    <s v="PSJT 941"/>
  </r>
  <r>
    <n v="978"/>
    <x v="10"/>
    <x v="5"/>
    <d v="2021-10-02T00:00:00"/>
    <x v="3"/>
    <s v="16.30"/>
    <s v="18.30"/>
    <s v="A0305"/>
    <x v="820"/>
    <n v="6.08"/>
    <n v="6.08"/>
    <n v="0"/>
    <d v="2020-09-09T00:00:00"/>
    <n v="12.933333333333334"/>
    <x v="0"/>
    <s v="RPC"/>
    <m/>
    <m/>
    <m/>
    <s v="LPI-612"/>
  </r>
  <r>
    <n v="979"/>
    <x v="10"/>
    <x v="5"/>
    <d v="2021-10-02T00:00:00"/>
    <x v="3"/>
    <s v="16.30"/>
    <s v="18.30"/>
    <s v="A0305"/>
    <x v="821"/>
    <n v="2.62"/>
    <n v="2.62"/>
    <n v="0"/>
    <d v="2020-09-09T00:00:00"/>
    <n v="12.933333333333334"/>
    <x v="0"/>
    <s v="RPC"/>
    <m/>
    <m/>
    <m/>
    <s v="LPI-612"/>
  </r>
  <r>
    <n v="980"/>
    <x v="10"/>
    <x v="5"/>
    <d v="2021-10-02T00:00:00"/>
    <x v="3"/>
    <s v="16.30"/>
    <s v="18.30"/>
    <s v="A0305"/>
    <x v="822"/>
    <n v="7.97"/>
    <n v="7.97"/>
    <n v="0"/>
    <d v="2020-09-25T00:00:00"/>
    <n v="12.4"/>
    <x v="0"/>
    <s v="RPC"/>
    <m/>
    <m/>
    <m/>
    <s v="LPI-612"/>
  </r>
  <r>
    <n v="981"/>
    <x v="10"/>
    <x v="5"/>
    <d v="2021-10-02T00:00:00"/>
    <x v="3"/>
    <s v="16.30"/>
    <s v="18.30"/>
    <s v="A0305"/>
    <x v="823"/>
    <n v="1.19"/>
    <n v="1.19"/>
    <n v="0"/>
    <d v="2020-11-19T00:00:00"/>
    <n v="10.566666666666666"/>
    <x v="0"/>
    <s v="RPC"/>
    <m/>
    <m/>
    <m/>
    <s v="LPI-1604"/>
  </r>
  <r>
    <n v="982"/>
    <x v="10"/>
    <x v="5"/>
    <d v="2021-10-02T00:00:00"/>
    <x v="3"/>
    <s v="16.30"/>
    <s v="18.30"/>
    <s v="A0305"/>
    <x v="824"/>
    <n v="4.7699999999999996"/>
    <n v="4.7699999999999996"/>
    <n v="0"/>
    <d v="2020-09-15T00:00:00"/>
    <n v="12.733333333333333"/>
    <x v="0"/>
    <s v="RPC"/>
    <m/>
    <m/>
    <m/>
    <s v="LPI-612"/>
  </r>
  <r>
    <n v="983"/>
    <x v="10"/>
    <x v="5"/>
    <d v="2021-10-02T00:00:00"/>
    <x v="3"/>
    <s v="16.30"/>
    <s v="18.30"/>
    <s v="A0305"/>
    <x v="825"/>
    <n v="1.56"/>
    <n v="1.56"/>
    <n v="0"/>
    <d v="2020-10-31T00:00:00"/>
    <n v="11.2"/>
    <x v="0"/>
    <s v="RPC"/>
    <m/>
    <m/>
    <m/>
    <s v="LPI-1603"/>
  </r>
  <r>
    <n v="984"/>
    <x v="10"/>
    <x v="2"/>
    <d v="2021-10-03T00:00:00"/>
    <x v="2"/>
    <s v="18.00"/>
    <s v="19.00"/>
    <s v="C0302"/>
    <x v="826"/>
    <n v="3.74"/>
    <n v="0.04"/>
    <n v="3.7"/>
    <d v="2021-03-13T00:00:00"/>
    <n v="6.8"/>
    <x v="0"/>
    <s v="R3"/>
    <m/>
    <m/>
    <m/>
    <s v="COLEKSI"/>
  </r>
  <r>
    <n v="985"/>
    <x v="10"/>
    <x v="2"/>
    <d v="2021-10-03T00:00:00"/>
    <x v="2"/>
    <s v="18.00"/>
    <s v="19.00"/>
    <s v="C0303"/>
    <x v="827"/>
    <n v="2.54"/>
    <n v="0.04"/>
    <n v="2.5"/>
    <d v="2020-12-23T00:00:00"/>
    <n v="9.4666666666666668"/>
    <x v="0"/>
    <s v="RN"/>
    <m/>
    <m/>
    <m/>
    <s v="LPI-1606"/>
  </r>
  <r>
    <n v="986"/>
    <x v="10"/>
    <x v="2"/>
    <d v="2021-10-03T00:00:00"/>
    <x v="2"/>
    <s v="18.00"/>
    <s v="19.00"/>
    <s v="D0301"/>
    <x v="702"/>
    <n v="3.33"/>
    <n v="0.33"/>
    <n v="3"/>
    <d v="2020-11-30T00:00:00"/>
    <n v="10.233333333333333"/>
    <x v="0"/>
    <s v="RPC"/>
    <m/>
    <m/>
    <m/>
    <s v="GP-95287"/>
  </r>
  <r>
    <n v="987"/>
    <x v="10"/>
    <x v="2"/>
    <d v="2021-10-03T00:00:00"/>
    <x v="2"/>
    <s v="18.00"/>
    <s v="19.00"/>
    <s v="B0202"/>
    <x v="816"/>
    <n v="7.32"/>
    <n v="2"/>
    <n v="5.32"/>
    <d v="2020-11-05T00:00:00"/>
    <n v="11.066666666666666"/>
    <x v="0"/>
    <s v="R3"/>
    <m/>
    <m/>
    <m/>
    <s v="LPI-1604"/>
  </r>
  <r>
    <n v="988"/>
    <x v="10"/>
    <x v="2"/>
    <d v="2021-10-03T00:00:00"/>
    <x v="2"/>
    <s v="18.00"/>
    <s v="19.00"/>
    <s v="B0304"/>
    <x v="828"/>
    <n v="3.12"/>
    <n v="1"/>
    <n v="2.12"/>
    <d v="2020-11-18T00:00:00"/>
    <n v="10.633333333333333"/>
    <x v="0"/>
    <s v="R1"/>
    <m/>
    <m/>
    <m/>
    <s v="LPI-1606"/>
  </r>
  <r>
    <n v="989"/>
    <x v="10"/>
    <x v="2"/>
    <d v="2021-10-03T00:00:00"/>
    <x v="2"/>
    <s v="18.00"/>
    <s v="19.00"/>
    <s v="C0103"/>
    <x v="829"/>
    <n v="2.5299999999999998"/>
    <n v="0.23"/>
    <n v="2.2999999999999998"/>
    <d v="2020-10-31T00:00:00"/>
    <n v="11.233333333333333"/>
    <x v="0"/>
    <s v="R1"/>
    <m/>
    <m/>
    <m/>
    <s v="LPI-1606"/>
  </r>
  <r>
    <n v="990"/>
    <x v="10"/>
    <x v="2"/>
    <d v="2021-10-03T00:00:00"/>
    <x v="3"/>
    <s v="18.40"/>
    <s v="19.35"/>
    <s v="A0601"/>
    <x v="830"/>
    <n v="1.47"/>
    <n v="0.15"/>
    <n v="1.32"/>
    <d v="2020-12-11T00:00:00"/>
    <n v="9.8666666666666671"/>
    <x v="0"/>
    <s v="R3"/>
    <m/>
    <m/>
    <m/>
    <s v="PSJT 941"/>
  </r>
  <r>
    <n v="991"/>
    <x v="10"/>
    <x v="1"/>
    <d v="2021-10-04T00:00:00"/>
    <x v="2"/>
    <s v="18.00"/>
    <s v="18.30"/>
    <s v="B0304"/>
    <x v="831"/>
    <n v="0.79"/>
    <n v="0.5"/>
    <n v="0.29000000000000004"/>
    <d v="2020-08-26T00:00:00"/>
    <n v="13.466666666666667"/>
    <x v="0"/>
    <s v="R1"/>
    <m/>
    <m/>
    <m/>
    <s v="LPI-1606"/>
  </r>
  <r>
    <n v="992"/>
    <x v="10"/>
    <x v="1"/>
    <d v="2021-10-04T00:00:00"/>
    <x v="3"/>
    <s v="15.35"/>
    <s v="16.15"/>
    <s v="A0703"/>
    <x v="832"/>
    <n v="3.27"/>
    <n v="2"/>
    <n v="1.27"/>
    <d v="2020-10-08T00:00:00"/>
    <n v="12.033333333333333"/>
    <x v="0"/>
    <s v="R2"/>
    <m/>
    <m/>
    <m/>
    <s v="LPI-1607"/>
  </r>
  <r>
    <n v="993"/>
    <x v="10"/>
    <x v="6"/>
    <d v="2021-10-06T00:00:00"/>
    <x v="2"/>
    <s v="11.05"/>
    <s v="11.25"/>
    <s v="C0105"/>
    <x v="788"/>
    <n v="4.3099999999999996"/>
    <n v="0.05"/>
    <n v="4.26"/>
    <d v="2020-09-14T00:00:00"/>
    <n v="12.9"/>
    <x v="0"/>
    <s v="R2"/>
    <m/>
    <m/>
    <m/>
    <s v="LPI-1603"/>
  </r>
  <r>
    <n v="994"/>
    <x v="10"/>
    <x v="3"/>
    <d v="2021-10-07T00:00:00"/>
    <x v="2"/>
    <s v="16.00"/>
    <s v="16.30"/>
    <s v="C0103"/>
    <x v="833"/>
    <n v="2.95"/>
    <n v="0.1"/>
    <n v="2.85"/>
    <d v="2020-11-22T00:00:00"/>
    <n v="10.633333333333333"/>
    <x v="0"/>
    <s v="R1"/>
    <m/>
    <m/>
    <m/>
    <s v="LPI-1606"/>
  </r>
  <r>
    <n v="995"/>
    <x v="10"/>
    <x v="4"/>
    <d v="2021-10-08T00:00:00"/>
    <x v="2"/>
    <s v="11.35"/>
    <s v="11.50"/>
    <s v="C0103"/>
    <x v="833"/>
    <n v="2.95"/>
    <n v="0.3"/>
    <n v="2.6500000000000004"/>
    <d v="2020-11-22T00:00:00"/>
    <n v="10.666666666666666"/>
    <x v="0"/>
    <s v="R1"/>
    <m/>
    <m/>
    <m/>
    <s v="LPI-1606"/>
  </r>
  <r>
    <n v="996"/>
    <x v="10"/>
    <x v="4"/>
    <d v="2021-10-08T00:00:00"/>
    <x v="3"/>
    <s v="17.00"/>
    <s v="17.50"/>
    <s v="A0311"/>
    <x v="786"/>
    <n v="2.02"/>
    <n v="0.3"/>
    <n v="1.72"/>
    <d v="2021-09-24T00:00:00"/>
    <n v="13"/>
    <x v="0"/>
    <s v="R3"/>
    <m/>
    <m/>
    <m/>
    <s v="LPI-1601"/>
  </r>
  <r>
    <n v="997"/>
    <x v="10"/>
    <x v="5"/>
    <d v="2021-10-09T00:00:00"/>
    <x v="2"/>
    <s v="13.00"/>
    <s v="14.00"/>
    <s v="B0103"/>
    <x v="756"/>
    <n v="9.51"/>
    <n v="1.35"/>
    <n v="8.16"/>
    <d v="2020-11-28T00:00:00"/>
    <n v="10.5"/>
    <x v="0"/>
    <s v="RN"/>
    <m/>
    <m/>
    <m/>
    <s v="LPI-1604"/>
  </r>
  <r>
    <n v="998"/>
    <x v="10"/>
    <x v="5"/>
    <d v="2021-10-09T00:00:00"/>
    <x v="2"/>
    <s v="13.00"/>
    <s v="14.00"/>
    <s v="B0103"/>
    <x v="834"/>
    <n v="1.22"/>
    <n v="1.22"/>
    <n v="0"/>
    <d v="2020-11-28T00:00:00"/>
    <n v="10.5"/>
    <x v="0"/>
    <s v="RN"/>
    <m/>
    <m/>
    <m/>
    <s v="LPI-1602"/>
  </r>
  <r>
    <n v="999"/>
    <x v="10"/>
    <x v="5"/>
    <d v="2021-10-09T00:00:00"/>
    <x v="2"/>
    <s v="22.15"/>
    <s v="22.40"/>
    <s v="B0202"/>
    <x v="835"/>
    <n v="3.94"/>
    <n v="0.04"/>
    <n v="3.9"/>
    <d v="2020-12-01T00:00:00"/>
    <n v="10.4"/>
    <x v="0"/>
    <s v="R3"/>
    <m/>
    <m/>
    <m/>
    <s v="LPI-1606"/>
  </r>
  <r>
    <n v="1000"/>
    <x v="10"/>
    <x v="5"/>
    <d v="2021-10-09T00:00:00"/>
    <x v="2"/>
    <s v="22.15"/>
    <s v="22.40"/>
    <s v="B0304"/>
    <x v="828"/>
    <n v="3.12"/>
    <n v="0.1"/>
    <n v="3.02"/>
    <d v="2020-11-18T00:00:00"/>
    <n v="10.833333333333334"/>
    <x v="0"/>
    <s v="R1"/>
    <m/>
    <m/>
    <m/>
    <s v="LPI-1606"/>
  </r>
  <r>
    <n v="1001"/>
    <x v="10"/>
    <x v="5"/>
    <d v="2021-10-09T00:00:00"/>
    <x v="2"/>
    <s v="22.15"/>
    <s v="22.40"/>
    <s v="B0501"/>
    <x v="836"/>
    <n v="0.28999999999999998"/>
    <n v="0.04"/>
    <n v="0.24999999999999997"/>
    <d v="2020-11-25T00:00:00"/>
    <n v="10.6"/>
    <x v="0"/>
    <s v="R3"/>
    <m/>
    <m/>
    <m/>
    <s v="LPI-1604"/>
  </r>
  <r>
    <n v="1002"/>
    <x v="10"/>
    <x v="1"/>
    <d v="2021-10-11T00:00:00"/>
    <x v="2"/>
    <s v="10.10"/>
    <s v="10.35"/>
    <s v="B0304"/>
    <x v="837"/>
    <n v="0.11"/>
    <n v="0.11"/>
    <n v="0"/>
    <d v="2019-08-09T00:00:00"/>
    <n v="26.466666666666665"/>
    <x v="0"/>
    <s v="RPC"/>
    <m/>
    <m/>
    <m/>
    <s v="LPI-1606"/>
  </r>
  <r>
    <n v="1003"/>
    <x v="10"/>
    <x v="0"/>
    <d v="2021-10-12T00:00:00"/>
    <x v="2"/>
    <s v="15.30"/>
    <s v="16.30"/>
    <s v="B0202"/>
    <x v="838"/>
    <n v="9.16"/>
    <n v="2"/>
    <n v="7.16"/>
    <d v="2020-12-01T00:00:00"/>
    <n v="10.5"/>
    <x v="0"/>
    <s v="R3"/>
    <m/>
    <m/>
    <m/>
    <s v="LPI-1603"/>
  </r>
  <r>
    <n v="1004"/>
    <x v="10"/>
    <x v="0"/>
    <d v="2021-10-12T00:00:00"/>
    <x v="2"/>
    <s v="15.30"/>
    <s v="16.30"/>
    <s v="B0102"/>
    <x v="839"/>
    <n v="10.69"/>
    <n v="1.19"/>
    <n v="9.5"/>
    <d v="2020-11-28T00:00:00"/>
    <n v="10.6"/>
    <x v="0"/>
    <s v="R2"/>
    <m/>
    <m/>
    <m/>
    <s v="LPI-1606"/>
  </r>
  <r>
    <n v="1005"/>
    <x v="10"/>
    <x v="0"/>
    <d v="2021-10-12T00:00:00"/>
    <x v="2"/>
    <s v="15.30"/>
    <s v="16.30"/>
    <s v="B0102"/>
    <x v="840"/>
    <n v="9.08"/>
    <n v="0.02"/>
    <n v="9.06"/>
    <d v="2020-11-02T00:00:00"/>
    <n v="11.466666666666667"/>
    <x v="0"/>
    <s v="R2"/>
    <m/>
    <m/>
    <m/>
    <s v="GP-00687"/>
  </r>
  <r>
    <n v="1006"/>
    <x v="10"/>
    <x v="5"/>
    <d v="2021-10-16T00:00:00"/>
    <x v="2"/>
    <s v="22.20"/>
    <s v="22.35"/>
    <s v="B0202"/>
    <x v="816"/>
    <n v="7.32"/>
    <n v="0.05"/>
    <n v="7.2700000000000005"/>
    <d v="2020-11-05T00:00:00"/>
    <n v="11.5"/>
    <x v="0"/>
    <s v="R3"/>
    <m/>
    <m/>
    <m/>
    <s v="LPI-1604"/>
  </r>
  <r>
    <n v="1007"/>
    <x v="10"/>
    <x v="3"/>
    <d v="2021-10-21T00:00:00"/>
    <x v="3"/>
    <s v="14.00"/>
    <s v="14.30"/>
    <s v="A0306"/>
    <x v="841"/>
    <n v="0.26"/>
    <n v="0.26"/>
    <n v="0"/>
    <d v="2021-04-10T00:00:00"/>
    <n v="7"/>
    <x v="0"/>
    <s v="R2"/>
    <m/>
    <m/>
    <m/>
    <s v="LPI-1606"/>
  </r>
  <r>
    <n v="1008"/>
    <x v="10"/>
    <x v="3"/>
    <d v="2021-10-21T00:00:00"/>
    <x v="3"/>
    <s v="14.00"/>
    <s v="14.30"/>
    <s v="A0306"/>
    <x v="842"/>
    <n v="3.55"/>
    <n v="0.05"/>
    <n v="3.5"/>
    <d v="2021-04-09T00:00:00"/>
    <n v="7"/>
    <x v="0"/>
    <s v="R2"/>
    <m/>
    <m/>
    <m/>
    <s v="LPI-1602"/>
  </r>
  <r>
    <n v="1009"/>
    <x v="10"/>
    <x v="5"/>
    <d v="2021-10-23T00:00:00"/>
    <x v="3"/>
    <s v="12.45"/>
    <s v="14.00"/>
    <s v="A0206"/>
    <x v="843"/>
    <n v="2.2400000000000002"/>
    <n v="2.2400000000000002"/>
    <n v="0"/>
    <d v="2020-08-13T00:00:00"/>
    <n v="14.533333333333333"/>
    <x v="0"/>
    <s v="R1"/>
    <m/>
    <m/>
    <m/>
    <s v="LPI-1602"/>
  </r>
  <r>
    <n v="1010"/>
    <x v="10"/>
    <x v="5"/>
    <d v="2021-10-23T00:00:00"/>
    <x v="3"/>
    <s v="12.45"/>
    <s v="14.00"/>
    <s v="A0206"/>
    <x v="844"/>
    <n v="7.26"/>
    <n v="7.26"/>
    <n v="0"/>
    <d v="2020-08-15T00:00:00"/>
    <n v="14.466666666666667"/>
    <x v="0"/>
    <s v="R1"/>
    <m/>
    <m/>
    <m/>
    <s v="LPI-1602"/>
  </r>
  <r>
    <n v="1011"/>
    <x v="10"/>
    <x v="5"/>
    <d v="2021-10-23T00:00:00"/>
    <x v="3"/>
    <s v="13.30"/>
    <s v="14.30"/>
    <s v="A0302"/>
    <x v="845"/>
    <n v="1.7"/>
    <n v="1.7"/>
    <n v="0"/>
    <d v="2020-12-08T00:00:00"/>
    <n v="10.633333333333333"/>
    <x v="0"/>
    <s v="RPC"/>
    <m/>
    <m/>
    <m/>
    <s v="LPI-1604"/>
  </r>
  <r>
    <n v="1012"/>
    <x v="10"/>
    <x v="5"/>
    <d v="2021-10-23T00:00:00"/>
    <x v="3"/>
    <s v="13.30"/>
    <s v="14.30"/>
    <s v="A0302"/>
    <x v="846"/>
    <n v="1.49"/>
    <n v="1.49"/>
    <n v="0"/>
    <d v="2020-12-17T00:00:00"/>
    <n v="10.333333333333334"/>
    <x v="0"/>
    <s v="RPC"/>
    <m/>
    <m/>
    <m/>
    <s v="GP-95316"/>
  </r>
  <r>
    <n v="1013"/>
    <x v="10"/>
    <x v="5"/>
    <d v="2021-10-23T00:00:00"/>
    <x v="3"/>
    <s v="13.30"/>
    <s v="14.30"/>
    <s v="A0302"/>
    <x v="847"/>
    <n v="1.19"/>
    <n v="1.19"/>
    <n v="0"/>
    <d v="2020-12-11T00:00:00"/>
    <n v="10.533333333333333"/>
    <x v="0"/>
    <s v="RPC"/>
    <m/>
    <m/>
    <m/>
    <s v="LPI-1604"/>
  </r>
  <r>
    <n v="1014"/>
    <x v="10"/>
    <x v="5"/>
    <d v="2021-10-23T00:00:00"/>
    <x v="3"/>
    <s v="14.15"/>
    <s v="14.45"/>
    <s v="A0513"/>
    <x v="848"/>
    <n v="1.86"/>
    <n v="1.78"/>
    <n v="8.0000000000000071E-2"/>
    <d v="2020-08-01T00:00:00"/>
    <n v="14.933333333333334"/>
    <x v="0"/>
    <s v="R1"/>
    <m/>
    <m/>
    <m/>
    <s v="LPI-1606"/>
  </r>
  <r>
    <n v="1015"/>
    <x v="10"/>
    <x v="5"/>
    <d v="2021-10-23T00:00:00"/>
    <x v="3"/>
    <s v="14.15"/>
    <s v="14.45"/>
    <s v="A0513"/>
    <x v="849"/>
    <n v="2.63"/>
    <n v="2.63"/>
    <n v="0"/>
    <d v="2020-09-19T00:00:00"/>
    <n v="13.3"/>
    <x v="0"/>
    <s v="R1"/>
    <m/>
    <m/>
    <m/>
    <s v="LPI-1606"/>
  </r>
  <r>
    <n v="1016"/>
    <x v="10"/>
    <x v="2"/>
    <d v="2021-10-31T00:00:00"/>
    <x v="1"/>
    <s v="17.30"/>
    <s v="18.15"/>
    <s v="KP01B"/>
    <x v="850"/>
    <n v="1.57"/>
    <n v="1"/>
    <n v="0.57000000000000006"/>
    <d v="2021-05-31T00:00:00"/>
    <n v="5.166666666666667"/>
    <x v="1"/>
    <s v="RPC"/>
    <m/>
    <m/>
    <m/>
    <s v="LPI-16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5" firstHeaderRow="1" firstDataRow="1" firstDataCol="1"/>
  <pivotFields count="20">
    <pivotField showAll="0"/>
    <pivotField axis="axisRow" showAll="0" defaultSubtotal="0">
      <items count="15">
        <item x="1"/>
        <item x="2"/>
        <item x="3"/>
        <item x="4"/>
        <item x="5"/>
        <item x="6"/>
        <item x="0"/>
        <item x="7"/>
        <item x="8"/>
        <item x="9"/>
        <item x="10"/>
        <item m="1" x="13"/>
        <item m="1" x="11"/>
        <item m="1" x="14"/>
        <item m="1" x="12"/>
      </items>
    </pivotField>
    <pivotField numFmtId="179" showAll="0" defaultSubtota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LTerbakar" fld="10" baseField="0" baseItem="0"/>
  </dataFields>
  <formats count="3">
    <format dxfId="78">
      <pivotArea field="1" type="button" dataOnly="0" labelOnly="1" outline="0" axis="axisRow" fieldPosition="0"/>
    </format>
    <format dxfId="77">
      <pivotArea dataOnly="0" labelOnly="1" fieldPosition="0">
        <references count="1">
          <reference field="1" count="0"/>
        </references>
      </pivotArea>
    </format>
    <format dxfId="7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B11" firstHeaderRow="1" firstDataRow="1" firstDataCol="1" rowPageCount="1" colPageCount="1"/>
  <pivotFields count="20">
    <pivotField showAll="0"/>
    <pivotField axis="axisPage" multipleItemSelectionAllowed="1" showAll="0" defaultSubtotal="0">
      <items count="15">
        <item h="1" x="1"/>
        <item h="1" x="2"/>
        <item h="1" x="3"/>
        <item h="1" x="4"/>
        <item h="1" x="5"/>
        <item h="1" x="6"/>
        <item h="1" x="0"/>
        <item x="7"/>
        <item h="1" x="8"/>
        <item h="1" x="9"/>
        <item h="1" x="10"/>
        <item h="1" m="1" x="13"/>
        <item h="1" m="1" x="11"/>
        <item h="1" m="1" x="14"/>
        <item h="1" m="1" x="12"/>
      </items>
    </pivotField>
    <pivotField axis="axisRow" numFmtId="179" showAll="0" defaultSubtotal="0">
      <items count="7">
        <item x="2"/>
        <item x="4"/>
        <item x="5"/>
        <item x="1"/>
        <item x="0"/>
        <item x="3"/>
        <item x="6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" hier="-1"/>
  </pageFields>
  <dataFields count="1">
    <dataField name="Sum of LTerbakar" fld="10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C862" firstHeaderRow="2" firstDataRow="2" firstDataCol="2"/>
  <pivotFields count="20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2"/>
        <item x="0"/>
        <item x="3"/>
        <item x="1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axis="axisRow" dataField="1" compact="0" outline="0" showAll="0">
      <items count="865">
        <item x="257"/>
        <item x="618"/>
        <item x="55"/>
        <item x="603"/>
        <item x="138"/>
        <item x="139"/>
        <item x="128"/>
        <item x="756"/>
        <item x="834"/>
        <item x="761"/>
        <item x="315"/>
        <item x="30"/>
        <item x="33"/>
        <item x="829"/>
        <item x="394"/>
        <item x="685"/>
        <item x="312"/>
        <item x="788"/>
        <item x="141"/>
        <item x="1"/>
        <item x="256"/>
        <item x="156"/>
        <item x="349"/>
        <item x="185"/>
        <item x="42"/>
        <item x="351"/>
        <item x="353"/>
        <item x="354"/>
        <item x="316"/>
        <item x="317"/>
        <item x="318"/>
        <item x="806"/>
        <item x="604"/>
        <item x="127"/>
        <item x="253"/>
        <item x="796"/>
        <item x="87"/>
        <item x="88"/>
        <item x="258"/>
        <item x="449"/>
        <item x="29"/>
        <item x="32"/>
        <item x="384"/>
        <item x="26"/>
        <item x="27"/>
        <item x="794"/>
        <item x="2"/>
        <item x="0"/>
        <item x="325"/>
        <item x="76"/>
        <item x="350"/>
        <item x="352"/>
        <item x="274"/>
        <item x="31"/>
        <item x="535"/>
        <item x="25"/>
        <item x="812"/>
        <item x="125"/>
        <item x="52"/>
        <item x="90"/>
        <item x="89"/>
        <item x="382"/>
        <item x="192"/>
        <item x="450"/>
        <item x="45"/>
        <item x="319"/>
        <item x="263"/>
        <item x="577"/>
        <item x="578"/>
        <item x="374"/>
        <item x="191"/>
        <item x="534"/>
        <item x="23"/>
        <item x="24"/>
        <item x="12"/>
        <item x="3"/>
        <item x="142"/>
        <item x="214"/>
        <item x="327"/>
        <item x="326"/>
        <item x="675"/>
        <item x="355"/>
        <item x="602"/>
        <item x="213"/>
        <item x="789"/>
        <item x="160"/>
        <item x="159"/>
        <item x="606"/>
        <item x="126"/>
        <item x="839"/>
        <item x="733"/>
        <item x="367"/>
        <item x="434"/>
        <item x="193"/>
        <item x="205"/>
        <item x="446"/>
        <item x="11"/>
        <item x="259"/>
        <item x="373"/>
        <item x="536"/>
        <item x="537"/>
        <item x="28"/>
        <item x="17"/>
        <item x="4"/>
        <item x="402"/>
        <item x="642"/>
        <item x="188"/>
        <item x="356"/>
        <item x="248"/>
        <item x="615"/>
        <item x="617"/>
        <item x="447"/>
        <item x="448"/>
        <item x="833"/>
        <item x="538"/>
        <item x="795"/>
        <item x="119"/>
        <item x="217"/>
        <item x="605"/>
        <item x="840"/>
        <item x="757"/>
        <item x="435"/>
        <item x="194"/>
        <item x="755"/>
        <item x="204"/>
        <item x="203"/>
        <item x="443"/>
        <item x="444"/>
        <item x="686"/>
        <item x="681"/>
        <item x="18"/>
        <item x="457"/>
        <item x="401"/>
        <item x="91"/>
        <item x="158"/>
        <item x="385"/>
        <item x="115"/>
        <item x="421"/>
        <item x="174"/>
        <item x="440"/>
        <item x="502"/>
        <item x="503"/>
        <item x="504"/>
        <item x="581"/>
        <item x="580"/>
        <item x="505"/>
        <item x="260"/>
        <item x="539"/>
        <item x="540"/>
        <item x="573"/>
        <item x="572"/>
        <item x="445"/>
        <item x="797"/>
        <item x="792"/>
        <item x="506"/>
        <item x="162"/>
        <item x="467"/>
        <item x="387"/>
        <item x="386"/>
        <item x="304"/>
        <item x="303"/>
        <item x="113"/>
        <item x="116"/>
        <item x="441"/>
        <item x="420"/>
        <item x="838"/>
        <item x="173"/>
        <item x="77"/>
        <item x="341"/>
        <item x="543"/>
        <item x="541"/>
        <item x="542"/>
        <item x="574"/>
        <item x="37"/>
        <item x="5"/>
        <item x="347"/>
        <item x="114"/>
        <item x="366"/>
        <item x="816"/>
        <item x="262"/>
        <item x="39"/>
        <item x="404"/>
        <item x="302"/>
        <item x="118"/>
        <item x="510"/>
        <item x="419"/>
        <item x="134"/>
        <item x="172"/>
        <item x="544"/>
        <item x="415"/>
        <item x="395"/>
        <item x="163"/>
        <item x="299"/>
        <item x="301"/>
        <item x="300"/>
        <item x="117"/>
        <item x="239"/>
        <item x="835"/>
        <item x="65"/>
        <item x="78"/>
        <item x="10"/>
        <item x="38"/>
        <item x="34"/>
        <item x="345"/>
        <item x="383"/>
        <item x="418"/>
        <item x="238"/>
        <item x="734"/>
        <item x="135"/>
        <item x="140"/>
        <item x="36"/>
        <item x="413"/>
        <item x="414"/>
        <item x="346"/>
        <item x="417"/>
        <item x="336"/>
        <item x="202"/>
        <item x="412"/>
        <item x="176"/>
        <item x="306"/>
        <item x="307"/>
        <item x="297"/>
        <item x="298"/>
        <item x="296"/>
        <item x="295"/>
        <item x="511"/>
        <item x="512"/>
        <item x="129"/>
        <item x="136"/>
        <item x="43"/>
        <item x="637"/>
        <item x="648"/>
        <item x="251"/>
        <item x="408"/>
        <item x="409"/>
        <item x="410"/>
        <item x="411"/>
        <item x="545"/>
        <item x="201"/>
        <item x="150"/>
        <item x="56"/>
        <item x="6"/>
        <item x="143"/>
        <item x="167"/>
        <item x="166"/>
        <item x="165"/>
        <item x="164"/>
        <item x="219"/>
        <item x="613"/>
        <item x="612"/>
        <item x="611"/>
        <item x="610"/>
        <item x="357"/>
        <item x="846"/>
        <item x="837"/>
        <item x="479"/>
        <item x="480"/>
        <item x="168"/>
        <item x="305"/>
        <item x="291"/>
        <item x="292"/>
        <item x="293"/>
        <item x="294"/>
        <item x="225"/>
        <item x="99"/>
        <item x="671"/>
        <item x="844"/>
        <item x="843"/>
        <item x="668"/>
        <item x="599"/>
        <item x="600"/>
        <item x="596"/>
        <item x="712"/>
        <item x="400"/>
        <item x="131"/>
        <item x="130"/>
        <item x="133"/>
        <item x="183"/>
        <item x="264"/>
        <item x="815"/>
        <item x="828"/>
        <item x="647"/>
        <item x="482"/>
        <item x="826"/>
        <item x="827"/>
        <item x="249"/>
        <item x="813"/>
        <item x="798"/>
        <item x="232"/>
        <item x="35"/>
        <item x="7"/>
        <item x="209"/>
        <item x="609"/>
        <item x="608"/>
        <item x="343"/>
        <item x="845"/>
        <item x="594"/>
        <item x="595"/>
        <item x="831"/>
        <item x="817"/>
        <item x="740"/>
        <item x="701"/>
        <item x="233"/>
        <item x="607"/>
        <item x="290"/>
        <item x="289"/>
        <item x="674"/>
        <item x="388"/>
        <item x="226"/>
        <item x="407"/>
        <item x="847"/>
        <item x="98"/>
        <item x="273"/>
        <item x="825"/>
        <item x="824"/>
        <item x="672"/>
        <item x="651"/>
        <item x="655"/>
        <item x="654"/>
        <item x="667"/>
        <item x="664"/>
        <item x="598"/>
        <item x="597"/>
        <item x="593"/>
        <item x="549"/>
        <item x="548"/>
        <item x="547"/>
        <item x="711"/>
        <item x="399"/>
        <item x="398"/>
        <item x="132"/>
        <item x="265"/>
        <item x="601"/>
        <item x="58"/>
        <item x="759"/>
        <item x="702"/>
        <item x="571"/>
        <item x="227"/>
        <item x="811"/>
        <item x="823"/>
        <item x="266"/>
        <item x="575"/>
        <item x="738"/>
        <item x="272"/>
        <item x="228"/>
        <item x="406"/>
        <item x="97"/>
        <item x="810"/>
        <item x="822"/>
        <item x="650"/>
        <item x="666"/>
        <item x="663"/>
        <item x="662"/>
        <item x="592"/>
        <item x="568"/>
        <item x="567"/>
        <item x="546"/>
        <item x="710"/>
        <item x="583"/>
        <item x="773"/>
        <item x="397"/>
        <item x="379"/>
        <item x="85"/>
        <item x="103"/>
        <item x="102"/>
        <item x="104"/>
        <item x="276"/>
        <item x="184"/>
        <item x="101"/>
        <item x="659"/>
        <item x="694"/>
        <item x="338"/>
        <item x="337"/>
        <item x="94"/>
        <item x="656"/>
        <item x="566"/>
        <item x="709"/>
        <item x="786"/>
        <item x="576"/>
        <item x="75"/>
        <item x="137"/>
        <item x="381"/>
        <item x="271"/>
        <item x="229"/>
        <item x="683"/>
        <item x="405"/>
        <item x="493"/>
        <item x="96"/>
        <item x="809"/>
        <item x="93"/>
        <item x="821"/>
        <item x="820"/>
        <item x="638"/>
        <item x="665"/>
        <item x="653"/>
        <item x="591"/>
        <item x="565"/>
        <item x="146"/>
        <item x="584"/>
        <item x="231"/>
        <item x="68"/>
        <item x="67"/>
        <item x="105"/>
        <item x="267"/>
        <item x="268"/>
        <item x="335"/>
        <item x="528"/>
        <item x="100"/>
        <item x="16"/>
        <item x="746"/>
        <item x="40"/>
        <item x="41"/>
        <item x="314"/>
        <item x="313"/>
        <item x="95"/>
        <item x="155"/>
        <item x="585"/>
        <item x="772"/>
        <item x="380"/>
        <item x="182"/>
        <item x="741"/>
        <item x="515"/>
        <item x="270"/>
        <item x="269"/>
        <item x="230"/>
        <item x="494"/>
        <item x="92"/>
        <item x="791"/>
        <item x="771"/>
        <item x="154"/>
        <item x="841"/>
        <item x="842"/>
        <item x="639"/>
        <item x="652"/>
        <item x="657"/>
        <item x="658"/>
        <item x="590"/>
        <item x="589"/>
        <item x="588"/>
        <item x="564"/>
        <item x="145"/>
        <item x="587"/>
        <item x="586"/>
        <item x="73"/>
        <item x="84"/>
        <item x="742"/>
        <item x="66"/>
        <item x="333"/>
        <item x="334"/>
        <item x="749"/>
        <item x="793"/>
        <item x="649"/>
        <item x="745"/>
        <item x="747"/>
        <item x="748"/>
        <item x="513"/>
        <item x="514"/>
        <item x="199"/>
        <item x="775"/>
        <item x="563"/>
        <item x="489"/>
        <item x="487"/>
        <item x="83"/>
        <item x="195"/>
        <item x="161"/>
        <item x="433"/>
        <item x="71"/>
        <item x="391"/>
        <item x="677"/>
        <item x="779"/>
        <item x="743"/>
        <item x="147"/>
        <item x="149"/>
        <item x="636"/>
        <item x="491"/>
        <item x="490"/>
        <item x="484"/>
        <item x="486"/>
        <item x="485"/>
        <item x="82"/>
        <item x="237"/>
        <item x="181"/>
        <item x="616"/>
        <item x="699"/>
        <item x="700"/>
        <item x="436"/>
        <item x="438"/>
        <item x="439"/>
        <item x="196"/>
        <item x="371"/>
        <item x="569"/>
        <item x="311"/>
        <item x="20"/>
        <item x="49"/>
        <item x="695"/>
        <item x="516"/>
        <item x="517"/>
        <item x="170"/>
        <item x="44"/>
        <item x="473"/>
        <item x="676"/>
        <item x="750"/>
        <item x="760"/>
        <item x="758"/>
        <item x="112"/>
        <item x="244"/>
        <item x="72"/>
        <item x="70"/>
        <item x="776"/>
        <item x="754"/>
        <item x="474"/>
        <item x="324"/>
        <item x="50"/>
        <item x="529"/>
        <item x="669"/>
        <item x="519"/>
        <item x="521"/>
        <item x="518"/>
        <item x="392"/>
        <item x="365"/>
        <item x="780"/>
        <item x="69"/>
        <item x="684"/>
        <item x="308"/>
        <item x="148"/>
        <item x="360"/>
        <item x="492"/>
        <item x="488"/>
        <item x="396"/>
        <item x="483"/>
        <item x="344"/>
        <item x="478"/>
        <item x="437"/>
        <item x="22"/>
        <item x="21"/>
        <item x="14"/>
        <item x="766"/>
        <item x="520"/>
        <item x="522"/>
        <item x="790"/>
        <item x="122"/>
        <item x="342"/>
        <item x="240"/>
        <item x="361"/>
        <item x="254"/>
        <item x="109"/>
        <item x="802"/>
        <item x="475"/>
        <item x="197"/>
        <item x="370"/>
        <item x="369"/>
        <item x="252"/>
        <item x="13"/>
        <item x="532"/>
        <item x="739"/>
        <item x="670"/>
        <item x="190"/>
        <item x="189"/>
        <item x="530"/>
        <item x="372"/>
        <item x="416"/>
        <item x="243"/>
        <item x="640"/>
        <item x="123"/>
        <item x="241"/>
        <item x="774"/>
        <item x="362"/>
        <item x="358"/>
        <item x="54"/>
        <item x="108"/>
        <item x="751"/>
        <item x="803"/>
        <item x="340"/>
        <item x="464"/>
        <item x="765"/>
        <item x="389"/>
        <item x="507"/>
        <item x="508"/>
        <item x="509"/>
        <item x="242"/>
        <item x="364"/>
        <item x="363"/>
        <item x="359"/>
        <item x="180"/>
        <item x="752"/>
        <item x="368"/>
        <item x="339"/>
        <item x="171"/>
        <item x="198"/>
        <item m="1" x="853"/>
        <item x="59"/>
        <item x="764"/>
        <item x="641"/>
        <item x="390"/>
        <item x="767"/>
        <item x="320"/>
        <item x="53"/>
        <item x="236"/>
        <item x="107"/>
        <item x="124"/>
        <item x="753"/>
        <item x="476"/>
        <item x="468"/>
        <item x="579"/>
        <item m="1" x="854"/>
        <item x="47"/>
        <item x="531"/>
        <item x="778"/>
        <item x="15"/>
        <item x="763"/>
        <item x="762"/>
        <item x="422"/>
        <item x="80"/>
        <item x="218"/>
        <item x="477"/>
        <item x="261"/>
        <item x="661"/>
        <item x="323"/>
        <item x="768"/>
        <item x="79"/>
        <item x="426"/>
        <item x="81"/>
        <item x="481"/>
        <item x="321"/>
        <item x="451"/>
        <item x="804"/>
        <item x="74"/>
        <item x="106"/>
        <item x="250"/>
        <item x="275"/>
        <item x="393"/>
        <item x="60"/>
        <item x="61"/>
        <item x="423"/>
        <item x="633"/>
        <item x="769"/>
        <item x="51"/>
        <item x="770"/>
        <item x="208"/>
        <item x="210"/>
        <item x="322"/>
        <item x="281"/>
        <item x="777"/>
        <item x="442"/>
        <item x="403"/>
        <item x="428"/>
        <item x="427"/>
        <item x="461"/>
        <item x="805"/>
        <item x="206"/>
        <item x="309"/>
        <item x="310"/>
        <item x="533"/>
        <item x="48"/>
        <item x="635"/>
        <item x="634"/>
        <item x="632"/>
        <item x="582"/>
        <item x="550"/>
        <item x="551"/>
        <item x="462"/>
        <item x="463"/>
        <item x="472"/>
        <item x="471"/>
        <item x="120"/>
        <item x="207"/>
        <item x="631"/>
        <item x="211"/>
        <item x="212"/>
        <item x="425"/>
        <item x="431"/>
        <item x="432"/>
        <item x="470"/>
        <item x="121"/>
        <item x="62"/>
        <item x="234"/>
        <item x="235"/>
        <item x="332"/>
        <item x="329"/>
        <item x="328"/>
        <item x="430"/>
        <item x="429"/>
        <item x="836"/>
        <item x="527"/>
        <item x="495"/>
        <item x="246"/>
        <item x="614"/>
        <item x="331"/>
        <item x="330"/>
        <item x="688"/>
        <item x="849"/>
        <item x="848"/>
        <item x="689"/>
        <item x="215"/>
        <item x="375"/>
        <item x="496"/>
        <item x="245"/>
        <item x="452"/>
        <item x="247"/>
        <item x="286"/>
        <item x="285"/>
        <item x="693"/>
        <item x="819"/>
        <item x="280"/>
        <item x="501"/>
        <item x="497"/>
        <item x="498"/>
        <item x="456"/>
        <item x="453"/>
        <item x="279"/>
        <item x="818"/>
        <item x="454"/>
        <item x="680"/>
        <item x="287"/>
        <item x="284"/>
        <item x="643"/>
        <item x="787"/>
        <item x="735"/>
        <item x="500"/>
        <item x="499"/>
        <item x="110"/>
        <item x="455"/>
        <item x="830"/>
        <item x="645"/>
        <item x="644"/>
        <item x="736"/>
        <item x="554"/>
        <item x="687"/>
        <item x="283"/>
        <item x="646"/>
        <item x="737"/>
        <item x="465"/>
        <item x="627"/>
        <item x="629"/>
        <item x="628"/>
        <item x="619"/>
        <item x="111"/>
        <item x="466"/>
        <item x="282"/>
        <item x="620"/>
        <item x="678"/>
        <item x="679"/>
        <item x="553"/>
        <item x="785"/>
        <item x="625"/>
        <item x="626"/>
        <item x="621"/>
        <item x="288"/>
        <item x="277"/>
        <item x="630"/>
        <item x="814"/>
        <item x="552"/>
        <item x="144"/>
        <item x="784"/>
        <item x="624"/>
        <item x="623"/>
        <item x="622"/>
        <item x="175"/>
        <item x="57"/>
        <item x="556"/>
        <item x="555"/>
        <item x="799"/>
        <item x="673"/>
        <item x="376"/>
        <item x="378"/>
        <item x="186"/>
        <item x="200"/>
        <item x="377"/>
        <item x="560"/>
        <item x="557"/>
        <item x="832"/>
        <item x="187"/>
        <item x="561"/>
        <item x="559"/>
        <item x="558"/>
        <item x="800"/>
        <item x="64"/>
        <item x="562"/>
        <item x="801"/>
        <item x="63"/>
        <item x="152"/>
        <item x="153"/>
        <item x="682"/>
        <item x="808"/>
        <item m="1" x="851"/>
        <item x="807"/>
        <item x="223"/>
        <item x="169"/>
        <item m="1" x="858"/>
        <item m="1" x="852"/>
        <item x="713"/>
        <item x="714"/>
        <item x="459"/>
        <item x="458"/>
        <item x="179"/>
        <item x="715"/>
        <item x="523"/>
        <item x="524"/>
        <item x="255"/>
        <item x="224"/>
        <item x="691"/>
        <item x="690"/>
        <item x="46"/>
        <item x="216"/>
        <item x="716"/>
        <item x="526"/>
        <item x="692"/>
        <item x="469"/>
        <item x="222"/>
        <item x="221"/>
        <item x="220"/>
        <item x="732"/>
        <item x="660"/>
        <item x="704"/>
        <item x="705"/>
        <item x="708"/>
        <item x="717"/>
        <item x="348"/>
        <item x="703"/>
        <item x="706"/>
        <item x="707"/>
        <item x="718"/>
        <item x="725"/>
        <item x="724"/>
        <item x="723"/>
        <item x="570"/>
        <item x="86"/>
        <item x="278"/>
        <item x="744"/>
        <item x="719"/>
        <item x="721"/>
        <item x="720"/>
        <item x="722"/>
        <item x="424"/>
        <item x="726"/>
        <item x="727"/>
        <item x="731"/>
        <item x="728"/>
        <item x="178"/>
        <item x="177"/>
        <item x="729"/>
        <item x="151"/>
        <item x="730"/>
        <item x="525"/>
        <item x="460"/>
        <item x="157"/>
        <item x="781"/>
        <item x="782"/>
        <item x="783"/>
        <item m="1" x="863"/>
        <item x="697"/>
        <item x="698"/>
        <item x="696"/>
        <item x="19"/>
        <item x="850"/>
        <item x="8"/>
        <item x="9"/>
        <item m="1" x="857"/>
        <item m="1" x="856"/>
        <item m="1" x="859"/>
        <item m="1" x="855"/>
        <item m="1" x="860"/>
        <item m="1" x="861"/>
        <item m="1" x="86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</pivotFields>
  <rowFields count="2">
    <field x="4"/>
    <field x="8"/>
  </rowFields>
  <rowItems count="85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53"/>
    </i>
    <i r="1">
      <x v="54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82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7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63"/>
    </i>
    <i r="1">
      <x v="164"/>
    </i>
    <i r="1">
      <x v="165"/>
    </i>
    <i r="1">
      <x v="169"/>
    </i>
    <i r="1">
      <x v="170"/>
    </i>
    <i r="1">
      <x v="171"/>
    </i>
    <i r="1">
      <x v="172"/>
    </i>
    <i r="1">
      <x v="173"/>
    </i>
    <i r="1">
      <x v="175"/>
    </i>
    <i r="1">
      <x v="177"/>
    </i>
    <i r="1">
      <x v="178"/>
    </i>
    <i r="1">
      <x v="179"/>
    </i>
    <i r="1">
      <x v="180"/>
    </i>
    <i r="1">
      <x v="184"/>
    </i>
    <i r="1">
      <x v="185"/>
    </i>
    <i r="1">
      <x v="186"/>
    </i>
    <i r="1">
      <x v="188"/>
    </i>
    <i r="1">
      <x v="189"/>
    </i>
    <i r="1">
      <x v="196"/>
    </i>
    <i r="1">
      <x v="197"/>
    </i>
    <i r="1">
      <x v="198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6"/>
    </i>
    <i r="1">
      <x v="217"/>
    </i>
    <i r="1">
      <x v="218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7"/>
    </i>
    <i r="1">
      <x v="254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98"/>
    </i>
    <i r="1">
      <x v="299"/>
    </i>
    <i r="1">
      <x v="300"/>
    </i>
    <i r="1">
      <x v="301"/>
    </i>
    <i r="1">
      <x v="302"/>
    </i>
    <i r="1">
      <x v="330"/>
    </i>
    <i r="1">
      <x v="331"/>
    </i>
    <i r="1">
      <x v="334"/>
    </i>
    <i r="1">
      <x v="335"/>
    </i>
    <i r="1">
      <x v="336"/>
    </i>
    <i r="1">
      <x v="340"/>
    </i>
    <i r="1">
      <x v="341"/>
    </i>
    <i r="1">
      <x v="34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8"/>
    </i>
    <i r="1">
      <x v="379"/>
    </i>
    <i r="1">
      <x v="380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2"/>
    </i>
    <i r="1">
      <x v="419"/>
    </i>
    <i r="1">
      <x v="420"/>
    </i>
    <i r="1">
      <x v="445"/>
    </i>
    <i r="1">
      <x v="446"/>
    </i>
    <i r="1">
      <x v="447"/>
    </i>
    <i r="1">
      <x v="448"/>
    </i>
    <i r="1">
      <x v="449"/>
    </i>
    <i r="1">
      <x v="451"/>
    </i>
    <i r="1">
      <x v="452"/>
    </i>
    <i r="1">
      <x v="453"/>
    </i>
    <i r="1">
      <x v="454"/>
    </i>
    <i r="1">
      <x v="457"/>
    </i>
    <i r="1">
      <x v="463"/>
    </i>
    <i r="1">
      <x v="464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501"/>
    </i>
    <i r="1">
      <x v="502"/>
    </i>
    <i r="1">
      <x v="509"/>
    </i>
    <i r="1">
      <x v="510"/>
    </i>
    <i r="1">
      <x v="511"/>
    </i>
    <i r="1">
      <x v="512"/>
    </i>
    <i r="1">
      <x v="513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8"/>
    </i>
    <i r="1">
      <x v="559"/>
    </i>
    <i r="1">
      <x v="560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84"/>
    </i>
    <i r="1">
      <x v="585"/>
    </i>
    <i r="1">
      <x v="586"/>
    </i>
    <i r="1">
      <x v="587"/>
    </i>
    <i r="1">
      <x v="588"/>
    </i>
    <i r="1">
      <x v="590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5"/>
    </i>
    <i r="1">
      <x v="606"/>
    </i>
    <i r="1">
      <x v="607"/>
    </i>
    <i r="1">
      <x v="608"/>
    </i>
    <i r="1">
      <x v="613"/>
    </i>
    <i r="1">
      <x v="614"/>
    </i>
    <i r="1">
      <x v="615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8"/>
    </i>
    <i r="1">
      <x v="639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65"/>
    </i>
    <i r="1">
      <x v="674"/>
    </i>
    <i r="1">
      <x v="682"/>
    </i>
    <i r="1">
      <x v="683"/>
    </i>
    <i r="1">
      <x v="692"/>
    </i>
    <i r="1">
      <x v="693"/>
    </i>
    <i r="1">
      <x v="694"/>
    </i>
    <i r="1">
      <x v="703"/>
    </i>
    <i r="1">
      <x v="812"/>
    </i>
    <i t="default">
      <x/>
    </i>
    <i>
      <x v="1"/>
      <x v="18"/>
    </i>
    <i r="1">
      <x v="19"/>
    </i>
    <i r="1">
      <x v="39"/>
    </i>
    <i r="1">
      <x v="46"/>
    </i>
    <i r="1">
      <x v="47"/>
    </i>
    <i r="1">
      <x v="63"/>
    </i>
    <i r="1">
      <x v="64"/>
    </i>
    <i r="1">
      <x v="75"/>
    </i>
    <i r="1">
      <x v="76"/>
    </i>
    <i r="1">
      <x v="94"/>
    </i>
    <i r="1">
      <x v="103"/>
    </i>
    <i r="1">
      <x v="104"/>
    </i>
    <i r="1">
      <x v="124"/>
    </i>
    <i r="1">
      <x v="125"/>
    </i>
    <i r="1">
      <x v="131"/>
    </i>
    <i r="1">
      <x v="132"/>
    </i>
    <i r="1">
      <x v="134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54"/>
    </i>
    <i r="1">
      <x v="155"/>
    </i>
    <i r="1">
      <x v="166"/>
    </i>
    <i r="1">
      <x v="167"/>
    </i>
    <i r="1">
      <x v="168"/>
    </i>
    <i r="1">
      <x v="174"/>
    </i>
    <i r="1">
      <x v="187"/>
    </i>
    <i r="1">
      <x v="190"/>
    </i>
    <i r="1">
      <x v="191"/>
    </i>
    <i r="1">
      <x v="199"/>
    </i>
    <i r="1">
      <x v="215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55"/>
    </i>
    <i r="1">
      <x v="256"/>
    </i>
    <i r="1">
      <x v="257"/>
    </i>
    <i r="1">
      <x v="289"/>
    </i>
    <i r="1">
      <x v="290"/>
    </i>
    <i r="1">
      <x v="291"/>
    </i>
    <i r="1">
      <x v="333"/>
    </i>
    <i r="1">
      <x v="410"/>
    </i>
    <i r="1">
      <x v="411"/>
    </i>
    <i r="1">
      <x v="421"/>
    </i>
    <i r="1">
      <x v="455"/>
    </i>
    <i r="1">
      <x v="456"/>
    </i>
    <i r="1">
      <x v="495"/>
    </i>
    <i r="1">
      <x v="496"/>
    </i>
    <i r="1">
      <x v="514"/>
    </i>
    <i r="1">
      <x v="515"/>
    </i>
    <i r="1">
      <x v="516"/>
    </i>
    <i r="1">
      <x v="517"/>
    </i>
    <i r="1">
      <x v="536"/>
    </i>
    <i r="1">
      <x v="537"/>
    </i>
    <i r="1">
      <x v="538"/>
    </i>
    <i r="1">
      <x v="555"/>
    </i>
    <i r="1">
      <x v="574"/>
    </i>
    <i r="1">
      <x v="591"/>
    </i>
    <i r="1">
      <x v="609"/>
    </i>
    <i r="1">
      <x v="610"/>
    </i>
    <i r="1">
      <x v="611"/>
    </i>
    <i r="1">
      <x v="616"/>
    </i>
    <i r="1">
      <x v="633"/>
    </i>
    <i r="1">
      <x v="634"/>
    </i>
    <i r="1">
      <x v="654"/>
    </i>
    <i r="1">
      <x v="655"/>
    </i>
    <i r="1">
      <x v="656"/>
    </i>
    <i r="1">
      <x v="666"/>
    </i>
    <i r="1">
      <x v="684"/>
    </i>
    <i r="1">
      <x v="695"/>
    </i>
    <i r="1">
      <x v="696"/>
    </i>
    <i r="1">
      <x v="697"/>
    </i>
    <i r="1">
      <x v="704"/>
    </i>
    <i r="1">
      <x v="705"/>
    </i>
    <i r="1">
      <x v="706"/>
    </i>
    <i r="1">
      <x v="707"/>
    </i>
    <i r="1">
      <x v="708"/>
    </i>
    <i r="1">
      <x v="711"/>
    </i>
    <i r="1">
      <x v="718"/>
    </i>
    <i r="1">
      <x v="719"/>
    </i>
    <i r="1">
      <x v="720"/>
    </i>
    <i r="1">
      <x v="721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9"/>
    </i>
    <i r="1">
      <x v="743"/>
    </i>
    <i r="1">
      <x v="744"/>
    </i>
    <i r="1">
      <x v="745"/>
    </i>
    <i r="1">
      <x v="746"/>
    </i>
    <i r="1">
      <x v="748"/>
    </i>
    <i r="1">
      <x v="749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71"/>
    </i>
    <i r="1">
      <x v="776"/>
    </i>
    <i r="1">
      <x v="779"/>
    </i>
    <i r="1">
      <x v="780"/>
    </i>
    <i r="1">
      <x v="781"/>
    </i>
    <i r="1">
      <x v="782"/>
    </i>
    <i r="1">
      <x v="783"/>
    </i>
    <i r="1">
      <x v="785"/>
    </i>
    <i r="1">
      <x v="787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800"/>
    </i>
    <i r="1">
      <x v="801"/>
    </i>
    <i r="1">
      <x v="803"/>
    </i>
    <i r="1">
      <x v="804"/>
    </i>
    <i r="1">
      <x v="805"/>
    </i>
    <i r="1">
      <x v="806"/>
    </i>
    <i r="1">
      <x v="807"/>
    </i>
    <i r="1">
      <x v="811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t="default">
      <x v="1"/>
    </i>
    <i>
      <x v="2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48"/>
    </i>
    <i r="1">
      <x v="49"/>
    </i>
    <i r="1">
      <x v="50"/>
    </i>
    <i r="1">
      <x v="51"/>
    </i>
    <i r="1">
      <x v="52"/>
    </i>
    <i r="1">
      <x v="56"/>
    </i>
    <i r="1">
      <x v="77"/>
    </i>
    <i r="1">
      <x v="78"/>
    </i>
    <i r="1">
      <x v="79"/>
    </i>
    <i r="1">
      <x v="80"/>
    </i>
    <i r="1">
      <x v="81"/>
    </i>
    <i r="1">
      <x v="83"/>
    </i>
    <i r="1">
      <x v="84"/>
    </i>
    <i r="1">
      <x v="85"/>
    </i>
    <i r="1">
      <x v="86"/>
    </i>
    <i r="1">
      <x v="105"/>
    </i>
    <i r="1">
      <x v="106"/>
    </i>
    <i r="1">
      <x v="107"/>
    </i>
    <i r="1">
      <x v="116"/>
    </i>
    <i r="1">
      <x v="117"/>
    </i>
    <i r="1">
      <x v="133"/>
    </i>
    <i r="1">
      <x v="135"/>
    </i>
    <i r="1">
      <x v="136"/>
    </i>
    <i r="1">
      <x v="153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76"/>
    </i>
    <i r="1">
      <x v="181"/>
    </i>
    <i r="1">
      <x v="182"/>
    </i>
    <i r="1">
      <x v="183"/>
    </i>
    <i r="1">
      <x v="192"/>
    </i>
    <i r="1">
      <x v="193"/>
    </i>
    <i r="1">
      <x v="194"/>
    </i>
    <i r="1">
      <x v="195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7"/>
    </i>
    <i r="1">
      <x v="338"/>
    </i>
    <i r="1">
      <x v="339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58"/>
    </i>
    <i r="1">
      <x v="459"/>
    </i>
    <i r="1">
      <x v="460"/>
    </i>
    <i r="1">
      <x v="461"/>
    </i>
    <i r="1">
      <x v="462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99"/>
    </i>
    <i r="1">
      <x v="500"/>
    </i>
    <i r="1">
      <x v="504"/>
    </i>
    <i r="1">
      <x v="505"/>
    </i>
    <i r="1">
      <x v="506"/>
    </i>
    <i r="1">
      <x v="507"/>
    </i>
    <i r="1">
      <x v="508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9"/>
    </i>
    <i r="1">
      <x v="540"/>
    </i>
    <i r="1">
      <x v="541"/>
    </i>
    <i r="1">
      <x v="542"/>
    </i>
    <i r="1">
      <x v="543"/>
    </i>
    <i r="1">
      <x v="556"/>
    </i>
    <i r="1">
      <x v="557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12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35"/>
    </i>
    <i r="1">
      <x v="636"/>
    </i>
    <i r="1">
      <x v="637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8"/>
    </i>
    <i r="1">
      <x v="699"/>
    </i>
    <i r="1">
      <x v="700"/>
    </i>
    <i r="1">
      <x v="701"/>
    </i>
    <i r="1">
      <x v="702"/>
    </i>
    <i r="1">
      <x v="709"/>
    </i>
    <i r="1">
      <x v="710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8"/>
    </i>
    <i r="1">
      <x v="740"/>
    </i>
    <i r="1">
      <x v="741"/>
    </i>
    <i r="1">
      <x v="742"/>
    </i>
    <i r="1">
      <x v="747"/>
    </i>
    <i r="1">
      <x v="750"/>
    </i>
    <i r="1">
      <x v="751"/>
    </i>
    <i r="1">
      <x v="759"/>
    </i>
    <i r="1">
      <x v="760"/>
    </i>
    <i r="1">
      <x v="761"/>
    </i>
    <i r="1">
      <x v="768"/>
    </i>
    <i r="1">
      <x v="769"/>
    </i>
    <i r="1">
      <x v="770"/>
    </i>
    <i r="1">
      <x v="772"/>
    </i>
    <i r="1">
      <x v="773"/>
    </i>
    <i r="1">
      <x v="774"/>
    </i>
    <i r="1">
      <x v="775"/>
    </i>
    <i r="1">
      <x v="777"/>
    </i>
    <i r="1">
      <x v="778"/>
    </i>
    <i t="default">
      <x v="2"/>
    </i>
    <i>
      <x v="3"/>
      <x v="786"/>
    </i>
    <i r="1">
      <x v="799"/>
    </i>
    <i r="1">
      <x v="808"/>
    </i>
    <i r="1">
      <x v="809"/>
    </i>
    <i r="1">
      <x v="810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t="default">
      <x v="3"/>
    </i>
    <i>
      <x v="4"/>
      <x v="281"/>
    </i>
    <i r="1">
      <x v="282"/>
    </i>
    <i r="1">
      <x v="332"/>
    </i>
    <i r="1">
      <x v="450"/>
    </i>
    <i r="1">
      <x v="497"/>
    </i>
    <i r="1">
      <x v="498"/>
    </i>
    <i r="1">
      <x v="503"/>
    </i>
    <i t="default">
      <x v="4"/>
    </i>
    <i>
      <x v="5"/>
      <x v="737"/>
    </i>
    <i r="1">
      <x v="758"/>
    </i>
    <i r="1">
      <x v="802"/>
    </i>
    <i t="default">
      <x v="5"/>
    </i>
    <i t="grand">
      <x/>
    </i>
  </rowItems>
  <colItems count="1">
    <i/>
  </colItems>
  <dataFields count="1">
    <dataField name="Count of Petak" fld="8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" firstHeaderRow="1" firstDataRow="1" firstDataCol="1" rowPageCount="1" colPageCount="1"/>
  <pivotFields count="20">
    <pivotField showAll="0"/>
    <pivotField axis="axisPage" numFmtId="17" multipleItemSelectionAllowed="1" showAll="0">
      <items count="16">
        <item h="1" x="0"/>
        <item h="1" x="1"/>
        <item h="1" x="2"/>
        <item h="1" x="3"/>
        <item x="4"/>
        <item x="5"/>
        <item x="6"/>
        <item x="7"/>
        <item h="1" x="8"/>
        <item h="1" x="9"/>
        <item h="1" x="10"/>
        <item h="1" m="1" x="13"/>
        <item h="1" m="1" x="11"/>
        <item h="1" m="1" x="14"/>
        <item h="1" m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2">
        <item x="1"/>
        <item x="0"/>
      </items>
    </pivotField>
    <pivotField showAll="0"/>
    <pivotField showAll="0" defaultSubtotal="0"/>
    <pivotField showAll="0" defaultSubtotal="0"/>
    <pivotField showAll="0" defaultSubtotal="0"/>
    <pivotField showAll="0"/>
  </pivotFields>
  <rowFields count="1">
    <field x="14"/>
  </rowFields>
  <rowItems count="3">
    <i>
      <x/>
    </i>
    <i>
      <x v="1"/>
    </i>
    <i t="grand">
      <x/>
    </i>
  </rowItems>
  <colItems count="1">
    <i/>
  </colItems>
  <pageFields count="1">
    <pageField fld="1" hier="-1"/>
  </pageFields>
  <dataFields count="1">
    <dataField name="Sum of LTerbakar" fld="10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O449"/>
  <sheetViews>
    <sheetView topLeftCell="A379" zoomScale="70" zoomScaleNormal="70" zoomScaleSheetLayoutView="85" workbookViewId="0">
      <selection activeCell="J461" sqref="J461"/>
    </sheetView>
  </sheetViews>
  <sheetFormatPr defaultRowHeight="15"/>
  <cols>
    <col min="1" max="1" width="3" style="1" customWidth="1"/>
    <col min="2" max="2" width="6.85546875" style="1" customWidth="1"/>
    <col min="3" max="3" width="17.140625" style="1" customWidth="1"/>
    <col min="4" max="4" width="8" style="1" customWidth="1"/>
    <col min="5" max="5" width="13.5703125" style="1" customWidth="1"/>
    <col min="6" max="6" width="12.28515625" style="1" customWidth="1"/>
    <col min="7" max="7" width="13" style="1" customWidth="1"/>
    <col min="8" max="8" width="15.28515625" style="1" customWidth="1"/>
    <col min="9" max="9" width="13.140625" style="1" customWidth="1"/>
    <col min="10" max="10" width="15.7109375" style="1" customWidth="1"/>
    <col min="11" max="11" width="10.28515625" style="1" customWidth="1"/>
    <col min="12" max="12" width="15.85546875" style="1" customWidth="1"/>
    <col min="13" max="13" width="13.42578125" style="1" customWidth="1"/>
    <col min="14" max="14" width="9.42578125" style="1" customWidth="1"/>
    <col min="15" max="15" width="16.140625" style="1" customWidth="1"/>
    <col min="16" max="16384" width="9.140625" style="1"/>
  </cols>
  <sheetData>
    <row r="2" spans="2:15" ht="21" customHeight="1">
      <c r="B2" s="391" t="s">
        <v>0</v>
      </c>
      <c r="C2" s="391"/>
      <c r="E2" s="7"/>
      <c r="F2" s="7"/>
      <c r="H2" s="2"/>
      <c r="I2" s="2"/>
      <c r="J2" s="3"/>
      <c r="K2" s="3"/>
      <c r="L2" s="3"/>
      <c r="M2" s="4"/>
      <c r="N2" s="4"/>
      <c r="O2" s="4"/>
    </row>
    <row r="3" spans="2:15" ht="24.75" customHeight="1">
      <c r="B3" s="388" t="s">
        <v>1</v>
      </c>
      <c r="C3" s="388" t="s">
        <v>2</v>
      </c>
      <c r="D3" s="388" t="s">
        <v>3</v>
      </c>
      <c r="E3" s="388" t="s">
        <v>4</v>
      </c>
      <c r="F3" s="388"/>
      <c r="G3" s="388" t="s">
        <v>5</v>
      </c>
      <c r="H3" s="388" t="s">
        <v>6</v>
      </c>
      <c r="I3" s="388" t="s">
        <v>7</v>
      </c>
      <c r="J3" s="388" t="s">
        <v>8</v>
      </c>
      <c r="K3" s="389" t="s">
        <v>33</v>
      </c>
      <c r="L3" s="389" t="s">
        <v>9</v>
      </c>
      <c r="M3" s="388" t="s">
        <v>10</v>
      </c>
      <c r="N3" s="388" t="s">
        <v>11</v>
      </c>
      <c r="O3" s="388" t="s">
        <v>12</v>
      </c>
    </row>
    <row r="4" spans="2:15" ht="24.75" customHeight="1">
      <c r="B4" s="388"/>
      <c r="C4" s="388"/>
      <c r="D4" s="388"/>
      <c r="E4" s="9" t="s">
        <v>13</v>
      </c>
      <c r="F4" s="9" t="s">
        <v>14</v>
      </c>
      <c r="G4" s="388"/>
      <c r="H4" s="388"/>
      <c r="I4" s="388"/>
      <c r="J4" s="388"/>
      <c r="K4" s="390"/>
      <c r="L4" s="390"/>
      <c r="M4" s="388"/>
      <c r="N4" s="388"/>
      <c r="O4" s="388"/>
    </row>
    <row r="5" spans="2:15" ht="31.5" customHeight="1">
      <c r="B5" s="5">
        <v>1</v>
      </c>
      <c r="C5" s="10">
        <v>43992</v>
      </c>
      <c r="D5" s="11">
        <v>1</v>
      </c>
      <c r="E5" s="10" t="s">
        <v>15</v>
      </c>
      <c r="F5" s="10" t="s">
        <v>16</v>
      </c>
      <c r="G5" s="11" t="s">
        <v>17</v>
      </c>
      <c r="H5" s="11" t="s">
        <v>18</v>
      </c>
      <c r="I5" s="16">
        <v>4.3099999999999996</v>
      </c>
      <c r="J5" s="11">
        <v>1.5</v>
      </c>
      <c r="K5" s="16">
        <f>I5-J5</f>
        <v>2.8099999999999996</v>
      </c>
      <c r="L5" s="12">
        <v>43731</v>
      </c>
      <c r="M5" s="13" t="s">
        <v>19</v>
      </c>
      <c r="N5" s="11" t="s">
        <v>20</v>
      </c>
      <c r="O5" s="11" t="s">
        <v>21</v>
      </c>
    </row>
    <row r="6" spans="2:15" ht="31.5" customHeight="1">
      <c r="B6" s="5">
        <v>2</v>
      </c>
      <c r="C6" s="17">
        <v>43992</v>
      </c>
      <c r="D6" s="62">
        <v>2</v>
      </c>
      <c r="E6" s="18" t="s">
        <v>34</v>
      </c>
      <c r="F6" s="18" t="s">
        <v>35</v>
      </c>
      <c r="G6" s="6" t="s">
        <v>41</v>
      </c>
      <c r="H6" s="6" t="s">
        <v>42</v>
      </c>
      <c r="I6" s="19">
        <v>5.74</v>
      </c>
      <c r="J6" s="19">
        <v>5.74</v>
      </c>
      <c r="K6" s="16" t="s">
        <v>24</v>
      </c>
      <c r="L6" s="8">
        <v>43666</v>
      </c>
      <c r="M6" s="20" t="s">
        <v>59</v>
      </c>
      <c r="N6" s="6" t="s">
        <v>52</v>
      </c>
      <c r="O6" s="6" t="s">
        <v>55</v>
      </c>
    </row>
    <row r="7" spans="2:15" ht="31.5" customHeight="1">
      <c r="B7" s="5">
        <v>3</v>
      </c>
      <c r="C7" s="17">
        <v>43992</v>
      </c>
      <c r="D7" s="62">
        <v>2</v>
      </c>
      <c r="E7" s="18" t="s">
        <v>35</v>
      </c>
      <c r="F7" s="18" t="s">
        <v>36</v>
      </c>
      <c r="G7" s="6" t="s">
        <v>43</v>
      </c>
      <c r="H7" s="6" t="s">
        <v>44</v>
      </c>
      <c r="I7" s="19">
        <v>5.17</v>
      </c>
      <c r="J7" s="19">
        <v>5.17</v>
      </c>
      <c r="K7" s="16" t="s">
        <v>24</v>
      </c>
      <c r="L7" s="8">
        <v>43747</v>
      </c>
      <c r="M7" s="20" t="s">
        <v>60</v>
      </c>
      <c r="N7" s="6" t="s">
        <v>20</v>
      </c>
      <c r="O7" s="6" t="s">
        <v>56</v>
      </c>
    </row>
    <row r="8" spans="2:15" ht="31.5" customHeight="1">
      <c r="B8" s="5">
        <v>4</v>
      </c>
      <c r="C8" s="17">
        <v>43992</v>
      </c>
      <c r="D8" s="62">
        <v>2</v>
      </c>
      <c r="E8" s="18" t="s">
        <v>36</v>
      </c>
      <c r="F8" s="18" t="s">
        <v>37</v>
      </c>
      <c r="G8" s="6" t="s">
        <v>43</v>
      </c>
      <c r="H8" s="6" t="s">
        <v>45</v>
      </c>
      <c r="I8" s="19">
        <v>2.89</v>
      </c>
      <c r="J8" s="19">
        <v>2.89</v>
      </c>
      <c r="K8" s="16" t="s">
        <v>24</v>
      </c>
      <c r="L8" s="8">
        <v>43702</v>
      </c>
      <c r="M8" s="20" t="s">
        <v>61</v>
      </c>
      <c r="N8" s="6" t="s">
        <v>20</v>
      </c>
      <c r="O8" s="6" t="s">
        <v>56</v>
      </c>
    </row>
    <row r="9" spans="2:15" ht="31.5" customHeight="1">
      <c r="B9" s="5">
        <v>5</v>
      </c>
      <c r="C9" s="17">
        <v>43992</v>
      </c>
      <c r="D9" s="62">
        <v>2</v>
      </c>
      <c r="E9" s="18" t="s">
        <v>37</v>
      </c>
      <c r="F9" s="18" t="s">
        <v>38</v>
      </c>
      <c r="G9" s="6" t="s">
        <v>46</v>
      </c>
      <c r="H9" s="6" t="s">
        <v>47</v>
      </c>
      <c r="I9" s="19">
        <v>3.32</v>
      </c>
      <c r="J9" s="19">
        <v>3.32</v>
      </c>
      <c r="K9" s="16" t="s">
        <v>24</v>
      </c>
      <c r="L9" s="8">
        <v>43644</v>
      </c>
      <c r="M9" s="20" t="s">
        <v>62</v>
      </c>
      <c r="N9" s="6" t="s">
        <v>20</v>
      </c>
      <c r="O9" s="6" t="s">
        <v>32</v>
      </c>
    </row>
    <row r="10" spans="2:15" ht="31.5" customHeight="1">
      <c r="B10" s="5">
        <v>6</v>
      </c>
      <c r="C10" s="17">
        <v>43992</v>
      </c>
      <c r="D10" s="62">
        <v>2</v>
      </c>
      <c r="E10" s="18" t="s">
        <v>38</v>
      </c>
      <c r="F10" s="18" t="s">
        <v>39</v>
      </c>
      <c r="G10" s="6" t="s">
        <v>48</v>
      </c>
      <c r="H10" s="6" t="s">
        <v>49</v>
      </c>
      <c r="I10" s="19">
        <v>3.08</v>
      </c>
      <c r="J10" s="19">
        <v>0.5</v>
      </c>
      <c r="K10" s="16">
        <f t="shared" ref="K10:K11" si="0">I10-J10</f>
        <v>2.58</v>
      </c>
      <c r="L10" s="8">
        <v>43725</v>
      </c>
      <c r="M10" s="20" t="s">
        <v>19</v>
      </c>
      <c r="N10" s="6" t="s">
        <v>53</v>
      </c>
      <c r="O10" s="6" t="s">
        <v>57</v>
      </c>
    </row>
    <row r="11" spans="2:15" ht="31.5" customHeight="1">
      <c r="B11" s="5">
        <v>7</v>
      </c>
      <c r="C11" s="17">
        <v>43992</v>
      </c>
      <c r="D11" s="62">
        <v>2</v>
      </c>
      <c r="E11" s="18" t="s">
        <v>39</v>
      </c>
      <c r="F11" s="18" t="s">
        <v>40</v>
      </c>
      <c r="G11" s="6" t="s">
        <v>50</v>
      </c>
      <c r="H11" s="6" t="s">
        <v>51</v>
      </c>
      <c r="I11" s="19">
        <v>8.24</v>
      </c>
      <c r="J11" s="19">
        <v>4</v>
      </c>
      <c r="K11" s="16">
        <f t="shared" si="0"/>
        <v>4.24</v>
      </c>
      <c r="L11" s="8">
        <v>43739</v>
      </c>
      <c r="M11" s="20" t="s">
        <v>60</v>
      </c>
      <c r="N11" s="6" t="s">
        <v>54</v>
      </c>
      <c r="O11" s="6" t="s">
        <v>58</v>
      </c>
    </row>
    <row r="12" spans="2:15" ht="31.5" customHeight="1">
      <c r="B12" s="5">
        <v>8</v>
      </c>
      <c r="C12" s="10">
        <v>43992</v>
      </c>
      <c r="D12" s="62">
        <v>3</v>
      </c>
      <c r="E12" s="10" t="s">
        <v>30</v>
      </c>
      <c r="F12" s="10" t="s">
        <v>31</v>
      </c>
      <c r="G12" s="15" t="s">
        <v>25</v>
      </c>
      <c r="H12" s="15" t="s">
        <v>26</v>
      </c>
      <c r="I12" s="16">
        <v>4.6399999999999997</v>
      </c>
      <c r="J12" s="16">
        <v>4.1399999999999997</v>
      </c>
      <c r="K12" s="16">
        <f>I12-J12</f>
        <v>0.5</v>
      </c>
      <c r="L12" s="12">
        <v>43715</v>
      </c>
      <c r="M12" s="13" t="s">
        <v>19</v>
      </c>
      <c r="N12" s="11" t="s">
        <v>20</v>
      </c>
      <c r="O12" s="11" t="s">
        <v>32</v>
      </c>
    </row>
    <row r="13" spans="2:15" ht="31.5" customHeight="1">
      <c r="B13" s="5">
        <v>9</v>
      </c>
      <c r="C13" s="10">
        <v>43992</v>
      </c>
      <c r="D13" s="62">
        <v>3</v>
      </c>
      <c r="E13" s="10" t="s">
        <v>30</v>
      </c>
      <c r="F13" s="10" t="s">
        <v>31</v>
      </c>
      <c r="G13" s="15" t="s">
        <v>25</v>
      </c>
      <c r="H13" s="15" t="s">
        <v>27</v>
      </c>
      <c r="I13" s="16">
        <v>3.97</v>
      </c>
      <c r="J13" s="16">
        <v>1.5</v>
      </c>
      <c r="K13" s="16">
        <f t="shared" ref="K13:K15" si="1">I13-J13</f>
        <v>2.4700000000000002</v>
      </c>
      <c r="L13" s="12">
        <v>43713</v>
      </c>
      <c r="M13" s="13" t="s">
        <v>19</v>
      </c>
      <c r="N13" s="11" t="s">
        <v>20</v>
      </c>
      <c r="O13" s="11" t="s">
        <v>32</v>
      </c>
    </row>
    <row r="14" spans="2:15" ht="31.5" customHeight="1">
      <c r="B14" s="5">
        <v>10</v>
      </c>
      <c r="C14" s="10">
        <v>43992</v>
      </c>
      <c r="D14" s="62">
        <v>3</v>
      </c>
      <c r="E14" s="10" t="s">
        <v>30</v>
      </c>
      <c r="F14" s="10" t="s">
        <v>31</v>
      </c>
      <c r="G14" s="15" t="s">
        <v>25</v>
      </c>
      <c r="H14" s="15" t="s">
        <v>28</v>
      </c>
      <c r="I14" s="16">
        <v>2.56</v>
      </c>
      <c r="J14" s="16">
        <v>2</v>
      </c>
      <c r="K14" s="16">
        <f t="shared" si="1"/>
        <v>0.56000000000000005</v>
      </c>
      <c r="L14" s="12">
        <v>43720</v>
      </c>
      <c r="M14" s="13" t="s">
        <v>19</v>
      </c>
      <c r="N14" s="11" t="s">
        <v>20</v>
      </c>
      <c r="O14" s="11" t="s">
        <v>32</v>
      </c>
    </row>
    <row r="15" spans="2:15" ht="31.5" customHeight="1">
      <c r="B15" s="5">
        <v>11</v>
      </c>
      <c r="C15" s="10">
        <v>43992</v>
      </c>
      <c r="D15" s="62">
        <v>3</v>
      </c>
      <c r="E15" s="10" t="s">
        <v>30</v>
      </c>
      <c r="F15" s="10" t="s">
        <v>31</v>
      </c>
      <c r="G15" s="15" t="s">
        <v>25</v>
      </c>
      <c r="H15" s="15" t="s">
        <v>29</v>
      </c>
      <c r="I15" s="16">
        <v>1.84</v>
      </c>
      <c r="J15" s="16">
        <v>1.74</v>
      </c>
      <c r="K15" s="16">
        <f t="shared" si="1"/>
        <v>0.10000000000000009</v>
      </c>
      <c r="L15" s="12">
        <v>43722</v>
      </c>
      <c r="M15" s="13" t="s">
        <v>19</v>
      </c>
      <c r="N15" s="11" t="s">
        <v>20</v>
      </c>
      <c r="O15" s="11" t="s">
        <v>32</v>
      </c>
    </row>
    <row r="16" spans="2:15" ht="31.5" customHeight="1">
      <c r="B16" s="5">
        <v>12</v>
      </c>
      <c r="C16" s="10">
        <v>43993</v>
      </c>
      <c r="D16" s="62">
        <v>2</v>
      </c>
      <c r="E16" s="17" t="s">
        <v>63</v>
      </c>
      <c r="F16" s="18" t="s">
        <v>64</v>
      </c>
      <c r="G16" s="64" t="s">
        <v>788</v>
      </c>
      <c r="H16" s="6" t="s">
        <v>65</v>
      </c>
      <c r="I16" s="64">
        <v>2.57</v>
      </c>
      <c r="J16" s="6">
        <v>0.02</v>
      </c>
      <c r="K16" s="16">
        <f t="shared" ref="K16:K18" si="2">I16-J16</f>
        <v>2.5499999999999998</v>
      </c>
      <c r="L16" s="8">
        <v>43744</v>
      </c>
      <c r="M16" s="20" t="s">
        <v>60</v>
      </c>
      <c r="N16" s="6" t="s">
        <v>52</v>
      </c>
      <c r="O16" s="6" t="s">
        <v>69</v>
      </c>
    </row>
    <row r="17" spans="2:15" ht="31.5" customHeight="1">
      <c r="B17" s="5">
        <v>13</v>
      </c>
      <c r="C17" s="10">
        <v>43993</v>
      </c>
      <c r="D17" s="62">
        <v>2</v>
      </c>
      <c r="E17" s="21">
        <v>0.74305555555555547</v>
      </c>
      <c r="F17" s="21">
        <v>0.75347222222222221</v>
      </c>
      <c r="G17" s="64" t="s">
        <v>787</v>
      </c>
      <c r="H17" s="6" t="s">
        <v>66</v>
      </c>
      <c r="I17" s="64">
        <v>3.17</v>
      </c>
      <c r="J17" s="6">
        <v>0.25</v>
      </c>
      <c r="K17" s="16">
        <f t="shared" si="2"/>
        <v>2.92</v>
      </c>
      <c r="L17" s="8">
        <v>43785</v>
      </c>
      <c r="M17" s="20" t="s">
        <v>75</v>
      </c>
      <c r="N17" s="6" t="s">
        <v>52</v>
      </c>
      <c r="O17" s="6" t="s">
        <v>69</v>
      </c>
    </row>
    <row r="18" spans="2:15" ht="31.5" customHeight="1">
      <c r="B18" s="5">
        <v>14</v>
      </c>
      <c r="C18" s="10">
        <v>43993</v>
      </c>
      <c r="D18" s="62">
        <v>2</v>
      </c>
      <c r="E18" s="21">
        <v>0.74652777777777779</v>
      </c>
      <c r="F18" s="18" t="s">
        <v>67</v>
      </c>
      <c r="G18" s="64" t="s">
        <v>787</v>
      </c>
      <c r="H18" s="6" t="s">
        <v>68</v>
      </c>
      <c r="I18" s="64">
        <v>3.06</v>
      </c>
      <c r="J18" s="6">
        <v>0.15</v>
      </c>
      <c r="K18" s="16">
        <f t="shared" si="2"/>
        <v>2.91</v>
      </c>
      <c r="L18" s="8">
        <v>43784</v>
      </c>
      <c r="M18" s="20" t="s">
        <v>75</v>
      </c>
      <c r="N18" s="6" t="s">
        <v>52</v>
      </c>
      <c r="O18" s="6" t="s">
        <v>69</v>
      </c>
    </row>
    <row r="19" spans="2:15" ht="31.5" customHeight="1">
      <c r="B19" s="5">
        <v>15</v>
      </c>
      <c r="C19" s="10">
        <v>43993</v>
      </c>
      <c r="D19" s="62">
        <v>3</v>
      </c>
      <c r="E19" s="10" t="s">
        <v>70</v>
      </c>
      <c r="F19" s="10" t="s">
        <v>71</v>
      </c>
      <c r="G19" s="15" t="s">
        <v>72</v>
      </c>
      <c r="H19" s="15" t="s">
        <v>73</v>
      </c>
      <c r="I19" s="22">
        <v>1</v>
      </c>
      <c r="J19" s="16">
        <v>0.2</v>
      </c>
      <c r="K19" s="16">
        <f>I19-J19</f>
        <v>0.8</v>
      </c>
      <c r="L19" s="12">
        <v>43648</v>
      </c>
      <c r="M19" s="20" t="s">
        <v>62</v>
      </c>
      <c r="N19" s="11" t="s">
        <v>54</v>
      </c>
      <c r="O19" s="11" t="s">
        <v>74</v>
      </c>
    </row>
    <row r="20" spans="2:15" ht="31.5" customHeight="1">
      <c r="B20" s="5">
        <v>16</v>
      </c>
      <c r="C20" s="27">
        <v>43994</v>
      </c>
      <c r="D20" s="63">
        <v>5</v>
      </c>
      <c r="E20" s="28" t="s">
        <v>132</v>
      </c>
      <c r="F20" s="29" t="s">
        <v>133</v>
      </c>
      <c r="G20" s="30" t="s">
        <v>134</v>
      </c>
      <c r="H20" s="26" t="s">
        <v>135</v>
      </c>
      <c r="I20" s="26">
        <v>4.1900000000000004</v>
      </c>
      <c r="J20" s="26">
        <v>4.1900000000000004</v>
      </c>
      <c r="K20" s="16">
        <f>I20-J20</f>
        <v>0</v>
      </c>
      <c r="L20" s="31">
        <v>43707</v>
      </c>
      <c r="M20" s="32">
        <v>9.7333333333333325</v>
      </c>
      <c r="N20" s="32" t="s">
        <v>20</v>
      </c>
      <c r="O20" s="32" t="s">
        <v>56</v>
      </c>
    </row>
    <row r="21" spans="2:15" ht="31.5" customHeight="1">
      <c r="B21" s="5">
        <v>17</v>
      </c>
      <c r="C21" s="27">
        <v>43994</v>
      </c>
      <c r="D21" s="63">
        <v>5</v>
      </c>
      <c r="E21" s="28" t="s">
        <v>132</v>
      </c>
      <c r="F21" s="29" t="s">
        <v>133</v>
      </c>
      <c r="G21" s="30" t="s">
        <v>134</v>
      </c>
      <c r="H21" s="26" t="s">
        <v>136</v>
      </c>
      <c r="I21" s="26">
        <v>1.42</v>
      </c>
      <c r="J21" s="26">
        <v>1.42</v>
      </c>
      <c r="K21" s="16">
        <f t="shared" ref="K21:K24" si="3">I21-J21</f>
        <v>0</v>
      </c>
      <c r="L21" s="31">
        <v>43708</v>
      </c>
      <c r="M21" s="32">
        <v>9.6999999999999993</v>
      </c>
      <c r="N21" s="32" t="s">
        <v>20</v>
      </c>
      <c r="O21" s="32" t="s">
        <v>56</v>
      </c>
    </row>
    <row r="22" spans="2:15" ht="31.5" customHeight="1">
      <c r="B22" s="5">
        <v>18</v>
      </c>
      <c r="C22" s="27">
        <v>43994</v>
      </c>
      <c r="D22" s="63">
        <v>5</v>
      </c>
      <c r="E22" s="28" t="s">
        <v>132</v>
      </c>
      <c r="F22" s="29" t="s">
        <v>133</v>
      </c>
      <c r="G22" s="30" t="s">
        <v>134</v>
      </c>
      <c r="H22" s="26" t="s">
        <v>137</v>
      </c>
      <c r="I22" s="26">
        <v>5.67</v>
      </c>
      <c r="J22" s="26">
        <v>5.67</v>
      </c>
      <c r="K22" s="16">
        <f t="shared" si="3"/>
        <v>0</v>
      </c>
      <c r="L22" s="31">
        <v>43607</v>
      </c>
      <c r="M22" s="32">
        <v>13.066666666666666</v>
      </c>
      <c r="N22" s="32" t="s">
        <v>110</v>
      </c>
      <c r="O22" s="32" t="s">
        <v>140</v>
      </c>
    </row>
    <row r="23" spans="2:15" ht="31.5" customHeight="1">
      <c r="B23" s="5">
        <v>19</v>
      </c>
      <c r="C23" s="27">
        <v>43994</v>
      </c>
      <c r="D23" s="63">
        <v>5</v>
      </c>
      <c r="E23" s="28" t="s">
        <v>132</v>
      </c>
      <c r="F23" s="29" t="s">
        <v>133</v>
      </c>
      <c r="G23" s="30" t="s">
        <v>134</v>
      </c>
      <c r="H23" s="26" t="s">
        <v>138</v>
      </c>
      <c r="I23" s="26">
        <v>4.6900000000000004</v>
      </c>
      <c r="J23" s="26">
        <v>4.4000000000000004</v>
      </c>
      <c r="K23" s="16">
        <f t="shared" si="3"/>
        <v>0.29000000000000004</v>
      </c>
      <c r="L23" s="31">
        <v>43607</v>
      </c>
      <c r="M23" s="32">
        <v>13.066666666666666</v>
      </c>
      <c r="N23" s="32" t="s">
        <v>110</v>
      </c>
      <c r="O23" s="32" t="s">
        <v>140</v>
      </c>
    </row>
    <row r="24" spans="2:15" ht="31.5" customHeight="1">
      <c r="B24" s="5">
        <v>20</v>
      </c>
      <c r="C24" s="27">
        <v>43994</v>
      </c>
      <c r="D24" s="63">
        <v>5</v>
      </c>
      <c r="E24" s="28" t="s">
        <v>132</v>
      </c>
      <c r="F24" s="29" t="s">
        <v>133</v>
      </c>
      <c r="G24" s="30" t="s">
        <v>134</v>
      </c>
      <c r="H24" s="26" t="s">
        <v>139</v>
      </c>
      <c r="I24" s="26">
        <v>0.75</v>
      </c>
      <c r="J24" s="26">
        <v>0.75</v>
      </c>
      <c r="K24" s="16">
        <f t="shared" si="3"/>
        <v>0</v>
      </c>
      <c r="L24" s="31">
        <v>43605</v>
      </c>
      <c r="M24" s="32">
        <v>13.133333333333333</v>
      </c>
      <c r="N24" s="32" t="s">
        <v>110</v>
      </c>
      <c r="O24" s="32" t="s">
        <v>140</v>
      </c>
    </row>
    <row r="25" spans="2:15" ht="31.5" customHeight="1">
      <c r="B25" s="5">
        <v>21</v>
      </c>
      <c r="C25" s="10">
        <v>43995</v>
      </c>
      <c r="D25" s="62">
        <v>1</v>
      </c>
      <c r="E25" s="10" t="s">
        <v>117</v>
      </c>
      <c r="F25" s="10" t="s">
        <v>118</v>
      </c>
      <c r="G25" s="10" t="s">
        <v>119</v>
      </c>
      <c r="H25" s="10" t="s">
        <v>120</v>
      </c>
      <c r="I25" s="11">
        <v>11.07</v>
      </c>
      <c r="J25" s="11">
        <v>0.5</v>
      </c>
      <c r="K25" s="24">
        <f>I25-J25</f>
        <v>10.57</v>
      </c>
      <c r="L25" s="10">
        <v>43707</v>
      </c>
      <c r="M25" s="22" t="s">
        <v>61</v>
      </c>
      <c r="N25" s="10" t="s">
        <v>54</v>
      </c>
      <c r="O25" s="10" t="s">
        <v>74</v>
      </c>
    </row>
    <row r="26" spans="2:15" ht="31.5" customHeight="1">
      <c r="B26" s="5">
        <v>22</v>
      </c>
      <c r="C26" s="10">
        <v>43995</v>
      </c>
      <c r="D26" s="62">
        <v>2</v>
      </c>
      <c r="E26" s="18" t="s">
        <v>76</v>
      </c>
      <c r="F26" s="18" t="s">
        <v>77</v>
      </c>
      <c r="G26" s="6" t="s">
        <v>46</v>
      </c>
      <c r="H26" s="6" t="s">
        <v>78</v>
      </c>
      <c r="I26" s="6">
        <v>5.98</v>
      </c>
      <c r="J26" s="6">
        <v>0.1</v>
      </c>
      <c r="K26" s="16">
        <f>I26-J26</f>
        <v>5.8800000000000008</v>
      </c>
      <c r="L26" s="23">
        <v>43644</v>
      </c>
      <c r="M26" s="8" t="s">
        <v>82</v>
      </c>
      <c r="N26" s="6" t="s">
        <v>20</v>
      </c>
      <c r="O26" s="6" t="s">
        <v>32</v>
      </c>
    </row>
    <row r="27" spans="2:15" ht="31.5" customHeight="1">
      <c r="B27" s="5">
        <v>23</v>
      </c>
      <c r="C27" s="10">
        <v>43995</v>
      </c>
      <c r="D27" s="62">
        <v>2</v>
      </c>
      <c r="E27" s="21" t="s">
        <v>79</v>
      </c>
      <c r="F27" s="21" t="s">
        <v>80</v>
      </c>
      <c r="G27" s="6" t="s">
        <v>85</v>
      </c>
      <c r="H27" s="6" t="s">
        <v>81</v>
      </c>
      <c r="I27" s="6">
        <v>9.1999999999999993</v>
      </c>
      <c r="J27" s="6">
        <v>8.5</v>
      </c>
      <c r="K27" s="16">
        <f t="shared" ref="K27" si="4">I27-J27</f>
        <v>0.69999999999999929</v>
      </c>
      <c r="L27" s="23">
        <v>43654</v>
      </c>
      <c r="M27" s="8" t="s">
        <v>83</v>
      </c>
      <c r="N27" s="6" t="s">
        <v>20</v>
      </c>
      <c r="O27" s="6" t="s">
        <v>84</v>
      </c>
    </row>
    <row r="28" spans="2:15" ht="31.5" customHeight="1">
      <c r="B28" s="5">
        <v>24</v>
      </c>
      <c r="C28" s="10">
        <v>43996</v>
      </c>
      <c r="D28" s="62">
        <v>1</v>
      </c>
      <c r="E28" s="10" t="s">
        <v>16</v>
      </c>
      <c r="F28" s="10" t="s">
        <v>71</v>
      </c>
      <c r="G28" s="10" t="s">
        <v>121</v>
      </c>
      <c r="H28" s="10" t="s">
        <v>122</v>
      </c>
      <c r="I28" s="11">
        <v>4.84</v>
      </c>
      <c r="J28" s="11">
        <v>0.84</v>
      </c>
      <c r="K28" s="16">
        <f>I28-J28</f>
        <v>4</v>
      </c>
      <c r="L28" s="10">
        <v>43681</v>
      </c>
      <c r="M28" s="25">
        <v>10.543815625000086</v>
      </c>
      <c r="N28" s="10" t="s">
        <v>20</v>
      </c>
      <c r="O28" s="10" t="s">
        <v>130</v>
      </c>
    </row>
    <row r="29" spans="2:15" ht="31.5" customHeight="1">
      <c r="B29" s="5">
        <v>25</v>
      </c>
      <c r="C29" s="10">
        <v>43996</v>
      </c>
      <c r="D29" s="62">
        <v>1</v>
      </c>
      <c r="E29" s="10" t="s">
        <v>123</v>
      </c>
      <c r="F29" s="10" t="s">
        <v>124</v>
      </c>
      <c r="G29" s="10" t="s">
        <v>125</v>
      </c>
      <c r="H29" s="10" t="s">
        <v>126</v>
      </c>
      <c r="I29" s="11">
        <v>7.2</v>
      </c>
      <c r="J29" s="11">
        <v>0.04</v>
      </c>
      <c r="K29" s="16">
        <f t="shared" ref="K29:K37" si="5">I29-J29</f>
        <v>7.16</v>
      </c>
      <c r="L29" s="10">
        <v>43664</v>
      </c>
      <c r="M29" s="25">
        <v>11.110042222222303</v>
      </c>
      <c r="N29" s="10" t="s">
        <v>52</v>
      </c>
      <c r="O29" s="10" t="s">
        <v>56</v>
      </c>
    </row>
    <row r="30" spans="2:15" ht="31.5" customHeight="1">
      <c r="B30" s="5">
        <v>26</v>
      </c>
      <c r="C30" s="10">
        <v>43996</v>
      </c>
      <c r="D30" s="62">
        <v>1</v>
      </c>
      <c r="E30" s="10" t="s">
        <v>123</v>
      </c>
      <c r="F30" s="10" t="s">
        <v>124</v>
      </c>
      <c r="G30" s="10" t="s">
        <v>125</v>
      </c>
      <c r="H30" s="10" t="s">
        <v>127</v>
      </c>
      <c r="I30" s="11">
        <v>4.47</v>
      </c>
      <c r="J30" s="11">
        <v>0.08</v>
      </c>
      <c r="K30" s="16">
        <f t="shared" si="5"/>
        <v>4.3899999999999997</v>
      </c>
      <c r="L30" s="10">
        <v>43663</v>
      </c>
      <c r="M30" s="25">
        <v>11.143375555555638</v>
      </c>
      <c r="N30" s="10" t="s">
        <v>52</v>
      </c>
      <c r="O30" s="10" t="s">
        <v>56</v>
      </c>
    </row>
    <row r="31" spans="2:15" ht="31.5" customHeight="1">
      <c r="B31" s="5">
        <v>27</v>
      </c>
      <c r="C31" s="10">
        <v>43996</v>
      </c>
      <c r="D31" s="62">
        <v>1</v>
      </c>
      <c r="E31" s="10" t="s">
        <v>123</v>
      </c>
      <c r="F31" s="10" t="s">
        <v>124</v>
      </c>
      <c r="G31" s="10" t="s">
        <v>128</v>
      </c>
      <c r="H31" s="10" t="s">
        <v>129</v>
      </c>
      <c r="I31" s="11">
        <v>7.36</v>
      </c>
      <c r="J31" s="11">
        <v>0.08</v>
      </c>
      <c r="K31" s="16">
        <f t="shared" si="5"/>
        <v>7.28</v>
      </c>
      <c r="L31" s="10">
        <v>43689</v>
      </c>
      <c r="M31" s="25">
        <v>10.276708888888971</v>
      </c>
      <c r="N31" s="10" t="s">
        <v>54</v>
      </c>
      <c r="O31" s="10" t="s">
        <v>130</v>
      </c>
    </row>
    <row r="32" spans="2:15" ht="31.5" customHeight="1">
      <c r="B32" s="5">
        <v>28</v>
      </c>
      <c r="C32" s="10">
        <v>43996</v>
      </c>
      <c r="D32" s="62">
        <v>2</v>
      </c>
      <c r="E32" s="18" t="s">
        <v>86</v>
      </c>
      <c r="F32" s="18" t="s">
        <v>87</v>
      </c>
      <c r="G32" s="6" t="s">
        <v>88</v>
      </c>
      <c r="H32" s="6" t="s">
        <v>89</v>
      </c>
      <c r="I32" s="6">
        <v>13.41</v>
      </c>
      <c r="J32" s="6">
        <v>13.41</v>
      </c>
      <c r="K32" s="16">
        <f t="shared" si="5"/>
        <v>0</v>
      </c>
      <c r="L32" s="23">
        <v>43659</v>
      </c>
      <c r="M32" s="19" t="s">
        <v>113</v>
      </c>
      <c r="N32" s="6" t="s">
        <v>20</v>
      </c>
      <c r="O32" s="6" t="s">
        <v>56</v>
      </c>
    </row>
    <row r="33" spans="2:15" ht="31.5" customHeight="1">
      <c r="B33" s="5">
        <v>29</v>
      </c>
      <c r="C33" s="10">
        <v>43996</v>
      </c>
      <c r="D33" s="62">
        <v>2</v>
      </c>
      <c r="E33" s="21" t="s">
        <v>87</v>
      </c>
      <c r="F33" s="21" t="s">
        <v>90</v>
      </c>
      <c r="G33" s="6" t="s">
        <v>91</v>
      </c>
      <c r="H33" s="6" t="s">
        <v>92</v>
      </c>
      <c r="I33" s="6">
        <v>3.82</v>
      </c>
      <c r="J33" s="6">
        <v>3.82</v>
      </c>
      <c r="K33" s="16">
        <f t="shared" si="5"/>
        <v>0</v>
      </c>
      <c r="L33" s="23">
        <v>43743</v>
      </c>
      <c r="M33" s="19" t="s">
        <v>114</v>
      </c>
      <c r="N33" s="6" t="s">
        <v>20</v>
      </c>
      <c r="O33" s="6" t="s">
        <v>55</v>
      </c>
    </row>
    <row r="34" spans="2:15" ht="31.5" customHeight="1">
      <c r="B34" s="5">
        <v>30</v>
      </c>
      <c r="C34" s="10">
        <v>43996</v>
      </c>
      <c r="D34" s="62">
        <v>2</v>
      </c>
      <c r="E34" s="21" t="s">
        <v>93</v>
      </c>
      <c r="F34" s="21" t="s">
        <v>94</v>
      </c>
      <c r="G34" s="6" t="s">
        <v>95</v>
      </c>
      <c r="H34" s="6" t="s">
        <v>96</v>
      </c>
      <c r="I34" s="6">
        <v>6.22</v>
      </c>
      <c r="J34" s="6">
        <v>4</v>
      </c>
      <c r="K34" s="16">
        <f t="shared" si="5"/>
        <v>2.2199999999999998</v>
      </c>
      <c r="L34" s="23">
        <v>43747</v>
      </c>
      <c r="M34" s="19" t="s">
        <v>115</v>
      </c>
      <c r="N34" s="6" t="s">
        <v>20</v>
      </c>
      <c r="O34" s="6" t="s">
        <v>56</v>
      </c>
    </row>
    <row r="35" spans="2:15" ht="31.5" customHeight="1">
      <c r="B35" s="5">
        <v>31</v>
      </c>
      <c r="C35" s="10">
        <v>43996</v>
      </c>
      <c r="D35" s="62">
        <v>2</v>
      </c>
      <c r="E35" s="21" t="s">
        <v>97</v>
      </c>
      <c r="F35" s="21" t="s">
        <v>98</v>
      </c>
      <c r="G35" s="6" t="s">
        <v>99</v>
      </c>
      <c r="H35" s="6" t="s">
        <v>100</v>
      </c>
      <c r="I35" s="6">
        <v>0.23</v>
      </c>
      <c r="J35" s="6">
        <v>0.23</v>
      </c>
      <c r="K35" s="16">
        <f t="shared" si="5"/>
        <v>0</v>
      </c>
      <c r="L35" s="23">
        <v>43747</v>
      </c>
      <c r="M35" s="19" t="s">
        <v>115</v>
      </c>
      <c r="N35" s="6" t="s">
        <v>54</v>
      </c>
      <c r="O35" s="6" t="s">
        <v>109</v>
      </c>
    </row>
    <row r="36" spans="2:15" ht="31.5" customHeight="1">
      <c r="B36" s="5">
        <v>32</v>
      </c>
      <c r="C36" s="10">
        <v>43996</v>
      </c>
      <c r="D36" s="62">
        <v>2</v>
      </c>
      <c r="E36" s="21" t="s">
        <v>101</v>
      </c>
      <c r="F36" s="21" t="s">
        <v>102</v>
      </c>
      <c r="G36" s="6" t="s">
        <v>103</v>
      </c>
      <c r="H36" s="6" t="s">
        <v>104</v>
      </c>
      <c r="I36" s="6">
        <v>8.33</v>
      </c>
      <c r="J36" s="6">
        <v>0.5</v>
      </c>
      <c r="K36" s="16">
        <f t="shared" si="5"/>
        <v>7.83</v>
      </c>
      <c r="L36" s="23">
        <v>43747</v>
      </c>
      <c r="M36" s="19" t="s">
        <v>115</v>
      </c>
      <c r="N36" s="6" t="s">
        <v>110</v>
      </c>
      <c r="O36" s="6" t="s">
        <v>111</v>
      </c>
    </row>
    <row r="37" spans="2:15" ht="31.5" customHeight="1">
      <c r="B37" s="5">
        <v>33</v>
      </c>
      <c r="C37" s="10">
        <v>43996</v>
      </c>
      <c r="D37" s="62">
        <v>2</v>
      </c>
      <c r="E37" s="21" t="s">
        <v>105</v>
      </c>
      <c r="F37" s="21" t="s">
        <v>106</v>
      </c>
      <c r="G37" s="6" t="s">
        <v>107</v>
      </c>
      <c r="H37" s="6" t="s">
        <v>108</v>
      </c>
      <c r="I37" s="6">
        <v>6.12</v>
      </c>
      <c r="J37" s="6">
        <v>0.15</v>
      </c>
      <c r="K37" s="16">
        <f t="shared" si="5"/>
        <v>5.97</v>
      </c>
      <c r="L37" s="23">
        <v>43730</v>
      </c>
      <c r="M37" s="19" t="s">
        <v>116</v>
      </c>
      <c r="N37" s="6" t="s">
        <v>54</v>
      </c>
      <c r="O37" s="6" t="s">
        <v>112</v>
      </c>
    </row>
    <row r="38" spans="2:15" ht="31.5" customHeight="1">
      <c r="B38" s="5">
        <v>34</v>
      </c>
      <c r="C38" s="10">
        <v>43998</v>
      </c>
      <c r="D38" s="62">
        <v>2</v>
      </c>
      <c r="E38" s="21">
        <v>0.63541666666666663</v>
      </c>
      <c r="F38" s="21">
        <v>0.64583333333333337</v>
      </c>
      <c r="G38" s="6" t="s">
        <v>141</v>
      </c>
      <c r="H38" s="6" t="s">
        <v>131</v>
      </c>
      <c r="I38" s="6">
        <v>1.1399999999999999</v>
      </c>
      <c r="J38" s="6">
        <v>0.05</v>
      </c>
      <c r="K38" s="16">
        <f t="shared" ref="K38" si="6">I38-J38</f>
        <v>1.0899999999999999</v>
      </c>
      <c r="L38" s="23">
        <v>43639</v>
      </c>
      <c r="M38" s="19" t="s">
        <v>62</v>
      </c>
      <c r="N38" s="6" t="s">
        <v>54</v>
      </c>
      <c r="O38" s="6" t="s">
        <v>84</v>
      </c>
    </row>
    <row r="39" spans="2:15" ht="31.5" customHeight="1">
      <c r="B39" s="5">
        <v>35</v>
      </c>
      <c r="C39" s="10">
        <v>43999</v>
      </c>
      <c r="D39" s="62">
        <v>2</v>
      </c>
      <c r="E39" s="21">
        <v>0.59722222222222221</v>
      </c>
      <c r="F39" s="21">
        <v>0.625</v>
      </c>
      <c r="G39" s="6" t="s">
        <v>46</v>
      </c>
      <c r="H39" s="6" t="s">
        <v>78</v>
      </c>
      <c r="I39" s="6">
        <v>5.98</v>
      </c>
      <c r="J39" s="34">
        <v>4</v>
      </c>
      <c r="K39" s="16">
        <f t="shared" ref="K39" si="7">I39-J39</f>
        <v>1.9800000000000004</v>
      </c>
      <c r="L39" s="23">
        <v>43644</v>
      </c>
      <c r="M39" s="33">
        <v>11.833333333333334</v>
      </c>
      <c r="N39" s="6" t="s">
        <v>20</v>
      </c>
      <c r="O39" s="6" t="s">
        <v>32</v>
      </c>
    </row>
    <row r="40" spans="2:15" ht="31.5" customHeight="1">
      <c r="B40" s="5">
        <v>36</v>
      </c>
      <c r="C40" s="10">
        <v>43999</v>
      </c>
      <c r="D40" s="62">
        <v>2</v>
      </c>
      <c r="E40" s="21">
        <v>0.60416666666666663</v>
      </c>
      <c r="F40" s="21">
        <v>0.65972222222222221</v>
      </c>
      <c r="G40" s="6" t="s">
        <v>91</v>
      </c>
      <c r="H40" s="6" t="s">
        <v>142</v>
      </c>
      <c r="I40" s="6">
        <v>6.43</v>
      </c>
      <c r="J40" s="6">
        <v>1.43</v>
      </c>
      <c r="K40" s="16">
        <f t="shared" ref="K40:K46" si="8">I40-J40</f>
        <v>5</v>
      </c>
      <c r="L40" s="23">
        <v>43747</v>
      </c>
      <c r="M40" s="33">
        <v>8.4</v>
      </c>
      <c r="N40" s="6" t="s">
        <v>20</v>
      </c>
      <c r="O40" s="6" t="s">
        <v>55</v>
      </c>
    </row>
    <row r="41" spans="2:15" ht="31.5" customHeight="1">
      <c r="B41" s="5">
        <v>37</v>
      </c>
      <c r="C41" s="10">
        <v>44005</v>
      </c>
      <c r="D41" s="62">
        <v>1</v>
      </c>
      <c r="E41" s="18" t="s">
        <v>123</v>
      </c>
      <c r="F41" s="18" t="s">
        <v>143</v>
      </c>
      <c r="G41" s="17" t="s">
        <v>144</v>
      </c>
      <c r="H41" s="17" t="s">
        <v>145</v>
      </c>
      <c r="I41" s="6">
        <v>2.58</v>
      </c>
      <c r="J41" s="34">
        <v>0.5</v>
      </c>
      <c r="K41" s="24">
        <f t="shared" si="8"/>
        <v>2.08</v>
      </c>
      <c r="L41" s="17">
        <v>43693</v>
      </c>
      <c r="M41" s="25">
        <v>10.276708888888971</v>
      </c>
      <c r="N41" s="17" t="s">
        <v>54</v>
      </c>
      <c r="O41" s="17" t="s">
        <v>130</v>
      </c>
    </row>
    <row r="42" spans="2:15" ht="31.5" customHeight="1">
      <c r="B42" s="5">
        <v>38</v>
      </c>
      <c r="C42" s="10">
        <v>44007</v>
      </c>
      <c r="D42" s="62">
        <v>1</v>
      </c>
      <c r="E42" s="18" t="s">
        <v>146</v>
      </c>
      <c r="F42" s="18" t="s">
        <v>147</v>
      </c>
      <c r="G42" s="17" t="s">
        <v>148</v>
      </c>
      <c r="H42" s="17" t="s">
        <v>149</v>
      </c>
      <c r="I42" s="6">
        <v>3.15</v>
      </c>
      <c r="J42" s="6">
        <v>0.2</v>
      </c>
      <c r="K42" s="24">
        <f t="shared" si="8"/>
        <v>2.9499999999999997</v>
      </c>
      <c r="L42" s="17">
        <v>43683</v>
      </c>
      <c r="M42" s="35">
        <f t="shared" ref="M42:M43" si="9">(C42-L42)/30</f>
        <v>10.8</v>
      </c>
      <c r="N42" s="17" t="s">
        <v>54</v>
      </c>
      <c r="O42" s="17" t="s">
        <v>153</v>
      </c>
    </row>
    <row r="43" spans="2:15" ht="31.5" customHeight="1">
      <c r="B43" s="5">
        <v>39</v>
      </c>
      <c r="C43" s="10">
        <v>44007</v>
      </c>
      <c r="D43" s="62">
        <v>1</v>
      </c>
      <c r="E43" s="18" t="s">
        <v>40</v>
      </c>
      <c r="F43" s="18" t="s">
        <v>150</v>
      </c>
      <c r="G43" s="17" t="s">
        <v>151</v>
      </c>
      <c r="H43" s="17" t="s">
        <v>152</v>
      </c>
      <c r="I43" s="6">
        <v>3.53</v>
      </c>
      <c r="J43" s="6">
        <v>0.8</v>
      </c>
      <c r="K43" s="24">
        <f t="shared" si="8"/>
        <v>2.7299999999999995</v>
      </c>
      <c r="L43" s="17">
        <v>43757</v>
      </c>
      <c r="M43" s="35">
        <f t="shared" si="9"/>
        <v>8.3333333333333339</v>
      </c>
      <c r="N43" s="17" t="s">
        <v>20</v>
      </c>
      <c r="O43" s="17" t="s">
        <v>111</v>
      </c>
    </row>
    <row r="44" spans="2:15" ht="31.5" customHeight="1">
      <c r="B44" s="5">
        <v>40</v>
      </c>
      <c r="C44" s="10">
        <v>44007</v>
      </c>
      <c r="D44" s="62">
        <v>3</v>
      </c>
      <c r="E44" s="36" t="s">
        <v>35</v>
      </c>
      <c r="F44" s="36" t="s">
        <v>36</v>
      </c>
      <c r="G44" s="37" t="s">
        <v>154</v>
      </c>
      <c r="H44" s="37" t="s">
        <v>155</v>
      </c>
      <c r="I44" s="38">
        <v>1.8</v>
      </c>
      <c r="J44" s="38">
        <v>1.8</v>
      </c>
      <c r="K44" s="24">
        <f t="shared" si="8"/>
        <v>0</v>
      </c>
      <c r="L44" s="39">
        <v>43738</v>
      </c>
      <c r="M44" s="40">
        <v>8.9666666666666668</v>
      </c>
      <c r="N44" s="37" t="s">
        <v>54</v>
      </c>
      <c r="O44" s="37" t="s">
        <v>130</v>
      </c>
    </row>
    <row r="45" spans="2:15" ht="31.5" customHeight="1">
      <c r="B45" s="5">
        <v>41</v>
      </c>
      <c r="C45" s="10">
        <v>44007</v>
      </c>
      <c r="D45" s="62">
        <v>3</v>
      </c>
      <c r="E45" s="36" t="s">
        <v>156</v>
      </c>
      <c r="F45" s="36" t="s">
        <v>157</v>
      </c>
      <c r="G45" s="37" t="s">
        <v>158</v>
      </c>
      <c r="H45" s="37" t="s">
        <v>159</v>
      </c>
      <c r="I45" s="37">
        <v>5.58</v>
      </c>
      <c r="J45" s="38">
        <v>1.5</v>
      </c>
      <c r="K45" s="24">
        <f t="shared" si="8"/>
        <v>4.08</v>
      </c>
      <c r="L45" s="39">
        <v>43661</v>
      </c>
      <c r="M45" s="40">
        <v>11.533333333333333</v>
      </c>
      <c r="N45" s="37" t="s">
        <v>54</v>
      </c>
      <c r="O45" s="37" t="s">
        <v>74</v>
      </c>
    </row>
    <row r="46" spans="2:15" ht="31.5" customHeight="1">
      <c r="B46" s="5">
        <v>42</v>
      </c>
      <c r="C46" s="10">
        <v>44009</v>
      </c>
      <c r="D46" s="62">
        <v>1</v>
      </c>
      <c r="E46" s="18" t="s">
        <v>143</v>
      </c>
      <c r="F46" s="18" t="s">
        <v>124</v>
      </c>
      <c r="G46" s="17" t="s">
        <v>128</v>
      </c>
      <c r="H46" s="17" t="s">
        <v>160</v>
      </c>
      <c r="I46" s="6">
        <v>4.76</v>
      </c>
      <c r="J46" s="34">
        <v>0.5</v>
      </c>
      <c r="K46" s="24">
        <f t="shared" si="8"/>
        <v>4.26</v>
      </c>
      <c r="L46" s="17">
        <v>43733</v>
      </c>
      <c r="M46" s="35">
        <f t="shared" ref="M46" si="10">(C46-L46)/30</f>
        <v>9.1999999999999993</v>
      </c>
      <c r="N46" s="17" t="s">
        <v>54</v>
      </c>
      <c r="O46" s="17" t="s">
        <v>84</v>
      </c>
    </row>
    <row r="47" spans="2:15" ht="31.5" customHeight="1">
      <c r="B47" s="5">
        <v>43</v>
      </c>
      <c r="C47" s="10">
        <v>44009</v>
      </c>
      <c r="D47" s="62">
        <v>2</v>
      </c>
      <c r="E47" s="21">
        <v>0.68055555555555547</v>
      </c>
      <c r="F47" s="21">
        <v>0.70486111111111116</v>
      </c>
      <c r="G47" s="6" t="s">
        <v>163</v>
      </c>
      <c r="H47" s="6" t="s">
        <v>161</v>
      </c>
      <c r="I47" s="6">
        <v>4.67</v>
      </c>
      <c r="J47" s="6">
        <v>1.67</v>
      </c>
      <c r="K47" s="24">
        <f t="shared" ref="K47:K50" si="11">I47-J47</f>
        <v>3</v>
      </c>
      <c r="L47" s="10">
        <v>43719</v>
      </c>
      <c r="M47" s="41">
        <v>9.6666666666666661</v>
      </c>
      <c r="N47" s="10" t="s">
        <v>20</v>
      </c>
      <c r="O47" s="10" t="s">
        <v>56</v>
      </c>
    </row>
    <row r="48" spans="2:15" ht="31.5" customHeight="1">
      <c r="B48" s="5">
        <v>44</v>
      </c>
      <c r="C48" s="10">
        <v>44009</v>
      </c>
      <c r="D48" s="62">
        <v>2</v>
      </c>
      <c r="E48" s="21">
        <v>0.72222222222222221</v>
      </c>
      <c r="F48" s="21">
        <v>0.73263888888888884</v>
      </c>
      <c r="G48" s="6" t="s">
        <v>95</v>
      </c>
      <c r="H48" s="6" t="s">
        <v>162</v>
      </c>
      <c r="I48" s="6">
        <v>3.23</v>
      </c>
      <c r="J48" s="34">
        <v>0.1</v>
      </c>
      <c r="K48" s="24">
        <f t="shared" si="11"/>
        <v>3.13</v>
      </c>
      <c r="L48" s="10">
        <v>43747</v>
      </c>
      <c r="M48" s="42">
        <v>8.7333333333333325</v>
      </c>
      <c r="N48" s="10" t="s">
        <v>20</v>
      </c>
      <c r="O48" s="10" t="s">
        <v>56</v>
      </c>
    </row>
    <row r="49" spans="2:15" ht="31.5" customHeight="1">
      <c r="B49" s="5">
        <v>45</v>
      </c>
      <c r="C49" s="10">
        <v>44009</v>
      </c>
      <c r="D49" s="62">
        <v>3</v>
      </c>
      <c r="E49" s="36" t="s">
        <v>164</v>
      </c>
      <c r="F49" s="36" t="s">
        <v>165</v>
      </c>
      <c r="G49" s="37" t="s">
        <v>166</v>
      </c>
      <c r="H49" s="37" t="s">
        <v>167</v>
      </c>
      <c r="I49" s="38">
        <v>10.94</v>
      </c>
      <c r="J49" s="38">
        <v>3</v>
      </c>
      <c r="K49" s="24">
        <f t="shared" si="11"/>
        <v>7.9399999999999995</v>
      </c>
      <c r="L49" s="39">
        <v>43717</v>
      </c>
      <c r="M49" s="40">
        <v>9.7333333333333325</v>
      </c>
      <c r="N49" s="37" t="s">
        <v>20</v>
      </c>
      <c r="O49" s="37" t="s">
        <v>109</v>
      </c>
    </row>
    <row r="50" spans="2:15" ht="31.5" customHeight="1">
      <c r="B50" s="5">
        <v>46</v>
      </c>
      <c r="C50" s="10">
        <v>44009</v>
      </c>
      <c r="D50" s="62">
        <v>3</v>
      </c>
      <c r="E50" s="36" t="s">
        <v>164</v>
      </c>
      <c r="F50" s="36" t="s">
        <v>165</v>
      </c>
      <c r="G50" s="37" t="s">
        <v>166</v>
      </c>
      <c r="H50" s="37" t="s">
        <v>168</v>
      </c>
      <c r="I50" s="38">
        <v>8.52</v>
      </c>
      <c r="J50" s="38">
        <v>1</v>
      </c>
      <c r="K50" s="24">
        <f t="shared" si="11"/>
        <v>7.52</v>
      </c>
      <c r="L50" s="39">
        <v>43712</v>
      </c>
      <c r="M50" s="40">
        <v>9.9</v>
      </c>
      <c r="N50" s="37" t="s">
        <v>20</v>
      </c>
      <c r="O50" s="37" t="s">
        <v>109</v>
      </c>
    </row>
    <row r="51" spans="2:15" ht="31.5" customHeight="1">
      <c r="B51" s="5">
        <v>47</v>
      </c>
      <c r="C51" s="10">
        <v>44010</v>
      </c>
      <c r="D51" s="62">
        <v>2</v>
      </c>
      <c r="E51" s="21" t="s">
        <v>169</v>
      </c>
      <c r="F51" s="21" t="s">
        <v>170</v>
      </c>
      <c r="G51" s="6" t="s">
        <v>172</v>
      </c>
      <c r="H51" s="6" t="s">
        <v>171</v>
      </c>
      <c r="I51" s="6">
        <v>4.1900000000000004</v>
      </c>
      <c r="J51" s="34">
        <v>3</v>
      </c>
      <c r="K51" s="24">
        <f t="shared" ref="K51:K52" si="12">I51-J51</f>
        <v>1.1900000000000004</v>
      </c>
      <c r="L51" s="10">
        <v>43645</v>
      </c>
      <c r="M51" s="41">
        <v>12.166666666666666</v>
      </c>
      <c r="N51" s="10" t="s">
        <v>52</v>
      </c>
      <c r="O51" s="10" t="s">
        <v>55</v>
      </c>
    </row>
    <row r="52" spans="2:15" ht="31.5" customHeight="1">
      <c r="B52" s="5">
        <v>48</v>
      </c>
      <c r="C52" s="10">
        <v>44010</v>
      </c>
      <c r="D52" s="62">
        <v>3</v>
      </c>
      <c r="E52" s="36" t="s">
        <v>173</v>
      </c>
      <c r="F52" s="36" t="s">
        <v>174</v>
      </c>
      <c r="G52" s="37" t="s">
        <v>175</v>
      </c>
      <c r="H52" s="37" t="s">
        <v>176</v>
      </c>
      <c r="I52" s="38">
        <v>2.68</v>
      </c>
      <c r="J52" s="38">
        <v>2</v>
      </c>
      <c r="K52" s="24">
        <f t="shared" si="12"/>
        <v>0.68000000000000016</v>
      </c>
      <c r="L52" s="39">
        <v>43689</v>
      </c>
      <c r="M52" s="40">
        <v>10.7</v>
      </c>
      <c r="N52" s="37" t="s">
        <v>20</v>
      </c>
      <c r="O52" s="37" t="s">
        <v>109</v>
      </c>
    </row>
    <row r="53" spans="2:15" ht="31.5" customHeight="1">
      <c r="B53" s="5">
        <v>49</v>
      </c>
      <c r="C53" s="10">
        <v>44011</v>
      </c>
      <c r="D53" s="62">
        <v>1</v>
      </c>
      <c r="E53" s="18" t="s">
        <v>177</v>
      </c>
      <c r="F53" s="18" t="s">
        <v>178</v>
      </c>
      <c r="G53" s="17" t="s">
        <v>179</v>
      </c>
      <c r="H53" s="17" t="s">
        <v>180</v>
      </c>
      <c r="I53" s="6">
        <v>6.53</v>
      </c>
      <c r="J53" s="34">
        <v>0.3</v>
      </c>
      <c r="K53" s="24">
        <f t="shared" ref="K53:K64" si="13">I53-J53</f>
        <v>6.23</v>
      </c>
      <c r="L53" s="17">
        <v>43690</v>
      </c>
      <c r="M53" s="35">
        <v>10.7</v>
      </c>
      <c r="N53" s="17" t="s">
        <v>20</v>
      </c>
      <c r="O53" s="17" t="s">
        <v>56</v>
      </c>
    </row>
    <row r="54" spans="2:15" ht="31.5" customHeight="1">
      <c r="B54" s="5">
        <v>50</v>
      </c>
      <c r="C54" s="10">
        <v>44011</v>
      </c>
      <c r="D54" s="62">
        <v>1</v>
      </c>
      <c r="E54" s="18" t="s">
        <v>177</v>
      </c>
      <c r="F54" s="18" t="s">
        <v>178</v>
      </c>
      <c r="G54" s="17" t="s">
        <v>179</v>
      </c>
      <c r="H54" s="17" t="s">
        <v>181</v>
      </c>
      <c r="I54" s="6">
        <v>8.91</v>
      </c>
      <c r="J54" s="34">
        <v>1</v>
      </c>
      <c r="K54" s="24">
        <f t="shared" si="13"/>
        <v>7.91</v>
      </c>
      <c r="L54" s="17">
        <v>43690</v>
      </c>
      <c r="M54" s="35">
        <v>10.7</v>
      </c>
      <c r="N54" s="17" t="s">
        <v>20</v>
      </c>
      <c r="O54" s="17" t="s">
        <v>56</v>
      </c>
    </row>
    <row r="55" spans="2:15" ht="31.5" customHeight="1">
      <c r="B55" s="5">
        <v>51</v>
      </c>
      <c r="C55" s="10">
        <v>44011</v>
      </c>
      <c r="D55" s="62">
        <v>1</v>
      </c>
      <c r="E55" s="18" t="s">
        <v>177</v>
      </c>
      <c r="F55" s="18" t="s">
        <v>178</v>
      </c>
      <c r="G55" s="17" t="s">
        <v>179</v>
      </c>
      <c r="H55" s="17" t="s">
        <v>182</v>
      </c>
      <c r="I55" s="6">
        <v>8.19</v>
      </c>
      <c r="J55" s="6">
        <v>0.25</v>
      </c>
      <c r="K55" s="24">
        <f t="shared" si="13"/>
        <v>7.9399999999999995</v>
      </c>
      <c r="L55" s="17">
        <v>43693</v>
      </c>
      <c r="M55" s="35">
        <v>10.6</v>
      </c>
      <c r="N55" s="17" t="s">
        <v>20</v>
      </c>
      <c r="O55" s="17" t="s">
        <v>56</v>
      </c>
    </row>
    <row r="56" spans="2:15" ht="31.5" customHeight="1">
      <c r="B56" s="5">
        <v>52</v>
      </c>
      <c r="C56" s="10">
        <v>44011</v>
      </c>
      <c r="D56" s="14">
        <v>1</v>
      </c>
      <c r="E56" s="18" t="s">
        <v>177</v>
      </c>
      <c r="F56" s="18" t="s">
        <v>178</v>
      </c>
      <c r="G56" s="17" t="s">
        <v>179</v>
      </c>
      <c r="H56" s="17" t="s">
        <v>183</v>
      </c>
      <c r="I56" s="6">
        <v>3.17</v>
      </c>
      <c r="J56" s="34">
        <v>0.2</v>
      </c>
      <c r="K56" s="24">
        <f t="shared" si="13"/>
        <v>2.9699999999999998</v>
      </c>
      <c r="L56" s="17">
        <v>43686</v>
      </c>
      <c r="M56" s="35">
        <v>10.833333333333334</v>
      </c>
      <c r="N56" s="17" t="s">
        <v>20</v>
      </c>
      <c r="O56" s="17" t="s">
        <v>56</v>
      </c>
    </row>
    <row r="57" spans="2:15" ht="31.5" customHeight="1">
      <c r="B57" s="5">
        <v>53</v>
      </c>
      <c r="C57" s="10">
        <v>44011</v>
      </c>
      <c r="D57" s="14">
        <v>1</v>
      </c>
      <c r="E57" s="18" t="s">
        <v>71</v>
      </c>
      <c r="F57" s="18" t="s">
        <v>184</v>
      </c>
      <c r="G57" s="17" t="s">
        <v>125</v>
      </c>
      <c r="H57" s="17" t="s">
        <v>185</v>
      </c>
      <c r="I57" s="6">
        <v>7.23</v>
      </c>
      <c r="J57" s="6">
        <v>0.23</v>
      </c>
      <c r="K57" s="24">
        <f t="shared" si="13"/>
        <v>7</v>
      </c>
      <c r="L57" s="17">
        <v>43667</v>
      </c>
      <c r="M57" s="35">
        <v>11.466666666666667</v>
      </c>
      <c r="N57" s="17" t="s">
        <v>52</v>
      </c>
      <c r="O57" s="17" t="s">
        <v>56</v>
      </c>
    </row>
    <row r="58" spans="2:15" ht="31.5" customHeight="1">
      <c r="B58" s="5">
        <v>54</v>
      </c>
      <c r="C58" s="10">
        <v>44011</v>
      </c>
      <c r="D58" s="14">
        <v>1</v>
      </c>
      <c r="E58" s="18" t="s">
        <v>71</v>
      </c>
      <c r="F58" s="18" t="s">
        <v>184</v>
      </c>
      <c r="G58" s="17" t="s">
        <v>144</v>
      </c>
      <c r="H58" s="17" t="s">
        <v>186</v>
      </c>
      <c r="I58" s="6">
        <v>1.29</v>
      </c>
      <c r="J58" s="34">
        <v>1</v>
      </c>
      <c r="K58" s="24">
        <f t="shared" si="13"/>
        <v>0.29000000000000004</v>
      </c>
      <c r="L58" s="17">
        <v>43746</v>
      </c>
      <c r="M58" s="35">
        <v>8.8333333333333339</v>
      </c>
      <c r="N58" s="17" t="s">
        <v>54</v>
      </c>
      <c r="O58" s="17" t="s">
        <v>130</v>
      </c>
    </row>
    <row r="59" spans="2:15" ht="31.5" customHeight="1">
      <c r="B59" s="5">
        <v>55</v>
      </c>
      <c r="C59" s="10">
        <v>44011</v>
      </c>
      <c r="D59" s="14">
        <v>2</v>
      </c>
      <c r="E59" s="21" t="s">
        <v>190</v>
      </c>
      <c r="F59" s="21" t="s">
        <v>191</v>
      </c>
      <c r="G59" s="6" t="s">
        <v>201</v>
      </c>
      <c r="H59" s="6" t="s">
        <v>192</v>
      </c>
      <c r="I59" s="6">
        <v>2.0299999999999998</v>
      </c>
      <c r="J59" s="34">
        <v>0.43</v>
      </c>
      <c r="K59" s="24">
        <f t="shared" si="13"/>
        <v>1.5999999999999999</v>
      </c>
      <c r="L59" s="10">
        <v>43714</v>
      </c>
      <c r="M59" s="41">
        <v>9.9</v>
      </c>
      <c r="N59" s="10" t="s">
        <v>54</v>
      </c>
      <c r="O59" s="10" t="s">
        <v>56</v>
      </c>
    </row>
    <row r="60" spans="2:15" ht="31.5" customHeight="1">
      <c r="B60" s="5">
        <v>56</v>
      </c>
      <c r="C60" s="10">
        <v>44011</v>
      </c>
      <c r="D60" s="14">
        <v>2</v>
      </c>
      <c r="E60" s="21" t="s">
        <v>191</v>
      </c>
      <c r="F60" s="21" t="s">
        <v>193</v>
      </c>
      <c r="G60" s="6" t="s">
        <v>201</v>
      </c>
      <c r="H60" s="6" t="s">
        <v>194</v>
      </c>
      <c r="I60" s="6">
        <v>2.2999999999999998</v>
      </c>
      <c r="J60" s="34">
        <v>0.73</v>
      </c>
      <c r="K60" s="24">
        <f t="shared" si="13"/>
        <v>1.5699999999999998</v>
      </c>
      <c r="L60" s="10">
        <v>43714</v>
      </c>
      <c r="M60" s="42">
        <v>9.9</v>
      </c>
      <c r="N60" s="10" t="s">
        <v>54</v>
      </c>
      <c r="O60" s="10" t="s">
        <v>56</v>
      </c>
    </row>
    <row r="61" spans="2:15" ht="31.5" customHeight="1">
      <c r="B61" s="5">
        <v>57</v>
      </c>
      <c r="C61" s="10">
        <v>44011</v>
      </c>
      <c r="D61" s="14">
        <v>2</v>
      </c>
      <c r="E61" s="21" t="s">
        <v>193</v>
      </c>
      <c r="F61" s="21" t="s">
        <v>195</v>
      </c>
      <c r="G61" s="6" t="s">
        <v>202</v>
      </c>
      <c r="H61" s="6" t="s">
        <v>196</v>
      </c>
      <c r="I61" s="6">
        <v>4.6100000000000003</v>
      </c>
      <c r="J61" s="34">
        <v>2.2000000000000002</v>
      </c>
      <c r="K61" s="24">
        <f t="shared" si="13"/>
        <v>2.41</v>
      </c>
      <c r="L61" s="10">
        <v>43709</v>
      </c>
      <c r="M61" s="42">
        <v>10.066666666666666</v>
      </c>
      <c r="N61" s="10" t="s">
        <v>53</v>
      </c>
      <c r="O61" s="10" t="s">
        <v>74</v>
      </c>
    </row>
    <row r="62" spans="2:15" ht="31.5" customHeight="1">
      <c r="B62" s="5">
        <v>58</v>
      </c>
      <c r="C62" s="10">
        <v>44011</v>
      </c>
      <c r="D62" s="14">
        <v>2</v>
      </c>
      <c r="E62" s="21" t="s">
        <v>195</v>
      </c>
      <c r="F62" s="21" t="s">
        <v>197</v>
      </c>
      <c r="G62" s="6" t="s">
        <v>203</v>
      </c>
      <c r="H62" s="6" t="s">
        <v>198</v>
      </c>
      <c r="I62" s="6">
        <v>6.2</v>
      </c>
      <c r="J62" s="34">
        <v>0.8</v>
      </c>
      <c r="K62" s="24">
        <f t="shared" si="13"/>
        <v>5.4</v>
      </c>
      <c r="L62" s="10">
        <v>43679</v>
      </c>
      <c r="M62" s="42">
        <v>11.066666666666666</v>
      </c>
      <c r="N62" s="10" t="s">
        <v>110</v>
      </c>
      <c r="O62" s="10" t="s">
        <v>111</v>
      </c>
    </row>
    <row r="63" spans="2:15" ht="31.5" customHeight="1">
      <c r="B63" s="5">
        <v>59</v>
      </c>
      <c r="C63" s="10">
        <v>44011</v>
      </c>
      <c r="D63" s="14">
        <v>2</v>
      </c>
      <c r="E63" s="21" t="s">
        <v>197</v>
      </c>
      <c r="F63" s="21" t="s">
        <v>199</v>
      </c>
      <c r="G63" s="6" t="s">
        <v>204</v>
      </c>
      <c r="H63" s="6" t="s">
        <v>200</v>
      </c>
      <c r="I63" s="6">
        <v>2.2200000000000002</v>
      </c>
      <c r="J63" s="34">
        <v>0.3</v>
      </c>
      <c r="K63" s="24">
        <f t="shared" si="13"/>
        <v>1.9200000000000002</v>
      </c>
      <c r="L63" s="10">
        <v>43715</v>
      </c>
      <c r="M63" s="42">
        <v>9.8666666666666671</v>
      </c>
      <c r="N63" s="10" t="s">
        <v>20</v>
      </c>
      <c r="O63" s="10" t="s">
        <v>130</v>
      </c>
    </row>
    <row r="64" spans="2:15" ht="31.5" customHeight="1">
      <c r="B64" s="5">
        <v>60</v>
      </c>
      <c r="C64" s="10">
        <v>44011</v>
      </c>
      <c r="D64" s="14">
        <v>3</v>
      </c>
      <c r="E64" s="36" t="s">
        <v>187</v>
      </c>
      <c r="F64" s="36" t="s">
        <v>188</v>
      </c>
      <c r="G64" s="37" t="s">
        <v>175</v>
      </c>
      <c r="H64" s="37" t="s">
        <v>189</v>
      </c>
      <c r="I64" s="38">
        <v>5.9</v>
      </c>
      <c r="J64" s="38">
        <v>5.4</v>
      </c>
      <c r="K64" s="24">
        <f t="shared" si="13"/>
        <v>0.5</v>
      </c>
      <c r="L64" s="39">
        <v>43691</v>
      </c>
      <c r="M64" s="40">
        <v>10.666666666666666</v>
      </c>
      <c r="N64" s="37" t="s">
        <v>20</v>
      </c>
      <c r="O64" s="37" t="s">
        <v>109</v>
      </c>
    </row>
    <row r="65" spans="2:15" ht="31.5" customHeight="1">
      <c r="B65" s="5">
        <v>61</v>
      </c>
      <c r="C65" s="10">
        <v>44012</v>
      </c>
      <c r="D65" s="14">
        <v>2</v>
      </c>
      <c r="E65" s="21" t="s">
        <v>205</v>
      </c>
      <c r="F65" s="21" t="s">
        <v>206</v>
      </c>
      <c r="G65" s="6" t="s">
        <v>209</v>
      </c>
      <c r="H65" s="6" t="s">
        <v>211</v>
      </c>
      <c r="I65" s="6">
        <v>4.29</v>
      </c>
      <c r="J65" s="6">
        <v>0.12</v>
      </c>
      <c r="K65" s="24">
        <f t="shared" ref="K65" si="14">I65-J65</f>
        <v>4.17</v>
      </c>
      <c r="L65" s="10">
        <v>43736</v>
      </c>
      <c r="M65" s="41">
        <v>9.1999999999999993</v>
      </c>
      <c r="N65" s="10" t="s">
        <v>52</v>
      </c>
      <c r="O65" s="10" t="s">
        <v>69</v>
      </c>
    </row>
    <row r="66" spans="2:15" ht="31.5" customHeight="1">
      <c r="B66" s="5">
        <v>62</v>
      </c>
      <c r="C66" s="10">
        <v>44012</v>
      </c>
      <c r="D66" s="14">
        <v>2</v>
      </c>
      <c r="E66" s="21" t="s">
        <v>207</v>
      </c>
      <c r="F66" s="21" t="s">
        <v>208</v>
      </c>
      <c r="G66" s="6" t="s">
        <v>210</v>
      </c>
      <c r="H66" s="6" t="s">
        <v>212</v>
      </c>
      <c r="I66" s="6">
        <v>0.95</v>
      </c>
      <c r="J66" s="6">
        <v>0.95</v>
      </c>
      <c r="K66" s="24">
        <f>I66-J66</f>
        <v>0</v>
      </c>
      <c r="L66" s="10">
        <v>43737</v>
      </c>
      <c r="M66" s="42">
        <v>9.1666666666666661</v>
      </c>
      <c r="N66" s="10" t="s">
        <v>53</v>
      </c>
      <c r="O66" s="10" t="s">
        <v>74</v>
      </c>
    </row>
    <row r="67" spans="2:15" ht="31.5" customHeight="1">
      <c r="B67" s="5">
        <v>63</v>
      </c>
      <c r="C67" s="10">
        <v>44018</v>
      </c>
      <c r="D67" s="14">
        <v>3</v>
      </c>
      <c r="E67" s="21" t="s">
        <v>213</v>
      </c>
      <c r="F67" s="21" t="s">
        <v>214</v>
      </c>
      <c r="G67" s="6" t="s">
        <v>166</v>
      </c>
      <c r="H67" s="6" t="s">
        <v>215</v>
      </c>
      <c r="I67" s="6">
        <v>3.99</v>
      </c>
      <c r="J67" s="34">
        <v>1.5</v>
      </c>
      <c r="K67" s="24">
        <f t="shared" ref="K67" si="15">I67-J67</f>
        <v>2.4900000000000002</v>
      </c>
      <c r="L67" s="10">
        <v>43714</v>
      </c>
      <c r="M67" s="42">
        <v>10.133333333333333</v>
      </c>
      <c r="N67" s="10" t="s">
        <v>54</v>
      </c>
      <c r="O67" s="10" t="s">
        <v>84</v>
      </c>
    </row>
    <row r="68" spans="2:15" ht="31.5" customHeight="1">
      <c r="B68" s="5">
        <v>64</v>
      </c>
      <c r="C68" s="10">
        <v>44018</v>
      </c>
      <c r="D68" s="14">
        <v>3</v>
      </c>
      <c r="E68" s="21" t="s">
        <v>213</v>
      </c>
      <c r="F68" s="21" t="s">
        <v>214</v>
      </c>
      <c r="G68" s="6" t="s">
        <v>216</v>
      </c>
      <c r="H68" s="6" t="s">
        <v>217</v>
      </c>
      <c r="I68" s="6">
        <v>0.99</v>
      </c>
      <c r="J68" s="34">
        <v>0.1</v>
      </c>
      <c r="K68" s="24">
        <f>I68-J68</f>
        <v>0.89</v>
      </c>
      <c r="L68" s="11">
        <v>43751</v>
      </c>
      <c r="M68" s="35">
        <v>8.9</v>
      </c>
      <c r="N68" s="10" t="s">
        <v>54</v>
      </c>
      <c r="O68" s="10" t="s">
        <v>84</v>
      </c>
    </row>
    <row r="69" spans="2:15" ht="31.5" customHeight="1">
      <c r="B69" s="5">
        <v>65</v>
      </c>
      <c r="C69" s="10">
        <v>44023</v>
      </c>
      <c r="D69" s="14">
        <v>2</v>
      </c>
      <c r="E69" s="21">
        <v>0.55902777777777779</v>
      </c>
      <c r="F69" s="21">
        <v>0.57986111111111105</v>
      </c>
      <c r="G69" s="11" t="s">
        <v>41</v>
      </c>
      <c r="H69" s="11" t="s">
        <v>218</v>
      </c>
      <c r="I69" s="11">
        <v>3.17</v>
      </c>
      <c r="J69" s="11">
        <v>3.17</v>
      </c>
      <c r="K69" s="24">
        <f>I69-J69</f>
        <v>0</v>
      </c>
      <c r="L69" s="43">
        <v>43666</v>
      </c>
      <c r="M69" s="41">
        <v>11.9</v>
      </c>
      <c r="N69" s="10" t="s">
        <v>52</v>
      </c>
      <c r="O69" s="10" t="s">
        <v>55</v>
      </c>
    </row>
    <row r="70" spans="2:15" ht="31.5" customHeight="1">
      <c r="B70" s="5">
        <v>66</v>
      </c>
      <c r="C70" s="10">
        <v>44023</v>
      </c>
      <c r="D70" s="14">
        <v>2</v>
      </c>
      <c r="E70" s="21">
        <v>0.57638888888888895</v>
      </c>
      <c r="F70" s="21">
        <v>0.61111111111111105</v>
      </c>
      <c r="G70" s="11" t="s">
        <v>41</v>
      </c>
      <c r="H70" s="11" t="s">
        <v>219</v>
      </c>
      <c r="I70" s="11">
        <v>5.71</v>
      </c>
      <c r="J70" s="11">
        <v>5.71</v>
      </c>
      <c r="K70" s="24">
        <f t="shared" ref="K70:K76" si="16">I70-J70</f>
        <v>0</v>
      </c>
      <c r="L70" s="43">
        <v>43669</v>
      </c>
      <c r="M70" s="42">
        <v>11.8</v>
      </c>
      <c r="N70" s="10" t="s">
        <v>52</v>
      </c>
      <c r="O70" s="10" t="s">
        <v>55</v>
      </c>
    </row>
    <row r="71" spans="2:15" ht="31.5" customHeight="1">
      <c r="B71" s="5">
        <v>67</v>
      </c>
      <c r="C71" s="10">
        <v>44023</v>
      </c>
      <c r="D71" s="14">
        <v>2</v>
      </c>
      <c r="E71" s="21">
        <v>0.60416666666666663</v>
      </c>
      <c r="F71" s="21">
        <v>0.61458333333333337</v>
      </c>
      <c r="G71" s="11" t="s">
        <v>41</v>
      </c>
      <c r="H71" s="11" t="s">
        <v>220</v>
      </c>
      <c r="I71" s="11">
        <v>0.18</v>
      </c>
      <c r="J71" s="11">
        <v>0.18</v>
      </c>
      <c r="K71" s="24">
        <f t="shared" si="16"/>
        <v>0</v>
      </c>
      <c r="L71" s="43">
        <v>43666</v>
      </c>
      <c r="M71" s="42">
        <v>11.9</v>
      </c>
      <c r="N71" s="10" t="s">
        <v>52</v>
      </c>
      <c r="O71" s="10" t="s">
        <v>55</v>
      </c>
    </row>
    <row r="72" spans="2:15" ht="31.5" customHeight="1">
      <c r="B72" s="5">
        <v>68</v>
      </c>
      <c r="C72" s="10">
        <v>44023</v>
      </c>
      <c r="D72" s="14">
        <v>2</v>
      </c>
      <c r="E72" s="21">
        <v>0.60416666666666663</v>
      </c>
      <c r="F72" s="21">
        <v>0.63888888888888895</v>
      </c>
      <c r="G72" s="11" t="s">
        <v>41</v>
      </c>
      <c r="H72" s="11" t="s">
        <v>221</v>
      </c>
      <c r="I72" s="11">
        <v>7.96</v>
      </c>
      <c r="J72" s="11">
        <v>7.96</v>
      </c>
      <c r="K72" s="24">
        <f t="shared" si="16"/>
        <v>0</v>
      </c>
      <c r="L72" s="43">
        <v>43682</v>
      </c>
      <c r="M72" s="42">
        <v>11.366666666666667</v>
      </c>
      <c r="N72" s="10" t="s">
        <v>52</v>
      </c>
      <c r="O72" s="10" t="s">
        <v>55</v>
      </c>
    </row>
    <row r="73" spans="2:15" ht="31.5" customHeight="1">
      <c r="B73" s="5">
        <v>69</v>
      </c>
      <c r="C73" s="10">
        <v>44023</v>
      </c>
      <c r="D73" s="14">
        <v>2</v>
      </c>
      <c r="E73" s="21">
        <v>0.63194444444444442</v>
      </c>
      <c r="F73" s="21">
        <v>0.66666666666666663</v>
      </c>
      <c r="G73" s="11" t="s">
        <v>41</v>
      </c>
      <c r="H73" s="11" t="s">
        <v>222</v>
      </c>
      <c r="I73" s="11">
        <v>6.93</v>
      </c>
      <c r="J73" s="11">
        <v>6.93</v>
      </c>
      <c r="K73" s="24">
        <f t="shared" si="16"/>
        <v>0</v>
      </c>
      <c r="L73" s="43">
        <v>43676</v>
      </c>
      <c r="M73" s="42">
        <v>11.566666666666666</v>
      </c>
      <c r="N73" s="10" t="s">
        <v>52</v>
      </c>
      <c r="O73" s="10" t="s">
        <v>55</v>
      </c>
    </row>
    <row r="74" spans="2:15" ht="31.5" customHeight="1">
      <c r="B74" s="5">
        <v>70</v>
      </c>
      <c r="C74" s="10">
        <v>44023</v>
      </c>
      <c r="D74" s="14">
        <v>2</v>
      </c>
      <c r="E74" s="21">
        <v>0.65972222222222221</v>
      </c>
      <c r="F74" s="21">
        <v>0.70833333333333337</v>
      </c>
      <c r="G74" s="11" t="s">
        <v>41</v>
      </c>
      <c r="H74" s="11" t="s">
        <v>223</v>
      </c>
      <c r="I74" s="11">
        <v>9.4499999999999993</v>
      </c>
      <c r="J74" s="11">
        <v>9.4499999999999993</v>
      </c>
      <c r="K74" s="24">
        <f t="shared" si="16"/>
        <v>0</v>
      </c>
      <c r="L74" s="43">
        <v>43664</v>
      </c>
      <c r="M74" s="42">
        <v>11.966666666666667</v>
      </c>
      <c r="N74" s="10" t="s">
        <v>52</v>
      </c>
      <c r="O74" s="10" t="s">
        <v>55</v>
      </c>
    </row>
    <row r="75" spans="2:15" ht="31.5" customHeight="1">
      <c r="B75" s="5">
        <v>71</v>
      </c>
      <c r="C75" s="10">
        <v>44023</v>
      </c>
      <c r="D75" s="14">
        <v>2</v>
      </c>
      <c r="E75" s="21">
        <v>0.70138888888888884</v>
      </c>
      <c r="F75" s="21">
        <v>0.72222222222222221</v>
      </c>
      <c r="G75" s="11" t="s">
        <v>43</v>
      </c>
      <c r="H75" s="11" t="s">
        <v>224</v>
      </c>
      <c r="I75" s="11">
        <v>0.96</v>
      </c>
      <c r="J75" s="11">
        <v>0.96</v>
      </c>
      <c r="K75" s="24">
        <f t="shared" si="16"/>
        <v>0</v>
      </c>
      <c r="L75" s="43">
        <v>43749</v>
      </c>
      <c r="M75" s="42">
        <v>9.1333333333333329</v>
      </c>
      <c r="N75" s="10" t="s">
        <v>20</v>
      </c>
      <c r="O75" s="10" t="s">
        <v>74</v>
      </c>
    </row>
    <row r="76" spans="2:15" ht="31.5" customHeight="1">
      <c r="B76" s="5">
        <v>72</v>
      </c>
      <c r="C76" s="10">
        <v>44023</v>
      </c>
      <c r="D76" s="14">
        <v>2</v>
      </c>
      <c r="E76" s="21">
        <v>0.71527777777777779</v>
      </c>
      <c r="F76" s="21">
        <v>0.74652777777777779</v>
      </c>
      <c r="G76" s="11" t="s">
        <v>43</v>
      </c>
      <c r="H76" s="11" t="s">
        <v>225</v>
      </c>
      <c r="I76" s="11">
        <v>4.4800000000000004</v>
      </c>
      <c r="J76" s="11">
        <v>4.4800000000000004</v>
      </c>
      <c r="K76" s="24">
        <f t="shared" si="16"/>
        <v>0</v>
      </c>
      <c r="L76" s="43">
        <v>43749</v>
      </c>
      <c r="M76" s="42">
        <v>9.1333333333333329</v>
      </c>
      <c r="N76" s="10" t="s">
        <v>20</v>
      </c>
      <c r="O76" s="10" t="s">
        <v>74</v>
      </c>
    </row>
    <row r="77" spans="2:15" ht="31.5" customHeight="1">
      <c r="B77" s="5">
        <v>73</v>
      </c>
      <c r="C77" s="10">
        <v>44025</v>
      </c>
      <c r="D77" s="14">
        <v>1</v>
      </c>
      <c r="E77" s="10" t="s">
        <v>35</v>
      </c>
      <c r="F77" s="10" t="s">
        <v>178</v>
      </c>
      <c r="G77" s="11" t="s">
        <v>179</v>
      </c>
      <c r="H77" s="11" t="s">
        <v>180</v>
      </c>
      <c r="I77" s="11">
        <v>6.53</v>
      </c>
      <c r="J77" s="11">
        <v>6.23</v>
      </c>
      <c r="K77" s="24">
        <f t="shared" ref="K77:K81" si="17">I77-J77</f>
        <v>0.29999999999999982</v>
      </c>
      <c r="L77" s="43">
        <v>43690</v>
      </c>
      <c r="M77" s="35">
        <v>11.166666666666666</v>
      </c>
      <c r="N77" s="10" t="s">
        <v>20</v>
      </c>
      <c r="O77" s="10" t="s">
        <v>56</v>
      </c>
    </row>
    <row r="78" spans="2:15" ht="31.5" customHeight="1">
      <c r="B78" s="5">
        <v>74</v>
      </c>
      <c r="C78" s="10">
        <v>44025</v>
      </c>
      <c r="D78" s="14">
        <v>1</v>
      </c>
      <c r="E78" s="10" t="s">
        <v>147</v>
      </c>
      <c r="F78" s="10" t="s">
        <v>70</v>
      </c>
      <c r="G78" s="11" t="s">
        <v>233</v>
      </c>
      <c r="H78" s="11" t="s">
        <v>234</v>
      </c>
      <c r="I78" s="11">
        <v>1.08</v>
      </c>
      <c r="J78" s="11">
        <v>0.2</v>
      </c>
      <c r="K78" s="24">
        <f t="shared" si="17"/>
        <v>0.88000000000000012</v>
      </c>
      <c r="L78" s="43">
        <v>43744</v>
      </c>
      <c r="M78" s="35">
        <v>9.3666666666666671</v>
      </c>
      <c r="N78" s="10" t="s">
        <v>54</v>
      </c>
      <c r="O78" s="10" t="s">
        <v>235</v>
      </c>
    </row>
    <row r="79" spans="2:15" ht="31.5" customHeight="1">
      <c r="B79" s="5">
        <v>75</v>
      </c>
      <c r="C79" s="10">
        <v>44025</v>
      </c>
      <c r="D79" s="14">
        <v>2</v>
      </c>
      <c r="E79" s="10" t="s">
        <v>226</v>
      </c>
      <c r="F79" s="10" t="s">
        <v>227</v>
      </c>
      <c r="G79" s="11" t="s">
        <v>209</v>
      </c>
      <c r="H79" s="11" t="s">
        <v>228</v>
      </c>
      <c r="I79" s="11">
        <v>2.96</v>
      </c>
      <c r="J79" s="11">
        <v>0.5</v>
      </c>
      <c r="K79" s="24">
        <f t="shared" si="17"/>
        <v>2.46</v>
      </c>
      <c r="L79" s="43">
        <v>43739</v>
      </c>
      <c r="M79" s="41">
        <v>9.5333333333333332</v>
      </c>
      <c r="N79" s="10" t="s">
        <v>52</v>
      </c>
      <c r="O79" s="10" t="s">
        <v>69</v>
      </c>
    </row>
    <row r="80" spans="2:15" ht="31.5" customHeight="1">
      <c r="B80" s="5">
        <v>76</v>
      </c>
      <c r="C80" s="10">
        <v>44025</v>
      </c>
      <c r="D80" s="14">
        <v>2</v>
      </c>
      <c r="E80" s="21" t="s">
        <v>229</v>
      </c>
      <c r="F80" s="21" t="s">
        <v>206</v>
      </c>
      <c r="G80" s="6" t="s">
        <v>209</v>
      </c>
      <c r="H80" s="6" t="s">
        <v>211</v>
      </c>
      <c r="I80" s="6">
        <v>4.29</v>
      </c>
      <c r="J80" s="34">
        <v>0.8</v>
      </c>
      <c r="K80" s="24">
        <f t="shared" si="17"/>
        <v>3.49</v>
      </c>
      <c r="L80" s="10">
        <v>43736</v>
      </c>
      <c r="M80" s="42">
        <v>9.6333333333333329</v>
      </c>
      <c r="N80" s="10" t="s">
        <v>52</v>
      </c>
      <c r="O80" s="10" t="s">
        <v>69</v>
      </c>
    </row>
    <row r="81" spans="2:15" ht="31.5" customHeight="1">
      <c r="B81" s="5">
        <v>77</v>
      </c>
      <c r="C81" s="10">
        <v>44025</v>
      </c>
      <c r="D81" s="14">
        <v>2</v>
      </c>
      <c r="E81" s="21" t="s">
        <v>230</v>
      </c>
      <c r="F81" s="21" t="s">
        <v>87</v>
      </c>
      <c r="G81" s="6" t="s">
        <v>232</v>
      </c>
      <c r="H81" s="6" t="s">
        <v>231</v>
      </c>
      <c r="I81" s="6">
        <v>3.4</v>
      </c>
      <c r="J81" s="34">
        <v>0.1</v>
      </c>
      <c r="K81" s="24">
        <f t="shared" si="17"/>
        <v>3.3</v>
      </c>
      <c r="L81" s="10">
        <v>43722</v>
      </c>
      <c r="M81" s="42">
        <v>10.1</v>
      </c>
      <c r="N81" s="10" t="s">
        <v>20</v>
      </c>
      <c r="O81" s="10" t="s">
        <v>56</v>
      </c>
    </row>
    <row r="82" spans="2:15" ht="31.5" customHeight="1">
      <c r="B82" s="5">
        <v>78</v>
      </c>
      <c r="C82" s="10">
        <v>44027</v>
      </c>
      <c r="D82" s="14">
        <v>2</v>
      </c>
      <c r="E82" s="10" t="s">
        <v>236</v>
      </c>
      <c r="F82" s="10" t="s">
        <v>90</v>
      </c>
      <c r="G82" s="11" t="s">
        <v>237</v>
      </c>
      <c r="H82" s="11" t="s">
        <v>238</v>
      </c>
      <c r="I82" s="11">
        <v>9.6300000000000008</v>
      </c>
      <c r="J82" s="24">
        <v>1.9</v>
      </c>
      <c r="K82" s="24">
        <f t="shared" ref="K82:K86" si="18">I82-J82</f>
        <v>7.73</v>
      </c>
      <c r="L82" s="43">
        <v>43794</v>
      </c>
      <c r="M82" s="41">
        <v>7.7666666666666666</v>
      </c>
      <c r="N82" s="10" t="s">
        <v>20</v>
      </c>
      <c r="O82" s="10" t="s">
        <v>111</v>
      </c>
    </row>
    <row r="83" spans="2:15" ht="31.5" customHeight="1">
      <c r="B83" s="5">
        <v>79</v>
      </c>
      <c r="C83" s="10">
        <v>44027</v>
      </c>
      <c r="D83" s="14">
        <v>2</v>
      </c>
      <c r="E83" s="21" t="s">
        <v>239</v>
      </c>
      <c r="F83" s="21">
        <v>0.53819444444444442</v>
      </c>
      <c r="G83" s="6" t="s">
        <v>237</v>
      </c>
      <c r="H83" s="6" t="s">
        <v>240</v>
      </c>
      <c r="I83" s="6">
        <v>2.37</v>
      </c>
      <c r="J83" s="34">
        <v>0.5</v>
      </c>
      <c r="K83" s="24">
        <f t="shared" si="18"/>
        <v>1.87</v>
      </c>
      <c r="L83" s="10">
        <v>43664</v>
      </c>
      <c r="M83" s="42">
        <v>12.1</v>
      </c>
      <c r="N83" s="10" t="s">
        <v>20</v>
      </c>
      <c r="O83" s="10" t="s">
        <v>55</v>
      </c>
    </row>
    <row r="84" spans="2:15" ht="31.5" customHeight="1">
      <c r="B84" s="5">
        <v>80</v>
      </c>
      <c r="C84" s="10">
        <v>44027</v>
      </c>
      <c r="D84" s="14">
        <v>3</v>
      </c>
      <c r="E84" s="44">
        <v>12.12</v>
      </c>
      <c r="F84" s="21" t="s">
        <v>173</v>
      </c>
      <c r="G84" s="6" t="s">
        <v>175</v>
      </c>
      <c r="H84" s="6" t="s">
        <v>241</v>
      </c>
      <c r="I84" s="6">
        <v>2.4700000000000002</v>
      </c>
      <c r="J84" s="34">
        <v>0.47</v>
      </c>
      <c r="K84" s="24">
        <f t="shared" si="18"/>
        <v>2</v>
      </c>
      <c r="L84" s="10">
        <v>43743</v>
      </c>
      <c r="M84" s="45">
        <v>9.4666666666666668</v>
      </c>
      <c r="N84" s="10" t="s">
        <v>54</v>
      </c>
      <c r="O84" s="10" t="s">
        <v>109</v>
      </c>
    </row>
    <row r="85" spans="2:15" ht="31.5" customHeight="1">
      <c r="B85" s="5">
        <v>81</v>
      </c>
      <c r="C85" s="10">
        <v>44027</v>
      </c>
      <c r="D85" s="14">
        <v>3</v>
      </c>
      <c r="E85" s="44">
        <v>12.12</v>
      </c>
      <c r="F85" s="21" t="s">
        <v>173</v>
      </c>
      <c r="G85" s="6" t="s">
        <v>175</v>
      </c>
      <c r="H85" s="6" t="s">
        <v>242</v>
      </c>
      <c r="I85" s="34">
        <v>2.6</v>
      </c>
      <c r="J85" s="34">
        <v>1.6</v>
      </c>
      <c r="K85" s="24">
        <f t="shared" si="18"/>
        <v>1</v>
      </c>
      <c r="L85" s="10">
        <v>43737</v>
      </c>
      <c r="M85" s="45">
        <v>9.6666666666666661</v>
      </c>
      <c r="N85" s="10" t="s">
        <v>20</v>
      </c>
      <c r="O85" s="10" t="s">
        <v>84</v>
      </c>
    </row>
    <row r="86" spans="2:15" ht="31.5" customHeight="1">
      <c r="B86" s="5">
        <v>82</v>
      </c>
      <c r="C86" s="10">
        <v>44027</v>
      </c>
      <c r="D86" s="14">
        <v>3</v>
      </c>
      <c r="E86" s="24">
        <v>12.12</v>
      </c>
      <c r="F86" s="10" t="s">
        <v>173</v>
      </c>
      <c r="G86" s="11" t="s">
        <v>175</v>
      </c>
      <c r="H86" s="11" t="s">
        <v>243</v>
      </c>
      <c r="I86" s="11">
        <v>2.74</v>
      </c>
      <c r="J86" s="24">
        <v>0.2</v>
      </c>
      <c r="K86" s="24">
        <f t="shared" si="18"/>
        <v>2.54</v>
      </c>
      <c r="L86" s="43">
        <v>43742</v>
      </c>
      <c r="M86" s="35">
        <v>9.5</v>
      </c>
      <c r="N86" s="10" t="s">
        <v>20</v>
      </c>
      <c r="O86" s="10" t="s">
        <v>84</v>
      </c>
    </row>
    <row r="87" spans="2:15" ht="31.5" customHeight="1">
      <c r="B87" s="5">
        <v>83</v>
      </c>
      <c r="C87" s="10">
        <v>44028</v>
      </c>
      <c r="D87" s="14">
        <v>2</v>
      </c>
      <c r="E87" s="21">
        <v>0.60416666666666663</v>
      </c>
      <c r="F87" s="21">
        <v>0.61458333333333337</v>
      </c>
      <c r="G87" s="6" t="str">
        <f>VLOOKUP(H87,[1]Sheet3!$A:$I,2,FALSE)</f>
        <v>B0209</v>
      </c>
      <c r="H87" s="6" t="s">
        <v>78</v>
      </c>
      <c r="I87" s="6">
        <f>VLOOKUP(H87,[1]Sheet3!$A:$I,3,FALSE)</f>
        <v>5.98</v>
      </c>
      <c r="J87" s="34">
        <v>0.2</v>
      </c>
      <c r="K87" s="24">
        <f t="shared" ref="K87" si="19">I87-J87</f>
        <v>5.78</v>
      </c>
      <c r="L87" s="43">
        <v>43644</v>
      </c>
      <c r="M87" s="41">
        <v>12.8</v>
      </c>
      <c r="N87" s="10" t="s">
        <v>20</v>
      </c>
      <c r="O87" s="10" t="s">
        <v>32</v>
      </c>
    </row>
    <row r="88" spans="2:15" ht="31.5" customHeight="1">
      <c r="B88" s="5">
        <v>84</v>
      </c>
      <c r="C88" s="10">
        <v>44029</v>
      </c>
      <c r="D88" s="14">
        <v>2</v>
      </c>
      <c r="E88" s="21">
        <v>0.625</v>
      </c>
      <c r="F88" s="21">
        <v>0.6875</v>
      </c>
      <c r="G88" s="6" t="str">
        <f>VLOOKUP(H88,[1]Sheet3!$A:$I,2,FALSE)</f>
        <v>B0107</v>
      </c>
      <c r="H88" s="6" t="s">
        <v>244</v>
      </c>
      <c r="I88" s="6">
        <f>VLOOKUP(H88,[1]Sheet3!$A:$I,3,FALSE)</f>
        <v>5.03</v>
      </c>
      <c r="J88" s="6">
        <v>5.03</v>
      </c>
      <c r="K88" s="24">
        <f t="shared" ref="K88:K102" si="20">I88-J88</f>
        <v>0</v>
      </c>
      <c r="L88" s="43">
        <v>43703</v>
      </c>
      <c r="M88" s="41">
        <v>10.866666666666667</v>
      </c>
      <c r="N88" s="10" t="s">
        <v>53</v>
      </c>
      <c r="O88" s="10" t="s">
        <v>74</v>
      </c>
    </row>
    <row r="89" spans="2:15" ht="31.5" customHeight="1">
      <c r="B89" s="5">
        <v>85</v>
      </c>
      <c r="C89" s="10">
        <v>44029</v>
      </c>
      <c r="D89" s="14">
        <v>2</v>
      </c>
      <c r="E89" s="21">
        <v>0.64583333333333337</v>
      </c>
      <c r="F89" s="21">
        <v>0.67361111111111116</v>
      </c>
      <c r="G89" s="6" t="str">
        <f>VLOOKUP(H89,[1]Sheet3!$A:$I,2,FALSE)</f>
        <v>B0107</v>
      </c>
      <c r="H89" s="6" t="s">
        <v>245</v>
      </c>
      <c r="I89" s="34">
        <f>VLOOKUP(H89,[1]Sheet3!$A:$I,3,FALSE)</f>
        <v>3.6</v>
      </c>
      <c r="J89" s="34">
        <v>3.6</v>
      </c>
      <c r="K89" s="24">
        <f t="shared" si="20"/>
        <v>0</v>
      </c>
      <c r="L89" s="43">
        <v>43703</v>
      </c>
      <c r="M89" s="41">
        <v>10.866666666666667</v>
      </c>
      <c r="N89" s="10" t="s">
        <v>53</v>
      </c>
      <c r="O89" s="10" t="s">
        <v>74</v>
      </c>
    </row>
    <row r="90" spans="2:15" ht="31.5" customHeight="1">
      <c r="B90" s="5">
        <v>86</v>
      </c>
      <c r="C90" s="10">
        <v>44029</v>
      </c>
      <c r="D90" s="14">
        <v>2</v>
      </c>
      <c r="E90" s="21">
        <v>0.65625</v>
      </c>
      <c r="F90" s="21">
        <v>0.68055555555555547</v>
      </c>
      <c r="G90" s="6" t="str">
        <f>VLOOKUP(H90,[1]Sheet3!$A:$I,2,FALSE)</f>
        <v>B0108</v>
      </c>
      <c r="H90" s="6" t="s">
        <v>246</v>
      </c>
      <c r="I90" s="6">
        <f>VLOOKUP(H90,[1]Sheet3!$A:$I,3,FALSE)</f>
        <v>3.23</v>
      </c>
      <c r="J90" s="6">
        <v>3.23</v>
      </c>
      <c r="K90" s="24">
        <f t="shared" si="20"/>
        <v>0</v>
      </c>
      <c r="L90" s="43">
        <v>43747</v>
      </c>
      <c r="M90" s="41">
        <v>9.4</v>
      </c>
      <c r="N90" s="10" t="s">
        <v>20</v>
      </c>
      <c r="O90" s="10" t="s">
        <v>74</v>
      </c>
    </row>
    <row r="91" spans="2:15" ht="31.5" customHeight="1">
      <c r="B91" s="5">
        <v>87</v>
      </c>
      <c r="C91" s="10">
        <v>44029</v>
      </c>
      <c r="D91" s="14">
        <v>2</v>
      </c>
      <c r="E91" s="21">
        <v>0.63194444444444442</v>
      </c>
      <c r="F91" s="21">
        <v>0.68055555555555547</v>
      </c>
      <c r="G91" s="6" t="str">
        <f>VLOOKUP(H91,[1]Sheet3!$A:$I,2,FALSE)</f>
        <v>B0108</v>
      </c>
      <c r="H91" s="6" t="s">
        <v>247</v>
      </c>
      <c r="I91" s="6">
        <f>VLOOKUP(H91,[1]Sheet3!$A:$I,3,FALSE)</f>
        <v>9.11</v>
      </c>
      <c r="J91" s="6">
        <v>5.33</v>
      </c>
      <c r="K91" s="24">
        <f t="shared" si="20"/>
        <v>3.7799999999999994</v>
      </c>
      <c r="L91" s="43">
        <v>43750</v>
      </c>
      <c r="M91" s="41">
        <v>9.3000000000000007</v>
      </c>
      <c r="N91" s="10" t="s">
        <v>20</v>
      </c>
      <c r="O91" s="10" t="s">
        <v>56</v>
      </c>
    </row>
    <row r="92" spans="2:15" ht="31.5" customHeight="1">
      <c r="B92" s="5">
        <v>88</v>
      </c>
      <c r="C92" s="10">
        <v>44029</v>
      </c>
      <c r="D92" s="14">
        <v>2</v>
      </c>
      <c r="E92" s="21">
        <v>0.63194444444444442</v>
      </c>
      <c r="F92" s="21">
        <v>0.69444444444444453</v>
      </c>
      <c r="G92" s="6" t="str">
        <f>VLOOKUP(H92,[1]Sheet3!$A:$I,2,FALSE)</f>
        <v>B0108</v>
      </c>
      <c r="H92" s="6" t="s">
        <v>248</v>
      </c>
      <c r="I92" s="34">
        <f>VLOOKUP(H92,[1]Sheet3!$A:$I,3,FALSE)</f>
        <v>6.3</v>
      </c>
      <c r="J92" s="34">
        <v>6.3</v>
      </c>
      <c r="K92" s="24">
        <f t="shared" si="20"/>
        <v>0</v>
      </c>
      <c r="L92" s="43">
        <v>43750</v>
      </c>
      <c r="M92" s="41">
        <v>9.3000000000000007</v>
      </c>
      <c r="N92" s="10" t="s">
        <v>20</v>
      </c>
      <c r="O92" s="10" t="s">
        <v>74</v>
      </c>
    </row>
    <row r="93" spans="2:15" ht="31.5" customHeight="1">
      <c r="B93" s="5">
        <v>89</v>
      </c>
      <c r="C93" s="10">
        <v>44029</v>
      </c>
      <c r="D93" s="14">
        <v>2</v>
      </c>
      <c r="E93" s="21">
        <v>0.79166666666666663</v>
      </c>
      <c r="F93" s="21">
        <v>0.80902777777777779</v>
      </c>
      <c r="G93" s="6" t="str">
        <f>VLOOKUP(H93,[1]Sheet3!$A:$I,2,FALSE)</f>
        <v>C0709</v>
      </c>
      <c r="H93" s="6" t="s">
        <v>249</v>
      </c>
      <c r="I93" s="34">
        <f>VLOOKUP(H93,[1]Sheet3!$A:$I,3,FALSE)</f>
        <v>2.2999999999999998</v>
      </c>
      <c r="J93" s="34">
        <v>0.2</v>
      </c>
      <c r="K93" s="24">
        <f t="shared" si="20"/>
        <v>2.0999999999999996</v>
      </c>
      <c r="L93" s="43">
        <v>43722</v>
      </c>
      <c r="M93" s="41">
        <v>10.233333333333333</v>
      </c>
      <c r="N93" s="10" t="s">
        <v>54</v>
      </c>
      <c r="O93" s="10" t="s">
        <v>130</v>
      </c>
    </row>
    <row r="94" spans="2:15" ht="31.5" customHeight="1">
      <c r="B94" s="5">
        <v>90</v>
      </c>
      <c r="C94" s="10">
        <v>44029</v>
      </c>
      <c r="D94" s="14">
        <v>2</v>
      </c>
      <c r="E94" s="21">
        <v>0.79861111111111116</v>
      </c>
      <c r="F94" s="21">
        <v>0.83333333333333337</v>
      </c>
      <c r="G94" s="6" t="str">
        <f>VLOOKUP(H94,[1]Sheet3!$A:$I,2,FALSE)</f>
        <v>C0912</v>
      </c>
      <c r="H94" s="6" t="s">
        <v>198</v>
      </c>
      <c r="I94" s="34">
        <f>VLOOKUP(H94,[1]Sheet3!$A:$I,3,FALSE)</f>
        <v>6.2</v>
      </c>
      <c r="J94" s="34">
        <v>0.5</v>
      </c>
      <c r="K94" s="24">
        <f t="shared" si="20"/>
        <v>5.7</v>
      </c>
      <c r="L94" s="43">
        <v>43679</v>
      </c>
      <c r="M94" s="41">
        <v>11.666666666666666</v>
      </c>
      <c r="N94" s="10" t="s">
        <v>110</v>
      </c>
      <c r="O94" s="10" t="s">
        <v>111</v>
      </c>
    </row>
    <row r="95" spans="2:15" ht="31.5" customHeight="1">
      <c r="B95" s="5">
        <v>91</v>
      </c>
      <c r="C95" s="10">
        <v>44029</v>
      </c>
      <c r="D95" s="14">
        <v>2</v>
      </c>
      <c r="E95" s="21">
        <v>0.82638888888888884</v>
      </c>
      <c r="F95" s="21">
        <v>0.86111111111111116</v>
      </c>
      <c r="G95" s="6" t="str">
        <f>VLOOKUP(H95,[1]Sheet3!$A:$I,2,FALSE)</f>
        <v>C0912</v>
      </c>
      <c r="H95" s="6" t="s">
        <v>250</v>
      </c>
      <c r="I95" s="34">
        <f>VLOOKUP(H95,[1]Sheet3!$A:$I,3,FALSE)</f>
        <v>2.8</v>
      </c>
      <c r="J95" s="34">
        <v>0.7</v>
      </c>
      <c r="K95" s="24">
        <f t="shared" si="20"/>
        <v>2.0999999999999996</v>
      </c>
      <c r="L95" s="43">
        <v>43678</v>
      </c>
      <c r="M95" s="41">
        <v>11.7</v>
      </c>
      <c r="N95" s="10" t="s">
        <v>110</v>
      </c>
      <c r="O95" s="10" t="s">
        <v>57</v>
      </c>
    </row>
    <row r="96" spans="2:15" ht="31.5" customHeight="1">
      <c r="B96" s="5">
        <v>92</v>
      </c>
      <c r="C96" s="10">
        <v>44029</v>
      </c>
      <c r="D96" s="14">
        <v>2</v>
      </c>
      <c r="E96" s="21">
        <v>0.84375</v>
      </c>
      <c r="F96" s="21">
        <v>0.86458333333333337</v>
      </c>
      <c r="G96" s="6" t="str">
        <f>VLOOKUP(H96,[1]Sheet3!$A:$I,2,FALSE)</f>
        <v>C0913</v>
      </c>
      <c r="H96" s="6" t="s">
        <v>251</v>
      </c>
      <c r="I96" s="34">
        <f>VLOOKUP(H96,[1]Sheet3!$A:$I,3,FALSE)</f>
        <v>2.98</v>
      </c>
      <c r="J96" s="34">
        <v>0.2</v>
      </c>
      <c r="K96" s="24">
        <f t="shared" si="20"/>
        <v>2.78</v>
      </c>
      <c r="L96" s="43">
        <v>43804</v>
      </c>
      <c r="M96" s="41">
        <v>7.5</v>
      </c>
      <c r="N96" s="10" t="s">
        <v>53</v>
      </c>
      <c r="O96" s="10" t="s">
        <v>74</v>
      </c>
    </row>
    <row r="97" spans="2:15" ht="31.5" customHeight="1">
      <c r="B97" s="5">
        <v>93</v>
      </c>
      <c r="C97" s="10">
        <v>44029</v>
      </c>
      <c r="D97" s="14">
        <v>2</v>
      </c>
      <c r="E97" s="21">
        <v>0.85416666666666663</v>
      </c>
      <c r="F97" s="21">
        <v>0.88194444444444453</v>
      </c>
      <c r="G97" s="6" t="str">
        <f>VLOOKUP(H97,[1]Sheet3!$A:$I,2,FALSE)</f>
        <v>C0914</v>
      </c>
      <c r="H97" s="6" t="s">
        <v>252</v>
      </c>
      <c r="I97" s="34">
        <f>VLOOKUP(H97,[1]Sheet3!$A:$I,3,FALSE)</f>
        <v>3.8</v>
      </c>
      <c r="J97" s="34">
        <v>0.5</v>
      </c>
      <c r="K97" s="24">
        <f t="shared" si="20"/>
        <v>3.3</v>
      </c>
      <c r="L97" s="43">
        <v>43805</v>
      </c>
      <c r="M97" s="41">
        <v>7.4666666666666668</v>
      </c>
      <c r="N97" s="10" t="s">
        <v>53</v>
      </c>
      <c r="O97" s="10" t="s">
        <v>74</v>
      </c>
    </row>
    <row r="98" spans="2:15" ht="31.5" customHeight="1">
      <c r="B98" s="5">
        <v>94</v>
      </c>
      <c r="C98" s="10">
        <v>44029</v>
      </c>
      <c r="D98" s="14">
        <v>2</v>
      </c>
      <c r="E98" s="21">
        <v>0.875</v>
      </c>
      <c r="F98" s="21">
        <v>0.91666666666666663</v>
      </c>
      <c r="G98" s="6" t="str">
        <f>VLOOKUP(H98,[1]Sheet3!$A:$I,2,FALSE)</f>
        <v>C0209</v>
      </c>
      <c r="H98" s="6" t="s">
        <v>253</v>
      </c>
      <c r="I98" s="34">
        <f>VLOOKUP(H98,[1]Sheet3!$A:$I,3,FALSE)</f>
        <v>6.11</v>
      </c>
      <c r="J98" s="34">
        <v>1</v>
      </c>
      <c r="K98" s="24">
        <f t="shared" si="20"/>
        <v>5.1100000000000003</v>
      </c>
      <c r="L98" s="43">
        <v>43686</v>
      </c>
      <c r="M98" s="41">
        <v>11.433333333333334</v>
      </c>
      <c r="N98" s="10" t="s">
        <v>53</v>
      </c>
      <c r="O98" s="10" t="s">
        <v>74</v>
      </c>
    </row>
    <row r="99" spans="2:15" ht="31.5" customHeight="1">
      <c r="B99" s="5">
        <v>95</v>
      </c>
      <c r="C99" s="10">
        <v>44029</v>
      </c>
      <c r="D99" s="14">
        <v>2</v>
      </c>
      <c r="E99" s="21">
        <v>0.88888888888888884</v>
      </c>
      <c r="F99" s="21">
        <v>0.93055555555555547</v>
      </c>
      <c r="G99" s="6" t="str">
        <f>VLOOKUP(H99,[1]Sheet3!$A:$I,2,FALSE)</f>
        <v>C0209</v>
      </c>
      <c r="H99" s="6" t="s">
        <v>254</v>
      </c>
      <c r="I99" s="6">
        <f>VLOOKUP(H99,[1]Sheet3!$A:$I,3,FALSE)</f>
        <v>8.66</v>
      </c>
      <c r="J99" s="6">
        <v>0.66</v>
      </c>
      <c r="K99" s="24">
        <f t="shared" si="20"/>
        <v>8</v>
      </c>
      <c r="L99" s="43">
        <v>43689</v>
      </c>
      <c r="M99" s="41">
        <v>11.333333333333334</v>
      </c>
      <c r="N99" s="10" t="s">
        <v>53</v>
      </c>
      <c r="O99" s="10" t="s">
        <v>74</v>
      </c>
    </row>
    <row r="100" spans="2:15" ht="31.5" customHeight="1">
      <c r="B100" s="5">
        <v>96</v>
      </c>
      <c r="C100" s="10">
        <v>44029</v>
      </c>
      <c r="D100" s="14">
        <v>2</v>
      </c>
      <c r="E100" s="21">
        <v>0.83333333333333337</v>
      </c>
      <c r="F100" s="21">
        <v>0.92361111111111116</v>
      </c>
      <c r="G100" s="6" t="str">
        <f>VLOOKUP(H100,[1]Sheet3!$A:$I,2,FALSE)</f>
        <v>C0208</v>
      </c>
      <c r="H100" s="6" t="s">
        <v>255</v>
      </c>
      <c r="I100" s="6">
        <f>VLOOKUP(H100,[1]Sheet3!$A:$I,3,FALSE)</f>
        <v>4.9400000000000004</v>
      </c>
      <c r="J100" s="6">
        <v>4.9400000000000004</v>
      </c>
      <c r="K100" s="24">
        <f t="shared" si="20"/>
        <v>0</v>
      </c>
      <c r="L100" s="43">
        <v>43637</v>
      </c>
      <c r="M100" s="41">
        <v>13.066666666666666</v>
      </c>
      <c r="N100" s="10" t="s">
        <v>52</v>
      </c>
      <c r="O100" s="10" t="s">
        <v>55</v>
      </c>
    </row>
    <row r="101" spans="2:15" ht="31.5" customHeight="1">
      <c r="B101" s="5">
        <v>97</v>
      </c>
      <c r="C101" s="10">
        <v>44029</v>
      </c>
      <c r="D101" s="14">
        <v>2</v>
      </c>
      <c r="E101" s="21">
        <v>0.8125</v>
      </c>
      <c r="F101" s="21">
        <v>1</v>
      </c>
      <c r="G101" s="6" t="str">
        <f>VLOOKUP(H101,[1]Sheet3!$A:$I,2,FALSE)</f>
        <v>C0208</v>
      </c>
      <c r="H101" s="6" t="s">
        <v>256</v>
      </c>
      <c r="I101" s="6">
        <f>VLOOKUP(H101,[1]Sheet3!$A:$I,3,FALSE)</f>
        <v>6.07</v>
      </c>
      <c r="J101" s="6">
        <v>6.07</v>
      </c>
      <c r="K101" s="24">
        <f t="shared" si="20"/>
        <v>0</v>
      </c>
      <c r="L101" s="43">
        <v>43645</v>
      </c>
      <c r="M101" s="41">
        <v>12.8</v>
      </c>
      <c r="N101" s="10" t="s">
        <v>52</v>
      </c>
      <c r="O101" s="10" t="s">
        <v>55</v>
      </c>
    </row>
    <row r="102" spans="2:15" ht="31.5" customHeight="1">
      <c r="B102" s="5">
        <v>98</v>
      </c>
      <c r="C102" s="10">
        <v>44029</v>
      </c>
      <c r="D102" s="14">
        <v>2</v>
      </c>
      <c r="E102" s="21">
        <v>1</v>
      </c>
      <c r="F102" s="21">
        <v>4.1666666666666664E-2</v>
      </c>
      <c r="G102" s="6" t="str">
        <f>VLOOKUP(H102,[1]Sheet3!$A:$I,2,FALSE)</f>
        <v>B0106</v>
      </c>
      <c r="H102" s="6" t="s">
        <v>257</v>
      </c>
      <c r="I102" s="6">
        <f>VLOOKUP(H102,[1]Sheet3!$A:$I,3,FALSE)</f>
        <v>8.35</v>
      </c>
      <c r="J102" s="34">
        <v>0.5</v>
      </c>
      <c r="K102" s="24">
        <f t="shared" si="20"/>
        <v>7.85</v>
      </c>
      <c r="L102" s="43">
        <v>43672</v>
      </c>
      <c r="M102" s="41">
        <v>11.9</v>
      </c>
      <c r="N102" s="10" t="s">
        <v>52</v>
      </c>
      <c r="O102" s="10" t="s">
        <v>55</v>
      </c>
    </row>
    <row r="103" spans="2:15" ht="31.5" customHeight="1">
      <c r="B103" s="5">
        <v>99</v>
      </c>
      <c r="C103" s="10">
        <v>44030</v>
      </c>
      <c r="D103" s="14">
        <v>1</v>
      </c>
      <c r="E103" s="18" t="s">
        <v>39</v>
      </c>
      <c r="F103" s="18" t="s">
        <v>265</v>
      </c>
      <c r="G103" s="17" t="s">
        <v>144</v>
      </c>
      <c r="H103" s="17" t="s">
        <v>266</v>
      </c>
      <c r="I103" s="6">
        <v>0.62</v>
      </c>
      <c r="J103" s="6">
        <v>0.62</v>
      </c>
      <c r="K103" s="24">
        <f t="shared" ref="K103:K106" si="21">I103-J103</f>
        <v>0</v>
      </c>
      <c r="L103" s="17">
        <v>43629</v>
      </c>
      <c r="M103" s="35">
        <f t="shared" ref="M103" si="22">(C103-L103)/30</f>
        <v>13.366666666666667</v>
      </c>
      <c r="N103" s="17" t="s">
        <v>54</v>
      </c>
      <c r="O103" s="17" t="s">
        <v>130</v>
      </c>
    </row>
    <row r="104" spans="2:15" ht="31.5" customHeight="1">
      <c r="B104" s="5">
        <v>100</v>
      </c>
      <c r="C104" s="10">
        <v>44030</v>
      </c>
      <c r="D104" s="14">
        <v>2</v>
      </c>
      <c r="E104" s="21">
        <v>0.69444444444444453</v>
      </c>
      <c r="F104" s="21">
        <v>0.73611111111111116</v>
      </c>
      <c r="G104" s="6" t="str">
        <f>VLOOKUP(H104,[1]Sheet3!$A:$I,2,FALSE)</f>
        <v>C0803</v>
      </c>
      <c r="H104" s="6" t="s">
        <v>262</v>
      </c>
      <c r="I104" s="34">
        <f>VLOOKUP(H104,[1]Sheet3!$A:$I,3,FALSE)</f>
        <v>3.6</v>
      </c>
      <c r="J104" s="34">
        <v>2</v>
      </c>
      <c r="K104" s="24">
        <f t="shared" si="21"/>
        <v>1.6</v>
      </c>
      <c r="L104" s="43">
        <v>43746</v>
      </c>
      <c r="M104" s="41">
        <v>9.4666666666666668</v>
      </c>
      <c r="N104" s="10" t="s">
        <v>20</v>
      </c>
      <c r="O104" s="10" t="s">
        <v>56</v>
      </c>
    </row>
    <row r="105" spans="2:15" ht="31.5" customHeight="1">
      <c r="B105" s="5">
        <v>101</v>
      </c>
      <c r="C105" s="10">
        <v>44030</v>
      </c>
      <c r="D105" s="14">
        <v>2</v>
      </c>
      <c r="E105" s="21">
        <v>0.72222222222222221</v>
      </c>
      <c r="F105" s="21">
        <v>0.74305555555555547</v>
      </c>
      <c r="G105" s="6" t="str">
        <f>VLOOKUP(H105,[1]Sheet3!$A:$I,2,FALSE)</f>
        <v>C0803</v>
      </c>
      <c r="H105" s="6" t="s">
        <v>263</v>
      </c>
      <c r="I105" s="6">
        <f>VLOOKUP(H105,[1]Sheet3!$A:$I,3,FALSE)</f>
        <v>3.16</v>
      </c>
      <c r="J105" s="34">
        <v>0.3</v>
      </c>
      <c r="K105" s="24">
        <f t="shared" si="21"/>
        <v>2.8600000000000003</v>
      </c>
      <c r="L105" s="43">
        <v>43746</v>
      </c>
      <c r="M105" s="41">
        <v>9.4666666666666668</v>
      </c>
      <c r="N105" s="10" t="s">
        <v>20</v>
      </c>
      <c r="O105" s="10" t="s">
        <v>56</v>
      </c>
    </row>
    <row r="106" spans="2:15" ht="31.5" customHeight="1">
      <c r="B106" s="5">
        <v>102</v>
      </c>
      <c r="C106" s="10">
        <v>44030</v>
      </c>
      <c r="D106" s="14">
        <v>2</v>
      </c>
      <c r="E106" s="21">
        <v>0.70833333333333337</v>
      </c>
      <c r="F106" s="21">
        <v>0.74305555555555547</v>
      </c>
      <c r="G106" s="6" t="str">
        <f>VLOOKUP(H106,[1]Sheet3!$A:$I,2,FALSE)</f>
        <v>C0209</v>
      </c>
      <c r="H106" s="6" t="s">
        <v>264</v>
      </c>
      <c r="I106" s="6">
        <f>VLOOKUP(H106,[1]Sheet3!$A:$I,3,FALSE)</f>
        <v>1.1299999999999999</v>
      </c>
      <c r="J106" s="34">
        <v>0.3</v>
      </c>
      <c r="K106" s="24">
        <f t="shared" si="21"/>
        <v>0.82999999999999985</v>
      </c>
      <c r="L106" s="43">
        <v>43686</v>
      </c>
      <c r="M106" s="41">
        <v>11.466666666666667</v>
      </c>
      <c r="N106" s="10" t="s">
        <v>53</v>
      </c>
      <c r="O106" s="10" t="s">
        <v>74</v>
      </c>
    </row>
    <row r="107" spans="2:15" ht="31.5" customHeight="1">
      <c r="B107" s="5">
        <v>103</v>
      </c>
      <c r="C107" s="10">
        <v>44031</v>
      </c>
      <c r="D107" s="14">
        <v>3</v>
      </c>
      <c r="E107" s="21" t="s">
        <v>258</v>
      </c>
      <c r="F107" s="21" t="s">
        <v>259</v>
      </c>
      <c r="G107" s="6" t="s">
        <v>166</v>
      </c>
      <c r="H107" s="6" t="s">
        <v>168</v>
      </c>
      <c r="I107" s="6">
        <v>8.52</v>
      </c>
      <c r="J107" s="34">
        <v>3.52</v>
      </c>
      <c r="K107" s="24">
        <f t="shared" ref="K107:K108" si="23">I107-J107</f>
        <v>5</v>
      </c>
      <c r="L107" s="43">
        <v>43712</v>
      </c>
      <c r="M107" s="41">
        <v>10.633333333333333</v>
      </c>
      <c r="N107" s="10" t="s">
        <v>20</v>
      </c>
      <c r="O107" s="10" t="s">
        <v>109</v>
      </c>
    </row>
    <row r="108" spans="2:15" ht="31.5" customHeight="1">
      <c r="B108" s="5">
        <v>104</v>
      </c>
      <c r="C108" s="10">
        <v>44031</v>
      </c>
      <c r="D108" s="14">
        <v>3</v>
      </c>
      <c r="E108" s="21" t="s">
        <v>174</v>
      </c>
      <c r="F108" s="21" t="s">
        <v>34</v>
      </c>
      <c r="G108" s="6" t="s">
        <v>260</v>
      </c>
      <c r="H108" s="6" t="s">
        <v>261</v>
      </c>
      <c r="I108" s="6">
        <v>9.27</v>
      </c>
      <c r="J108" s="34">
        <v>1</v>
      </c>
      <c r="K108" s="24">
        <f t="shared" si="23"/>
        <v>8.27</v>
      </c>
      <c r="L108" s="43">
        <v>43702</v>
      </c>
      <c r="M108" s="41">
        <v>10.966666666666667</v>
      </c>
      <c r="N108" s="10" t="s">
        <v>54</v>
      </c>
      <c r="O108" s="10" t="s">
        <v>74</v>
      </c>
    </row>
    <row r="109" spans="2:15" ht="31.5" customHeight="1">
      <c r="B109" s="5">
        <v>105</v>
      </c>
      <c r="C109" s="10">
        <v>44032</v>
      </c>
      <c r="D109" s="14">
        <v>2</v>
      </c>
      <c r="E109" s="21">
        <v>0.56944444444444442</v>
      </c>
      <c r="F109" s="21">
        <v>0.57638888888888895</v>
      </c>
      <c r="G109" s="6" t="str">
        <f>VLOOKUP(H109,[1]Sheet3!$A:$I,2,FALSE)</f>
        <v>C1013</v>
      </c>
      <c r="H109" s="6" t="s">
        <v>267</v>
      </c>
      <c r="I109" s="6">
        <f>VLOOKUP(H109,[1]Sheet3!$A:$I,3,FALSE)</f>
        <v>2.92</v>
      </c>
      <c r="J109" s="6">
        <v>0.06</v>
      </c>
      <c r="K109" s="24">
        <f t="shared" ref="K109:K110" si="24">I109-J109</f>
        <v>2.86</v>
      </c>
      <c r="L109" s="43">
        <v>43718</v>
      </c>
      <c r="M109" s="41">
        <v>10.466666666666667</v>
      </c>
      <c r="N109" s="10" t="s">
        <v>54</v>
      </c>
      <c r="O109" s="10" t="s">
        <v>74</v>
      </c>
    </row>
    <row r="110" spans="2:15" ht="31.5" customHeight="1">
      <c r="B110" s="5">
        <v>106</v>
      </c>
      <c r="C110" s="10">
        <v>44032</v>
      </c>
      <c r="D110" s="14">
        <v>3</v>
      </c>
      <c r="E110" s="21">
        <v>0.57291666666666663</v>
      </c>
      <c r="F110" s="21">
        <v>0.59722222222222221</v>
      </c>
      <c r="G110" s="6" t="str">
        <f>VLOOKUP(H110,[1]Sheet3!$A:$I,2,FALSE)</f>
        <v>C0912</v>
      </c>
      <c r="H110" s="6" t="s">
        <v>268</v>
      </c>
      <c r="I110" s="6">
        <f>VLOOKUP(H110,[1]Sheet3!$A:$I,3,FALSE)</f>
        <v>2.98</v>
      </c>
      <c r="J110" s="34">
        <v>0.7</v>
      </c>
      <c r="K110" s="24">
        <f t="shared" si="24"/>
        <v>2.2800000000000002</v>
      </c>
      <c r="L110" s="43">
        <v>43689</v>
      </c>
      <c r="M110" s="41">
        <v>11.433333333333334</v>
      </c>
      <c r="N110" s="10" t="s">
        <v>110</v>
      </c>
      <c r="O110" s="10" t="s">
        <v>57</v>
      </c>
    </row>
    <row r="111" spans="2:15" ht="31.5" customHeight="1">
      <c r="B111" s="5">
        <v>107</v>
      </c>
      <c r="C111" s="10">
        <v>44033</v>
      </c>
      <c r="D111" s="14">
        <v>2</v>
      </c>
      <c r="E111" s="21">
        <v>0.48055555555555557</v>
      </c>
      <c r="F111" s="21">
        <v>0.50347222222222221</v>
      </c>
      <c r="G111" s="6" t="s">
        <v>210</v>
      </c>
      <c r="H111" s="6" t="s">
        <v>269</v>
      </c>
      <c r="I111" s="6">
        <v>2.06</v>
      </c>
      <c r="J111" s="6">
        <v>2.06</v>
      </c>
      <c r="K111" s="24">
        <f>I111-J111</f>
        <v>0</v>
      </c>
      <c r="L111" s="43">
        <v>43733</v>
      </c>
      <c r="M111" s="35">
        <v>10</v>
      </c>
      <c r="N111" s="10" t="s">
        <v>53</v>
      </c>
      <c r="O111" s="10" t="s">
        <v>74</v>
      </c>
    </row>
    <row r="112" spans="2:15" ht="31.5" customHeight="1">
      <c r="B112" s="5">
        <v>108</v>
      </c>
      <c r="C112" s="10">
        <v>44035</v>
      </c>
      <c r="D112" s="14">
        <v>2</v>
      </c>
      <c r="E112" s="21">
        <v>0.30208333333333331</v>
      </c>
      <c r="F112" s="21">
        <v>0.3263888888888889</v>
      </c>
      <c r="G112" s="6" t="s">
        <v>209</v>
      </c>
      <c r="H112" s="6" t="s">
        <v>211</v>
      </c>
      <c r="I112" s="6">
        <v>4.29</v>
      </c>
      <c r="J112" s="34">
        <v>1.5</v>
      </c>
      <c r="K112" s="24">
        <f>I112-J112</f>
        <v>2.79</v>
      </c>
      <c r="L112" s="43">
        <v>43736</v>
      </c>
      <c r="M112" s="41">
        <v>9.9666666666666668</v>
      </c>
      <c r="N112" s="10" t="s">
        <v>52</v>
      </c>
      <c r="O112" s="10" t="s">
        <v>69</v>
      </c>
    </row>
    <row r="113" spans="2:15" ht="31.5" customHeight="1">
      <c r="B113" s="5">
        <v>109</v>
      </c>
      <c r="C113" s="10">
        <v>44035</v>
      </c>
      <c r="D113" s="14">
        <v>2</v>
      </c>
      <c r="E113" s="21">
        <v>0.31944444444444448</v>
      </c>
      <c r="F113" s="21">
        <v>0.33333333333333331</v>
      </c>
      <c r="G113" s="6" t="s">
        <v>209</v>
      </c>
      <c r="H113" s="6" t="s">
        <v>270</v>
      </c>
      <c r="I113" s="6">
        <v>1.88</v>
      </c>
      <c r="J113" s="34">
        <v>0.5</v>
      </c>
      <c r="K113" s="24">
        <f t="shared" ref="K113:K114" si="25">I113-J113</f>
        <v>1.38</v>
      </c>
      <c r="L113" s="43">
        <v>43733</v>
      </c>
      <c r="M113" s="41">
        <v>10.066666666666666</v>
      </c>
      <c r="N113" s="10" t="s">
        <v>52</v>
      </c>
      <c r="O113" s="10" t="s">
        <v>69</v>
      </c>
    </row>
    <row r="114" spans="2:15" ht="31.5" customHeight="1">
      <c r="B114" s="5">
        <v>110</v>
      </c>
      <c r="C114" s="10">
        <v>44035</v>
      </c>
      <c r="D114" s="14">
        <v>2</v>
      </c>
      <c r="E114" s="21">
        <v>0.32291666666666669</v>
      </c>
      <c r="F114" s="21">
        <v>0.33333333333333331</v>
      </c>
      <c r="G114" s="6" t="s">
        <v>209</v>
      </c>
      <c r="H114" s="6" t="s">
        <v>271</v>
      </c>
      <c r="I114" s="6">
        <v>0.92</v>
      </c>
      <c r="J114" s="34">
        <v>0.2</v>
      </c>
      <c r="K114" s="24">
        <f t="shared" si="25"/>
        <v>0.72</v>
      </c>
      <c r="L114" s="43">
        <v>43737</v>
      </c>
      <c r="M114" s="41">
        <v>9.9333333333333336</v>
      </c>
      <c r="N114" s="10" t="s">
        <v>52</v>
      </c>
      <c r="O114" s="10" t="s">
        <v>69</v>
      </c>
    </row>
    <row r="115" spans="2:15" ht="31.5" customHeight="1">
      <c r="B115" s="5">
        <v>111</v>
      </c>
      <c r="C115" s="10">
        <v>44039</v>
      </c>
      <c r="D115" s="14">
        <v>2</v>
      </c>
      <c r="E115" s="21">
        <v>0.69861111111111107</v>
      </c>
      <c r="F115" s="21">
        <v>0.77777777777777779</v>
      </c>
      <c r="G115" s="6" t="s">
        <v>272</v>
      </c>
      <c r="H115" s="6" t="s">
        <v>273</v>
      </c>
      <c r="I115" s="6">
        <v>8.98</v>
      </c>
      <c r="J115" s="34">
        <v>8.98</v>
      </c>
      <c r="K115" s="24">
        <f>I115-J115</f>
        <v>0</v>
      </c>
      <c r="L115" s="43">
        <v>43731</v>
      </c>
      <c r="M115" s="41">
        <v>10.266666666666667</v>
      </c>
      <c r="N115" s="10" t="s">
        <v>20</v>
      </c>
      <c r="O115" s="10" t="s">
        <v>56</v>
      </c>
    </row>
    <row r="116" spans="2:15" ht="31.5" customHeight="1">
      <c r="B116" s="5">
        <v>112</v>
      </c>
      <c r="C116" s="10">
        <v>44039</v>
      </c>
      <c r="D116" s="14">
        <v>2</v>
      </c>
      <c r="E116" s="21">
        <v>0.70833333333333337</v>
      </c>
      <c r="F116" s="21">
        <v>0.78472222222222221</v>
      </c>
      <c r="G116" s="6" t="s">
        <v>272</v>
      </c>
      <c r="H116" s="6" t="s">
        <v>274</v>
      </c>
      <c r="I116" s="6">
        <v>9.6300000000000008</v>
      </c>
      <c r="J116" s="34">
        <v>9.6300000000000008</v>
      </c>
      <c r="K116" s="24">
        <f t="shared" ref="K116:K125" si="26">I116-J116</f>
        <v>0</v>
      </c>
      <c r="L116" s="43">
        <v>43736</v>
      </c>
      <c r="M116" s="41">
        <v>10.1</v>
      </c>
      <c r="N116" s="10" t="s">
        <v>20</v>
      </c>
      <c r="O116" s="10" t="s">
        <v>56</v>
      </c>
    </row>
    <row r="117" spans="2:15" ht="31.5" customHeight="1">
      <c r="B117" s="5">
        <v>113</v>
      </c>
      <c r="C117" s="10">
        <v>44039</v>
      </c>
      <c r="D117" s="14">
        <v>2</v>
      </c>
      <c r="E117" s="21">
        <v>0.70486111111111116</v>
      </c>
      <c r="F117" s="21">
        <v>0.77083333333333337</v>
      </c>
      <c r="G117" s="6" t="s">
        <v>272</v>
      </c>
      <c r="H117" s="6" t="s">
        <v>275</v>
      </c>
      <c r="I117" s="6">
        <v>8.7200000000000006</v>
      </c>
      <c r="J117" s="34">
        <v>8.7200000000000006</v>
      </c>
      <c r="K117" s="24">
        <f t="shared" si="26"/>
        <v>0</v>
      </c>
      <c r="L117" s="43">
        <v>43738</v>
      </c>
      <c r="M117" s="41">
        <v>10.033333333333333</v>
      </c>
      <c r="N117" s="10" t="s">
        <v>20</v>
      </c>
      <c r="O117" s="10" t="s">
        <v>56</v>
      </c>
    </row>
    <row r="118" spans="2:15" ht="31.5" customHeight="1">
      <c r="B118" s="5">
        <v>114</v>
      </c>
      <c r="C118" s="10">
        <v>44039</v>
      </c>
      <c r="D118" s="14">
        <v>2</v>
      </c>
      <c r="E118" s="21">
        <v>0.71527777777777779</v>
      </c>
      <c r="F118" s="21">
        <v>0.78819444444444453</v>
      </c>
      <c r="G118" s="6" t="s">
        <v>272</v>
      </c>
      <c r="H118" s="6" t="s">
        <v>276</v>
      </c>
      <c r="I118" s="6">
        <v>9.1300000000000008</v>
      </c>
      <c r="J118" s="34">
        <v>9.1300000000000008</v>
      </c>
      <c r="K118" s="24">
        <f t="shared" si="26"/>
        <v>0</v>
      </c>
      <c r="L118" s="43">
        <v>43731</v>
      </c>
      <c r="M118" s="41">
        <v>10.266666666666667</v>
      </c>
      <c r="N118" s="10" t="s">
        <v>20</v>
      </c>
      <c r="O118" s="10" t="s">
        <v>56</v>
      </c>
    </row>
    <row r="119" spans="2:15" ht="31.5" customHeight="1">
      <c r="B119" s="5">
        <v>115</v>
      </c>
      <c r="C119" s="10">
        <v>44039</v>
      </c>
      <c r="D119" s="14">
        <v>2</v>
      </c>
      <c r="E119" s="21">
        <v>0.72222222222222221</v>
      </c>
      <c r="F119" s="21">
        <v>0.78125</v>
      </c>
      <c r="G119" s="6" t="s">
        <v>272</v>
      </c>
      <c r="H119" s="6" t="s">
        <v>277</v>
      </c>
      <c r="I119" s="6">
        <v>5.12</v>
      </c>
      <c r="J119" s="34">
        <v>4</v>
      </c>
      <c r="K119" s="24">
        <f t="shared" si="26"/>
        <v>1.1200000000000001</v>
      </c>
      <c r="L119" s="43">
        <v>43731</v>
      </c>
      <c r="M119" s="41">
        <v>10.266666666666667</v>
      </c>
      <c r="N119" s="10" t="s">
        <v>54</v>
      </c>
      <c r="O119" s="10" t="s">
        <v>74</v>
      </c>
    </row>
    <row r="120" spans="2:15" ht="31.5" customHeight="1">
      <c r="B120" s="5">
        <v>116</v>
      </c>
      <c r="C120" s="10">
        <v>44039</v>
      </c>
      <c r="D120" s="14">
        <v>2</v>
      </c>
      <c r="E120" s="21">
        <v>0.77777777777777779</v>
      </c>
      <c r="F120" s="21">
        <v>0.79166666666666663</v>
      </c>
      <c r="G120" s="6" t="s">
        <v>272</v>
      </c>
      <c r="H120" s="6" t="s">
        <v>278</v>
      </c>
      <c r="I120" s="6">
        <v>0.62</v>
      </c>
      <c r="J120" s="34">
        <v>0.5</v>
      </c>
      <c r="K120" s="24">
        <f t="shared" si="26"/>
        <v>0.12</v>
      </c>
      <c r="L120" s="43">
        <v>43740</v>
      </c>
      <c r="M120" s="41">
        <v>9.9666666666666668</v>
      </c>
      <c r="N120" s="10" t="s">
        <v>20</v>
      </c>
      <c r="O120" s="10" t="s">
        <v>56</v>
      </c>
    </row>
    <row r="121" spans="2:15" ht="31.5" customHeight="1">
      <c r="B121" s="5">
        <v>117</v>
      </c>
      <c r="C121" s="10">
        <v>44039</v>
      </c>
      <c r="D121" s="14">
        <v>2</v>
      </c>
      <c r="E121" s="21">
        <v>0.70138888888888884</v>
      </c>
      <c r="F121" s="21">
        <v>0.71180555555555547</v>
      </c>
      <c r="G121" s="6" t="s">
        <v>279</v>
      </c>
      <c r="H121" s="6" t="s">
        <v>280</v>
      </c>
      <c r="I121" s="6">
        <v>0.59</v>
      </c>
      <c r="J121" s="34">
        <v>0.59</v>
      </c>
      <c r="K121" s="24">
        <f t="shared" si="26"/>
        <v>0</v>
      </c>
      <c r="L121" s="43">
        <v>43685</v>
      </c>
      <c r="M121" s="41">
        <v>11.8</v>
      </c>
      <c r="N121" s="10" t="s">
        <v>53</v>
      </c>
      <c r="O121" s="10" t="s">
        <v>74</v>
      </c>
    </row>
    <row r="122" spans="2:15" ht="31.5" customHeight="1">
      <c r="B122" s="5">
        <v>118</v>
      </c>
      <c r="C122" s="10">
        <v>44039</v>
      </c>
      <c r="D122" s="14">
        <v>2</v>
      </c>
      <c r="E122" s="21">
        <v>0.70833333333333337</v>
      </c>
      <c r="F122" s="21">
        <v>0.76388888888888884</v>
      </c>
      <c r="G122" s="6" t="s">
        <v>279</v>
      </c>
      <c r="H122" s="6" t="s">
        <v>281</v>
      </c>
      <c r="I122" s="6">
        <v>5.25</v>
      </c>
      <c r="J122" s="34">
        <v>5.25</v>
      </c>
      <c r="K122" s="24">
        <f t="shared" si="26"/>
        <v>0</v>
      </c>
      <c r="L122" s="43">
        <v>43693</v>
      </c>
      <c r="M122" s="41">
        <v>11.533333333333333</v>
      </c>
      <c r="N122" s="10" t="s">
        <v>53</v>
      </c>
      <c r="O122" s="10" t="s">
        <v>111</v>
      </c>
    </row>
    <row r="123" spans="2:15" ht="31.5" customHeight="1">
      <c r="B123" s="5">
        <v>119</v>
      </c>
      <c r="C123" s="10">
        <v>44039</v>
      </c>
      <c r="D123" s="14">
        <v>2</v>
      </c>
      <c r="E123" s="21">
        <v>0.71527777777777779</v>
      </c>
      <c r="F123" s="21">
        <v>0.77777777777777779</v>
      </c>
      <c r="G123" s="6" t="s">
        <v>279</v>
      </c>
      <c r="H123" s="6" t="s">
        <v>282</v>
      </c>
      <c r="I123" s="6">
        <v>7.07</v>
      </c>
      <c r="J123" s="34">
        <v>7.07</v>
      </c>
      <c r="K123" s="24">
        <f t="shared" si="26"/>
        <v>0</v>
      </c>
      <c r="L123" s="43">
        <v>43700</v>
      </c>
      <c r="M123" s="41">
        <v>11.3</v>
      </c>
      <c r="N123" s="10" t="s">
        <v>53</v>
      </c>
      <c r="O123" s="10" t="s">
        <v>111</v>
      </c>
    </row>
    <row r="124" spans="2:15" ht="31.5" customHeight="1">
      <c r="B124" s="5">
        <v>120</v>
      </c>
      <c r="C124" s="10">
        <v>44039</v>
      </c>
      <c r="D124" s="14">
        <v>2</v>
      </c>
      <c r="E124" s="21">
        <v>0.72916666666666663</v>
      </c>
      <c r="F124" s="21">
        <v>0.78472222222222221</v>
      </c>
      <c r="G124" s="6" t="s">
        <v>279</v>
      </c>
      <c r="H124" s="6" t="s">
        <v>283</v>
      </c>
      <c r="I124" s="6">
        <v>8.07</v>
      </c>
      <c r="J124" s="34">
        <v>8.07</v>
      </c>
      <c r="K124" s="24">
        <f t="shared" si="26"/>
        <v>0</v>
      </c>
      <c r="L124" s="43">
        <v>43705</v>
      </c>
      <c r="M124" s="41">
        <v>11.133333333333333</v>
      </c>
      <c r="N124" s="10" t="s">
        <v>53</v>
      </c>
      <c r="O124" s="10" t="s">
        <v>111</v>
      </c>
    </row>
    <row r="125" spans="2:15" ht="31.5" customHeight="1">
      <c r="B125" s="5">
        <v>121</v>
      </c>
      <c r="C125" s="10">
        <v>44039</v>
      </c>
      <c r="D125" s="14">
        <v>2</v>
      </c>
      <c r="E125" s="21">
        <v>0.78472222222222221</v>
      </c>
      <c r="F125" s="21">
        <v>0.79166666666666663</v>
      </c>
      <c r="G125" s="6" t="s">
        <v>279</v>
      </c>
      <c r="H125" s="6" t="s">
        <v>284</v>
      </c>
      <c r="I125" s="6">
        <v>0.09</v>
      </c>
      <c r="J125" s="34">
        <v>0.09</v>
      </c>
      <c r="K125" s="24">
        <f t="shared" si="26"/>
        <v>0</v>
      </c>
      <c r="L125" s="43">
        <v>43703</v>
      </c>
      <c r="M125" s="41">
        <v>11.2</v>
      </c>
      <c r="N125" s="10" t="s">
        <v>54</v>
      </c>
      <c r="O125" s="10" t="s">
        <v>74</v>
      </c>
    </row>
    <row r="126" spans="2:15" ht="31.5" customHeight="1">
      <c r="B126" s="5">
        <v>122</v>
      </c>
      <c r="C126" s="10">
        <v>44040</v>
      </c>
      <c r="D126" s="14">
        <v>2</v>
      </c>
      <c r="E126" s="21">
        <v>0.47916666666666669</v>
      </c>
      <c r="F126" s="21">
        <v>0.5</v>
      </c>
      <c r="G126" s="6" t="str">
        <f>VLOOKUP(H126,[1]Sheet3!$A:$I,2,FALSE)</f>
        <v>C0109</v>
      </c>
      <c r="H126" s="6" t="s">
        <v>307</v>
      </c>
      <c r="I126" s="6">
        <f>VLOOKUP(H126,[1]Sheet3!$A:$I,3,FALSE)</f>
        <v>1.81</v>
      </c>
      <c r="J126" s="6">
        <v>1.81</v>
      </c>
      <c r="K126" s="24">
        <f t="shared" ref="K126:K127" si="27">I126-J126</f>
        <v>0</v>
      </c>
      <c r="L126" s="43">
        <v>43733</v>
      </c>
      <c r="M126" s="41">
        <v>10.233333333333333</v>
      </c>
      <c r="N126" s="10" t="s">
        <v>20</v>
      </c>
      <c r="O126" s="10" t="s">
        <v>56</v>
      </c>
    </row>
    <row r="127" spans="2:15" ht="31.5" customHeight="1">
      <c r="B127" s="5">
        <v>123</v>
      </c>
      <c r="C127" s="10">
        <v>44040</v>
      </c>
      <c r="D127" s="14">
        <v>2</v>
      </c>
      <c r="E127" s="46">
        <v>0.48958333333333331</v>
      </c>
      <c r="F127" s="21">
        <v>0.50694444444444442</v>
      </c>
      <c r="G127" s="6" t="str">
        <f>VLOOKUP(H127,[1]Sheet3!$A:$I,2,FALSE)</f>
        <v>C0307</v>
      </c>
      <c r="H127" s="6" t="s">
        <v>308</v>
      </c>
      <c r="I127" s="6">
        <f>VLOOKUP(H127,[1]Sheet3!$A:$I,3,FALSE)</f>
        <v>1.86</v>
      </c>
      <c r="J127" s="6">
        <v>1.86</v>
      </c>
      <c r="K127" s="24">
        <f t="shared" si="27"/>
        <v>0</v>
      </c>
      <c r="L127" s="43">
        <v>43659</v>
      </c>
      <c r="M127" s="41">
        <v>12.7</v>
      </c>
      <c r="N127" s="10" t="s">
        <v>52</v>
      </c>
      <c r="O127" s="10" t="s">
        <v>153</v>
      </c>
    </row>
    <row r="128" spans="2:15" ht="31.5" customHeight="1">
      <c r="B128" s="5">
        <v>124</v>
      </c>
      <c r="C128" s="10">
        <v>44040</v>
      </c>
      <c r="D128" s="14">
        <v>2</v>
      </c>
      <c r="E128" s="46">
        <v>0.8125</v>
      </c>
      <c r="F128" s="21">
        <v>0.82986111111111116</v>
      </c>
      <c r="G128" s="6" t="str">
        <f>VLOOKUP(H128,[1]Sheet3!$A:$I,2,FALSE)</f>
        <v>C0613</v>
      </c>
      <c r="H128" s="6" t="s">
        <v>309</v>
      </c>
      <c r="I128" s="6">
        <f>VLOOKUP(H128,[1]Sheet3!$A:$I,3,FALSE)</f>
        <v>8.27</v>
      </c>
      <c r="J128" s="34">
        <v>0.7</v>
      </c>
      <c r="K128" s="24">
        <f>I128-J128</f>
        <v>7.5699999999999994</v>
      </c>
      <c r="L128" s="43">
        <v>43825</v>
      </c>
      <c r="M128" s="41">
        <v>7.166666666666667</v>
      </c>
      <c r="N128" s="10" t="s">
        <v>54</v>
      </c>
      <c r="O128" s="10" t="s">
        <v>130</v>
      </c>
    </row>
    <row r="129" spans="2:15" ht="31.5" customHeight="1">
      <c r="B129" s="5">
        <v>125</v>
      </c>
      <c r="C129" s="10">
        <v>44040</v>
      </c>
      <c r="D129" s="14">
        <v>3</v>
      </c>
      <c r="E129" s="10" t="s">
        <v>71</v>
      </c>
      <c r="F129" s="10" t="s">
        <v>289</v>
      </c>
      <c r="G129" s="11" t="s">
        <v>290</v>
      </c>
      <c r="H129" s="11" t="s">
        <v>291</v>
      </c>
      <c r="I129" s="11">
        <v>10.6</v>
      </c>
      <c r="J129" s="24">
        <v>2</v>
      </c>
      <c r="K129" s="24">
        <f t="shared" ref="K129:K141" si="28">I129-J129</f>
        <v>8.6</v>
      </c>
      <c r="L129" s="43">
        <v>43748</v>
      </c>
      <c r="M129" s="41">
        <v>9.7666666666666675</v>
      </c>
      <c r="N129" s="10" t="s">
        <v>54</v>
      </c>
      <c r="O129" s="10" t="s">
        <v>56</v>
      </c>
    </row>
    <row r="130" spans="2:15" ht="31.5" customHeight="1">
      <c r="B130" s="5">
        <v>126</v>
      </c>
      <c r="C130" s="10">
        <v>44040</v>
      </c>
      <c r="D130" s="14">
        <v>3</v>
      </c>
      <c r="E130" s="10" t="s">
        <v>71</v>
      </c>
      <c r="F130" s="10" t="s">
        <v>289</v>
      </c>
      <c r="G130" s="11" t="s">
        <v>290</v>
      </c>
      <c r="H130" s="11" t="s">
        <v>292</v>
      </c>
      <c r="I130" s="11">
        <v>3.95</v>
      </c>
      <c r="J130" s="24">
        <v>1.5</v>
      </c>
      <c r="K130" s="24">
        <f t="shared" si="28"/>
        <v>2.4500000000000002</v>
      </c>
      <c r="L130" s="43">
        <v>43750</v>
      </c>
      <c r="M130" s="41">
        <v>9.6999999999999993</v>
      </c>
      <c r="N130" s="10" t="s">
        <v>54</v>
      </c>
      <c r="O130" s="10" t="s">
        <v>306</v>
      </c>
    </row>
    <row r="131" spans="2:15" ht="31.5" customHeight="1">
      <c r="B131" s="5">
        <v>127</v>
      </c>
      <c r="C131" s="10">
        <v>44040</v>
      </c>
      <c r="D131" s="14">
        <v>3</v>
      </c>
      <c r="E131" s="10" t="s">
        <v>71</v>
      </c>
      <c r="F131" s="10" t="s">
        <v>289</v>
      </c>
      <c r="G131" s="11" t="s">
        <v>293</v>
      </c>
      <c r="H131" s="11" t="s">
        <v>294</v>
      </c>
      <c r="I131" s="11">
        <v>3.53</v>
      </c>
      <c r="J131" s="11">
        <v>3.53</v>
      </c>
      <c r="K131" s="24">
        <f t="shared" si="28"/>
        <v>0</v>
      </c>
      <c r="L131" s="43">
        <v>43646</v>
      </c>
      <c r="M131" s="41">
        <v>13.166666666666666</v>
      </c>
      <c r="N131" s="10" t="s">
        <v>52</v>
      </c>
      <c r="O131" s="10" t="s">
        <v>153</v>
      </c>
    </row>
    <row r="132" spans="2:15" ht="31.5" customHeight="1">
      <c r="B132" s="5">
        <v>128</v>
      </c>
      <c r="C132" s="10">
        <v>44040</v>
      </c>
      <c r="D132" s="14">
        <v>3</v>
      </c>
      <c r="E132" s="10" t="s">
        <v>71</v>
      </c>
      <c r="F132" s="10" t="s">
        <v>289</v>
      </c>
      <c r="G132" s="11" t="s">
        <v>175</v>
      </c>
      <c r="H132" s="11" t="s">
        <v>295</v>
      </c>
      <c r="I132" s="11">
        <v>0.97</v>
      </c>
      <c r="J132" s="11">
        <v>0.97</v>
      </c>
      <c r="K132" s="24">
        <f t="shared" si="28"/>
        <v>0</v>
      </c>
      <c r="L132" s="43">
        <v>43710</v>
      </c>
      <c r="M132" s="41">
        <v>11.033333333333333</v>
      </c>
      <c r="N132" s="10" t="s">
        <v>20</v>
      </c>
      <c r="O132" s="10" t="s">
        <v>109</v>
      </c>
    </row>
    <row r="133" spans="2:15" ht="31.5" customHeight="1">
      <c r="B133" s="5">
        <v>129</v>
      </c>
      <c r="C133" s="10">
        <v>44040</v>
      </c>
      <c r="D133" s="14">
        <v>3</v>
      </c>
      <c r="E133" s="10" t="s">
        <v>71</v>
      </c>
      <c r="F133" s="10" t="s">
        <v>289</v>
      </c>
      <c r="G133" s="11" t="s">
        <v>175</v>
      </c>
      <c r="H133" s="11" t="s">
        <v>241</v>
      </c>
      <c r="I133" s="11">
        <v>2.4700000000000002</v>
      </c>
      <c r="J133" s="24">
        <v>1</v>
      </c>
      <c r="K133" s="24">
        <f t="shared" si="28"/>
        <v>1.4700000000000002</v>
      </c>
      <c r="L133" s="43">
        <v>43743</v>
      </c>
      <c r="M133" s="41">
        <v>9.9333333333333336</v>
      </c>
      <c r="N133" s="10" t="s">
        <v>54</v>
      </c>
      <c r="O133" s="10" t="s">
        <v>109</v>
      </c>
    </row>
    <row r="134" spans="2:15" ht="31.5" customHeight="1">
      <c r="B134" s="5">
        <v>130</v>
      </c>
      <c r="C134" s="10">
        <v>44040</v>
      </c>
      <c r="D134" s="14">
        <v>3</v>
      </c>
      <c r="E134" s="10" t="s">
        <v>71</v>
      </c>
      <c r="F134" s="10" t="s">
        <v>289</v>
      </c>
      <c r="G134" s="11" t="s">
        <v>175</v>
      </c>
      <c r="H134" s="11" t="s">
        <v>296</v>
      </c>
      <c r="I134" s="11">
        <v>0.56000000000000005</v>
      </c>
      <c r="J134" s="11">
        <v>0.56000000000000005</v>
      </c>
      <c r="K134" s="24">
        <f t="shared" si="28"/>
        <v>0</v>
      </c>
      <c r="L134" s="43">
        <v>43730</v>
      </c>
      <c r="M134" s="41">
        <v>10.366666666666667</v>
      </c>
      <c r="N134" s="10" t="s">
        <v>54</v>
      </c>
      <c r="O134" s="10" t="s">
        <v>109</v>
      </c>
    </row>
    <row r="135" spans="2:15" ht="31.5" customHeight="1">
      <c r="B135" s="5">
        <v>131</v>
      </c>
      <c r="C135" s="10">
        <v>44040</v>
      </c>
      <c r="D135" s="14">
        <v>3</v>
      </c>
      <c r="E135" s="10" t="s">
        <v>71</v>
      </c>
      <c r="F135" s="10" t="s">
        <v>289</v>
      </c>
      <c r="G135" s="11" t="s">
        <v>175</v>
      </c>
      <c r="H135" s="11" t="s">
        <v>297</v>
      </c>
      <c r="I135" s="11">
        <v>3</v>
      </c>
      <c r="J135" s="24">
        <v>3</v>
      </c>
      <c r="K135" s="24">
        <f t="shared" si="28"/>
        <v>0</v>
      </c>
      <c r="L135" s="43">
        <v>43733</v>
      </c>
      <c r="M135" s="41">
        <v>10.266666666666667</v>
      </c>
      <c r="N135" s="10" t="s">
        <v>54</v>
      </c>
      <c r="O135" s="10" t="s">
        <v>84</v>
      </c>
    </row>
    <row r="136" spans="2:15" ht="31.5" customHeight="1">
      <c r="B136" s="5">
        <v>132</v>
      </c>
      <c r="C136" s="10">
        <v>44040</v>
      </c>
      <c r="D136" s="14">
        <v>3</v>
      </c>
      <c r="E136" s="10" t="s">
        <v>71</v>
      </c>
      <c r="F136" s="10" t="s">
        <v>289</v>
      </c>
      <c r="G136" s="11" t="s">
        <v>175</v>
      </c>
      <c r="H136" s="11" t="s">
        <v>298</v>
      </c>
      <c r="I136" s="11">
        <v>2.19</v>
      </c>
      <c r="J136" s="11">
        <v>2.19</v>
      </c>
      <c r="K136" s="24">
        <f t="shared" si="28"/>
        <v>0</v>
      </c>
      <c r="L136" s="43">
        <v>43733</v>
      </c>
      <c r="M136" s="41">
        <v>10.266666666666667</v>
      </c>
      <c r="N136" s="10" t="s">
        <v>54</v>
      </c>
      <c r="O136" s="10" t="s">
        <v>84</v>
      </c>
    </row>
    <row r="137" spans="2:15" ht="31.5" customHeight="1">
      <c r="B137" s="5">
        <v>133</v>
      </c>
      <c r="C137" s="10">
        <v>44040</v>
      </c>
      <c r="D137" s="14">
        <v>3</v>
      </c>
      <c r="E137" s="10" t="s">
        <v>71</v>
      </c>
      <c r="F137" s="10" t="s">
        <v>289</v>
      </c>
      <c r="G137" s="11" t="s">
        <v>299</v>
      </c>
      <c r="H137" s="11" t="s">
        <v>300</v>
      </c>
      <c r="I137" s="11">
        <v>7.45</v>
      </c>
      <c r="J137" s="11">
        <v>0.25</v>
      </c>
      <c r="K137" s="24">
        <f t="shared" si="28"/>
        <v>7.2</v>
      </c>
      <c r="L137" s="43">
        <v>43659</v>
      </c>
      <c r="M137" s="41">
        <v>12.733333333333333</v>
      </c>
      <c r="N137" s="10" t="s">
        <v>52</v>
      </c>
      <c r="O137" s="10" t="s">
        <v>55</v>
      </c>
    </row>
    <row r="138" spans="2:15" ht="31.5" customHeight="1">
      <c r="B138" s="5">
        <v>134</v>
      </c>
      <c r="C138" s="10">
        <v>44040</v>
      </c>
      <c r="D138" s="14">
        <v>3</v>
      </c>
      <c r="E138" s="10" t="s">
        <v>71</v>
      </c>
      <c r="F138" s="10" t="s">
        <v>289</v>
      </c>
      <c r="G138" s="11" t="s">
        <v>260</v>
      </c>
      <c r="H138" s="11" t="s">
        <v>301</v>
      </c>
      <c r="I138" s="11">
        <v>1.73</v>
      </c>
      <c r="J138" s="11">
        <v>0.73</v>
      </c>
      <c r="K138" s="24">
        <f t="shared" si="28"/>
        <v>1</v>
      </c>
      <c r="L138" s="43">
        <v>43719</v>
      </c>
      <c r="M138" s="41">
        <v>10.733333333333333</v>
      </c>
      <c r="N138" s="10" t="s">
        <v>54</v>
      </c>
      <c r="O138" s="10" t="s">
        <v>74</v>
      </c>
    </row>
    <row r="139" spans="2:15" ht="31.5" customHeight="1">
      <c r="B139" s="5">
        <v>135</v>
      </c>
      <c r="C139" s="10">
        <v>44040</v>
      </c>
      <c r="D139" s="14">
        <v>3</v>
      </c>
      <c r="E139" s="10" t="s">
        <v>71</v>
      </c>
      <c r="F139" s="10" t="s">
        <v>289</v>
      </c>
      <c r="G139" s="11" t="s">
        <v>302</v>
      </c>
      <c r="H139" s="11" t="s">
        <v>303</v>
      </c>
      <c r="I139" s="11">
        <v>4.68</v>
      </c>
      <c r="J139" s="11">
        <v>0.08</v>
      </c>
      <c r="K139" s="24">
        <f t="shared" si="28"/>
        <v>4.5999999999999996</v>
      </c>
      <c r="L139" s="43">
        <v>43719</v>
      </c>
      <c r="M139" s="41">
        <v>10.733333333333333</v>
      </c>
      <c r="N139" s="10" t="s">
        <v>54</v>
      </c>
      <c r="O139" s="10" t="s">
        <v>109</v>
      </c>
    </row>
    <row r="140" spans="2:15" ht="31.5" customHeight="1">
      <c r="B140" s="5">
        <v>136</v>
      </c>
      <c r="C140" s="10">
        <v>44040</v>
      </c>
      <c r="D140" s="14">
        <v>3</v>
      </c>
      <c r="E140" s="10" t="s">
        <v>71</v>
      </c>
      <c r="F140" s="10" t="s">
        <v>289</v>
      </c>
      <c r="G140" s="11" t="s">
        <v>302</v>
      </c>
      <c r="H140" s="11" t="s">
        <v>304</v>
      </c>
      <c r="I140" s="11">
        <v>4.72</v>
      </c>
      <c r="J140" s="11">
        <v>1.72</v>
      </c>
      <c r="K140" s="24">
        <f t="shared" si="28"/>
        <v>3</v>
      </c>
      <c r="L140" s="43">
        <v>43724</v>
      </c>
      <c r="M140" s="41">
        <v>10.566666666666666</v>
      </c>
      <c r="N140" s="10" t="s">
        <v>54</v>
      </c>
      <c r="O140" s="10" t="s">
        <v>109</v>
      </c>
    </row>
    <row r="141" spans="2:15" ht="31.5" customHeight="1">
      <c r="B141" s="5">
        <v>137</v>
      </c>
      <c r="C141" s="10">
        <v>44040</v>
      </c>
      <c r="D141" s="14">
        <v>3</v>
      </c>
      <c r="E141" s="10" t="s">
        <v>71</v>
      </c>
      <c r="F141" s="10" t="s">
        <v>289</v>
      </c>
      <c r="G141" s="11" t="s">
        <v>260</v>
      </c>
      <c r="H141" s="11" t="s">
        <v>305</v>
      </c>
      <c r="I141" s="11">
        <v>4.1399999999999997</v>
      </c>
      <c r="J141" s="11">
        <v>1.1399999999999999</v>
      </c>
      <c r="K141" s="24">
        <f t="shared" si="28"/>
        <v>3</v>
      </c>
      <c r="L141" s="43">
        <v>43698</v>
      </c>
      <c r="M141" s="41">
        <v>11.433333333333334</v>
      </c>
      <c r="N141" s="10" t="s">
        <v>54</v>
      </c>
      <c r="O141" s="10" t="s">
        <v>74</v>
      </c>
    </row>
    <row r="142" spans="2:15" ht="31.5" customHeight="1">
      <c r="B142" s="5">
        <v>138</v>
      </c>
      <c r="C142" s="10">
        <v>44040</v>
      </c>
      <c r="D142" s="11" t="s">
        <v>22</v>
      </c>
      <c r="E142" s="10" t="s">
        <v>285</v>
      </c>
      <c r="F142" s="10" t="s">
        <v>286</v>
      </c>
      <c r="G142" s="11" t="s">
        <v>287</v>
      </c>
      <c r="H142" s="11" t="s">
        <v>288</v>
      </c>
      <c r="I142" s="11">
        <v>3.04</v>
      </c>
      <c r="J142" s="11">
        <v>0.25</v>
      </c>
      <c r="K142" s="24">
        <f>I142-J142</f>
        <v>2.79</v>
      </c>
      <c r="L142" s="43">
        <v>43817</v>
      </c>
      <c r="M142" s="41">
        <v>7.5</v>
      </c>
      <c r="N142" s="10" t="s">
        <v>52</v>
      </c>
      <c r="O142" s="10" t="s">
        <v>153</v>
      </c>
    </row>
    <row r="143" spans="2:15" ht="31.5" customHeight="1">
      <c r="B143" s="5">
        <v>139</v>
      </c>
      <c r="C143" s="10">
        <v>44044</v>
      </c>
      <c r="D143" s="14">
        <v>2</v>
      </c>
      <c r="E143" s="21">
        <v>0.54166666666666663</v>
      </c>
      <c r="F143" s="21">
        <v>0.61111111111111105</v>
      </c>
      <c r="G143" s="6" t="str">
        <f>VLOOKUP(H143,[1]Sheet3!$A:$I,2,FALSE)</f>
        <v>B0107</v>
      </c>
      <c r="H143" s="6" t="s">
        <v>321</v>
      </c>
      <c r="I143" s="6">
        <f>VLOOKUP(H143,[1]Sheet3!$A:$I,3,FALSE)</f>
        <v>9.49</v>
      </c>
      <c r="J143" s="6">
        <v>9.49</v>
      </c>
      <c r="K143" s="24">
        <f t="shared" ref="K143:K146" si="29">I143-J143</f>
        <v>0</v>
      </c>
      <c r="L143" s="43">
        <v>43723</v>
      </c>
      <c r="M143" s="41">
        <v>10.7</v>
      </c>
      <c r="N143" s="10" t="s">
        <v>53</v>
      </c>
      <c r="O143" s="10" t="s">
        <v>74</v>
      </c>
    </row>
    <row r="144" spans="2:15" ht="31.5" customHeight="1">
      <c r="B144" s="5">
        <v>140</v>
      </c>
      <c r="C144" s="10">
        <v>44044</v>
      </c>
      <c r="D144" s="14">
        <v>2</v>
      </c>
      <c r="E144" s="21">
        <v>0.57986111111111105</v>
      </c>
      <c r="F144" s="21">
        <v>0.58680555555555558</v>
      </c>
      <c r="G144" s="6" t="str">
        <f>VLOOKUP(H144,[1]Sheet3!$A:$I,2,FALSE)</f>
        <v>B0106</v>
      </c>
      <c r="H144" s="6" t="s">
        <v>322</v>
      </c>
      <c r="I144" s="6">
        <f>VLOOKUP(H144,[1]Sheet3!$A:$I,3,FALSE)</f>
        <v>0.41</v>
      </c>
      <c r="J144" s="6">
        <v>0.41</v>
      </c>
      <c r="K144" s="24">
        <f t="shared" si="29"/>
        <v>0</v>
      </c>
      <c r="L144" s="43">
        <v>43669</v>
      </c>
      <c r="M144" s="41">
        <v>12.5</v>
      </c>
      <c r="N144" s="10" t="s">
        <v>52</v>
      </c>
      <c r="O144" s="10" t="s">
        <v>55</v>
      </c>
    </row>
    <row r="145" spans="2:15" ht="31.5" customHeight="1">
      <c r="B145" s="5">
        <v>141</v>
      </c>
      <c r="C145" s="10">
        <v>44044</v>
      </c>
      <c r="D145" s="14">
        <v>2</v>
      </c>
      <c r="E145" s="21">
        <v>0.58333333333333337</v>
      </c>
      <c r="F145" s="21">
        <v>0.62847222222222221</v>
      </c>
      <c r="G145" s="6" t="str">
        <f>VLOOKUP(H145,[1]Sheet3!$A:$I,2,FALSE)</f>
        <v>B0107</v>
      </c>
      <c r="H145" s="6" t="s">
        <v>323</v>
      </c>
      <c r="I145" s="6">
        <f>VLOOKUP(H145,[1]Sheet3!$A:$I,3,FALSE)</f>
        <v>8.57</v>
      </c>
      <c r="J145" s="34">
        <v>4</v>
      </c>
      <c r="K145" s="24">
        <f t="shared" si="29"/>
        <v>4.57</v>
      </c>
      <c r="L145" s="43">
        <v>43728</v>
      </c>
      <c r="M145" s="41">
        <v>10.533333333333333</v>
      </c>
      <c r="N145" s="10" t="s">
        <v>54</v>
      </c>
      <c r="O145" s="10" t="s">
        <v>74</v>
      </c>
    </row>
    <row r="146" spans="2:15" ht="31.5" customHeight="1">
      <c r="B146" s="5">
        <v>142</v>
      </c>
      <c r="C146" s="10">
        <v>44044</v>
      </c>
      <c r="D146" s="14">
        <v>2</v>
      </c>
      <c r="E146" s="21">
        <v>0.625</v>
      </c>
      <c r="F146" s="21">
        <v>0.67013888888888884</v>
      </c>
      <c r="G146" s="6" t="str">
        <f>VLOOKUP(H146,[1]Sheet3!$A:$I,2,FALSE)</f>
        <v>B0107</v>
      </c>
      <c r="H146" s="6" t="s">
        <v>324</v>
      </c>
      <c r="I146" s="6">
        <f>VLOOKUP(H146,[1]Sheet3!$A:$I,3,FALSE)</f>
        <v>8.3699999999999992</v>
      </c>
      <c r="J146" s="34">
        <v>7</v>
      </c>
      <c r="K146" s="24">
        <f t="shared" si="29"/>
        <v>1.3699999999999992</v>
      </c>
      <c r="L146" s="43">
        <v>43732</v>
      </c>
      <c r="M146" s="41">
        <v>10.4</v>
      </c>
      <c r="N146" s="10" t="s">
        <v>54</v>
      </c>
      <c r="O146" s="10" t="s">
        <v>74</v>
      </c>
    </row>
    <row r="147" spans="2:15" ht="31.5" customHeight="1">
      <c r="B147" s="5">
        <v>143</v>
      </c>
      <c r="C147" s="10">
        <v>44044</v>
      </c>
      <c r="D147" s="14">
        <v>2</v>
      </c>
      <c r="E147" s="21">
        <v>0.66666666666666663</v>
      </c>
      <c r="F147" s="21">
        <v>0.67361111111111116</v>
      </c>
      <c r="G147" s="6" t="str">
        <f>VLOOKUP(H147,[1]Sheet3!$A:$I,2,FALSE)</f>
        <v>B0107</v>
      </c>
      <c r="H147" s="6" t="s">
        <v>325</v>
      </c>
      <c r="I147" s="6">
        <f>VLOOKUP(H147,[1]Sheet3!$A:$I,3,FALSE)</f>
        <v>9.33</v>
      </c>
      <c r="J147" s="34">
        <v>0.1</v>
      </c>
      <c r="K147" s="24">
        <f>I147-J147</f>
        <v>9.23</v>
      </c>
      <c r="L147" s="43">
        <v>43723</v>
      </c>
      <c r="M147" s="41">
        <v>10.7</v>
      </c>
      <c r="N147" s="10" t="s">
        <v>54</v>
      </c>
      <c r="O147" s="10" t="s">
        <v>74</v>
      </c>
    </row>
    <row r="148" spans="2:15" ht="31.5" customHeight="1">
      <c r="B148" s="5">
        <v>144</v>
      </c>
      <c r="C148" s="10">
        <v>44044</v>
      </c>
      <c r="D148" s="14">
        <v>3</v>
      </c>
      <c r="E148" s="10" t="s">
        <v>310</v>
      </c>
      <c r="F148" s="10" t="s">
        <v>311</v>
      </c>
      <c r="G148" s="11" t="s">
        <v>175</v>
      </c>
      <c r="H148" s="11" t="s">
        <v>312</v>
      </c>
      <c r="I148" s="11">
        <v>2.2999999999999998</v>
      </c>
      <c r="J148" s="24">
        <v>2.2999999999999998</v>
      </c>
      <c r="K148" s="24">
        <f t="shared" ref="K148:K160" si="30">I148-J148</f>
        <v>0</v>
      </c>
      <c r="L148" s="43">
        <v>43707</v>
      </c>
      <c r="M148" s="41">
        <v>11.233333333333333</v>
      </c>
      <c r="N148" s="10" t="s">
        <v>20</v>
      </c>
      <c r="O148" s="10" t="s">
        <v>109</v>
      </c>
    </row>
    <row r="149" spans="2:15" ht="31.5" customHeight="1">
      <c r="B149" s="5">
        <v>145</v>
      </c>
      <c r="C149" s="10">
        <v>44044</v>
      </c>
      <c r="D149" s="14">
        <v>3</v>
      </c>
      <c r="E149" s="10" t="s">
        <v>310</v>
      </c>
      <c r="F149" s="10" t="s">
        <v>311</v>
      </c>
      <c r="G149" s="11" t="s">
        <v>175</v>
      </c>
      <c r="H149" s="11" t="s">
        <v>313</v>
      </c>
      <c r="I149" s="11">
        <v>3.31</v>
      </c>
      <c r="J149" s="24">
        <v>3</v>
      </c>
      <c r="K149" s="24">
        <f t="shared" si="30"/>
        <v>0.31000000000000005</v>
      </c>
      <c r="L149" s="43">
        <v>43707</v>
      </c>
      <c r="M149" s="41">
        <v>11.233333333333333</v>
      </c>
      <c r="N149" s="10" t="s">
        <v>20</v>
      </c>
      <c r="O149" s="10" t="s">
        <v>109</v>
      </c>
    </row>
    <row r="150" spans="2:15" ht="31.5" customHeight="1">
      <c r="B150" s="5">
        <v>146</v>
      </c>
      <c r="C150" s="10">
        <v>44044</v>
      </c>
      <c r="D150" s="14">
        <v>3</v>
      </c>
      <c r="E150" s="10" t="s">
        <v>310</v>
      </c>
      <c r="F150" s="10" t="s">
        <v>311</v>
      </c>
      <c r="G150" s="11" t="s">
        <v>175</v>
      </c>
      <c r="H150" s="11" t="s">
        <v>314</v>
      </c>
      <c r="I150" s="11">
        <v>4.17</v>
      </c>
      <c r="J150" s="11">
        <v>4.17</v>
      </c>
      <c r="K150" s="24">
        <f t="shared" si="30"/>
        <v>0</v>
      </c>
      <c r="L150" s="43">
        <v>43709</v>
      </c>
      <c r="M150" s="41">
        <v>11.166666666666666</v>
      </c>
      <c r="N150" s="10" t="s">
        <v>54</v>
      </c>
      <c r="O150" s="10" t="s">
        <v>130</v>
      </c>
    </row>
    <row r="151" spans="2:15" ht="31.5" customHeight="1">
      <c r="B151" s="5">
        <v>147</v>
      </c>
      <c r="C151" s="10">
        <v>44044</v>
      </c>
      <c r="D151" s="14">
        <v>3</v>
      </c>
      <c r="E151" s="10" t="s">
        <v>310</v>
      </c>
      <c r="F151" s="10" t="s">
        <v>311</v>
      </c>
      <c r="G151" s="11" t="s">
        <v>175</v>
      </c>
      <c r="H151" s="11" t="s">
        <v>315</v>
      </c>
      <c r="I151" s="11">
        <v>5.61</v>
      </c>
      <c r="J151" s="11">
        <v>5.61</v>
      </c>
      <c r="K151" s="24">
        <f t="shared" si="30"/>
        <v>0</v>
      </c>
      <c r="L151" s="43">
        <v>43750</v>
      </c>
      <c r="M151" s="41">
        <v>9.8000000000000007</v>
      </c>
      <c r="N151" s="10" t="s">
        <v>54</v>
      </c>
      <c r="O151" s="10" t="s">
        <v>69</v>
      </c>
    </row>
    <row r="152" spans="2:15" ht="31.5" customHeight="1">
      <c r="B152" s="5">
        <v>148</v>
      </c>
      <c r="C152" s="10">
        <v>44044</v>
      </c>
      <c r="D152" s="14">
        <v>3</v>
      </c>
      <c r="E152" s="10" t="s">
        <v>310</v>
      </c>
      <c r="F152" s="10" t="s">
        <v>311</v>
      </c>
      <c r="G152" s="11" t="s">
        <v>175</v>
      </c>
      <c r="H152" s="11" t="s">
        <v>243</v>
      </c>
      <c r="I152" s="11">
        <v>2.74</v>
      </c>
      <c r="J152" s="24">
        <v>2.74</v>
      </c>
      <c r="K152" s="24">
        <f t="shared" si="30"/>
        <v>0</v>
      </c>
      <c r="L152" s="43">
        <v>43742</v>
      </c>
      <c r="M152" s="41">
        <v>10.066666666666666</v>
      </c>
      <c r="N152" s="10" t="s">
        <v>20</v>
      </c>
      <c r="O152" s="10" t="s">
        <v>84</v>
      </c>
    </row>
    <row r="153" spans="2:15" ht="31.5" customHeight="1">
      <c r="B153" s="5">
        <v>149</v>
      </c>
      <c r="C153" s="10">
        <v>44044</v>
      </c>
      <c r="D153" s="14">
        <v>3</v>
      </c>
      <c r="E153" s="10" t="s">
        <v>310</v>
      </c>
      <c r="F153" s="10" t="s">
        <v>311</v>
      </c>
      <c r="G153" s="11" t="s">
        <v>175</v>
      </c>
      <c r="H153" s="11" t="s">
        <v>316</v>
      </c>
      <c r="I153" s="11">
        <v>2.08</v>
      </c>
      <c r="J153" s="11">
        <v>2.08</v>
      </c>
      <c r="K153" s="24">
        <f t="shared" si="30"/>
        <v>0</v>
      </c>
      <c r="L153" s="43">
        <v>43724</v>
      </c>
      <c r="M153" s="41">
        <v>10.666666666666666</v>
      </c>
      <c r="N153" s="10" t="s">
        <v>54</v>
      </c>
      <c r="O153" s="10" t="s">
        <v>130</v>
      </c>
    </row>
    <row r="154" spans="2:15" ht="31.5" customHeight="1">
      <c r="B154" s="5">
        <v>150</v>
      </c>
      <c r="C154" s="10">
        <v>44044</v>
      </c>
      <c r="D154" s="14">
        <v>3</v>
      </c>
      <c r="E154" s="36">
        <v>15.17</v>
      </c>
      <c r="F154" s="36" t="s">
        <v>70</v>
      </c>
      <c r="G154" s="37" t="s">
        <v>260</v>
      </c>
      <c r="H154" s="37" t="s">
        <v>317</v>
      </c>
      <c r="I154" s="37">
        <f>VLOOKUP(H154,'[2]masterlis New Rev'!$A:$E,5,FALSE)</f>
        <v>2.4500000000000002</v>
      </c>
      <c r="J154" s="38">
        <v>2.4500000000000002</v>
      </c>
      <c r="K154" s="24">
        <f t="shared" si="30"/>
        <v>0</v>
      </c>
      <c r="L154" s="43">
        <v>43732</v>
      </c>
      <c r="M154" s="41">
        <v>10.445867839506294</v>
      </c>
      <c r="N154" s="10" t="s">
        <v>54</v>
      </c>
      <c r="O154" s="10" t="s">
        <v>74</v>
      </c>
    </row>
    <row r="155" spans="2:15" ht="31.5" customHeight="1">
      <c r="B155" s="5">
        <v>151</v>
      </c>
      <c r="C155" s="10">
        <v>44044</v>
      </c>
      <c r="D155" s="14">
        <v>3</v>
      </c>
      <c r="E155" s="36">
        <v>15.17</v>
      </c>
      <c r="F155" s="36" t="s">
        <v>70</v>
      </c>
      <c r="G155" s="37" t="s">
        <v>260</v>
      </c>
      <c r="H155" s="37" t="s">
        <v>318</v>
      </c>
      <c r="I155" s="37">
        <f>VLOOKUP(H155,'[2]masterlis New Rev'!$A:$E,5,FALSE)</f>
        <v>4.4800000000000004</v>
      </c>
      <c r="J155" s="38">
        <v>4</v>
      </c>
      <c r="K155" s="24">
        <f t="shared" si="30"/>
        <v>0.48000000000000043</v>
      </c>
      <c r="L155" s="43">
        <v>43717</v>
      </c>
      <c r="M155" s="41">
        <v>10.945867839506294</v>
      </c>
      <c r="N155" s="10" t="s">
        <v>54</v>
      </c>
      <c r="O155" s="10" t="s">
        <v>74</v>
      </c>
    </row>
    <row r="156" spans="2:15" ht="31.5" customHeight="1">
      <c r="B156" s="5">
        <v>152</v>
      </c>
      <c r="C156" s="10">
        <v>44044</v>
      </c>
      <c r="D156" s="14">
        <v>3</v>
      </c>
      <c r="E156" s="36">
        <v>15.17</v>
      </c>
      <c r="F156" s="36" t="s">
        <v>70</v>
      </c>
      <c r="G156" s="37" t="s">
        <v>260</v>
      </c>
      <c r="H156" s="37" t="s">
        <v>319</v>
      </c>
      <c r="I156" s="37">
        <f>VLOOKUP(H156,'[2]masterlis New Rev'!$A:$E,5,FALSE)</f>
        <v>6.94</v>
      </c>
      <c r="J156" s="38">
        <v>5.94</v>
      </c>
      <c r="K156" s="24">
        <f t="shared" si="30"/>
        <v>1</v>
      </c>
      <c r="L156" s="43">
        <v>43707</v>
      </c>
      <c r="M156" s="41">
        <v>11.279201172839628</v>
      </c>
      <c r="N156" s="10" t="s">
        <v>54</v>
      </c>
      <c r="O156" s="10" t="s">
        <v>74</v>
      </c>
    </row>
    <row r="157" spans="2:15" ht="31.5" customHeight="1">
      <c r="B157" s="5">
        <v>153</v>
      </c>
      <c r="C157" s="10">
        <v>44044</v>
      </c>
      <c r="D157" s="14">
        <v>3</v>
      </c>
      <c r="E157" s="36">
        <v>15.17</v>
      </c>
      <c r="F157" s="36" t="s">
        <v>70</v>
      </c>
      <c r="G157" s="37" t="s">
        <v>25</v>
      </c>
      <c r="H157" s="37" t="s">
        <v>320</v>
      </c>
      <c r="I157" s="37">
        <f>VLOOKUP(H157,'[2]masterlis New Rev'!$A:$E,5,FALSE)</f>
        <v>3.9</v>
      </c>
      <c r="J157" s="38">
        <v>3.5</v>
      </c>
      <c r="K157" s="24">
        <f t="shared" si="30"/>
        <v>0.39999999999999991</v>
      </c>
      <c r="L157" s="43">
        <v>43723</v>
      </c>
      <c r="M157" s="41">
        <v>10.745867839506294</v>
      </c>
      <c r="N157" s="10" t="s">
        <v>20</v>
      </c>
      <c r="O157" s="10" t="s">
        <v>32</v>
      </c>
    </row>
    <row r="158" spans="2:15" ht="31.5" customHeight="1">
      <c r="B158" s="5">
        <v>154</v>
      </c>
      <c r="C158" s="10">
        <v>44044</v>
      </c>
      <c r="D158" s="11" t="s">
        <v>22</v>
      </c>
      <c r="E158" s="47" t="s">
        <v>39</v>
      </c>
      <c r="F158" s="47" t="s">
        <v>70</v>
      </c>
      <c r="G158" s="11" t="s">
        <v>326</v>
      </c>
      <c r="H158" s="11" t="s">
        <v>327</v>
      </c>
      <c r="I158" s="11">
        <v>3.53</v>
      </c>
      <c r="J158" s="11">
        <v>3.53</v>
      </c>
      <c r="K158" s="24">
        <f t="shared" si="30"/>
        <v>0</v>
      </c>
      <c r="L158" s="43" t="s">
        <v>74</v>
      </c>
      <c r="M158" s="41">
        <v>12.333333333333334</v>
      </c>
      <c r="N158" s="10" t="s">
        <v>20</v>
      </c>
      <c r="O158" s="10" t="s">
        <v>74</v>
      </c>
    </row>
    <row r="159" spans="2:15" ht="31.5" customHeight="1">
      <c r="B159" s="5">
        <v>155</v>
      </c>
      <c r="C159" s="10">
        <v>44044</v>
      </c>
      <c r="D159" s="11" t="s">
        <v>22</v>
      </c>
      <c r="E159" s="47" t="s">
        <v>39</v>
      </c>
      <c r="F159" s="47" t="s">
        <v>70</v>
      </c>
      <c r="G159" s="11" t="s">
        <v>326</v>
      </c>
      <c r="H159" s="11" t="s">
        <v>328</v>
      </c>
      <c r="I159" s="11">
        <v>3.45</v>
      </c>
      <c r="J159" s="11">
        <v>3.45</v>
      </c>
      <c r="K159" s="24">
        <f t="shared" si="30"/>
        <v>0</v>
      </c>
      <c r="L159" s="43" t="s">
        <v>74</v>
      </c>
      <c r="M159" s="41">
        <v>12.333333333333334</v>
      </c>
      <c r="N159" s="10" t="s">
        <v>20</v>
      </c>
      <c r="O159" s="10" t="s">
        <v>74</v>
      </c>
    </row>
    <row r="160" spans="2:15" ht="31.5" customHeight="1">
      <c r="B160" s="5">
        <v>156</v>
      </c>
      <c r="C160" s="10">
        <v>44044</v>
      </c>
      <c r="D160" s="11" t="s">
        <v>22</v>
      </c>
      <c r="E160" s="47" t="s">
        <v>39</v>
      </c>
      <c r="F160" s="47" t="s">
        <v>70</v>
      </c>
      <c r="G160" s="11" t="s">
        <v>326</v>
      </c>
      <c r="H160" s="11" t="s">
        <v>329</v>
      </c>
      <c r="I160" s="11">
        <v>1.45</v>
      </c>
      <c r="J160" s="11">
        <v>1.45</v>
      </c>
      <c r="K160" s="24">
        <f t="shared" si="30"/>
        <v>0</v>
      </c>
      <c r="L160" s="43" t="s">
        <v>74</v>
      </c>
      <c r="M160" s="41">
        <v>12.333333333333334</v>
      </c>
      <c r="N160" s="10" t="s">
        <v>20</v>
      </c>
      <c r="O160" s="10" t="s">
        <v>74</v>
      </c>
    </row>
    <row r="161" spans="2:15" ht="31.5" customHeight="1">
      <c r="B161" s="5">
        <v>157</v>
      </c>
      <c r="C161" s="10">
        <v>44044</v>
      </c>
      <c r="D161" s="11" t="s">
        <v>22</v>
      </c>
      <c r="E161" s="47" t="s">
        <v>39</v>
      </c>
      <c r="F161" s="47" t="s">
        <v>70</v>
      </c>
      <c r="G161" s="11" t="s">
        <v>326</v>
      </c>
      <c r="H161" s="11" t="s">
        <v>330</v>
      </c>
      <c r="I161" s="11">
        <v>1.02</v>
      </c>
      <c r="J161" s="24">
        <v>0.2</v>
      </c>
      <c r="K161" s="24">
        <f>I161-J161</f>
        <v>0.82000000000000006</v>
      </c>
      <c r="L161" s="43" t="s">
        <v>74</v>
      </c>
      <c r="M161" s="41">
        <v>12.366666666666667</v>
      </c>
      <c r="N161" s="10" t="s">
        <v>20</v>
      </c>
      <c r="O161" s="10" t="s">
        <v>74</v>
      </c>
    </row>
    <row r="162" spans="2:15" ht="31.5" customHeight="1">
      <c r="B162" s="5">
        <v>158</v>
      </c>
      <c r="C162" s="10">
        <v>44046</v>
      </c>
      <c r="D162" s="14">
        <v>1</v>
      </c>
      <c r="E162" s="18" t="s">
        <v>143</v>
      </c>
      <c r="F162" s="18" t="s">
        <v>335</v>
      </c>
      <c r="G162" s="17" t="s">
        <v>336</v>
      </c>
      <c r="H162" s="17" t="s">
        <v>337</v>
      </c>
      <c r="I162" s="6">
        <v>8.23</v>
      </c>
      <c r="J162" s="34">
        <v>0.3</v>
      </c>
      <c r="K162" s="24">
        <f t="shared" ref="K162:K164" si="31">I162-J162</f>
        <v>7.9300000000000006</v>
      </c>
      <c r="L162" s="43">
        <v>43715</v>
      </c>
      <c r="M162" s="41">
        <v>11.033333333333333</v>
      </c>
      <c r="N162" s="10" t="s">
        <v>54</v>
      </c>
      <c r="O162" s="10" t="s">
        <v>84</v>
      </c>
    </row>
    <row r="163" spans="2:15" ht="31.5" customHeight="1">
      <c r="B163" s="5">
        <v>159</v>
      </c>
      <c r="C163" s="10">
        <v>44046</v>
      </c>
      <c r="D163" s="14">
        <v>2</v>
      </c>
      <c r="E163" s="21">
        <v>0.78125</v>
      </c>
      <c r="F163" s="21">
        <v>0.79166666666666663</v>
      </c>
      <c r="G163" s="6" t="str">
        <f>VLOOKUP(H163,[1]Sheet3!$A:$I,2,FALSE)</f>
        <v>C0914</v>
      </c>
      <c r="H163" s="6" t="s">
        <v>331</v>
      </c>
      <c r="I163" s="6">
        <f>VLOOKUP(H163,[1]Sheet3!$A:$I,3,FALSE)</f>
        <v>5.99</v>
      </c>
      <c r="J163" s="34">
        <v>0.1</v>
      </c>
      <c r="K163" s="24">
        <f t="shared" si="31"/>
        <v>5.8900000000000006</v>
      </c>
      <c r="L163" s="43">
        <v>43745</v>
      </c>
      <c r="M163" s="41">
        <v>10.033333333333333</v>
      </c>
      <c r="N163" s="10" t="s">
        <v>53</v>
      </c>
      <c r="O163" s="10" t="s">
        <v>74</v>
      </c>
    </row>
    <row r="164" spans="2:15" ht="31.5" customHeight="1">
      <c r="B164" s="5">
        <v>160</v>
      </c>
      <c r="C164" s="10">
        <v>44046</v>
      </c>
      <c r="D164" s="14">
        <v>2</v>
      </c>
      <c r="E164" s="21">
        <v>0.78819444444444453</v>
      </c>
      <c r="F164" s="21">
        <v>0.80208333333333337</v>
      </c>
      <c r="G164" s="6" t="str">
        <f>VLOOKUP(H164,[1]Sheet3!$A:$I,2,FALSE)</f>
        <v>C0108</v>
      </c>
      <c r="H164" s="6" t="s">
        <v>332</v>
      </c>
      <c r="I164" s="6">
        <f>VLOOKUP(H164,[1]Sheet3!$A:$I,3,FALSE)</f>
        <v>3.12</v>
      </c>
      <c r="J164" s="6">
        <v>1.1200000000000001</v>
      </c>
      <c r="K164" s="24">
        <f t="shared" si="31"/>
        <v>2</v>
      </c>
      <c r="L164" s="43">
        <v>43711</v>
      </c>
      <c r="M164" s="41">
        <v>11.166666666666666</v>
      </c>
      <c r="N164" s="10" t="s">
        <v>20</v>
      </c>
      <c r="O164" s="10" t="s">
        <v>56</v>
      </c>
    </row>
    <row r="165" spans="2:15" ht="31.5" customHeight="1">
      <c r="B165" s="5">
        <v>161</v>
      </c>
      <c r="C165" s="10">
        <v>44046</v>
      </c>
      <c r="D165" s="14">
        <v>2</v>
      </c>
      <c r="E165" s="21">
        <v>0.79513888888888884</v>
      </c>
      <c r="F165" s="21">
        <v>0.82291666666666663</v>
      </c>
      <c r="G165" s="6" t="str">
        <f>VLOOKUP(H165,[1]Sheet3!$A:$I,2,FALSE)</f>
        <v>B0108</v>
      </c>
      <c r="H165" s="6" t="s">
        <v>333</v>
      </c>
      <c r="I165" s="6">
        <f>VLOOKUP(H165,[1]Sheet3!$A:$I,3,FALSE)</f>
        <v>1.51</v>
      </c>
      <c r="J165" s="6">
        <v>1.51</v>
      </c>
      <c r="K165" s="24">
        <f>I165-J165</f>
        <v>0</v>
      </c>
      <c r="L165" s="43">
        <v>43749</v>
      </c>
      <c r="M165" s="41">
        <v>9.9</v>
      </c>
      <c r="N165" s="10" t="s">
        <v>20</v>
      </c>
      <c r="O165" s="10" t="s">
        <v>74</v>
      </c>
    </row>
    <row r="166" spans="2:15" ht="31.5" customHeight="1">
      <c r="B166" s="5">
        <v>162</v>
      </c>
      <c r="C166" s="10">
        <v>44046</v>
      </c>
      <c r="D166" s="14">
        <v>2</v>
      </c>
      <c r="E166" s="21">
        <v>0.81944444444444453</v>
      </c>
      <c r="F166" s="21">
        <v>0.83333333333333337</v>
      </c>
      <c r="G166" s="6" t="str">
        <f>VLOOKUP(H166,[1]Sheet3!$A:$I,2,FALSE)</f>
        <v>B0208</v>
      </c>
      <c r="H166" s="6" t="s">
        <v>334</v>
      </c>
      <c r="I166" s="6">
        <f>VLOOKUP(H166,[1]Sheet3!$A:$I,3,FALSE)</f>
        <v>1.45</v>
      </c>
      <c r="J166" s="34">
        <v>0.3</v>
      </c>
      <c r="K166" s="24">
        <f t="shared" ref="K166" si="32">I166-J166</f>
        <v>1.1499999999999999</v>
      </c>
      <c r="L166" s="43">
        <v>43730</v>
      </c>
      <c r="M166" s="41">
        <v>10.533333333333333</v>
      </c>
      <c r="N166" s="10" t="s">
        <v>53</v>
      </c>
      <c r="O166" s="10" t="s">
        <v>57</v>
      </c>
    </row>
    <row r="167" spans="2:15" ht="31.5" customHeight="1">
      <c r="B167" s="5">
        <v>163</v>
      </c>
      <c r="C167" s="48">
        <v>44047</v>
      </c>
      <c r="D167" s="49">
        <v>3</v>
      </c>
      <c r="E167" s="51" t="s">
        <v>70</v>
      </c>
      <c r="F167" s="51" t="s">
        <v>71</v>
      </c>
      <c r="G167" s="52" t="s">
        <v>166</v>
      </c>
      <c r="H167" s="52" t="s">
        <v>338</v>
      </c>
      <c r="I167" s="52">
        <v>1.98</v>
      </c>
      <c r="J167" s="52">
        <v>1.25</v>
      </c>
      <c r="K167" s="53">
        <f t="shared" ref="K167:K172" si="33">I167-J167</f>
        <v>0.73</v>
      </c>
      <c r="L167" s="54">
        <v>43708</v>
      </c>
      <c r="M167" s="55">
        <v>11.333333333333334</v>
      </c>
      <c r="N167" s="48" t="s">
        <v>54</v>
      </c>
      <c r="O167" s="48" t="s">
        <v>130</v>
      </c>
    </row>
    <row r="168" spans="2:15" ht="31.5" customHeight="1">
      <c r="B168" s="5">
        <v>164</v>
      </c>
      <c r="C168" s="48">
        <v>44047</v>
      </c>
      <c r="D168" s="50" t="s">
        <v>22</v>
      </c>
      <c r="E168" s="51" t="s">
        <v>174</v>
      </c>
      <c r="F168" s="51" t="s">
        <v>39</v>
      </c>
      <c r="G168" s="52" t="s">
        <v>339</v>
      </c>
      <c r="H168" s="52" t="s">
        <v>340</v>
      </c>
      <c r="I168" s="52">
        <v>2.74</v>
      </c>
      <c r="J168" s="52">
        <v>1.8</v>
      </c>
      <c r="K168" s="53">
        <f t="shared" si="33"/>
        <v>0.94000000000000017</v>
      </c>
      <c r="L168" s="54">
        <v>43783</v>
      </c>
      <c r="M168" s="55">
        <v>8.8333333333333339</v>
      </c>
      <c r="N168" s="48" t="s">
        <v>52</v>
      </c>
      <c r="O168" s="48" t="s">
        <v>56</v>
      </c>
    </row>
    <row r="169" spans="2:15" ht="31.5" customHeight="1">
      <c r="B169" s="5">
        <v>165</v>
      </c>
      <c r="C169" s="48">
        <v>44047</v>
      </c>
      <c r="D169" s="50" t="s">
        <v>22</v>
      </c>
      <c r="E169" s="51" t="s">
        <v>174</v>
      </c>
      <c r="F169" s="51" t="s">
        <v>39</v>
      </c>
      <c r="G169" s="52" t="s">
        <v>339</v>
      </c>
      <c r="H169" s="52" t="s">
        <v>341</v>
      </c>
      <c r="I169" s="52">
        <v>5.25</v>
      </c>
      <c r="J169" s="59">
        <v>1.2</v>
      </c>
      <c r="K169" s="53">
        <f t="shared" si="33"/>
        <v>4.05</v>
      </c>
      <c r="L169" s="54">
        <v>43782</v>
      </c>
      <c r="M169" s="55">
        <v>8.8666666666666671</v>
      </c>
      <c r="N169" s="48" t="s">
        <v>52</v>
      </c>
      <c r="O169" s="48" t="s">
        <v>56</v>
      </c>
    </row>
    <row r="170" spans="2:15" ht="31.5" customHeight="1">
      <c r="B170" s="5">
        <v>166</v>
      </c>
      <c r="C170" s="48">
        <v>44047</v>
      </c>
      <c r="D170" s="50" t="s">
        <v>22</v>
      </c>
      <c r="E170" s="51" t="s">
        <v>174</v>
      </c>
      <c r="F170" s="51" t="s">
        <v>39</v>
      </c>
      <c r="G170" s="52" t="s">
        <v>339</v>
      </c>
      <c r="H170" s="52" t="s">
        <v>342</v>
      </c>
      <c r="I170" s="52">
        <v>4.0199999999999996</v>
      </c>
      <c r="J170" s="59">
        <v>1</v>
      </c>
      <c r="K170" s="53">
        <f t="shared" si="33"/>
        <v>3.0199999999999996</v>
      </c>
      <c r="L170" s="54">
        <v>43785</v>
      </c>
      <c r="M170" s="55">
        <v>8.7666666666666675</v>
      </c>
      <c r="N170" s="48" t="s">
        <v>52</v>
      </c>
      <c r="O170" s="48" t="s">
        <v>56</v>
      </c>
    </row>
    <row r="171" spans="2:15" ht="31.5" customHeight="1">
      <c r="B171" s="5">
        <v>167</v>
      </c>
      <c r="C171" s="48">
        <v>44047</v>
      </c>
      <c r="D171" s="50" t="s">
        <v>22</v>
      </c>
      <c r="E171" s="51" t="s">
        <v>174</v>
      </c>
      <c r="F171" s="51" t="s">
        <v>39</v>
      </c>
      <c r="G171" s="52" t="s">
        <v>343</v>
      </c>
      <c r="H171" s="52" t="s">
        <v>344</v>
      </c>
      <c r="I171" s="52">
        <v>3.4</v>
      </c>
      <c r="J171" s="59">
        <v>0.9</v>
      </c>
      <c r="K171" s="53">
        <f t="shared" si="33"/>
        <v>2.5</v>
      </c>
      <c r="L171" s="54">
        <v>43699</v>
      </c>
      <c r="M171" s="55">
        <v>11.633333333333333</v>
      </c>
      <c r="N171" s="48" t="s">
        <v>54</v>
      </c>
      <c r="O171" s="48" t="s">
        <v>306</v>
      </c>
    </row>
    <row r="172" spans="2:15" ht="31.5" customHeight="1">
      <c r="B172" s="5">
        <v>168</v>
      </c>
      <c r="C172" s="48">
        <v>44047</v>
      </c>
      <c r="D172" s="50" t="s">
        <v>22</v>
      </c>
      <c r="E172" s="48" t="s">
        <v>174</v>
      </c>
      <c r="F172" s="48" t="s">
        <v>39</v>
      </c>
      <c r="G172" s="50" t="s">
        <v>343</v>
      </c>
      <c r="H172" s="50" t="s">
        <v>345</v>
      </c>
      <c r="I172" s="50">
        <v>3.33</v>
      </c>
      <c r="J172" s="53">
        <v>0.6</v>
      </c>
      <c r="K172" s="53">
        <f t="shared" si="33"/>
        <v>2.73</v>
      </c>
      <c r="L172" s="54">
        <v>43727</v>
      </c>
      <c r="M172" s="55">
        <v>10.7</v>
      </c>
      <c r="N172" s="48" t="s">
        <v>20</v>
      </c>
      <c r="O172" s="48" t="s">
        <v>74</v>
      </c>
    </row>
    <row r="173" spans="2:15" ht="31.5" customHeight="1">
      <c r="B173" s="5">
        <v>169</v>
      </c>
      <c r="C173" s="48">
        <v>44048</v>
      </c>
      <c r="D173" s="49">
        <v>1</v>
      </c>
      <c r="E173" s="18" t="s">
        <v>70</v>
      </c>
      <c r="F173" s="18" t="s">
        <v>346</v>
      </c>
      <c r="G173" s="17" t="s">
        <v>128</v>
      </c>
      <c r="H173" s="17" t="s">
        <v>347</v>
      </c>
      <c r="I173" s="6">
        <v>0.26</v>
      </c>
      <c r="J173" s="6">
        <v>0.26</v>
      </c>
      <c r="K173" s="53">
        <f t="shared" ref="K173:K178" si="34">I173-J173</f>
        <v>0</v>
      </c>
      <c r="L173" s="54">
        <v>43732</v>
      </c>
      <c r="M173" s="55">
        <v>10.533333333333333</v>
      </c>
      <c r="N173" s="48" t="s">
        <v>54</v>
      </c>
      <c r="O173" s="48" t="s">
        <v>112</v>
      </c>
    </row>
    <row r="174" spans="2:15" ht="31.5" customHeight="1">
      <c r="B174" s="5">
        <v>170</v>
      </c>
      <c r="C174" s="48">
        <v>44048</v>
      </c>
      <c r="D174" s="49">
        <v>3</v>
      </c>
      <c r="E174" s="51" t="s">
        <v>348</v>
      </c>
      <c r="F174" s="51" t="s">
        <v>349</v>
      </c>
      <c r="G174" s="52" t="s">
        <v>369</v>
      </c>
      <c r="H174" s="52" t="s">
        <v>636</v>
      </c>
      <c r="I174" s="52">
        <v>1.59</v>
      </c>
      <c r="J174" s="52">
        <v>1.59</v>
      </c>
      <c r="K174" s="53">
        <f t="shared" si="34"/>
        <v>0</v>
      </c>
      <c r="L174" s="54">
        <v>43643</v>
      </c>
      <c r="M174" s="55">
        <v>13.5</v>
      </c>
      <c r="N174" s="48" t="s">
        <v>54</v>
      </c>
      <c r="O174" s="48" t="s">
        <v>109</v>
      </c>
    </row>
    <row r="175" spans="2:15" ht="31.5" customHeight="1">
      <c r="B175" s="5">
        <v>171</v>
      </c>
      <c r="C175" s="48">
        <v>44048</v>
      </c>
      <c r="D175" s="49">
        <v>3</v>
      </c>
      <c r="E175" s="51" t="s">
        <v>348</v>
      </c>
      <c r="F175" s="51" t="s">
        <v>349</v>
      </c>
      <c r="G175" s="52" t="s">
        <v>369</v>
      </c>
      <c r="H175" s="52" t="s">
        <v>637</v>
      </c>
      <c r="I175" s="52">
        <v>4.78</v>
      </c>
      <c r="J175" s="52">
        <v>4.78</v>
      </c>
      <c r="K175" s="53">
        <f t="shared" si="34"/>
        <v>0</v>
      </c>
      <c r="L175" s="54">
        <v>43669</v>
      </c>
      <c r="M175" s="55">
        <v>12.633333333333333</v>
      </c>
      <c r="N175" s="48" t="s">
        <v>54</v>
      </c>
      <c r="O175" s="48" t="s">
        <v>109</v>
      </c>
    </row>
    <row r="176" spans="2:15" ht="31.5" customHeight="1">
      <c r="B176" s="5">
        <v>172</v>
      </c>
      <c r="C176" s="48">
        <v>44048</v>
      </c>
      <c r="D176" s="49">
        <v>3</v>
      </c>
      <c r="E176" s="51" t="s">
        <v>348</v>
      </c>
      <c r="F176" s="51" t="s">
        <v>349</v>
      </c>
      <c r="G176" s="52" t="s">
        <v>260</v>
      </c>
      <c r="H176" s="52" t="s">
        <v>638</v>
      </c>
      <c r="I176" s="52">
        <v>4.21</v>
      </c>
      <c r="J176" s="52">
        <v>4.21</v>
      </c>
      <c r="K176" s="53">
        <f t="shared" si="34"/>
        <v>0</v>
      </c>
      <c r="L176" s="54">
        <v>43720</v>
      </c>
      <c r="M176" s="55">
        <v>10.933333333333334</v>
      </c>
      <c r="N176" s="48" t="s">
        <v>54</v>
      </c>
      <c r="O176" s="48" t="s">
        <v>74</v>
      </c>
    </row>
    <row r="177" spans="2:15" ht="31.5" customHeight="1">
      <c r="B177" s="5">
        <v>173</v>
      </c>
      <c r="C177" s="48">
        <v>44048</v>
      </c>
      <c r="D177" s="49">
        <v>3</v>
      </c>
      <c r="E177" s="51" t="s">
        <v>350</v>
      </c>
      <c r="F177" s="51" t="s">
        <v>213</v>
      </c>
      <c r="G177" s="52" t="s">
        <v>175</v>
      </c>
      <c r="H177" s="52" t="s">
        <v>386</v>
      </c>
      <c r="I177" s="52">
        <v>4.43</v>
      </c>
      <c r="J177" s="59">
        <v>0.8</v>
      </c>
      <c r="K177" s="53">
        <f t="shared" si="34"/>
        <v>3.63</v>
      </c>
      <c r="L177" s="54">
        <v>43733</v>
      </c>
      <c r="M177" s="55">
        <v>10.5</v>
      </c>
      <c r="N177" s="48" t="s">
        <v>54</v>
      </c>
      <c r="O177" s="48" t="s">
        <v>84</v>
      </c>
    </row>
    <row r="178" spans="2:15" ht="31.5" customHeight="1">
      <c r="B178" s="5">
        <v>174</v>
      </c>
      <c r="C178" s="48">
        <v>44048</v>
      </c>
      <c r="D178" s="49">
        <v>3</v>
      </c>
      <c r="E178" s="51" t="s">
        <v>350</v>
      </c>
      <c r="F178" s="51" t="s">
        <v>213</v>
      </c>
      <c r="G178" s="52" t="s">
        <v>175</v>
      </c>
      <c r="H178" s="52" t="s">
        <v>385</v>
      </c>
      <c r="I178" s="52">
        <v>5.29</v>
      </c>
      <c r="J178" s="59">
        <v>0.3</v>
      </c>
      <c r="K178" s="53">
        <f t="shared" si="34"/>
        <v>4.99</v>
      </c>
      <c r="L178" s="54">
        <v>43733</v>
      </c>
      <c r="M178" s="55">
        <v>10.5</v>
      </c>
      <c r="N178" s="48" t="s">
        <v>54</v>
      </c>
      <c r="O178" s="48" t="s">
        <v>84</v>
      </c>
    </row>
    <row r="179" spans="2:15" ht="31.5" customHeight="1">
      <c r="B179" s="5">
        <v>175</v>
      </c>
      <c r="C179" s="48">
        <v>44049</v>
      </c>
      <c r="D179" s="49">
        <v>1</v>
      </c>
      <c r="E179" s="18" t="s">
        <v>355</v>
      </c>
      <c r="F179" s="18" t="s">
        <v>16</v>
      </c>
      <c r="G179" s="17" t="s">
        <v>356</v>
      </c>
      <c r="H179" s="17" t="s">
        <v>357</v>
      </c>
      <c r="I179" s="6">
        <v>0.88</v>
      </c>
      <c r="J179" s="34">
        <v>0.3</v>
      </c>
      <c r="K179" s="53">
        <f t="shared" ref="K179:K187" si="35">I179-J179</f>
        <v>0.58000000000000007</v>
      </c>
      <c r="L179" s="54">
        <v>43674</v>
      </c>
      <c r="M179" s="55">
        <v>12.5</v>
      </c>
      <c r="N179" s="48" t="s">
        <v>52</v>
      </c>
      <c r="O179" s="48" t="s">
        <v>56</v>
      </c>
    </row>
    <row r="180" spans="2:15" ht="31.5" customHeight="1">
      <c r="B180" s="5">
        <v>176</v>
      </c>
      <c r="C180" s="48">
        <v>44049</v>
      </c>
      <c r="D180" s="49">
        <v>1</v>
      </c>
      <c r="E180" s="18" t="s">
        <v>355</v>
      </c>
      <c r="F180" s="18" t="s">
        <v>16</v>
      </c>
      <c r="G180" s="17" t="s">
        <v>356</v>
      </c>
      <c r="H180" s="17" t="s">
        <v>358</v>
      </c>
      <c r="I180" s="6">
        <v>3.56</v>
      </c>
      <c r="J180" s="34">
        <v>3</v>
      </c>
      <c r="K180" s="53">
        <f t="shared" si="35"/>
        <v>0.56000000000000005</v>
      </c>
      <c r="L180" s="54">
        <v>43676</v>
      </c>
      <c r="M180" s="55">
        <v>12.433333333333334</v>
      </c>
      <c r="N180" s="48" t="s">
        <v>52</v>
      </c>
      <c r="O180" s="48" t="s">
        <v>56</v>
      </c>
    </row>
    <row r="181" spans="2:15" ht="31.5" customHeight="1">
      <c r="B181" s="5">
        <v>177</v>
      </c>
      <c r="C181" s="48">
        <v>44049</v>
      </c>
      <c r="D181" s="49">
        <v>1</v>
      </c>
      <c r="E181" s="18" t="s">
        <v>355</v>
      </c>
      <c r="F181" s="18" t="s">
        <v>16</v>
      </c>
      <c r="G181" s="17" t="s">
        <v>356</v>
      </c>
      <c r="H181" s="17" t="s">
        <v>359</v>
      </c>
      <c r="I181" s="6">
        <v>2.17</v>
      </c>
      <c r="J181" s="34">
        <v>2</v>
      </c>
      <c r="K181" s="53">
        <f t="shared" si="35"/>
        <v>0.16999999999999993</v>
      </c>
      <c r="L181" s="54">
        <v>43681</v>
      </c>
      <c r="M181" s="55">
        <v>12.266666666666667</v>
      </c>
      <c r="N181" s="48" t="s">
        <v>52</v>
      </c>
      <c r="O181" s="48" t="s">
        <v>56</v>
      </c>
    </row>
    <row r="182" spans="2:15" ht="31.5" customHeight="1">
      <c r="B182" s="5">
        <v>178</v>
      </c>
      <c r="C182" s="48">
        <v>44049</v>
      </c>
      <c r="D182" s="49">
        <v>1</v>
      </c>
      <c r="E182" s="18" t="s">
        <v>355</v>
      </c>
      <c r="F182" s="18" t="s">
        <v>16</v>
      </c>
      <c r="G182" s="17" t="s">
        <v>356</v>
      </c>
      <c r="H182" s="17" t="s">
        <v>360</v>
      </c>
      <c r="I182" s="6">
        <v>0.62</v>
      </c>
      <c r="J182" s="34">
        <v>0.62</v>
      </c>
      <c r="K182" s="53">
        <f t="shared" si="35"/>
        <v>0</v>
      </c>
      <c r="L182" s="54">
        <v>43681</v>
      </c>
      <c r="M182" s="55">
        <v>12.266666666666667</v>
      </c>
      <c r="N182" s="48" t="s">
        <v>52</v>
      </c>
      <c r="O182" s="48" t="s">
        <v>56</v>
      </c>
    </row>
    <row r="183" spans="2:15" ht="31.5" customHeight="1">
      <c r="B183" s="5">
        <v>179</v>
      </c>
      <c r="C183" s="48">
        <v>44049</v>
      </c>
      <c r="D183" s="49">
        <v>1</v>
      </c>
      <c r="E183" s="18" t="s">
        <v>355</v>
      </c>
      <c r="F183" s="18" t="s">
        <v>16</v>
      </c>
      <c r="G183" s="17" t="s">
        <v>356</v>
      </c>
      <c r="H183" s="17" t="s">
        <v>361</v>
      </c>
      <c r="I183" s="6">
        <v>0.54</v>
      </c>
      <c r="J183" s="34">
        <v>0.54</v>
      </c>
      <c r="K183" s="53">
        <f t="shared" si="35"/>
        <v>0</v>
      </c>
      <c r="L183" s="54">
        <v>43681</v>
      </c>
      <c r="M183" s="55">
        <v>12.266666666666667</v>
      </c>
      <c r="N183" s="48" t="s">
        <v>52</v>
      </c>
      <c r="O183" s="48" t="s">
        <v>56</v>
      </c>
    </row>
    <row r="184" spans="2:15" ht="31.5" customHeight="1">
      <c r="B184" s="5">
        <v>180</v>
      </c>
      <c r="C184" s="48">
        <v>44049</v>
      </c>
      <c r="D184" s="49">
        <v>1</v>
      </c>
      <c r="E184" s="18" t="s">
        <v>355</v>
      </c>
      <c r="F184" s="18" t="s">
        <v>16</v>
      </c>
      <c r="G184" s="17" t="s">
        <v>179</v>
      </c>
      <c r="H184" s="17" t="s">
        <v>362</v>
      </c>
      <c r="I184" s="6">
        <v>2.99</v>
      </c>
      <c r="J184" s="34">
        <v>2.99</v>
      </c>
      <c r="K184" s="53">
        <f t="shared" si="35"/>
        <v>0</v>
      </c>
      <c r="L184" s="54">
        <v>43687</v>
      </c>
      <c r="M184" s="55">
        <v>12.066666666666666</v>
      </c>
      <c r="N184" s="48" t="s">
        <v>20</v>
      </c>
      <c r="O184" s="48" t="s">
        <v>56</v>
      </c>
    </row>
    <row r="185" spans="2:15" ht="31.5" customHeight="1">
      <c r="B185" s="5">
        <v>181</v>
      </c>
      <c r="C185" s="48">
        <v>44049</v>
      </c>
      <c r="D185" s="49">
        <v>1</v>
      </c>
      <c r="E185" s="18" t="s">
        <v>355</v>
      </c>
      <c r="F185" s="18" t="s">
        <v>16</v>
      </c>
      <c r="G185" s="17" t="s">
        <v>179</v>
      </c>
      <c r="H185" s="17" t="s">
        <v>363</v>
      </c>
      <c r="I185" s="6">
        <v>0.75</v>
      </c>
      <c r="J185" s="34">
        <v>0.75</v>
      </c>
      <c r="K185" s="53">
        <f t="shared" si="35"/>
        <v>0</v>
      </c>
      <c r="L185" s="54">
        <v>43686</v>
      </c>
      <c r="M185" s="55">
        <v>12.1</v>
      </c>
      <c r="N185" s="48" t="s">
        <v>20</v>
      </c>
      <c r="O185" s="48" t="s">
        <v>56</v>
      </c>
    </row>
    <row r="186" spans="2:15" ht="31.5" customHeight="1">
      <c r="B186" s="5">
        <v>182</v>
      </c>
      <c r="C186" s="48">
        <v>44049</v>
      </c>
      <c r="D186" s="49">
        <v>1</v>
      </c>
      <c r="E186" s="18" t="s">
        <v>355</v>
      </c>
      <c r="F186" s="18" t="s">
        <v>16</v>
      </c>
      <c r="G186" s="17" t="s">
        <v>179</v>
      </c>
      <c r="H186" s="17" t="s">
        <v>364</v>
      </c>
      <c r="I186" s="6">
        <v>6.12</v>
      </c>
      <c r="J186" s="34">
        <v>3</v>
      </c>
      <c r="K186" s="53">
        <f t="shared" si="35"/>
        <v>3.12</v>
      </c>
      <c r="L186" s="54">
        <v>43709</v>
      </c>
      <c r="M186" s="55">
        <v>11.333333333333334</v>
      </c>
      <c r="N186" s="48" t="s">
        <v>20</v>
      </c>
      <c r="O186" s="48" t="s">
        <v>56</v>
      </c>
    </row>
    <row r="187" spans="2:15" ht="31.5" customHeight="1">
      <c r="B187" s="5">
        <v>183</v>
      </c>
      <c r="C187" s="48">
        <v>44049</v>
      </c>
      <c r="D187" s="49">
        <v>1</v>
      </c>
      <c r="E187" s="18" t="s">
        <v>355</v>
      </c>
      <c r="F187" s="18" t="s">
        <v>16</v>
      </c>
      <c r="G187" s="17" t="s">
        <v>179</v>
      </c>
      <c r="H187" s="17" t="s">
        <v>365</v>
      </c>
      <c r="I187" s="6">
        <v>6.83</v>
      </c>
      <c r="J187" s="34">
        <v>5</v>
      </c>
      <c r="K187" s="53">
        <f t="shared" si="35"/>
        <v>1.83</v>
      </c>
      <c r="L187" s="54">
        <v>43709</v>
      </c>
      <c r="M187" s="55">
        <v>11.333333333333334</v>
      </c>
      <c r="N187" s="48" t="s">
        <v>20</v>
      </c>
      <c r="O187" s="48" t="s">
        <v>56</v>
      </c>
    </row>
    <row r="188" spans="2:15" ht="31.5" customHeight="1">
      <c r="B188" s="5">
        <v>184</v>
      </c>
      <c r="C188" s="48">
        <v>44049</v>
      </c>
      <c r="D188" s="49">
        <v>3</v>
      </c>
      <c r="E188" s="21">
        <v>0.75</v>
      </c>
      <c r="F188" s="21">
        <v>0.76388888888888884</v>
      </c>
      <c r="G188" s="6" t="str">
        <f>VLOOKUP(H188,[1]Sheet3!$A:$I,2,FALSE)</f>
        <v>C1012</v>
      </c>
      <c r="H188" s="6" t="s">
        <v>351</v>
      </c>
      <c r="I188" s="6">
        <f>VLOOKUP(H188,[1]Sheet3!$A:$I,3,FALSE)</f>
        <v>0.61</v>
      </c>
      <c r="J188" s="6">
        <v>0.61</v>
      </c>
      <c r="K188" s="53">
        <f t="shared" ref="K188:K191" si="36">I188-J188</f>
        <v>0</v>
      </c>
      <c r="L188" s="54">
        <v>43714</v>
      </c>
      <c r="M188" s="55">
        <v>11.166666666666666</v>
      </c>
      <c r="N188" s="48" t="s">
        <v>54</v>
      </c>
      <c r="O188" s="48" t="s">
        <v>74</v>
      </c>
    </row>
    <row r="189" spans="2:15" ht="31.5" customHeight="1">
      <c r="B189" s="5">
        <v>185</v>
      </c>
      <c r="C189" s="48">
        <v>44049</v>
      </c>
      <c r="D189" s="49">
        <v>3</v>
      </c>
      <c r="E189" s="21">
        <v>0.75694444444444453</v>
      </c>
      <c r="F189" s="21">
        <v>0.79861111111111116</v>
      </c>
      <c r="G189" s="6" t="str">
        <f>VLOOKUP(H189,[1]Sheet3!$A:$I,2,FALSE)</f>
        <v>C1012</v>
      </c>
      <c r="H189" s="6" t="s">
        <v>352</v>
      </c>
      <c r="I189" s="6">
        <f>VLOOKUP(H189,[1]Sheet3!$A:$I,3,FALSE)</f>
        <v>2.77</v>
      </c>
      <c r="J189" s="6">
        <v>2.77</v>
      </c>
      <c r="K189" s="53">
        <f t="shared" si="36"/>
        <v>0</v>
      </c>
      <c r="L189" s="54">
        <v>43714</v>
      </c>
      <c r="M189" s="55">
        <v>11.166666666666666</v>
      </c>
      <c r="N189" s="48" t="s">
        <v>54</v>
      </c>
      <c r="O189" s="48" t="s">
        <v>74</v>
      </c>
    </row>
    <row r="190" spans="2:15" ht="31.5" customHeight="1">
      <c r="B190" s="5">
        <v>186</v>
      </c>
      <c r="C190" s="48">
        <v>44049</v>
      </c>
      <c r="D190" s="49">
        <v>3</v>
      </c>
      <c r="E190" s="21">
        <v>0.79166666666666663</v>
      </c>
      <c r="F190" s="21">
        <v>0.81944444444444453</v>
      </c>
      <c r="G190" s="6" t="str">
        <f>VLOOKUP(H190,[1]Sheet3!$A:$I,2,FALSE)</f>
        <v>C1012</v>
      </c>
      <c r="H190" s="6" t="s">
        <v>353</v>
      </c>
      <c r="I190" s="6">
        <f>VLOOKUP(H190,[1]Sheet3!$A:$I,3,FALSE)</f>
        <v>3.96</v>
      </c>
      <c r="J190" s="34">
        <v>1.5</v>
      </c>
      <c r="K190" s="53">
        <f t="shared" si="36"/>
        <v>2.46</v>
      </c>
      <c r="L190" s="54">
        <v>43712</v>
      </c>
      <c r="M190" s="55">
        <v>11.233333333333333</v>
      </c>
      <c r="N190" s="48" t="s">
        <v>54</v>
      </c>
      <c r="O190" s="48" t="s">
        <v>74</v>
      </c>
    </row>
    <row r="191" spans="2:15" ht="31.5" customHeight="1">
      <c r="B191" s="5">
        <v>187</v>
      </c>
      <c r="C191" s="48">
        <v>44049</v>
      </c>
      <c r="D191" s="49">
        <v>3</v>
      </c>
      <c r="E191" s="21">
        <v>0.8125</v>
      </c>
      <c r="F191" s="21">
        <v>0.84027777777777779</v>
      </c>
      <c r="G191" s="6" t="str">
        <f>VLOOKUP(H191,[1]Sheet3!$A:$I,2,FALSE)</f>
        <v>C1012</v>
      </c>
      <c r="H191" s="6" t="s">
        <v>354</v>
      </c>
      <c r="I191" s="6">
        <f>VLOOKUP(H191,[1]Sheet3!$A:$I,3,FALSE)</f>
        <v>2.29</v>
      </c>
      <c r="J191" s="34">
        <v>1.5</v>
      </c>
      <c r="K191" s="53">
        <f t="shared" si="36"/>
        <v>0.79</v>
      </c>
      <c r="L191" s="54">
        <v>43714</v>
      </c>
      <c r="M191" s="55">
        <v>11.166666666666666</v>
      </c>
      <c r="N191" s="48" t="s">
        <v>54</v>
      </c>
      <c r="O191" s="48" t="s">
        <v>74</v>
      </c>
    </row>
    <row r="192" spans="2:15" ht="31.5" customHeight="1">
      <c r="B192" s="5">
        <v>188</v>
      </c>
      <c r="C192" s="48">
        <v>44050</v>
      </c>
      <c r="D192" s="49">
        <v>1</v>
      </c>
      <c r="E192" s="18" t="s">
        <v>265</v>
      </c>
      <c r="F192" s="18" t="s">
        <v>15</v>
      </c>
      <c r="G192" s="17" t="s">
        <v>366</v>
      </c>
      <c r="H192" s="17" t="s">
        <v>367</v>
      </c>
      <c r="I192" s="6">
        <v>1.99</v>
      </c>
      <c r="J192" s="34">
        <v>0.3</v>
      </c>
      <c r="K192" s="24">
        <f t="shared" ref="K192" si="37">I192-J192</f>
        <v>1.69</v>
      </c>
      <c r="L192" s="43">
        <v>43687</v>
      </c>
      <c r="M192" s="35">
        <v>12.1</v>
      </c>
      <c r="N192" s="10" t="s">
        <v>52</v>
      </c>
      <c r="O192" s="10" t="s">
        <v>69</v>
      </c>
    </row>
    <row r="193" spans="2:15" ht="31.5" customHeight="1">
      <c r="B193" s="5">
        <v>189</v>
      </c>
      <c r="C193" s="48">
        <v>44050</v>
      </c>
      <c r="D193" s="49">
        <v>3</v>
      </c>
      <c r="E193" s="21" t="s">
        <v>348</v>
      </c>
      <c r="F193" s="21" t="s">
        <v>368</v>
      </c>
      <c r="G193" s="6" t="s">
        <v>369</v>
      </c>
      <c r="H193" s="6" t="s">
        <v>370</v>
      </c>
      <c r="I193" s="6">
        <v>4.09</v>
      </c>
      <c r="J193" s="6">
        <v>0.28999999999999998</v>
      </c>
      <c r="K193" s="24">
        <f t="shared" ref="K193" si="38">I193-J193</f>
        <v>3.8</v>
      </c>
      <c r="L193" s="43">
        <v>43722</v>
      </c>
      <c r="M193" s="35">
        <v>10.933333333333334</v>
      </c>
      <c r="N193" s="10" t="s">
        <v>54</v>
      </c>
      <c r="O193" s="10" t="s">
        <v>153</v>
      </c>
    </row>
    <row r="194" spans="2:15" ht="31.5" customHeight="1">
      <c r="B194" s="5">
        <v>190</v>
      </c>
      <c r="C194" s="48">
        <v>44051</v>
      </c>
      <c r="D194" s="49">
        <v>1</v>
      </c>
      <c r="E194" s="46">
        <v>0.60416666666666663</v>
      </c>
      <c r="F194" s="46">
        <v>0.81944444444444453</v>
      </c>
      <c r="G194" s="17" t="s">
        <v>119</v>
      </c>
      <c r="H194" s="17" t="s">
        <v>372</v>
      </c>
      <c r="I194" s="34">
        <v>15.6</v>
      </c>
      <c r="J194" s="34">
        <v>11</v>
      </c>
      <c r="K194" s="24">
        <f>I194-J194</f>
        <v>4.5999999999999996</v>
      </c>
      <c r="L194" s="43">
        <v>43708</v>
      </c>
      <c r="M194" s="35">
        <v>11.433333333333334</v>
      </c>
      <c r="N194" s="10" t="s">
        <v>54</v>
      </c>
      <c r="O194" s="10" t="s">
        <v>74</v>
      </c>
    </row>
    <row r="195" spans="2:15" ht="31.5" customHeight="1">
      <c r="B195" s="5">
        <v>191</v>
      </c>
      <c r="C195" s="48">
        <v>44051</v>
      </c>
      <c r="D195" s="49">
        <v>1</v>
      </c>
      <c r="E195" s="46">
        <v>0.60416666666666663</v>
      </c>
      <c r="F195" s="46">
        <v>0.81944444444444453</v>
      </c>
      <c r="G195" s="17" t="s">
        <v>119</v>
      </c>
      <c r="H195" s="17" t="s">
        <v>373</v>
      </c>
      <c r="I195" s="34">
        <v>3.82</v>
      </c>
      <c r="J195" s="34">
        <v>1</v>
      </c>
      <c r="K195" s="24">
        <f t="shared" ref="K195:K200" si="39">I195-J195</f>
        <v>2.82</v>
      </c>
      <c r="L195" s="43">
        <v>43710</v>
      </c>
      <c r="M195" s="35">
        <v>11.366666666666667</v>
      </c>
      <c r="N195" s="10" t="s">
        <v>54</v>
      </c>
      <c r="O195" s="10" t="s">
        <v>74</v>
      </c>
    </row>
    <row r="196" spans="2:15" ht="31.5" customHeight="1">
      <c r="B196" s="5">
        <v>192</v>
      </c>
      <c r="C196" s="48">
        <v>44051</v>
      </c>
      <c r="D196" s="49">
        <v>1</v>
      </c>
      <c r="E196" s="46">
        <v>0.60416666666666663</v>
      </c>
      <c r="F196" s="46">
        <v>0.81944444444444453</v>
      </c>
      <c r="G196" s="17" t="s">
        <v>128</v>
      </c>
      <c r="H196" s="17" t="s">
        <v>129</v>
      </c>
      <c r="I196" s="34">
        <v>7.36</v>
      </c>
      <c r="J196" s="34">
        <v>0.8</v>
      </c>
      <c r="K196" s="24">
        <f t="shared" si="39"/>
        <v>6.5600000000000005</v>
      </c>
      <c r="L196" s="43">
        <v>43689</v>
      </c>
      <c r="M196" s="35">
        <v>12.066666666666666</v>
      </c>
      <c r="N196" s="10" t="s">
        <v>54</v>
      </c>
      <c r="O196" s="10" t="s">
        <v>130</v>
      </c>
    </row>
    <row r="197" spans="2:15" ht="31.5" customHeight="1">
      <c r="B197" s="5">
        <v>193</v>
      </c>
      <c r="C197" s="48">
        <v>44051</v>
      </c>
      <c r="D197" s="49">
        <v>1</v>
      </c>
      <c r="E197" s="46">
        <v>0.60416666666666663</v>
      </c>
      <c r="F197" s="46">
        <v>0.81944444444444453</v>
      </c>
      <c r="G197" s="17" t="s">
        <v>374</v>
      </c>
      <c r="H197" s="17" t="s">
        <v>375</v>
      </c>
      <c r="I197" s="34">
        <v>1.0900000000000001</v>
      </c>
      <c r="J197" s="34">
        <v>1</v>
      </c>
      <c r="K197" s="24">
        <f t="shared" si="39"/>
        <v>9.000000000000008E-2</v>
      </c>
      <c r="L197" s="43">
        <v>43696</v>
      </c>
      <c r="M197" s="35">
        <v>11.833333333333334</v>
      </c>
      <c r="N197" s="10" t="s">
        <v>20</v>
      </c>
      <c r="O197" s="10" t="s">
        <v>130</v>
      </c>
    </row>
    <row r="198" spans="2:15" ht="31.5" customHeight="1">
      <c r="B198" s="5">
        <v>194</v>
      </c>
      <c r="C198" s="48">
        <v>44051</v>
      </c>
      <c r="D198" s="49">
        <v>1</v>
      </c>
      <c r="E198" s="46">
        <v>0.60416666666666663</v>
      </c>
      <c r="F198" s="46">
        <v>0.81944444444444453</v>
      </c>
      <c r="G198" s="17" t="s">
        <v>374</v>
      </c>
      <c r="H198" s="17" t="s">
        <v>376</v>
      </c>
      <c r="I198" s="34">
        <v>3.36</v>
      </c>
      <c r="J198" s="34">
        <v>0.15</v>
      </c>
      <c r="K198" s="24">
        <f t="shared" si="39"/>
        <v>3.21</v>
      </c>
      <c r="L198" s="43">
        <v>43696</v>
      </c>
      <c r="M198" s="35">
        <v>11.833333333333334</v>
      </c>
      <c r="N198" s="10" t="s">
        <v>54</v>
      </c>
      <c r="O198" s="10" t="s">
        <v>84</v>
      </c>
    </row>
    <row r="199" spans="2:15" ht="31.5" customHeight="1">
      <c r="B199" s="5">
        <v>195</v>
      </c>
      <c r="C199" s="48">
        <v>44051</v>
      </c>
      <c r="D199" s="49">
        <v>2</v>
      </c>
      <c r="E199" s="21">
        <v>0.8125</v>
      </c>
      <c r="F199" s="21">
        <v>0.84375</v>
      </c>
      <c r="G199" s="6" t="str">
        <f>VLOOKUP(H199,[1]Sheet3!$A:$I,2,FALSE)</f>
        <v>C0706</v>
      </c>
      <c r="H199" s="6" t="s">
        <v>66</v>
      </c>
      <c r="I199" s="6">
        <f>VLOOKUP(H199,[1]Sheet3!$A:$I,3,FALSE)</f>
        <v>3.17</v>
      </c>
      <c r="J199" s="6">
        <v>3.17</v>
      </c>
      <c r="K199" s="24">
        <f t="shared" si="39"/>
        <v>0</v>
      </c>
      <c r="L199" s="43">
        <v>43785</v>
      </c>
      <c r="M199" s="35">
        <v>8.8666666666666671</v>
      </c>
      <c r="N199" s="10" t="s">
        <v>52</v>
      </c>
      <c r="O199" s="10" t="s">
        <v>69</v>
      </c>
    </row>
    <row r="200" spans="2:15" ht="31.5" customHeight="1">
      <c r="B200" s="5">
        <v>196</v>
      </c>
      <c r="C200" s="48">
        <v>44051</v>
      </c>
      <c r="D200" s="49">
        <v>2</v>
      </c>
      <c r="E200" s="21">
        <v>0.82638888888888884</v>
      </c>
      <c r="F200" s="21">
        <v>0.85069444444444453</v>
      </c>
      <c r="G200" s="6" t="str">
        <f>VLOOKUP(H200,[1]Sheet3!$A:$I,2,FALSE)</f>
        <v>C0706</v>
      </c>
      <c r="H200" s="6" t="s">
        <v>371</v>
      </c>
      <c r="I200" s="6">
        <f>VLOOKUP(H200,[1]Sheet3!$A:$I,3,FALSE)</f>
        <v>2.85</v>
      </c>
      <c r="J200" s="6">
        <v>2.85</v>
      </c>
      <c r="K200" s="24">
        <f t="shared" si="39"/>
        <v>0</v>
      </c>
      <c r="L200" s="43">
        <v>43785</v>
      </c>
      <c r="M200" s="35">
        <v>8.8666666666666671</v>
      </c>
      <c r="N200" s="10" t="s">
        <v>52</v>
      </c>
      <c r="O200" s="10" t="s">
        <v>69</v>
      </c>
    </row>
    <row r="201" spans="2:15" ht="31.5" customHeight="1">
      <c r="B201" s="5">
        <v>197</v>
      </c>
      <c r="C201" s="48">
        <v>44052</v>
      </c>
      <c r="D201" s="49">
        <v>1</v>
      </c>
      <c r="E201" s="18" t="s">
        <v>377</v>
      </c>
      <c r="F201" s="18" t="s">
        <v>378</v>
      </c>
      <c r="G201" s="17" t="s">
        <v>17</v>
      </c>
      <c r="H201" s="17" t="s">
        <v>379</v>
      </c>
      <c r="I201" s="6">
        <v>2.97</v>
      </c>
      <c r="J201" s="34">
        <v>1</v>
      </c>
      <c r="K201" s="24">
        <f>I201-J201</f>
        <v>1.9700000000000002</v>
      </c>
      <c r="L201" s="17">
        <v>43723</v>
      </c>
      <c r="M201" s="41">
        <f>(C201-L201)/30</f>
        <v>10.966666666666667</v>
      </c>
      <c r="N201" s="17" t="s">
        <v>20</v>
      </c>
      <c r="O201" s="17" t="s">
        <v>56</v>
      </c>
    </row>
    <row r="202" spans="2:15" ht="31.5" customHeight="1">
      <c r="B202" s="5">
        <v>198</v>
      </c>
      <c r="C202" s="48">
        <v>44052</v>
      </c>
      <c r="D202" s="49">
        <v>2</v>
      </c>
      <c r="E202" s="21">
        <v>0.55902777777777779</v>
      </c>
      <c r="F202" s="21">
        <v>0.57291666666666663</v>
      </c>
      <c r="G202" s="6" t="s">
        <v>380</v>
      </c>
      <c r="H202" s="6" t="s">
        <v>381</v>
      </c>
      <c r="I202" s="6">
        <v>2.5099999999999998</v>
      </c>
      <c r="J202" s="34">
        <v>0.1</v>
      </c>
      <c r="K202" s="24">
        <f t="shared" ref="K202:K204" si="40">I202-J202</f>
        <v>2.4099999999999997</v>
      </c>
      <c r="L202" s="43">
        <v>43645</v>
      </c>
      <c r="M202" s="41">
        <v>13.566666666666666</v>
      </c>
      <c r="N202" s="10" t="s">
        <v>20</v>
      </c>
      <c r="O202" s="10" t="s">
        <v>32</v>
      </c>
    </row>
    <row r="203" spans="2:15" ht="31.5" customHeight="1">
      <c r="B203" s="5">
        <v>199</v>
      </c>
      <c r="C203" s="48">
        <v>44052</v>
      </c>
      <c r="D203" s="49">
        <v>2</v>
      </c>
      <c r="E203" s="21">
        <v>0.5625</v>
      </c>
      <c r="F203" s="21">
        <v>0.625</v>
      </c>
      <c r="G203" s="6" t="s">
        <v>382</v>
      </c>
      <c r="H203" s="6" t="s">
        <v>383</v>
      </c>
      <c r="I203" s="6">
        <v>6.76</v>
      </c>
      <c r="J203" s="6">
        <v>6.76</v>
      </c>
      <c r="K203" s="24">
        <f t="shared" si="40"/>
        <v>0</v>
      </c>
      <c r="L203" s="43">
        <v>43727</v>
      </c>
      <c r="M203" s="41">
        <v>10.833333333333334</v>
      </c>
      <c r="N203" s="10" t="s">
        <v>54</v>
      </c>
      <c r="O203" s="10" t="s">
        <v>74</v>
      </c>
    </row>
    <row r="204" spans="2:15" ht="31.5" customHeight="1">
      <c r="B204" s="5">
        <v>200</v>
      </c>
      <c r="C204" s="48">
        <v>44052</v>
      </c>
      <c r="D204" s="49">
        <v>2</v>
      </c>
      <c r="E204" s="21">
        <v>0.9375</v>
      </c>
      <c r="F204" s="21">
        <v>0.96180555555555547</v>
      </c>
      <c r="G204" s="6" t="s">
        <v>382</v>
      </c>
      <c r="H204" s="6" t="s">
        <v>384</v>
      </c>
      <c r="I204" s="6">
        <v>1.68</v>
      </c>
      <c r="J204" s="34">
        <v>0.7</v>
      </c>
      <c r="K204" s="24">
        <f t="shared" si="40"/>
        <v>0.98</v>
      </c>
      <c r="L204" s="43">
        <v>43703</v>
      </c>
      <c r="M204" s="41">
        <v>11.633333333333333</v>
      </c>
      <c r="N204" s="10" t="s">
        <v>53</v>
      </c>
      <c r="O204" s="10" t="s">
        <v>74</v>
      </c>
    </row>
    <row r="205" spans="2:15" ht="31.5" customHeight="1">
      <c r="B205" s="5">
        <v>201</v>
      </c>
      <c r="C205" s="48">
        <v>44053</v>
      </c>
      <c r="D205" s="49">
        <v>1</v>
      </c>
      <c r="E205" s="18" t="s">
        <v>387</v>
      </c>
      <c r="F205" s="18" t="s">
        <v>388</v>
      </c>
      <c r="G205" s="17" t="s">
        <v>119</v>
      </c>
      <c r="H205" s="17" t="s">
        <v>389</v>
      </c>
      <c r="I205" s="6">
        <v>13.24</v>
      </c>
      <c r="J205" s="6">
        <v>12.94</v>
      </c>
      <c r="K205" s="24">
        <f>I205-J205</f>
        <v>0.30000000000000071</v>
      </c>
      <c r="L205" s="17">
        <v>43695</v>
      </c>
      <c r="M205" s="35">
        <v>11.933333333333334</v>
      </c>
      <c r="N205" s="17" t="s">
        <v>54</v>
      </c>
      <c r="O205" s="17" t="s">
        <v>74</v>
      </c>
    </row>
    <row r="206" spans="2:15" ht="31.5" customHeight="1">
      <c r="B206" s="5">
        <v>202</v>
      </c>
      <c r="C206" s="48">
        <v>44053</v>
      </c>
      <c r="D206" s="49">
        <v>1</v>
      </c>
      <c r="E206" s="18" t="s">
        <v>390</v>
      </c>
      <c r="F206" s="18" t="s">
        <v>184</v>
      </c>
      <c r="G206" s="17" t="s">
        <v>121</v>
      </c>
      <c r="H206" s="17" t="s">
        <v>391</v>
      </c>
      <c r="I206" s="6">
        <v>3.23</v>
      </c>
      <c r="J206" s="34">
        <v>1</v>
      </c>
      <c r="K206" s="24">
        <f t="shared" ref="K206:K208" si="41">I206-J206</f>
        <v>2.23</v>
      </c>
      <c r="L206" s="43">
        <v>43726</v>
      </c>
      <c r="M206" s="35">
        <v>10.9</v>
      </c>
      <c r="N206" s="10" t="s">
        <v>20</v>
      </c>
      <c r="O206" s="10" t="s">
        <v>130</v>
      </c>
    </row>
    <row r="207" spans="2:15" ht="31.5" customHeight="1">
      <c r="B207" s="5">
        <v>203</v>
      </c>
      <c r="C207" s="48">
        <v>44053</v>
      </c>
      <c r="D207" s="49">
        <v>3</v>
      </c>
      <c r="E207" s="21" t="s">
        <v>173</v>
      </c>
      <c r="F207" s="21" t="s">
        <v>174</v>
      </c>
      <c r="G207" s="6" t="s">
        <v>175</v>
      </c>
      <c r="H207" s="6" t="s">
        <v>385</v>
      </c>
      <c r="I207" s="6">
        <v>5.29</v>
      </c>
      <c r="J207" s="34">
        <v>0.1</v>
      </c>
      <c r="K207" s="24">
        <f t="shared" si="41"/>
        <v>5.19</v>
      </c>
      <c r="L207" s="43">
        <v>43733</v>
      </c>
      <c r="M207" s="35">
        <v>10.666666666666666</v>
      </c>
      <c r="N207" s="10" t="s">
        <v>54</v>
      </c>
      <c r="O207" s="10" t="s">
        <v>84</v>
      </c>
    </row>
    <row r="208" spans="2:15" ht="31.5" customHeight="1">
      <c r="B208" s="5">
        <v>204</v>
      </c>
      <c r="C208" s="48">
        <v>44053</v>
      </c>
      <c r="D208" s="49">
        <v>3</v>
      </c>
      <c r="E208" s="48" t="s">
        <v>173</v>
      </c>
      <c r="F208" s="48" t="s">
        <v>174</v>
      </c>
      <c r="G208" s="50" t="s">
        <v>175</v>
      </c>
      <c r="H208" s="50" t="s">
        <v>386</v>
      </c>
      <c r="I208" s="50">
        <v>4.43</v>
      </c>
      <c r="J208" s="53">
        <v>1</v>
      </c>
      <c r="K208" s="24">
        <f t="shared" si="41"/>
        <v>3.4299999999999997</v>
      </c>
      <c r="L208" s="43">
        <v>43734</v>
      </c>
      <c r="M208" s="35">
        <v>10.666666666666666</v>
      </c>
      <c r="N208" s="10" t="s">
        <v>54</v>
      </c>
      <c r="O208" s="10" t="s">
        <v>84</v>
      </c>
    </row>
    <row r="209" spans="2:15" ht="31.5" customHeight="1">
      <c r="B209" s="5">
        <v>205</v>
      </c>
      <c r="C209" s="48">
        <v>44055</v>
      </c>
      <c r="D209" s="49">
        <v>1</v>
      </c>
      <c r="E209" s="18" t="s">
        <v>146</v>
      </c>
      <c r="F209" s="18" t="s">
        <v>392</v>
      </c>
      <c r="G209" s="17" t="s">
        <v>393</v>
      </c>
      <c r="H209" s="17" t="s">
        <v>394</v>
      </c>
      <c r="I209" s="34">
        <v>5.6</v>
      </c>
      <c r="J209" s="34">
        <v>2.8</v>
      </c>
      <c r="K209" s="24">
        <f>I209-J209</f>
        <v>2.8</v>
      </c>
      <c r="L209" s="17">
        <v>43749</v>
      </c>
      <c r="M209" s="35">
        <v>10.199999999999999</v>
      </c>
      <c r="N209" s="17" t="s">
        <v>52</v>
      </c>
      <c r="O209" s="17" t="s">
        <v>69</v>
      </c>
    </row>
    <row r="210" spans="2:15" ht="31.5" customHeight="1">
      <c r="B210" s="5">
        <v>206</v>
      </c>
      <c r="C210" s="48">
        <v>44062</v>
      </c>
      <c r="D210" s="49">
        <v>1</v>
      </c>
      <c r="E210" s="18" t="s">
        <v>395</v>
      </c>
      <c r="F210" s="18" t="s">
        <v>146</v>
      </c>
      <c r="G210" s="17" t="s">
        <v>336</v>
      </c>
      <c r="H210" s="17" t="s">
        <v>337</v>
      </c>
      <c r="I210" s="34">
        <v>8.23</v>
      </c>
      <c r="J210" s="34">
        <v>0.05</v>
      </c>
      <c r="K210" s="24">
        <f>I210-J210</f>
        <v>8.18</v>
      </c>
      <c r="L210" s="17">
        <v>43715</v>
      </c>
      <c r="M210" s="35">
        <v>11.566666666666666</v>
      </c>
      <c r="N210" s="17" t="s">
        <v>54</v>
      </c>
      <c r="O210" s="17" t="s">
        <v>84</v>
      </c>
    </row>
    <row r="211" spans="2:15" ht="31.5" customHeight="1">
      <c r="B211" s="5">
        <v>207</v>
      </c>
      <c r="C211" s="48">
        <v>44063</v>
      </c>
      <c r="D211" s="49">
        <v>1</v>
      </c>
      <c r="E211" s="18" t="s">
        <v>396</v>
      </c>
      <c r="F211" s="18" t="s">
        <v>37</v>
      </c>
      <c r="G211" s="17" t="s">
        <v>144</v>
      </c>
      <c r="H211" s="17" t="s">
        <v>397</v>
      </c>
      <c r="I211" s="34">
        <v>0.59</v>
      </c>
      <c r="J211" s="34">
        <v>0.39</v>
      </c>
      <c r="K211" s="24">
        <f>I211-J211</f>
        <v>0.19999999999999996</v>
      </c>
      <c r="L211" s="17">
        <v>43635</v>
      </c>
      <c r="M211" s="35">
        <v>14.266666666666667</v>
      </c>
      <c r="N211" s="17" t="s">
        <v>54</v>
      </c>
      <c r="O211" s="17" t="s">
        <v>130</v>
      </c>
    </row>
    <row r="212" spans="2:15" ht="31.5" customHeight="1">
      <c r="B212" s="5">
        <v>208</v>
      </c>
      <c r="C212" s="48">
        <v>44064</v>
      </c>
      <c r="D212" s="49">
        <v>3</v>
      </c>
      <c r="E212" s="48" t="s">
        <v>398</v>
      </c>
      <c r="F212" s="48" t="s">
        <v>399</v>
      </c>
      <c r="G212" s="50" t="s">
        <v>175</v>
      </c>
      <c r="H212" s="50" t="s">
        <v>386</v>
      </c>
      <c r="I212" s="50">
        <v>4.43</v>
      </c>
      <c r="J212" s="53">
        <v>0.4</v>
      </c>
      <c r="K212" s="24">
        <f t="shared" ref="K212:K213" si="42">I212-J212</f>
        <v>4.0299999999999994</v>
      </c>
      <c r="L212" s="43">
        <v>43733</v>
      </c>
      <c r="M212" s="35">
        <v>11.066666666666666</v>
      </c>
      <c r="N212" s="10" t="s">
        <v>54</v>
      </c>
      <c r="O212" s="10" t="s">
        <v>84</v>
      </c>
    </row>
    <row r="213" spans="2:15" ht="31.5" customHeight="1">
      <c r="B213" s="5">
        <v>209</v>
      </c>
      <c r="C213" s="48">
        <v>44064</v>
      </c>
      <c r="D213" s="49">
        <v>3</v>
      </c>
      <c r="E213" s="48" t="s">
        <v>398</v>
      </c>
      <c r="F213" s="48" t="s">
        <v>399</v>
      </c>
      <c r="G213" s="50" t="s">
        <v>166</v>
      </c>
      <c r="H213" s="50" t="s">
        <v>400</v>
      </c>
      <c r="I213" s="50">
        <v>9.25</v>
      </c>
      <c r="J213" s="50">
        <v>0.25</v>
      </c>
      <c r="K213" s="24">
        <f t="shared" si="42"/>
        <v>9</v>
      </c>
      <c r="L213" s="43">
        <v>43717</v>
      </c>
      <c r="M213" s="35">
        <v>11.6</v>
      </c>
      <c r="N213" s="10" t="s">
        <v>54</v>
      </c>
      <c r="O213" s="10" t="s">
        <v>84</v>
      </c>
    </row>
    <row r="214" spans="2:15" ht="31.5" customHeight="1">
      <c r="B214" s="5">
        <v>210</v>
      </c>
      <c r="C214" s="48">
        <v>44065</v>
      </c>
      <c r="D214" s="49">
        <v>1</v>
      </c>
      <c r="E214" s="48" t="s">
        <v>401</v>
      </c>
      <c r="F214" s="48" t="s">
        <v>123</v>
      </c>
      <c r="G214" s="50" t="s">
        <v>121</v>
      </c>
      <c r="H214" s="50" t="s">
        <v>391</v>
      </c>
      <c r="I214" s="50">
        <v>3.23</v>
      </c>
      <c r="J214" s="50">
        <v>0.23</v>
      </c>
      <c r="K214" s="24">
        <f t="shared" ref="K214:K215" si="43">I214-J214</f>
        <v>3</v>
      </c>
      <c r="L214" s="43">
        <v>43726</v>
      </c>
      <c r="M214" s="35">
        <v>11.3</v>
      </c>
      <c r="N214" s="10" t="s">
        <v>20</v>
      </c>
      <c r="O214" s="10" t="s">
        <v>130</v>
      </c>
    </row>
    <row r="215" spans="2:15" ht="31.5" customHeight="1">
      <c r="B215" s="5">
        <v>211</v>
      </c>
      <c r="C215" s="48">
        <v>44065</v>
      </c>
      <c r="D215" s="49">
        <v>2</v>
      </c>
      <c r="E215" s="48" t="s">
        <v>402</v>
      </c>
      <c r="F215" s="48" t="s">
        <v>403</v>
      </c>
      <c r="G215" s="50" t="s">
        <v>48</v>
      </c>
      <c r="H215" s="50" t="s">
        <v>404</v>
      </c>
      <c r="I215" s="50">
        <v>6.23</v>
      </c>
      <c r="J215" s="53">
        <v>0.2</v>
      </c>
      <c r="K215" s="24">
        <f t="shared" si="43"/>
        <v>6.03</v>
      </c>
      <c r="L215" s="43">
        <v>43738</v>
      </c>
      <c r="M215" s="35">
        <v>10.9</v>
      </c>
      <c r="N215" s="10" t="s">
        <v>53</v>
      </c>
      <c r="O215" s="10" t="s">
        <v>57</v>
      </c>
    </row>
    <row r="216" spans="2:15" ht="31.5" customHeight="1">
      <c r="B216" s="5">
        <v>212</v>
      </c>
      <c r="C216" s="48">
        <v>44066</v>
      </c>
      <c r="D216" s="49">
        <v>1</v>
      </c>
      <c r="E216" s="48" t="s">
        <v>174</v>
      </c>
      <c r="F216" s="48" t="s">
        <v>405</v>
      </c>
      <c r="G216" s="50" t="s">
        <v>406</v>
      </c>
      <c r="H216" s="50" t="s">
        <v>407</v>
      </c>
      <c r="I216" s="50">
        <v>2.46</v>
      </c>
      <c r="J216" s="50">
        <v>2.16</v>
      </c>
      <c r="K216" s="24">
        <f>I216-J216</f>
        <v>0.29999999999999982</v>
      </c>
      <c r="L216" s="43">
        <v>43676</v>
      </c>
      <c r="M216" s="35">
        <v>13</v>
      </c>
      <c r="N216" s="10" t="s">
        <v>52</v>
      </c>
      <c r="O216" s="10" t="s">
        <v>69</v>
      </c>
    </row>
    <row r="217" spans="2:15" ht="31.5" customHeight="1">
      <c r="B217" s="5">
        <v>213</v>
      </c>
      <c r="C217" s="48">
        <v>44066</v>
      </c>
      <c r="D217" s="49">
        <v>1</v>
      </c>
      <c r="E217" s="48" t="s">
        <v>174</v>
      </c>
      <c r="F217" s="48" t="s">
        <v>405</v>
      </c>
      <c r="G217" s="50" t="s">
        <v>406</v>
      </c>
      <c r="H217" s="50" t="s">
        <v>408</v>
      </c>
      <c r="I217" s="50">
        <v>8.27</v>
      </c>
      <c r="J217" s="50">
        <v>7.27</v>
      </c>
      <c r="K217" s="24">
        <f t="shared" ref="K217:K233" si="44">I217-J217</f>
        <v>1</v>
      </c>
      <c r="L217" s="43">
        <v>43679</v>
      </c>
      <c r="M217" s="35">
        <v>12.9</v>
      </c>
      <c r="N217" s="10" t="s">
        <v>52</v>
      </c>
      <c r="O217" s="10" t="s">
        <v>69</v>
      </c>
    </row>
    <row r="218" spans="2:15" ht="31.5" customHeight="1">
      <c r="B218" s="5">
        <v>214</v>
      </c>
      <c r="C218" s="48">
        <v>44066</v>
      </c>
      <c r="D218" s="49">
        <v>1</v>
      </c>
      <c r="E218" s="48" t="s">
        <v>174</v>
      </c>
      <c r="F218" s="48" t="s">
        <v>405</v>
      </c>
      <c r="G218" s="50" t="s">
        <v>406</v>
      </c>
      <c r="H218" s="50" t="s">
        <v>409</v>
      </c>
      <c r="I218" s="50">
        <v>8.35</v>
      </c>
      <c r="J218" s="50">
        <v>7.95</v>
      </c>
      <c r="K218" s="24">
        <f t="shared" si="44"/>
        <v>0.39999999999999947</v>
      </c>
      <c r="L218" s="43">
        <v>43679</v>
      </c>
      <c r="M218" s="35">
        <v>12.9</v>
      </c>
      <c r="N218" s="10" t="s">
        <v>52</v>
      </c>
      <c r="O218" s="10" t="s">
        <v>69</v>
      </c>
    </row>
    <row r="219" spans="2:15" ht="31.5" customHeight="1">
      <c r="B219" s="5">
        <v>215</v>
      </c>
      <c r="C219" s="48">
        <v>44066</v>
      </c>
      <c r="D219" s="49">
        <v>1</v>
      </c>
      <c r="E219" s="48" t="s">
        <v>174</v>
      </c>
      <c r="F219" s="48" t="s">
        <v>405</v>
      </c>
      <c r="G219" s="50" t="s">
        <v>406</v>
      </c>
      <c r="H219" s="50" t="s">
        <v>410</v>
      </c>
      <c r="I219" s="50">
        <v>4.03</v>
      </c>
      <c r="J219" s="50">
        <v>4.03</v>
      </c>
      <c r="K219" s="24">
        <f t="shared" si="44"/>
        <v>0</v>
      </c>
      <c r="L219" s="43">
        <v>43678</v>
      </c>
      <c r="M219" s="35">
        <v>12.933333333333334</v>
      </c>
      <c r="N219" s="10" t="s">
        <v>52</v>
      </c>
      <c r="O219" s="10" t="s">
        <v>69</v>
      </c>
    </row>
    <row r="220" spans="2:15" ht="31.5" customHeight="1">
      <c r="B220" s="5">
        <v>216</v>
      </c>
      <c r="C220" s="48">
        <v>44066</v>
      </c>
      <c r="D220" s="49">
        <v>1</v>
      </c>
      <c r="E220" s="48" t="s">
        <v>174</v>
      </c>
      <c r="F220" s="48" t="s">
        <v>405</v>
      </c>
      <c r="G220" s="50" t="s">
        <v>406</v>
      </c>
      <c r="H220" s="50" t="s">
        <v>411</v>
      </c>
      <c r="I220" s="50">
        <v>4.8099999999999996</v>
      </c>
      <c r="J220" s="50">
        <v>4.8099999999999996</v>
      </c>
      <c r="K220" s="24">
        <f t="shared" si="44"/>
        <v>0</v>
      </c>
      <c r="L220" s="43">
        <v>43679</v>
      </c>
      <c r="M220" s="35">
        <v>12.9</v>
      </c>
      <c r="N220" s="10" t="s">
        <v>52</v>
      </c>
      <c r="O220" s="10" t="s">
        <v>69</v>
      </c>
    </row>
    <row r="221" spans="2:15" ht="31.5" customHeight="1">
      <c r="B221" s="5">
        <v>217</v>
      </c>
      <c r="C221" s="48">
        <v>44066</v>
      </c>
      <c r="D221" s="49">
        <v>1</v>
      </c>
      <c r="E221" s="48" t="s">
        <v>174</v>
      </c>
      <c r="F221" s="48" t="s">
        <v>405</v>
      </c>
      <c r="G221" s="50" t="s">
        <v>406</v>
      </c>
      <c r="H221" s="50" t="s">
        <v>412</v>
      </c>
      <c r="I221" s="50">
        <v>9.5299999999999994</v>
      </c>
      <c r="J221" s="50">
        <v>9.5299999999999994</v>
      </c>
      <c r="K221" s="24">
        <f t="shared" si="44"/>
        <v>0</v>
      </c>
      <c r="L221" s="43">
        <v>43677</v>
      </c>
      <c r="M221" s="35">
        <v>12.966666666666667</v>
      </c>
      <c r="N221" s="10" t="s">
        <v>52</v>
      </c>
      <c r="O221" s="10" t="s">
        <v>69</v>
      </c>
    </row>
    <row r="222" spans="2:15" ht="31.5" customHeight="1">
      <c r="B222" s="5">
        <v>218</v>
      </c>
      <c r="C222" s="48">
        <v>44066</v>
      </c>
      <c r="D222" s="49">
        <v>1</v>
      </c>
      <c r="E222" s="48" t="s">
        <v>174</v>
      </c>
      <c r="F222" s="48" t="s">
        <v>405</v>
      </c>
      <c r="G222" s="50" t="s">
        <v>406</v>
      </c>
      <c r="H222" s="50" t="s">
        <v>413</v>
      </c>
      <c r="I222" s="50">
        <v>2.84</v>
      </c>
      <c r="J222" s="50">
        <v>2.84</v>
      </c>
      <c r="K222" s="24">
        <f t="shared" si="44"/>
        <v>0</v>
      </c>
      <c r="L222" s="43">
        <v>43679</v>
      </c>
      <c r="M222" s="35">
        <v>12.9</v>
      </c>
      <c r="N222" s="10" t="s">
        <v>52</v>
      </c>
      <c r="O222" s="10" t="s">
        <v>69</v>
      </c>
    </row>
    <row r="223" spans="2:15" ht="31.5" customHeight="1">
      <c r="B223" s="5">
        <v>219</v>
      </c>
      <c r="C223" s="48">
        <v>44066</v>
      </c>
      <c r="D223" s="49">
        <v>1</v>
      </c>
      <c r="E223" s="48" t="s">
        <v>174</v>
      </c>
      <c r="F223" s="48" t="s">
        <v>405</v>
      </c>
      <c r="G223" s="50" t="s">
        <v>406</v>
      </c>
      <c r="H223" s="50" t="s">
        <v>414</v>
      </c>
      <c r="I223" s="50">
        <v>0.79</v>
      </c>
      <c r="J223" s="50">
        <v>0.79</v>
      </c>
      <c r="K223" s="24">
        <f t="shared" si="44"/>
        <v>0</v>
      </c>
      <c r="L223" s="43">
        <v>43681</v>
      </c>
      <c r="M223" s="35">
        <v>12.833333333333334</v>
      </c>
      <c r="N223" s="10" t="s">
        <v>52</v>
      </c>
      <c r="O223" s="10" t="s">
        <v>69</v>
      </c>
    </row>
    <row r="224" spans="2:15" ht="31.5" customHeight="1">
      <c r="B224" s="5">
        <v>220</v>
      </c>
      <c r="C224" s="48">
        <v>44066</v>
      </c>
      <c r="D224" s="49">
        <v>1</v>
      </c>
      <c r="E224" s="48" t="s">
        <v>174</v>
      </c>
      <c r="F224" s="48" t="s">
        <v>405</v>
      </c>
      <c r="G224" s="50" t="s">
        <v>406</v>
      </c>
      <c r="H224" s="50" t="s">
        <v>415</v>
      </c>
      <c r="I224" s="50">
        <v>3.09</v>
      </c>
      <c r="J224" s="50">
        <v>3.09</v>
      </c>
      <c r="K224" s="24">
        <f t="shared" si="44"/>
        <v>0</v>
      </c>
      <c r="L224" s="43">
        <v>43680</v>
      </c>
      <c r="M224" s="35">
        <v>12.866666666666667</v>
      </c>
      <c r="N224" s="10" t="s">
        <v>52</v>
      </c>
      <c r="O224" s="10" t="s">
        <v>69</v>
      </c>
    </row>
    <row r="225" spans="2:15" ht="31.5" customHeight="1">
      <c r="B225" s="5">
        <v>221</v>
      </c>
      <c r="C225" s="48">
        <v>44066</v>
      </c>
      <c r="D225" s="49">
        <v>1</v>
      </c>
      <c r="E225" s="48" t="s">
        <v>174</v>
      </c>
      <c r="F225" s="48" t="s">
        <v>405</v>
      </c>
      <c r="G225" s="50" t="s">
        <v>406</v>
      </c>
      <c r="H225" s="50" t="s">
        <v>416</v>
      </c>
      <c r="I225" s="50">
        <v>4.66</v>
      </c>
      <c r="J225" s="50">
        <v>4.66</v>
      </c>
      <c r="K225" s="24">
        <f t="shared" si="44"/>
        <v>0</v>
      </c>
      <c r="L225" s="43">
        <v>43685</v>
      </c>
      <c r="M225" s="35">
        <v>12.7</v>
      </c>
      <c r="N225" s="10" t="s">
        <v>52</v>
      </c>
      <c r="O225" s="10" t="s">
        <v>69</v>
      </c>
    </row>
    <row r="226" spans="2:15" ht="31.5" customHeight="1">
      <c r="B226" s="5">
        <v>222</v>
      </c>
      <c r="C226" s="48">
        <v>44066</v>
      </c>
      <c r="D226" s="49">
        <v>1</v>
      </c>
      <c r="E226" s="48" t="s">
        <v>174</v>
      </c>
      <c r="F226" s="48" t="s">
        <v>405</v>
      </c>
      <c r="G226" s="50" t="s">
        <v>406</v>
      </c>
      <c r="H226" s="50" t="s">
        <v>417</v>
      </c>
      <c r="I226" s="50">
        <v>1.96</v>
      </c>
      <c r="J226" s="50">
        <v>1.96</v>
      </c>
      <c r="K226" s="24">
        <f t="shared" si="44"/>
        <v>0</v>
      </c>
      <c r="L226" s="43">
        <v>43685</v>
      </c>
      <c r="M226" s="35">
        <v>12.7</v>
      </c>
      <c r="N226" s="10" t="s">
        <v>52</v>
      </c>
      <c r="O226" s="10" t="s">
        <v>69</v>
      </c>
    </row>
    <row r="227" spans="2:15" ht="31.5" customHeight="1">
      <c r="B227" s="5">
        <v>223</v>
      </c>
      <c r="C227" s="48">
        <v>44066</v>
      </c>
      <c r="D227" s="49">
        <v>1</v>
      </c>
      <c r="E227" s="48" t="s">
        <v>174</v>
      </c>
      <c r="F227" s="48" t="s">
        <v>405</v>
      </c>
      <c r="G227" s="50" t="s">
        <v>406</v>
      </c>
      <c r="H227" s="50" t="s">
        <v>418</v>
      </c>
      <c r="I227" s="50">
        <v>0.43</v>
      </c>
      <c r="J227" s="50">
        <v>0.43</v>
      </c>
      <c r="K227" s="24">
        <f t="shared" si="44"/>
        <v>0</v>
      </c>
      <c r="L227" s="43">
        <v>43685</v>
      </c>
      <c r="M227" s="35">
        <v>12.7</v>
      </c>
      <c r="N227" s="10" t="s">
        <v>52</v>
      </c>
      <c r="O227" s="10" t="s">
        <v>69</v>
      </c>
    </row>
    <row r="228" spans="2:15" ht="31.5" customHeight="1">
      <c r="B228" s="5">
        <v>224</v>
      </c>
      <c r="C228" s="48">
        <v>44066</v>
      </c>
      <c r="D228" s="49">
        <v>1</v>
      </c>
      <c r="E228" s="48" t="s">
        <v>174</v>
      </c>
      <c r="F228" s="48" t="s">
        <v>405</v>
      </c>
      <c r="G228" s="50" t="s">
        <v>393</v>
      </c>
      <c r="H228" s="50" t="s">
        <v>419</v>
      </c>
      <c r="I228" s="50">
        <v>4.29</v>
      </c>
      <c r="J228" s="50">
        <v>0.15</v>
      </c>
      <c r="K228" s="24">
        <f t="shared" si="44"/>
        <v>4.1399999999999997</v>
      </c>
      <c r="L228" s="43">
        <v>43796</v>
      </c>
      <c r="M228" s="35">
        <v>9</v>
      </c>
      <c r="N228" s="10" t="s">
        <v>52</v>
      </c>
      <c r="O228" s="10" t="s">
        <v>56</v>
      </c>
    </row>
    <row r="229" spans="2:15" ht="31.5" customHeight="1">
      <c r="B229" s="5">
        <v>225</v>
      </c>
      <c r="C229" s="48">
        <v>44066</v>
      </c>
      <c r="D229" s="49">
        <v>1</v>
      </c>
      <c r="E229" s="48" t="s">
        <v>124</v>
      </c>
      <c r="F229" s="48" t="s">
        <v>420</v>
      </c>
      <c r="G229" s="50" t="s">
        <v>421</v>
      </c>
      <c r="H229" s="50" t="s">
        <v>422</v>
      </c>
      <c r="I229" s="50">
        <v>5.23</v>
      </c>
      <c r="J229" s="50">
        <v>5.23</v>
      </c>
      <c r="K229" s="24">
        <f t="shared" si="44"/>
        <v>0</v>
      </c>
      <c r="L229" s="43">
        <v>43672</v>
      </c>
      <c r="M229" s="35">
        <v>13.133333333333333</v>
      </c>
      <c r="N229" s="10" t="s">
        <v>54</v>
      </c>
      <c r="O229" s="10" t="s">
        <v>235</v>
      </c>
    </row>
    <row r="230" spans="2:15" ht="31.5" customHeight="1">
      <c r="B230" s="5">
        <v>226</v>
      </c>
      <c r="C230" s="48">
        <v>44066</v>
      </c>
      <c r="D230" s="49">
        <v>2</v>
      </c>
      <c r="E230" s="48" t="s">
        <v>86</v>
      </c>
      <c r="F230" s="48" t="s">
        <v>424</v>
      </c>
      <c r="G230" s="50" t="s">
        <v>425</v>
      </c>
      <c r="H230" s="50" t="s">
        <v>426</v>
      </c>
      <c r="I230" s="50">
        <v>3.17</v>
      </c>
      <c r="J230" s="50">
        <v>0.25</v>
      </c>
      <c r="K230" s="24">
        <f t="shared" si="44"/>
        <v>2.92</v>
      </c>
      <c r="L230" s="43">
        <v>43740</v>
      </c>
      <c r="M230" s="35">
        <v>10.866666666666667</v>
      </c>
      <c r="N230" s="10" t="s">
        <v>20</v>
      </c>
      <c r="O230" s="10" t="s">
        <v>130</v>
      </c>
    </row>
    <row r="231" spans="2:15" ht="31.5" customHeight="1">
      <c r="B231" s="5">
        <v>227</v>
      </c>
      <c r="C231" s="48">
        <v>44066</v>
      </c>
      <c r="D231" s="49">
        <v>2</v>
      </c>
      <c r="E231" s="48" t="s">
        <v>427</v>
      </c>
      <c r="F231" s="48" t="s">
        <v>428</v>
      </c>
      <c r="G231" s="50" t="s">
        <v>429</v>
      </c>
      <c r="H231" s="50" t="s">
        <v>309</v>
      </c>
      <c r="I231" s="50">
        <v>8.27</v>
      </c>
      <c r="J231" s="50">
        <v>0.21</v>
      </c>
      <c r="K231" s="24">
        <f t="shared" si="44"/>
        <v>8.0599999999999987</v>
      </c>
      <c r="L231" s="43">
        <v>43825</v>
      </c>
      <c r="M231" s="35">
        <v>8.0333333333333332</v>
      </c>
      <c r="N231" s="10" t="s">
        <v>54</v>
      </c>
      <c r="O231" s="10" t="s">
        <v>130</v>
      </c>
    </row>
    <row r="232" spans="2:15" ht="31.5" customHeight="1">
      <c r="B232" s="5">
        <v>228</v>
      </c>
      <c r="C232" s="48">
        <v>44066</v>
      </c>
      <c r="D232" s="49">
        <v>3</v>
      </c>
      <c r="E232" s="48" t="s">
        <v>30</v>
      </c>
      <c r="F232" s="48" t="s">
        <v>388</v>
      </c>
      <c r="G232" s="50" t="s">
        <v>25</v>
      </c>
      <c r="H232" s="50" t="s">
        <v>423</v>
      </c>
      <c r="I232" s="50">
        <v>3.03</v>
      </c>
      <c r="J232" s="53">
        <v>1.5</v>
      </c>
      <c r="K232" s="24">
        <f t="shared" si="44"/>
        <v>1.5299999999999998</v>
      </c>
      <c r="L232" s="43">
        <v>43702</v>
      </c>
      <c r="M232" s="35">
        <v>12.133333333333333</v>
      </c>
      <c r="N232" s="10" t="s">
        <v>20</v>
      </c>
      <c r="O232" s="10" t="s">
        <v>32</v>
      </c>
    </row>
    <row r="233" spans="2:15" ht="31.5" customHeight="1">
      <c r="B233" s="5">
        <v>229</v>
      </c>
      <c r="C233" s="48">
        <v>44066</v>
      </c>
      <c r="D233" s="49">
        <v>3</v>
      </c>
      <c r="E233" s="48" t="s">
        <v>30</v>
      </c>
      <c r="F233" s="48" t="s">
        <v>388</v>
      </c>
      <c r="G233" s="50" t="s">
        <v>25</v>
      </c>
      <c r="H233" s="50" t="s">
        <v>27</v>
      </c>
      <c r="I233" s="50">
        <v>3.97</v>
      </c>
      <c r="J233" s="53">
        <v>0.5</v>
      </c>
      <c r="K233" s="24">
        <f t="shared" si="44"/>
        <v>3.47</v>
      </c>
      <c r="L233" s="43">
        <v>43713</v>
      </c>
      <c r="M233" s="35">
        <v>11.766666666666667</v>
      </c>
      <c r="N233" s="10" t="s">
        <v>20</v>
      </c>
      <c r="O233" s="10" t="s">
        <v>32</v>
      </c>
    </row>
    <row r="234" spans="2:15" ht="31.5" customHeight="1">
      <c r="B234" s="5">
        <v>230</v>
      </c>
      <c r="C234" s="48">
        <v>44068</v>
      </c>
      <c r="D234" s="49">
        <v>2</v>
      </c>
      <c r="E234" s="21">
        <v>0.64583333333333337</v>
      </c>
      <c r="F234" s="21">
        <v>0.67013888888888884</v>
      </c>
      <c r="G234" s="50" t="s">
        <v>48</v>
      </c>
      <c r="H234" s="50" t="s">
        <v>49</v>
      </c>
      <c r="I234" s="50">
        <v>3.08</v>
      </c>
      <c r="J234" s="53">
        <v>1.98</v>
      </c>
      <c r="K234" s="24">
        <f>I234-J234</f>
        <v>1.1000000000000001</v>
      </c>
      <c r="L234" s="43">
        <v>43725</v>
      </c>
      <c r="M234" s="41">
        <v>11.433333333333334</v>
      </c>
      <c r="N234" s="10" t="s">
        <v>53</v>
      </c>
      <c r="O234" s="10" t="s">
        <v>57</v>
      </c>
    </row>
    <row r="235" spans="2:15" ht="31.5" customHeight="1">
      <c r="B235" s="5">
        <v>231</v>
      </c>
      <c r="C235" s="48">
        <v>44068</v>
      </c>
      <c r="D235" s="49">
        <v>2</v>
      </c>
      <c r="E235" s="21">
        <v>0.66666666666666663</v>
      </c>
      <c r="F235" s="21">
        <v>0.68055555555555547</v>
      </c>
      <c r="G235" s="50" t="s">
        <v>48</v>
      </c>
      <c r="H235" s="50" t="s">
        <v>430</v>
      </c>
      <c r="I235" s="50">
        <v>2.79</v>
      </c>
      <c r="J235" s="53">
        <v>1.99</v>
      </c>
      <c r="K235" s="24">
        <f t="shared" ref="K235:K236" si="45">I235-J235</f>
        <v>0.8</v>
      </c>
      <c r="L235" s="43">
        <v>43717</v>
      </c>
      <c r="M235" s="41">
        <v>11.7</v>
      </c>
      <c r="N235" s="10" t="s">
        <v>53</v>
      </c>
      <c r="O235" s="10" t="s">
        <v>57</v>
      </c>
    </row>
    <row r="236" spans="2:15" ht="31.5" customHeight="1">
      <c r="B236" s="5">
        <v>232</v>
      </c>
      <c r="C236" s="48">
        <v>44068</v>
      </c>
      <c r="D236" s="49">
        <v>2</v>
      </c>
      <c r="E236" s="21">
        <v>0.74305555555555547</v>
      </c>
      <c r="F236" s="21">
        <v>0.79861111111111116</v>
      </c>
      <c r="G236" s="50" t="s">
        <v>431</v>
      </c>
      <c r="H236" s="50" t="s">
        <v>432</v>
      </c>
      <c r="I236" s="50">
        <v>3.88</v>
      </c>
      <c r="J236" s="53">
        <v>2.5</v>
      </c>
      <c r="K236" s="24">
        <f t="shared" si="45"/>
        <v>1.38</v>
      </c>
      <c r="L236" s="43">
        <v>43799</v>
      </c>
      <c r="M236" s="35">
        <v>8.9666666666666668</v>
      </c>
      <c r="N236" s="10" t="s">
        <v>52</v>
      </c>
      <c r="O236" s="10" t="s">
        <v>74</v>
      </c>
    </row>
    <row r="237" spans="2:15" ht="31.5" customHeight="1">
      <c r="B237" s="5">
        <v>233</v>
      </c>
      <c r="C237" s="48">
        <v>44069</v>
      </c>
      <c r="D237" s="49">
        <v>1</v>
      </c>
      <c r="E237" s="18" t="s">
        <v>433</v>
      </c>
      <c r="F237" s="18" t="s">
        <v>15</v>
      </c>
      <c r="G237" s="17" t="s">
        <v>366</v>
      </c>
      <c r="H237" s="17" t="s">
        <v>434</v>
      </c>
      <c r="I237" s="6">
        <v>3.39</v>
      </c>
      <c r="J237" s="34">
        <v>2</v>
      </c>
      <c r="K237" s="24">
        <f t="shared" ref="K237:K245" si="46">I237-J237</f>
        <v>1.3900000000000001</v>
      </c>
      <c r="L237" s="43">
        <v>43682</v>
      </c>
      <c r="M237" s="35">
        <v>12.9</v>
      </c>
      <c r="N237" s="10" t="s">
        <v>52</v>
      </c>
      <c r="O237" s="10" t="s">
        <v>69</v>
      </c>
    </row>
    <row r="238" spans="2:15" ht="31.5" customHeight="1">
      <c r="B238" s="5">
        <v>234</v>
      </c>
      <c r="C238" s="48">
        <v>44069</v>
      </c>
      <c r="D238" s="49">
        <v>1</v>
      </c>
      <c r="E238" s="18" t="s">
        <v>433</v>
      </c>
      <c r="F238" s="18" t="s">
        <v>15</v>
      </c>
      <c r="G238" s="17" t="s">
        <v>366</v>
      </c>
      <c r="H238" s="17" t="s">
        <v>435</v>
      </c>
      <c r="I238" s="6">
        <v>9.48</v>
      </c>
      <c r="J238" s="6">
        <v>9.48</v>
      </c>
      <c r="K238" s="24">
        <f t="shared" si="46"/>
        <v>0</v>
      </c>
      <c r="L238" s="43">
        <v>43684</v>
      </c>
      <c r="M238" s="35">
        <v>12.833333333333334</v>
      </c>
      <c r="N238" s="10" t="s">
        <v>52</v>
      </c>
      <c r="O238" s="10" t="s">
        <v>69</v>
      </c>
    </row>
    <row r="239" spans="2:15" ht="31.5" customHeight="1">
      <c r="B239" s="5">
        <v>235</v>
      </c>
      <c r="C239" s="48">
        <v>44069</v>
      </c>
      <c r="D239" s="49">
        <v>1</v>
      </c>
      <c r="E239" s="18" t="s">
        <v>433</v>
      </c>
      <c r="F239" s="18" t="s">
        <v>15</v>
      </c>
      <c r="G239" s="17" t="s">
        <v>366</v>
      </c>
      <c r="H239" s="17" t="s">
        <v>436</v>
      </c>
      <c r="I239" s="6">
        <v>1.23</v>
      </c>
      <c r="J239" s="6">
        <v>1.23</v>
      </c>
      <c r="K239" s="24">
        <f t="shared" si="46"/>
        <v>0</v>
      </c>
      <c r="L239" s="43">
        <v>43698</v>
      </c>
      <c r="M239" s="35">
        <v>12.366666666666667</v>
      </c>
      <c r="N239" s="10" t="s">
        <v>52</v>
      </c>
      <c r="O239" s="10" t="s">
        <v>69</v>
      </c>
    </row>
    <row r="240" spans="2:15" ht="31.5" customHeight="1">
      <c r="B240" s="5">
        <v>236</v>
      </c>
      <c r="C240" s="48">
        <v>44069</v>
      </c>
      <c r="D240" s="49">
        <v>1</v>
      </c>
      <c r="E240" s="18" t="s">
        <v>433</v>
      </c>
      <c r="F240" s="18" t="s">
        <v>15</v>
      </c>
      <c r="G240" s="17" t="s">
        <v>366</v>
      </c>
      <c r="H240" s="17" t="s">
        <v>437</v>
      </c>
      <c r="I240" s="6">
        <v>5.0599999999999996</v>
      </c>
      <c r="J240" s="6">
        <v>5.0599999999999996</v>
      </c>
      <c r="K240" s="24">
        <f t="shared" si="46"/>
        <v>0</v>
      </c>
      <c r="L240" s="43">
        <v>43685</v>
      </c>
      <c r="M240" s="35">
        <v>12.8</v>
      </c>
      <c r="N240" s="10" t="s">
        <v>52</v>
      </c>
      <c r="O240" s="10" t="s">
        <v>69</v>
      </c>
    </row>
    <row r="241" spans="2:15" ht="31.5" customHeight="1">
      <c r="B241" s="5">
        <v>237</v>
      </c>
      <c r="C241" s="48">
        <v>44069</v>
      </c>
      <c r="D241" s="49">
        <v>1</v>
      </c>
      <c r="E241" s="18" t="s">
        <v>433</v>
      </c>
      <c r="F241" s="18" t="s">
        <v>15</v>
      </c>
      <c r="G241" s="17" t="s">
        <v>366</v>
      </c>
      <c r="H241" s="17" t="s">
        <v>438</v>
      </c>
      <c r="I241" s="6">
        <v>1.38</v>
      </c>
      <c r="J241" s="6">
        <v>1.38</v>
      </c>
      <c r="K241" s="24">
        <f t="shared" si="46"/>
        <v>0</v>
      </c>
      <c r="L241" s="43">
        <v>43689</v>
      </c>
      <c r="M241" s="35">
        <v>12.666666666666666</v>
      </c>
      <c r="N241" s="10" t="s">
        <v>52</v>
      </c>
      <c r="O241" s="10" t="s">
        <v>69</v>
      </c>
    </row>
    <row r="242" spans="2:15" ht="31.5" customHeight="1">
      <c r="B242" s="5">
        <v>238</v>
      </c>
      <c r="C242" s="48">
        <v>44069</v>
      </c>
      <c r="D242" s="49">
        <v>1</v>
      </c>
      <c r="E242" s="18" t="s">
        <v>433</v>
      </c>
      <c r="F242" s="18" t="s">
        <v>15</v>
      </c>
      <c r="G242" s="17" t="s">
        <v>366</v>
      </c>
      <c r="H242" s="17" t="s">
        <v>439</v>
      </c>
      <c r="I242" s="6">
        <v>0.27</v>
      </c>
      <c r="J242" s="6">
        <v>0.27</v>
      </c>
      <c r="K242" s="24">
        <f t="shared" si="46"/>
        <v>0</v>
      </c>
      <c r="L242" s="43">
        <v>43689</v>
      </c>
      <c r="M242" s="35">
        <v>12.666666666666666</v>
      </c>
      <c r="N242" s="10" t="s">
        <v>52</v>
      </c>
      <c r="O242" s="10" t="s">
        <v>69</v>
      </c>
    </row>
    <row r="243" spans="2:15" ht="31.5" customHeight="1">
      <c r="B243" s="5">
        <v>239</v>
      </c>
      <c r="C243" s="48">
        <v>44069</v>
      </c>
      <c r="D243" s="49">
        <v>1</v>
      </c>
      <c r="E243" s="18" t="s">
        <v>433</v>
      </c>
      <c r="F243" s="18" t="s">
        <v>15</v>
      </c>
      <c r="G243" s="17" t="s">
        <v>366</v>
      </c>
      <c r="H243" s="17" t="s">
        <v>440</v>
      </c>
      <c r="I243" s="6">
        <v>1.39</v>
      </c>
      <c r="J243" s="6">
        <v>1.39</v>
      </c>
      <c r="K243" s="24">
        <f t="shared" si="46"/>
        <v>0</v>
      </c>
      <c r="L243" s="43">
        <v>43689</v>
      </c>
      <c r="M243" s="35">
        <v>12.666666666666666</v>
      </c>
      <c r="N243" s="10" t="s">
        <v>52</v>
      </c>
      <c r="O243" s="10" t="s">
        <v>69</v>
      </c>
    </row>
    <row r="244" spans="2:15" ht="31.5" customHeight="1">
      <c r="B244" s="5">
        <v>240</v>
      </c>
      <c r="C244" s="48">
        <v>44069</v>
      </c>
      <c r="D244" s="49">
        <v>1</v>
      </c>
      <c r="E244" s="18" t="s">
        <v>433</v>
      </c>
      <c r="F244" s="18" t="s">
        <v>15</v>
      </c>
      <c r="G244" s="17" t="s">
        <v>366</v>
      </c>
      <c r="H244" s="17" t="s">
        <v>441</v>
      </c>
      <c r="I244" s="6">
        <v>7.65</v>
      </c>
      <c r="J244" s="6">
        <v>7.65</v>
      </c>
      <c r="K244" s="24">
        <f t="shared" si="46"/>
        <v>0</v>
      </c>
      <c r="L244" s="43">
        <v>43688</v>
      </c>
      <c r="M244" s="35">
        <v>12.7</v>
      </c>
      <c r="N244" s="10" t="s">
        <v>52</v>
      </c>
      <c r="O244" s="10" t="s">
        <v>69</v>
      </c>
    </row>
    <row r="245" spans="2:15" ht="31.5" customHeight="1">
      <c r="B245" s="5">
        <v>241</v>
      </c>
      <c r="C245" s="48">
        <v>44069</v>
      </c>
      <c r="D245" s="49">
        <v>1</v>
      </c>
      <c r="E245" s="18" t="s">
        <v>433</v>
      </c>
      <c r="F245" s="18" t="s">
        <v>15</v>
      </c>
      <c r="G245" s="17" t="s">
        <v>366</v>
      </c>
      <c r="H245" s="17" t="s">
        <v>442</v>
      </c>
      <c r="I245" s="6">
        <v>2.99</v>
      </c>
      <c r="J245" s="6">
        <v>2.99</v>
      </c>
      <c r="K245" s="24">
        <f t="shared" si="46"/>
        <v>0</v>
      </c>
      <c r="L245" s="43">
        <v>43687</v>
      </c>
      <c r="M245" s="35">
        <v>12.733333333333333</v>
      </c>
      <c r="N245" s="10" t="s">
        <v>52</v>
      </c>
      <c r="O245" s="10" t="s">
        <v>69</v>
      </c>
    </row>
    <row r="246" spans="2:15" ht="31.5" customHeight="1">
      <c r="B246" s="5">
        <v>242</v>
      </c>
      <c r="C246" s="48">
        <v>44069</v>
      </c>
      <c r="D246" s="49">
        <v>2</v>
      </c>
      <c r="E246" s="21">
        <v>0.40625</v>
      </c>
      <c r="F246" s="21">
        <v>0.41666666666666669</v>
      </c>
      <c r="G246" s="6" t="str">
        <f>VLOOKUP(H246,[1]Sheet3!$A:$I,2,FALSE)</f>
        <v>C0705</v>
      </c>
      <c r="H246" s="6" t="s">
        <v>443</v>
      </c>
      <c r="I246" s="6">
        <f>VLOOKUP(H246,[1]Sheet3!$A:$I,3,FALSE)</f>
        <v>2.02</v>
      </c>
      <c r="J246" s="34">
        <v>0.2</v>
      </c>
      <c r="K246" s="24">
        <f>I246-J246</f>
        <v>1.82</v>
      </c>
      <c r="L246" s="43">
        <v>43746</v>
      </c>
      <c r="M246" s="41">
        <v>10.766666666666667</v>
      </c>
      <c r="N246" s="10" t="s">
        <v>20</v>
      </c>
      <c r="O246" s="10" t="s">
        <v>56</v>
      </c>
    </row>
    <row r="247" spans="2:15" ht="31.5" customHeight="1">
      <c r="B247" s="5">
        <v>243</v>
      </c>
      <c r="C247" s="48">
        <v>44069</v>
      </c>
      <c r="D247" s="49">
        <v>2</v>
      </c>
      <c r="E247" s="21">
        <v>0.79166666666666663</v>
      </c>
      <c r="F247" s="21">
        <v>0.8125</v>
      </c>
      <c r="G247" s="6" t="str">
        <f>VLOOKUP(H247,[1]Sheet3!$A:$I,2,FALSE)</f>
        <v>C1011</v>
      </c>
      <c r="H247" s="6" t="s">
        <v>271</v>
      </c>
      <c r="I247" s="6">
        <f>VLOOKUP(H247,[1]Sheet3!$A:$I,3,FALSE)</f>
        <v>0.92</v>
      </c>
      <c r="J247" s="6">
        <v>0.52</v>
      </c>
      <c r="K247" s="24">
        <f t="shared" ref="K247" si="47">I247-J247</f>
        <v>0.4</v>
      </c>
      <c r="L247" s="43">
        <v>43737</v>
      </c>
      <c r="M247" s="41">
        <v>11.066666666666666</v>
      </c>
      <c r="N247" s="10" t="s">
        <v>52</v>
      </c>
      <c r="O247" s="10" t="s">
        <v>69</v>
      </c>
    </row>
    <row r="248" spans="2:15" ht="31.5" customHeight="1">
      <c r="B248" s="5">
        <v>244</v>
      </c>
      <c r="C248" s="48">
        <v>44071</v>
      </c>
      <c r="D248" s="49">
        <v>1</v>
      </c>
      <c r="E248" s="48" t="s">
        <v>451</v>
      </c>
      <c r="F248" s="48" t="s">
        <v>349</v>
      </c>
      <c r="G248" s="50" t="s">
        <v>336</v>
      </c>
      <c r="H248" s="50" t="s">
        <v>452</v>
      </c>
      <c r="I248" s="50">
        <v>4.7300000000000004</v>
      </c>
      <c r="J248" s="50">
        <v>0.05</v>
      </c>
      <c r="K248" s="24">
        <f>I248-J248</f>
        <v>4.6800000000000006</v>
      </c>
      <c r="L248" s="43">
        <v>43710</v>
      </c>
      <c r="M248" s="35">
        <v>12.033333333333333</v>
      </c>
      <c r="N248" s="10" t="s">
        <v>54</v>
      </c>
      <c r="O248" s="10" t="s">
        <v>84</v>
      </c>
    </row>
    <row r="249" spans="2:15" ht="31.5" customHeight="1">
      <c r="B249" s="5">
        <v>245</v>
      </c>
      <c r="C249" s="48">
        <v>44071</v>
      </c>
      <c r="D249" s="49">
        <v>2</v>
      </c>
      <c r="E249" s="21">
        <v>0.51388888888888895</v>
      </c>
      <c r="F249" s="21">
        <v>0.54166666666666663</v>
      </c>
      <c r="G249" s="50" t="s">
        <v>425</v>
      </c>
      <c r="H249" s="50" t="s">
        <v>426</v>
      </c>
      <c r="I249" s="50">
        <v>3.17</v>
      </c>
      <c r="J249" s="53">
        <v>3.17</v>
      </c>
      <c r="K249" s="24">
        <f>I249-J249</f>
        <v>0</v>
      </c>
      <c r="L249" s="43">
        <v>43740</v>
      </c>
      <c r="M249" s="35">
        <v>11.033333333333333</v>
      </c>
      <c r="N249" s="10" t="s">
        <v>20</v>
      </c>
      <c r="O249" s="10" t="s">
        <v>130</v>
      </c>
    </row>
    <row r="250" spans="2:15" ht="31.5" customHeight="1">
      <c r="B250" s="5">
        <v>246</v>
      </c>
      <c r="C250" s="48">
        <v>44071</v>
      </c>
      <c r="D250" s="49">
        <v>2</v>
      </c>
      <c r="E250" s="21">
        <v>0.53472222222222221</v>
      </c>
      <c r="F250" s="21">
        <v>0.55208333333333337</v>
      </c>
      <c r="G250" s="50" t="s">
        <v>204</v>
      </c>
      <c r="H250" s="50" t="s">
        <v>444</v>
      </c>
      <c r="I250" s="50">
        <v>5.53</v>
      </c>
      <c r="J250" s="53">
        <v>5.53</v>
      </c>
      <c r="K250" s="24">
        <f t="shared" ref="K250:K256" si="48">I250-J250</f>
        <v>0</v>
      </c>
      <c r="L250" s="43">
        <v>43739</v>
      </c>
      <c r="M250" s="35">
        <v>11.066666666666666</v>
      </c>
      <c r="N250" s="10" t="s">
        <v>20</v>
      </c>
      <c r="O250" s="10" t="s">
        <v>130</v>
      </c>
    </row>
    <row r="251" spans="2:15" ht="31.5" customHeight="1">
      <c r="B251" s="5">
        <v>247</v>
      </c>
      <c r="C251" s="48">
        <v>44071</v>
      </c>
      <c r="D251" s="49">
        <v>2</v>
      </c>
      <c r="E251" s="21">
        <v>0.54861111111111105</v>
      </c>
      <c r="F251" s="21">
        <v>0.55208333333333337</v>
      </c>
      <c r="G251" s="50" t="s">
        <v>204</v>
      </c>
      <c r="H251" s="50" t="s">
        <v>200</v>
      </c>
      <c r="I251" s="50">
        <v>2.2200000000000002</v>
      </c>
      <c r="J251" s="53">
        <v>1.5</v>
      </c>
      <c r="K251" s="24">
        <f t="shared" si="48"/>
        <v>0.7200000000000002</v>
      </c>
      <c r="L251" s="43">
        <v>43715</v>
      </c>
      <c r="M251" s="35">
        <v>11.866666666666667</v>
      </c>
      <c r="N251" s="10" t="s">
        <v>20</v>
      </c>
      <c r="O251" s="10" t="s">
        <v>130</v>
      </c>
    </row>
    <row r="252" spans="2:15" ht="31.5" customHeight="1">
      <c r="B252" s="5">
        <v>248</v>
      </c>
      <c r="C252" s="48">
        <v>44071</v>
      </c>
      <c r="D252" s="49">
        <v>2</v>
      </c>
      <c r="E252" s="21">
        <v>0.56944444444444442</v>
      </c>
      <c r="F252" s="21">
        <v>0.60416666666666663</v>
      </c>
      <c r="G252" s="50" t="s">
        <v>429</v>
      </c>
      <c r="H252" s="50" t="s">
        <v>309</v>
      </c>
      <c r="I252" s="50">
        <v>8.27</v>
      </c>
      <c r="J252" s="53">
        <v>7.47</v>
      </c>
      <c r="K252" s="24">
        <f t="shared" si="48"/>
        <v>0.79999999999999982</v>
      </c>
      <c r="L252" s="43">
        <v>43825</v>
      </c>
      <c r="M252" s="35">
        <v>8.1999999999999993</v>
      </c>
      <c r="N252" s="10" t="s">
        <v>54</v>
      </c>
      <c r="O252" s="10" t="s">
        <v>130</v>
      </c>
    </row>
    <row r="253" spans="2:15" ht="31.5" customHeight="1">
      <c r="B253" s="5">
        <v>249</v>
      </c>
      <c r="C253" s="48">
        <v>44071</v>
      </c>
      <c r="D253" s="49">
        <v>2</v>
      </c>
      <c r="E253" s="21">
        <v>0.66666666666666663</v>
      </c>
      <c r="F253" s="21">
        <v>0.6875</v>
      </c>
      <c r="G253" s="50" t="s">
        <v>445</v>
      </c>
      <c r="H253" s="50" t="s">
        <v>446</v>
      </c>
      <c r="I253" s="50">
        <v>2.78</v>
      </c>
      <c r="J253" s="53">
        <v>2.78</v>
      </c>
      <c r="K253" s="24">
        <f t="shared" si="48"/>
        <v>0</v>
      </c>
      <c r="L253" s="43">
        <v>43859</v>
      </c>
      <c r="M253" s="35">
        <v>7.0666666666666664</v>
      </c>
      <c r="N253" s="10" t="s">
        <v>20</v>
      </c>
      <c r="O253" s="10" t="s">
        <v>130</v>
      </c>
    </row>
    <row r="254" spans="2:15" ht="31.5" customHeight="1">
      <c r="B254" s="5">
        <v>250</v>
      </c>
      <c r="C254" s="48">
        <v>44071</v>
      </c>
      <c r="D254" s="49">
        <v>2</v>
      </c>
      <c r="E254" s="21">
        <v>0.68402777777777779</v>
      </c>
      <c r="F254" s="21">
        <v>0.69791666666666663</v>
      </c>
      <c r="G254" s="50" t="s">
        <v>445</v>
      </c>
      <c r="H254" s="50" t="s">
        <v>447</v>
      </c>
      <c r="I254" s="50">
        <v>1.91</v>
      </c>
      <c r="J254" s="53">
        <v>0.35</v>
      </c>
      <c r="K254" s="24">
        <f t="shared" si="48"/>
        <v>1.56</v>
      </c>
      <c r="L254" s="43">
        <v>43861</v>
      </c>
      <c r="M254" s="35">
        <v>7</v>
      </c>
      <c r="N254" s="10" t="s">
        <v>20</v>
      </c>
      <c r="O254" s="10" t="s">
        <v>32</v>
      </c>
    </row>
    <row r="255" spans="2:15" ht="31.5" customHeight="1">
      <c r="B255" s="5">
        <v>251</v>
      </c>
      <c r="C255" s="48">
        <v>44071</v>
      </c>
      <c r="D255" s="49">
        <v>2</v>
      </c>
      <c r="E255" s="21">
        <v>0.69097222222222221</v>
      </c>
      <c r="F255" s="21">
        <v>0.76041666666666663</v>
      </c>
      <c r="G255" s="50" t="s">
        <v>448</v>
      </c>
      <c r="H255" s="50" t="s">
        <v>449</v>
      </c>
      <c r="I255" s="50">
        <v>9.32</v>
      </c>
      <c r="J255" s="53">
        <v>9.32</v>
      </c>
      <c r="K255" s="24">
        <f t="shared" si="48"/>
        <v>0</v>
      </c>
      <c r="L255" s="43">
        <v>43717</v>
      </c>
      <c r="M255" s="35">
        <v>11.8</v>
      </c>
      <c r="N255" s="10" t="s">
        <v>52</v>
      </c>
      <c r="O255" s="10" t="s">
        <v>69</v>
      </c>
    </row>
    <row r="256" spans="2:15" ht="31.5" customHeight="1">
      <c r="B256" s="5">
        <v>252</v>
      </c>
      <c r="C256" s="48">
        <v>44071</v>
      </c>
      <c r="D256" s="49">
        <v>2</v>
      </c>
      <c r="E256" s="21">
        <v>0.75694444444444453</v>
      </c>
      <c r="F256" s="21">
        <v>0.79166666666666663</v>
      </c>
      <c r="G256" s="50" t="s">
        <v>448</v>
      </c>
      <c r="H256" s="50" t="s">
        <v>450</v>
      </c>
      <c r="I256" s="50">
        <v>7.04</v>
      </c>
      <c r="J256" s="53">
        <v>7.04</v>
      </c>
      <c r="K256" s="24">
        <f t="shared" si="48"/>
        <v>0</v>
      </c>
      <c r="L256" s="43">
        <v>43718</v>
      </c>
      <c r="M256" s="35">
        <v>11.766666666666667</v>
      </c>
      <c r="N256" s="10" t="s">
        <v>52</v>
      </c>
      <c r="O256" s="10" t="s">
        <v>69</v>
      </c>
    </row>
    <row r="257" spans="2:15" ht="31.5" customHeight="1">
      <c r="B257" s="5">
        <v>253</v>
      </c>
      <c r="C257" s="48">
        <v>44073</v>
      </c>
      <c r="D257" s="49">
        <v>1</v>
      </c>
      <c r="E257" s="48" t="s">
        <v>456</v>
      </c>
      <c r="F257" s="48" t="s">
        <v>457</v>
      </c>
      <c r="G257" s="50" t="s">
        <v>128</v>
      </c>
      <c r="H257" s="50" t="s">
        <v>458</v>
      </c>
      <c r="I257" s="50">
        <v>3.81</v>
      </c>
      <c r="J257" s="53">
        <v>0.1</v>
      </c>
      <c r="K257" s="24">
        <f>I257-J257</f>
        <v>3.71</v>
      </c>
      <c r="L257" s="43">
        <v>43733</v>
      </c>
      <c r="M257" s="35">
        <v>11.333333333333334</v>
      </c>
      <c r="N257" s="10" t="s">
        <v>54</v>
      </c>
      <c r="O257" s="10" t="s">
        <v>84</v>
      </c>
    </row>
    <row r="258" spans="2:15" ht="31.5" customHeight="1">
      <c r="B258" s="5">
        <v>254</v>
      </c>
      <c r="C258" s="48">
        <v>44073</v>
      </c>
      <c r="D258" s="49">
        <v>1</v>
      </c>
      <c r="E258" s="21" t="s">
        <v>456</v>
      </c>
      <c r="F258" s="21" t="s">
        <v>457</v>
      </c>
      <c r="G258" s="50" t="s">
        <v>374</v>
      </c>
      <c r="H258" s="50" t="s">
        <v>459</v>
      </c>
      <c r="I258" s="53">
        <v>6</v>
      </c>
      <c r="J258" s="53">
        <v>1</v>
      </c>
      <c r="K258" s="24">
        <f>I258-J258</f>
        <v>5</v>
      </c>
      <c r="L258" s="43">
        <v>43703</v>
      </c>
      <c r="M258" s="35">
        <v>12.333333333333334</v>
      </c>
      <c r="N258" s="10" t="s">
        <v>54</v>
      </c>
      <c r="O258" s="10" t="s">
        <v>84</v>
      </c>
    </row>
    <row r="259" spans="2:15" ht="31.5" customHeight="1">
      <c r="B259" s="5">
        <v>255</v>
      </c>
      <c r="C259" s="48">
        <v>44073</v>
      </c>
      <c r="D259" s="49">
        <v>2</v>
      </c>
      <c r="E259" s="21">
        <v>0.59722222222222221</v>
      </c>
      <c r="F259" s="21">
        <v>0.61458333333333337</v>
      </c>
      <c r="G259" s="50" t="s">
        <v>445</v>
      </c>
      <c r="H259" s="50" t="s">
        <v>453</v>
      </c>
      <c r="I259" s="50">
        <v>2.11</v>
      </c>
      <c r="J259" s="53">
        <v>0.5</v>
      </c>
      <c r="K259" s="24">
        <f t="shared" ref="K259:K262" si="49">I259-J259</f>
        <v>1.6099999999999999</v>
      </c>
      <c r="L259" s="43">
        <v>43794</v>
      </c>
      <c r="M259" s="35">
        <v>9.3000000000000007</v>
      </c>
      <c r="N259" s="10" t="s">
        <v>20</v>
      </c>
      <c r="O259" s="10" t="s">
        <v>69</v>
      </c>
    </row>
    <row r="260" spans="2:15" ht="31.5" customHeight="1">
      <c r="B260" s="5">
        <v>256</v>
      </c>
      <c r="C260" s="48">
        <v>44073</v>
      </c>
      <c r="D260" s="49">
        <v>2</v>
      </c>
      <c r="E260" s="21">
        <v>0.61111111111111105</v>
      </c>
      <c r="F260" s="21">
        <v>0.65972222222222221</v>
      </c>
      <c r="G260" s="50" t="s">
        <v>445</v>
      </c>
      <c r="H260" s="50" t="s">
        <v>454</v>
      </c>
      <c r="I260" s="50">
        <v>7.31</v>
      </c>
      <c r="J260" s="53">
        <v>7.31</v>
      </c>
      <c r="K260" s="24">
        <f t="shared" si="49"/>
        <v>0</v>
      </c>
      <c r="L260" s="43">
        <v>43790</v>
      </c>
      <c r="M260" s="35">
        <v>9.4333333333333336</v>
      </c>
      <c r="N260" s="10" t="s">
        <v>20</v>
      </c>
      <c r="O260" s="10" t="s">
        <v>69</v>
      </c>
    </row>
    <row r="261" spans="2:15" ht="31.5" customHeight="1">
      <c r="B261" s="5">
        <v>257</v>
      </c>
      <c r="C261" s="48">
        <v>44073</v>
      </c>
      <c r="D261" s="49">
        <v>2</v>
      </c>
      <c r="E261" s="21">
        <v>0.65625</v>
      </c>
      <c r="F261" s="21">
        <v>0.66666666666666663</v>
      </c>
      <c r="G261" s="50" t="s">
        <v>209</v>
      </c>
      <c r="H261" s="50" t="s">
        <v>211</v>
      </c>
      <c r="I261" s="50">
        <v>4.29</v>
      </c>
      <c r="J261" s="53">
        <v>0.2</v>
      </c>
      <c r="K261" s="24">
        <f t="shared" si="49"/>
        <v>4.09</v>
      </c>
      <c r="L261" s="43">
        <v>43736</v>
      </c>
      <c r="M261" s="35">
        <v>11.233333333333333</v>
      </c>
      <c r="N261" s="10" t="s">
        <v>52</v>
      </c>
      <c r="O261" s="10" t="s">
        <v>69</v>
      </c>
    </row>
    <row r="262" spans="2:15" ht="31.5" customHeight="1">
      <c r="B262" s="5">
        <v>258</v>
      </c>
      <c r="C262" s="48">
        <v>44073</v>
      </c>
      <c r="D262" s="49">
        <v>2</v>
      </c>
      <c r="E262" s="21">
        <v>0.65972222222222221</v>
      </c>
      <c r="F262" s="21">
        <v>0.66666666666666663</v>
      </c>
      <c r="G262" s="50" t="s">
        <v>48</v>
      </c>
      <c r="H262" s="50" t="s">
        <v>455</v>
      </c>
      <c r="I262" s="50">
        <v>5.33</v>
      </c>
      <c r="J262" s="53">
        <v>0.03</v>
      </c>
      <c r="K262" s="24">
        <f t="shared" si="49"/>
        <v>5.3</v>
      </c>
      <c r="L262" s="43">
        <v>43737</v>
      </c>
      <c r="M262" s="35">
        <v>11.2</v>
      </c>
      <c r="N262" s="10" t="s">
        <v>53</v>
      </c>
      <c r="O262" s="10" t="s">
        <v>57</v>
      </c>
    </row>
    <row r="263" spans="2:15" ht="31.5" customHeight="1">
      <c r="B263" s="5">
        <v>259</v>
      </c>
      <c r="C263" s="48">
        <v>44074</v>
      </c>
      <c r="D263" s="49">
        <v>1</v>
      </c>
      <c r="E263" s="48" t="s">
        <v>38</v>
      </c>
      <c r="F263" s="48" t="s">
        <v>184</v>
      </c>
      <c r="G263" s="50" t="s">
        <v>336</v>
      </c>
      <c r="H263" s="50" t="s">
        <v>471</v>
      </c>
      <c r="I263" s="50">
        <v>9.1300000000000008</v>
      </c>
      <c r="J263" s="53">
        <v>9.1300000000000008</v>
      </c>
      <c r="K263" s="24">
        <f>I263-J263</f>
        <v>0</v>
      </c>
      <c r="L263" s="43">
        <v>43724</v>
      </c>
      <c r="M263" s="35">
        <v>11.7</v>
      </c>
      <c r="N263" s="10" t="s">
        <v>54</v>
      </c>
      <c r="O263" s="10" t="s">
        <v>84</v>
      </c>
    </row>
    <row r="264" spans="2:15" ht="31.5" customHeight="1">
      <c r="B264" s="5">
        <v>260</v>
      </c>
      <c r="C264" s="48">
        <v>44074</v>
      </c>
      <c r="D264" s="49">
        <v>1</v>
      </c>
      <c r="E264" s="48" t="s">
        <v>38</v>
      </c>
      <c r="F264" s="48" t="s">
        <v>184</v>
      </c>
      <c r="G264" s="50" t="s">
        <v>336</v>
      </c>
      <c r="H264" s="50" t="s">
        <v>472</v>
      </c>
      <c r="I264" s="50">
        <v>8.67</v>
      </c>
      <c r="J264" s="53">
        <v>8.67</v>
      </c>
      <c r="K264" s="24">
        <f t="shared" ref="K264:K276" si="50">I264-J264</f>
        <v>0</v>
      </c>
      <c r="L264" s="43">
        <v>43719</v>
      </c>
      <c r="M264" s="35">
        <v>11.866666666666667</v>
      </c>
      <c r="N264" s="10" t="s">
        <v>54</v>
      </c>
      <c r="O264" s="10" t="s">
        <v>84</v>
      </c>
    </row>
    <row r="265" spans="2:15" ht="31.5" customHeight="1">
      <c r="B265" s="5">
        <v>261</v>
      </c>
      <c r="C265" s="48">
        <v>44074</v>
      </c>
      <c r="D265" s="49">
        <v>1</v>
      </c>
      <c r="E265" s="48" t="s">
        <v>38</v>
      </c>
      <c r="F265" s="48" t="s">
        <v>184</v>
      </c>
      <c r="G265" s="50" t="s">
        <v>336</v>
      </c>
      <c r="H265" s="50" t="s">
        <v>473</v>
      </c>
      <c r="I265" s="50">
        <v>9.6999999999999993</v>
      </c>
      <c r="J265" s="53">
        <v>8.5</v>
      </c>
      <c r="K265" s="24">
        <f t="shared" si="50"/>
        <v>1.1999999999999993</v>
      </c>
      <c r="L265" s="43">
        <v>43719</v>
      </c>
      <c r="M265" s="35">
        <v>11.866666666666667</v>
      </c>
      <c r="N265" s="10" t="s">
        <v>54</v>
      </c>
      <c r="O265" s="10" t="s">
        <v>84</v>
      </c>
    </row>
    <row r="266" spans="2:15" ht="31.5" customHeight="1">
      <c r="B266" s="5">
        <v>262</v>
      </c>
      <c r="C266" s="48">
        <v>44074</v>
      </c>
      <c r="D266" s="49">
        <v>1</v>
      </c>
      <c r="E266" s="48" t="s">
        <v>38</v>
      </c>
      <c r="F266" s="48" t="s">
        <v>184</v>
      </c>
      <c r="G266" s="50" t="s">
        <v>336</v>
      </c>
      <c r="H266" s="50" t="s">
        <v>474</v>
      </c>
      <c r="I266" s="50">
        <v>4.6399999999999997</v>
      </c>
      <c r="J266" s="53">
        <v>4.6399999999999997</v>
      </c>
      <c r="K266" s="24">
        <f t="shared" si="50"/>
        <v>0</v>
      </c>
      <c r="L266" s="43">
        <v>43706</v>
      </c>
      <c r="M266" s="35">
        <v>12.3</v>
      </c>
      <c r="N266" s="10" t="s">
        <v>54</v>
      </c>
      <c r="O266" s="10" t="s">
        <v>84</v>
      </c>
    </row>
    <row r="267" spans="2:15" ht="31.5" customHeight="1">
      <c r="B267" s="5">
        <v>263</v>
      </c>
      <c r="C267" s="48">
        <v>44074</v>
      </c>
      <c r="D267" s="49">
        <v>1</v>
      </c>
      <c r="E267" s="48" t="s">
        <v>38</v>
      </c>
      <c r="F267" s="48" t="s">
        <v>184</v>
      </c>
      <c r="G267" s="50" t="s">
        <v>336</v>
      </c>
      <c r="H267" s="50" t="s">
        <v>475</v>
      </c>
      <c r="I267" s="50">
        <v>7.8</v>
      </c>
      <c r="J267" s="53">
        <v>7.3</v>
      </c>
      <c r="K267" s="24">
        <f t="shared" si="50"/>
        <v>0.5</v>
      </c>
      <c r="L267" s="43">
        <v>43724</v>
      </c>
      <c r="M267" s="35">
        <v>11.7</v>
      </c>
      <c r="N267" s="10" t="s">
        <v>54</v>
      </c>
      <c r="O267" s="10" t="s">
        <v>84</v>
      </c>
    </row>
    <row r="268" spans="2:15" ht="31.5" customHeight="1">
      <c r="B268" s="5">
        <v>264</v>
      </c>
      <c r="C268" s="48">
        <v>44074</v>
      </c>
      <c r="D268" s="49">
        <v>2</v>
      </c>
      <c r="E268" s="21">
        <v>0.74305555555555547</v>
      </c>
      <c r="F268" s="21">
        <v>0.76388888888888884</v>
      </c>
      <c r="G268" s="50" t="s">
        <v>460</v>
      </c>
      <c r="H268" s="50" t="s">
        <v>461</v>
      </c>
      <c r="I268" s="53">
        <v>2.68</v>
      </c>
      <c r="J268" s="53">
        <v>2</v>
      </c>
      <c r="K268" s="24">
        <f t="shared" si="50"/>
        <v>0.68000000000000016</v>
      </c>
      <c r="L268" s="43">
        <v>43747</v>
      </c>
      <c r="M268" s="35">
        <v>10.9</v>
      </c>
      <c r="N268" s="10" t="s">
        <v>20</v>
      </c>
      <c r="O268" s="10" t="s">
        <v>112</v>
      </c>
    </row>
    <row r="269" spans="2:15" ht="31.5" customHeight="1">
      <c r="B269" s="5">
        <v>265</v>
      </c>
      <c r="C269" s="48">
        <v>44074</v>
      </c>
      <c r="D269" s="49">
        <v>2</v>
      </c>
      <c r="E269" s="21">
        <v>0.75</v>
      </c>
      <c r="F269" s="21">
        <v>0.78125</v>
      </c>
      <c r="G269" s="50" t="s">
        <v>95</v>
      </c>
      <c r="H269" s="50" t="s">
        <v>462</v>
      </c>
      <c r="I269" s="53">
        <v>6.19</v>
      </c>
      <c r="J269" s="53">
        <v>6.19</v>
      </c>
      <c r="K269" s="24">
        <f t="shared" si="50"/>
        <v>0</v>
      </c>
      <c r="L269" s="43">
        <v>43693</v>
      </c>
      <c r="M269" s="35">
        <v>12.7</v>
      </c>
      <c r="N269" s="10" t="s">
        <v>20</v>
      </c>
      <c r="O269" s="10" t="s">
        <v>56</v>
      </c>
    </row>
    <row r="270" spans="2:15" ht="31.5" customHeight="1">
      <c r="B270" s="5">
        <v>266</v>
      </c>
      <c r="C270" s="48">
        <v>44074</v>
      </c>
      <c r="D270" s="49">
        <v>2</v>
      </c>
      <c r="E270" s="21">
        <v>0.77083333333333337</v>
      </c>
      <c r="F270" s="21">
        <v>0.80555555555555547</v>
      </c>
      <c r="G270" s="50" t="s">
        <v>95</v>
      </c>
      <c r="H270" s="50" t="s">
        <v>463</v>
      </c>
      <c r="I270" s="53">
        <v>7.92</v>
      </c>
      <c r="J270" s="53">
        <v>7.92</v>
      </c>
      <c r="K270" s="24">
        <f t="shared" si="50"/>
        <v>0</v>
      </c>
      <c r="L270" s="43">
        <v>43747</v>
      </c>
      <c r="M270" s="35">
        <v>10.9</v>
      </c>
      <c r="N270" s="10" t="s">
        <v>20</v>
      </c>
      <c r="O270" s="10" t="s">
        <v>56</v>
      </c>
    </row>
    <row r="271" spans="2:15" ht="31.5" customHeight="1">
      <c r="B271" s="5">
        <v>267</v>
      </c>
      <c r="C271" s="48">
        <v>44074</v>
      </c>
      <c r="D271" s="49">
        <v>2</v>
      </c>
      <c r="E271" s="21">
        <v>0.78125</v>
      </c>
      <c r="F271" s="21">
        <v>0.79861111111111116</v>
      </c>
      <c r="G271" s="50" t="s">
        <v>95</v>
      </c>
      <c r="H271" s="50" t="s">
        <v>464</v>
      </c>
      <c r="I271" s="53">
        <v>5.82</v>
      </c>
      <c r="J271" s="53">
        <v>5.82</v>
      </c>
      <c r="K271" s="24">
        <f t="shared" si="50"/>
        <v>0</v>
      </c>
      <c r="L271" s="43">
        <v>43745</v>
      </c>
      <c r="M271" s="35">
        <v>10.966666666666667</v>
      </c>
      <c r="N271" s="10" t="s">
        <v>20</v>
      </c>
      <c r="O271" s="10" t="s">
        <v>56</v>
      </c>
    </row>
    <row r="272" spans="2:15" ht="31.5" customHeight="1">
      <c r="B272" s="5">
        <v>268</v>
      </c>
      <c r="C272" s="48">
        <v>44074</v>
      </c>
      <c r="D272" s="49">
        <v>2</v>
      </c>
      <c r="E272" s="21">
        <v>0.79861111111111116</v>
      </c>
      <c r="F272" s="21">
        <v>0.8125</v>
      </c>
      <c r="G272" s="50" t="s">
        <v>95</v>
      </c>
      <c r="H272" s="50" t="s">
        <v>465</v>
      </c>
      <c r="I272" s="50">
        <v>2.5099999999999998</v>
      </c>
      <c r="J272" s="53">
        <v>2.5099999999999998</v>
      </c>
      <c r="K272" s="24">
        <f t="shared" si="50"/>
        <v>0</v>
      </c>
      <c r="L272" s="43">
        <v>43747</v>
      </c>
      <c r="M272" s="35">
        <v>10.9</v>
      </c>
      <c r="N272" s="10" t="s">
        <v>20</v>
      </c>
      <c r="O272" s="10" t="s">
        <v>56</v>
      </c>
    </row>
    <row r="273" spans="2:15" ht="31.5" customHeight="1">
      <c r="B273" s="5">
        <v>269</v>
      </c>
      <c r="C273" s="48">
        <v>44074</v>
      </c>
      <c r="D273" s="49">
        <v>2</v>
      </c>
      <c r="E273" s="21">
        <v>0.79166666666666663</v>
      </c>
      <c r="F273" s="21">
        <v>0.83333333333333337</v>
      </c>
      <c r="G273" s="50" t="s">
        <v>95</v>
      </c>
      <c r="H273" s="50" t="s">
        <v>466</v>
      </c>
      <c r="I273" s="50">
        <v>10.36</v>
      </c>
      <c r="J273" s="53">
        <v>10.36</v>
      </c>
      <c r="K273" s="24">
        <f t="shared" si="50"/>
        <v>0</v>
      </c>
      <c r="L273" s="43">
        <v>43680</v>
      </c>
      <c r="M273" s="35">
        <v>13.133333333333333</v>
      </c>
      <c r="N273" s="10" t="s">
        <v>20</v>
      </c>
      <c r="O273" s="10" t="s">
        <v>56</v>
      </c>
    </row>
    <row r="274" spans="2:15" ht="31.5" customHeight="1">
      <c r="B274" s="5">
        <v>270</v>
      </c>
      <c r="C274" s="48">
        <v>44074</v>
      </c>
      <c r="D274" s="49">
        <v>2</v>
      </c>
      <c r="E274" s="21">
        <v>0.81944444444444453</v>
      </c>
      <c r="F274" s="21">
        <v>0.84375</v>
      </c>
      <c r="G274" s="50" t="s">
        <v>95</v>
      </c>
      <c r="H274" s="50" t="s">
        <v>467</v>
      </c>
      <c r="I274" s="50">
        <v>3.28</v>
      </c>
      <c r="J274" s="53">
        <v>2.2799999999999998</v>
      </c>
      <c r="K274" s="24">
        <f t="shared" si="50"/>
        <v>1</v>
      </c>
      <c r="L274" s="43">
        <v>43678</v>
      </c>
      <c r="M274" s="35">
        <v>13.2</v>
      </c>
      <c r="N274" s="10" t="s">
        <v>20</v>
      </c>
      <c r="O274" s="10" t="s">
        <v>56</v>
      </c>
    </row>
    <row r="275" spans="2:15" ht="31.5" customHeight="1">
      <c r="B275" s="5">
        <v>271</v>
      </c>
      <c r="C275" s="48">
        <v>44074</v>
      </c>
      <c r="D275" s="49">
        <v>2</v>
      </c>
      <c r="E275" s="21">
        <v>0.83333333333333337</v>
      </c>
      <c r="F275" s="21">
        <v>0.86111111111111116</v>
      </c>
      <c r="G275" s="50" t="s">
        <v>468</v>
      </c>
      <c r="H275" s="50" t="s">
        <v>469</v>
      </c>
      <c r="I275" s="50">
        <v>4.8899999999999997</v>
      </c>
      <c r="J275" s="53">
        <v>2.5</v>
      </c>
      <c r="K275" s="24">
        <f t="shared" si="50"/>
        <v>2.3899999999999997</v>
      </c>
      <c r="L275" s="43">
        <v>43744</v>
      </c>
      <c r="M275" s="35">
        <v>11</v>
      </c>
      <c r="N275" s="10" t="s">
        <v>54</v>
      </c>
      <c r="O275" s="10" t="s">
        <v>55</v>
      </c>
    </row>
    <row r="276" spans="2:15" ht="31.5" customHeight="1">
      <c r="B276" s="5">
        <v>272</v>
      </c>
      <c r="C276" s="48">
        <v>44074</v>
      </c>
      <c r="D276" s="49">
        <v>2</v>
      </c>
      <c r="E276" s="21">
        <v>0.85416666666666663</v>
      </c>
      <c r="F276" s="21">
        <v>0.86458333333333337</v>
      </c>
      <c r="G276" s="50" t="s">
        <v>468</v>
      </c>
      <c r="H276" s="50" t="s">
        <v>470</v>
      </c>
      <c r="I276" s="50">
        <v>2.48</v>
      </c>
      <c r="J276" s="53">
        <v>0.5</v>
      </c>
      <c r="K276" s="24">
        <f t="shared" si="50"/>
        <v>1.98</v>
      </c>
      <c r="L276" s="43">
        <v>43743</v>
      </c>
      <c r="M276" s="35">
        <v>11.033333333333333</v>
      </c>
      <c r="N276" s="10" t="s">
        <v>54</v>
      </c>
      <c r="O276" s="10" t="s">
        <v>55</v>
      </c>
    </row>
    <row r="277" spans="2:15" ht="31.5" customHeight="1">
      <c r="B277" s="5">
        <v>273</v>
      </c>
      <c r="C277" s="48">
        <v>44075</v>
      </c>
      <c r="D277" s="49">
        <v>2</v>
      </c>
      <c r="E277" s="51">
        <v>0.66666666666666663</v>
      </c>
      <c r="F277" s="51">
        <v>0.68055555555555547</v>
      </c>
      <c r="G277" s="50" t="s">
        <v>237</v>
      </c>
      <c r="H277" s="50" t="s">
        <v>476</v>
      </c>
      <c r="I277" s="53">
        <v>1.58</v>
      </c>
      <c r="J277" s="53">
        <v>1.58</v>
      </c>
      <c r="K277" s="53">
        <f t="shared" ref="K277:K278" si="51">I277-J277</f>
        <v>0</v>
      </c>
      <c r="L277" s="54">
        <v>43792</v>
      </c>
      <c r="M277" s="60">
        <v>9.4333333333333336</v>
      </c>
      <c r="N277" s="48" t="s">
        <v>20</v>
      </c>
      <c r="O277" s="48" t="s">
        <v>153</v>
      </c>
    </row>
    <row r="278" spans="2:15" ht="31.5" customHeight="1">
      <c r="B278" s="5">
        <v>274</v>
      </c>
      <c r="C278" s="48">
        <v>44075</v>
      </c>
      <c r="D278" s="49">
        <v>2</v>
      </c>
      <c r="E278" s="51">
        <v>0.75</v>
      </c>
      <c r="F278" s="51">
        <v>0.76388888888888884</v>
      </c>
      <c r="G278" s="50" t="s">
        <v>48</v>
      </c>
      <c r="H278" s="50" t="s">
        <v>404</v>
      </c>
      <c r="I278" s="53">
        <v>6.23</v>
      </c>
      <c r="J278" s="53">
        <v>0.5</v>
      </c>
      <c r="K278" s="53">
        <f t="shared" si="51"/>
        <v>5.73</v>
      </c>
      <c r="L278" s="54">
        <v>43738</v>
      </c>
      <c r="M278" s="60">
        <v>11.233333333333333</v>
      </c>
      <c r="N278" s="48" t="s">
        <v>53</v>
      </c>
      <c r="O278" s="48" t="s">
        <v>57</v>
      </c>
    </row>
    <row r="279" spans="2:15" ht="31.5" customHeight="1">
      <c r="B279" s="5">
        <v>275</v>
      </c>
      <c r="C279" s="48">
        <v>44076</v>
      </c>
      <c r="D279" s="49">
        <v>2</v>
      </c>
      <c r="E279" s="51">
        <v>0.60416666666666663</v>
      </c>
      <c r="F279" s="51">
        <v>0.625</v>
      </c>
      <c r="G279" s="50" t="s">
        <v>50</v>
      </c>
      <c r="H279" s="50" t="s">
        <v>477</v>
      </c>
      <c r="I279" s="53">
        <v>4.2300000000000004</v>
      </c>
      <c r="J279" s="53">
        <v>0.8</v>
      </c>
      <c r="K279" s="53">
        <f t="shared" ref="K279" si="52">I279-J279</f>
        <v>3.4300000000000006</v>
      </c>
      <c r="L279" s="54">
        <v>43747</v>
      </c>
      <c r="M279" s="60">
        <v>10.966666666666667</v>
      </c>
      <c r="N279" s="48" t="s">
        <v>20</v>
      </c>
      <c r="O279" s="48" t="s">
        <v>111</v>
      </c>
    </row>
    <row r="280" spans="2:15" ht="31.5" customHeight="1">
      <c r="B280" s="5">
        <v>276</v>
      </c>
      <c r="C280" s="48">
        <v>44081</v>
      </c>
      <c r="D280" s="49">
        <v>2</v>
      </c>
      <c r="E280" s="51">
        <v>0.6875</v>
      </c>
      <c r="F280" s="51">
        <v>0.70138888888888884</v>
      </c>
      <c r="G280" s="50" t="s">
        <v>478</v>
      </c>
      <c r="H280" s="50" t="s">
        <v>443</v>
      </c>
      <c r="I280" s="53">
        <v>2.02</v>
      </c>
      <c r="J280" s="53">
        <v>0.22</v>
      </c>
      <c r="K280" s="53">
        <f t="shared" ref="K280:K286" si="53">I280-J280</f>
        <v>1.8</v>
      </c>
      <c r="L280" s="54">
        <v>43746</v>
      </c>
      <c r="M280" s="60">
        <v>11.166666666666666</v>
      </c>
      <c r="N280" s="48" t="s">
        <v>20</v>
      </c>
      <c r="O280" s="48" t="s">
        <v>56</v>
      </c>
    </row>
    <row r="281" spans="2:15" ht="31.5" customHeight="1">
      <c r="B281" s="5">
        <v>277</v>
      </c>
      <c r="C281" s="48">
        <v>44081</v>
      </c>
      <c r="D281" s="49">
        <v>2</v>
      </c>
      <c r="E281" s="51">
        <v>0.69791666666666663</v>
      </c>
      <c r="F281" s="51">
        <v>0.72222222222222221</v>
      </c>
      <c r="G281" s="50" t="s">
        <v>478</v>
      </c>
      <c r="H281" s="50" t="s">
        <v>479</v>
      </c>
      <c r="I281" s="53">
        <v>0.71</v>
      </c>
      <c r="J281" s="53">
        <v>0.71</v>
      </c>
      <c r="K281" s="53">
        <f t="shared" si="53"/>
        <v>0</v>
      </c>
      <c r="L281" s="54">
        <v>43746</v>
      </c>
      <c r="M281" s="60">
        <v>11.166666666666666</v>
      </c>
      <c r="N281" s="48" t="s">
        <v>20</v>
      </c>
      <c r="O281" s="48" t="s">
        <v>56</v>
      </c>
    </row>
    <row r="282" spans="2:15" ht="31.5" customHeight="1">
      <c r="B282" s="5">
        <v>278</v>
      </c>
      <c r="C282" s="48">
        <v>44081</v>
      </c>
      <c r="D282" s="49">
        <v>2</v>
      </c>
      <c r="E282" s="51">
        <v>0.71875</v>
      </c>
      <c r="F282" s="51">
        <v>0.73611111111111116</v>
      </c>
      <c r="G282" s="50" t="s">
        <v>478</v>
      </c>
      <c r="H282" s="50" t="s">
        <v>480</v>
      </c>
      <c r="I282" s="53">
        <v>0.81</v>
      </c>
      <c r="J282" s="53">
        <v>0.81</v>
      </c>
      <c r="K282" s="53">
        <f t="shared" si="53"/>
        <v>0</v>
      </c>
      <c r="L282" s="54">
        <v>43746</v>
      </c>
      <c r="M282" s="60">
        <v>11.166666666666666</v>
      </c>
      <c r="N282" s="48" t="s">
        <v>20</v>
      </c>
      <c r="O282" s="48" t="s">
        <v>56</v>
      </c>
    </row>
    <row r="283" spans="2:15" ht="31.5" customHeight="1">
      <c r="B283" s="5">
        <v>279</v>
      </c>
      <c r="C283" s="48">
        <v>44081</v>
      </c>
      <c r="D283" s="49">
        <v>2</v>
      </c>
      <c r="E283" s="51">
        <v>0.72916666666666663</v>
      </c>
      <c r="F283" s="51">
        <v>0.75347222222222221</v>
      </c>
      <c r="G283" s="50" t="s">
        <v>478</v>
      </c>
      <c r="H283" s="50" t="s">
        <v>481</v>
      </c>
      <c r="I283" s="53">
        <v>3.32</v>
      </c>
      <c r="J283" s="53">
        <v>3.32</v>
      </c>
      <c r="K283" s="53">
        <f t="shared" si="53"/>
        <v>0</v>
      </c>
      <c r="L283" s="54">
        <v>43743</v>
      </c>
      <c r="M283" s="60">
        <v>11.266666666666667</v>
      </c>
      <c r="N283" s="48" t="s">
        <v>20</v>
      </c>
      <c r="O283" s="48" t="s">
        <v>56</v>
      </c>
    </row>
    <row r="284" spans="2:15" ht="31.5" customHeight="1">
      <c r="B284" s="5">
        <v>280</v>
      </c>
      <c r="C284" s="48">
        <v>44081</v>
      </c>
      <c r="D284" s="49">
        <v>2</v>
      </c>
      <c r="E284" s="51">
        <v>0.75</v>
      </c>
      <c r="F284" s="51">
        <v>0.75694444444444453</v>
      </c>
      <c r="G284" s="50" t="s">
        <v>478</v>
      </c>
      <c r="H284" s="50" t="s">
        <v>482</v>
      </c>
      <c r="I284" s="53">
        <v>0.15</v>
      </c>
      <c r="J284" s="53">
        <v>0.15</v>
      </c>
      <c r="K284" s="53">
        <f t="shared" si="53"/>
        <v>0</v>
      </c>
      <c r="L284" s="54">
        <v>43746</v>
      </c>
      <c r="M284" s="60">
        <v>11.166666666666666</v>
      </c>
      <c r="N284" s="48" t="s">
        <v>20</v>
      </c>
      <c r="O284" s="48" t="s">
        <v>56</v>
      </c>
    </row>
    <row r="285" spans="2:15" ht="31.5" customHeight="1">
      <c r="B285" s="5">
        <v>281</v>
      </c>
      <c r="C285" s="48">
        <v>44081</v>
      </c>
      <c r="D285" s="49">
        <v>2</v>
      </c>
      <c r="E285" s="51">
        <v>0.875</v>
      </c>
      <c r="F285" s="51">
        <v>0.90625</v>
      </c>
      <c r="G285" s="50" t="s">
        <v>48</v>
      </c>
      <c r="H285" s="50" t="s">
        <v>455</v>
      </c>
      <c r="I285" s="53">
        <v>5.33</v>
      </c>
      <c r="J285" s="53">
        <v>2.2000000000000002</v>
      </c>
      <c r="K285" s="53">
        <f t="shared" si="53"/>
        <v>3.13</v>
      </c>
      <c r="L285" s="54">
        <v>43737</v>
      </c>
      <c r="M285" s="60">
        <v>11.466666666666667</v>
      </c>
      <c r="N285" s="48" t="s">
        <v>53</v>
      </c>
      <c r="O285" s="48" t="s">
        <v>57</v>
      </c>
    </row>
    <row r="286" spans="2:15" ht="31.5" customHeight="1">
      <c r="B286" s="5">
        <v>282</v>
      </c>
      <c r="C286" s="48">
        <v>44081</v>
      </c>
      <c r="D286" s="49">
        <v>2</v>
      </c>
      <c r="E286" s="51">
        <v>0.90277777777777779</v>
      </c>
      <c r="F286" s="51">
        <v>0.9375</v>
      </c>
      <c r="G286" s="50" t="s">
        <v>48</v>
      </c>
      <c r="H286" s="50" t="s">
        <v>404</v>
      </c>
      <c r="I286" s="53">
        <v>6.23</v>
      </c>
      <c r="J286" s="53">
        <v>3.2</v>
      </c>
      <c r="K286" s="53">
        <f t="shared" si="53"/>
        <v>3.0300000000000002</v>
      </c>
      <c r="L286" s="54">
        <v>43738</v>
      </c>
      <c r="M286" s="60">
        <v>11.433333333333334</v>
      </c>
      <c r="N286" s="48" t="s">
        <v>53</v>
      </c>
      <c r="O286" s="48" t="s">
        <v>57</v>
      </c>
    </row>
    <row r="287" spans="2:15" ht="31.5" customHeight="1">
      <c r="B287" s="5">
        <v>283</v>
      </c>
      <c r="C287" s="48">
        <v>44083</v>
      </c>
      <c r="D287" s="49">
        <v>2</v>
      </c>
      <c r="E287" s="51">
        <v>0.3125</v>
      </c>
      <c r="F287" s="51">
        <v>0.31944444444444448</v>
      </c>
      <c r="G287" s="50" t="s">
        <v>483</v>
      </c>
      <c r="H287" s="50" t="s">
        <v>484</v>
      </c>
      <c r="I287" s="53">
        <v>1.97</v>
      </c>
      <c r="J287" s="53">
        <v>0.5</v>
      </c>
      <c r="K287" s="53">
        <f t="shared" ref="K287:K293" si="54">I287-J287</f>
        <v>1.47</v>
      </c>
      <c r="L287" s="54">
        <v>43718</v>
      </c>
      <c r="M287" s="60">
        <v>12.166666666666666</v>
      </c>
      <c r="N287" s="48" t="s">
        <v>53</v>
      </c>
      <c r="O287" s="48" t="s">
        <v>74</v>
      </c>
    </row>
    <row r="288" spans="2:15" ht="31.5" customHeight="1">
      <c r="B288" s="5">
        <v>284</v>
      </c>
      <c r="C288" s="48">
        <v>44083</v>
      </c>
      <c r="D288" s="49">
        <v>2</v>
      </c>
      <c r="E288" s="51">
        <v>0.31597222222222221</v>
      </c>
      <c r="F288" s="51">
        <v>0.33333333333333331</v>
      </c>
      <c r="G288" s="50" t="s">
        <v>209</v>
      </c>
      <c r="H288" s="50" t="s">
        <v>485</v>
      </c>
      <c r="I288" s="53">
        <v>4.08</v>
      </c>
      <c r="J288" s="53">
        <v>4.08</v>
      </c>
      <c r="K288" s="53">
        <f t="shared" si="54"/>
        <v>0</v>
      </c>
      <c r="L288" s="54">
        <v>43737</v>
      </c>
      <c r="M288" s="60">
        <v>11.533333333333333</v>
      </c>
      <c r="N288" s="48" t="s">
        <v>52</v>
      </c>
      <c r="O288" s="48" t="s">
        <v>69</v>
      </c>
    </row>
    <row r="289" spans="2:15" ht="31.5" customHeight="1">
      <c r="B289" s="5">
        <v>285</v>
      </c>
      <c r="C289" s="48">
        <v>44085</v>
      </c>
      <c r="D289" s="49">
        <v>1</v>
      </c>
      <c r="E289" s="48" t="s">
        <v>486</v>
      </c>
      <c r="F289" s="48" t="s">
        <v>34</v>
      </c>
      <c r="G289" s="50" t="s">
        <v>151</v>
      </c>
      <c r="H289" s="50" t="s">
        <v>152</v>
      </c>
      <c r="I289" s="50">
        <v>3.53</v>
      </c>
      <c r="J289" s="53">
        <v>0.1</v>
      </c>
      <c r="K289" s="53">
        <f t="shared" si="54"/>
        <v>3.4299999999999997</v>
      </c>
      <c r="L289" s="54">
        <v>43757</v>
      </c>
      <c r="M289" s="60">
        <v>10.933333333333334</v>
      </c>
      <c r="N289" s="48" t="s">
        <v>20</v>
      </c>
      <c r="O289" s="48" t="s">
        <v>111</v>
      </c>
    </row>
    <row r="290" spans="2:15" ht="31.5" customHeight="1">
      <c r="B290" s="5">
        <v>286</v>
      </c>
      <c r="C290" s="48">
        <v>44085</v>
      </c>
      <c r="D290" s="49">
        <v>1</v>
      </c>
      <c r="E290" s="51" t="s">
        <v>38</v>
      </c>
      <c r="F290" s="51" t="s">
        <v>39</v>
      </c>
      <c r="G290" s="50" t="s">
        <v>487</v>
      </c>
      <c r="H290" s="50" t="s">
        <v>488</v>
      </c>
      <c r="I290" s="53">
        <v>7.32</v>
      </c>
      <c r="J290" s="53">
        <v>0.6</v>
      </c>
      <c r="K290" s="53">
        <f t="shared" si="54"/>
        <v>6.7200000000000006</v>
      </c>
      <c r="L290" s="54">
        <v>43715</v>
      </c>
      <c r="M290" s="60">
        <v>12.333333333333334</v>
      </c>
      <c r="N290" s="48" t="s">
        <v>20</v>
      </c>
      <c r="O290" s="48" t="s">
        <v>306</v>
      </c>
    </row>
    <row r="291" spans="2:15" ht="31.5" customHeight="1">
      <c r="B291" s="5">
        <v>287</v>
      </c>
      <c r="C291" s="48">
        <v>44087</v>
      </c>
      <c r="D291" s="49">
        <v>1</v>
      </c>
      <c r="E291" s="48" t="s">
        <v>165</v>
      </c>
      <c r="F291" s="48" t="s">
        <v>355</v>
      </c>
      <c r="G291" s="50" t="s">
        <v>128</v>
      </c>
      <c r="H291" s="50" t="s">
        <v>129</v>
      </c>
      <c r="I291" s="50">
        <v>7.36</v>
      </c>
      <c r="J291" s="53">
        <v>6.48</v>
      </c>
      <c r="K291" s="53">
        <f t="shared" si="54"/>
        <v>0.87999999999999989</v>
      </c>
      <c r="L291" s="54">
        <v>43689</v>
      </c>
      <c r="M291" s="60">
        <v>13.266666666666667</v>
      </c>
      <c r="N291" s="48" t="s">
        <v>54</v>
      </c>
      <c r="O291" s="48" t="s">
        <v>130</v>
      </c>
    </row>
    <row r="292" spans="2:15" ht="31.5" customHeight="1">
      <c r="B292" s="5">
        <v>288</v>
      </c>
      <c r="C292" s="48">
        <v>44087</v>
      </c>
      <c r="D292" s="49">
        <v>1</v>
      </c>
      <c r="E292" s="51" t="s">
        <v>165</v>
      </c>
      <c r="F292" s="51" t="s">
        <v>355</v>
      </c>
      <c r="G292" s="50" t="s">
        <v>489</v>
      </c>
      <c r="H292" s="50" t="s">
        <v>490</v>
      </c>
      <c r="I292" s="53">
        <v>0.91</v>
      </c>
      <c r="J292" s="53">
        <v>0.91</v>
      </c>
      <c r="K292" s="53">
        <f t="shared" si="54"/>
        <v>0</v>
      </c>
      <c r="L292" s="54">
        <v>43670</v>
      </c>
      <c r="M292" s="60">
        <v>13.9</v>
      </c>
      <c r="N292" s="48" t="s">
        <v>54</v>
      </c>
      <c r="O292" s="48" t="s">
        <v>130</v>
      </c>
    </row>
    <row r="293" spans="2:15" ht="31.5" customHeight="1">
      <c r="B293" s="5">
        <v>289</v>
      </c>
      <c r="C293" s="48">
        <v>44091</v>
      </c>
      <c r="D293" s="49">
        <v>2</v>
      </c>
      <c r="E293" s="51"/>
      <c r="F293" s="51"/>
      <c r="G293" s="50" t="s">
        <v>445</v>
      </c>
      <c r="H293" s="50" t="s">
        <v>491</v>
      </c>
      <c r="I293" s="53">
        <v>4.03</v>
      </c>
      <c r="J293" s="53">
        <v>3.58</v>
      </c>
      <c r="K293" s="53">
        <f t="shared" si="54"/>
        <v>0.45000000000000018</v>
      </c>
      <c r="L293" s="54">
        <v>43805</v>
      </c>
      <c r="M293" s="60">
        <v>9.5333333333333332</v>
      </c>
      <c r="N293" s="48" t="s">
        <v>20</v>
      </c>
      <c r="O293" s="48" t="s">
        <v>69</v>
      </c>
    </row>
    <row r="294" spans="2:15" ht="31.5" customHeight="1">
      <c r="B294" s="5">
        <v>290</v>
      </c>
      <c r="C294" s="48">
        <v>44091</v>
      </c>
      <c r="D294" s="49">
        <v>2</v>
      </c>
      <c r="E294" s="51"/>
      <c r="F294" s="51"/>
      <c r="G294" s="50" t="s">
        <v>445</v>
      </c>
      <c r="H294" s="50" t="s">
        <v>492</v>
      </c>
      <c r="I294" s="53">
        <v>3.83</v>
      </c>
      <c r="J294" s="53">
        <v>3.48</v>
      </c>
      <c r="K294" s="53">
        <f t="shared" ref="K294:K345" si="55">I294-J294</f>
        <v>0.35000000000000009</v>
      </c>
      <c r="L294" s="54">
        <v>43789</v>
      </c>
      <c r="M294" s="60">
        <v>10.066666666666666</v>
      </c>
      <c r="N294" s="48" t="s">
        <v>20</v>
      </c>
      <c r="O294" s="48" t="s">
        <v>69</v>
      </c>
    </row>
    <row r="295" spans="2:15" ht="31.5" customHeight="1">
      <c r="B295" s="5">
        <v>291</v>
      </c>
      <c r="C295" s="48">
        <v>44091</v>
      </c>
      <c r="D295" s="49">
        <v>2</v>
      </c>
      <c r="E295" s="51"/>
      <c r="F295" s="51"/>
      <c r="G295" s="50" t="s">
        <v>448</v>
      </c>
      <c r="H295" s="50" t="s">
        <v>493</v>
      </c>
      <c r="I295" s="53">
        <v>3.65</v>
      </c>
      <c r="J295" s="53">
        <v>3.65</v>
      </c>
      <c r="K295" s="53">
        <f t="shared" si="55"/>
        <v>0</v>
      </c>
      <c r="L295" s="54">
        <v>43698</v>
      </c>
      <c r="M295" s="60">
        <v>13.1</v>
      </c>
      <c r="N295" s="48" t="s">
        <v>52</v>
      </c>
      <c r="O295" s="48" t="s">
        <v>69</v>
      </c>
    </row>
    <row r="296" spans="2:15" ht="31.5" customHeight="1">
      <c r="B296" s="5">
        <v>292</v>
      </c>
      <c r="C296" s="48">
        <v>44091</v>
      </c>
      <c r="D296" s="49">
        <v>2</v>
      </c>
      <c r="E296" s="51"/>
      <c r="F296" s="51"/>
      <c r="G296" s="50" t="s">
        <v>448</v>
      </c>
      <c r="H296" s="50" t="s">
        <v>494</v>
      </c>
      <c r="I296" s="53">
        <v>2.44</v>
      </c>
      <c r="J296" s="53">
        <v>2.44</v>
      </c>
      <c r="K296" s="53">
        <f t="shared" si="55"/>
        <v>0</v>
      </c>
      <c r="L296" s="54">
        <v>43700</v>
      </c>
      <c r="M296" s="60">
        <v>13.033333333333333</v>
      </c>
      <c r="N296" s="48" t="s">
        <v>52</v>
      </c>
      <c r="O296" s="48" t="s">
        <v>69</v>
      </c>
    </row>
    <row r="297" spans="2:15" ht="31.5" customHeight="1">
      <c r="B297" s="5">
        <v>293</v>
      </c>
      <c r="C297" s="48">
        <v>44091</v>
      </c>
      <c r="D297" s="49">
        <v>2</v>
      </c>
      <c r="E297" s="51"/>
      <c r="F297" s="51"/>
      <c r="G297" s="50" t="s">
        <v>448</v>
      </c>
      <c r="H297" s="50" t="s">
        <v>495</v>
      </c>
      <c r="I297" s="53">
        <v>2.59</v>
      </c>
      <c r="J297" s="53">
        <v>2.59</v>
      </c>
      <c r="K297" s="53">
        <f t="shared" si="55"/>
        <v>0</v>
      </c>
      <c r="L297" s="54">
        <v>43700</v>
      </c>
      <c r="M297" s="60">
        <v>13.033333333333333</v>
      </c>
      <c r="N297" s="48" t="s">
        <v>52</v>
      </c>
      <c r="O297" s="48" t="s">
        <v>69</v>
      </c>
    </row>
    <row r="298" spans="2:15" ht="31.5" customHeight="1">
      <c r="B298" s="5">
        <v>294</v>
      </c>
      <c r="C298" s="48">
        <v>44091</v>
      </c>
      <c r="D298" s="49">
        <v>2</v>
      </c>
      <c r="E298" s="51"/>
      <c r="F298" s="51"/>
      <c r="G298" s="50" t="s">
        <v>448</v>
      </c>
      <c r="H298" s="50" t="s">
        <v>496</v>
      </c>
      <c r="I298" s="53">
        <v>2.2999999999999998</v>
      </c>
      <c r="J298" s="53">
        <v>2.2999999999999998</v>
      </c>
      <c r="K298" s="53">
        <f t="shared" si="55"/>
        <v>0</v>
      </c>
      <c r="L298" s="54">
        <v>43702</v>
      </c>
      <c r="M298" s="60">
        <v>12.966666666666667</v>
      </c>
      <c r="N298" s="48" t="s">
        <v>52</v>
      </c>
      <c r="O298" s="48" t="s">
        <v>69</v>
      </c>
    </row>
    <row r="299" spans="2:15" ht="31.5" customHeight="1">
      <c r="B299" s="5">
        <v>295</v>
      </c>
      <c r="C299" s="48">
        <v>44091</v>
      </c>
      <c r="D299" s="49">
        <v>2</v>
      </c>
      <c r="E299" s="51"/>
      <c r="F299" s="51"/>
      <c r="G299" s="50" t="s">
        <v>448</v>
      </c>
      <c r="H299" s="50" t="s">
        <v>497</v>
      </c>
      <c r="I299" s="53">
        <v>0.78</v>
      </c>
      <c r="J299" s="53">
        <v>0.78</v>
      </c>
      <c r="K299" s="53">
        <f t="shared" si="55"/>
        <v>0</v>
      </c>
      <c r="L299" s="54">
        <v>43719</v>
      </c>
      <c r="M299" s="60">
        <v>12.4</v>
      </c>
      <c r="N299" s="48" t="s">
        <v>52</v>
      </c>
      <c r="O299" s="48" t="s">
        <v>69</v>
      </c>
    </row>
    <row r="300" spans="2:15" ht="31.5" customHeight="1">
      <c r="B300" s="5">
        <v>296</v>
      </c>
      <c r="C300" s="48">
        <v>44091</v>
      </c>
      <c r="D300" s="49">
        <v>2</v>
      </c>
      <c r="E300" s="51"/>
      <c r="F300" s="51"/>
      <c r="G300" s="50" t="s">
        <v>448</v>
      </c>
      <c r="H300" s="50" t="s">
        <v>498</v>
      </c>
      <c r="I300" s="53">
        <v>3.1</v>
      </c>
      <c r="J300" s="53">
        <v>3.1</v>
      </c>
      <c r="K300" s="53">
        <f t="shared" si="55"/>
        <v>0</v>
      </c>
      <c r="L300" s="54">
        <v>43724</v>
      </c>
      <c r="M300" s="60">
        <v>12.233333333333333</v>
      </c>
      <c r="N300" s="48" t="s">
        <v>52</v>
      </c>
      <c r="O300" s="48" t="s">
        <v>69</v>
      </c>
    </row>
    <row r="301" spans="2:15" ht="31.5" customHeight="1">
      <c r="B301" s="5">
        <v>297</v>
      </c>
      <c r="C301" s="48">
        <v>44091</v>
      </c>
      <c r="D301" s="49">
        <v>2</v>
      </c>
      <c r="E301" s="51"/>
      <c r="F301" s="51"/>
      <c r="G301" s="50" t="s">
        <v>448</v>
      </c>
      <c r="H301" s="50" t="s">
        <v>499</v>
      </c>
      <c r="I301" s="53">
        <v>1.1299999999999999</v>
      </c>
      <c r="J301" s="53">
        <v>1.1299999999999999</v>
      </c>
      <c r="K301" s="53">
        <f t="shared" si="55"/>
        <v>0</v>
      </c>
      <c r="L301" s="54">
        <v>43722</v>
      </c>
      <c r="M301" s="60">
        <v>12.3</v>
      </c>
      <c r="N301" s="48" t="s">
        <v>52</v>
      </c>
      <c r="O301" s="48" t="s">
        <v>69</v>
      </c>
    </row>
    <row r="302" spans="2:15" ht="31.5" customHeight="1">
      <c r="B302" s="5">
        <v>298</v>
      </c>
      <c r="C302" s="48">
        <v>44091</v>
      </c>
      <c r="D302" s="49">
        <v>2</v>
      </c>
      <c r="E302" s="51"/>
      <c r="F302" s="51"/>
      <c r="G302" s="50" t="s">
        <v>448</v>
      </c>
      <c r="H302" s="50" t="s">
        <v>500</v>
      </c>
      <c r="I302" s="53">
        <v>2.1800000000000002</v>
      </c>
      <c r="J302" s="53">
        <v>2.1800000000000002</v>
      </c>
      <c r="K302" s="53">
        <f t="shared" si="55"/>
        <v>0</v>
      </c>
      <c r="L302" s="54">
        <v>43721</v>
      </c>
      <c r="M302" s="60">
        <v>12.333333333333334</v>
      </c>
      <c r="N302" s="48" t="s">
        <v>52</v>
      </c>
      <c r="O302" s="48" t="s">
        <v>69</v>
      </c>
    </row>
    <row r="303" spans="2:15" ht="31.5" customHeight="1">
      <c r="B303" s="5">
        <v>299</v>
      </c>
      <c r="C303" s="48">
        <v>44091</v>
      </c>
      <c r="D303" s="49">
        <v>2</v>
      </c>
      <c r="E303" s="51"/>
      <c r="F303" s="51"/>
      <c r="G303" s="50" t="s">
        <v>448</v>
      </c>
      <c r="H303" s="50" t="s">
        <v>501</v>
      </c>
      <c r="I303" s="53">
        <v>1.63</v>
      </c>
      <c r="J303" s="53">
        <v>1.63</v>
      </c>
      <c r="K303" s="53">
        <f t="shared" si="55"/>
        <v>0</v>
      </c>
      <c r="L303" s="54">
        <v>43719</v>
      </c>
      <c r="M303" s="60">
        <v>12.4</v>
      </c>
      <c r="N303" s="48" t="s">
        <v>52</v>
      </c>
      <c r="O303" s="48" t="s">
        <v>69</v>
      </c>
    </row>
    <row r="304" spans="2:15" ht="31.5" customHeight="1">
      <c r="B304" s="5">
        <v>300</v>
      </c>
      <c r="C304" s="48">
        <v>44091</v>
      </c>
      <c r="D304" s="49">
        <v>2</v>
      </c>
      <c r="E304" s="51"/>
      <c r="F304" s="51"/>
      <c r="G304" s="50" t="s">
        <v>448</v>
      </c>
      <c r="H304" s="50" t="s">
        <v>502</v>
      </c>
      <c r="I304" s="53">
        <v>1.35</v>
      </c>
      <c r="J304" s="53">
        <v>1.35</v>
      </c>
      <c r="K304" s="53">
        <f t="shared" si="55"/>
        <v>0</v>
      </c>
      <c r="L304" s="54">
        <v>43720</v>
      </c>
      <c r="M304" s="60">
        <v>12.366666666666667</v>
      </c>
      <c r="N304" s="48" t="s">
        <v>52</v>
      </c>
      <c r="O304" s="48" t="s">
        <v>69</v>
      </c>
    </row>
    <row r="305" spans="2:15" ht="31.5" customHeight="1">
      <c r="B305" s="5">
        <v>301</v>
      </c>
      <c r="C305" s="48">
        <v>44091</v>
      </c>
      <c r="D305" s="49">
        <v>2</v>
      </c>
      <c r="E305" s="51"/>
      <c r="F305" s="51"/>
      <c r="G305" s="50" t="s">
        <v>448</v>
      </c>
      <c r="H305" s="50" t="s">
        <v>503</v>
      </c>
      <c r="I305" s="53">
        <v>1.02</v>
      </c>
      <c r="J305" s="53">
        <v>1.02</v>
      </c>
      <c r="K305" s="53">
        <f t="shared" si="55"/>
        <v>0</v>
      </c>
      <c r="L305" s="54">
        <v>43716</v>
      </c>
      <c r="M305" s="60">
        <v>12.5</v>
      </c>
      <c r="N305" s="48" t="s">
        <v>52</v>
      </c>
      <c r="O305" s="48" t="s">
        <v>69</v>
      </c>
    </row>
    <row r="306" spans="2:15" ht="31.5" customHeight="1">
      <c r="B306" s="5">
        <v>302</v>
      </c>
      <c r="C306" s="48">
        <v>44091</v>
      </c>
      <c r="D306" s="49">
        <v>2</v>
      </c>
      <c r="E306" s="51"/>
      <c r="F306" s="51"/>
      <c r="G306" s="50" t="s">
        <v>448</v>
      </c>
      <c r="H306" s="50" t="s">
        <v>504</v>
      </c>
      <c r="I306" s="53">
        <v>2.82</v>
      </c>
      <c r="J306" s="53">
        <v>2.82</v>
      </c>
      <c r="K306" s="53">
        <f t="shared" si="55"/>
        <v>0</v>
      </c>
      <c r="L306" s="54">
        <v>43718</v>
      </c>
      <c r="M306" s="60">
        <v>12.433333333333334</v>
      </c>
      <c r="N306" s="48" t="s">
        <v>52</v>
      </c>
      <c r="O306" s="48" t="s">
        <v>69</v>
      </c>
    </row>
    <row r="307" spans="2:15" ht="31.5" customHeight="1">
      <c r="B307" s="5">
        <v>303</v>
      </c>
      <c r="C307" s="48">
        <v>44091</v>
      </c>
      <c r="D307" s="49">
        <v>2</v>
      </c>
      <c r="E307" s="51"/>
      <c r="F307" s="51"/>
      <c r="G307" s="50" t="s">
        <v>448</v>
      </c>
      <c r="H307" s="50" t="s">
        <v>505</v>
      </c>
      <c r="I307" s="53">
        <v>6.18</v>
      </c>
      <c r="J307" s="53">
        <v>6.18</v>
      </c>
      <c r="K307" s="53">
        <f t="shared" si="55"/>
        <v>0</v>
      </c>
      <c r="L307" s="54">
        <v>43722</v>
      </c>
      <c r="M307" s="60">
        <v>12.3</v>
      </c>
      <c r="N307" s="48" t="s">
        <v>52</v>
      </c>
      <c r="O307" s="48" t="s">
        <v>69</v>
      </c>
    </row>
    <row r="308" spans="2:15" ht="31.5" customHeight="1">
      <c r="B308" s="5">
        <v>304</v>
      </c>
      <c r="C308" s="48">
        <v>44091</v>
      </c>
      <c r="D308" s="49">
        <v>2</v>
      </c>
      <c r="E308" s="51"/>
      <c r="F308" s="51"/>
      <c r="G308" s="50" t="s">
        <v>448</v>
      </c>
      <c r="H308" s="50" t="s">
        <v>506</v>
      </c>
      <c r="I308" s="53">
        <v>1.27</v>
      </c>
      <c r="J308" s="53">
        <v>1.27</v>
      </c>
      <c r="K308" s="53">
        <f t="shared" si="55"/>
        <v>0</v>
      </c>
      <c r="L308" s="54">
        <v>43722</v>
      </c>
      <c r="M308" s="60">
        <v>12.3</v>
      </c>
      <c r="N308" s="48" t="s">
        <v>52</v>
      </c>
      <c r="O308" s="48" t="s">
        <v>69</v>
      </c>
    </row>
    <row r="309" spans="2:15" ht="31.5" customHeight="1">
      <c r="B309" s="5">
        <v>305</v>
      </c>
      <c r="C309" s="48">
        <v>44091</v>
      </c>
      <c r="D309" s="49">
        <v>2</v>
      </c>
      <c r="E309" s="51"/>
      <c r="F309" s="51"/>
      <c r="G309" s="50" t="s">
        <v>448</v>
      </c>
      <c r="H309" s="50" t="s">
        <v>507</v>
      </c>
      <c r="I309" s="53">
        <v>1.77</v>
      </c>
      <c r="J309" s="53">
        <v>1.77</v>
      </c>
      <c r="K309" s="53">
        <f t="shared" si="55"/>
        <v>0</v>
      </c>
      <c r="L309" s="54">
        <v>43722</v>
      </c>
      <c r="M309" s="60">
        <v>12.3</v>
      </c>
      <c r="N309" s="48" t="s">
        <v>52</v>
      </c>
      <c r="O309" s="48" t="s">
        <v>69</v>
      </c>
    </row>
    <row r="310" spans="2:15" ht="31.5" customHeight="1">
      <c r="B310" s="5">
        <v>306</v>
      </c>
      <c r="C310" s="48">
        <v>44091</v>
      </c>
      <c r="D310" s="49">
        <v>2</v>
      </c>
      <c r="E310" s="51"/>
      <c r="F310" s="51"/>
      <c r="G310" s="50" t="s">
        <v>448</v>
      </c>
      <c r="H310" s="50" t="s">
        <v>508</v>
      </c>
      <c r="I310" s="53">
        <v>3.08</v>
      </c>
      <c r="J310" s="53">
        <v>3.08</v>
      </c>
      <c r="K310" s="53">
        <f t="shared" si="55"/>
        <v>0</v>
      </c>
      <c r="L310" s="54">
        <v>43715</v>
      </c>
      <c r="M310" s="60">
        <v>12.533333333333333</v>
      </c>
      <c r="N310" s="48" t="s">
        <v>52</v>
      </c>
      <c r="O310" s="48" t="s">
        <v>69</v>
      </c>
    </row>
    <row r="311" spans="2:15" ht="31.5" customHeight="1">
      <c r="B311" s="5">
        <v>307</v>
      </c>
      <c r="C311" s="48">
        <v>44091</v>
      </c>
      <c r="D311" s="49">
        <v>2</v>
      </c>
      <c r="E311" s="51"/>
      <c r="F311" s="51"/>
      <c r="G311" s="50" t="s">
        <v>509</v>
      </c>
      <c r="H311" s="50" t="s">
        <v>510</v>
      </c>
      <c r="I311" s="53">
        <v>0.9</v>
      </c>
      <c r="J311" s="53">
        <v>0.6</v>
      </c>
      <c r="K311" s="53">
        <f t="shared" si="55"/>
        <v>0.30000000000000004</v>
      </c>
      <c r="L311" s="54">
        <v>43707</v>
      </c>
      <c r="M311" s="60">
        <v>12.8</v>
      </c>
      <c r="N311" s="48" t="s">
        <v>52</v>
      </c>
      <c r="O311" s="48" t="s">
        <v>56</v>
      </c>
    </row>
    <row r="312" spans="2:15" ht="31.5" customHeight="1">
      <c r="B312" s="5">
        <v>308</v>
      </c>
      <c r="C312" s="48">
        <v>44091</v>
      </c>
      <c r="D312" s="49">
        <v>2</v>
      </c>
      <c r="E312" s="51"/>
      <c r="F312" s="51"/>
      <c r="G312" s="50" t="s">
        <v>509</v>
      </c>
      <c r="H312" s="50" t="s">
        <v>511</v>
      </c>
      <c r="I312" s="53">
        <v>4.1500000000000004</v>
      </c>
      <c r="J312" s="53">
        <v>4.1500000000000004</v>
      </c>
      <c r="K312" s="53">
        <f t="shared" si="55"/>
        <v>0</v>
      </c>
      <c r="L312" s="54">
        <v>43706</v>
      </c>
      <c r="M312" s="60">
        <v>12.833333333333334</v>
      </c>
      <c r="N312" s="48" t="s">
        <v>52</v>
      </c>
      <c r="O312" s="48" t="s">
        <v>56</v>
      </c>
    </row>
    <row r="313" spans="2:15" ht="31.5" customHeight="1">
      <c r="B313" s="5">
        <v>309</v>
      </c>
      <c r="C313" s="48">
        <v>44091</v>
      </c>
      <c r="D313" s="49">
        <v>2</v>
      </c>
      <c r="E313" s="51"/>
      <c r="F313" s="51"/>
      <c r="G313" s="50" t="s">
        <v>509</v>
      </c>
      <c r="H313" s="50" t="s">
        <v>512</v>
      </c>
      <c r="I313" s="53">
        <v>3.84</v>
      </c>
      <c r="J313" s="53">
        <v>3.84</v>
      </c>
      <c r="K313" s="53">
        <f t="shared" si="55"/>
        <v>0</v>
      </c>
      <c r="L313" s="54">
        <v>43707</v>
      </c>
      <c r="M313" s="60">
        <v>12.8</v>
      </c>
      <c r="N313" s="48" t="s">
        <v>52</v>
      </c>
      <c r="O313" s="48" t="s">
        <v>56</v>
      </c>
    </row>
    <row r="314" spans="2:15" ht="31.5" customHeight="1">
      <c r="B314" s="5">
        <v>310</v>
      </c>
      <c r="C314" s="48">
        <v>44091</v>
      </c>
      <c r="D314" s="49">
        <v>2</v>
      </c>
      <c r="E314" s="51"/>
      <c r="F314" s="51"/>
      <c r="G314" s="50" t="s">
        <v>509</v>
      </c>
      <c r="H314" s="50" t="s">
        <v>513</v>
      </c>
      <c r="I314" s="53">
        <v>1</v>
      </c>
      <c r="J314" s="53">
        <v>1</v>
      </c>
      <c r="K314" s="53">
        <f t="shared" si="55"/>
        <v>0</v>
      </c>
      <c r="L314" s="54">
        <v>43724</v>
      </c>
      <c r="M314" s="60">
        <v>12.233333333333333</v>
      </c>
      <c r="N314" s="48" t="s">
        <v>52</v>
      </c>
      <c r="O314" s="48" t="s">
        <v>56</v>
      </c>
    </row>
    <row r="315" spans="2:15" ht="31.5" customHeight="1">
      <c r="B315" s="5">
        <v>311</v>
      </c>
      <c r="C315" s="48">
        <v>44091</v>
      </c>
      <c r="D315" s="49">
        <v>2</v>
      </c>
      <c r="E315" s="51"/>
      <c r="F315" s="51"/>
      <c r="G315" s="50" t="s">
        <v>509</v>
      </c>
      <c r="H315" s="50" t="s">
        <v>514</v>
      </c>
      <c r="I315" s="53">
        <v>1.42</v>
      </c>
      <c r="J315" s="53">
        <v>1.42</v>
      </c>
      <c r="K315" s="53">
        <f t="shared" si="55"/>
        <v>0</v>
      </c>
      <c r="L315" s="54">
        <v>43726</v>
      </c>
      <c r="M315" s="60">
        <v>12.166666666666666</v>
      </c>
      <c r="N315" s="48" t="s">
        <v>52</v>
      </c>
      <c r="O315" s="48" t="s">
        <v>56</v>
      </c>
    </row>
    <row r="316" spans="2:15" ht="31.5" customHeight="1">
      <c r="B316" s="5">
        <v>312</v>
      </c>
      <c r="C316" s="48">
        <v>44091</v>
      </c>
      <c r="D316" s="49">
        <v>2</v>
      </c>
      <c r="E316" s="51"/>
      <c r="F316" s="51"/>
      <c r="G316" s="50" t="s">
        <v>509</v>
      </c>
      <c r="H316" s="50" t="s">
        <v>515</v>
      </c>
      <c r="I316" s="53">
        <v>4.17</v>
      </c>
      <c r="J316" s="53">
        <v>2.5</v>
      </c>
      <c r="K316" s="53">
        <f t="shared" si="55"/>
        <v>1.67</v>
      </c>
      <c r="L316" s="54">
        <v>43726</v>
      </c>
      <c r="M316" s="60">
        <v>12.166666666666666</v>
      </c>
      <c r="N316" s="48" t="s">
        <v>52</v>
      </c>
      <c r="O316" s="48" t="s">
        <v>56</v>
      </c>
    </row>
    <row r="317" spans="2:15" ht="31.5" customHeight="1">
      <c r="B317" s="5">
        <v>313</v>
      </c>
      <c r="C317" s="48">
        <v>44091</v>
      </c>
      <c r="D317" s="49">
        <v>2</v>
      </c>
      <c r="E317" s="51"/>
      <c r="F317" s="51"/>
      <c r="G317" s="50" t="s">
        <v>509</v>
      </c>
      <c r="H317" s="50" t="s">
        <v>516</v>
      </c>
      <c r="I317" s="53">
        <v>2.71</v>
      </c>
      <c r="J317" s="53">
        <v>2</v>
      </c>
      <c r="K317" s="53">
        <f t="shared" si="55"/>
        <v>0.71</v>
      </c>
      <c r="L317" s="54">
        <v>43719</v>
      </c>
      <c r="M317" s="60">
        <v>12.4</v>
      </c>
      <c r="N317" s="48" t="s">
        <v>52</v>
      </c>
      <c r="O317" s="48" t="s">
        <v>56</v>
      </c>
    </row>
    <row r="318" spans="2:15" ht="31.5" customHeight="1">
      <c r="B318" s="5">
        <v>314</v>
      </c>
      <c r="C318" s="48">
        <v>44091</v>
      </c>
      <c r="D318" s="49">
        <v>2</v>
      </c>
      <c r="E318" s="51"/>
      <c r="F318" s="51"/>
      <c r="G318" s="50" t="s">
        <v>509</v>
      </c>
      <c r="H318" s="50" t="s">
        <v>517</v>
      </c>
      <c r="I318" s="53">
        <v>5.51</v>
      </c>
      <c r="J318" s="53">
        <v>5.51</v>
      </c>
      <c r="K318" s="53">
        <f t="shared" si="55"/>
        <v>0</v>
      </c>
      <c r="L318" s="54">
        <v>43710</v>
      </c>
      <c r="M318" s="60">
        <v>12.7</v>
      </c>
      <c r="N318" s="48" t="s">
        <v>52</v>
      </c>
      <c r="O318" s="48" t="s">
        <v>56</v>
      </c>
    </row>
    <row r="319" spans="2:15" ht="31.5" customHeight="1">
      <c r="B319" s="5">
        <v>315</v>
      </c>
      <c r="C319" s="48">
        <v>44091</v>
      </c>
      <c r="D319" s="49">
        <v>2</v>
      </c>
      <c r="E319" s="51"/>
      <c r="F319" s="51"/>
      <c r="G319" s="50" t="s">
        <v>509</v>
      </c>
      <c r="H319" s="50" t="s">
        <v>518</v>
      </c>
      <c r="I319" s="53">
        <v>3.19</v>
      </c>
      <c r="J319" s="53">
        <v>2.9</v>
      </c>
      <c r="K319" s="53">
        <f t="shared" si="55"/>
        <v>0.29000000000000004</v>
      </c>
      <c r="L319" s="54">
        <v>43711</v>
      </c>
      <c r="M319" s="60">
        <v>12.666666666666666</v>
      </c>
      <c r="N319" s="48" t="s">
        <v>52</v>
      </c>
      <c r="O319" s="48" t="s">
        <v>56</v>
      </c>
    </row>
    <row r="320" spans="2:15" ht="31.5" customHeight="1">
      <c r="B320" s="5">
        <v>316</v>
      </c>
      <c r="C320" s="48">
        <v>44091</v>
      </c>
      <c r="D320" s="49">
        <v>2</v>
      </c>
      <c r="E320" s="51"/>
      <c r="F320" s="51"/>
      <c r="G320" s="50" t="s">
        <v>509</v>
      </c>
      <c r="H320" s="50" t="s">
        <v>519</v>
      </c>
      <c r="I320" s="53">
        <v>3.35</v>
      </c>
      <c r="J320" s="53">
        <v>3.35</v>
      </c>
      <c r="K320" s="53">
        <f t="shared" si="55"/>
        <v>0</v>
      </c>
      <c r="L320" s="54">
        <v>43712</v>
      </c>
      <c r="M320" s="60">
        <v>12.633333333333333</v>
      </c>
      <c r="N320" s="48" t="s">
        <v>52</v>
      </c>
      <c r="O320" s="48" t="s">
        <v>56</v>
      </c>
    </row>
    <row r="321" spans="2:15" ht="31.5" customHeight="1">
      <c r="B321" s="5">
        <v>317</v>
      </c>
      <c r="C321" s="48">
        <v>44091</v>
      </c>
      <c r="D321" s="49">
        <v>2</v>
      </c>
      <c r="E321" s="51"/>
      <c r="F321" s="51"/>
      <c r="G321" s="50" t="s">
        <v>509</v>
      </c>
      <c r="H321" s="50" t="s">
        <v>520</v>
      </c>
      <c r="I321" s="53">
        <v>1.54</v>
      </c>
      <c r="J321" s="53">
        <v>1.54</v>
      </c>
      <c r="K321" s="53">
        <f t="shared" si="55"/>
        <v>0</v>
      </c>
      <c r="L321" s="54">
        <v>43729</v>
      </c>
      <c r="M321" s="60">
        <v>12.066666666666666</v>
      </c>
      <c r="N321" s="48" t="s">
        <v>52</v>
      </c>
      <c r="O321" s="48" t="s">
        <v>56</v>
      </c>
    </row>
    <row r="322" spans="2:15" ht="31.5" customHeight="1">
      <c r="B322" s="5">
        <v>318</v>
      </c>
      <c r="C322" s="48">
        <v>44091</v>
      </c>
      <c r="D322" s="49">
        <v>2</v>
      </c>
      <c r="E322" s="51"/>
      <c r="F322" s="51"/>
      <c r="G322" s="50" t="s">
        <v>509</v>
      </c>
      <c r="H322" s="50" t="s">
        <v>521</v>
      </c>
      <c r="I322" s="53">
        <v>6.04</v>
      </c>
      <c r="J322" s="53">
        <v>6.04</v>
      </c>
      <c r="K322" s="53">
        <f t="shared" si="55"/>
        <v>0</v>
      </c>
      <c r="L322" s="54">
        <v>43713</v>
      </c>
      <c r="M322" s="60">
        <v>12.6</v>
      </c>
      <c r="N322" s="48" t="s">
        <v>52</v>
      </c>
      <c r="O322" s="48" t="s">
        <v>56</v>
      </c>
    </row>
    <row r="323" spans="2:15" ht="31.5" customHeight="1">
      <c r="B323" s="5">
        <v>319</v>
      </c>
      <c r="C323" s="48">
        <v>44091</v>
      </c>
      <c r="D323" s="49">
        <v>2</v>
      </c>
      <c r="E323" s="51"/>
      <c r="F323" s="51"/>
      <c r="G323" s="50" t="s">
        <v>509</v>
      </c>
      <c r="H323" s="50" t="s">
        <v>522</v>
      </c>
      <c r="I323" s="53">
        <v>3.45</v>
      </c>
      <c r="J323" s="53">
        <v>3.45</v>
      </c>
      <c r="K323" s="53">
        <f t="shared" si="55"/>
        <v>0</v>
      </c>
      <c r="L323" s="54">
        <v>43712</v>
      </c>
      <c r="M323" s="60">
        <v>12.633333333333333</v>
      </c>
      <c r="N323" s="48" t="s">
        <v>52</v>
      </c>
      <c r="O323" s="48" t="s">
        <v>56</v>
      </c>
    </row>
    <row r="324" spans="2:15" ht="31.5" customHeight="1">
      <c r="B324" s="5">
        <v>320</v>
      </c>
      <c r="C324" s="48">
        <v>44091</v>
      </c>
      <c r="D324" s="49">
        <v>2</v>
      </c>
      <c r="E324" s="51"/>
      <c r="F324" s="51"/>
      <c r="G324" s="50" t="s">
        <v>509</v>
      </c>
      <c r="H324" s="50" t="s">
        <v>523</v>
      </c>
      <c r="I324" s="53">
        <v>7.15</v>
      </c>
      <c r="J324" s="53">
        <v>7.15</v>
      </c>
      <c r="K324" s="53">
        <f t="shared" si="55"/>
        <v>0</v>
      </c>
      <c r="L324" s="54">
        <v>43717</v>
      </c>
      <c r="M324" s="60">
        <v>12.466666666666667</v>
      </c>
      <c r="N324" s="48" t="s">
        <v>52</v>
      </c>
      <c r="O324" s="48" t="s">
        <v>56</v>
      </c>
    </row>
    <row r="325" spans="2:15" ht="31.5" customHeight="1">
      <c r="B325" s="5">
        <v>321</v>
      </c>
      <c r="C325" s="48">
        <v>44091</v>
      </c>
      <c r="D325" s="49">
        <v>2</v>
      </c>
      <c r="E325" s="51"/>
      <c r="F325" s="51"/>
      <c r="G325" s="50" t="s">
        <v>509</v>
      </c>
      <c r="H325" s="50" t="s">
        <v>524</v>
      </c>
      <c r="I325" s="53">
        <v>4.32</v>
      </c>
      <c r="J325" s="53">
        <v>4.32</v>
      </c>
      <c r="K325" s="53">
        <f t="shared" si="55"/>
        <v>0</v>
      </c>
      <c r="L325" s="54">
        <v>43711</v>
      </c>
      <c r="M325" s="60">
        <v>12.666666666666666</v>
      </c>
      <c r="N325" s="48" t="s">
        <v>52</v>
      </c>
      <c r="O325" s="48" t="s">
        <v>56</v>
      </c>
    </row>
    <row r="326" spans="2:15" ht="31.5" customHeight="1">
      <c r="B326" s="5">
        <v>322</v>
      </c>
      <c r="C326" s="48">
        <v>44091</v>
      </c>
      <c r="D326" s="49">
        <v>2</v>
      </c>
      <c r="E326" s="51"/>
      <c r="F326" s="51"/>
      <c r="G326" s="50" t="s">
        <v>201</v>
      </c>
      <c r="H326" s="50" t="s">
        <v>525</v>
      </c>
      <c r="I326" s="53">
        <v>3.98</v>
      </c>
      <c r="J326" s="53">
        <v>3.98</v>
      </c>
      <c r="K326" s="53">
        <f t="shared" si="55"/>
        <v>0</v>
      </c>
      <c r="L326" s="54">
        <v>43714</v>
      </c>
      <c r="M326" s="60">
        <v>12.566666666666666</v>
      </c>
      <c r="N326" s="48" t="s">
        <v>54</v>
      </c>
      <c r="O326" s="48" t="s">
        <v>56</v>
      </c>
    </row>
    <row r="327" spans="2:15" ht="31.5" customHeight="1">
      <c r="B327" s="5">
        <v>323</v>
      </c>
      <c r="C327" s="48">
        <v>44091</v>
      </c>
      <c r="D327" s="49">
        <v>2</v>
      </c>
      <c r="E327" s="51"/>
      <c r="F327" s="51"/>
      <c r="G327" s="50" t="s">
        <v>201</v>
      </c>
      <c r="H327" s="50" t="s">
        <v>526</v>
      </c>
      <c r="I327" s="53">
        <v>1.64</v>
      </c>
      <c r="J327" s="53">
        <v>1.64</v>
      </c>
      <c r="K327" s="53">
        <f t="shared" si="55"/>
        <v>0</v>
      </c>
      <c r="L327" s="54">
        <v>43713</v>
      </c>
      <c r="M327" s="60">
        <v>12.6</v>
      </c>
      <c r="N327" s="48" t="s">
        <v>20</v>
      </c>
      <c r="O327" s="48" t="s">
        <v>56</v>
      </c>
    </row>
    <row r="328" spans="2:15" ht="31.5" customHeight="1">
      <c r="B328" s="5">
        <v>324</v>
      </c>
      <c r="C328" s="48">
        <v>44091</v>
      </c>
      <c r="D328" s="49">
        <v>2</v>
      </c>
      <c r="E328" s="51"/>
      <c r="F328" s="51"/>
      <c r="G328" s="50" t="s">
        <v>201</v>
      </c>
      <c r="H328" s="50" t="s">
        <v>527</v>
      </c>
      <c r="I328" s="53">
        <v>4.9000000000000004</v>
      </c>
      <c r="J328" s="53">
        <v>4.9000000000000004</v>
      </c>
      <c r="K328" s="53">
        <f t="shared" si="55"/>
        <v>0</v>
      </c>
      <c r="L328" s="54">
        <v>43718</v>
      </c>
      <c r="M328" s="60">
        <v>12.433333333333334</v>
      </c>
      <c r="N328" s="48" t="s">
        <v>54</v>
      </c>
      <c r="O328" s="48" t="s">
        <v>56</v>
      </c>
    </row>
    <row r="329" spans="2:15" ht="31.5" customHeight="1">
      <c r="B329" s="5">
        <v>325</v>
      </c>
      <c r="C329" s="48">
        <v>44091</v>
      </c>
      <c r="D329" s="49">
        <v>2</v>
      </c>
      <c r="E329" s="51"/>
      <c r="F329" s="51"/>
      <c r="G329" s="50" t="s">
        <v>201</v>
      </c>
      <c r="H329" s="50" t="s">
        <v>528</v>
      </c>
      <c r="I329" s="53">
        <v>6.75</v>
      </c>
      <c r="J329" s="53">
        <v>6.75</v>
      </c>
      <c r="K329" s="53">
        <f t="shared" si="55"/>
        <v>0</v>
      </c>
      <c r="L329" s="54">
        <v>43678</v>
      </c>
      <c r="M329" s="60">
        <v>13.766666666666667</v>
      </c>
      <c r="N329" s="48" t="s">
        <v>54</v>
      </c>
      <c r="O329" s="48" t="s">
        <v>56</v>
      </c>
    </row>
    <row r="330" spans="2:15" ht="31.5" customHeight="1">
      <c r="B330" s="5">
        <v>326</v>
      </c>
      <c r="C330" s="48">
        <v>44091</v>
      </c>
      <c r="D330" s="49">
        <v>2</v>
      </c>
      <c r="E330" s="51"/>
      <c r="F330" s="51"/>
      <c r="G330" s="50" t="s">
        <v>201</v>
      </c>
      <c r="H330" s="50" t="s">
        <v>529</v>
      </c>
      <c r="I330" s="53">
        <v>0.72</v>
      </c>
      <c r="J330" s="53">
        <v>0.72</v>
      </c>
      <c r="K330" s="53">
        <f t="shared" si="55"/>
        <v>0</v>
      </c>
      <c r="L330" s="54">
        <v>43678</v>
      </c>
      <c r="M330" s="60">
        <v>13.766666666666667</v>
      </c>
      <c r="N330" s="48" t="s">
        <v>54</v>
      </c>
      <c r="O330" s="48" t="s">
        <v>56</v>
      </c>
    </row>
    <row r="331" spans="2:15" ht="31.5" customHeight="1">
      <c r="B331" s="5">
        <v>327</v>
      </c>
      <c r="C331" s="48">
        <v>44091</v>
      </c>
      <c r="D331" s="49">
        <v>2</v>
      </c>
      <c r="E331" s="51"/>
      <c r="F331" s="51"/>
      <c r="G331" s="50" t="s">
        <v>201</v>
      </c>
      <c r="H331" s="50" t="s">
        <v>530</v>
      </c>
      <c r="I331" s="53">
        <v>0.52</v>
      </c>
      <c r="J331" s="53">
        <v>0.52</v>
      </c>
      <c r="K331" s="53">
        <f t="shared" si="55"/>
        <v>0</v>
      </c>
      <c r="L331" s="54">
        <v>43678</v>
      </c>
      <c r="M331" s="60">
        <v>13.766666666666667</v>
      </c>
      <c r="N331" s="48" t="s">
        <v>54</v>
      </c>
      <c r="O331" s="48" t="s">
        <v>56</v>
      </c>
    </row>
    <row r="332" spans="2:15" ht="31.5" customHeight="1">
      <c r="B332" s="5">
        <v>328</v>
      </c>
      <c r="C332" s="48">
        <v>44091</v>
      </c>
      <c r="D332" s="49">
        <v>2</v>
      </c>
      <c r="E332" s="51"/>
      <c r="F332" s="51"/>
      <c r="G332" s="50" t="s">
        <v>531</v>
      </c>
      <c r="H332" s="50" t="s">
        <v>532</v>
      </c>
      <c r="I332" s="53">
        <v>4.79</v>
      </c>
      <c r="J332" s="53">
        <v>4.79</v>
      </c>
      <c r="K332" s="53">
        <f t="shared" si="55"/>
        <v>0</v>
      </c>
      <c r="L332" s="54">
        <v>43717</v>
      </c>
      <c r="M332" s="60">
        <v>12.466666666666667</v>
      </c>
      <c r="N332" s="48" t="s">
        <v>53</v>
      </c>
      <c r="O332" s="48" t="s">
        <v>74</v>
      </c>
    </row>
    <row r="333" spans="2:15" ht="31.5" customHeight="1">
      <c r="B333" s="5">
        <v>329</v>
      </c>
      <c r="C333" s="48">
        <v>44091</v>
      </c>
      <c r="D333" s="49">
        <v>2</v>
      </c>
      <c r="E333" s="51"/>
      <c r="F333" s="51"/>
      <c r="G333" s="50" t="s">
        <v>531</v>
      </c>
      <c r="H333" s="50" t="s">
        <v>533</v>
      </c>
      <c r="I333" s="53">
        <v>4.28</v>
      </c>
      <c r="J333" s="53">
        <v>4.28</v>
      </c>
      <c r="K333" s="53">
        <f t="shared" si="55"/>
        <v>0</v>
      </c>
      <c r="L333" s="54">
        <v>43716</v>
      </c>
      <c r="M333" s="60">
        <v>12.5</v>
      </c>
      <c r="N333" s="48" t="s">
        <v>53</v>
      </c>
      <c r="O333" s="48" t="s">
        <v>74</v>
      </c>
    </row>
    <row r="334" spans="2:15" ht="31.5" customHeight="1">
      <c r="B334" s="5">
        <v>330</v>
      </c>
      <c r="C334" s="48">
        <v>44091</v>
      </c>
      <c r="D334" s="49">
        <v>2</v>
      </c>
      <c r="E334" s="51"/>
      <c r="F334" s="51"/>
      <c r="G334" s="50" t="s">
        <v>531</v>
      </c>
      <c r="H334" s="50" t="s">
        <v>534</v>
      </c>
      <c r="I334" s="53">
        <v>6.25</v>
      </c>
      <c r="J334" s="53">
        <v>6.25</v>
      </c>
      <c r="K334" s="53">
        <f t="shared" si="55"/>
        <v>0</v>
      </c>
      <c r="L334" s="54">
        <v>43717</v>
      </c>
      <c r="M334" s="60">
        <v>12.466666666666667</v>
      </c>
      <c r="N334" s="48" t="s">
        <v>53</v>
      </c>
      <c r="O334" s="48" t="s">
        <v>74</v>
      </c>
    </row>
    <row r="335" spans="2:15" ht="31.5" customHeight="1">
      <c r="B335" s="5">
        <v>331</v>
      </c>
      <c r="C335" s="48">
        <v>44091</v>
      </c>
      <c r="D335" s="49">
        <v>2</v>
      </c>
      <c r="E335" s="51"/>
      <c r="F335" s="51"/>
      <c r="G335" s="50" t="s">
        <v>531</v>
      </c>
      <c r="H335" s="50" t="s">
        <v>535</v>
      </c>
      <c r="I335" s="53">
        <v>6.54</v>
      </c>
      <c r="J335" s="53">
        <v>6.54</v>
      </c>
      <c r="K335" s="53">
        <f t="shared" si="55"/>
        <v>0</v>
      </c>
      <c r="L335" s="54">
        <v>43732</v>
      </c>
      <c r="M335" s="60">
        <v>11.966666666666667</v>
      </c>
      <c r="N335" s="48" t="s">
        <v>53</v>
      </c>
      <c r="O335" s="48" t="s">
        <v>74</v>
      </c>
    </row>
    <row r="336" spans="2:15" ht="31.5" customHeight="1">
      <c r="B336" s="5">
        <v>332</v>
      </c>
      <c r="C336" s="48">
        <v>44091</v>
      </c>
      <c r="D336" s="49">
        <v>2</v>
      </c>
      <c r="E336" s="51"/>
      <c r="F336" s="51"/>
      <c r="G336" s="50" t="s">
        <v>237</v>
      </c>
      <c r="H336" s="50" t="s">
        <v>536</v>
      </c>
      <c r="I336" s="53">
        <v>5.36</v>
      </c>
      <c r="J336" s="53">
        <v>5.36</v>
      </c>
      <c r="K336" s="53">
        <f t="shared" si="55"/>
        <v>0</v>
      </c>
      <c r="L336" s="54">
        <v>43794</v>
      </c>
      <c r="M336" s="60">
        <v>9.9</v>
      </c>
      <c r="N336" s="48" t="s">
        <v>20</v>
      </c>
      <c r="O336" s="48" t="s">
        <v>32</v>
      </c>
    </row>
    <row r="337" spans="2:15" ht="31.5" customHeight="1">
      <c r="B337" s="5">
        <v>333</v>
      </c>
      <c r="C337" s="48">
        <v>44091</v>
      </c>
      <c r="D337" s="49">
        <v>2</v>
      </c>
      <c r="E337" s="51"/>
      <c r="F337" s="51"/>
      <c r="G337" s="50" t="s">
        <v>237</v>
      </c>
      <c r="H337" s="50" t="s">
        <v>537</v>
      </c>
      <c r="I337" s="53">
        <v>3.11</v>
      </c>
      <c r="J337" s="53">
        <v>3.11</v>
      </c>
      <c r="K337" s="53">
        <f t="shared" si="55"/>
        <v>0</v>
      </c>
      <c r="L337" s="54">
        <v>43794</v>
      </c>
      <c r="M337" s="60">
        <v>9.9</v>
      </c>
      <c r="N337" s="48" t="s">
        <v>20</v>
      </c>
      <c r="O337" s="48" t="s">
        <v>32</v>
      </c>
    </row>
    <row r="338" spans="2:15" ht="31.5" customHeight="1">
      <c r="B338" s="5">
        <v>334</v>
      </c>
      <c r="C338" s="48">
        <v>44091</v>
      </c>
      <c r="D338" s="49">
        <v>2</v>
      </c>
      <c r="E338" s="51"/>
      <c r="F338" s="51"/>
      <c r="G338" s="50" t="s">
        <v>237</v>
      </c>
      <c r="H338" s="50" t="s">
        <v>538</v>
      </c>
      <c r="I338" s="53">
        <v>1.21</v>
      </c>
      <c r="J338" s="53">
        <v>1.21</v>
      </c>
      <c r="K338" s="53">
        <f t="shared" si="55"/>
        <v>0</v>
      </c>
      <c r="L338" s="54">
        <v>43794</v>
      </c>
      <c r="M338" s="60">
        <v>9.9</v>
      </c>
      <c r="N338" s="48" t="s">
        <v>20</v>
      </c>
      <c r="O338" s="48" t="s">
        <v>32</v>
      </c>
    </row>
    <row r="339" spans="2:15" ht="31.5" customHeight="1">
      <c r="B339" s="5">
        <v>335</v>
      </c>
      <c r="C339" s="48">
        <v>44091</v>
      </c>
      <c r="D339" s="49">
        <v>2</v>
      </c>
      <c r="E339" s="51"/>
      <c r="F339" s="51"/>
      <c r="G339" s="50" t="s">
        <v>539</v>
      </c>
      <c r="H339" s="50" t="s">
        <v>540</v>
      </c>
      <c r="I339" s="53">
        <v>2.12</v>
      </c>
      <c r="J339" s="53">
        <v>2.12</v>
      </c>
      <c r="K339" s="53">
        <f t="shared" si="55"/>
        <v>0</v>
      </c>
      <c r="L339" s="54">
        <v>43717</v>
      </c>
      <c r="M339" s="60">
        <v>12.466666666666667</v>
      </c>
      <c r="N339" s="48" t="s">
        <v>20</v>
      </c>
      <c r="O339" s="48" t="s">
        <v>112</v>
      </c>
    </row>
    <row r="340" spans="2:15" ht="31.5" customHeight="1">
      <c r="B340" s="5">
        <v>336</v>
      </c>
      <c r="C340" s="48">
        <v>44091</v>
      </c>
      <c r="D340" s="49">
        <v>2</v>
      </c>
      <c r="E340" s="51"/>
      <c r="F340" s="51"/>
      <c r="G340" s="50" t="s">
        <v>539</v>
      </c>
      <c r="H340" s="50" t="s">
        <v>541</v>
      </c>
      <c r="I340" s="53">
        <v>1.86</v>
      </c>
      <c r="J340" s="53">
        <v>1.86</v>
      </c>
      <c r="K340" s="53">
        <f t="shared" si="55"/>
        <v>0</v>
      </c>
      <c r="L340" s="54">
        <v>43717</v>
      </c>
      <c r="M340" s="60">
        <v>12.466666666666667</v>
      </c>
      <c r="N340" s="48" t="s">
        <v>20</v>
      </c>
      <c r="O340" s="48" t="s">
        <v>112</v>
      </c>
    </row>
    <row r="341" spans="2:15" ht="31.5" customHeight="1">
      <c r="B341" s="5">
        <v>337</v>
      </c>
      <c r="C341" s="48">
        <v>44091</v>
      </c>
      <c r="D341" s="49">
        <v>2</v>
      </c>
      <c r="E341" s="51"/>
      <c r="F341" s="51"/>
      <c r="G341" s="50" t="s">
        <v>539</v>
      </c>
      <c r="H341" s="50" t="s">
        <v>542</v>
      </c>
      <c r="I341" s="53">
        <v>3.19</v>
      </c>
      <c r="J341" s="53">
        <v>3.19</v>
      </c>
      <c r="K341" s="53">
        <f t="shared" si="55"/>
        <v>0</v>
      </c>
      <c r="L341" s="54">
        <v>43720</v>
      </c>
      <c r="M341" s="60">
        <v>12.366666666666667</v>
      </c>
      <c r="N341" s="48" t="s">
        <v>20</v>
      </c>
      <c r="O341" s="48" t="s">
        <v>112</v>
      </c>
    </row>
    <row r="342" spans="2:15" ht="31.5" customHeight="1">
      <c r="B342" s="5">
        <v>338</v>
      </c>
      <c r="C342" s="48">
        <v>44091</v>
      </c>
      <c r="D342" s="49">
        <v>2</v>
      </c>
      <c r="E342" s="51"/>
      <c r="F342" s="51"/>
      <c r="G342" s="50" t="s">
        <v>539</v>
      </c>
      <c r="H342" s="50" t="s">
        <v>543</v>
      </c>
      <c r="I342" s="53">
        <v>2.52</v>
      </c>
      <c r="J342" s="53">
        <v>2.52</v>
      </c>
      <c r="K342" s="53">
        <f t="shared" si="55"/>
        <v>0</v>
      </c>
      <c r="L342" s="54">
        <v>43717</v>
      </c>
      <c r="M342" s="60">
        <v>12.466666666666667</v>
      </c>
      <c r="N342" s="48" t="s">
        <v>20</v>
      </c>
      <c r="O342" s="48" t="s">
        <v>112</v>
      </c>
    </row>
    <row r="343" spans="2:15" ht="31.5" customHeight="1">
      <c r="B343" s="5">
        <v>339</v>
      </c>
      <c r="C343" s="48">
        <v>44091</v>
      </c>
      <c r="D343" s="49">
        <v>2</v>
      </c>
      <c r="E343" s="51"/>
      <c r="F343" s="51"/>
      <c r="G343" s="50" t="s">
        <v>539</v>
      </c>
      <c r="H343" s="50" t="s">
        <v>544</v>
      </c>
      <c r="I343" s="53">
        <v>5.82</v>
      </c>
      <c r="J343" s="53">
        <v>5.82</v>
      </c>
      <c r="K343" s="53">
        <f t="shared" si="55"/>
        <v>0</v>
      </c>
      <c r="L343" s="54">
        <v>43718</v>
      </c>
      <c r="M343" s="60">
        <v>12.433333333333334</v>
      </c>
      <c r="N343" s="48" t="s">
        <v>20</v>
      </c>
      <c r="O343" s="48" t="s">
        <v>112</v>
      </c>
    </row>
    <row r="344" spans="2:15" ht="31.5" customHeight="1">
      <c r="B344" s="5">
        <v>340</v>
      </c>
      <c r="C344" s="48">
        <v>44091</v>
      </c>
      <c r="D344" s="49">
        <v>2</v>
      </c>
      <c r="E344" s="51"/>
      <c r="F344" s="51"/>
      <c r="G344" s="50" t="s">
        <v>539</v>
      </c>
      <c r="H344" s="50" t="s">
        <v>545</v>
      </c>
      <c r="I344" s="53">
        <v>5.72</v>
      </c>
      <c r="J344" s="53">
        <v>5.72</v>
      </c>
      <c r="K344" s="53">
        <f t="shared" si="55"/>
        <v>0</v>
      </c>
      <c r="L344" s="54">
        <v>43720</v>
      </c>
      <c r="M344" s="60">
        <v>12.366666666666667</v>
      </c>
      <c r="N344" s="48" t="s">
        <v>20</v>
      </c>
      <c r="O344" s="48" t="s">
        <v>112</v>
      </c>
    </row>
    <row r="345" spans="2:15" ht="31.5" customHeight="1">
      <c r="B345" s="5">
        <v>341</v>
      </c>
      <c r="C345" s="48">
        <v>44091</v>
      </c>
      <c r="D345" s="49">
        <v>2</v>
      </c>
      <c r="E345" s="51"/>
      <c r="F345" s="51"/>
      <c r="G345" s="50" t="s">
        <v>546</v>
      </c>
      <c r="H345" s="50" t="s">
        <v>547</v>
      </c>
      <c r="I345" s="53">
        <v>5.36</v>
      </c>
      <c r="J345" s="53">
        <v>0.2</v>
      </c>
      <c r="K345" s="53">
        <f t="shared" si="55"/>
        <v>5.16</v>
      </c>
      <c r="L345" s="54">
        <v>43829</v>
      </c>
      <c r="M345" s="60">
        <v>8.7333333333333325</v>
      </c>
      <c r="N345" s="48" t="s">
        <v>52</v>
      </c>
      <c r="O345" s="48" t="s">
        <v>69</v>
      </c>
    </row>
    <row r="346" spans="2:15" ht="31.5" customHeight="1">
      <c r="B346" s="5">
        <v>342</v>
      </c>
      <c r="C346" s="48">
        <v>44092</v>
      </c>
      <c r="D346" s="49">
        <v>2</v>
      </c>
      <c r="E346" s="51">
        <v>0.59722222222222221</v>
      </c>
      <c r="F346" s="51">
        <v>0.60763888888888895</v>
      </c>
      <c r="G346" s="50" t="s">
        <v>43</v>
      </c>
      <c r="H346" s="50" t="s">
        <v>548</v>
      </c>
      <c r="I346" s="53">
        <v>9.41</v>
      </c>
      <c r="J346" s="53">
        <v>0.2</v>
      </c>
      <c r="K346" s="53">
        <f>I346-J346</f>
        <v>9.2100000000000009</v>
      </c>
      <c r="L346" s="54">
        <v>43749</v>
      </c>
      <c r="M346" s="60">
        <v>11.433333333333334</v>
      </c>
      <c r="N346" s="48" t="s">
        <v>20</v>
      </c>
      <c r="O346" s="48" t="s">
        <v>56</v>
      </c>
    </row>
    <row r="347" spans="2:15" ht="31.5" customHeight="1">
      <c r="B347" s="5">
        <v>343</v>
      </c>
      <c r="C347" s="48">
        <v>44092</v>
      </c>
      <c r="D347" s="49">
        <v>2</v>
      </c>
      <c r="E347" s="61">
        <v>0.60416666666666663</v>
      </c>
      <c r="F347" s="61">
        <v>0.61805555555555558</v>
      </c>
      <c r="G347" s="50" t="s">
        <v>43</v>
      </c>
      <c r="H347" s="50" t="s">
        <v>549</v>
      </c>
      <c r="I347" s="50">
        <v>0.61</v>
      </c>
      <c r="J347" s="53">
        <v>0.3</v>
      </c>
      <c r="K347" s="53">
        <f>I347-J347</f>
        <v>0.31</v>
      </c>
      <c r="L347" s="54">
        <v>43663</v>
      </c>
      <c r="M347" s="60">
        <v>14.3</v>
      </c>
      <c r="N347" s="48" t="s">
        <v>20</v>
      </c>
      <c r="O347" s="48" t="s">
        <v>56</v>
      </c>
    </row>
    <row r="348" spans="2:15" ht="31.5" customHeight="1">
      <c r="B348" s="5">
        <v>344</v>
      </c>
      <c r="C348" s="48">
        <v>44092</v>
      </c>
      <c r="D348" s="49">
        <v>3</v>
      </c>
      <c r="E348" s="61" t="s">
        <v>550</v>
      </c>
      <c r="F348" s="61" t="s">
        <v>36</v>
      </c>
      <c r="G348" s="50" t="s">
        <v>551</v>
      </c>
      <c r="H348" s="50" t="s">
        <v>552</v>
      </c>
      <c r="I348" s="50">
        <v>4.83</v>
      </c>
      <c r="J348" s="53">
        <v>4.83</v>
      </c>
      <c r="K348" s="53">
        <f t="shared" ref="K348:K361" si="56">I348-J348</f>
        <v>0</v>
      </c>
      <c r="L348" s="54">
        <v>43710</v>
      </c>
      <c r="M348" s="60">
        <v>12.733333333333333</v>
      </c>
      <c r="N348" s="48" t="s">
        <v>52</v>
      </c>
      <c r="O348" s="48" t="s">
        <v>111</v>
      </c>
    </row>
    <row r="349" spans="2:15" ht="31.5" customHeight="1">
      <c r="B349" s="5">
        <v>345</v>
      </c>
      <c r="C349" s="48">
        <v>44092</v>
      </c>
      <c r="D349" s="49">
        <v>3</v>
      </c>
      <c r="E349" s="61" t="s">
        <v>550</v>
      </c>
      <c r="F349" s="61" t="s">
        <v>36</v>
      </c>
      <c r="G349" s="50" t="s">
        <v>551</v>
      </c>
      <c r="H349" s="50" t="s">
        <v>553</v>
      </c>
      <c r="I349" s="50">
        <v>9.1199999999999992</v>
      </c>
      <c r="J349" s="53">
        <v>9.1199999999999992</v>
      </c>
      <c r="K349" s="53">
        <f t="shared" si="56"/>
        <v>0</v>
      </c>
      <c r="L349" s="54">
        <v>43689</v>
      </c>
      <c r="M349" s="60">
        <v>13.433333333333334</v>
      </c>
      <c r="N349" s="48" t="s">
        <v>52</v>
      </c>
      <c r="O349" s="48" t="s">
        <v>111</v>
      </c>
    </row>
    <row r="350" spans="2:15" ht="31.5" customHeight="1">
      <c r="B350" s="5">
        <v>346</v>
      </c>
      <c r="C350" s="48">
        <v>44092</v>
      </c>
      <c r="D350" s="49">
        <v>3</v>
      </c>
      <c r="E350" s="61" t="s">
        <v>550</v>
      </c>
      <c r="F350" s="61" t="s">
        <v>36</v>
      </c>
      <c r="G350" s="50" t="s">
        <v>551</v>
      </c>
      <c r="H350" s="50" t="s">
        <v>554</v>
      </c>
      <c r="I350" s="50">
        <v>3.42</v>
      </c>
      <c r="J350" s="53">
        <v>3.42</v>
      </c>
      <c r="K350" s="53">
        <f t="shared" si="56"/>
        <v>0</v>
      </c>
      <c r="L350" s="54">
        <v>43698</v>
      </c>
      <c r="M350" s="60">
        <v>13.133333333333333</v>
      </c>
      <c r="N350" s="48" t="s">
        <v>52</v>
      </c>
      <c r="O350" s="48" t="s">
        <v>111</v>
      </c>
    </row>
    <row r="351" spans="2:15" ht="31.5" customHeight="1">
      <c r="B351" s="5">
        <v>347</v>
      </c>
      <c r="C351" s="48">
        <v>44092</v>
      </c>
      <c r="D351" s="49">
        <v>3</v>
      </c>
      <c r="E351" s="61" t="s">
        <v>550</v>
      </c>
      <c r="F351" s="61" t="s">
        <v>36</v>
      </c>
      <c r="G351" s="50" t="s">
        <v>551</v>
      </c>
      <c r="H351" s="50" t="s">
        <v>555</v>
      </c>
      <c r="I351" s="50">
        <v>2.08</v>
      </c>
      <c r="J351" s="53">
        <v>2.08</v>
      </c>
      <c r="K351" s="53">
        <f t="shared" si="56"/>
        <v>0</v>
      </c>
      <c r="L351" s="54">
        <v>43685</v>
      </c>
      <c r="M351" s="60">
        <v>13.566666666666666</v>
      </c>
      <c r="N351" s="48" t="s">
        <v>52</v>
      </c>
      <c r="O351" s="48" t="s">
        <v>111</v>
      </c>
    </row>
    <row r="352" spans="2:15" ht="31.5" customHeight="1">
      <c r="B352" s="5">
        <v>348</v>
      </c>
      <c r="C352" s="48">
        <v>44092</v>
      </c>
      <c r="D352" s="49">
        <v>3</v>
      </c>
      <c r="E352" s="61" t="s">
        <v>550</v>
      </c>
      <c r="F352" s="61" t="s">
        <v>36</v>
      </c>
      <c r="G352" s="50" t="s">
        <v>551</v>
      </c>
      <c r="H352" s="50" t="s">
        <v>556</v>
      </c>
      <c r="I352" s="50">
        <v>2.2799999999999998</v>
      </c>
      <c r="J352" s="53">
        <v>2.2799999999999998</v>
      </c>
      <c r="K352" s="53">
        <f t="shared" si="56"/>
        <v>0</v>
      </c>
      <c r="L352" s="54">
        <v>43685</v>
      </c>
      <c r="M352" s="60">
        <v>13.566666666666666</v>
      </c>
      <c r="N352" s="48" t="s">
        <v>52</v>
      </c>
      <c r="O352" s="48" t="s">
        <v>111</v>
      </c>
    </row>
    <row r="353" spans="2:15" ht="31.5" customHeight="1">
      <c r="B353" s="5">
        <v>349</v>
      </c>
      <c r="C353" s="48">
        <v>44092</v>
      </c>
      <c r="D353" s="49">
        <v>3</v>
      </c>
      <c r="E353" s="61" t="s">
        <v>550</v>
      </c>
      <c r="F353" s="61" t="s">
        <v>36</v>
      </c>
      <c r="G353" s="50" t="s">
        <v>551</v>
      </c>
      <c r="H353" s="50" t="s">
        <v>557</v>
      </c>
      <c r="I353" s="50">
        <v>3.29</v>
      </c>
      <c r="J353" s="53">
        <v>3.29</v>
      </c>
      <c r="K353" s="53">
        <f t="shared" si="56"/>
        <v>0</v>
      </c>
      <c r="L353" s="54">
        <v>43684</v>
      </c>
      <c r="M353" s="60">
        <v>13.6</v>
      </c>
      <c r="N353" s="48" t="s">
        <v>52</v>
      </c>
      <c r="O353" s="48" t="s">
        <v>111</v>
      </c>
    </row>
    <row r="354" spans="2:15" ht="31.5" customHeight="1">
      <c r="B354" s="5">
        <v>350</v>
      </c>
      <c r="C354" s="48">
        <v>44092</v>
      </c>
      <c r="D354" s="49">
        <v>3</v>
      </c>
      <c r="E354" s="61" t="s">
        <v>550</v>
      </c>
      <c r="F354" s="61" t="s">
        <v>36</v>
      </c>
      <c r="G354" s="50" t="s">
        <v>551</v>
      </c>
      <c r="H354" s="50" t="s">
        <v>558</v>
      </c>
      <c r="I354" s="50">
        <v>3.25</v>
      </c>
      <c r="J354" s="53">
        <v>3.25</v>
      </c>
      <c r="K354" s="53">
        <f t="shared" si="56"/>
        <v>0</v>
      </c>
      <c r="L354" s="54">
        <v>43685</v>
      </c>
      <c r="M354" s="60">
        <v>13.566666666666666</v>
      </c>
      <c r="N354" s="48" t="s">
        <v>52</v>
      </c>
      <c r="O354" s="48" t="s">
        <v>111</v>
      </c>
    </row>
    <row r="355" spans="2:15" ht="31.5" customHeight="1">
      <c r="B355" s="5">
        <v>351</v>
      </c>
      <c r="C355" s="48">
        <v>44092</v>
      </c>
      <c r="D355" s="49">
        <v>3</v>
      </c>
      <c r="E355" s="61" t="s">
        <v>550</v>
      </c>
      <c r="F355" s="61" t="s">
        <v>36</v>
      </c>
      <c r="G355" s="50" t="s">
        <v>551</v>
      </c>
      <c r="H355" s="50" t="s">
        <v>559</v>
      </c>
      <c r="I355" s="50">
        <v>5.47</v>
      </c>
      <c r="J355" s="53">
        <v>5.47</v>
      </c>
      <c r="K355" s="53">
        <f t="shared" si="56"/>
        <v>0</v>
      </c>
      <c r="L355" s="54">
        <v>43684</v>
      </c>
      <c r="M355" s="60">
        <v>13.6</v>
      </c>
      <c r="N355" s="48" t="s">
        <v>52</v>
      </c>
      <c r="O355" s="48" t="s">
        <v>111</v>
      </c>
    </row>
    <row r="356" spans="2:15" ht="31.5" customHeight="1">
      <c r="B356" s="5">
        <v>352</v>
      </c>
      <c r="C356" s="48">
        <v>44092</v>
      </c>
      <c r="D356" s="49">
        <v>3</v>
      </c>
      <c r="E356" s="61" t="s">
        <v>550</v>
      </c>
      <c r="F356" s="61" t="s">
        <v>36</v>
      </c>
      <c r="G356" s="50" t="s">
        <v>551</v>
      </c>
      <c r="H356" s="50" t="s">
        <v>560</v>
      </c>
      <c r="I356" s="50">
        <v>2.0099999999999998</v>
      </c>
      <c r="J356" s="53">
        <v>2.0099999999999998</v>
      </c>
      <c r="K356" s="53">
        <f t="shared" si="56"/>
        <v>0</v>
      </c>
      <c r="L356" s="54">
        <v>43684</v>
      </c>
      <c r="M356" s="60">
        <v>13.6</v>
      </c>
      <c r="N356" s="48" t="s">
        <v>52</v>
      </c>
      <c r="O356" s="48" t="s">
        <v>111</v>
      </c>
    </row>
    <row r="357" spans="2:15" ht="31.5" customHeight="1">
      <c r="B357" s="5">
        <v>353</v>
      </c>
      <c r="C357" s="48">
        <v>44092</v>
      </c>
      <c r="D357" s="49">
        <v>3</v>
      </c>
      <c r="E357" s="61" t="s">
        <v>550</v>
      </c>
      <c r="F357" s="61" t="s">
        <v>36</v>
      </c>
      <c r="G357" s="50" t="s">
        <v>551</v>
      </c>
      <c r="H357" s="50" t="s">
        <v>561</v>
      </c>
      <c r="I357" s="50">
        <v>0.38</v>
      </c>
      <c r="J357" s="53">
        <v>0.38</v>
      </c>
      <c r="K357" s="53">
        <f t="shared" si="56"/>
        <v>0</v>
      </c>
      <c r="L357" s="54">
        <v>43684</v>
      </c>
      <c r="M357" s="60">
        <v>13.6</v>
      </c>
      <c r="N357" s="48" t="s">
        <v>52</v>
      </c>
      <c r="O357" s="48" t="s">
        <v>111</v>
      </c>
    </row>
    <row r="358" spans="2:15" ht="31.5" customHeight="1">
      <c r="B358" s="5">
        <v>354</v>
      </c>
      <c r="C358" s="48">
        <v>44092</v>
      </c>
      <c r="D358" s="49">
        <v>3</v>
      </c>
      <c r="E358" s="61" t="s">
        <v>550</v>
      </c>
      <c r="F358" s="61" t="s">
        <v>36</v>
      </c>
      <c r="G358" s="50" t="s">
        <v>551</v>
      </c>
      <c r="H358" s="50" t="s">
        <v>562</v>
      </c>
      <c r="I358" s="50">
        <v>1.79</v>
      </c>
      <c r="J358" s="53">
        <v>1.79</v>
      </c>
      <c r="K358" s="53">
        <f t="shared" si="56"/>
        <v>0</v>
      </c>
      <c r="L358" s="54">
        <v>43693</v>
      </c>
      <c r="M358" s="60">
        <v>13.3</v>
      </c>
      <c r="N358" s="48" t="s">
        <v>52</v>
      </c>
      <c r="O358" s="48" t="s">
        <v>111</v>
      </c>
    </row>
    <row r="359" spans="2:15" ht="31.5" customHeight="1">
      <c r="B359" s="5">
        <v>355</v>
      </c>
      <c r="C359" s="48">
        <v>44092</v>
      </c>
      <c r="D359" s="49">
        <v>3</v>
      </c>
      <c r="E359" s="61" t="s">
        <v>550</v>
      </c>
      <c r="F359" s="61" t="s">
        <v>36</v>
      </c>
      <c r="G359" s="50" t="s">
        <v>551</v>
      </c>
      <c r="H359" s="50" t="s">
        <v>563</v>
      </c>
      <c r="I359" s="50">
        <v>2.5099999999999998</v>
      </c>
      <c r="J359" s="53">
        <v>2.5099999999999998</v>
      </c>
      <c r="K359" s="53">
        <f t="shared" si="56"/>
        <v>0</v>
      </c>
      <c r="L359" s="54">
        <v>43689</v>
      </c>
      <c r="M359" s="60">
        <v>13.433333333333334</v>
      </c>
      <c r="N359" s="48" t="s">
        <v>52</v>
      </c>
      <c r="O359" s="48" t="s">
        <v>111</v>
      </c>
    </row>
    <row r="360" spans="2:15" ht="31.5" customHeight="1">
      <c r="B360" s="5">
        <v>356</v>
      </c>
      <c r="C360" s="48">
        <v>44092</v>
      </c>
      <c r="D360" s="49">
        <v>3</v>
      </c>
      <c r="E360" s="61" t="s">
        <v>550</v>
      </c>
      <c r="F360" s="61" t="s">
        <v>36</v>
      </c>
      <c r="G360" s="50" t="s">
        <v>551</v>
      </c>
      <c r="H360" s="50" t="s">
        <v>564</v>
      </c>
      <c r="I360" s="50">
        <v>0.6</v>
      </c>
      <c r="J360" s="53">
        <v>0.6</v>
      </c>
      <c r="K360" s="53">
        <f t="shared" si="56"/>
        <v>0</v>
      </c>
      <c r="L360" s="54">
        <v>43699</v>
      </c>
      <c r="M360" s="60">
        <v>13.1</v>
      </c>
      <c r="N360" s="48" t="s">
        <v>52</v>
      </c>
      <c r="O360" s="48" t="s">
        <v>111</v>
      </c>
    </row>
    <row r="361" spans="2:15" ht="31.5" customHeight="1">
      <c r="B361" s="5">
        <v>357</v>
      </c>
      <c r="C361" s="48">
        <v>44092</v>
      </c>
      <c r="D361" s="49">
        <v>3</v>
      </c>
      <c r="E361" s="61" t="s">
        <v>550</v>
      </c>
      <c r="F361" s="61" t="s">
        <v>36</v>
      </c>
      <c r="G361" s="50" t="s">
        <v>551</v>
      </c>
      <c r="H361" s="50" t="s">
        <v>565</v>
      </c>
      <c r="I361" s="50">
        <v>1.88</v>
      </c>
      <c r="J361" s="53">
        <v>1.88</v>
      </c>
      <c r="K361" s="53">
        <f t="shared" si="56"/>
        <v>0</v>
      </c>
      <c r="L361" s="54">
        <v>43697</v>
      </c>
      <c r="M361" s="60">
        <v>13.166666666666666</v>
      </c>
      <c r="N361" s="48" t="s">
        <v>52</v>
      </c>
      <c r="O361" s="48" t="s">
        <v>111</v>
      </c>
    </row>
    <row r="362" spans="2:15" ht="31.5" customHeight="1">
      <c r="B362" s="5">
        <v>358</v>
      </c>
      <c r="C362" s="48">
        <v>44094</v>
      </c>
      <c r="D362" s="49">
        <v>1</v>
      </c>
      <c r="E362" s="48" t="s">
        <v>569</v>
      </c>
      <c r="F362" s="48" t="s">
        <v>335</v>
      </c>
      <c r="G362" s="50" t="s">
        <v>570</v>
      </c>
      <c r="H362" s="50" t="s">
        <v>571</v>
      </c>
      <c r="I362" s="50">
        <v>1.42</v>
      </c>
      <c r="J362" s="50">
        <v>1.42</v>
      </c>
      <c r="K362" s="53">
        <f>I362-J362</f>
        <v>0</v>
      </c>
      <c r="L362" s="54">
        <v>43722</v>
      </c>
      <c r="M362" s="60">
        <v>12.4</v>
      </c>
      <c r="N362" s="48" t="s">
        <v>52</v>
      </c>
      <c r="O362" s="48" t="s">
        <v>69</v>
      </c>
    </row>
    <row r="363" spans="2:15" ht="31.5" customHeight="1">
      <c r="B363" s="5">
        <v>359</v>
      </c>
      <c r="C363" s="48">
        <v>44094</v>
      </c>
      <c r="D363" s="49">
        <v>1</v>
      </c>
      <c r="E363" s="48" t="s">
        <v>569</v>
      </c>
      <c r="F363" s="48" t="s">
        <v>335</v>
      </c>
      <c r="G363" s="50" t="s">
        <v>570</v>
      </c>
      <c r="H363" s="50" t="s">
        <v>572</v>
      </c>
      <c r="I363" s="53">
        <v>2.2000000000000002</v>
      </c>
      <c r="J363" s="53">
        <v>1.5</v>
      </c>
      <c r="K363" s="53">
        <f>I363-J363</f>
        <v>0.70000000000000018</v>
      </c>
      <c r="L363" s="54">
        <v>43723</v>
      </c>
      <c r="M363" s="60">
        <v>12.366666666666667</v>
      </c>
      <c r="N363" s="48" t="s">
        <v>52</v>
      </c>
      <c r="O363" s="48" t="s">
        <v>69</v>
      </c>
    </row>
    <row r="364" spans="2:15" ht="31.5" customHeight="1">
      <c r="B364" s="5">
        <v>360</v>
      </c>
      <c r="C364" s="48">
        <v>44094</v>
      </c>
      <c r="D364" s="49">
        <v>2</v>
      </c>
      <c r="E364" s="51">
        <v>0.59722222222222221</v>
      </c>
      <c r="F364" s="51">
        <v>0.60416666666666663</v>
      </c>
      <c r="G364" s="50" t="s">
        <v>380</v>
      </c>
      <c r="H364" s="50" t="s">
        <v>566</v>
      </c>
      <c r="I364" s="53">
        <v>0.56999999999999995</v>
      </c>
      <c r="J364" s="53">
        <v>0.56999999999999995</v>
      </c>
      <c r="K364" s="53">
        <f t="shared" ref="K364:K366" si="57">I364-J364</f>
        <v>0</v>
      </c>
      <c r="L364" s="54">
        <v>43645</v>
      </c>
      <c r="M364" s="60">
        <v>14.966666666666667</v>
      </c>
      <c r="N364" s="48" t="s">
        <v>20</v>
      </c>
      <c r="O364" s="48" t="s">
        <v>32</v>
      </c>
    </row>
    <row r="365" spans="2:15" ht="31.5" customHeight="1">
      <c r="B365" s="5">
        <v>361</v>
      </c>
      <c r="C365" s="48">
        <v>44094</v>
      </c>
      <c r="D365" s="49">
        <v>2</v>
      </c>
      <c r="E365" s="61">
        <v>0.60069444444444442</v>
      </c>
      <c r="F365" s="61">
        <v>0.60763888888888895</v>
      </c>
      <c r="G365" s="50" t="s">
        <v>509</v>
      </c>
      <c r="H365" s="50" t="s">
        <v>567</v>
      </c>
      <c r="I365" s="50">
        <v>0.99</v>
      </c>
      <c r="J365" s="53">
        <v>0.99</v>
      </c>
      <c r="K365" s="53">
        <f>I365-J365</f>
        <v>0</v>
      </c>
      <c r="L365" s="54">
        <v>43714</v>
      </c>
      <c r="M365" s="60">
        <v>12.666666666666666</v>
      </c>
      <c r="N365" s="48" t="s">
        <v>52</v>
      </c>
      <c r="O365" s="48" t="s">
        <v>56</v>
      </c>
    </row>
    <row r="366" spans="2:15" ht="31.5" customHeight="1">
      <c r="B366" s="5">
        <v>362</v>
      </c>
      <c r="C366" s="48">
        <v>44094</v>
      </c>
      <c r="D366" s="49">
        <v>2</v>
      </c>
      <c r="E366" s="61">
        <v>0.76388888888888884</v>
      </c>
      <c r="F366" s="61">
        <v>0.77777777777777779</v>
      </c>
      <c r="G366" s="50" t="s">
        <v>43</v>
      </c>
      <c r="H366" s="50" t="s">
        <v>568</v>
      </c>
      <c r="I366" s="53">
        <v>6.3</v>
      </c>
      <c r="J366" s="53">
        <v>0.1</v>
      </c>
      <c r="K366" s="53">
        <f t="shared" si="57"/>
        <v>6.2</v>
      </c>
      <c r="L366" s="54">
        <v>43747</v>
      </c>
      <c r="M366" s="60">
        <v>11.566666666666666</v>
      </c>
      <c r="N366" s="48" t="s">
        <v>20</v>
      </c>
      <c r="O366" s="48" t="s">
        <v>74</v>
      </c>
    </row>
    <row r="367" spans="2:15" ht="31.5" customHeight="1">
      <c r="B367" s="5">
        <v>363</v>
      </c>
      <c r="C367" s="48">
        <v>44097</v>
      </c>
      <c r="D367" s="49">
        <v>1</v>
      </c>
      <c r="E367" s="48" t="s">
        <v>573</v>
      </c>
      <c r="F367" s="48" t="s">
        <v>574</v>
      </c>
      <c r="G367" s="50" t="s">
        <v>144</v>
      </c>
      <c r="H367" s="50" t="s">
        <v>145</v>
      </c>
      <c r="I367" s="50">
        <v>2.58</v>
      </c>
      <c r="J367" s="50">
        <v>0.15</v>
      </c>
      <c r="K367" s="53">
        <f>I367-J367</f>
        <v>2.4300000000000002</v>
      </c>
      <c r="L367" s="54">
        <v>43693</v>
      </c>
      <c r="M367" s="60">
        <v>13.466666666666667</v>
      </c>
      <c r="N367" s="48" t="s">
        <v>54</v>
      </c>
      <c r="O367" s="48" t="s">
        <v>130</v>
      </c>
    </row>
    <row r="368" spans="2:15" ht="31.5" customHeight="1">
      <c r="B368" s="5">
        <v>364</v>
      </c>
      <c r="C368" s="48">
        <v>44097</v>
      </c>
      <c r="D368" s="49">
        <v>1</v>
      </c>
      <c r="E368" s="48" t="s">
        <v>164</v>
      </c>
      <c r="F368" s="48" t="s">
        <v>38</v>
      </c>
      <c r="G368" s="50" t="s">
        <v>374</v>
      </c>
      <c r="H368" s="50" t="s">
        <v>375</v>
      </c>
      <c r="I368" s="53">
        <v>1.0900000000000001</v>
      </c>
      <c r="J368" s="53">
        <v>1.0900000000000001</v>
      </c>
      <c r="K368" s="53">
        <f t="shared" ref="K368:K391" si="58">I368-J368</f>
        <v>0</v>
      </c>
      <c r="L368" s="54">
        <v>43696</v>
      </c>
      <c r="M368" s="60">
        <v>13.366666666666667</v>
      </c>
      <c r="N368" s="48" t="s">
        <v>20</v>
      </c>
      <c r="O368" s="48" t="s">
        <v>130</v>
      </c>
    </row>
    <row r="369" spans="2:15" ht="31.5" customHeight="1">
      <c r="B369" s="5">
        <v>365</v>
      </c>
      <c r="C369" s="48">
        <v>44097</v>
      </c>
      <c r="D369" s="49">
        <v>1</v>
      </c>
      <c r="E369" s="48" t="s">
        <v>164</v>
      </c>
      <c r="F369" s="48" t="s">
        <v>38</v>
      </c>
      <c r="G369" s="50" t="s">
        <v>374</v>
      </c>
      <c r="H369" s="50" t="s">
        <v>575</v>
      </c>
      <c r="I369" s="53">
        <v>1.7</v>
      </c>
      <c r="J369" s="53">
        <v>1.5</v>
      </c>
      <c r="K369" s="53">
        <f t="shared" si="58"/>
        <v>0.19999999999999996</v>
      </c>
      <c r="L369" s="54">
        <v>43697</v>
      </c>
      <c r="M369" s="60">
        <v>13.333333333333334</v>
      </c>
      <c r="N369" s="48" t="s">
        <v>54</v>
      </c>
      <c r="O369" s="48" t="s">
        <v>84</v>
      </c>
    </row>
    <row r="370" spans="2:15" ht="31.5" customHeight="1">
      <c r="B370" s="5">
        <v>366</v>
      </c>
      <c r="C370" s="48">
        <v>44097</v>
      </c>
      <c r="D370" s="49">
        <v>1</v>
      </c>
      <c r="E370" s="48" t="s">
        <v>164</v>
      </c>
      <c r="F370" s="48" t="s">
        <v>38</v>
      </c>
      <c r="G370" s="50" t="s">
        <v>374</v>
      </c>
      <c r="H370" s="50" t="s">
        <v>376</v>
      </c>
      <c r="I370" s="53">
        <v>3.36</v>
      </c>
      <c r="J370" s="53">
        <v>3.36</v>
      </c>
      <c r="K370" s="53">
        <f t="shared" si="58"/>
        <v>0</v>
      </c>
      <c r="L370" s="54">
        <v>43696</v>
      </c>
      <c r="M370" s="60">
        <v>13.366666666666667</v>
      </c>
      <c r="N370" s="48" t="s">
        <v>54</v>
      </c>
      <c r="O370" s="48" t="s">
        <v>84</v>
      </c>
    </row>
    <row r="371" spans="2:15" ht="31.5" customHeight="1">
      <c r="B371" s="5">
        <v>367</v>
      </c>
      <c r="C371" s="48">
        <v>44097</v>
      </c>
      <c r="D371" s="49">
        <v>1</v>
      </c>
      <c r="E371" s="48" t="s">
        <v>164</v>
      </c>
      <c r="F371" s="48" t="s">
        <v>38</v>
      </c>
      <c r="G371" s="50" t="s">
        <v>576</v>
      </c>
      <c r="H371" s="50" t="s">
        <v>577</v>
      </c>
      <c r="I371" s="53">
        <v>2.95</v>
      </c>
      <c r="J371" s="53">
        <v>2.95</v>
      </c>
      <c r="K371" s="53">
        <f t="shared" si="58"/>
        <v>0</v>
      </c>
      <c r="L371" s="54">
        <v>43697</v>
      </c>
      <c r="M371" s="60">
        <v>13.333333333333334</v>
      </c>
      <c r="N371" s="48" t="s">
        <v>54</v>
      </c>
      <c r="O371" s="48" t="s">
        <v>153</v>
      </c>
    </row>
    <row r="372" spans="2:15" ht="31.5" customHeight="1">
      <c r="B372" s="5">
        <v>368</v>
      </c>
      <c r="C372" s="48">
        <v>44097</v>
      </c>
      <c r="D372" s="49">
        <v>1</v>
      </c>
      <c r="E372" s="48" t="s">
        <v>164</v>
      </c>
      <c r="F372" s="48" t="s">
        <v>38</v>
      </c>
      <c r="G372" s="50" t="s">
        <v>576</v>
      </c>
      <c r="H372" s="50" t="s">
        <v>578</v>
      </c>
      <c r="I372" s="53">
        <v>6.1</v>
      </c>
      <c r="J372" s="53">
        <v>6.1</v>
      </c>
      <c r="K372" s="53">
        <f t="shared" si="58"/>
        <v>0</v>
      </c>
      <c r="L372" s="54">
        <v>43697</v>
      </c>
      <c r="M372" s="60">
        <v>13.333333333333334</v>
      </c>
      <c r="N372" s="48" t="s">
        <v>54</v>
      </c>
      <c r="O372" s="48" t="s">
        <v>84</v>
      </c>
    </row>
    <row r="373" spans="2:15" ht="31.5" customHeight="1">
      <c r="B373" s="5">
        <v>369</v>
      </c>
      <c r="C373" s="48">
        <v>44097</v>
      </c>
      <c r="D373" s="49">
        <v>1</v>
      </c>
      <c r="E373" s="48" t="s">
        <v>164</v>
      </c>
      <c r="F373" s="48" t="s">
        <v>38</v>
      </c>
      <c r="G373" s="50" t="s">
        <v>576</v>
      </c>
      <c r="H373" s="50" t="s">
        <v>579</v>
      </c>
      <c r="I373" s="53">
        <v>0.4</v>
      </c>
      <c r="J373" s="53">
        <v>0.4</v>
      </c>
      <c r="K373" s="53">
        <f t="shared" si="58"/>
        <v>0</v>
      </c>
      <c r="L373" s="54">
        <v>43696</v>
      </c>
      <c r="M373" s="60">
        <v>13.366666666666667</v>
      </c>
      <c r="N373" s="48" t="s">
        <v>20</v>
      </c>
      <c r="O373" s="48" t="s">
        <v>84</v>
      </c>
    </row>
    <row r="374" spans="2:15" ht="31.5" customHeight="1">
      <c r="B374" s="5">
        <v>370</v>
      </c>
      <c r="C374" s="48">
        <v>44097</v>
      </c>
      <c r="D374" s="49">
        <v>1</v>
      </c>
      <c r="E374" s="48" t="s">
        <v>164</v>
      </c>
      <c r="F374" s="48" t="s">
        <v>38</v>
      </c>
      <c r="G374" s="50" t="s">
        <v>576</v>
      </c>
      <c r="H374" s="50" t="s">
        <v>580</v>
      </c>
      <c r="I374" s="53">
        <v>3.16</v>
      </c>
      <c r="J374" s="53">
        <v>3.16</v>
      </c>
      <c r="K374" s="53">
        <f t="shared" si="58"/>
        <v>0</v>
      </c>
      <c r="L374" s="54">
        <v>43696</v>
      </c>
      <c r="M374" s="60">
        <v>13.366666666666667</v>
      </c>
      <c r="N374" s="48" t="s">
        <v>54</v>
      </c>
      <c r="O374" s="48" t="s">
        <v>84</v>
      </c>
    </row>
    <row r="375" spans="2:15" ht="31.5" customHeight="1">
      <c r="B375" s="5">
        <v>371</v>
      </c>
      <c r="C375" s="48">
        <v>44097</v>
      </c>
      <c r="D375" s="49">
        <v>1</v>
      </c>
      <c r="E375" s="48" t="s">
        <v>164</v>
      </c>
      <c r="F375" s="48" t="s">
        <v>38</v>
      </c>
      <c r="G375" s="50" t="s">
        <v>576</v>
      </c>
      <c r="H375" s="50" t="s">
        <v>581</v>
      </c>
      <c r="I375" s="53">
        <v>3.27</v>
      </c>
      <c r="J375" s="53">
        <v>3.27</v>
      </c>
      <c r="K375" s="53">
        <f t="shared" si="58"/>
        <v>0</v>
      </c>
      <c r="L375" s="54">
        <v>43697</v>
      </c>
      <c r="M375" s="60">
        <v>13.333333333333334</v>
      </c>
      <c r="N375" s="48" t="s">
        <v>54</v>
      </c>
      <c r="O375" s="48" t="s">
        <v>84</v>
      </c>
    </row>
    <row r="376" spans="2:15" ht="31.5" customHeight="1">
      <c r="B376" s="5">
        <v>372</v>
      </c>
      <c r="C376" s="48">
        <v>44097</v>
      </c>
      <c r="D376" s="49">
        <v>1</v>
      </c>
      <c r="E376" s="48" t="s">
        <v>164</v>
      </c>
      <c r="F376" s="48" t="s">
        <v>38</v>
      </c>
      <c r="G376" s="50" t="s">
        <v>576</v>
      </c>
      <c r="H376" s="50" t="s">
        <v>582</v>
      </c>
      <c r="I376" s="53">
        <v>2.39</v>
      </c>
      <c r="J376" s="53">
        <v>2.39</v>
      </c>
      <c r="K376" s="53">
        <f t="shared" si="58"/>
        <v>0</v>
      </c>
      <c r="L376" s="54">
        <v>43702</v>
      </c>
      <c r="M376" s="60">
        <v>13.166666666666666</v>
      </c>
      <c r="N376" s="48" t="s">
        <v>54</v>
      </c>
      <c r="O376" s="48" t="s">
        <v>84</v>
      </c>
    </row>
    <row r="377" spans="2:15" ht="31.5" customHeight="1">
      <c r="B377" s="5">
        <v>373</v>
      </c>
      <c r="C377" s="48">
        <v>44097</v>
      </c>
      <c r="D377" s="49">
        <v>1</v>
      </c>
      <c r="E377" s="48" t="s">
        <v>164</v>
      </c>
      <c r="F377" s="48" t="s">
        <v>38</v>
      </c>
      <c r="G377" s="50" t="s">
        <v>576</v>
      </c>
      <c r="H377" s="50" t="s">
        <v>583</v>
      </c>
      <c r="I377" s="53">
        <v>7.8</v>
      </c>
      <c r="J377" s="53">
        <v>7.8</v>
      </c>
      <c r="K377" s="53">
        <f t="shared" si="58"/>
        <v>0</v>
      </c>
      <c r="L377" s="54">
        <v>43702</v>
      </c>
      <c r="M377" s="60">
        <v>13.166666666666666</v>
      </c>
      <c r="N377" s="48" t="s">
        <v>54</v>
      </c>
      <c r="O377" s="48" t="s">
        <v>84</v>
      </c>
    </row>
    <row r="378" spans="2:15" ht="31.5" customHeight="1">
      <c r="B378" s="5">
        <v>374</v>
      </c>
      <c r="C378" s="48">
        <v>44097</v>
      </c>
      <c r="D378" s="49">
        <v>1</v>
      </c>
      <c r="E378" s="48" t="s">
        <v>164</v>
      </c>
      <c r="F378" s="48" t="s">
        <v>38</v>
      </c>
      <c r="G378" s="50" t="s">
        <v>584</v>
      </c>
      <c r="H378" s="50" t="s">
        <v>585</v>
      </c>
      <c r="I378" s="53">
        <v>0.99</v>
      </c>
      <c r="J378" s="53">
        <v>0.99</v>
      </c>
      <c r="K378" s="53">
        <f t="shared" si="58"/>
        <v>0</v>
      </c>
      <c r="L378" s="54">
        <v>43731</v>
      </c>
      <c r="M378" s="60">
        <v>12.2</v>
      </c>
      <c r="N378" s="48" t="s">
        <v>54</v>
      </c>
      <c r="O378" s="48" t="s">
        <v>84</v>
      </c>
    </row>
    <row r="379" spans="2:15" ht="31.5" customHeight="1">
      <c r="B379" s="5">
        <v>375</v>
      </c>
      <c r="C379" s="48">
        <v>44097</v>
      </c>
      <c r="D379" s="49">
        <v>1</v>
      </c>
      <c r="E379" s="48" t="s">
        <v>164</v>
      </c>
      <c r="F379" s="48" t="s">
        <v>38</v>
      </c>
      <c r="G379" s="50" t="s">
        <v>584</v>
      </c>
      <c r="H379" s="50" t="s">
        <v>586</v>
      </c>
      <c r="I379" s="53">
        <v>1.26</v>
      </c>
      <c r="J379" s="53">
        <v>1.26</v>
      </c>
      <c r="K379" s="53">
        <f t="shared" si="58"/>
        <v>0</v>
      </c>
      <c r="L379" s="54">
        <v>43731</v>
      </c>
      <c r="M379" s="60">
        <v>12.2</v>
      </c>
      <c r="N379" s="48" t="s">
        <v>54</v>
      </c>
      <c r="O379" s="48" t="s">
        <v>84</v>
      </c>
    </row>
    <row r="380" spans="2:15" ht="31.5" customHeight="1">
      <c r="B380" s="5">
        <v>376</v>
      </c>
      <c r="C380" s="48">
        <v>44097</v>
      </c>
      <c r="D380" s="49">
        <v>1</v>
      </c>
      <c r="E380" s="48" t="s">
        <v>164</v>
      </c>
      <c r="F380" s="48" t="s">
        <v>38</v>
      </c>
      <c r="G380" s="50" t="s">
        <v>584</v>
      </c>
      <c r="H380" s="50" t="s">
        <v>587</v>
      </c>
      <c r="I380" s="53">
        <v>2.4900000000000002</v>
      </c>
      <c r="J380" s="53">
        <v>2.4900000000000002</v>
      </c>
      <c r="K380" s="53">
        <f t="shared" si="58"/>
        <v>0</v>
      </c>
      <c r="L380" s="54">
        <v>43732</v>
      </c>
      <c r="M380" s="60">
        <v>12.166666666666666</v>
      </c>
      <c r="N380" s="48" t="s">
        <v>54</v>
      </c>
      <c r="O380" s="48" t="s">
        <v>84</v>
      </c>
    </row>
    <row r="381" spans="2:15" ht="31.5" customHeight="1">
      <c r="B381" s="5">
        <v>377</v>
      </c>
      <c r="C381" s="48">
        <v>44097</v>
      </c>
      <c r="D381" s="49">
        <v>1</v>
      </c>
      <c r="E381" s="48" t="s">
        <v>164</v>
      </c>
      <c r="F381" s="48" t="s">
        <v>38</v>
      </c>
      <c r="G381" s="50" t="s">
        <v>584</v>
      </c>
      <c r="H381" s="50" t="s">
        <v>588</v>
      </c>
      <c r="I381" s="53">
        <v>2.34</v>
      </c>
      <c r="J381" s="53">
        <v>2.34</v>
      </c>
      <c r="K381" s="53">
        <f t="shared" si="58"/>
        <v>0</v>
      </c>
      <c r="L381" s="54">
        <v>43732</v>
      </c>
      <c r="M381" s="60">
        <v>12.166666666666666</v>
      </c>
      <c r="N381" s="48" t="s">
        <v>54</v>
      </c>
      <c r="O381" s="48" t="s">
        <v>84</v>
      </c>
    </row>
    <row r="382" spans="2:15" ht="31.5" customHeight="1">
      <c r="B382" s="5">
        <v>378</v>
      </c>
      <c r="C382" s="48">
        <v>44097</v>
      </c>
      <c r="D382" s="49">
        <v>1</v>
      </c>
      <c r="E382" s="48" t="s">
        <v>164</v>
      </c>
      <c r="F382" s="48" t="s">
        <v>38</v>
      </c>
      <c r="G382" s="50" t="s">
        <v>584</v>
      </c>
      <c r="H382" s="50" t="s">
        <v>589</v>
      </c>
      <c r="I382" s="53">
        <v>3.09</v>
      </c>
      <c r="J382" s="53">
        <v>3.09</v>
      </c>
      <c r="K382" s="53">
        <f t="shared" si="58"/>
        <v>0</v>
      </c>
      <c r="L382" s="54">
        <v>43733</v>
      </c>
      <c r="M382" s="60">
        <v>12.133333333333333</v>
      </c>
      <c r="N382" s="48" t="s">
        <v>54</v>
      </c>
      <c r="O382" s="48" t="s">
        <v>84</v>
      </c>
    </row>
    <row r="383" spans="2:15" ht="31.5" customHeight="1">
      <c r="B383" s="5">
        <v>379</v>
      </c>
      <c r="C383" s="48">
        <v>44097</v>
      </c>
      <c r="D383" s="49">
        <v>1</v>
      </c>
      <c r="E383" s="48" t="s">
        <v>164</v>
      </c>
      <c r="F383" s="48" t="s">
        <v>38</v>
      </c>
      <c r="G383" s="50" t="s">
        <v>584</v>
      </c>
      <c r="H383" s="50" t="s">
        <v>590</v>
      </c>
      <c r="I383" s="53">
        <v>0.9</v>
      </c>
      <c r="J383" s="53">
        <v>0.9</v>
      </c>
      <c r="K383" s="53">
        <f t="shared" si="58"/>
        <v>0</v>
      </c>
      <c r="L383" s="54">
        <v>43700</v>
      </c>
      <c r="M383" s="60">
        <v>13.233333333333333</v>
      </c>
      <c r="N383" s="48" t="s">
        <v>54</v>
      </c>
      <c r="O383" s="48" t="s">
        <v>84</v>
      </c>
    </row>
    <row r="384" spans="2:15" ht="31.5" customHeight="1">
      <c r="B384" s="5">
        <v>380</v>
      </c>
      <c r="C384" s="48">
        <v>44097</v>
      </c>
      <c r="D384" s="49">
        <v>1</v>
      </c>
      <c r="E384" s="48" t="s">
        <v>164</v>
      </c>
      <c r="F384" s="48" t="s">
        <v>38</v>
      </c>
      <c r="G384" s="50" t="s">
        <v>584</v>
      </c>
      <c r="H384" s="50" t="s">
        <v>591</v>
      </c>
      <c r="I384" s="53">
        <v>4.37</v>
      </c>
      <c r="J384" s="53">
        <v>3.37</v>
      </c>
      <c r="K384" s="53">
        <f t="shared" si="58"/>
        <v>1</v>
      </c>
      <c r="L384" s="54">
        <v>43733</v>
      </c>
      <c r="M384" s="60">
        <v>12.133333333333333</v>
      </c>
      <c r="N384" s="48" t="s">
        <v>54</v>
      </c>
      <c r="O384" s="48" t="s">
        <v>84</v>
      </c>
    </row>
    <row r="385" spans="2:15" ht="31.5" customHeight="1">
      <c r="B385" s="5">
        <v>381</v>
      </c>
      <c r="C385" s="48">
        <v>44097</v>
      </c>
      <c r="D385" s="49">
        <v>1</v>
      </c>
      <c r="E385" s="48" t="s">
        <v>164</v>
      </c>
      <c r="F385" s="48" t="s">
        <v>38</v>
      </c>
      <c r="G385" s="50" t="s">
        <v>584</v>
      </c>
      <c r="H385" s="50" t="s">
        <v>592</v>
      </c>
      <c r="I385" s="53">
        <v>5.43</v>
      </c>
      <c r="J385" s="53">
        <v>0.43</v>
      </c>
      <c r="K385" s="53">
        <f t="shared" si="58"/>
        <v>5</v>
      </c>
      <c r="L385" s="54">
        <v>43732</v>
      </c>
      <c r="M385" s="60">
        <v>12.166666666666666</v>
      </c>
      <c r="N385" s="48" t="s">
        <v>54</v>
      </c>
      <c r="O385" s="48" t="s">
        <v>84</v>
      </c>
    </row>
    <row r="386" spans="2:15" ht="31.5" customHeight="1">
      <c r="B386" s="5">
        <v>382</v>
      </c>
      <c r="C386" s="48">
        <v>44097</v>
      </c>
      <c r="D386" s="49">
        <v>1</v>
      </c>
      <c r="E386" s="48" t="s">
        <v>164</v>
      </c>
      <c r="F386" s="48" t="s">
        <v>38</v>
      </c>
      <c r="G386" s="50" t="s">
        <v>576</v>
      </c>
      <c r="H386" s="50" t="s">
        <v>593</v>
      </c>
      <c r="I386" s="53">
        <v>1.84</v>
      </c>
      <c r="J386" s="53">
        <v>1.84</v>
      </c>
      <c r="K386" s="53">
        <f t="shared" si="58"/>
        <v>0</v>
      </c>
      <c r="L386" s="54">
        <v>43697</v>
      </c>
      <c r="M386" s="60">
        <v>13.333333333333334</v>
      </c>
      <c r="N386" s="48" t="s">
        <v>54</v>
      </c>
      <c r="O386" s="48" t="s">
        <v>84</v>
      </c>
    </row>
    <row r="387" spans="2:15" ht="31.5" customHeight="1">
      <c r="B387" s="5">
        <v>383</v>
      </c>
      <c r="C387" s="48">
        <v>44097</v>
      </c>
      <c r="D387" s="49">
        <v>1</v>
      </c>
      <c r="E387" s="48" t="s">
        <v>164</v>
      </c>
      <c r="F387" s="48" t="s">
        <v>38</v>
      </c>
      <c r="G387" s="50" t="s">
        <v>576</v>
      </c>
      <c r="H387" s="50" t="s">
        <v>594</v>
      </c>
      <c r="I387" s="53">
        <v>4.1500000000000004</v>
      </c>
      <c r="J387" s="53">
        <v>4.1500000000000004</v>
      </c>
      <c r="K387" s="53">
        <f t="shared" si="58"/>
        <v>0</v>
      </c>
      <c r="L387" s="54">
        <v>43703</v>
      </c>
      <c r="M387" s="60">
        <v>13.133333333333333</v>
      </c>
      <c r="N387" s="48" t="s">
        <v>54</v>
      </c>
      <c r="O387" s="48" t="s">
        <v>84</v>
      </c>
    </row>
    <row r="388" spans="2:15" ht="31.5" customHeight="1">
      <c r="B388" s="5">
        <v>384</v>
      </c>
      <c r="C388" s="48">
        <v>44097</v>
      </c>
      <c r="D388" s="49">
        <v>1</v>
      </c>
      <c r="E388" s="48" t="s">
        <v>164</v>
      </c>
      <c r="F388" s="48" t="s">
        <v>38</v>
      </c>
      <c r="G388" s="50" t="s">
        <v>576</v>
      </c>
      <c r="H388" s="50" t="s">
        <v>595</v>
      </c>
      <c r="I388" s="53">
        <v>3.87</v>
      </c>
      <c r="J388" s="53">
        <v>3.87</v>
      </c>
      <c r="K388" s="53">
        <f t="shared" si="58"/>
        <v>0</v>
      </c>
      <c r="L388" s="54">
        <v>43697</v>
      </c>
      <c r="M388" s="60">
        <v>13.333333333333334</v>
      </c>
      <c r="N388" s="48" t="s">
        <v>54</v>
      </c>
      <c r="O388" s="48" t="s">
        <v>84</v>
      </c>
    </row>
    <row r="389" spans="2:15" ht="31.5" customHeight="1">
      <c r="B389" s="5">
        <v>385</v>
      </c>
      <c r="C389" s="48">
        <v>44097</v>
      </c>
      <c r="D389" s="49">
        <v>1</v>
      </c>
      <c r="E389" s="48" t="s">
        <v>164</v>
      </c>
      <c r="F389" s="48" t="s">
        <v>38</v>
      </c>
      <c r="G389" s="50" t="s">
        <v>576</v>
      </c>
      <c r="H389" s="50" t="s">
        <v>596</v>
      </c>
      <c r="I389" s="53">
        <v>6.07</v>
      </c>
      <c r="J389" s="53">
        <v>2.0699999999999998</v>
      </c>
      <c r="K389" s="53">
        <f t="shared" si="58"/>
        <v>4</v>
      </c>
      <c r="L389" s="54">
        <v>43701</v>
      </c>
      <c r="M389" s="60">
        <v>13.2</v>
      </c>
      <c r="N389" s="48" t="s">
        <v>54</v>
      </c>
      <c r="O389" s="48" t="s">
        <v>84</v>
      </c>
    </row>
    <row r="390" spans="2:15" ht="31.5" customHeight="1">
      <c r="B390" s="5">
        <v>386</v>
      </c>
      <c r="C390" s="48">
        <v>44097</v>
      </c>
      <c r="D390" s="49">
        <v>1</v>
      </c>
      <c r="E390" s="48" t="s">
        <v>164</v>
      </c>
      <c r="F390" s="48" t="s">
        <v>38</v>
      </c>
      <c r="G390" s="50" t="s">
        <v>576</v>
      </c>
      <c r="H390" s="50" t="s">
        <v>597</v>
      </c>
      <c r="I390" s="53">
        <v>4.16</v>
      </c>
      <c r="J390" s="53">
        <v>4.16</v>
      </c>
      <c r="K390" s="53">
        <f t="shared" si="58"/>
        <v>0</v>
      </c>
      <c r="L390" s="54">
        <v>43697</v>
      </c>
      <c r="M390" s="60">
        <v>13.333333333333334</v>
      </c>
      <c r="N390" s="48" t="s">
        <v>54</v>
      </c>
      <c r="O390" s="48" t="s">
        <v>84</v>
      </c>
    </row>
    <row r="391" spans="2:15" ht="31.5" customHeight="1">
      <c r="B391" s="5">
        <v>387</v>
      </c>
      <c r="C391" s="48">
        <v>44097</v>
      </c>
      <c r="D391" s="49">
        <v>1</v>
      </c>
      <c r="E391" s="48" t="s">
        <v>164</v>
      </c>
      <c r="F391" s="48" t="s">
        <v>38</v>
      </c>
      <c r="G391" s="50" t="s">
        <v>576</v>
      </c>
      <c r="H391" s="50" t="s">
        <v>598</v>
      </c>
      <c r="I391" s="53">
        <v>1.47</v>
      </c>
      <c r="J391" s="53">
        <v>0.5</v>
      </c>
      <c r="K391" s="53">
        <f t="shared" si="58"/>
        <v>0.97</v>
      </c>
      <c r="L391" s="54">
        <v>43703</v>
      </c>
      <c r="M391" s="60">
        <v>13.133333333333333</v>
      </c>
      <c r="N391" s="48" t="s">
        <v>54</v>
      </c>
      <c r="O391" s="48" t="s">
        <v>84</v>
      </c>
    </row>
    <row r="392" spans="2:15" ht="31.5" customHeight="1">
      <c r="B392" s="5">
        <v>388</v>
      </c>
      <c r="C392" s="48">
        <v>44097</v>
      </c>
      <c r="D392" s="49">
        <v>3</v>
      </c>
      <c r="E392" s="61" t="s">
        <v>34</v>
      </c>
      <c r="F392" s="61" t="s">
        <v>599</v>
      </c>
      <c r="G392" s="50" t="s">
        <v>154</v>
      </c>
      <c r="H392" s="50" t="s">
        <v>600</v>
      </c>
      <c r="I392" s="50">
        <v>8.14</v>
      </c>
      <c r="J392" s="53">
        <v>8.14</v>
      </c>
      <c r="K392" s="53">
        <f>I392-J392</f>
        <v>0</v>
      </c>
      <c r="L392" s="54">
        <v>43730</v>
      </c>
      <c r="M392" s="60">
        <v>12.233333333333333</v>
      </c>
      <c r="N392" s="48" t="s">
        <v>20</v>
      </c>
      <c r="O392" s="48" t="s">
        <v>130</v>
      </c>
    </row>
    <row r="393" spans="2:15" ht="31.5" customHeight="1">
      <c r="B393" s="5">
        <v>389</v>
      </c>
      <c r="C393" s="48">
        <v>44097</v>
      </c>
      <c r="D393" s="49">
        <v>3</v>
      </c>
      <c r="E393" s="61" t="s">
        <v>34</v>
      </c>
      <c r="F393" s="61" t="s">
        <v>599</v>
      </c>
      <c r="G393" s="50" t="s">
        <v>601</v>
      </c>
      <c r="H393" s="50" t="s">
        <v>602</v>
      </c>
      <c r="I393" s="53">
        <v>5.95</v>
      </c>
      <c r="J393" s="53">
        <v>5.95</v>
      </c>
      <c r="K393" s="53">
        <f t="shared" ref="K393" si="59">I393-J393</f>
        <v>0</v>
      </c>
      <c r="L393" s="54">
        <v>43739</v>
      </c>
      <c r="M393" s="60">
        <v>11.933333333333334</v>
      </c>
      <c r="N393" s="48" t="s">
        <v>20</v>
      </c>
      <c r="O393" s="48" t="s">
        <v>130</v>
      </c>
    </row>
    <row r="394" spans="2:15" ht="31.5" customHeight="1">
      <c r="B394" s="5">
        <v>390</v>
      </c>
      <c r="C394" s="48">
        <v>44098</v>
      </c>
      <c r="D394" s="49">
        <v>1</v>
      </c>
      <c r="E394" s="48" t="s">
        <v>603</v>
      </c>
      <c r="F394" s="48" t="s">
        <v>604</v>
      </c>
      <c r="G394" s="50" t="s">
        <v>179</v>
      </c>
      <c r="H394" s="50" t="s">
        <v>605</v>
      </c>
      <c r="I394" s="50">
        <v>3.29</v>
      </c>
      <c r="J394" s="50">
        <v>2.29</v>
      </c>
      <c r="K394" s="53">
        <f>I394-J394</f>
        <v>1</v>
      </c>
      <c r="L394" s="54">
        <v>43708</v>
      </c>
      <c r="M394" s="60">
        <v>13</v>
      </c>
      <c r="N394" s="48" t="s">
        <v>20</v>
      </c>
      <c r="O394" s="48" t="s">
        <v>56</v>
      </c>
    </row>
    <row r="395" spans="2:15" ht="31.5" customHeight="1">
      <c r="B395" s="5">
        <v>391</v>
      </c>
      <c r="C395" s="48">
        <v>44098</v>
      </c>
      <c r="D395" s="49">
        <v>1</v>
      </c>
      <c r="E395" s="48" t="s">
        <v>606</v>
      </c>
      <c r="F395" s="48" t="s">
        <v>607</v>
      </c>
      <c r="G395" s="50" t="s">
        <v>608</v>
      </c>
      <c r="H395" s="50" t="s">
        <v>609</v>
      </c>
      <c r="I395" s="53">
        <v>2.2999999999999998</v>
      </c>
      <c r="J395" s="53">
        <v>0.3</v>
      </c>
      <c r="K395" s="53">
        <f>I395-J395</f>
        <v>1.9999999999999998</v>
      </c>
      <c r="L395" s="54">
        <v>43736</v>
      </c>
      <c r="M395" s="60">
        <v>12.066666666666666</v>
      </c>
      <c r="N395" s="48" t="s">
        <v>52</v>
      </c>
      <c r="O395" s="48" t="s">
        <v>56</v>
      </c>
    </row>
    <row r="396" spans="2:15" ht="31.5" customHeight="1">
      <c r="B396" s="5">
        <v>392</v>
      </c>
      <c r="C396" s="48">
        <v>44098</v>
      </c>
      <c r="D396" s="49">
        <v>1</v>
      </c>
      <c r="E396" s="51" t="s">
        <v>177</v>
      </c>
      <c r="F396" s="51" t="s">
        <v>451</v>
      </c>
      <c r="G396" s="50" t="s">
        <v>121</v>
      </c>
      <c r="H396" s="50" t="s">
        <v>610</v>
      </c>
      <c r="I396" s="53">
        <v>11.34</v>
      </c>
      <c r="J396" s="53">
        <v>1</v>
      </c>
      <c r="K396" s="53">
        <f t="shared" ref="K396" si="60">I396-J396</f>
        <v>10.34</v>
      </c>
      <c r="L396" s="54">
        <v>43793</v>
      </c>
      <c r="M396" s="60">
        <v>10.166666666666666</v>
      </c>
      <c r="N396" s="48" t="s">
        <v>52</v>
      </c>
      <c r="O396" s="48" t="s">
        <v>56</v>
      </c>
    </row>
    <row r="397" spans="2:15" ht="31.5" customHeight="1">
      <c r="B397" s="5">
        <v>393</v>
      </c>
      <c r="C397" s="48">
        <v>44099</v>
      </c>
      <c r="D397" s="49">
        <v>1</v>
      </c>
      <c r="E397" s="48" t="s">
        <v>451</v>
      </c>
      <c r="F397" s="48" t="s">
        <v>39</v>
      </c>
      <c r="G397" s="50" t="s">
        <v>144</v>
      </c>
      <c r="H397" s="50" t="s">
        <v>611</v>
      </c>
      <c r="I397" s="50">
        <v>0.73</v>
      </c>
      <c r="J397" s="53">
        <v>0.1</v>
      </c>
      <c r="K397" s="53">
        <f t="shared" ref="K397:K403" si="61">I397-J397</f>
        <v>0.63</v>
      </c>
      <c r="L397" s="54">
        <v>43750</v>
      </c>
      <c r="M397" s="60">
        <v>11.633333333333333</v>
      </c>
      <c r="N397" s="48" t="s">
        <v>54</v>
      </c>
      <c r="O397" s="48" t="s">
        <v>130</v>
      </c>
    </row>
    <row r="398" spans="2:15" ht="31.5" customHeight="1">
      <c r="B398" s="5">
        <v>394</v>
      </c>
      <c r="C398" s="48">
        <v>44102</v>
      </c>
      <c r="D398" s="49">
        <v>1</v>
      </c>
      <c r="E398" s="48" t="s">
        <v>350</v>
      </c>
      <c r="F398" s="48" t="s">
        <v>612</v>
      </c>
      <c r="G398" s="50" t="s">
        <v>613</v>
      </c>
      <c r="H398" s="50" t="s">
        <v>614</v>
      </c>
      <c r="I398" s="50">
        <v>5.45</v>
      </c>
      <c r="J398" s="53">
        <v>0.18</v>
      </c>
      <c r="K398" s="53">
        <f t="shared" si="61"/>
        <v>5.2700000000000005</v>
      </c>
      <c r="L398" s="54">
        <v>43720</v>
      </c>
      <c r="M398" s="60">
        <v>12.733333333333333</v>
      </c>
      <c r="N398" s="48" t="s">
        <v>53</v>
      </c>
      <c r="O398" s="48" t="s">
        <v>32</v>
      </c>
    </row>
    <row r="399" spans="2:15" ht="31.5" customHeight="1">
      <c r="B399" s="5">
        <v>395</v>
      </c>
      <c r="C399" s="48">
        <v>44102</v>
      </c>
      <c r="D399" s="49">
        <v>1</v>
      </c>
      <c r="E399" s="48" t="s">
        <v>350</v>
      </c>
      <c r="F399" s="48" t="s">
        <v>612</v>
      </c>
      <c r="G399" s="50" t="s">
        <v>613</v>
      </c>
      <c r="H399" s="50" t="s">
        <v>615</v>
      </c>
      <c r="I399" s="50">
        <v>5.6</v>
      </c>
      <c r="J399" s="53">
        <v>0.14000000000000001</v>
      </c>
      <c r="K399" s="53">
        <f t="shared" si="61"/>
        <v>5.46</v>
      </c>
      <c r="L399" s="54">
        <v>43860</v>
      </c>
      <c r="M399" s="60">
        <v>8.0666666666666664</v>
      </c>
      <c r="N399" s="48" t="s">
        <v>52</v>
      </c>
      <c r="O399" s="48" t="s">
        <v>109</v>
      </c>
    </row>
    <row r="400" spans="2:15" ht="31.5" customHeight="1">
      <c r="B400" s="5">
        <v>396</v>
      </c>
      <c r="C400" s="48">
        <v>44103</v>
      </c>
      <c r="D400" s="49">
        <v>1</v>
      </c>
      <c r="E400" s="48" t="s">
        <v>387</v>
      </c>
      <c r="F400" s="48" t="s">
        <v>616</v>
      </c>
      <c r="G400" s="50" t="s">
        <v>613</v>
      </c>
      <c r="H400" s="50" t="s">
        <v>617</v>
      </c>
      <c r="I400" s="50">
        <v>0.19</v>
      </c>
      <c r="J400" s="53">
        <v>0.18</v>
      </c>
      <c r="K400" s="53">
        <f t="shared" si="61"/>
        <v>1.0000000000000009E-2</v>
      </c>
      <c r="L400" s="54">
        <v>43713</v>
      </c>
      <c r="M400" s="60">
        <v>13</v>
      </c>
      <c r="N400" s="48" t="s">
        <v>53</v>
      </c>
      <c r="O400" s="48" t="s">
        <v>32</v>
      </c>
    </row>
    <row r="401" spans="2:15" ht="31.5" customHeight="1">
      <c r="B401" s="5">
        <v>397</v>
      </c>
      <c r="C401" s="48">
        <v>44103</v>
      </c>
      <c r="D401" s="49">
        <v>1</v>
      </c>
      <c r="E401" s="48" t="s">
        <v>388</v>
      </c>
      <c r="F401" s="48" t="s">
        <v>618</v>
      </c>
      <c r="G401" s="50" t="s">
        <v>619</v>
      </c>
      <c r="H401" s="50" t="s">
        <v>620</v>
      </c>
      <c r="I401" s="50">
        <v>5.21</v>
      </c>
      <c r="J401" s="53">
        <v>0.2</v>
      </c>
      <c r="K401" s="53">
        <f t="shared" si="61"/>
        <v>5.01</v>
      </c>
      <c r="L401" s="54">
        <v>43708</v>
      </c>
      <c r="M401" s="60">
        <v>13.166666666666666</v>
      </c>
      <c r="N401" s="48" t="s">
        <v>54</v>
      </c>
      <c r="O401" s="48" t="s">
        <v>74</v>
      </c>
    </row>
    <row r="402" spans="2:15" ht="31.5" customHeight="1">
      <c r="B402" s="5">
        <v>398</v>
      </c>
      <c r="C402" s="48">
        <v>44103</v>
      </c>
      <c r="D402" s="49">
        <v>1</v>
      </c>
      <c r="E402" s="48" t="s">
        <v>621</v>
      </c>
      <c r="F402" s="48" t="s">
        <v>38</v>
      </c>
      <c r="G402" s="50" t="s">
        <v>487</v>
      </c>
      <c r="H402" s="50" t="s">
        <v>622</v>
      </c>
      <c r="I402" s="50">
        <v>3.63</v>
      </c>
      <c r="J402" s="53">
        <v>3.63</v>
      </c>
      <c r="K402" s="53">
        <f t="shared" si="61"/>
        <v>0</v>
      </c>
      <c r="L402" s="54">
        <v>43682</v>
      </c>
      <c r="M402" s="60">
        <v>14.033333333333333</v>
      </c>
      <c r="N402" s="48" t="s">
        <v>20</v>
      </c>
      <c r="O402" s="48" t="s">
        <v>56</v>
      </c>
    </row>
    <row r="403" spans="2:15" ht="31.5" customHeight="1">
      <c r="B403" s="5">
        <v>399</v>
      </c>
      <c r="C403" s="48">
        <v>44104</v>
      </c>
      <c r="D403" s="49">
        <v>1</v>
      </c>
      <c r="E403" s="48" t="s">
        <v>623</v>
      </c>
      <c r="F403" s="48" t="s">
        <v>624</v>
      </c>
      <c r="G403" s="50" t="s">
        <v>625</v>
      </c>
      <c r="H403" s="50" t="s">
        <v>626</v>
      </c>
      <c r="I403" s="50">
        <v>5.36</v>
      </c>
      <c r="J403" s="53">
        <v>5.36</v>
      </c>
      <c r="K403" s="53">
        <f t="shared" si="61"/>
        <v>0</v>
      </c>
      <c r="L403" s="54">
        <v>43866</v>
      </c>
      <c r="M403" s="60">
        <v>7.9333333333333336</v>
      </c>
      <c r="N403" s="48" t="s">
        <v>20</v>
      </c>
      <c r="O403" s="48" t="s">
        <v>112</v>
      </c>
    </row>
    <row r="404" spans="2:15" ht="31.5" customHeight="1">
      <c r="B404" s="5">
        <v>400</v>
      </c>
      <c r="C404" s="48">
        <v>44104</v>
      </c>
      <c r="D404" s="49">
        <v>1</v>
      </c>
      <c r="E404" s="48" t="s">
        <v>623</v>
      </c>
      <c r="F404" s="48" t="s">
        <v>624</v>
      </c>
      <c r="G404" s="50" t="s">
        <v>627</v>
      </c>
      <c r="H404" s="50" t="s">
        <v>628</v>
      </c>
      <c r="I404" s="50">
        <v>9.11</v>
      </c>
      <c r="J404" s="53">
        <v>1</v>
      </c>
      <c r="K404" s="53">
        <f t="shared" ref="K404:K408" si="62">I404-J404</f>
        <v>8.11</v>
      </c>
      <c r="L404" s="54">
        <v>43734</v>
      </c>
      <c r="M404" s="60">
        <v>12.333333333333334</v>
      </c>
      <c r="N404" s="48" t="s">
        <v>54</v>
      </c>
      <c r="O404" s="48" t="s">
        <v>56</v>
      </c>
    </row>
    <row r="405" spans="2:15" ht="31.5" customHeight="1">
      <c r="B405" s="5">
        <v>401</v>
      </c>
      <c r="C405" s="48">
        <v>44104</v>
      </c>
      <c r="D405" s="49">
        <v>1</v>
      </c>
      <c r="E405" s="48" t="s">
        <v>623</v>
      </c>
      <c r="F405" s="48" t="s">
        <v>624</v>
      </c>
      <c r="G405" s="50" t="s">
        <v>629</v>
      </c>
      <c r="H405" s="50" t="s">
        <v>630</v>
      </c>
      <c r="I405" s="50">
        <v>9.08</v>
      </c>
      <c r="J405" s="53">
        <v>1</v>
      </c>
      <c r="K405" s="53">
        <f t="shared" si="62"/>
        <v>8.08</v>
      </c>
      <c r="L405" s="54">
        <v>43735</v>
      </c>
      <c r="M405" s="60">
        <v>12.3</v>
      </c>
      <c r="N405" s="48" t="s">
        <v>20</v>
      </c>
      <c r="O405" s="48" t="s">
        <v>153</v>
      </c>
    </row>
    <row r="406" spans="2:15" ht="31.5" customHeight="1">
      <c r="B406" s="5">
        <v>402</v>
      </c>
      <c r="C406" s="48">
        <v>44104</v>
      </c>
      <c r="D406" s="49">
        <v>1</v>
      </c>
      <c r="E406" s="48" t="s">
        <v>623</v>
      </c>
      <c r="F406" s="48" t="s">
        <v>624</v>
      </c>
      <c r="G406" s="50" t="s">
        <v>627</v>
      </c>
      <c r="H406" s="50" t="s">
        <v>631</v>
      </c>
      <c r="I406" s="50">
        <v>3.01</v>
      </c>
      <c r="J406" s="53">
        <v>3.01</v>
      </c>
      <c r="K406" s="53">
        <f t="shared" si="62"/>
        <v>0</v>
      </c>
      <c r="L406" s="54">
        <v>43735</v>
      </c>
      <c r="M406" s="60">
        <v>12.3</v>
      </c>
      <c r="N406" s="48" t="s">
        <v>54</v>
      </c>
      <c r="O406" s="48" t="s">
        <v>112</v>
      </c>
    </row>
    <row r="407" spans="2:15" ht="31.5" customHeight="1">
      <c r="B407" s="5">
        <v>403</v>
      </c>
      <c r="C407" s="48">
        <v>44104</v>
      </c>
      <c r="D407" s="49">
        <v>1</v>
      </c>
      <c r="E407" s="48" t="s">
        <v>623</v>
      </c>
      <c r="F407" s="48" t="s">
        <v>624</v>
      </c>
      <c r="G407" s="50" t="s">
        <v>627</v>
      </c>
      <c r="H407" s="50" t="s">
        <v>632</v>
      </c>
      <c r="I407" s="50">
        <v>9.01</v>
      </c>
      <c r="J407" s="53">
        <v>0.1</v>
      </c>
      <c r="K407" s="53">
        <f t="shared" si="62"/>
        <v>8.91</v>
      </c>
      <c r="L407" s="54">
        <v>43741</v>
      </c>
      <c r="M407" s="60">
        <v>12.1</v>
      </c>
      <c r="N407" s="48" t="s">
        <v>54</v>
      </c>
      <c r="O407" s="48" t="s">
        <v>112</v>
      </c>
    </row>
    <row r="408" spans="2:15" ht="31.5" customHeight="1">
      <c r="B408" s="5">
        <v>404</v>
      </c>
      <c r="C408" s="48">
        <v>44104</v>
      </c>
      <c r="D408" s="49">
        <v>1</v>
      </c>
      <c r="E408" s="48" t="s">
        <v>623</v>
      </c>
      <c r="F408" s="48" t="s">
        <v>624</v>
      </c>
      <c r="G408" s="50" t="s">
        <v>627</v>
      </c>
      <c r="H408" s="50" t="s">
        <v>633</v>
      </c>
      <c r="I408" s="50">
        <v>9.19</v>
      </c>
      <c r="J408" s="53">
        <v>0.2</v>
      </c>
      <c r="K408" s="53">
        <f t="shared" si="62"/>
        <v>8.99</v>
      </c>
      <c r="L408" s="54">
        <v>43738</v>
      </c>
      <c r="M408" s="60">
        <v>12.2</v>
      </c>
      <c r="N408" s="48" t="s">
        <v>54</v>
      </c>
      <c r="O408" s="48" t="s">
        <v>112</v>
      </c>
    </row>
    <row r="409" spans="2:15" ht="31.5" customHeight="1">
      <c r="B409" s="5">
        <v>405</v>
      </c>
      <c r="C409" s="48">
        <v>44105</v>
      </c>
      <c r="D409" s="49">
        <v>1</v>
      </c>
      <c r="E409" s="48" t="s">
        <v>401</v>
      </c>
      <c r="F409" s="48" t="s">
        <v>123</v>
      </c>
      <c r="G409" s="50" t="s">
        <v>634</v>
      </c>
      <c r="H409" s="50" t="s">
        <v>635</v>
      </c>
      <c r="I409" s="50">
        <v>4.12</v>
      </c>
      <c r="J409" s="53">
        <v>0.01</v>
      </c>
      <c r="K409" s="53">
        <f>I409-J409</f>
        <v>4.1100000000000003</v>
      </c>
      <c r="L409" s="54">
        <v>43746</v>
      </c>
      <c r="M409" s="60">
        <v>11.966666666666667</v>
      </c>
      <c r="N409" s="48" t="s">
        <v>54</v>
      </c>
      <c r="O409" s="48" t="s">
        <v>69</v>
      </c>
    </row>
    <row r="410" spans="2:15" ht="31.5" customHeight="1">
      <c r="B410" s="5">
        <v>406</v>
      </c>
      <c r="C410" s="48">
        <v>44107</v>
      </c>
      <c r="D410" s="49">
        <v>1</v>
      </c>
      <c r="E410" s="48" t="s">
        <v>36</v>
      </c>
      <c r="F410" s="48" t="s">
        <v>40</v>
      </c>
      <c r="G410" s="50" t="s">
        <v>119</v>
      </c>
      <c r="H410" s="50" t="s">
        <v>372</v>
      </c>
      <c r="I410" s="50">
        <v>15.6</v>
      </c>
      <c r="J410" s="53">
        <v>3</v>
      </c>
      <c r="K410" s="53">
        <f>I410-J410</f>
        <v>12.6</v>
      </c>
      <c r="L410" s="54">
        <v>43708</v>
      </c>
      <c r="M410" s="60" t="s">
        <v>641</v>
      </c>
      <c r="N410" s="48" t="s">
        <v>54</v>
      </c>
      <c r="O410" s="48" t="s">
        <v>74</v>
      </c>
    </row>
    <row r="411" spans="2:15" ht="31.5" customHeight="1">
      <c r="B411" s="5">
        <v>407</v>
      </c>
      <c r="C411" s="48">
        <v>44107</v>
      </c>
      <c r="D411" s="49">
        <v>1</v>
      </c>
      <c r="E411" s="48" t="s">
        <v>36</v>
      </c>
      <c r="F411" s="48" t="s">
        <v>40</v>
      </c>
      <c r="G411" s="50" t="s">
        <v>119</v>
      </c>
      <c r="H411" s="50" t="s">
        <v>120</v>
      </c>
      <c r="I411" s="50">
        <v>11.07</v>
      </c>
      <c r="J411" s="53">
        <v>1.5</v>
      </c>
      <c r="K411" s="53">
        <f t="shared" ref="K411:K413" si="63">I411-J411</f>
        <v>9.57</v>
      </c>
      <c r="L411" s="54">
        <v>43707</v>
      </c>
      <c r="M411" s="60" t="s">
        <v>641</v>
      </c>
      <c r="N411" s="48" t="s">
        <v>54</v>
      </c>
      <c r="O411" s="48" t="s">
        <v>74</v>
      </c>
    </row>
    <row r="412" spans="2:15" ht="31.5" customHeight="1">
      <c r="B412" s="5">
        <v>408</v>
      </c>
      <c r="C412" s="48">
        <v>44107</v>
      </c>
      <c r="D412" s="49">
        <v>1</v>
      </c>
      <c r="E412" s="48" t="s">
        <v>36</v>
      </c>
      <c r="F412" s="48" t="s">
        <v>40</v>
      </c>
      <c r="G412" s="50" t="s">
        <v>119</v>
      </c>
      <c r="H412" s="50" t="s">
        <v>639</v>
      </c>
      <c r="I412" s="50">
        <v>3.94</v>
      </c>
      <c r="J412" s="53">
        <v>2.5</v>
      </c>
      <c r="K412" s="53">
        <f t="shared" si="63"/>
        <v>1.44</v>
      </c>
      <c r="L412" s="54">
        <v>43718</v>
      </c>
      <c r="M412" s="60" t="s">
        <v>641</v>
      </c>
      <c r="N412" s="48" t="s">
        <v>54</v>
      </c>
      <c r="O412" s="48" t="s">
        <v>112</v>
      </c>
    </row>
    <row r="413" spans="2:15" ht="31.5" customHeight="1">
      <c r="B413" s="5">
        <v>409</v>
      </c>
      <c r="C413" s="48">
        <v>44107</v>
      </c>
      <c r="D413" s="49">
        <v>1</v>
      </c>
      <c r="E413" s="48" t="s">
        <v>36</v>
      </c>
      <c r="F413" s="48" t="s">
        <v>40</v>
      </c>
      <c r="G413" s="50" t="s">
        <v>119</v>
      </c>
      <c r="H413" s="50" t="s">
        <v>640</v>
      </c>
      <c r="I413" s="50">
        <v>5.7</v>
      </c>
      <c r="J413" s="53">
        <v>4</v>
      </c>
      <c r="K413" s="53">
        <f t="shared" si="63"/>
        <v>1.7000000000000002</v>
      </c>
      <c r="L413" s="54">
        <v>43719</v>
      </c>
      <c r="M413" s="60" t="s">
        <v>62</v>
      </c>
      <c r="N413" s="48" t="s">
        <v>54</v>
      </c>
      <c r="O413" s="48" t="s">
        <v>112</v>
      </c>
    </row>
    <row r="414" spans="2:15" ht="31.5" customHeight="1">
      <c r="B414" s="5">
        <v>410</v>
      </c>
      <c r="C414" s="48">
        <v>44108</v>
      </c>
      <c r="D414" s="49">
        <v>1</v>
      </c>
      <c r="E414" s="48" t="s">
        <v>15</v>
      </c>
      <c r="F414" s="48" t="s">
        <v>286</v>
      </c>
      <c r="G414" s="50" t="s">
        <v>642</v>
      </c>
      <c r="H414" s="50" t="s">
        <v>643</v>
      </c>
      <c r="I414" s="50">
        <v>5.04</v>
      </c>
      <c r="J414" s="53">
        <v>1.4</v>
      </c>
      <c r="K414" s="53">
        <f>I414-J414</f>
        <v>3.64</v>
      </c>
      <c r="L414" s="54">
        <v>43707</v>
      </c>
      <c r="M414" s="60">
        <v>13.366666666666667</v>
      </c>
      <c r="N414" s="48" t="s">
        <v>54</v>
      </c>
      <c r="O414" s="48" t="s">
        <v>84</v>
      </c>
    </row>
    <row r="415" spans="2:15" ht="31.5" customHeight="1">
      <c r="B415" s="5">
        <v>411</v>
      </c>
      <c r="C415" s="48">
        <v>44110</v>
      </c>
      <c r="D415" s="49">
        <v>1</v>
      </c>
      <c r="E415" s="48" t="s">
        <v>214</v>
      </c>
      <c r="F415" s="48" t="s">
        <v>456</v>
      </c>
      <c r="G415" s="50" t="s">
        <v>644</v>
      </c>
      <c r="H415" s="50" t="s">
        <v>645</v>
      </c>
      <c r="I415" s="50">
        <v>3.78</v>
      </c>
      <c r="J415" s="53">
        <v>0.2</v>
      </c>
      <c r="K415" s="53">
        <f>I415-J415</f>
        <v>3.5799999999999996</v>
      </c>
      <c r="L415" s="54">
        <v>43706</v>
      </c>
      <c r="M415" s="60">
        <v>13.466666666666667</v>
      </c>
      <c r="N415" s="48" t="s">
        <v>52</v>
      </c>
      <c r="O415" s="48" t="s">
        <v>69</v>
      </c>
    </row>
    <row r="416" spans="2:15" ht="31.5" customHeight="1">
      <c r="B416" s="5">
        <v>412</v>
      </c>
      <c r="C416" s="48">
        <v>44111</v>
      </c>
      <c r="D416" s="49">
        <v>2</v>
      </c>
      <c r="E416" s="61">
        <v>0.75</v>
      </c>
      <c r="F416" s="61">
        <v>0.76388888888888884</v>
      </c>
      <c r="G416" s="50" t="s">
        <v>431</v>
      </c>
      <c r="H416" s="50" t="s">
        <v>646</v>
      </c>
      <c r="I416" s="50">
        <v>1.62</v>
      </c>
      <c r="J416" s="50">
        <v>0.42</v>
      </c>
      <c r="K416" s="53">
        <f t="shared" ref="K416:K418" si="64">I416-J416</f>
        <v>1.2000000000000002</v>
      </c>
      <c r="L416" s="54">
        <v>43802</v>
      </c>
      <c r="M416" s="60">
        <v>10.333333333333334</v>
      </c>
      <c r="N416" s="48" t="s">
        <v>52</v>
      </c>
      <c r="O416" s="48" t="s">
        <v>74</v>
      </c>
    </row>
    <row r="417" spans="2:15" ht="31.5" customHeight="1">
      <c r="B417" s="5">
        <v>413</v>
      </c>
      <c r="C417" s="48">
        <v>44111</v>
      </c>
      <c r="D417" s="49">
        <v>2</v>
      </c>
      <c r="E417" s="61">
        <v>0.76041666666666663</v>
      </c>
      <c r="F417" s="61">
        <v>0.79166666666666663</v>
      </c>
      <c r="G417" s="50" t="s">
        <v>431</v>
      </c>
      <c r="H417" s="50" t="s">
        <v>647</v>
      </c>
      <c r="I417" s="50">
        <v>2.09</v>
      </c>
      <c r="J417" s="50">
        <v>2.09</v>
      </c>
      <c r="K417" s="53">
        <f t="shared" si="64"/>
        <v>0</v>
      </c>
      <c r="L417" s="54">
        <v>43802</v>
      </c>
      <c r="M417" s="60">
        <v>10.333333333333334</v>
      </c>
      <c r="N417" s="48" t="s">
        <v>52</v>
      </c>
      <c r="O417" s="48" t="s">
        <v>74</v>
      </c>
    </row>
    <row r="418" spans="2:15" ht="31.5" customHeight="1">
      <c r="B418" s="5">
        <v>414</v>
      </c>
      <c r="C418" s="48">
        <v>44111</v>
      </c>
      <c r="D418" s="49">
        <v>2</v>
      </c>
      <c r="E418" s="61">
        <v>0.77777777777777779</v>
      </c>
      <c r="F418" s="61">
        <v>0.80208333333333337</v>
      </c>
      <c r="G418" s="50" t="s">
        <v>431</v>
      </c>
      <c r="H418" s="50" t="s">
        <v>648</v>
      </c>
      <c r="I418" s="50">
        <v>1.92</v>
      </c>
      <c r="J418" s="50">
        <v>1.92</v>
      </c>
      <c r="K418" s="53">
        <f t="shared" si="64"/>
        <v>0</v>
      </c>
      <c r="L418" s="54">
        <v>43804</v>
      </c>
      <c r="M418" s="60">
        <v>10.266666666666667</v>
      </c>
      <c r="N418" s="48" t="s">
        <v>52</v>
      </c>
      <c r="O418" s="48" t="s">
        <v>74</v>
      </c>
    </row>
    <row r="419" spans="2:15" ht="31.5" customHeight="1">
      <c r="B419" s="5">
        <v>415</v>
      </c>
      <c r="C419" s="48">
        <v>44113</v>
      </c>
      <c r="D419" s="49">
        <v>1</v>
      </c>
      <c r="E419" s="61" t="s">
        <v>649</v>
      </c>
      <c r="F419" s="61" t="s">
        <v>604</v>
      </c>
      <c r="G419" s="50" t="s">
        <v>406</v>
      </c>
      <c r="H419" s="50" t="s">
        <v>650</v>
      </c>
      <c r="I419" s="50">
        <v>3.78</v>
      </c>
      <c r="J419" s="50">
        <v>0.02</v>
      </c>
      <c r="K419" s="53">
        <f t="shared" ref="K419" si="65">I419-J419</f>
        <v>3.76</v>
      </c>
      <c r="L419" s="54">
        <v>43682</v>
      </c>
      <c r="M419" s="60">
        <v>14.366666666666667</v>
      </c>
      <c r="N419" s="48" t="s">
        <v>52</v>
      </c>
      <c r="O419" s="48" t="s">
        <v>69</v>
      </c>
    </row>
    <row r="420" spans="2:15" ht="31.5" customHeight="1">
      <c r="B420" s="5">
        <v>416</v>
      </c>
      <c r="C420" s="48">
        <v>44114</v>
      </c>
      <c r="D420" s="49">
        <v>2</v>
      </c>
      <c r="E420" s="21">
        <v>0.40972222222222227</v>
      </c>
      <c r="F420" s="21">
        <v>0.43055555555555558</v>
      </c>
      <c r="G420" s="6" t="str">
        <f>VLOOKUP(H420,[1]Sheet3!$A:$I,2,FALSE)</f>
        <v>B0108</v>
      </c>
      <c r="H420" s="6" t="s">
        <v>651</v>
      </c>
      <c r="I420" s="6">
        <f>VLOOKUP(H420,[1]Sheet3!$A:$I,3,FALSE)</f>
        <v>1.21</v>
      </c>
      <c r="J420" s="6">
        <v>0.3</v>
      </c>
      <c r="K420" s="53">
        <f t="shared" ref="K420" si="66">I420-J420</f>
        <v>0.90999999999999992</v>
      </c>
      <c r="L420" s="8">
        <v>43748</v>
      </c>
      <c r="M420" s="19">
        <v>12.2</v>
      </c>
      <c r="N420" s="6" t="s">
        <v>20</v>
      </c>
      <c r="O420" s="6" t="s">
        <v>74</v>
      </c>
    </row>
    <row r="421" spans="2:15" ht="31.5" customHeight="1">
      <c r="B421" s="5">
        <v>417</v>
      </c>
      <c r="C421" s="48">
        <v>44121</v>
      </c>
      <c r="D421" s="49">
        <v>1</v>
      </c>
      <c r="E421" s="61" t="s">
        <v>146</v>
      </c>
      <c r="F421" s="61" t="s">
        <v>40</v>
      </c>
      <c r="G421" s="50" t="s">
        <v>487</v>
      </c>
      <c r="H421" s="50" t="s">
        <v>652</v>
      </c>
      <c r="I421" s="50">
        <v>1.01</v>
      </c>
      <c r="J421" s="53">
        <v>0.5</v>
      </c>
      <c r="K421" s="53">
        <f t="shared" ref="K421" si="67">I421-J421</f>
        <v>0.51</v>
      </c>
      <c r="L421" s="54">
        <v>43745</v>
      </c>
      <c r="M421" s="60">
        <v>12.533333333333333</v>
      </c>
      <c r="N421" s="48" t="s">
        <v>20</v>
      </c>
      <c r="O421" s="48" t="s">
        <v>56</v>
      </c>
    </row>
    <row r="422" spans="2:15" ht="31.5" customHeight="1">
      <c r="B422" s="5">
        <v>418</v>
      </c>
      <c r="C422" s="48">
        <v>44122</v>
      </c>
      <c r="D422" s="49">
        <v>1</v>
      </c>
      <c r="E422" s="61" t="s">
        <v>387</v>
      </c>
      <c r="F422" s="61" t="s">
        <v>30</v>
      </c>
      <c r="G422" s="50" t="s">
        <v>608</v>
      </c>
      <c r="H422" s="50" t="s">
        <v>653</v>
      </c>
      <c r="I422" s="50">
        <v>2.5</v>
      </c>
      <c r="J422" s="50">
        <v>7.0000000000000007E-2</v>
      </c>
      <c r="K422" s="53">
        <f t="shared" ref="K422:K426" si="68">I422-J422</f>
        <v>2.4300000000000002</v>
      </c>
      <c r="L422" s="54">
        <v>43924</v>
      </c>
      <c r="M422" s="60">
        <v>6.6</v>
      </c>
      <c r="N422" s="48" t="s">
        <v>110</v>
      </c>
      <c r="O422" s="48" t="s">
        <v>306</v>
      </c>
    </row>
    <row r="423" spans="2:15" ht="31.5" customHeight="1">
      <c r="B423" s="5">
        <v>419</v>
      </c>
      <c r="C423" s="48">
        <v>44122</v>
      </c>
      <c r="D423" s="49">
        <v>1</v>
      </c>
      <c r="E423" s="61" t="s">
        <v>607</v>
      </c>
      <c r="F423" s="61" t="s">
        <v>654</v>
      </c>
      <c r="G423" s="50" t="s">
        <v>366</v>
      </c>
      <c r="H423" s="50" t="s">
        <v>655</v>
      </c>
      <c r="I423" s="50">
        <v>0.84</v>
      </c>
      <c r="J423" s="53">
        <v>0.5</v>
      </c>
      <c r="K423" s="53">
        <f t="shared" si="68"/>
        <v>0.33999999999999997</v>
      </c>
      <c r="L423" s="54">
        <v>43687</v>
      </c>
      <c r="M423" s="60">
        <v>14.5</v>
      </c>
      <c r="N423" s="48" t="s">
        <v>52</v>
      </c>
      <c r="O423" s="48" t="s">
        <v>69</v>
      </c>
    </row>
    <row r="424" spans="2:15" ht="31.5" customHeight="1">
      <c r="B424" s="5">
        <v>420</v>
      </c>
      <c r="C424" s="48">
        <v>44122</v>
      </c>
      <c r="D424" s="49">
        <v>1</v>
      </c>
      <c r="E424" s="61" t="s">
        <v>607</v>
      </c>
      <c r="F424" s="61" t="s">
        <v>654</v>
      </c>
      <c r="G424" s="50" t="s">
        <v>366</v>
      </c>
      <c r="H424" s="50" t="s">
        <v>656</v>
      </c>
      <c r="I424" s="50">
        <v>2.4700000000000002</v>
      </c>
      <c r="J424" s="53">
        <v>1</v>
      </c>
      <c r="K424" s="53">
        <f t="shared" si="68"/>
        <v>1.4700000000000002</v>
      </c>
      <c r="L424" s="54">
        <v>43683</v>
      </c>
      <c r="M424" s="60">
        <v>14.633333333333333</v>
      </c>
      <c r="N424" s="48" t="s">
        <v>52</v>
      </c>
      <c r="O424" s="48" t="s">
        <v>69</v>
      </c>
    </row>
    <row r="425" spans="2:15" ht="31.5" customHeight="1">
      <c r="B425" s="5">
        <v>421</v>
      </c>
      <c r="C425" s="48">
        <v>44122</v>
      </c>
      <c r="D425" s="49">
        <v>1</v>
      </c>
      <c r="E425" s="61" t="s">
        <v>607</v>
      </c>
      <c r="F425" s="61" t="s">
        <v>654</v>
      </c>
      <c r="G425" s="50" t="s">
        <v>366</v>
      </c>
      <c r="H425" s="50" t="s">
        <v>657</v>
      </c>
      <c r="I425" s="50">
        <v>6.54</v>
      </c>
      <c r="J425" s="53">
        <v>1.2</v>
      </c>
      <c r="K425" s="53">
        <f t="shared" si="68"/>
        <v>5.34</v>
      </c>
      <c r="L425" s="54">
        <v>43692</v>
      </c>
      <c r="M425" s="60">
        <v>14.333333333333334</v>
      </c>
      <c r="N425" s="48" t="s">
        <v>52</v>
      </c>
      <c r="O425" s="48" t="s">
        <v>69</v>
      </c>
    </row>
    <row r="426" spans="2:15" ht="31.5" customHeight="1">
      <c r="B426" s="5">
        <v>422</v>
      </c>
      <c r="C426" s="48">
        <v>44122</v>
      </c>
      <c r="D426" s="49">
        <v>1</v>
      </c>
      <c r="E426" s="61" t="s">
        <v>607</v>
      </c>
      <c r="F426" s="61" t="s">
        <v>654</v>
      </c>
      <c r="G426" s="50" t="s">
        <v>366</v>
      </c>
      <c r="H426" s="50" t="s">
        <v>658</v>
      </c>
      <c r="I426" s="50">
        <v>1.57</v>
      </c>
      <c r="J426" s="53">
        <v>0.8</v>
      </c>
      <c r="K426" s="53">
        <f t="shared" si="68"/>
        <v>0.77</v>
      </c>
      <c r="L426" s="54">
        <v>43687</v>
      </c>
      <c r="M426" s="60">
        <v>14.5</v>
      </c>
      <c r="N426" s="48" t="s">
        <v>52</v>
      </c>
      <c r="O426" s="48" t="s">
        <v>69</v>
      </c>
    </row>
    <row r="427" spans="2:15" ht="31.5" customHeight="1">
      <c r="B427" s="5">
        <v>423</v>
      </c>
      <c r="C427" s="48">
        <v>44124</v>
      </c>
      <c r="D427" s="49">
        <v>1</v>
      </c>
      <c r="E427" s="61" t="s">
        <v>71</v>
      </c>
      <c r="F427" s="61" t="s">
        <v>184</v>
      </c>
      <c r="G427" s="50" t="s">
        <v>128</v>
      </c>
      <c r="H427" s="50" t="s">
        <v>160</v>
      </c>
      <c r="I427" s="50">
        <v>4.76</v>
      </c>
      <c r="J427" s="53">
        <v>0.3</v>
      </c>
      <c r="K427" s="53">
        <f t="shared" ref="K427:K428" si="69">I427-J427</f>
        <v>4.46</v>
      </c>
      <c r="L427" s="54">
        <v>43733</v>
      </c>
      <c r="M427" s="60">
        <v>13.033333333333333</v>
      </c>
      <c r="N427" s="48" t="s">
        <v>54</v>
      </c>
      <c r="O427" s="48" t="s">
        <v>84</v>
      </c>
    </row>
    <row r="428" spans="2:15" ht="31.5" customHeight="1">
      <c r="B428" s="5">
        <v>424</v>
      </c>
      <c r="C428" s="48">
        <v>44124</v>
      </c>
      <c r="D428" s="49">
        <v>1</v>
      </c>
      <c r="E428" s="61" t="s">
        <v>71</v>
      </c>
      <c r="F428" s="61" t="s">
        <v>184</v>
      </c>
      <c r="G428" s="50" t="s">
        <v>584</v>
      </c>
      <c r="H428" s="50" t="s">
        <v>661</v>
      </c>
      <c r="I428" s="50">
        <v>6.08</v>
      </c>
      <c r="J428" s="53">
        <v>0.1</v>
      </c>
      <c r="K428" s="53">
        <f t="shared" si="69"/>
        <v>5.98</v>
      </c>
      <c r="L428" s="54">
        <v>43731</v>
      </c>
      <c r="M428" s="60">
        <v>13.1</v>
      </c>
      <c r="N428" s="48" t="s">
        <v>54</v>
      </c>
      <c r="O428" s="48" t="s">
        <v>84</v>
      </c>
    </row>
    <row r="429" spans="2:15" ht="31.5" customHeight="1">
      <c r="B429" s="5">
        <v>425</v>
      </c>
      <c r="C429" s="48">
        <v>44125</v>
      </c>
      <c r="D429" s="49">
        <v>1</v>
      </c>
      <c r="E429" s="61" t="s">
        <v>659</v>
      </c>
      <c r="F429" s="61" t="s">
        <v>599</v>
      </c>
      <c r="G429" s="50" t="s">
        <v>584</v>
      </c>
      <c r="H429" s="50" t="s">
        <v>660</v>
      </c>
      <c r="I429" s="50">
        <v>1.76</v>
      </c>
      <c r="J429" s="50">
        <v>0.01</v>
      </c>
      <c r="K429" s="53">
        <f t="shared" ref="K429" si="70">I429-J429</f>
        <v>1.75</v>
      </c>
      <c r="L429" s="54">
        <v>43702</v>
      </c>
      <c r="M429" s="60">
        <v>14.1</v>
      </c>
      <c r="N429" s="48" t="s">
        <v>54</v>
      </c>
      <c r="O429" s="48" t="s">
        <v>84</v>
      </c>
    </row>
    <row r="430" spans="2:15" ht="31.5" customHeight="1">
      <c r="B430" s="5">
        <v>426</v>
      </c>
      <c r="C430" s="48">
        <v>44129</v>
      </c>
      <c r="D430" s="49">
        <v>1</v>
      </c>
      <c r="E430" s="61" t="s">
        <v>165</v>
      </c>
      <c r="F430" s="61" t="s">
        <v>38</v>
      </c>
      <c r="G430" s="50" t="s">
        <v>366</v>
      </c>
      <c r="H430" s="50" t="s">
        <v>664</v>
      </c>
      <c r="I430" s="50">
        <v>2.5299999999999998</v>
      </c>
      <c r="J430" s="50">
        <v>1.45</v>
      </c>
      <c r="K430" s="53">
        <f t="shared" ref="K430:K431" si="71">I430-J430</f>
        <v>1.0799999999999998</v>
      </c>
      <c r="L430" s="54">
        <v>43683</v>
      </c>
      <c r="M430" s="60">
        <v>14.866666666666667</v>
      </c>
      <c r="N430" s="48" t="s">
        <v>52</v>
      </c>
      <c r="O430" s="48" t="s">
        <v>69</v>
      </c>
    </row>
    <row r="431" spans="2:15" ht="31.5" customHeight="1">
      <c r="B431" s="5">
        <v>427</v>
      </c>
      <c r="C431" s="48">
        <v>44129</v>
      </c>
      <c r="D431" s="49">
        <v>1</v>
      </c>
      <c r="E431" s="61" t="s">
        <v>165</v>
      </c>
      <c r="F431" s="61" t="s">
        <v>38</v>
      </c>
      <c r="G431" s="50" t="s">
        <v>366</v>
      </c>
      <c r="H431" s="50" t="s">
        <v>434</v>
      </c>
      <c r="I431" s="50">
        <v>3.39</v>
      </c>
      <c r="J431" s="50">
        <v>1.39</v>
      </c>
      <c r="K431" s="53">
        <f t="shared" si="71"/>
        <v>2</v>
      </c>
      <c r="L431" s="54">
        <v>43682</v>
      </c>
      <c r="M431" s="60">
        <v>14.9</v>
      </c>
      <c r="N431" s="48" t="s">
        <v>52</v>
      </c>
      <c r="O431" s="48" t="s">
        <v>69</v>
      </c>
    </row>
    <row r="432" spans="2:15" ht="31.5" customHeight="1">
      <c r="B432" s="5">
        <v>428</v>
      </c>
      <c r="C432" s="48">
        <v>44135</v>
      </c>
      <c r="D432" s="49">
        <v>1</v>
      </c>
      <c r="E432" s="61" t="s">
        <v>173</v>
      </c>
      <c r="F432" s="61" t="s">
        <v>662</v>
      </c>
      <c r="G432" s="50" t="s">
        <v>406</v>
      </c>
      <c r="H432" s="50" t="s">
        <v>663</v>
      </c>
      <c r="I432" s="53">
        <v>2.1</v>
      </c>
      <c r="J432" s="53">
        <v>0.2</v>
      </c>
      <c r="K432" s="53">
        <f t="shared" ref="K432" si="72">I432-J432</f>
        <v>1.9000000000000001</v>
      </c>
      <c r="L432" s="54">
        <v>43682</v>
      </c>
      <c r="M432" s="60">
        <v>15.1</v>
      </c>
      <c r="N432" s="48" t="s">
        <v>52</v>
      </c>
      <c r="O432" s="48" t="s">
        <v>69</v>
      </c>
    </row>
    <row r="433" spans="2:15" ht="31.5" customHeight="1">
      <c r="B433" s="5">
        <v>429</v>
      </c>
      <c r="C433" s="48">
        <v>44139</v>
      </c>
      <c r="D433" s="49">
        <v>1</v>
      </c>
      <c r="E433" s="61" t="s">
        <v>355</v>
      </c>
      <c r="F433" s="61" t="s">
        <v>38</v>
      </c>
      <c r="G433" s="50" t="s">
        <v>128</v>
      </c>
      <c r="H433" s="50" t="s">
        <v>665</v>
      </c>
      <c r="I433" s="53">
        <v>5.12</v>
      </c>
      <c r="J433" s="53">
        <v>1.5</v>
      </c>
      <c r="K433" s="53">
        <f t="shared" ref="K433" si="73">I433-J433</f>
        <v>3.62</v>
      </c>
      <c r="L433" s="54">
        <v>43613</v>
      </c>
      <c r="M433" s="60">
        <v>17.533333333333335</v>
      </c>
      <c r="N433" s="48" t="s">
        <v>54</v>
      </c>
      <c r="O433" s="48" t="s">
        <v>112</v>
      </c>
    </row>
    <row r="434" spans="2:15" ht="31.5" customHeight="1">
      <c r="B434" s="5">
        <v>430</v>
      </c>
      <c r="C434" s="48">
        <v>44145</v>
      </c>
      <c r="D434" s="49">
        <v>1</v>
      </c>
      <c r="E434" s="61" t="s">
        <v>70</v>
      </c>
      <c r="F434" s="61" t="s">
        <v>612</v>
      </c>
      <c r="G434" s="50" t="s">
        <v>570</v>
      </c>
      <c r="H434" s="50" t="s">
        <v>666</v>
      </c>
      <c r="I434" s="53">
        <v>3.54</v>
      </c>
      <c r="J434" s="53">
        <v>1.75</v>
      </c>
      <c r="K434" s="53">
        <f t="shared" ref="K434" si="74">I434-J434</f>
        <v>1.79</v>
      </c>
      <c r="L434" s="54">
        <v>43979</v>
      </c>
      <c r="M434" s="60">
        <v>5.5333333333333332</v>
      </c>
      <c r="N434" s="48" t="s">
        <v>20</v>
      </c>
      <c r="O434" s="48" t="s">
        <v>69</v>
      </c>
    </row>
    <row r="435" spans="2:15" ht="31.5" customHeight="1">
      <c r="B435" s="5">
        <v>431</v>
      </c>
      <c r="C435" s="48">
        <v>44146</v>
      </c>
      <c r="D435" s="49">
        <v>1</v>
      </c>
      <c r="E435" s="61" t="s">
        <v>670</v>
      </c>
      <c r="F435" s="61" t="s">
        <v>618</v>
      </c>
      <c r="G435" s="50" t="s">
        <v>671</v>
      </c>
      <c r="H435" s="50" t="s">
        <v>672</v>
      </c>
      <c r="I435" s="53">
        <v>0.83</v>
      </c>
      <c r="J435" s="53">
        <v>0.83</v>
      </c>
      <c r="K435" s="53">
        <f t="shared" ref="K435:K440" si="75">I435-J435</f>
        <v>0</v>
      </c>
      <c r="L435" s="54">
        <v>43696</v>
      </c>
      <c r="M435" s="60">
        <v>15</v>
      </c>
      <c r="N435" s="48" t="s">
        <v>54</v>
      </c>
      <c r="O435" s="48" t="s">
        <v>69</v>
      </c>
    </row>
    <row r="436" spans="2:15" ht="31.5" customHeight="1">
      <c r="B436" s="5">
        <v>432</v>
      </c>
      <c r="C436" s="48">
        <v>44146</v>
      </c>
      <c r="D436" s="49">
        <v>1</v>
      </c>
      <c r="E436" s="61" t="s">
        <v>670</v>
      </c>
      <c r="F436" s="61" t="s">
        <v>618</v>
      </c>
      <c r="G436" s="50" t="s">
        <v>671</v>
      </c>
      <c r="H436" s="50" t="s">
        <v>673</v>
      </c>
      <c r="I436" s="53">
        <v>4.58</v>
      </c>
      <c r="J436" s="53">
        <v>4.58</v>
      </c>
      <c r="K436" s="53">
        <f t="shared" si="75"/>
        <v>0</v>
      </c>
      <c r="L436" s="54">
        <v>43701</v>
      </c>
      <c r="M436" s="60">
        <v>14.833333333333334</v>
      </c>
      <c r="N436" s="48" t="s">
        <v>54</v>
      </c>
      <c r="O436" s="48" t="s">
        <v>84</v>
      </c>
    </row>
    <row r="437" spans="2:15" ht="31.5" customHeight="1">
      <c r="B437" s="5">
        <v>433</v>
      </c>
      <c r="C437" s="48">
        <v>44146</v>
      </c>
      <c r="D437" s="49">
        <v>1</v>
      </c>
      <c r="E437" s="61" t="s">
        <v>670</v>
      </c>
      <c r="F437" s="61" t="s">
        <v>618</v>
      </c>
      <c r="G437" s="50" t="s">
        <v>671</v>
      </c>
      <c r="H437" s="50" t="s">
        <v>674</v>
      </c>
      <c r="I437" s="53">
        <v>2.33</v>
      </c>
      <c r="J437" s="53">
        <v>2.33</v>
      </c>
      <c r="K437" s="53">
        <f t="shared" si="75"/>
        <v>0</v>
      </c>
      <c r="L437" s="54">
        <v>43696</v>
      </c>
      <c r="M437" s="60">
        <v>15</v>
      </c>
      <c r="N437" s="48" t="s">
        <v>54</v>
      </c>
      <c r="O437" s="48" t="s">
        <v>69</v>
      </c>
    </row>
    <row r="438" spans="2:15" ht="31.5" customHeight="1">
      <c r="B438" s="5">
        <v>434</v>
      </c>
      <c r="C438" s="48">
        <v>44146</v>
      </c>
      <c r="D438" s="49">
        <v>1</v>
      </c>
      <c r="E438" s="61" t="s">
        <v>670</v>
      </c>
      <c r="F438" s="61" t="s">
        <v>618</v>
      </c>
      <c r="G438" s="50" t="s">
        <v>374</v>
      </c>
      <c r="H438" s="50" t="s">
        <v>675</v>
      </c>
      <c r="I438" s="53">
        <v>9.32</v>
      </c>
      <c r="J438" s="53">
        <v>4</v>
      </c>
      <c r="K438" s="53">
        <f t="shared" si="75"/>
        <v>5.32</v>
      </c>
      <c r="L438" s="54">
        <v>43699</v>
      </c>
      <c r="M438" s="60">
        <v>14.9</v>
      </c>
      <c r="N438" s="48" t="s">
        <v>54</v>
      </c>
      <c r="O438" s="48" t="s">
        <v>84</v>
      </c>
    </row>
    <row r="439" spans="2:15" ht="31.5" customHeight="1">
      <c r="B439" s="5">
        <v>435</v>
      </c>
      <c r="C439" s="48">
        <v>44146</v>
      </c>
      <c r="D439" s="49">
        <v>2</v>
      </c>
      <c r="E439" s="61">
        <v>0.45833333333333331</v>
      </c>
      <c r="F439" s="61">
        <v>0.46875</v>
      </c>
      <c r="G439" s="50" t="s">
        <v>667</v>
      </c>
      <c r="H439" s="50" t="s">
        <v>668</v>
      </c>
      <c r="I439" s="53">
        <v>4.2</v>
      </c>
      <c r="J439" s="53">
        <v>0.5</v>
      </c>
      <c r="K439" s="53">
        <f t="shared" si="75"/>
        <v>3.7</v>
      </c>
      <c r="L439" s="54">
        <v>43708</v>
      </c>
      <c r="M439" s="60">
        <v>14.6</v>
      </c>
      <c r="N439" s="48" t="s">
        <v>53</v>
      </c>
      <c r="O439" s="48" t="s">
        <v>74</v>
      </c>
    </row>
    <row r="440" spans="2:15" ht="31.5" customHeight="1">
      <c r="B440" s="5">
        <v>436</v>
      </c>
      <c r="C440" s="48">
        <v>44146</v>
      </c>
      <c r="D440" s="49">
        <v>2</v>
      </c>
      <c r="E440" s="61">
        <v>0.46875</v>
      </c>
      <c r="F440" s="61">
        <v>0.47916666666666669</v>
      </c>
      <c r="G440" s="50" t="s">
        <v>667</v>
      </c>
      <c r="H440" s="50" t="s">
        <v>669</v>
      </c>
      <c r="I440" s="53">
        <v>3.89</v>
      </c>
      <c r="J440" s="53">
        <v>0.5</v>
      </c>
      <c r="K440" s="53">
        <f t="shared" si="75"/>
        <v>3.39</v>
      </c>
      <c r="L440" s="54">
        <v>43707</v>
      </c>
      <c r="M440" s="60">
        <v>14.633333333333333</v>
      </c>
      <c r="N440" s="48" t="s">
        <v>53</v>
      </c>
      <c r="O440" s="48" t="s">
        <v>74</v>
      </c>
    </row>
    <row r="441" spans="2:15" ht="31.5" customHeight="1">
      <c r="B441" s="5">
        <v>437</v>
      </c>
      <c r="C441" s="48">
        <v>44147</v>
      </c>
      <c r="D441" s="49">
        <v>1</v>
      </c>
      <c r="E441" s="61" t="s">
        <v>16</v>
      </c>
      <c r="F441" s="61" t="s">
        <v>676</v>
      </c>
      <c r="G441" s="50" t="s">
        <v>128</v>
      </c>
      <c r="H441" s="50" t="s">
        <v>160</v>
      </c>
      <c r="I441" s="53">
        <v>4.76</v>
      </c>
      <c r="J441" s="53">
        <v>2</v>
      </c>
      <c r="K441" s="53">
        <f t="shared" ref="K441:K445" si="76">I441-J441</f>
        <v>2.76</v>
      </c>
      <c r="L441" s="54">
        <v>43733</v>
      </c>
      <c r="M441" s="60">
        <v>13.8</v>
      </c>
      <c r="N441" s="48" t="s">
        <v>54</v>
      </c>
      <c r="O441" s="48" t="s">
        <v>84</v>
      </c>
    </row>
    <row r="442" spans="2:15" ht="31.5" customHeight="1">
      <c r="B442" s="5">
        <v>438</v>
      </c>
      <c r="C442" s="48">
        <v>44147</v>
      </c>
      <c r="D442" s="49">
        <v>1</v>
      </c>
      <c r="E442" s="61" t="s">
        <v>40</v>
      </c>
      <c r="F442" s="61" t="s">
        <v>285</v>
      </c>
      <c r="G442" s="50" t="s">
        <v>677</v>
      </c>
      <c r="H442" s="50" t="s">
        <v>678</v>
      </c>
      <c r="I442" s="53">
        <v>0.28999999999999998</v>
      </c>
      <c r="J442" s="53">
        <v>0.01</v>
      </c>
      <c r="K442" s="53">
        <f t="shared" si="76"/>
        <v>0.27999999999999997</v>
      </c>
      <c r="L442" s="54">
        <v>43652</v>
      </c>
      <c r="M442" s="60">
        <v>16.5</v>
      </c>
      <c r="N442" s="48" t="s">
        <v>54</v>
      </c>
      <c r="O442" s="48" t="s">
        <v>32</v>
      </c>
    </row>
    <row r="443" spans="2:15" ht="31.5" customHeight="1">
      <c r="B443" s="5">
        <v>439</v>
      </c>
      <c r="C443" s="48">
        <v>44155</v>
      </c>
      <c r="D443" s="50">
        <v>1</v>
      </c>
      <c r="E443" s="61" t="s">
        <v>679</v>
      </c>
      <c r="F443" s="61" t="s">
        <v>603</v>
      </c>
      <c r="G443" s="50" t="s">
        <v>119</v>
      </c>
      <c r="H443" s="50" t="s">
        <v>120</v>
      </c>
      <c r="I443" s="53">
        <v>11.07</v>
      </c>
      <c r="J443" s="53">
        <v>0.05</v>
      </c>
      <c r="K443" s="53">
        <f t="shared" si="76"/>
        <v>11.02</v>
      </c>
      <c r="L443" s="54">
        <v>43707</v>
      </c>
      <c r="M443" s="60">
        <v>14.933333333333334</v>
      </c>
      <c r="N443" s="48" t="s">
        <v>54</v>
      </c>
      <c r="O443" s="48" t="s">
        <v>74</v>
      </c>
    </row>
    <row r="444" spans="2:15" ht="31.5" customHeight="1">
      <c r="B444" s="5">
        <v>440</v>
      </c>
      <c r="C444" s="48">
        <v>44156</v>
      </c>
      <c r="D444" s="50">
        <v>1</v>
      </c>
      <c r="E444" s="61" t="s">
        <v>680</v>
      </c>
      <c r="F444" s="61" t="s">
        <v>670</v>
      </c>
      <c r="G444" s="50" t="s">
        <v>681</v>
      </c>
      <c r="H444" s="50" t="s">
        <v>145</v>
      </c>
      <c r="I444" s="53">
        <v>2.58</v>
      </c>
      <c r="J444" s="53">
        <v>0.2</v>
      </c>
      <c r="K444" s="53">
        <f t="shared" si="76"/>
        <v>2.38</v>
      </c>
      <c r="L444" s="54">
        <v>43693</v>
      </c>
      <c r="M444" s="60">
        <v>15.433333333333334</v>
      </c>
      <c r="N444" s="48" t="s">
        <v>54</v>
      </c>
      <c r="O444" s="48" t="s">
        <v>130</v>
      </c>
    </row>
    <row r="445" spans="2:15" ht="31.5" customHeight="1">
      <c r="B445" s="5">
        <v>441</v>
      </c>
      <c r="C445" s="48">
        <v>44160</v>
      </c>
      <c r="D445" s="50">
        <v>1</v>
      </c>
      <c r="E445" s="61" t="s">
        <v>682</v>
      </c>
      <c r="F445" s="61" t="s">
        <v>607</v>
      </c>
      <c r="G445" s="50" t="s">
        <v>406</v>
      </c>
      <c r="H445" s="50" t="s">
        <v>683</v>
      </c>
      <c r="I445" s="53">
        <v>1.2</v>
      </c>
      <c r="J445" s="53">
        <v>0.01</v>
      </c>
      <c r="K445" s="53">
        <f t="shared" si="76"/>
        <v>1.19</v>
      </c>
      <c r="L445" s="54">
        <v>43685</v>
      </c>
      <c r="M445" s="60">
        <v>15.833333333333334</v>
      </c>
      <c r="N445" s="48" t="s">
        <v>52</v>
      </c>
      <c r="O445" s="48" t="s">
        <v>69</v>
      </c>
    </row>
    <row r="446" spans="2:15" ht="35.25" customHeight="1">
      <c r="B446" s="5">
        <v>442</v>
      </c>
      <c r="C446" s="48">
        <v>44179</v>
      </c>
      <c r="D446" s="50" t="s">
        <v>22</v>
      </c>
      <c r="E446" s="48" t="s">
        <v>684</v>
      </c>
      <c r="F446" s="48" t="s">
        <v>34</v>
      </c>
      <c r="G446" s="50" t="s">
        <v>685</v>
      </c>
      <c r="H446" s="50" t="s">
        <v>686</v>
      </c>
      <c r="I446" s="50">
        <v>2.46</v>
      </c>
      <c r="J446" s="50">
        <v>2.46</v>
      </c>
      <c r="K446" s="53">
        <f>I446-J446</f>
        <v>0</v>
      </c>
      <c r="L446" s="54">
        <v>43950</v>
      </c>
      <c r="M446" s="55">
        <v>7.6333333333333337</v>
      </c>
      <c r="N446" s="48" t="s">
        <v>52</v>
      </c>
      <c r="O446" s="48" t="s">
        <v>69</v>
      </c>
    </row>
    <row r="447" spans="2:15" ht="35.25" customHeight="1">
      <c r="B447" s="5">
        <v>443</v>
      </c>
      <c r="C447" s="48">
        <v>44179</v>
      </c>
      <c r="D447" s="50" t="s">
        <v>22</v>
      </c>
      <c r="E447" s="48" t="s">
        <v>684</v>
      </c>
      <c r="F447" s="48" t="s">
        <v>34</v>
      </c>
      <c r="G447" s="50" t="s">
        <v>685</v>
      </c>
      <c r="H447" s="50" t="s">
        <v>687</v>
      </c>
      <c r="I447" s="50">
        <v>2.74</v>
      </c>
      <c r="J447" s="50">
        <v>1</v>
      </c>
      <c r="K447" s="53">
        <f t="shared" ref="K447" si="77">I447-J447</f>
        <v>1.7400000000000002</v>
      </c>
      <c r="L447" s="54">
        <v>43960</v>
      </c>
      <c r="M447" s="55">
        <v>7.3</v>
      </c>
      <c r="N447" s="48" t="s">
        <v>52</v>
      </c>
      <c r="O447" s="48" t="s">
        <v>69</v>
      </c>
    </row>
    <row r="448" spans="2:15" ht="31.5" customHeight="1">
      <c r="B448" s="5">
        <v>444</v>
      </c>
      <c r="C448" s="48"/>
      <c r="D448" s="50"/>
      <c r="E448" s="61"/>
      <c r="F448" s="61"/>
      <c r="G448" s="50"/>
      <c r="H448" s="50"/>
      <c r="I448" s="53"/>
      <c r="J448" s="53"/>
      <c r="K448" s="53"/>
      <c r="L448" s="54"/>
      <c r="M448" s="60"/>
      <c r="N448" s="48"/>
      <c r="O448" s="48"/>
    </row>
    <row r="449" spans="2:15" ht="31.5" customHeight="1">
      <c r="B449" s="385" t="s">
        <v>23</v>
      </c>
      <c r="C449" s="386"/>
      <c r="D449" s="386"/>
      <c r="E449" s="386"/>
      <c r="F449" s="386"/>
      <c r="G449" s="386"/>
      <c r="H449" s="387"/>
      <c r="I449" s="56">
        <f>SUM(I5:I448)</f>
        <v>1838.2099999999989</v>
      </c>
      <c r="J449" s="56">
        <f>SUM(J5:J448)</f>
        <v>1071.1699999999998</v>
      </c>
      <c r="K449" s="56">
        <f>SUM(K5:K448)</f>
        <v>767.04000000000042</v>
      </c>
      <c r="L449" s="57"/>
      <c r="M449" s="58"/>
      <c r="N449" s="58"/>
      <c r="O449" s="58"/>
    </row>
  </sheetData>
  <mergeCells count="15">
    <mergeCell ref="B2:C2"/>
    <mergeCell ref="B3:B4"/>
    <mergeCell ref="C3:C4"/>
    <mergeCell ref="D3:D4"/>
    <mergeCell ref="E3:F3"/>
    <mergeCell ref="B449:H449"/>
    <mergeCell ref="N3:N4"/>
    <mergeCell ref="O3:O4"/>
    <mergeCell ref="H3:H4"/>
    <mergeCell ref="I3:I4"/>
    <mergeCell ref="J3:J4"/>
    <mergeCell ref="K3:K4"/>
    <mergeCell ref="L3:L4"/>
    <mergeCell ref="M3:M4"/>
    <mergeCell ref="G3:G4"/>
  </mergeCells>
  <conditionalFormatting sqref="H12:H15">
    <cfRule type="duplicateValues" dxfId="98" priority="20"/>
  </conditionalFormatting>
  <conditionalFormatting sqref="H19">
    <cfRule type="duplicateValues" dxfId="97" priority="19"/>
  </conditionalFormatting>
  <conditionalFormatting sqref="H44:H45">
    <cfRule type="duplicateValues" dxfId="96" priority="18"/>
  </conditionalFormatting>
  <conditionalFormatting sqref="H49:H50">
    <cfRule type="duplicateValues" dxfId="95" priority="17"/>
  </conditionalFormatting>
  <conditionalFormatting sqref="H52">
    <cfRule type="duplicateValues" dxfId="94" priority="16"/>
  </conditionalFormatting>
  <conditionalFormatting sqref="H64">
    <cfRule type="duplicateValues" dxfId="93" priority="15"/>
  </conditionalFormatting>
  <conditionalFormatting sqref="H53:H58">
    <cfRule type="duplicateValues" dxfId="92" priority="14"/>
  </conditionalFormatting>
  <conditionalFormatting sqref="H103">
    <cfRule type="duplicateValues" dxfId="91" priority="13"/>
  </conditionalFormatting>
  <conditionalFormatting sqref="H162">
    <cfRule type="duplicateValues" dxfId="90" priority="12"/>
  </conditionalFormatting>
  <conditionalFormatting sqref="H173">
    <cfRule type="duplicateValues" dxfId="89" priority="11"/>
  </conditionalFormatting>
  <conditionalFormatting sqref="H179:H187">
    <cfRule type="duplicateValues" dxfId="88" priority="10"/>
  </conditionalFormatting>
  <conditionalFormatting sqref="H192">
    <cfRule type="duplicateValues" dxfId="87" priority="9"/>
  </conditionalFormatting>
  <conditionalFormatting sqref="H194:H198">
    <cfRule type="duplicateValues" dxfId="86" priority="8"/>
  </conditionalFormatting>
  <conditionalFormatting sqref="H201">
    <cfRule type="duplicateValues" dxfId="85" priority="7"/>
  </conditionalFormatting>
  <conditionalFormatting sqref="H205">
    <cfRule type="duplicateValues" dxfId="84" priority="6"/>
  </conditionalFormatting>
  <conditionalFormatting sqref="H205:H206">
    <cfRule type="duplicateValues" dxfId="83" priority="5"/>
  </conditionalFormatting>
  <conditionalFormatting sqref="H209">
    <cfRule type="duplicateValues" dxfId="82" priority="4"/>
  </conditionalFormatting>
  <conditionalFormatting sqref="H210">
    <cfRule type="duplicateValues" dxfId="81" priority="3"/>
  </conditionalFormatting>
  <conditionalFormatting sqref="H211">
    <cfRule type="duplicateValues" dxfId="80" priority="2"/>
  </conditionalFormatting>
  <conditionalFormatting sqref="H237:H245">
    <cfRule type="duplicateValues" dxfId="79" priority="1"/>
  </conditionalFormatting>
  <pageMargins left="0.11811023622047245" right="0.11811023622047245" top="0.27559055118110237" bottom="0.11811023622047245" header="0.31496062992125984" footer="0.31496062992125984"/>
  <pageSetup paperSize="9" scale="76" orientation="landscape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B19"/>
  <sheetViews>
    <sheetView workbookViewId="0">
      <selection activeCell="B8" sqref="B8"/>
    </sheetView>
  </sheetViews>
  <sheetFormatPr defaultRowHeight="15"/>
  <cols>
    <col min="1" max="1" width="13.140625" style="162" customWidth="1"/>
    <col min="2" max="2" width="16.28515625" customWidth="1"/>
    <col min="3" max="47" width="16.28515625" bestFit="1" customWidth="1"/>
    <col min="48" max="48" width="11.28515625" bestFit="1" customWidth="1"/>
  </cols>
  <sheetData>
    <row r="3" spans="1:2">
      <c r="A3" s="325" t="s">
        <v>939</v>
      </c>
      <c r="B3" t="s">
        <v>941</v>
      </c>
    </row>
    <row r="4" spans="1:2">
      <c r="A4" s="326">
        <v>44197</v>
      </c>
      <c r="B4">
        <v>0.01</v>
      </c>
    </row>
    <row r="5" spans="1:2">
      <c r="A5" s="326">
        <v>44228</v>
      </c>
      <c r="B5">
        <v>31.52</v>
      </c>
    </row>
    <row r="6" spans="1:2">
      <c r="A6" s="326">
        <v>44256</v>
      </c>
      <c r="B6">
        <v>9.3499999999999979</v>
      </c>
    </row>
    <row r="7" spans="1:2">
      <c r="A7" s="326">
        <v>44287</v>
      </c>
      <c r="B7">
        <v>221.13</v>
      </c>
    </row>
    <row r="8" spans="1:2">
      <c r="A8" s="326">
        <v>44317</v>
      </c>
      <c r="B8">
        <v>115.19999999999997</v>
      </c>
    </row>
    <row r="9" spans="1:2">
      <c r="A9" s="326">
        <v>44348</v>
      </c>
      <c r="B9">
        <v>419.9099999999998</v>
      </c>
    </row>
    <row r="10" spans="1:2">
      <c r="A10" s="326">
        <v>44166</v>
      </c>
      <c r="B10">
        <v>21.429999999999996</v>
      </c>
    </row>
    <row r="11" spans="1:2">
      <c r="A11" s="326">
        <v>44378</v>
      </c>
      <c r="B11">
        <v>666.41999999999985</v>
      </c>
    </row>
    <row r="12" spans="1:2">
      <c r="A12" s="326">
        <v>44409</v>
      </c>
      <c r="B12">
        <v>261.65000000000003</v>
      </c>
    </row>
    <row r="13" spans="1:2">
      <c r="A13" s="326">
        <v>44440</v>
      </c>
      <c r="B13">
        <v>154.31</v>
      </c>
    </row>
    <row r="14" spans="1:2">
      <c r="A14" s="326">
        <v>44470</v>
      </c>
      <c r="B14">
        <v>61.409999999999982</v>
      </c>
    </row>
    <row r="15" spans="1:2">
      <c r="A15" s="326" t="s">
        <v>938</v>
      </c>
      <c r="B15">
        <v>1962.3399999999997</v>
      </c>
    </row>
    <row r="16" spans="1:2">
      <c r="A16"/>
    </row>
    <row r="17" spans="1:1">
      <c r="A17"/>
    </row>
    <row r="18" spans="1:1">
      <c r="A18"/>
    </row>
    <row r="19" spans="1:1">
      <c r="A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39"/>
  <sheetViews>
    <sheetView topLeftCell="A3" zoomScale="145" zoomScaleNormal="145" workbookViewId="0">
      <selection activeCell="B9" sqref="B9"/>
    </sheetView>
  </sheetViews>
  <sheetFormatPr defaultRowHeight="15"/>
  <cols>
    <col min="1" max="1" width="13.140625" customWidth="1"/>
    <col min="2" max="2" width="16.28515625" customWidth="1"/>
    <col min="3" max="3" width="7.28515625" customWidth="1"/>
    <col min="4" max="5" width="6" customWidth="1"/>
    <col min="6" max="6" width="6.5703125" customWidth="1"/>
    <col min="7" max="7" width="7" customWidth="1"/>
    <col min="8" max="8" width="5.42578125" customWidth="1"/>
    <col min="9" max="9" width="11.28515625" customWidth="1"/>
    <col min="10" max="10" width="6.5703125" customWidth="1"/>
    <col min="11" max="11" width="6.28515625" customWidth="1"/>
    <col min="12" max="12" width="5.42578125" customWidth="1"/>
    <col min="13" max="13" width="7.7109375" customWidth="1"/>
    <col min="14" max="14" width="6.28515625" customWidth="1"/>
    <col min="15" max="16" width="6" customWidth="1"/>
    <col min="17" max="17" width="6.5703125" customWidth="1"/>
    <col min="18" max="18" width="7" customWidth="1"/>
    <col min="19" max="19" width="5.42578125" customWidth="1"/>
    <col min="20" max="20" width="7.7109375" customWidth="1"/>
    <col min="21" max="21" width="6.28515625" customWidth="1"/>
    <col min="22" max="23" width="6" customWidth="1"/>
    <col min="24" max="24" width="6.5703125" customWidth="1"/>
    <col min="25" max="25" width="6.28515625" customWidth="1"/>
    <col min="26" max="26" width="11.28515625" customWidth="1"/>
    <col min="27" max="27" width="5.42578125" customWidth="1"/>
    <col min="28" max="29" width="6.28515625" customWidth="1"/>
    <col min="30" max="30" width="6" customWidth="1"/>
    <col min="31" max="31" width="7.7109375" customWidth="1"/>
    <col min="32" max="32" width="6.5703125" customWidth="1"/>
    <col min="33" max="33" width="6.28515625" customWidth="1"/>
    <col min="34" max="34" width="6" customWidth="1"/>
    <col min="35" max="35" width="7.7109375" customWidth="1"/>
    <col min="36" max="36" width="6" customWidth="1"/>
    <col min="37" max="37" width="6.5703125" customWidth="1"/>
    <col min="38" max="39" width="6.28515625" customWidth="1"/>
    <col min="40" max="40" width="6.5703125" customWidth="1"/>
    <col min="41" max="42" width="6.28515625" customWidth="1"/>
    <col min="43" max="43" width="6" customWidth="1"/>
    <col min="44" max="44" width="7.7109375" customWidth="1"/>
    <col min="45" max="45" width="6.5703125" customWidth="1"/>
    <col min="46" max="46" width="6.28515625" customWidth="1"/>
    <col min="47" max="47" width="7.7109375" customWidth="1"/>
    <col min="48" max="48" width="6" customWidth="1"/>
    <col min="49" max="50" width="6.28515625" customWidth="1"/>
    <col min="51" max="51" width="11.28515625" bestFit="1" customWidth="1"/>
  </cols>
  <sheetData>
    <row r="1" spans="1:3">
      <c r="A1" s="323" t="s">
        <v>940</v>
      </c>
      <c r="B1" s="327">
        <v>44378</v>
      </c>
    </row>
    <row r="3" spans="1:3">
      <c r="A3" s="323" t="s">
        <v>939</v>
      </c>
      <c r="B3" t="s">
        <v>941</v>
      </c>
    </row>
    <row r="4" spans="1:3">
      <c r="A4" s="324" t="s">
        <v>953</v>
      </c>
      <c r="B4">
        <v>54.249999999999993</v>
      </c>
    </row>
    <row r="5" spans="1:3">
      <c r="A5" s="324" t="s">
        <v>954</v>
      </c>
      <c r="B5">
        <v>65.87</v>
      </c>
    </row>
    <row r="6" spans="1:3">
      <c r="A6" s="324" t="s">
        <v>955</v>
      </c>
      <c r="B6">
        <v>87.34</v>
      </c>
    </row>
    <row r="7" spans="1:3">
      <c r="A7" s="324" t="s">
        <v>956</v>
      </c>
      <c r="B7">
        <v>84.279999999999973</v>
      </c>
    </row>
    <row r="8" spans="1:3">
      <c r="A8" s="324" t="s">
        <v>957</v>
      </c>
      <c r="B8">
        <v>117.56999999999998</v>
      </c>
    </row>
    <row r="9" spans="1:3">
      <c r="A9" s="324" t="s">
        <v>958</v>
      </c>
      <c r="B9">
        <v>160.35</v>
      </c>
    </row>
    <row r="10" spans="1:3">
      <c r="A10" s="324" t="s">
        <v>959</v>
      </c>
      <c r="B10">
        <v>96.76</v>
      </c>
    </row>
    <row r="11" spans="1:3">
      <c r="A11" s="324" t="s">
        <v>938</v>
      </c>
      <c r="B11">
        <v>666.42</v>
      </c>
    </row>
    <row r="13" spans="1:3" s="1" customFormat="1"/>
    <row r="14" spans="1:3" s="1" customFormat="1"/>
    <row r="15" spans="1:3" s="1" customFormat="1">
      <c r="A15" s="129" t="s">
        <v>960</v>
      </c>
      <c r="B15" s="130" t="s">
        <v>961</v>
      </c>
      <c r="C15" s="129" t="s">
        <v>962</v>
      </c>
    </row>
    <row r="16" spans="1:3" s="1" customFormat="1">
      <c r="A16" s="131" t="s">
        <v>956</v>
      </c>
      <c r="B16" s="135">
        <f>GETPIVOTDATA("LTerbakar",$A$3,"Day","Senin")</f>
        <v>84.279999999999973</v>
      </c>
      <c r="C16" s="132">
        <f>B16/$B$23</f>
        <v>0.12646679271330388</v>
      </c>
    </row>
    <row r="17" spans="1:3" s="1" customFormat="1">
      <c r="A17" s="131" t="s">
        <v>957</v>
      </c>
      <c r="B17" s="135">
        <f>GETPIVOTDATA("LTerbakar",$A$3,"Day","Selasa")</f>
        <v>117.56999999999998</v>
      </c>
      <c r="C17" s="132">
        <f t="shared" ref="C17:C22" si="0">B17/$B$23</f>
        <v>0.1764202755019357</v>
      </c>
    </row>
    <row r="18" spans="1:3" s="1" customFormat="1">
      <c r="A18" s="131" t="s">
        <v>959</v>
      </c>
      <c r="B18" s="135">
        <f>GETPIVOTDATA("LTerbakar",$A$3,"Day","Rabu")</f>
        <v>96.76</v>
      </c>
      <c r="C18" s="132">
        <f t="shared" si="0"/>
        <v>0.14519372167702052</v>
      </c>
    </row>
    <row r="19" spans="1:3" s="1" customFormat="1">
      <c r="A19" s="131" t="s">
        <v>958</v>
      </c>
      <c r="B19" s="135">
        <f>GETPIVOTDATA("LTerbakar",$A$3,"Day","Kamis")</f>
        <v>160.35</v>
      </c>
      <c r="C19" s="132">
        <f t="shared" si="0"/>
        <v>0.24061402719006034</v>
      </c>
    </row>
    <row r="20" spans="1:3" s="1" customFormat="1">
      <c r="A20" s="131" t="s">
        <v>954</v>
      </c>
      <c r="B20" s="135">
        <f>GETPIVOTDATA("LTerbakar",$A$3,"Day","Jumat")</f>
        <v>65.87</v>
      </c>
      <c r="C20" s="132">
        <f t="shared" si="0"/>
        <v>9.8841571381411142E-2</v>
      </c>
    </row>
    <row r="21" spans="1:3" s="1" customFormat="1">
      <c r="A21" s="131" t="s">
        <v>955</v>
      </c>
      <c r="B21" s="135">
        <f>GETPIVOTDATA("LTerbakar",$A$3,"Day","Sabtu")</f>
        <v>87.34</v>
      </c>
      <c r="C21" s="132">
        <f t="shared" si="0"/>
        <v>0.13105849164190753</v>
      </c>
    </row>
    <row r="22" spans="1:3" s="1" customFormat="1">
      <c r="A22" s="131" t="s">
        <v>953</v>
      </c>
      <c r="B22" s="135">
        <f>GETPIVOTDATA("LTerbakar",$A$3,"Day","Minggu")</f>
        <v>54.249999999999993</v>
      </c>
      <c r="C22" s="132">
        <f t="shared" si="0"/>
        <v>8.1405119894360903E-2</v>
      </c>
    </row>
    <row r="23" spans="1:3" s="1" customFormat="1">
      <c r="A23" s="133" t="s">
        <v>938</v>
      </c>
      <c r="B23" s="136">
        <f>SUM(B16:B22)</f>
        <v>666.42</v>
      </c>
      <c r="C23" s="134">
        <f>SUM(C16:C22)</f>
        <v>1</v>
      </c>
    </row>
    <row r="24" spans="1:3" s="1" customFormat="1"/>
    <row r="25" spans="1:3" s="1" customFormat="1"/>
    <row r="26" spans="1:3" s="1" customFormat="1"/>
    <row r="27" spans="1:3" s="1" customFormat="1"/>
    <row r="28" spans="1:3" s="1" customFormat="1"/>
    <row r="29" spans="1:3" s="1" customFormat="1"/>
    <row r="30" spans="1:3" s="1" customFormat="1"/>
    <row r="31" spans="1:3" s="1" customFormat="1"/>
    <row r="32" spans="1:3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C862"/>
  <sheetViews>
    <sheetView zoomScale="85" zoomScaleNormal="85" workbookViewId="0">
      <selection activeCell="A3" sqref="A3"/>
    </sheetView>
  </sheetViews>
  <sheetFormatPr defaultRowHeight="15"/>
  <cols>
    <col min="1" max="1" width="14.140625" customWidth="1"/>
    <col min="2" max="2" width="8.5703125" bestFit="1" customWidth="1"/>
    <col min="3" max="3" width="5.42578125" customWidth="1"/>
    <col min="4" max="4" width="5.42578125" bestFit="1" customWidth="1"/>
    <col min="5" max="121" width="7.140625" customWidth="1"/>
    <col min="122" max="122" width="11.28515625" customWidth="1"/>
    <col min="123" max="125" width="6.7109375" customWidth="1"/>
    <col min="126" max="126" width="6.85546875" customWidth="1"/>
    <col min="127" max="127" width="6.28515625" customWidth="1"/>
    <col min="128" max="128" width="7.85546875" customWidth="1"/>
    <col min="129" max="129" width="11.28515625" bestFit="1" customWidth="1"/>
  </cols>
  <sheetData>
    <row r="3" spans="1:3">
      <c r="A3" s="323" t="s">
        <v>1372</v>
      </c>
    </row>
    <row r="4" spans="1:3">
      <c r="A4" s="323" t="s">
        <v>3</v>
      </c>
      <c r="B4" s="323" t="s">
        <v>6</v>
      </c>
      <c r="C4" t="s">
        <v>942</v>
      </c>
    </row>
    <row r="5" spans="1:3">
      <c r="A5">
        <v>1</v>
      </c>
      <c r="B5" t="s">
        <v>1033</v>
      </c>
      <c r="C5">
        <v>1</v>
      </c>
    </row>
    <row r="6" spans="1:3">
      <c r="B6" t="s">
        <v>1450</v>
      </c>
      <c r="C6">
        <v>1</v>
      </c>
    </row>
    <row r="7" spans="1:3">
      <c r="B7" t="s">
        <v>746</v>
      </c>
      <c r="C7">
        <v>1</v>
      </c>
    </row>
    <row r="8" spans="1:3">
      <c r="B8" t="s">
        <v>1430</v>
      </c>
      <c r="C8">
        <v>1</v>
      </c>
    </row>
    <row r="9" spans="1:3">
      <c r="B9" t="s">
        <v>885</v>
      </c>
      <c r="C9">
        <v>1</v>
      </c>
    </row>
    <row r="10" spans="1:3">
      <c r="B10" t="s">
        <v>886</v>
      </c>
      <c r="C10">
        <v>1</v>
      </c>
    </row>
    <row r="11" spans="1:3">
      <c r="B11" t="s">
        <v>872</v>
      </c>
      <c r="C11">
        <v>1</v>
      </c>
    </row>
    <row r="12" spans="1:3">
      <c r="B12" t="s">
        <v>1591</v>
      </c>
      <c r="C12">
        <v>5</v>
      </c>
    </row>
    <row r="13" spans="1:3">
      <c r="B13" t="s">
        <v>1677</v>
      </c>
      <c r="C13">
        <v>1</v>
      </c>
    </row>
    <row r="14" spans="1:3">
      <c r="B14" t="s">
        <v>614</v>
      </c>
      <c r="C14">
        <v>1</v>
      </c>
    </row>
    <row r="15" spans="1:3">
      <c r="B15" t="s">
        <v>1109</v>
      </c>
      <c r="C15">
        <v>1</v>
      </c>
    </row>
    <row r="16" spans="1:3">
      <c r="B16" t="s">
        <v>706</v>
      </c>
      <c r="C16">
        <v>2</v>
      </c>
    </row>
    <row r="17" spans="2:3">
      <c r="B17" t="s">
        <v>709</v>
      </c>
      <c r="C17">
        <v>2</v>
      </c>
    </row>
    <row r="18" spans="2:3">
      <c r="B18" t="s">
        <v>664</v>
      </c>
      <c r="C18">
        <v>1</v>
      </c>
    </row>
    <row r="19" spans="2:3">
      <c r="B19" t="s">
        <v>434</v>
      </c>
      <c r="C19">
        <v>2</v>
      </c>
    </row>
    <row r="20" spans="2:3">
      <c r="B20" t="s">
        <v>1524</v>
      </c>
      <c r="C20">
        <v>1</v>
      </c>
    </row>
    <row r="21" spans="2:3">
      <c r="B21" t="s">
        <v>1107</v>
      </c>
      <c r="C21">
        <v>1</v>
      </c>
    </row>
    <row r="22" spans="2:3">
      <c r="B22" t="s">
        <v>18</v>
      </c>
      <c r="C22">
        <v>3</v>
      </c>
    </row>
    <row r="23" spans="2:3">
      <c r="B23" t="s">
        <v>1110</v>
      </c>
      <c r="C23">
        <v>1</v>
      </c>
    </row>
    <row r="24" spans="2:3">
      <c r="B24" t="s">
        <v>1111</v>
      </c>
      <c r="C24">
        <v>1</v>
      </c>
    </row>
    <row r="25" spans="2:3">
      <c r="B25" t="s">
        <v>1112</v>
      </c>
      <c r="C25">
        <v>1</v>
      </c>
    </row>
    <row r="26" spans="2:3">
      <c r="B26" t="s">
        <v>1650</v>
      </c>
      <c r="C26">
        <v>1</v>
      </c>
    </row>
    <row r="27" spans="2:3">
      <c r="B27" t="s">
        <v>1431</v>
      </c>
      <c r="C27">
        <v>1</v>
      </c>
    </row>
    <row r="28" spans="2:3">
      <c r="B28" t="s">
        <v>871</v>
      </c>
      <c r="C28">
        <v>3</v>
      </c>
    </row>
    <row r="29" spans="2:3">
      <c r="B29" t="s">
        <v>1029</v>
      </c>
      <c r="C29">
        <v>1</v>
      </c>
    </row>
    <row r="30" spans="2:3">
      <c r="B30" t="s">
        <v>1639</v>
      </c>
      <c r="C30">
        <v>2</v>
      </c>
    </row>
    <row r="31" spans="2:3">
      <c r="B31" t="s">
        <v>806</v>
      </c>
      <c r="C31">
        <v>2</v>
      </c>
    </row>
    <row r="32" spans="2:3">
      <c r="B32" t="s">
        <v>807</v>
      </c>
      <c r="C32">
        <v>2</v>
      </c>
    </row>
    <row r="33" spans="2:3">
      <c r="B33" t="s">
        <v>1034</v>
      </c>
      <c r="C33">
        <v>1</v>
      </c>
    </row>
    <row r="34" spans="2:3">
      <c r="B34" t="s">
        <v>704</v>
      </c>
      <c r="C34">
        <v>1</v>
      </c>
    </row>
    <row r="35" spans="2:3">
      <c r="B35" t="s">
        <v>708</v>
      </c>
      <c r="C35">
        <v>1</v>
      </c>
    </row>
    <row r="36" spans="2:3">
      <c r="B36" t="s">
        <v>435</v>
      </c>
      <c r="C36">
        <v>1</v>
      </c>
    </row>
    <row r="37" spans="2:3">
      <c r="B37" t="s">
        <v>701</v>
      </c>
      <c r="C37">
        <v>1</v>
      </c>
    </row>
    <row r="38" spans="2:3">
      <c r="B38" t="s">
        <v>702</v>
      </c>
      <c r="C38">
        <v>1</v>
      </c>
    </row>
    <row r="39" spans="2:3">
      <c r="B39" t="s">
        <v>1637</v>
      </c>
      <c r="C39">
        <v>2</v>
      </c>
    </row>
    <row r="40" spans="2:3">
      <c r="B40" t="s">
        <v>707</v>
      </c>
      <c r="C40">
        <v>1</v>
      </c>
    </row>
    <row r="41" spans="2:3">
      <c r="B41" t="s">
        <v>436</v>
      </c>
      <c r="C41">
        <v>1</v>
      </c>
    </row>
    <row r="42" spans="2:3">
      <c r="B42" t="s">
        <v>700</v>
      </c>
      <c r="C42">
        <v>1</v>
      </c>
    </row>
    <row r="43" spans="2:3">
      <c r="B43" t="s">
        <v>869</v>
      </c>
      <c r="C43">
        <v>1</v>
      </c>
    </row>
    <row r="44" spans="2:3">
      <c r="B44" t="s">
        <v>742</v>
      </c>
      <c r="C44">
        <v>2</v>
      </c>
    </row>
    <row r="45" spans="2:3">
      <c r="B45" t="s">
        <v>809</v>
      </c>
      <c r="C45">
        <v>2</v>
      </c>
    </row>
    <row r="46" spans="2:3">
      <c r="B46" t="s">
        <v>808</v>
      </c>
      <c r="C46">
        <v>2</v>
      </c>
    </row>
    <row r="47" spans="2:3">
      <c r="B47" t="s">
        <v>615</v>
      </c>
      <c r="C47">
        <v>3</v>
      </c>
    </row>
    <row r="48" spans="2:3">
      <c r="B48" t="s">
        <v>969</v>
      </c>
      <c r="C48">
        <v>1</v>
      </c>
    </row>
    <row r="49" spans="2:3">
      <c r="B49" t="s">
        <v>1113</v>
      </c>
      <c r="C49">
        <v>1</v>
      </c>
    </row>
    <row r="50" spans="2:3">
      <c r="B50" t="s">
        <v>1041</v>
      </c>
      <c r="C50">
        <v>2</v>
      </c>
    </row>
    <row r="51" spans="2:3">
      <c r="B51" t="s">
        <v>1408</v>
      </c>
      <c r="C51">
        <v>1</v>
      </c>
    </row>
    <row r="52" spans="2:3">
      <c r="B52" t="s">
        <v>1409</v>
      </c>
      <c r="C52">
        <v>5</v>
      </c>
    </row>
    <row r="53" spans="2:3">
      <c r="B53" t="s">
        <v>1172</v>
      </c>
      <c r="C53">
        <v>1</v>
      </c>
    </row>
    <row r="54" spans="2:3">
      <c r="B54" t="s">
        <v>437</v>
      </c>
      <c r="C54">
        <v>2</v>
      </c>
    </row>
    <row r="55" spans="2:3">
      <c r="B55" t="s">
        <v>438</v>
      </c>
      <c r="C55">
        <v>1</v>
      </c>
    </row>
    <row r="56" spans="2:3">
      <c r="B56" t="s">
        <v>698</v>
      </c>
      <c r="C56">
        <v>1</v>
      </c>
    </row>
    <row r="57" spans="2:3">
      <c r="B57" t="s">
        <v>699</v>
      </c>
      <c r="C57">
        <v>1</v>
      </c>
    </row>
    <row r="58" spans="2:3">
      <c r="B58" t="s">
        <v>1061</v>
      </c>
      <c r="C58">
        <v>2</v>
      </c>
    </row>
    <row r="59" spans="2:3">
      <c r="B59" t="s">
        <v>1429</v>
      </c>
      <c r="C59">
        <v>1</v>
      </c>
    </row>
    <row r="60" spans="2:3">
      <c r="B60" t="s">
        <v>1433</v>
      </c>
      <c r="C60">
        <v>1</v>
      </c>
    </row>
    <row r="61" spans="2:3">
      <c r="B61" t="s">
        <v>870</v>
      </c>
      <c r="C61">
        <v>1</v>
      </c>
    </row>
    <row r="62" spans="2:3">
      <c r="B62" t="s">
        <v>1684</v>
      </c>
      <c r="C62">
        <v>1</v>
      </c>
    </row>
    <row r="63" spans="2:3">
      <c r="B63" t="s">
        <v>1571</v>
      </c>
      <c r="C63">
        <v>1</v>
      </c>
    </row>
    <row r="64" spans="2:3">
      <c r="B64" t="s">
        <v>1163</v>
      </c>
      <c r="C64">
        <v>1</v>
      </c>
    </row>
    <row r="65" spans="2:3">
      <c r="B65" t="s">
        <v>1240</v>
      </c>
      <c r="C65">
        <v>1</v>
      </c>
    </row>
    <row r="66" spans="2:3">
      <c r="B66" t="s">
        <v>970</v>
      </c>
      <c r="C66">
        <v>1</v>
      </c>
    </row>
    <row r="67" spans="2:3">
      <c r="B67" t="s">
        <v>1253</v>
      </c>
      <c r="C67">
        <v>1</v>
      </c>
    </row>
    <row r="68" spans="2:3">
      <c r="B68" t="s">
        <v>1060</v>
      </c>
      <c r="C68">
        <v>1</v>
      </c>
    </row>
    <row r="69" spans="2:3">
      <c r="B69" t="s">
        <v>1035</v>
      </c>
      <c r="C69">
        <v>2</v>
      </c>
    </row>
    <row r="70" spans="2:3">
      <c r="B70" t="s">
        <v>657</v>
      </c>
      <c r="C70">
        <v>1</v>
      </c>
    </row>
    <row r="71" spans="2:3">
      <c r="B71" t="s">
        <v>441</v>
      </c>
      <c r="C71">
        <v>1</v>
      </c>
    </row>
    <row r="72" spans="2:3">
      <c r="B72" t="s">
        <v>440</v>
      </c>
      <c r="C72">
        <v>1</v>
      </c>
    </row>
    <row r="73" spans="2:3">
      <c r="B73" t="s">
        <v>703</v>
      </c>
      <c r="C73">
        <v>1</v>
      </c>
    </row>
    <row r="74" spans="2:3">
      <c r="B74" t="s">
        <v>1064</v>
      </c>
      <c r="C74">
        <v>1</v>
      </c>
    </row>
    <row r="75" spans="2:3">
      <c r="B75" t="s">
        <v>1026</v>
      </c>
      <c r="C75">
        <v>2</v>
      </c>
    </row>
    <row r="76" spans="2:3">
      <c r="B76" t="s">
        <v>1446</v>
      </c>
      <c r="C76">
        <v>1</v>
      </c>
    </row>
    <row r="77" spans="2:3">
      <c r="B77" t="s">
        <v>1449</v>
      </c>
      <c r="C77">
        <v>1</v>
      </c>
    </row>
    <row r="78" spans="2:3">
      <c r="B78" t="s">
        <v>1254</v>
      </c>
      <c r="C78">
        <v>1</v>
      </c>
    </row>
    <row r="79" spans="2:3">
      <c r="B79" t="s">
        <v>1255</v>
      </c>
      <c r="C79">
        <v>1</v>
      </c>
    </row>
    <row r="80" spans="2:3">
      <c r="B80" t="s">
        <v>1676</v>
      </c>
      <c r="C80">
        <v>2</v>
      </c>
    </row>
    <row r="81" spans="2:3">
      <c r="B81" t="s">
        <v>442</v>
      </c>
      <c r="C81">
        <v>1</v>
      </c>
    </row>
    <row r="82" spans="2:3">
      <c r="B82" t="s">
        <v>1638</v>
      </c>
      <c r="C82">
        <v>1</v>
      </c>
    </row>
    <row r="83" spans="2:3">
      <c r="B83" t="s">
        <v>1432</v>
      </c>
      <c r="C83">
        <v>1</v>
      </c>
    </row>
    <row r="84" spans="2:3">
      <c r="B84" t="s">
        <v>630</v>
      </c>
      <c r="C84">
        <v>1</v>
      </c>
    </row>
    <row r="85" spans="2:3">
      <c r="B85" t="s">
        <v>1592</v>
      </c>
      <c r="C85">
        <v>1</v>
      </c>
    </row>
    <row r="86" spans="2:3">
      <c r="B86" t="s">
        <v>1241</v>
      </c>
      <c r="C86">
        <v>1</v>
      </c>
    </row>
    <row r="87" spans="2:3">
      <c r="B87" t="s">
        <v>971</v>
      </c>
      <c r="C87">
        <v>1</v>
      </c>
    </row>
    <row r="88" spans="2:3">
      <c r="B88" t="s">
        <v>1590</v>
      </c>
      <c r="C88">
        <v>1</v>
      </c>
    </row>
    <row r="89" spans="2:3">
      <c r="B89" t="s">
        <v>1250</v>
      </c>
      <c r="C89">
        <v>1</v>
      </c>
    </row>
    <row r="90" spans="2:3">
      <c r="B90" t="s">
        <v>1251</v>
      </c>
      <c r="C90">
        <v>1</v>
      </c>
    </row>
    <row r="91" spans="2:3">
      <c r="B91" t="s">
        <v>1525</v>
      </c>
      <c r="C91">
        <v>1</v>
      </c>
    </row>
    <row r="92" spans="2:3">
      <c r="B92" t="s">
        <v>1518</v>
      </c>
      <c r="C92">
        <v>1</v>
      </c>
    </row>
    <row r="93" spans="2:3">
      <c r="B93" t="s">
        <v>1065</v>
      </c>
      <c r="C93">
        <v>1</v>
      </c>
    </row>
    <row r="94" spans="2:3">
      <c r="B94" t="s">
        <v>1224</v>
      </c>
      <c r="C94">
        <v>1</v>
      </c>
    </row>
    <row r="95" spans="2:3">
      <c r="B95" t="s">
        <v>1036</v>
      </c>
      <c r="C95">
        <v>1</v>
      </c>
    </row>
    <row r="96" spans="2:3">
      <c r="B96" t="s">
        <v>1360</v>
      </c>
      <c r="C96">
        <v>1</v>
      </c>
    </row>
    <row r="97" spans="2:3">
      <c r="B97" t="s">
        <v>1361</v>
      </c>
      <c r="C97">
        <v>1</v>
      </c>
    </row>
    <row r="98" spans="2:3">
      <c r="B98" t="s">
        <v>1404</v>
      </c>
      <c r="C98">
        <v>1</v>
      </c>
    </row>
    <row r="99" spans="2:3">
      <c r="B99" t="s">
        <v>1403</v>
      </c>
      <c r="C99">
        <v>1</v>
      </c>
    </row>
    <row r="100" spans="2:3">
      <c r="B100" t="s">
        <v>1252</v>
      </c>
      <c r="C100">
        <v>1</v>
      </c>
    </row>
    <row r="101" spans="2:3">
      <c r="B101" t="s">
        <v>1640</v>
      </c>
      <c r="C101">
        <v>1</v>
      </c>
    </row>
    <row r="102" spans="2:3">
      <c r="B102" t="s">
        <v>1246</v>
      </c>
      <c r="C102">
        <v>1</v>
      </c>
    </row>
    <row r="103" spans="2:3">
      <c r="B103" t="s">
        <v>1223</v>
      </c>
      <c r="C103">
        <v>1</v>
      </c>
    </row>
    <row r="104" spans="2:3">
      <c r="B104" t="s">
        <v>1683</v>
      </c>
      <c r="C104">
        <v>1</v>
      </c>
    </row>
    <row r="105" spans="2:3">
      <c r="B105" t="s">
        <v>1364</v>
      </c>
      <c r="C105">
        <v>1</v>
      </c>
    </row>
    <row r="106" spans="2:3">
      <c r="B106" t="s">
        <v>1362</v>
      </c>
      <c r="C106">
        <v>1</v>
      </c>
    </row>
    <row r="107" spans="2:3">
      <c r="B107" t="s">
        <v>1363</v>
      </c>
      <c r="C107">
        <v>1</v>
      </c>
    </row>
    <row r="108" spans="2:3">
      <c r="B108" t="s">
        <v>1405</v>
      </c>
      <c r="C108">
        <v>1</v>
      </c>
    </row>
    <row r="109" spans="2:3">
      <c r="B109" t="s">
        <v>715</v>
      </c>
      <c r="C109">
        <v>2</v>
      </c>
    </row>
    <row r="110" spans="2:3">
      <c r="B110" t="s">
        <v>1146</v>
      </c>
      <c r="C110">
        <v>1</v>
      </c>
    </row>
    <row r="111" spans="2:3">
      <c r="B111" t="s">
        <v>1162</v>
      </c>
      <c r="C111">
        <v>2</v>
      </c>
    </row>
    <row r="112" spans="2:3">
      <c r="B112" t="s">
        <v>1659</v>
      </c>
      <c r="C112">
        <v>3</v>
      </c>
    </row>
    <row r="113" spans="2:3">
      <c r="B113" t="s">
        <v>1040</v>
      </c>
      <c r="C113">
        <v>1</v>
      </c>
    </row>
    <row r="114" spans="2:3">
      <c r="B114" t="s">
        <v>718</v>
      </c>
      <c r="C114">
        <v>1</v>
      </c>
    </row>
    <row r="115" spans="2:3">
      <c r="B115" t="s">
        <v>1337</v>
      </c>
      <c r="C115">
        <v>1</v>
      </c>
    </row>
    <row r="116" spans="2:3">
      <c r="B116" t="s">
        <v>1222</v>
      </c>
      <c r="C116">
        <v>1</v>
      </c>
    </row>
    <row r="117" spans="2:3">
      <c r="B117" t="s">
        <v>880</v>
      </c>
      <c r="C117">
        <v>1</v>
      </c>
    </row>
    <row r="118" spans="2:3">
      <c r="B118" t="s">
        <v>1365</v>
      </c>
      <c r="C118">
        <v>1</v>
      </c>
    </row>
    <row r="119" spans="2:3">
      <c r="B119" t="s">
        <v>1218</v>
      </c>
      <c r="C119">
        <v>1</v>
      </c>
    </row>
    <row r="120" spans="2:3">
      <c r="B120" t="s">
        <v>1011</v>
      </c>
      <c r="C120">
        <v>1</v>
      </c>
    </row>
    <row r="121" spans="2:3">
      <c r="B121" t="s">
        <v>1679</v>
      </c>
      <c r="C121">
        <v>1</v>
      </c>
    </row>
    <row r="122" spans="2:3">
      <c r="B122" t="s">
        <v>766</v>
      </c>
      <c r="C122">
        <v>1</v>
      </c>
    </row>
    <row r="123" spans="2:3">
      <c r="B123" t="s">
        <v>1059</v>
      </c>
      <c r="C123">
        <v>1</v>
      </c>
    </row>
    <row r="124" spans="2:3">
      <c r="B124" t="s">
        <v>716</v>
      </c>
      <c r="C124">
        <v>1</v>
      </c>
    </row>
    <row r="125" spans="2:3">
      <c r="B125" t="s">
        <v>710</v>
      </c>
      <c r="C125">
        <v>2</v>
      </c>
    </row>
    <row r="126" spans="2:3">
      <c r="B126" t="s">
        <v>1144</v>
      </c>
      <c r="C126">
        <v>1</v>
      </c>
    </row>
    <row r="127" spans="2:3">
      <c r="B127" t="s">
        <v>1177</v>
      </c>
      <c r="C127">
        <v>2</v>
      </c>
    </row>
    <row r="128" spans="2:3">
      <c r="B128" t="s">
        <v>1221</v>
      </c>
      <c r="C128">
        <v>1</v>
      </c>
    </row>
    <row r="129" spans="2:3">
      <c r="B129" t="s">
        <v>1010</v>
      </c>
      <c r="C129">
        <v>1</v>
      </c>
    </row>
    <row r="130" spans="2:3">
      <c r="B130" t="s">
        <v>1572</v>
      </c>
      <c r="C130">
        <v>2</v>
      </c>
    </row>
    <row r="131" spans="2:3">
      <c r="B131" t="s">
        <v>881</v>
      </c>
      <c r="C131">
        <v>1</v>
      </c>
    </row>
    <row r="132" spans="2:3">
      <c r="B132" t="s">
        <v>888</v>
      </c>
      <c r="C132">
        <v>3</v>
      </c>
    </row>
    <row r="133" spans="2:3">
      <c r="B133" t="s">
        <v>695</v>
      </c>
      <c r="C133">
        <v>3</v>
      </c>
    </row>
    <row r="134" spans="2:3">
      <c r="B134" t="s">
        <v>1216</v>
      </c>
      <c r="C134">
        <v>1</v>
      </c>
    </row>
    <row r="135" spans="2:3">
      <c r="B135" t="s">
        <v>1217</v>
      </c>
      <c r="C135">
        <v>1</v>
      </c>
    </row>
    <row r="136" spans="2:3">
      <c r="B136" t="s">
        <v>1145</v>
      </c>
      <c r="C136">
        <v>1</v>
      </c>
    </row>
    <row r="137" spans="2:3">
      <c r="B137" t="s">
        <v>1220</v>
      </c>
      <c r="C137">
        <v>1</v>
      </c>
    </row>
    <row r="138" spans="2:3">
      <c r="B138" t="s">
        <v>979</v>
      </c>
      <c r="C138">
        <v>1</v>
      </c>
    </row>
    <row r="139" spans="2:3">
      <c r="B139" t="s">
        <v>1215</v>
      </c>
      <c r="C139">
        <v>1</v>
      </c>
    </row>
    <row r="140" spans="2:3">
      <c r="B140" t="s">
        <v>930</v>
      </c>
      <c r="C140">
        <v>1</v>
      </c>
    </row>
    <row r="141" spans="2:3">
      <c r="B141" t="s">
        <v>1338</v>
      </c>
      <c r="C141">
        <v>1</v>
      </c>
    </row>
    <row r="142" spans="2:3">
      <c r="B142" t="s">
        <v>1339</v>
      </c>
      <c r="C142">
        <v>1</v>
      </c>
    </row>
    <row r="143" spans="2:3">
      <c r="B143" t="s">
        <v>874</v>
      </c>
      <c r="C143">
        <v>1</v>
      </c>
    </row>
    <row r="144" spans="2:3">
      <c r="B144" t="s">
        <v>882</v>
      </c>
      <c r="C144">
        <v>1</v>
      </c>
    </row>
    <row r="145" spans="2:3">
      <c r="B145" t="s">
        <v>723</v>
      </c>
      <c r="C145">
        <v>1</v>
      </c>
    </row>
    <row r="146" spans="2:3">
      <c r="B146" t="s">
        <v>1466</v>
      </c>
      <c r="C146">
        <v>1</v>
      </c>
    </row>
    <row r="147" spans="2:3">
      <c r="B147" t="s">
        <v>1481</v>
      </c>
      <c r="C147">
        <v>1</v>
      </c>
    </row>
    <row r="148" spans="2:3">
      <c r="B148" t="s">
        <v>1027</v>
      </c>
      <c r="C148">
        <v>1</v>
      </c>
    </row>
    <row r="149" spans="2:3">
      <c r="B149" t="s">
        <v>1210</v>
      </c>
      <c r="C149">
        <v>1</v>
      </c>
    </row>
    <row r="150" spans="2:3">
      <c r="B150" t="s">
        <v>1212</v>
      </c>
      <c r="C150">
        <v>1</v>
      </c>
    </row>
    <row r="151" spans="2:3">
      <c r="B151" t="s">
        <v>1213</v>
      </c>
      <c r="C151">
        <v>1</v>
      </c>
    </row>
    <row r="152" spans="2:3">
      <c r="B152" t="s">
        <v>1214</v>
      </c>
      <c r="C152">
        <v>1</v>
      </c>
    </row>
    <row r="153" spans="2:3">
      <c r="B153" t="s">
        <v>1366</v>
      </c>
      <c r="C153">
        <v>1</v>
      </c>
    </row>
    <row r="154" spans="2:3">
      <c r="B154" t="s">
        <v>978</v>
      </c>
      <c r="C154">
        <v>1</v>
      </c>
    </row>
    <row r="155" spans="2:3">
      <c r="B155" t="s">
        <v>895</v>
      </c>
      <c r="C155">
        <v>1</v>
      </c>
    </row>
    <row r="156" spans="2:3">
      <c r="B156" t="s">
        <v>1000</v>
      </c>
      <c r="C156">
        <v>1</v>
      </c>
    </row>
    <row r="157" spans="2:3">
      <c r="B157" t="s">
        <v>1682</v>
      </c>
      <c r="C157">
        <v>1</v>
      </c>
    </row>
    <row r="158" spans="2:3">
      <c r="B158" t="s">
        <v>876</v>
      </c>
      <c r="C158">
        <v>1</v>
      </c>
    </row>
    <row r="159" spans="2:3">
      <c r="B159" t="s">
        <v>875</v>
      </c>
      <c r="C159">
        <v>1</v>
      </c>
    </row>
    <row r="160" spans="2:3">
      <c r="B160" t="s">
        <v>878</v>
      </c>
      <c r="C160">
        <v>1</v>
      </c>
    </row>
    <row r="161" spans="2:3">
      <c r="B161" t="s">
        <v>945</v>
      </c>
      <c r="C161">
        <v>1</v>
      </c>
    </row>
    <row r="162" spans="2:3">
      <c r="B162" t="s">
        <v>407</v>
      </c>
      <c r="C162">
        <v>1</v>
      </c>
    </row>
    <row r="163" spans="2:3">
      <c r="B163" t="s">
        <v>1658</v>
      </c>
      <c r="C163">
        <v>2</v>
      </c>
    </row>
    <row r="164" spans="2:3">
      <c r="B164" t="s">
        <v>1673</v>
      </c>
      <c r="C164">
        <v>2</v>
      </c>
    </row>
    <row r="165" spans="2:3">
      <c r="B165" t="s">
        <v>1670</v>
      </c>
      <c r="C165">
        <v>1</v>
      </c>
    </row>
    <row r="166" spans="2:3">
      <c r="B166" t="s">
        <v>1672</v>
      </c>
      <c r="C166">
        <v>1</v>
      </c>
    </row>
    <row r="167" spans="2:3">
      <c r="B167" t="s">
        <v>358</v>
      </c>
      <c r="C167">
        <v>1</v>
      </c>
    </row>
    <row r="168" spans="2:3">
      <c r="B168" t="s">
        <v>1656</v>
      </c>
      <c r="C168">
        <v>1</v>
      </c>
    </row>
    <row r="169" spans="2:3">
      <c r="B169" t="s">
        <v>1641</v>
      </c>
      <c r="C169">
        <v>1</v>
      </c>
    </row>
    <row r="170" spans="2:3">
      <c r="B170" t="s">
        <v>666</v>
      </c>
      <c r="C170">
        <v>2</v>
      </c>
    </row>
    <row r="171" spans="2:3">
      <c r="B171" t="s">
        <v>414</v>
      </c>
      <c r="C171">
        <v>1</v>
      </c>
    </row>
    <row r="172" spans="2:3">
      <c r="B172" t="s">
        <v>1660</v>
      </c>
      <c r="C172">
        <v>1</v>
      </c>
    </row>
    <row r="173" spans="2:3">
      <c r="B173" t="s">
        <v>1578</v>
      </c>
      <c r="C173">
        <v>1</v>
      </c>
    </row>
    <row r="174" spans="2:3">
      <c r="B174" t="s">
        <v>1540</v>
      </c>
      <c r="C174">
        <v>1</v>
      </c>
    </row>
    <row r="175" spans="2:3">
      <c r="B175" t="s">
        <v>1006</v>
      </c>
      <c r="C175">
        <v>2</v>
      </c>
    </row>
    <row r="176" spans="2:3">
      <c r="B176" t="s">
        <v>877</v>
      </c>
      <c r="C176">
        <v>1</v>
      </c>
    </row>
    <row r="177" spans="2:3">
      <c r="B177" t="s">
        <v>408</v>
      </c>
      <c r="C177">
        <v>1</v>
      </c>
    </row>
    <row r="178" spans="2:3">
      <c r="B178" t="s">
        <v>1595</v>
      </c>
      <c r="C178">
        <v>1</v>
      </c>
    </row>
    <row r="179" spans="2:3">
      <c r="B179" t="s">
        <v>1542</v>
      </c>
      <c r="C179">
        <v>5</v>
      </c>
    </row>
    <row r="180" spans="2:3">
      <c r="B180" t="s">
        <v>1402</v>
      </c>
      <c r="C180">
        <v>1</v>
      </c>
    </row>
    <row r="181" spans="2:3">
      <c r="B181" t="s">
        <v>409</v>
      </c>
      <c r="C181">
        <v>1</v>
      </c>
    </row>
    <row r="182" spans="2:3">
      <c r="B182" t="s">
        <v>1406</v>
      </c>
      <c r="C182">
        <v>1</v>
      </c>
    </row>
    <row r="183" spans="2:3">
      <c r="B183" t="s">
        <v>572</v>
      </c>
      <c r="C183">
        <v>1</v>
      </c>
    </row>
    <row r="184" spans="2:3">
      <c r="B184" t="s">
        <v>826</v>
      </c>
      <c r="C184">
        <v>3</v>
      </c>
    </row>
    <row r="185" spans="2:3">
      <c r="B185" t="s">
        <v>127</v>
      </c>
      <c r="C185">
        <v>1</v>
      </c>
    </row>
    <row r="186" spans="2:3">
      <c r="B186" t="s">
        <v>827</v>
      </c>
      <c r="C186">
        <v>2</v>
      </c>
    </row>
    <row r="187" spans="2:3">
      <c r="B187" t="s">
        <v>1050</v>
      </c>
      <c r="C187">
        <v>1</v>
      </c>
    </row>
    <row r="188" spans="2:3">
      <c r="B188" t="s">
        <v>946</v>
      </c>
      <c r="C188">
        <v>1</v>
      </c>
    </row>
    <row r="189" spans="2:3">
      <c r="B189" t="s">
        <v>825</v>
      </c>
      <c r="C189">
        <v>1</v>
      </c>
    </row>
    <row r="190" spans="2:3">
      <c r="B190" t="s">
        <v>488</v>
      </c>
      <c r="C190">
        <v>1</v>
      </c>
    </row>
    <row r="191" spans="2:3">
      <c r="B191" t="s">
        <v>1532</v>
      </c>
      <c r="C191">
        <v>1</v>
      </c>
    </row>
    <row r="192" spans="2:3">
      <c r="B192" t="s">
        <v>1407</v>
      </c>
      <c r="C192">
        <v>1</v>
      </c>
    </row>
    <row r="193" spans="2:3">
      <c r="B193" t="s">
        <v>785</v>
      </c>
      <c r="C193">
        <v>1</v>
      </c>
    </row>
    <row r="194" spans="2:3">
      <c r="B194" t="s">
        <v>884</v>
      </c>
      <c r="C194">
        <v>3</v>
      </c>
    </row>
    <row r="195" spans="2:3">
      <c r="B195" t="s">
        <v>1005</v>
      </c>
      <c r="C195">
        <v>2</v>
      </c>
    </row>
    <row r="196" spans="2:3">
      <c r="B196" t="s">
        <v>770</v>
      </c>
      <c r="C196">
        <v>3</v>
      </c>
    </row>
    <row r="197" spans="2:3">
      <c r="B197" t="s">
        <v>769</v>
      </c>
      <c r="C197">
        <v>1</v>
      </c>
    </row>
    <row r="198" spans="2:3">
      <c r="B198" t="s">
        <v>828</v>
      </c>
      <c r="C198">
        <v>1</v>
      </c>
    </row>
    <row r="199" spans="2:3">
      <c r="B199" t="s">
        <v>410</v>
      </c>
      <c r="C199">
        <v>1</v>
      </c>
    </row>
    <row r="200" spans="2:3">
      <c r="B200" t="s">
        <v>411</v>
      </c>
      <c r="C200">
        <v>1</v>
      </c>
    </row>
    <row r="201" spans="2:3">
      <c r="B201" t="s">
        <v>413</v>
      </c>
      <c r="C201">
        <v>1</v>
      </c>
    </row>
    <row r="202" spans="2:3">
      <c r="B202" t="s">
        <v>416</v>
      </c>
      <c r="C202">
        <v>1</v>
      </c>
    </row>
    <row r="203" spans="2:3">
      <c r="B203" t="s">
        <v>824</v>
      </c>
      <c r="C203">
        <v>1</v>
      </c>
    </row>
    <row r="204" spans="2:3">
      <c r="B204" t="s">
        <v>902</v>
      </c>
      <c r="C204">
        <v>2</v>
      </c>
    </row>
    <row r="205" spans="2:3">
      <c r="B205" t="s">
        <v>1583</v>
      </c>
      <c r="C205">
        <v>1</v>
      </c>
    </row>
    <row r="206" spans="2:3">
      <c r="B206" t="s">
        <v>1108</v>
      </c>
      <c r="C206">
        <v>1</v>
      </c>
    </row>
    <row r="207" spans="2:3">
      <c r="B207" t="s">
        <v>944</v>
      </c>
      <c r="C207">
        <v>1</v>
      </c>
    </row>
    <row r="208" spans="2:3">
      <c r="B208" t="s">
        <v>1579</v>
      </c>
      <c r="C208">
        <v>1</v>
      </c>
    </row>
    <row r="209" spans="2:3">
      <c r="B209" t="s">
        <v>1580</v>
      </c>
      <c r="C209">
        <v>1</v>
      </c>
    </row>
    <row r="210" spans="2:3">
      <c r="B210" t="s">
        <v>185</v>
      </c>
      <c r="C210">
        <v>4</v>
      </c>
    </row>
    <row r="211" spans="2:3">
      <c r="B211" t="s">
        <v>412</v>
      </c>
      <c r="C211">
        <v>1</v>
      </c>
    </row>
    <row r="212" spans="2:3">
      <c r="B212" t="s">
        <v>1132</v>
      </c>
      <c r="C212">
        <v>1</v>
      </c>
    </row>
    <row r="213" spans="2:3">
      <c r="B213" t="s">
        <v>683</v>
      </c>
      <c r="C213">
        <v>1</v>
      </c>
    </row>
    <row r="214" spans="2:3">
      <c r="B214" t="s">
        <v>1482</v>
      </c>
      <c r="C214">
        <v>1</v>
      </c>
    </row>
    <row r="215" spans="2:3">
      <c r="B215" t="s">
        <v>1582</v>
      </c>
      <c r="C215">
        <v>1</v>
      </c>
    </row>
    <row r="216" spans="2:3">
      <c r="B216" t="s">
        <v>1584</v>
      </c>
      <c r="C216">
        <v>1</v>
      </c>
    </row>
    <row r="217" spans="2:3">
      <c r="B217" t="s">
        <v>1585</v>
      </c>
      <c r="C217">
        <v>1</v>
      </c>
    </row>
    <row r="218" spans="2:3">
      <c r="B218" t="s">
        <v>975</v>
      </c>
      <c r="C218">
        <v>1</v>
      </c>
    </row>
    <row r="219" spans="2:3">
      <c r="B219" t="s">
        <v>419</v>
      </c>
      <c r="C219">
        <v>2</v>
      </c>
    </row>
    <row r="220" spans="2:3">
      <c r="B220" t="s">
        <v>903</v>
      </c>
      <c r="C220">
        <v>1</v>
      </c>
    </row>
    <row r="221" spans="2:3">
      <c r="B221" t="s">
        <v>471</v>
      </c>
      <c r="C221">
        <v>1</v>
      </c>
    </row>
    <row r="222" spans="2:3">
      <c r="B222" t="s">
        <v>337</v>
      </c>
      <c r="C222">
        <v>1</v>
      </c>
    </row>
    <row r="223" spans="2:3">
      <c r="B223" t="s">
        <v>1448</v>
      </c>
      <c r="C223">
        <v>1</v>
      </c>
    </row>
    <row r="224" spans="2:3">
      <c r="B224" t="s">
        <v>1538</v>
      </c>
      <c r="C224">
        <v>1</v>
      </c>
    </row>
    <row r="225" spans="2:3">
      <c r="B225" t="s">
        <v>1539</v>
      </c>
      <c r="C225">
        <v>1</v>
      </c>
    </row>
    <row r="226" spans="2:3">
      <c r="B226" t="s">
        <v>1242</v>
      </c>
      <c r="C226">
        <v>2</v>
      </c>
    </row>
    <row r="227" spans="2:3">
      <c r="B227" t="s">
        <v>1243</v>
      </c>
      <c r="C227">
        <v>1</v>
      </c>
    </row>
    <row r="228" spans="2:3">
      <c r="B228" t="s">
        <v>1244</v>
      </c>
      <c r="C228">
        <v>2</v>
      </c>
    </row>
    <row r="229" spans="2:3">
      <c r="B229" t="s">
        <v>394</v>
      </c>
      <c r="C229">
        <v>2</v>
      </c>
    </row>
    <row r="230" spans="2:3">
      <c r="B230" t="s">
        <v>1166</v>
      </c>
      <c r="C230">
        <v>1</v>
      </c>
    </row>
    <row r="231" spans="2:3">
      <c r="B231" t="s">
        <v>1396</v>
      </c>
      <c r="C231">
        <v>1</v>
      </c>
    </row>
    <row r="232" spans="2:3">
      <c r="B232" t="s">
        <v>1105</v>
      </c>
      <c r="C232">
        <v>1</v>
      </c>
    </row>
    <row r="233" spans="2:3">
      <c r="B233" t="s">
        <v>691</v>
      </c>
      <c r="C233">
        <v>1</v>
      </c>
    </row>
    <row r="234" spans="2:3">
      <c r="B234" t="s">
        <v>735</v>
      </c>
      <c r="C234">
        <v>1</v>
      </c>
    </row>
    <row r="235" spans="2:3">
      <c r="B235" t="s">
        <v>1533</v>
      </c>
      <c r="C235">
        <v>1</v>
      </c>
    </row>
    <row r="236" spans="2:3">
      <c r="B236" t="s">
        <v>1586</v>
      </c>
      <c r="C236">
        <v>2</v>
      </c>
    </row>
    <row r="237" spans="2:3">
      <c r="B237" t="s">
        <v>1596</v>
      </c>
      <c r="C237">
        <v>2</v>
      </c>
    </row>
    <row r="238" spans="2:3">
      <c r="B238" t="s">
        <v>1589</v>
      </c>
      <c r="C238">
        <v>1</v>
      </c>
    </row>
    <row r="239" spans="2:3">
      <c r="B239" t="s">
        <v>1300</v>
      </c>
      <c r="C239">
        <v>1</v>
      </c>
    </row>
    <row r="240" spans="2:3">
      <c r="B240" t="s">
        <v>1121</v>
      </c>
      <c r="C240">
        <v>1</v>
      </c>
    </row>
    <row r="241" spans="2:3">
      <c r="B241" t="s">
        <v>736</v>
      </c>
      <c r="C241">
        <v>1</v>
      </c>
    </row>
    <row r="242" spans="2:3">
      <c r="B242" t="s">
        <v>1355</v>
      </c>
      <c r="C242">
        <v>2</v>
      </c>
    </row>
    <row r="243" spans="2:3">
      <c r="B243" t="s">
        <v>122</v>
      </c>
      <c r="C243">
        <v>2</v>
      </c>
    </row>
    <row r="244" spans="2:3">
      <c r="B244" t="s">
        <v>1304</v>
      </c>
      <c r="C244">
        <v>1</v>
      </c>
    </row>
    <row r="245" spans="2:3">
      <c r="B245" t="s">
        <v>610</v>
      </c>
      <c r="C245">
        <v>1</v>
      </c>
    </row>
    <row r="246" spans="2:3">
      <c r="B246" t="s">
        <v>693</v>
      </c>
      <c r="C246">
        <v>2</v>
      </c>
    </row>
    <row r="247" spans="2:3">
      <c r="B247" t="s">
        <v>692</v>
      </c>
      <c r="C247">
        <v>1</v>
      </c>
    </row>
    <row r="248" spans="2:3">
      <c r="B248" t="s">
        <v>759</v>
      </c>
      <c r="C248">
        <v>2</v>
      </c>
    </row>
    <row r="249" spans="2:3">
      <c r="B249" t="s">
        <v>473</v>
      </c>
      <c r="C249">
        <v>2</v>
      </c>
    </row>
    <row r="250" spans="2:3">
      <c r="B250" t="s">
        <v>831</v>
      </c>
      <c r="C250">
        <v>1</v>
      </c>
    </row>
    <row r="251" spans="2:3">
      <c r="B251" t="s">
        <v>1646</v>
      </c>
      <c r="C251">
        <v>1</v>
      </c>
    </row>
    <row r="252" spans="2:3">
      <c r="B252" t="s">
        <v>1301</v>
      </c>
      <c r="C252">
        <v>1</v>
      </c>
    </row>
    <row r="253" spans="2:3">
      <c r="B253" t="s">
        <v>972</v>
      </c>
      <c r="C253">
        <v>1</v>
      </c>
    </row>
    <row r="254" spans="2:3">
      <c r="B254" t="s">
        <v>1171</v>
      </c>
      <c r="C254">
        <v>1</v>
      </c>
    </row>
    <row r="255" spans="2:3">
      <c r="B255" t="s">
        <v>1165</v>
      </c>
      <c r="C255">
        <v>1</v>
      </c>
    </row>
    <row r="256" spans="2:3">
      <c r="B256" t="s">
        <v>1028</v>
      </c>
      <c r="C256">
        <v>1</v>
      </c>
    </row>
    <row r="257" spans="2:3">
      <c r="B257" t="s">
        <v>1063</v>
      </c>
      <c r="C257">
        <v>1</v>
      </c>
    </row>
    <row r="258" spans="2:3">
      <c r="B258" t="s">
        <v>1358</v>
      </c>
      <c r="C258">
        <v>1</v>
      </c>
    </row>
    <row r="259" spans="2:3">
      <c r="B259" t="s">
        <v>1577</v>
      </c>
      <c r="C259">
        <v>1</v>
      </c>
    </row>
    <row r="260" spans="2:3">
      <c r="B260" t="s">
        <v>1356</v>
      </c>
      <c r="C260">
        <v>1</v>
      </c>
    </row>
    <row r="261" spans="2:3">
      <c r="B261" t="s">
        <v>1167</v>
      </c>
      <c r="C261">
        <v>1</v>
      </c>
    </row>
    <row r="262" spans="2:3">
      <c r="B262" t="s">
        <v>1219</v>
      </c>
      <c r="C262">
        <v>2</v>
      </c>
    </row>
    <row r="263" spans="2:3">
      <c r="B263" t="s">
        <v>475</v>
      </c>
      <c r="C263">
        <v>1</v>
      </c>
    </row>
    <row r="264" spans="2:3">
      <c r="B264" t="s">
        <v>830</v>
      </c>
      <c r="C264">
        <v>1</v>
      </c>
    </row>
    <row r="265" spans="2:3">
      <c r="B265" t="s">
        <v>1587</v>
      </c>
      <c r="C265">
        <v>1</v>
      </c>
    </row>
    <row r="266" spans="2:3">
      <c r="B266" t="s">
        <v>1647</v>
      </c>
      <c r="C266">
        <v>1</v>
      </c>
    </row>
    <row r="267" spans="2:3">
      <c r="B267" t="s">
        <v>1138</v>
      </c>
      <c r="C267">
        <v>2</v>
      </c>
    </row>
    <row r="268" spans="2:3">
      <c r="B268" t="s">
        <v>1272</v>
      </c>
      <c r="C268">
        <v>1</v>
      </c>
    </row>
    <row r="269" spans="2:3">
      <c r="B269" t="s">
        <v>1588</v>
      </c>
      <c r="C269">
        <v>1</v>
      </c>
    </row>
    <row r="270" spans="2:3">
      <c r="B270" t="s">
        <v>1164</v>
      </c>
      <c r="C270">
        <v>1</v>
      </c>
    </row>
    <row r="271" spans="2:3">
      <c r="B271" t="s">
        <v>1137</v>
      </c>
      <c r="C271">
        <v>2</v>
      </c>
    </row>
    <row r="272" spans="2:3">
      <c r="B272" t="s">
        <v>923</v>
      </c>
      <c r="C272">
        <v>3</v>
      </c>
    </row>
    <row r="273" spans="2:3">
      <c r="B273" t="s">
        <v>974</v>
      </c>
      <c r="C273">
        <v>2</v>
      </c>
    </row>
    <row r="274" spans="2:3">
      <c r="B274" t="s">
        <v>761</v>
      </c>
      <c r="C274">
        <v>1</v>
      </c>
    </row>
    <row r="275" spans="2:3">
      <c r="B275" t="s">
        <v>452</v>
      </c>
      <c r="C275">
        <v>1</v>
      </c>
    </row>
    <row r="276" spans="2:3">
      <c r="B276" t="s">
        <v>474</v>
      </c>
      <c r="C276">
        <v>1</v>
      </c>
    </row>
    <row r="277" spans="2:3">
      <c r="B277" t="s">
        <v>829</v>
      </c>
      <c r="C277">
        <v>1</v>
      </c>
    </row>
    <row r="278" spans="2:3">
      <c r="B278" t="s">
        <v>422</v>
      </c>
      <c r="C278">
        <v>2</v>
      </c>
    </row>
    <row r="279" spans="2:3">
      <c r="B279" t="s">
        <v>1593</v>
      </c>
      <c r="C279">
        <v>1</v>
      </c>
    </row>
    <row r="280" spans="2:3">
      <c r="B280" t="s">
        <v>1302</v>
      </c>
      <c r="C280">
        <v>1</v>
      </c>
    </row>
    <row r="281" spans="2:3">
      <c r="B281" t="s">
        <v>1293</v>
      </c>
      <c r="C281">
        <v>2</v>
      </c>
    </row>
    <row r="282" spans="2:3">
      <c r="B282" t="s">
        <v>1411</v>
      </c>
      <c r="C282">
        <v>1</v>
      </c>
    </row>
    <row r="283" spans="2:3">
      <c r="B283" t="s">
        <v>734</v>
      </c>
      <c r="C283">
        <v>1</v>
      </c>
    </row>
    <row r="284" spans="2:3">
      <c r="B284" t="s">
        <v>1357</v>
      </c>
      <c r="C284">
        <v>1</v>
      </c>
    </row>
    <row r="285" spans="2:3">
      <c r="B285" t="s">
        <v>1617</v>
      </c>
      <c r="C285">
        <v>1</v>
      </c>
    </row>
    <row r="286" spans="2:3">
      <c r="B286" t="s">
        <v>762</v>
      </c>
      <c r="C286">
        <v>2</v>
      </c>
    </row>
    <row r="287" spans="2:3">
      <c r="B287" t="s">
        <v>490</v>
      </c>
      <c r="C287">
        <v>1</v>
      </c>
    </row>
    <row r="288" spans="2:3">
      <c r="B288" t="s">
        <v>1303</v>
      </c>
      <c r="C288">
        <v>1</v>
      </c>
    </row>
    <row r="289" spans="2:3">
      <c r="B289" t="s">
        <v>1038</v>
      </c>
      <c r="C289">
        <v>3</v>
      </c>
    </row>
    <row r="290" spans="2:3">
      <c r="B290" t="s">
        <v>347</v>
      </c>
      <c r="C290">
        <v>1</v>
      </c>
    </row>
    <row r="291" spans="2:3">
      <c r="B291" t="s">
        <v>783</v>
      </c>
      <c r="C291">
        <v>2</v>
      </c>
    </row>
    <row r="292" spans="2:3">
      <c r="B292" t="s">
        <v>129</v>
      </c>
      <c r="C292">
        <v>1</v>
      </c>
    </row>
    <row r="293" spans="2:3">
      <c r="B293" t="s">
        <v>186</v>
      </c>
      <c r="C293">
        <v>1</v>
      </c>
    </row>
    <row r="294" spans="2:3">
      <c r="B294" t="s">
        <v>1049</v>
      </c>
      <c r="C294">
        <v>2</v>
      </c>
    </row>
    <row r="295" spans="2:3">
      <c r="B295" t="s">
        <v>1191</v>
      </c>
      <c r="C295">
        <v>1</v>
      </c>
    </row>
    <row r="296" spans="2:3">
      <c r="B296" t="s">
        <v>364</v>
      </c>
      <c r="C296">
        <v>1</v>
      </c>
    </row>
    <row r="297" spans="2:3">
      <c r="B297" t="s">
        <v>763</v>
      </c>
      <c r="C297">
        <v>1</v>
      </c>
    </row>
    <row r="298" spans="2:3">
      <c r="B298" t="s">
        <v>984</v>
      </c>
      <c r="C298">
        <v>1</v>
      </c>
    </row>
    <row r="299" spans="2:3">
      <c r="B299" t="s">
        <v>987</v>
      </c>
      <c r="C299">
        <v>2</v>
      </c>
    </row>
    <row r="300" spans="2:3">
      <c r="B300" t="s">
        <v>1648</v>
      </c>
      <c r="C300">
        <v>1</v>
      </c>
    </row>
    <row r="301" spans="2:3">
      <c r="B301" t="s">
        <v>982</v>
      </c>
      <c r="C301">
        <v>1</v>
      </c>
    </row>
    <row r="302" spans="2:3">
      <c r="B302" t="s">
        <v>389</v>
      </c>
      <c r="C302">
        <v>1</v>
      </c>
    </row>
    <row r="303" spans="2:3">
      <c r="B303" t="s">
        <v>1104</v>
      </c>
      <c r="C303">
        <v>1</v>
      </c>
    </row>
    <row r="304" spans="2:3">
      <c r="B304" t="s">
        <v>1359</v>
      </c>
      <c r="C304">
        <v>1</v>
      </c>
    </row>
    <row r="305" spans="1:3">
      <c r="B305" t="s">
        <v>362</v>
      </c>
      <c r="C305">
        <v>1</v>
      </c>
    </row>
    <row r="306" spans="1:3">
      <c r="B306" t="s">
        <v>983</v>
      </c>
      <c r="C306">
        <v>1</v>
      </c>
    </row>
    <row r="307" spans="1:3">
      <c r="B307" t="s">
        <v>764</v>
      </c>
      <c r="C307">
        <v>1</v>
      </c>
    </row>
    <row r="308" spans="1:3">
      <c r="B308" t="s">
        <v>1680</v>
      </c>
      <c r="C308">
        <v>1</v>
      </c>
    </row>
    <row r="309" spans="1:3">
      <c r="B309" t="s">
        <v>1354</v>
      </c>
      <c r="C309">
        <v>1</v>
      </c>
    </row>
    <row r="310" spans="1:3">
      <c r="B310" t="s">
        <v>160</v>
      </c>
      <c r="C310">
        <v>1</v>
      </c>
    </row>
    <row r="311" spans="1:3">
      <c r="B311" t="s">
        <v>372</v>
      </c>
      <c r="C311">
        <v>3</v>
      </c>
    </row>
    <row r="312" spans="1:3">
      <c r="B312" t="s">
        <v>180</v>
      </c>
      <c r="C312">
        <v>1</v>
      </c>
    </row>
    <row r="313" spans="1:3">
      <c r="B313" t="s">
        <v>1071</v>
      </c>
      <c r="C313">
        <v>1</v>
      </c>
    </row>
    <row r="314" spans="1:3">
      <c r="B314" t="s">
        <v>1495</v>
      </c>
      <c r="C314">
        <v>1</v>
      </c>
    </row>
    <row r="315" spans="1:3">
      <c r="A315" t="s">
        <v>1399</v>
      </c>
      <c r="C315">
        <v>398</v>
      </c>
    </row>
    <row r="316" spans="1:3">
      <c r="A316">
        <v>2</v>
      </c>
      <c r="B316" t="s">
        <v>858</v>
      </c>
      <c r="C316">
        <v>1</v>
      </c>
    </row>
    <row r="317" spans="1:3">
      <c r="B317" t="s">
        <v>1067</v>
      </c>
      <c r="C317">
        <v>1</v>
      </c>
    </row>
    <row r="318" spans="1:3">
      <c r="B318" t="s">
        <v>548</v>
      </c>
      <c r="C318">
        <v>1</v>
      </c>
    </row>
    <row r="319" spans="1:3">
      <c r="B319" t="s">
        <v>859</v>
      </c>
      <c r="C319">
        <v>2</v>
      </c>
    </row>
    <row r="320" spans="1:3">
      <c r="B320" t="s">
        <v>1066</v>
      </c>
      <c r="C320">
        <v>1</v>
      </c>
    </row>
    <row r="321" spans="2:3">
      <c r="B321" t="s">
        <v>1256</v>
      </c>
      <c r="C321">
        <v>2</v>
      </c>
    </row>
    <row r="322" spans="2:3">
      <c r="B322" t="s">
        <v>729</v>
      </c>
      <c r="C322">
        <v>1</v>
      </c>
    </row>
    <row r="323" spans="2:3">
      <c r="B323" t="s">
        <v>860</v>
      </c>
      <c r="C323">
        <v>2</v>
      </c>
    </row>
    <row r="324" spans="2:3">
      <c r="B324" t="s">
        <v>862</v>
      </c>
      <c r="C324">
        <v>1</v>
      </c>
    </row>
    <row r="325" spans="2:3">
      <c r="B325" t="s">
        <v>247</v>
      </c>
      <c r="C325">
        <v>1</v>
      </c>
    </row>
    <row r="326" spans="2:3">
      <c r="B326" t="s">
        <v>1068</v>
      </c>
      <c r="C326">
        <v>1</v>
      </c>
    </row>
    <row r="327" spans="2:3">
      <c r="B327" t="s">
        <v>1200</v>
      </c>
      <c r="C327">
        <v>1</v>
      </c>
    </row>
    <row r="328" spans="2:3">
      <c r="B328" t="s">
        <v>248</v>
      </c>
      <c r="C328">
        <v>1</v>
      </c>
    </row>
    <row r="329" spans="2:3">
      <c r="B329" t="s">
        <v>980</v>
      </c>
      <c r="C329">
        <v>1</v>
      </c>
    </row>
    <row r="330" spans="2:3">
      <c r="B330" t="s">
        <v>1265</v>
      </c>
      <c r="C330">
        <v>1</v>
      </c>
    </row>
    <row r="331" spans="2:3">
      <c r="B331" t="s">
        <v>536</v>
      </c>
      <c r="C331">
        <v>1</v>
      </c>
    </row>
    <row r="332" spans="2:3">
      <c r="B332" t="s">
        <v>897</v>
      </c>
      <c r="C332">
        <v>1</v>
      </c>
    </row>
    <row r="333" spans="2:3">
      <c r="B333" t="s">
        <v>926</v>
      </c>
      <c r="C333">
        <v>1</v>
      </c>
    </row>
    <row r="334" spans="2:3">
      <c r="B334" t="s">
        <v>1245</v>
      </c>
      <c r="C334">
        <v>1</v>
      </c>
    </row>
    <row r="335" spans="2:3">
      <c r="B335" t="s">
        <v>1326</v>
      </c>
      <c r="C335">
        <v>1</v>
      </c>
    </row>
    <row r="336" spans="2:3">
      <c r="B336" t="s">
        <v>1328</v>
      </c>
      <c r="C336">
        <v>1</v>
      </c>
    </row>
    <row r="337" spans="2:3">
      <c r="B337" t="s">
        <v>1329</v>
      </c>
      <c r="C337">
        <v>1</v>
      </c>
    </row>
    <row r="338" spans="2:3">
      <c r="B338" t="s">
        <v>404</v>
      </c>
      <c r="C338">
        <v>1</v>
      </c>
    </row>
    <row r="339" spans="2:3">
      <c r="B339" t="s">
        <v>49</v>
      </c>
      <c r="C339">
        <v>1</v>
      </c>
    </row>
    <row r="340" spans="2:3">
      <c r="B340" t="s">
        <v>381</v>
      </c>
      <c r="C340">
        <v>1</v>
      </c>
    </row>
    <row r="341" spans="2:3">
      <c r="B341" t="s">
        <v>1331</v>
      </c>
      <c r="C341">
        <v>1</v>
      </c>
    </row>
    <row r="342" spans="2:3">
      <c r="B342" t="s">
        <v>905</v>
      </c>
      <c r="C342">
        <v>1</v>
      </c>
    </row>
    <row r="343" spans="2:3">
      <c r="B343" t="s">
        <v>925</v>
      </c>
      <c r="C343">
        <v>2</v>
      </c>
    </row>
    <row r="344" spans="2:3">
      <c r="B344" t="s">
        <v>790</v>
      </c>
      <c r="C344">
        <v>1</v>
      </c>
    </row>
    <row r="345" spans="2:3">
      <c r="B345" t="s">
        <v>1139</v>
      </c>
      <c r="C345">
        <v>1</v>
      </c>
    </row>
    <row r="346" spans="2:3">
      <c r="B346" t="s">
        <v>1069</v>
      </c>
      <c r="C346">
        <v>1</v>
      </c>
    </row>
    <row r="347" spans="2:3">
      <c r="B347" t="s">
        <v>924</v>
      </c>
      <c r="C347">
        <v>3</v>
      </c>
    </row>
    <row r="348" spans="2:3">
      <c r="B348" t="s">
        <v>1193</v>
      </c>
      <c r="C348">
        <v>1</v>
      </c>
    </row>
    <row r="349" spans="2:3">
      <c r="B349" t="s">
        <v>906</v>
      </c>
      <c r="C349">
        <v>1</v>
      </c>
    </row>
    <row r="350" spans="2:3">
      <c r="B350" t="s">
        <v>791</v>
      </c>
      <c r="C350">
        <v>1</v>
      </c>
    </row>
    <row r="351" spans="2:3">
      <c r="B351" t="s">
        <v>1133</v>
      </c>
      <c r="C351">
        <v>1</v>
      </c>
    </row>
    <row r="352" spans="2:3">
      <c r="B352" t="s">
        <v>753</v>
      </c>
      <c r="C352">
        <v>2</v>
      </c>
    </row>
    <row r="353" spans="2:3">
      <c r="B353" t="s">
        <v>752</v>
      </c>
      <c r="C353">
        <v>2</v>
      </c>
    </row>
    <row r="354" spans="2:3">
      <c r="B354" t="s">
        <v>865</v>
      </c>
      <c r="C354">
        <v>1</v>
      </c>
    </row>
    <row r="355" spans="2:3">
      <c r="B355" t="s">
        <v>910</v>
      </c>
      <c r="C355">
        <v>1</v>
      </c>
    </row>
    <row r="356" spans="2:3">
      <c r="B356" t="s">
        <v>909</v>
      </c>
      <c r="C356">
        <v>1</v>
      </c>
    </row>
    <row r="357" spans="2:3">
      <c r="B357" t="s">
        <v>908</v>
      </c>
      <c r="C357">
        <v>1</v>
      </c>
    </row>
    <row r="358" spans="2:3">
      <c r="B358" t="s">
        <v>907</v>
      </c>
      <c r="C358">
        <v>1</v>
      </c>
    </row>
    <row r="359" spans="2:3">
      <c r="B359" t="s">
        <v>1305</v>
      </c>
      <c r="C359">
        <v>1</v>
      </c>
    </row>
    <row r="360" spans="2:3">
      <c r="B360" t="s">
        <v>171</v>
      </c>
      <c r="C360">
        <v>1</v>
      </c>
    </row>
    <row r="361" spans="2:3">
      <c r="B361" t="s">
        <v>308</v>
      </c>
      <c r="C361">
        <v>1</v>
      </c>
    </row>
    <row r="362" spans="2:3">
      <c r="B362" t="s">
        <v>696</v>
      </c>
      <c r="C362">
        <v>1</v>
      </c>
    </row>
    <row r="363" spans="2:3">
      <c r="B363" t="s">
        <v>751</v>
      </c>
      <c r="C363">
        <v>2</v>
      </c>
    </row>
    <row r="364" spans="2:3">
      <c r="B364" t="s">
        <v>985</v>
      </c>
      <c r="C364">
        <v>1</v>
      </c>
    </row>
    <row r="365" spans="2:3">
      <c r="B365" t="s">
        <v>756</v>
      </c>
      <c r="C365">
        <v>1</v>
      </c>
    </row>
    <row r="366" spans="2:3">
      <c r="B366" t="s">
        <v>711</v>
      </c>
      <c r="C366">
        <v>1</v>
      </c>
    </row>
    <row r="367" spans="2:3">
      <c r="B367" t="s">
        <v>712</v>
      </c>
      <c r="C367">
        <v>1</v>
      </c>
    </row>
    <row r="368" spans="2:3">
      <c r="B368" t="s">
        <v>1342</v>
      </c>
      <c r="C368">
        <v>1</v>
      </c>
    </row>
    <row r="369" spans="2:3">
      <c r="B369" t="s">
        <v>1340</v>
      </c>
      <c r="C369">
        <v>1</v>
      </c>
    </row>
    <row r="370" spans="2:3">
      <c r="B370" t="s">
        <v>1341</v>
      </c>
      <c r="C370">
        <v>1</v>
      </c>
    </row>
    <row r="371" spans="2:3">
      <c r="B371" t="s">
        <v>1343</v>
      </c>
      <c r="C371">
        <v>1</v>
      </c>
    </row>
    <row r="372" spans="2:3">
      <c r="B372" t="s">
        <v>1344</v>
      </c>
      <c r="C372">
        <v>1</v>
      </c>
    </row>
    <row r="373" spans="2:3">
      <c r="B373" t="s">
        <v>1504</v>
      </c>
      <c r="C373">
        <v>1</v>
      </c>
    </row>
    <row r="374" spans="2:3">
      <c r="B374" t="s">
        <v>1346</v>
      </c>
      <c r="C374">
        <v>1</v>
      </c>
    </row>
    <row r="375" spans="2:3">
      <c r="B375" t="s">
        <v>1348</v>
      </c>
      <c r="C375">
        <v>1</v>
      </c>
    </row>
    <row r="376" spans="2:3">
      <c r="B376" t="s">
        <v>1345</v>
      </c>
      <c r="C376">
        <v>1</v>
      </c>
    </row>
    <row r="377" spans="2:3">
      <c r="B377" t="s">
        <v>1601</v>
      </c>
      <c r="C377">
        <v>1</v>
      </c>
    </row>
    <row r="378" spans="2:3">
      <c r="B378" t="s">
        <v>1347</v>
      </c>
      <c r="C378">
        <v>1</v>
      </c>
    </row>
    <row r="379" spans="2:3">
      <c r="B379" t="s">
        <v>1349</v>
      </c>
      <c r="C379">
        <v>1</v>
      </c>
    </row>
    <row r="380" spans="2:3">
      <c r="B380" t="s">
        <v>1505</v>
      </c>
      <c r="C380">
        <v>1</v>
      </c>
    </row>
    <row r="381" spans="2:3">
      <c r="B381" t="s">
        <v>1600</v>
      </c>
      <c r="C381">
        <v>1</v>
      </c>
    </row>
    <row r="382" spans="2:3">
      <c r="B382" t="s">
        <v>1599</v>
      </c>
      <c r="C382">
        <v>1</v>
      </c>
    </row>
    <row r="383" spans="2:3">
      <c r="B383" t="s">
        <v>1598</v>
      </c>
      <c r="C383">
        <v>1</v>
      </c>
    </row>
    <row r="384" spans="2:3">
      <c r="B384" t="s">
        <v>1597</v>
      </c>
      <c r="C384">
        <v>1</v>
      </c>
    </row>
    <row r="385" spans="2:3">
      <c r="B385" t="s">
        <v>1226</v>
      </c>
      <c r="C385">
        <v>1</v>
      </c>
    </row>
    <row r="386" spans="2:3">
      <c r="B386" t="s">
        <v>527</v>
      </c>
      <c r="C386">
        <v>1</v>
      </c>
    </row>
    <row r="387" spans="2:3">
      <c r="B387" t="s">
        <v>1227</v>
      </c>
      <c r="C387">
        <v>1</v>
      </c>
    </row>
    <row r="388" spans="2:3">
      <c r="B388" t="s">
        <v>493</v>
      </c>
      <c r="C388">
        <v>1</v>
      </c>
    </row>
    <row r="389" spans="2:3">
      <c r="B389" t="s">
        <v>1464</v>
      </c>
      <c r="C389">
        <v>1</v>
      </c>
    </row>
    <row r="390" spans="2:3">
      <c r="B390" t="s">
        <v>495</v>
      </c>
      <c r="C390">
        <v>1</v>
      </c>
    </row>
    <row r="391" spans="2:3">
      <c r="B391" t="s">
        <v>494</v>
      </c>
      <c r="C391">
        <v>1</v>
      </c>
    </row>
    <row r="392" spans="2:3">
      <c r="B392" t="s">
        <v>496</v>
      </c>
      <c r="C392">
        <v>1</v>
      </c>
    </row>
    <row r="393" spans="2:3">
      <c r="B393" t="s">
        <v>450</v>
      </c>
      <c r="C393">
        <v>1</v>
      </c>
    </row>
    <row r="394" spans="2:3">
      <c r="B394" t="s">
        <v>1323</v>
      </c>
      <c r="C394">
        <v>1</v>
      </c>
    </row>
    <row r="395" spans="2:3">
      <c r="B395" t="s">
        <v>449</v>
      </c>
      <c r="C395">
        <v>2</v>
      </c>
    </row>
    <row r="396" spans="2:3">
      <c r="B396" t="s">
        <v>1259</v>
      </c>
      <c r="C396">
        <v>1</v>
      </c>
    </row>
    <row r="397" spans="2:3">
      <c r="B397" t="s">
        <v>491</v>
      </c>
      <c r="C397">
        <v>1</v>
      </c>
    </row>
    <row r="398" spans="2:3">
      <c r="B398" t="s">
        <v>446</v>
      </c>
      <c r="C398">
        <v>1</v>
      </c>
    </row>
    <row r="399" spans="2:3">
      <c r="B399" t="s">
        <v>492</v>
      </c>
      <c r="C399">
        <v>1</v>
      </c>
    </row>
    <row r="400" spans="2:3">
      <c r="B400" t="s">
        <v>1264</v>
      </c>
      <c r="C400">
        <v>1</v>
      </c>
    </row>
    <row r="401" spans="2:3">
      <c r="B401" t="s">
        <v>1261</v>
      </c>
      <c r="C401">
        <v>1</v>
      </c>
    </row>
    <row r="402" spans="2:3">
      <c r="B402" t="s">
        <v>1262</v>
      </c>
      <c r="C402">
        <v>1</v>
      </c>
    </row>
    <row r="403" spans="2:3">
      <c r="B403" t="s">
        <v>1325</v>
      </c>
      <c r="C403">
        <v>1</v>
      </c>
    </row>
    <row r="404" spans="2:3">
      <c r="B404" t="s">
        <v>1324</v>
      </c>
      <c r="C404">
        <v>1</v>
      </c>
    </row>
    <row r="405" spans="2:3">
      <c r="B405" t="s">
        <v>832</v>
      </c>
      <c r="C405">
        <v>2</v>
      </c>
    </row>
    <row r="406" spans="2:3">
      <c r="B406" t="s">
        <v>1263</v>
      </c>
      <c r="C406">
        <v>1</v>
      </c>
    </row>
    <row r="407" spans="2:3">
      <c r="B407" t="s">
        <v>1273</v>
      </c>
      <c r="C407">
        <v>1</v>
      </c>
    </row>
    <row r="408" spans="2:3">
      <c r="B408" t="s">
        <v>1460</v>
      </c>
      <c r="C408">
        <v>1</v>
      </c>
    </row>
    <row r="409" spans="2:3">
      <c r="B409" t="s">
        <v>1462</v>
      </c>
      <c r="C409">
        <v>1</v>
      </c>
    </row>
    <row r="410" spans="2:3">
      <c r="B410" t="s">
        <v>1461</v>
      </c>
      <c r="C410">
        <v>1</v>
      </c>
    </row>
    <row r="411" spans="2:3">
      <c r="B411" t="s">
        <v>1451</v>
      </c>
      <c r="C411">
        <v>1</v>
      </c>
    </row>
    <row r="412" spans="2:3">
      <c r="B412" t="s">
        <v>833</v>
      </c>
      <c r="C412">
        <v>1</v>
      </c>
    </row>
    <row r="413" spans="2:3">
      <c r="B413" t="s">
        <v>1453</v>
      </c>
      <c r="C413">
        <v>1</v>
      </c>
    </row>
    <row r="414" spans="2:3">
      <c r="B414" t="s">
        <v>1626</v>
      </c>
      <c r="C414">
        <v>1</v>
      </c>
    </row>
    <row r="415" spans="2:3">
      <c r="B415" t="s">
        <v>1458</v>
      </c>
      <c r="C415">
        <v>1</v>
      </c>
    </row>
    <row r="416" spans="2:3">
      <c r="B416" t="s">
        <v>1459</v>
      </c>
      <c r="C416">
        <v>1</v>
      </c>
    </row>
    <row r="417" spans="2:3">
      <c r="B417" t="s">
        <v>1454</v>
      </c>
      <c r="C417">
        <v>1</v>
      </c>
    </row>
    <row r="418" spans="2:3">
      <c r="B418" t="s">
        <v>1052</v>
      </c>
      <c r="C418">
        <v>1</v>
      </c>
    </row>
    <row r="419" spans="2:3">
      <c r="B419" t="s">
        <v>1463</v>
      </c>
      <c r="C419">
        <v>1</v>
      </c>
    </row>
    <row r="420" spans="2:3">
      <c r="B420" t="s">
        <v>867</v>
      </c>
      <c r="C420">
        <v>2</v>
      </c>
    </row>
    <row r="421" spans="2:3">
      <c r="B421" t="s">
        <v>1625</v>
      </c>
      <c r="C421">
        <v>1</v>
      </c>
    </row>
    <row r="422" spans="2:3">
      <c r="B422" t="s">
        <v>1457</v>
      </c>
      <c r="C422">
        <v>1</v>
      </c>
    </row>
    <row r="423" spans="2:3">
      <c r="B423" t="s">
        <v>1456</v>
      </c>
      <c r="C423">
        <v>1</v>
      </c>
    </row>
    <row r="424" spans="2:3">
      <c r="B424" t="s">
        <v>1455</v>
      </c>
      <c r="C424">
        <v>1</v>
      </c>
    </row>
    <row r="425" spans="2:3">
      <c r="B425" t="s">
        <v>927</v>
      </c>
      <c r="C425">
        <v>1</v>
      </c>
    </row>
    <row r="426" spans="2:3">
      <c r="B426" t="s">
        <v>481</v>
      </c>
      <c r="C426">
        <v>1</v>
      </c>
    </row>
    <row r="427" spans="2:3">
      <c r="B427" t="s">
        <v>479</v>
      </c>
      <c r="C427">
        <v>1</v>
      </c>
    </row>
    <row r="428" spans="2:3">
      <c r="B428" t="s">
        <v>443</v>
      </c>
      <c r="C428">
        <v>1</v>
      </c>
    </row>
    <row r="429" spans="2:3">
      <c r="B429" t="s">
        <v>68</v>
      </c>
      <c r="C429">
        <v>2</v>
      </c>
    </row>
    <row r="430" spans="2:3">
      <c r="B430" t="s">
        <v>371</v>
      </c>
      <c r="C430">
        <v>1</v>
      </c>
    </row>
    <row r="431" spans="2:3">
      <c r="B431" t="s">
        <v>480</v>
      </c>
      <c r="C431">
        <v>1</v>
      </c>
    </row>
    <row r="432" spans="2:3">
      <c r="B432" t="s">
        <v>949</v>
      </c>
      <c r="C432">
        <v>1</v>
      </c>
    </row>
    <row r="433" spans="2:3">
      <c r="B433" t="s">
        <v>758</v>
      </c>
      <c r="C433">
        <v>2</v>
      </c>
    </row>
    <row r="434" spans="2:3">
      <c r="B434" t="s">
        <v>757</v>
      </c>
      <c r="C434">
        <v>1</v>
      </c>
    </row>
    <row r="435" spans="2:3">
      <c r="B435" t="s">
        <v>444</v>
      </c>
      <c r="C435">
        <v>1</v>
      </c>
    </row>
    <row r="436" spans="2:3">
      <c r="B436" t="s">
        <v>426</v>
      </c>
      <c r="C436">
        <v>1</v>
      </c>
    </row>
    <row r="437" spans="2:3">
      <c r="B437" t="s">
        <v>263</v>
      </c>
      <c r="C437">
        <v>1</v>
      </c>
    </row>
    <row r="438" spans="2:3">
      <c r="B438" t="s">
        <v>231</v>
      </c>
      <c r="C438">
        <v>1</v>
      </c>
    </row>
    <row r="439" spans="2:3">
      <c r="B439" t="s">
        <v>1651</v>
      </c>
      <c r="C439">
        <v>1</v>
      </c>
    </row>
    <row r="440" spans="2:3">
      <c r="B440" t="s">
        <v>913</v>
      </c>
      <c r="C440">
        <v>1</v>
      </c>
    </row>
    <row r="441" spans="2:3">
      <c r="B441" t="s">
        <v>1553</v>
      </c>
      <c r="C441">
        <v>1</v>
      </c>
    </row>
    <row r="442" spans="2:3">
      <c r="B442" t="s">
        <v>1554</v>
      </c>
      <c r="C442">
        <v>1</v>
      </c>
    </row>
    <row r="443" spans="2:3">
      <c r="B443" t="s">
        <v>1267</v>
      </c>
      <c r="C443">
        <v>1</v>
      </c>
    </row>
    <row r="444" spans="2:3">
      <c r="B444" t="s">
        <v>1266</v>
      </c>
      <c r="C444">
        <v>1</v>
      </c>
    </row>
    <row r="445" spans="2:3">
      <c r="B445" t="s">
        <v>469</v>
      </c>
      <c r="C445">
        <v>1</v>
      </c>
    </row>
    <row r="446" spans="2:3">
      <c r="B446" t="s">
        <v>250</v>
      </c>
      <c r="C446">
        <v>1</v>
      </c>
    </row>
    <row r="447" spans="2:3">
      <c r="B447" t="s">
        <v>268</v>
      </c>
      <c r="C447">
        <v>1</v>
      </c>
    </row>
    <row r="448" spans="2:3">
      <c r="B448" t="s">
        <v>1351</v>
      </c>
      <c r="C448">
        <v>1</v>
      </c>
    </row>
    <row r="449" spans="2:3">
      <c r="B449" t="s">
        <v>1030</v>
      </c>
      <c r="C449">
        <v>2</v>
      </c>
    </row>
    <row r="450" spans="2:3">
      <c r="B450" t="s">
        <v>1529</v>
      </c>
      <c r="C450">
        <v>1</v>
      </c>
    </row>
    <row r="451" spans="2:3">
      <c r="B451" t="s">
        <v>198</v>
      </c>
      <c r="C451">
        <v>1</v>
      </c>
    </row>
    <row r="452" spans="2:3">
      <c r="B452" t="s">
        <v>995</v>
      </c>
      <c r="C452">
        <v>1</v>
      </c>
    </row>
    <row r="453" spans="2:3">
      <c r="B453" t="s">
        <v>1555</v>
      </c>
      <c r="C453">
        <v>1</v>
      </c>
    </row>
    <row r="454" spans="2:3">
      <c r="B454" t="s">
        <v>1353</v>
      </c>
      <c r="C454">
        <v>1</v>
      </c>
    </row>
    <row r="455" spans="2:3">
      <c r="B455" t="s">
        <v>1530</v>
      </c>
      <c r="C455">
        <v>1</v>
      </c>
    </row>
    <row r="456" spans="2:3">
      <c r="B456" t="s">
        <v>1294</v>
      </c>
      <c r="C456">
        <v>1</v>
      </c>
    </row>
    <row r="457" spans="2:3">
      <c r="B457" t="s">
        <v>1570</v>
      </c>
      <c r="C457">
        <v>1</v>
      </c>
    </row>
    <row r="458" spans="2:3">
      <c r="B458" t="s">
        <v>1544</v>
      </c>
      <c r="C458">
        <v>1</v>
      </c>
    </row>
    <row r="459" spans="2:3">
      <c r="B459" t="s">
        <v>1546</v>
      </c>
      <c r="C459">
        <v>1</v>
      </c>
    </row>
    <row r="460" spans="2:3">
      <c r="B460" t="s">
        <v>1549</v>
      </c>
      <c r="C460">
        <v>1</v>
      </c>
    </row>
    <row r="461" spans="2:3">
      <c r="B461" t="s">
        <v>1556</v>
      </c>
      <c r="C461">
        <v>1</v>
      </c>
    </row>
    <row r="462" spans="2:3">
      <c r="B462" t="s">
        <v>1170</v>
      </c>
      <c r="C462">
        <v>2</v>
      </c>
    </row>
    <row r="463" spans="2:3">
      <c r="B463" t="s">
        <v>1543</v>
      </c>
      <c r="C463">
        <v>1</v>
      </c>
    </row>
    <row r="464" spans="2:3">
      <c r="B464" t="s">
        <v>1547</v>
      </c>
      <c r="C464">
        <v>1</v>
      </c>
    </row>
    <row r="465" spans="2:3">
      <c r="B465" t="s">
        <v>1548</v>
      </c>
      <c r="C465">
        <v>1</v>
      </c>
    </row>
    <row r="466" spans="2:3">
      <c r="B466" t="s">
        <v>1557</v>
      </c>
      <c r="C466">
        <v>1</v>
      </c>
    </row>
    <row r="467" spans="2:3">
      <c r="B467" t="s">
        <v>1564</v>
      </c>
      <c r="C467">
        <v>1</v>
      </c>
    </row>
    <row r="468" spans="2:3">
      <c r="B468" t="s">
        <v>1563</v>
      </c>
      <c r="C468">
        <v>1</v>
      </c>
    </row>
    <row r="469" spans="2:3">
      <c r="B469" t="s">
        <v>1562</v>
      </c>
      <c r="C469">
        <v>1</v>
      </c>
    </row>
    <row r="470" spans="2:3">
      <c r="B470" t="s">
        <v>252</v>
      </c>
      <c r="C470">
        <v>1</v>
      </c>
    </row>
    <row r="471" spans="2:3">
      <c r="B471" t="s">
        <v>802</v>
      </c>
      <c r="C471">
        <v>1</v>
      </c>
    </row>
    <row r="472" spans="2:3">
      <c r="B472" t="s">
        <v>251</v>
      </c>
      <c r="C472">
        <v>1</v>
      </c>
    </row>
    <row r="473" spans="2:3">
      <c r="B473" t="s">
        <v>547</v>
      </c>
      <c r="C473">
        <v>1</v>
      </c>
    </row>
    <row r="474" spans="2:3">
      <c r="B474" t="s">
        <v>1558</v>
      </c>
      <c r="C474">
        <v>1</v>
      </c>
    </row>
    <row r="475" spans="2:3">
      <c r="B475" t="s">
        <v>1560</v>
      </c>
      <c r="C475">
        <v>1</v>
      </c>
    </row>
    <row r="476" spans="2:3">
      <c r="B476" t="s">
        <v>1559</v>
      </c>
      <c r="C476">
        <v>1</v>
      </c>
    </row>
    <row r="477" spans="2:3">
      <c r="B477" t="s">
        <v>1561</v>
      </c>
      <c r="C477">
        <v>1</v>
      </c>
    </row>
    <row r="478" spans="2:3">
      <c r="B478" t="s">
        <v>484</v>
      </c>
      <c r="C478">
        <v>1</v>
      </c>
    </row>
    <row r="479" spans="2:3">
      <c r="B479" t="s">
        <v>1565</v>
      </c>
      <c r="C479">
        <v>1</v>
      </c>
    </row>
    <row r="480" spans="2:3">
      <c r="B480" t="s">
        <v>1566</v>
      </c>
      <c r="C480">
        <v>1</v>
      </c>
    </row>
    <row r="481" spans="1:3">
      <c r="B481" t="s">
        <v>267</v>
      </c>
      <c r="C481">
        <v>1</v>
      </c>
    </row>
    <row r="482" spans="1:3">
      <c r="B482" t="s">
        <v>1567</v>
      </c>
      <c r="C482">
        <v>1</v>
      </c>
    </row>
    <row r="483" spans="1:3">
      <c r="B483" t="s">
        <v>932</v>
      </c>
      <c r="C483">
        <v>1</v>
      </c>
    </row>
    <row r="484" spans="1:3">
      <c r="B484" t="s">
        <v>270</v>
      </c>
      <c r="C484">
        <v>1</v>
      </c>
    </row>
    <row r="485" spans="1:3">
      <c r="B485" t="s">
        <v>1568</v>
      </c>
      <c r="C485">
        <v>1</v>
      </c>
    </row>
    <row r="486" spans="1:3">
      <c r="B486" t="s">
        <v>889</v>
      </c>
      <c r="C486">
        <v>1</v>
      </c>
    </row>
    <row r="487" spans="1:3">
      <c r="B487" t="s">
        <v>1569</v>
      </c>
      <c r="C487">
        <v>1</v>
      </c>
    </row>
    <row r="488" spans="1:3">
      <c r="B488" t="s">
        <v>1352</v>
      </c>
      <c r="C488">
        <v>2</v>
      </c>
    </row>
    <row r="489" spans="1:3">
      <c r="B489" t="s">
        <v>1268</v>
      </c>
      <c r="C489">
        <v>1</v>
      </c>
    </row>
    <row r="490" spans="1:3">
      <c r="B490" t="s">
        <v>353</v>
      </c>
      <c r="C490">
        <v>1</v>
      </c>
    </row>
    <row r="491" spans="1:3">
      <c r="B491" t="s">
        <v>351</v>
      </c>
      <c r="C491">
        <v>1</v>
      </c>
    </row>
    <row r="492" spans="1:3">
      <c r="B492" t="s">
        <v>1623</v>
      </c>
      <c r="C492">
        <v>1</v>
      </c>
    </row>
    <row r="493" spans="1:3">
      <c r="B493" t="s">
        <v>1624</v>
      </c>
      <c r="C493">
        <v>1</v>
      </c>
    </row>
    <row r="494" spans="1:3">
      <c r="A494" t="s">
        <v>1400</v>
      </c>
      <c r="C494">
        <v>195</v>
      </c>
    </row>
    <row r="495" spans="1:3">
      <c r="A495">
        <v>3</v>
      </c>
      <c r="B495" t="s">
        <v>1031</v>
      </c>
      <c r="C495">
        <v>1</v>
      </c>
    </row>
    <row r="496" spans="1:3">
      <c r="B496" t="s">
        <v>893</v>
      </c>
      <c r="C496">
        <v>2</v>
      </c>
    </row>
    <row r="497" spans="2:3">
      <c r="B497" t="s">
        <v>1147</v>
      </c>
      <c r="C497">
        <v>1</v>
      </c>
    </row>
    <row r="498" spans="2:3">
      <c r="B498" t="s">
        <v>947</v>
      </c>
      <c r="C498">
        <v>2</v>
      </c>
    </row>
    <row r="499" spans="2:3">
      <c r="B499" t="s">
        <v>720</v>
      </c>
      <c r="C499">
        <v>2</v>
      </c>
    </row>
    <row r="500" spans="2:3">
      <c r="B500" t="s">
        <v>1149</v>
      </c>
      <c r="C500">
        <v>1</v>
      </c>
    </row>
    <row r="501" spans="2:3">
      <c r="B501" t="s">
        <v>1151</v>
      </c>
      <c r="C501">
        <v>3</v>
      </c>
    </row>
    <row r="502" spans="2:3">
      <c r="B502" t="s">
        <v>1152</v>
      </c>
      <c r="C502">
        <v>1</v>
      </c>
    </row>
    <row r="503" spans="2:3">
      <c r="B503" t="s">
        <v>1122</v>
      </c>
      <c r="C503">
        <v>1</v>
      </c>
    </row>
    <row r="504" spans="2:3">
      <c r="B504" t="s">
        <v>786</v>
      </c>
      <c r="C504">
        <v>1</v>
      </c>
    </row>
    <row r="505" spans="2:3">
      <c r="B505" t="s">
        <v>1148</v>
      </c>
      <c r="C505">
        <v>1</v>
      </c>
    </row>
    <row r="506" spans="2:3">
      <c r="B506" t="s">
        <v>1150</v>
      </c>
      <c r="C506">
        <v>1</v>
      </c>
    </row>
    <row r="507" spans="2:3">
      <c r="B507" t="s">
        <v>1048</v>
      </c>
      <c r="C507">
        <v>1</v>
      </c>
    </row>
    <row r="508" spans="2:3">
      <c r="B508" t="s">
        <v>1655</v>
      </c>
      <c r="C508">
        <v>1</v>
      </c>
    </row>
    <row r="509" spans="2:3">
      <c r="B509" t="s">
        <v>992</v>
      </c>
      <c r="C509">
        <v>1</v>
      </c>
    </row>
    <row r="510" spans="2:3">
      <c r="B510" t="s">
        <v>1124</v>
      </c>
      <c r="C510">
        <v>1</v>
      </c>
    </row>
    <row r="511" spans="2:3">
      <c r="B511" t="s">
        <v>1123</v>
      </c>
      <c r="C511">
        <v>1</v>
      </c>
    </row>
    <row r="512" spans="2:3">
      <c r="B512" t="s">
        <v>1512</v>
      </c>
      <c r="C512">
        <v>1</v>
      </c>
    </row>
    <row r="513" spans="2:3">
      <c r="B513" t="s">
        <v>1153</v>
      </c>
      <c r="C513">
        <v>1</v>
      </c>
    </row>
    <row r="514" spans="2:3">
      <c r="B514" t="s">
        <v>991</v>
      </c>
      <c r="C514">
        <v>1</v>
      </c>
    </row>
    <row r="515" spans="2:3">
      <c r="B515" t="s">
        <v>1630</v>
      </c>
      <c r="C515">
        <v>2</v>
      </c>
    </row>
    <row r="516" spans="2:3">
      <c r="B516" t="s">
        <v>901</v>
      </c>
      <c r="C516">
        <v>1</v>
      </c>
    </row>
    <row r="517" spans="2:3">
      <c r="B517" t="s">
        <v>899</v>
      </c>
      <c r="C517">
        <v>1</v>
      </c>
    </row>
    <row r="518" spans="2:3">
      <c r="B518" t="s">
        <v>1474</v>
      </c>
      <c r="C518">
        <v>1</v>
      </c>
    </row>
    <row r="519" spans="2:3">
      <c r="B519" t="s">
        <v>951</v>
      </c>
      <c r="C519">
        <v>1</v>
      </c>
    </row>
    <row r="520" spans="2:3">
      <c r="B520" t="s">
        <v>291</v>
      </c>
      <c r="C520">
        <v>2</v>
      </c>
    </row>
    <row r="521" spans="2:3">
      <c r="B521" t="s">
        <v>847</v>
      </c>
      <c r="C521">
        <v>1</v>
      </c>
    </row>
    <row r="522" spans="2:3">
      <c r="B522" t="s">
        <v>997</v>
      </c>
      <c r="C522">
        <v>2</v>
      </c>
    </row>
    <row r="523" spans="2:3">
      <c r="B523" t="s">
        <v>292</v>
      </c>
      <c r="C523">
        <v>3</v>
      </c>
    </row>
    <row r="524" spans="2:3">
      <c r="B524" t="s">
        <v>1180</v>
      </c>
      <c r="C524">
        <v>1</v>
      </c>
    </row>
    <row r="525" spans="2:3">
      <c r="B525" t="s">
        <v>843</v>
      </c>
      <c r="C525">
        <v>1</v>
      </c>
    </row>
    <row r="526" spans="2:3">
      <c r="B526" t="s">
        <v>1635</v>
      </c>
      <c r="C526">
        <v>1</v>
      </c>
    </row>
    <row r="527" spans="2:3">
      <c r="B527" t="s">
        <v>1275</v>
      </c>
      <c r="C527">
        <v>1</v>
      </c>
    </row>
    <row r="528" spans="2:3">
      <c r="B528" t="s">
        <v>1182</v>
      </c>
      <c r="C528">
        <v>1</v>
      </c>
    </row>
    <row r="529" spans="2:3">
      <c r="B529" t="s">
        <v>1181</v>
      </c>
      <c r="C529">
        <v>1</v>
      </c>
    </row>
    <row r="530" spans="2:3">
      <c r="B530" t="s">
        <v>1098</v>
      </c>
      <c r="C530">
        <v>1</v>
      </c>
    </row>
    <row r="531" spans="2:3">
      <c r="B531" t="s">
        <v>1097</v>
      </c>
      <c r="C531">
        <v>1</v>
      </c>
    </row>
    <row r="532" spans="2:3">
      <c r="B532" t="s">
        <v>840</v>
      </c>
      <c r="C532">
        <v>1</v>
      </c>
    </row>
    <row r="533" spans="2:3">
      <c r="B533" t="s">
        <v>844</v>
      </c>
      <c r="C533">
        <v>1</v>
      </c>
    </row>
    <row r="534" spans="2:3">
      <c r="B534" t="s">
        <v>842</v>
      </c>
      <c r="C534">
        <v>1</v>
      </c>
    </row>
    <row r="535" spans="2:3">
      <c r="B535" t="s">
        <v>1204</v>
      </c>
      <c r="C535">
        <v>1</v>
      </c>
    </row>
    <row r="536" spans="2:3">
      <c r="B536" t="s">
        <v>1096</v>
      </c>
      <c r="C536">
        <v>1</v>
      </c>
    </row>
    <row r="537" spans="2:3">
      <c r="B537" t="s">
        <v>846</v>
      </c>
      <c r="C537">
        <v>1</v>
      </c>
    </row>
    <row r="538" spans="2:3">
      <c r="B538" t="s">
        <v>1093</v>
      </c>
      <c r="C538">
        <v>1</v>
      </c>
    </row>
    <row r="539" spans="2:3">
      <c r="B539" t="s">
        <v>1095</v>
      </c>
      <c r="C539">
        <v>1</v>
      </c>
    </row>
    <row r="540" spans="2:3">
      <c r="B540" t="s">
        <v>1094</v>
      </c>
      <c r="C540">
        <v>1</v>
      </c>
    </row>
    <row r="541" spans="2:3">
      <c r="B541" t="s">
        <v>845</v>
      </c>
      <c r="C541">
        <v>1</v>
      </c>
    </row>
    <row r="542" spans="2:3">
      <c r="B542" t="s">
        <v>1100</v>
      </c>
      <c r="C542">
        <v>1</v>
      </c>
    </row>
    <row r="543" spans="2:3">
      <c r="B543" t="s">
        <v>1101</v>
      </c>
      <c r="C543">
        <v>1</v>
      </c>
    </row>
    <row r="544" spans="2:3">
      <c r="B544" t="s">
        <v>1091</v>
      </c>
      <c r="C544">
        <v>1</v>
      </c>
    </row>
    <row r="545" spans="2:3">
      <c r="B545" t="s">
        <v>1092</v>
      </c>
      <c r="C545">
        <v>1</v>
      </c>
    </row>
    <row r="546" spans="2:3">
      <c r="B546" t="s">
        <v>1090</v>
      </c>
      <c r="C546">
        <v>1</v>
      </c>
    </row>
    <row r="547" spans="2:3">
      <c r="B547" t="s">
        <v>1089</v>
      </c>
      <c r="C547">
        <v>1</v>
      </c>
    </row>
    <row r="548" spans="2:3">
      <c r="B548" t="s">
        <v>1443</v>
      </c>
      <c r="C548">
        <v>2</v>
      </c>
    </row>
    <row r="549" spans="2:3">
      <c r="B549" t="s">
        <v>1442</v>
      </c>
      <c r="C549">
        <v>2</v>
      </c>
    </row>
    <row r="550" spans="2:3">
      <c r="B550" t="s">
        <v>1441</v>
      </c>
      <c r="C550">
        <v>2</v>
      </c>
    </row>
    <row r="551" spans="2:3">
      <c r="B551" t="s">
        <v>1440</v>
      </c>
      <c r="C551">
        <v>2</v>
      </c>
    </row>
    <row r="552" spans="2:3">
      <c r="B552" t="s">
        <v>837</v>
      </c>
      <c r="C552">
        <v>1</v>
      </c>
    </row>
    <row r="553" spans="2:3">
      <c r="B553" t="s">
        <v>1690</v>
      </c>
      <c r="C553">
        <v>1</v>
      </c>
    </row>
    <row r="554" spans="2:3">
      <c r="B554" t="s">
        <v>1099</v>
      </c>
      <c r="C554">
        <v>1</v>
      </c>
    </row>
    <row r="555" spans="2:3">
      <c r="B555" t="s">
        <v>1084</v>
      </c>
      <c r="C555">
        <v>1</v>
      </c>
    </row>
    <row r="556" spans="2:3">
      <c r="B556" t="s">
        <v>1085</v>
      </c>
      <c r="C556">
        <v>1</v>
      </c>
    </row>
    <row r="557" spans="2:3">
      <c r="B557" t="s">
        <v>1086</v>
      </c>
      <c r="C557">
        <v>1</v>
      </c>
    </row>
    <row r="558" spans="2:3">
      <c r="B558" t="s">
        <v>1087</v>
      </c>
      <c r="C558">
        <v>1</v>
      </c>
    </row>
    <row r="559" spans="2:3">
      <c r="B559" t="s">
        <v>1020</v>
      </c>
      <c r="C559">
        <v>1</v>
      </c>
    </row>
    <row r="560" spans="2:3">
      <c r="B560" t="s">
        <v>823</v>
      </c>
      <c r="C560">
        <v>1</v>
      </c>
    </row>
    <row r="561" spans="2:3">
      <c r="B561" t="s">
        <v>1507</v>
      </c>
      <c r="C561">
        <v>1</v>
      </c>
    </row>
    <row r="562" spans="2:3">
      <c r="B562" t="s">
        <v>1688</v>
      </c>
      <c r="C562">
        <v>1</v>
      </c>
    </row>
    <row r="563" spans="2:3">
      <c r="B563" t="s">
        <v>1687</v>
      </c>
      <c r="C563">
        <v>1</v>
      </c>
    </row>
    <row r="564" spans="2:3">
      <c r="B564" t="s">
        <v>1502</v>
      </c>
      <c r="C564">
        <v>1</v>
      </c>
    </row>
    <row r="565" spans="2:3">
      <c r="B565" t="s">
        <v>1425</v>
      </c>
      <c r="C565">
        <v>1</v>
      </c>
    </row>
    <row r="566" spans="2:3">
      <c r="B566" t="s">
        <v>1426</v>
      </c>
      <c r="C566">
        <v>1</v>
      </c>
    </row>
    <row r="567" spans="2:3">
      <c r="B567" t="s">
        <v>1422</v>
      </c>
      <c r="C567">
        <v>1</v>
      </c>
    </row>
    <row r="568" spans="2:3">
      <c r="B568" t="s">
        <v>1551</v>
      </c>
      <c r="C568">
        <v>1</v>
      </c>
    </row>
    <row r="569" spans="2:3">
      <c r="B569" t="s">
        <v>1198</v>
      </c>
      <c r="C569">
        <v>1</v>
      </c>
    </row>
    <row r="570" spans="2:3">
      <c r="B570" t="s">
        <v>1439</v>
      </c>
      <c r="C570">
        <v>2</v>
      </c>
    </row>
    <row r="571" spans="2:3">
      <c r="B571" t="s">
        <v>1437</v>
      </c>
      <c r="C571">
        <v>2</v>
      </c>
    </row>
    <row r="572" spans="2:3">
      <c r="B572" t="s">
        <v>1143</v>
      </c>
      <c r="C572">
        <v>1</v>
      </c>
    </row>
    <row r="573" spans="2:3">
      <c r="B573" t="s">
        <v>1689</v>
      </c>
      <c r="C573">
        <v>1</v>
      </c>
    </row>
    <row r="574" spans="2:3">
      <c r="B574" t="s">
        <v>1420</v>
      </c>
      <c r="C574">
        <v>1</v>
      </c>
    </row>
    <row r="575" spans="2:3">
      <c r="B575" t="s">
        <v>1421</v>
      </c>
      <c r="C575">
        <v>1</v>
      </c>
    </row>
    <row r="576" spans="2:3">
      <c r="B576" t="s">
        <v>1436</v>
      </c>
      <c r="C576">
        <v>2</v>
      </c>
    </row>
    <row r="577" spans="2:3">
      <c r="B577" t="s">
        <v>1083</v>
      </c>
      <c r="C577">
        <v>1</v>
      </c>
    </row>
    <row r="578" spans="2:3">
      <c r="B578" t="s">
        <v>1082</v>
      </c>
      <c r="C578">
        <v>1</v>
      </c>
    </row>
    <row r="579" spans="2:3">
      <c r="B579" t="s">
        <v>1510</v>
      </c>
      <c r="C579">
        <v>1</v>
      </c>
    </row>
    <row r="580" spans="2:3">
      <c r="B580" t="s">
        <v>1183</v>
      </c>
      <c r="C580">
        <v>2</v>
      </c>
    </row>
    <row r="581" spans="2:3">
      <c r="B581" t="s">
        <v>1021</v>
      </c>
      <c r="C581">
        <v>1</v>
      </c>
    </row>
    <row r="582" spans="2:3">
      <c r="B582" t="s">
        <v>1207</v>
      </c>
      <c r="C582">
        <v>1</v>
      </c>
    </row>
    <row r="583" spans="2:3">
      <c r="B583" t="s">
        <v>1691</v>
      </c>
      <c r="C583">
        <v>1</v>
      </c>
    </row>
    <row r="584" spans="2:3">
      <c r="B584" t="s">
        <v>822</v>
      </c>
      <c r="C584">
        <v>1</v>
      </c>
    </row>
    <row r="585" spans="2:3">
      <c r="B585" t="s">
        <v>1047</v>
      </c>
      <c r="C585">
        <v>1</v>
      </c>
    </row>
    <row r="586" spans="2:3">
      <c r="B586" t="s">
        <v>1669</v>
      </c>
      <c r="C586">
        <v>1</v>
      </c>
    </row>
    <row r="587" spans="2:3">
      <c r="B587" t="s">
        <v>1668</v>
      </c>
      <c r="C587">
        <v>1</v>
      </c>
    </row>
    <row r="588" spans="2:3">
      <c r="B588" t="s">
        <v>1508</v>
      </c>
      <c r="C588">
        <v>1</v>
      </c>
    </row>
    <row r="589" spans="2:3">
      <c r="B589" t="s">
        <v>1484</v>
      </c>
      <c r="C589">
        <v>1</v>
      </c>
    </row>
    <row r="590" spans="2:3">
      <c r="B590" t="s">
        <v>1489</v>
      </c>
      <c r="C590">
        <v>1</v>
      </c>
    </row>
    <row r="591" spans="2:3">
      <c r="B591" t="s">
        <v>1488</v>
      </c>
      <c r="C591">
        <v>1</v>
      </c>
    </row>
    <row r="592" spans="2:3">
      <c r="B592" t="s">
        <v>1501</v>
      </c>
      <c r="C592">
        <v>1</v>
      </c>
    </row>
    <row r="593" spans="2:3">
      <c r="B593" t="s">
        <v>1498</v>
      </c>
      <c r="C593">
        <v>1</v>
      </c>
    </row>
    <row r="594" spans="2:3">
      <c r="B594" t="s">
        <v>1424</v>
      </c>
      <c r="C594">
        <v>1</v>
      </c>
    </row>
    <row r="595" spans="2:3">
      <c r="B595" t="s">
        <v>1423</v>
      </c>
      <c r="C595">
        <v>1</v>
      </c>
    </row>
    <row r="596" spans="2:3">
      <c r="B596" t="s">
        <v>1419</v>
      </c>
      <c r="C596">
        <v>1</v>
      </c>
    </row>
    <row r="597" spans="2:3">
      <c r="B597" t="s">
        <v>1371</v>
      </c>
      <c r="C597">
        <v>1</v>
      </c>
    </row>
    <row r="598" spans="2:3">
      <c r="B598" t="s">
        <v>1370</v>
      </c>
      <c r="C598">
        <v>1</v>
      </c>
    </row>
    <row r="599" spans="2:3">
      <c r="B599" t="s">
        <v>1369</v>
      </c>
      <c r="C599">
        <v>1</v>
      </c>
    </row>
    <row r="600" spans="2:3">
      <c r="B600" t="s">
        <v>552</v>
      </c>
      <c r="C600">
        <v>1</v>
      </c>
    </row>
    <row r="601" spans="2:3">
      <c r="B601" t="s">
        <v>1197</v>
      </c>
      <c r="C601">
        <v>1</v>
      </c>
    </row>
    <row r="602" spans="2:3">
      <c r="B602" t="s">
        <v>1196</v>
      </c>
      <c r="C602">
        <v>1</v>
      </c>
    </row>
    <row r="603" spans="2:3">
      <c r="B603" t="s">
        <v>1022</v>
      </c>
      <c r="C603">
        <v>1</v>
      </c>
    </row>
    <row r="604" spans="2:3">
      <c r="B604" t="s">
        <v>1654</v>
      </c>
      <c r="C604">
        <v>1</v>
      </c>
    </row>
    <row r="605" spans="2:3">
      <c r="B605" t="s">
        <v>1667</v>
      </c>
      <c r="C605">
        <v>1</v>
      </c>
    </row>
    <row r="606" spans="2:3">
      <c r="B606" t="s">
        <v>1046</v>
      </c>
      <c r="C606">
        <v>1</v>
      </c>
    </row>
    <row r="607" spans="2:3">
      <c r="B607" t="s">
        <v>1023</v>
      </c>
      <c r="C607">
        <v>1</v>
      </c>
    </row>
    <row r="608" spans="2:3">
      <c r="B608" t="s">
        <v>1206</v>
      </c>
      <c r="C608">
        <v>1</v>
      </c>
    </row>
    <row r="609" spans="2:3">
      <c r="B609" t="s">
        <v>821</v>
      </c>
      <c r="C609">
        <v>1</v>
      </c>
    </row>
    <row r="610" spans="2:3">
      <c r="B610" t="s">
        <v>1653</v>
      </c>
      <c r="C610">
        <v>1</v>
      </c>
    </row>
    <row r="611" spans="2:3">
      <c r="B611" t="s">
        <v>1666</v>
      </c>
      <c r="C611">
        <v>1</v>
      </c>
    </row>
    <row r="612" spans="2:3">
      <c r="B612" t="s">
        <v>1483</v>
      </c>
      <c r="C612">
        <v>1</v>
      </c>
    </row>
    <row r="613" spans="2:3">
      <c r="B613" t="s">
        <v>1500</v>
      </c>
      <c r="C613">
        <v>1</v>
      </c>
    </row>
    <row r="614" spans="2:3">
      <c r="B614" t="s">
        <v>1497</v>
      </c>
      <c r="C614">
        <v>1</v>
      </c>
    </row>
    <row r="615" spans="2:3">
      <c r="B615" t="s">
        <v>1496</v>
      </c>
      <c r="C615">
        <v>1</v>
      </c>
    </row>
    <row r="616" spans="2:3">
      <c r="B616" t="s">
        <v>1418</v>
      </c>
      <c r="C616">
        <v>1</v>
      </c>
    </row>
    <row r="617" spans="2:3">
      <c r="B617" t="s">
        <v>1394</v>
      </c>
      <c r="C617">
        <v>1</v>
      </c>
    </row>
    <row r="618" spans="2:3">
      <c r="B618" t="s">
        <v>1393</v>
      </c>
      <c r="C618">
        <v>1</v>
      </c>
    </row>
    <row r="619" spans="2:3">
      <c r="B619" t="s">
        <v>1368</v>
      </c>
      <c r="C619">
        <v>1</v>
      </c>
    </row>
    <row r="620" spans="2:3">
      <c r="B620" t="s">
        <v>553</v>
      </c>
      <c r="C620">
        <v>1</v>
      </c>
    </row>
    <row r="621" spans="2:3">
      <c r="B621" t="s">
        <v>1412</v>
      </c>
      <c r="C621">
        <v>3</v>
      </c>
    </row>
    <row r="622" spans="2:3">
      <c r="B622" t="s">
        <v>1608</v>
      </c>
      <c r="C622">
        <v>1</v>
      </c>
    </row>
    <row r="623" spans="2:3">
      <c r="B623" t="s">
        <v>1195</v>
      </c>
      <c r="C623">
        <v>1</v>
      </c>
    </row>
    <row r="624" spans="2:3">
      <c r="B624" t="s">
        <v>1173</v>
      </c>
      <c r="C624">
        <v>1</v>
      </c>
    </row>
    <row r="625" spans="2:3">
      <c r="B625" t="s">
        <v>801</v>
      </c>
      <c r="C625">
        <v>3</v>
      </c>
    </row>
    <row r="626" spans="2:3">
      <c r="B626" t="s">
        <v>1136</v>
      </c>
      <c r="C626">
        <v>1</v>
      </c>
    </row>
    <row r="627" spans="2:3">
      <c r="B627" t="s">
        <v>1135</v>
      </c>
      <c r="C627">
        <v>1</v>
      </c>
    </row>
    <row r="628" spans="2:3">
      <c r="B628" t="s">
        <v>817</v>
      </c>
      <c r="C628">
        <v>1</v>
      </c>
    </row>
    <row r="629" spans="2:3">
      <c r="B629" t="s">
        <v>1490</v>
      </c>
      <c r="C629">
        <v>1</v>
      </c>
    </row>
    <row r="630" spans="2:3">
      <c r="B630" t="s">
        <v>1392</v>
      </c>
      <c r="C630">
        <v>1</v>
      </c>
    </row>
    <row r="631" spans="2:3">
      <c r="B631" t="s">
        <v>555</v>
      </c>
      <c r="C631">
        <v>1</v>
      </c>
    </row>
    <row r="632" spans="2:3">
      <c r="B632" t="s">
        <v>1628</v>
      </c>
      <c r="C632">
        <v>3</v>
      </c>
    </row>
    <row r="633" spans="2:3">
      <c r="B633" t="s">
        <v>1176</v>
      </c>
      <c r="C633">
        <v>1</v>
      </c>
    </row>
    <row r="634" spans="2:3">
      <c r="B634" t="s">
        <v>1045</v>
      </c>
      <c r="C634">
        <v>1</v>
      </c>
    </row>
    <row r="635" spans="2:3">
      <c r="B635" t="s">
        <v>1024</v>
      </c>
      <c r="C635">
        <v>1</v>
      </c>
    </row>
    <row r="636" spans="2:3">
      <c r="B636" t="s">
        <v>1519</v>
      </c>
      <c r="C636">
        <v>1</v>
      </c>
    </row>
    <row r="637" spans="2:3">
      <c r="B637" t="s">
        <v>1205</v>
      </c>
      <c r="C637">
        <v>1</v>
      </c>
    </row>
    <row r="638" spans="2:3">
      <c r="B638" t="s">
        <v>1321</v>
      </c>
      <c r="C638">
        <v>1</v>
      </c>
    </row>
    <row r="639" spans="2:3">
      <c r="B639" t="s">
        <v>820</v>
      </c>
      <c r="C639">
        <v>1</v>
      </c>
    </row>
    <row r="640" spans="2:3">
      <c r="B640" t="s">
        <v>1652</v>
      </c>
      <c r="C640">
        <v>1</v>
      </c>
    </row>
    <row r="641" spans="2:3">
      <c r="B641" t="s">
        <v>816</v>
      </c>
      <c r="C641">
        <v>1</v>
      </c>
    </row>
    <row r="642" spans="2:3">
      <c r="B642" t="s">
        <v>1665</v>
      </c>
      <c r="C642">
        <v>1</v>
      </c>
    </row>
    <row r="643" spans="2:3">
      <c r="B643" t="s">
        <v>1664</v>
      </c>
      <c r="C643">
        <v>1</v>
      </c>
    </row>
    <row r="644" spans="2:3">
      <c r="B644" t="s">
        <v>1469</v>
      </c>
      <c r="C644">
        <v>1</v>
      </c>
    </row>
    <row r="645" spans="2:3">
      <c r="B645" t="s">
        <v>1499</v>
      </c>
      <c r="C645">
        <v>1</v>
      </c>
    </row>
    <row r="646" spans="2:3">
      <c r="B646" t="s">
        <v>1487</v>
      </c>
      <c r="C646">
        <v>2</v>
      </c>
    </row>
    <row r="647" spans="2:3">
      <c r="B647" t="s">
        <v>1417</v>
      </c>
      <c r="C647">
        <v>1</v>
      </c>
    </row>
    <row r="648" spans="2:3">
      <c r="B648" t="s">
        <v>1391</v>
      </c>
      <c r="C648">
        <v>1</v>
      </c>
    </row>
    <row r="649" spans="2:3">
      <c r="B649" t="s">
        <v>303</v>
      </c>
      <c r="C649">
        <v>1</v>
      </c>
    </row>
    <row r="650" spans="2:3">
      <c r="B650" t="s">
        <v>636</v>
      </c>
      <c r="C650">
        <v>1</v>
      </c>
    </row>
    <row r="651" spans="2:3">
      <c r="B651" t="s">
        <v>1106</v>
      </c>
      <c r="C651">
        <v>1</v>
      </c>
    </row>
    <row r="652" spans="2:3">
      <c r="B652" t="s">
        <v>819</v>
      </c>
      <c r="C652">
        <v>1</v>
      </c>
    </row>
    <row r="653" spans="2:3">
      <c r="B653" t="s">
        <v>891</v>
      </c>
      <c r="C653">
        <v>1</v>
      </c>
    </row>
    <row r="654" spans="2:3">
      <c r="B654" t="s">
        <v>1413</v>
      </c>
      <c r="C654">
        <v>1</v>
      </c>
    </row>
    <row r="655" spans="2:3">
      <c r="B655" t="s">
        <v>1607</v>
      </c>
      <c r="C655">
        <v>1</v>
      </c>
    </row>
    <row r="656" spans="2:3">
      <c r="B656" t="s">
        <v>1174</v>
      </c>
      <c r="C656">
        <v>1</v>
      </c>
    </row>
    <row r="657" spans="2:3">
      <c r="B657" t="s">
        <v>1044</v>
      </c>
      <c r="C657">
        <v>1</v>
      </c>
    </row>
    <row r="658" spans="2:3">
      <c r="B658" t="s">
        <v>1043</v>
      </c>
      <c r="C658">
        <v>1</v>
      </c>
    </row>
    <row r="659" spans="2:3">
      <c r="B659" t="s">
        <v>1025</v>
      </c>
      <c r="C659">
        <v>1</v>
      </c>
    </row>
    <row r="660" spans="2:3">
      <c r="B660" t="s">
        <v>1322</v>
      </c>
      <c r="C660">
        <v>2</v>
      </c>
    </row>
    <row r="661" spans="2:3">
      <c r="B661" t="s">
        <v>814</v>
      </c>
      <c r="C661">
        <v>1</v>
      </c>
    </row>
    <row r="662" spans="2:3">
      <c r="B662" t="s">
        <v>1632</v>
      </c>
      <c r="C662">
        <v>1</v>
      </c>
    </row>
    <row r="663" spans="2:3">
      <c r="B663" t="s">
        <v>1606</v>
      </c>
      <c r="C663">
        <v>1</v>
      </c>
    </row>
    <row r="664" spans="2:3">
      <c r="B664" t="s">
        <v>890</v>
      </c>
      <c r="C664">
        <v>1</v>
      </c>
    </row>
    <row r="665" spans="2:3">
      <c r="B665" t="s">
        <v>1685</v>
      </c>
      <c r="C665">
        <v>1</v>
      </c>
    </row>
    <row r="666" spans="2:3">
      <c r="B666" t="s">
        <v>1686</v>
      </c>
      <c r="C666">
        <v>1</v>
      </c>
    </row>
    <row r="667" spans="2:3">
      <c r="B667" t="s">
        <v>1470</v>
      </c>
      <c r="C667">
        <v>1</v>
      </c>
    </row>
    <row r="668" spans="2:3">
      <c r="B668" t="s">
        <v>1486</v>
      </c>
      <c r="C668">
        <v>2</v>
      </c>
    </row>
    <row r="669" spans="2:3">
      <c r="B669" t="s">
        <v>1491</v>
      </c>
      <c r="C669">
        <v>1</v>
      </c>
    </row>
    <row r="670" spans="2:3">
      <c r="B670" t="s">
        <v>1492</v>
      </c>
      <c r="C670">
        <v>1</v>
      </c>
    </row>
    <row r="671" spans="2:3">
      <c r="B671" t="s">
        <v>1416</v>
      </c>
      <c r="C671">
        <v>1</v>
      </c>
    </row>
    <row r="672" spans="2:3">
      <c r="B672" t="s">
        <v>1415</v>
      </c>
      <c r="C672">
        <v>1</v>
      </c>
    </row>
    <row r="673" spans="2:3">
      <c r="B673" t="s">
        <v>1414</v>
      </c>
      <c r="C673">
        <v>1</v>
      </c>
    </row>
    <row r="674" spans="2:3">
      <c r="B674" t="s">
        <v>1390</v>
      </c>
      <c r="C674">
        <v>1</v>
      </c>
    </row>
    <row r="675" spans="2:3">
      <c r="B675" t="s">
        <v>304</v>
      </c>
      <c r="C675">
        <v>1</v>
      </c>
    </row>
    <row r="676" spans="2:3">
      <c r="B676" t="s">
        <v>370</v>
      </c>
      <c r="C676">
        <v>1</v>
      </c>
    </row>
    <row r="677" spans="2:3">
      <c r="B677" t="s">
        <v>637</v>
      </c>
      <c r="C677">
        <v>1</v>
      </c>
    </row>
    <row r="678" spans="2:3">
      <c r="B678" t="s">
        <v>780</v>
      </c>
      <c r="C678">
        <v>1</v>
      </c>
    </row>
    <row r="679" spans="2:3">
      <c r="B679" t="s">
        <v>800</v>
      </c>
      <c r="C679">
        <v>2</v>
      </c>
    </row>
    <row r="680" spans="2:3">
      <c r="B680" t="s">
        <v>1614</v>
      </c>
      <c r="C680">
        <v>1</v>
      </c>
    </row>
    <row r="681" spans="2:3">
      <c r="B681" t="s">
        <v>1389</v>
      </c>
      <c r="C681">
        <v>1</v>
      </c>
    </row>
    <row r="682" spans="2:3">
      <c r="B682" t="s">
        <v>1317</v>
      </c>
      <c r="C682">
        <v>2</v>
      </c>
    </row>
    <row r="683" spans="2:3">
      <c r="B683" t="s">
        <v>1314</v>
      </c>
      <c r="C683">
        <v>1</v>
      </c>
    </row>
    <row r="684" spans="2:3">
      <c r="B684" t="s">
        <v>799</v>
      </c>
      <c r="C684">
        <v>2</v>
      </c>
    </row>
    <row r="685" spans="2:3">
      <c r="B685" t="s">
        <v>1237</v>
      </c>
      <c r="C685">
        <v>1</v>
      </c>
    </row>
    <row r="686" spans="2:3">
      <c r="B686" t="s">
        <v>776</v>
      </c>
      <c r="C686">
        <v>2</v>
      </c>
    </row>
    <row r="687" spans="2:3">
      <c r="B687" t="s">
        <v>1187</v>
      </c>
      <c r="C687">
        <v>1</v>
      </c>
    </row>
    <row r="688" spans="2:3">
      <c r="B688" t="s">
        <v>1514</v>
      </c>
      <c r="C688">
        <v>1</v>
      </c>
    </row>
    <row r="689" spans="2:3">
      <c r="B689" t="s">
        <v>1620</v>
      </c>
      <c r="C689">
        <v>1</v>
      </c>
    </row>
    <row r="690" spans="2:3">
      <c r="B690" t="s">
        <v>1581</v>
      </c>
      <c r="C690">
        <v>1</v>
      </c>
    </row>
    <row r="691" spans="2:3">
      <c r="B691" t="s">
        <v>305</v>
      </c>
      <c r="C691">
        <v>1</v>
      </c>
    </row>
    <row r="692" spans="2:3">
      <c r="B692" t="s">
        <v>868</v>
      </c>
      <c r="C692">
        <v>1</v>
      </c>
    </row>
    <row r="693" spans="2:3">
      <c r="B693" t="s">
        <v>1465</v>
      </c>
      <c r="C693">
        <v>1</v>
      </c>
    </row>
    <row r="694" spans="2:3">
      <c r="B694" t="s">
        <v>1319</v>
      </c>
      <c r="C694">
        <v>1</v>
      </c>
    </row>
    <row r="695" spans="2:3">
      <c r="B695" t="s">
        <v>1318</v>
      </c>
      <c r="C695">
        <v>1</v>
      </c>
    </row>
    <row r="696" spans="2:3">
      <c r="B696" t="s">
        <v>1311</v>
      </c>
      <c r="C696">
        <v>1</v>
      </c>
    </row>
    <row r="697" spans="2:3">
      <c r="B697" t="s">
        <v>1313</v>
      </c>
      <c r="C697">
        <v>1</v>
      </c>
    </row>
    <row r="698" spans="2:3">
      <c r="B698" t="s">
        <v>1312</v>
      </c>
      <c r="C698">
        <v>1</v>
      </c>
    </row>
    <row r="699" spans="2:3">
      <c r="B699" t="s">
        <v>798</v>
      </c>
      <c r="C699">
        <v>2</v>
      </c>
    </row>
    <row r="700" spans="2:3">
      <c r="B700" t="s">
        <v>1299</v>
      </c>
      <c r="C700">
        <v>2</v>
      </c>
    </row>
    <row r="701" spans="2:3">
      <c r="B701" t="s">
        <v>1513</v>
      </c>
      <c r="C701">
        <v>1</v>
      </c>
    </row>
    <row r="702" spans="2:3">
      <c r="B702" t="s">
        <v>189</v>
      </c>
      <c r="C702">
        <v>1</v>
      </c>
    </row>
    <row r="703" spans="2:3">
      <c r="B703" t="s">
        <v>1017</v>
      </c>
      <c r="C703">
        <v>1</v>
      </c>
    </row>
    <row r="704" spans="2:3">
      <c r="B704" t="s">
        <v>779</v>
      </c>
      <c r="C704">
        <v>1</v>
      </c>
    </row>
    <row r="705" spans="2:3">
      <c r="B705" t="s">
        <v>774</v>
      </c>
      <c r="C705">
        <v>1</v>
      </c>
    </row>
    <row r="706" spans="2:3">
      <c r="B706" t="s">
        <v>1615</v>
      </c>
      <c r="C706">
        <v>1</v>
      </c>
    </row>
    <row r="707" spans="2:3">
      <c r="B707" t="s">
        <v>1188</v>
      </c>
      <c r="C707">
        <v>1</v>
      </c>
    </row>
    <row r="708" spans="2:3">
      <c r="B708" t="s">
        <v>1161</v>
      </c>
      <c r="C708">
        <v>2</v>
      </c>
    </row>
    <row r="709" spans="2:3">
      <c r="B709" t="s">
        <v>1621</v>
      </c>
      <c r="C709">
        <v>1</v>
      </c>
    </row>
    <row r="710" spans="2:3">
      <c r="B710" t="s">
        <v>773</v>
      </c>
      <c r="C710">
        <v>1</v>
      </c>
    </row>
    <row r="711" spans="2:3">
      <c r="B711" t="s">
        <v>1521</v>
      </c>
      <c r="C711">
        <v>1</v>
      </c>
    </row>
    <row r="712" spans="2:3">
      <c r="B712" t="s">
        <v>1102</v>
      </c>
      <c r="C712">
        <v>2</v>
      </c>
    </row>
    <row r="713" spans="2:3">
      <c r="B713" t="s">
        <v>261</v>
      </c>
      <c r="C713">
        <v>1</v>
      </c>
    </row>
    <row r="714" spans="2:3">
      <c r="B714" t="s">
        <v>1156</v>
      </c>
      <c r="C714">
        <v>1</v>
      </c>
    </row>
    <row r="715" spans="2:3">
      <c r="B715" t="s">
        <v>1320</v>
      </c>
      <c r="C715">
        <v>1</v>
      </c>
    </row>
    <row r="716" spans="2:3">
      <c r="B716" t="s">
        <v>1315</v>
      </c>
      <c r="C716">
        <v>1</v>
      </c>
    </row>
    <row r="717" spans="2:3">
      <c r="B717" t="s">
        <v>1194</v>
      </c>
      <c r="C717">
        <v>2</v>
      </c>
    </row>
    <row r="718" spans="2:3">
      <c r="B718" t="s">
        <v>1310</v>
      </c>
      <c r="C718">
        <v>1</v>
      </c>
    </row>
    <row r="719" spans="2:3">
      <c r="B719" t="s">
        <v>1631</v>
      </c>
      <c r="C719">
        <v>1</v>
      </c>
    </row>
    <row r="720" spans="2:3">
      <c r="B720" t="s">
        <v>852</v>
      </c>
      <c r="C720">
        <v>1</v>
      </c>
    </row>
    <row r="721" spans="2:3">
      <c r="B721" t="s">
        <v>1140</v>
      </c>
      <c r="C721">
        <v>1</v>
      </c>
    </row>
    <row r="722" spans="2:3">
      <c r="B722" t="s">
        <v>1013</v>
      </c>
      <c r="C722">
        <v>2</v>
      </c>
    </row>
    <row r="723" spans="2:3">
      <c r="B723" t="s">
        <v>1157</v>
      </c>
      <c r="C723">
        <v>1</v>
      </c>
    </row>
    <row r="724" spans="2:3">
      <c r="B724" t="s">
        <v>964</v>
      </c>
      <c r="C724">
        <v>1</v>
      </c>
    </row>
    <row r="725" spans="2:3">
      <c r="B725" t="s">
        <v>963</v>
      </c>
      <c r="C725">
        <v>1</v>
      </c>
    </row>
    <row r="726" spans="2:3">
      <c r="B726" t="s">
        <v>1016</v>
      </c>
      <c r="C726">
        <v>1</v>
      </c>
    </row>
    <row r="727" spans="2:3">
      <c r="B727" t="s">
        <v>1471</v>
      </c>
      <c r="C727">
        <v>1</v>
      </c>
    </row>
    <row r="728" spans="2:3">
      <c r="B728" t="s">
        <v>853</v>
      </c>
      <c r="C728">
        <v>1</v>
      </c>
    </row>
    <row r="729" spans="2:3">
      <c r="B729" t="s">
        <v>317</v>
      </c>
      <c r="C729">
        <v>1</v>
      </c>
    </row>
    <row r="730" spans="2:3">
      <c r="B730" t="s">
        <v>1609</v>
      </c>
      <c r="C730">
        <v>1</v>
      </c>
    </row>
    <row r="731" spans="2:3">
      <c r="B731" t="s">
        <v>1158</v>
      </c>
      <c r="C731">
        <v>1</v>
      </c>
    </row>
    <row r="732" spans="2:3">
      <c r="B732" t="s">
        <v>1154</v>
      </c>
      <c r="C732">
        <v>1</v>
      </c>
    </row>
    <row r="733" spans="2:3">
      <c r="B733" t="s">
        <v>1185</v>
      </c>
      <c r="C733">
        <v>1</v>
      </c>
    </row>
    <row r="734" spans="2:3">
      <c r="B734" t="s">
        <v>1334</v>
      </c>
      <c r="C734">
        <v>1</v>
      </c>
    </row>
    <row r="735" spans="2:3">
      <c r="B735" t="s">
        <v>1335</v>
      </c>
      <c r="C735">
        <v>1</v>
      </c>
    </row>
    <row r="736" spans="2:3">
      <c r="B736" t="s">
        <v>1336</v>
      </c>
      <c r="C736">
        <v>1</v>
      </c>
    </row>
    <row r="737" spans="2:3">
      <c r="B737" t="s">
        <v>319</v>
      </c>
      <c r="C737">
        <v>1</v>
      </c>
    </row>
    <row r="738" spans="2:3">
      <c r="B738" t="s">
        <v>1160</v>
      </c>
      <c r="C738">
        <v>1</v>
      </c>
    </row>
    <row r="739" spans="2:3">
      <c r="B739" t="s">
        <v>1159</v>
      </c>
      <c r="C739">
        <v>1</v>
      </c>
    </row>
    <row r="740" spans="2:3">
      <c r="B740" t="s">
        <v>1155</v>
      </c>
      <c r="C740">
        <v>1</v>
      </c>
    </row>
    <row r="741" spans="2:3">
      <c r="B741" t="s">
        <v>934</v>
      </c>
      <c r="C741">
        <v>1</v>
      </c>
    </row>
    <row r="742" spans="2:3">
      <c r="B742" t="s">
        <v>1472</v>
      </c>
      <c r="C742">
        <v>1</v>
      </c>
    </row>
    <row r="743" spans="2:3">
      <c r="B743" t="s">
        <v>1186</v>
      </c>
      <c r="C743">
        <v>2</v>
      </c>
    </row>
    <row r="744" spans="2:3">
      <c r="B744" t="s">
        <v>1602</v>
      </c>
      <c r="C744">
        <v>1</v>
      </c>
    </row>
    <row r="745" spans="2:3">
      <c r="B745" t="s">
        <v>1115</v>
      </c>
      <c r="C745">
        <v>1</v>
      </c>
    </row>
    <row r="746" spans="2:3">
      <c r="B746" t="s">
        <v>795</v>
      </c>
      <c r="C746">
        <v>2</v>
      </c>
    </row>
    <row r="747" spans="2:3">
      <c r="B747" t="s">
        <v>1120</v>
      </c>
      <c r="C747">
        <v>1</v>
      </c>
    </row>
    <row r="748" spans="2:3">
      <c r="B748" t="s">
        <v>1603</v>
      </c>
      <c r="C748">
        <v>1</v>
      </c>
    </row>
    <row r="749" spans="2:3">
      <c r="B749" t="s">
        <v>794</v>
      </c>
      <c r="C749">
        <v>2</v>
      </c>
    </row>
    <row r="750" spans="2:3">
      <c r="B750" t="s">
        <v>1230</v>
      </c>
      <c r="C750">
        <v>1</v>
      </c>
    </row>
    <row r="751" spans="2:3">
      <c r="B751" t="s">
        <v>796</v>
      </c>
      <c r="C751">
        <v>2</v>
      </c>
    </row>
    <row r="752" spans="2:3">
      <c r="B752" t="s">
        <v>1307</v>
      </c>
      <c r="C752">
        <v>2</v>
      </c>
    </row>
    <row r="753" spans="2:3">
      <c r="B753" t="s">
        <v>1117</v>
      </c>
      <c r="C753">
        <v>1</v>
      </c>
    </row>
    <row r="754" spans="2:3">
      <c r="B754" t="s">
        <v>1257</v>
      </c>
      <c r="C754">
        <v>2</v>
      </c>
    </row>
    <row r="755" spans="2:3">
      <c r="B755" t="s">
        <v>1604</v>
      </c>
      <c r="C755">
        <v>1</v>
      </c>
    </row>
    <row r="756" spans="2:3">
      <c r="B756" t="s">
        <v>738</v>
      </c>
      <c r="C756">
        <v>1</v>
      </c>
    </row>
    <row r="757" spans="2:3">
      <c r="B757" t="s">
        <v>1605</v>
      </c>
      <c r="C757">
        <v>1</v>
      </c>
    </row>
    <row r="758" spans="2:3">
      <c r="B758" t="s">
        <v>1119</v>
      </c>
      <c r="C758">
        <v>1</v>
      </c>
    </row>
    <row r="759" spans="2:3">
      <c r="B759" t="s">
        <v>159</v>
      </c>
      <c r="C759">
        <v>2</v>
      </c>
    </row>
    <row r="760" spans="2:3">
      <c r="B760" t="s">
        <v>1616</v>
      </c>
      <c r="C760">
        <v>1</v>
      </c>
    </row>
    <row r="761" spans="2:3">
      <c r="B761" t="s">
        <v>1248</v>
      </c>
      <c r="C761">
        <v>1</v>
      </c>
    </row>
    <row r="762" spans="2:3">
      <c r="B762" t="s">
        <v>1203</v>
      </c>
      <c r="C762">
        <v>2</v>
      </c>
    </row>
    <row r="763" spans="2:3">
      <c r="B763" t="s">
        <v>1232</v>
      </c>
      <c r="C763">
        <v>1</v>
      </c>
    </row>
    <row r="764" spans="2:3">
      <c r="B764" t="s">
        <v>1231</v>
      </c>
      <c r="C764">
        <v>1</v>
      </c>
    </row>
    <row r="765" spans="2:3">
      <c r="B765" t="s">
        <v>1269</v>
      </c>
      <c r="C765">
        <v>1</v>
      </c>
    </row>
    <row r="766" spans="2:3">
      <c r="B766" t="s">
        <v>1410</v>
      </c>
      <c r="C766">
        <v>1</v>
      </c>
    </row>
    <row r="767" spans="2:3">
      <c r="B767" t="s">
        <v>1374</v>
      </c>
      <c r="C767">
        <v>1</v>
      </c>
    </row>
    <row r="768" spans="2:3">
      <c r="B768" t="s">
        <v>1375</v>
      </c>
      <c r="C768">
        <v>1</v>
      </c>
    </row>
    <row r="769" spans="2:3">
      <c r="B769" t="s">
        <v>1270</v>
      </c>
      <c r="C769">
        <v>1</v>
      </c>
    </row>
    <row r="770" spans="2:3">
      <c r="B770" t="s">
        <v>1271</v>
      </c>
      <c r="C770">
        <v>2</v>
      </c>
    </row>
    <row r="771" spans="2:3">
      <c r="B771" t="s">
        <v>1297</v>
      </c>
      <c r="C771">
        <v>1</v>
      </c>
    </row>
    <row r="772" spans="2:3">
      <c r="B772" t="s">
        <v>1296</v>
      </c>
      <c r="C772">
        <v>1</v>
      </c>
    </row>
    <row r="773" spans="2:3">
      <c r="B773" t="s">
        <v>850</v>
      </c>
      <c r="C773">
        <v>1</v>
      </c>
    </row>
    <row r="774" spans="2:3">
      <c r="B774" t="s">
        <v>989</v>
      </c>
      <c r="C774">
        <v>1</v>
      </c>
    </row>
    <row r="775" spans="2:3">
      <c r="B775" t="s">
        <v>990</v>
      </c>
      <c r="C775">
        <v>1</v>
      </c>
    </row>
    <row r="776" spans="2:3">
      <c r="B776" t="s">
        <v>1229</v>
      </c>
      <c r="C776">
        <v>1</v>
      </c>
    </row>
    <row r="777" spans="2:3">
      <c r="B777" t="s">
        <v>1235</v>
      </c>
      <c r="C777">
        <v>1</v>
      </c>
    </row>
    <row r="778" spans="2:3">
      <c r="B778" t="s">
        <v>1236</v>
      </c>
      <c r="C778">
        <v>1</v>
      </c>
    </row>
    <row r="779" spans="2:3">
      <c r="B779" t="s">
        <v>1295</v>
      </c>
      <c r="C779">
        <v>1</v>
      </c>
    </row>
    <row r="780" spans="2:3">
      <c r="B780" t="s">
        <v>851</v>
      </c>
      <c r="C780">
        <v>1</v>
      </c>
    </row>
    <row r="781" spans="2:3">
      <c r="B781" t="s">
        <v>1008</v>
      </c>
      <c r="C781">
        <v>1</v>
      </c>
    </row>
    <row r="782" spans="2:3">
      <c r="B782" t="s">
        <v>1009</v>
      </c>
      <c r="C782">
        <v>1</v>
      </c>
    </row>
    <row r="783" spans="2:3">
      <c r="B783" t="s">
        <v>1131</v>
      </c>
      <c r="C783">
        <v>1</v>
      </c>
    </row>
    <row r="784" spans="2:3">
      <c r="B784" t="s">
        <v>1127</v>
      </c>
      <c r="C784">
        <v>1</v>
      </c>
    </row>
    <row r="785" spans="2:3">
      <c r="B785" t="s">
        <v>1126</v>
      </c>
      <c r="C785">
        <v>2</v>
      </c>
    </row>
    <row r="786" spans="2:3">
      <c r="B786" t="s">
        <v>1234</v>
      </c>
      <c r="C786">
        <v>1</v>
      </c>
    </row>
    <row r="787" spans="2:3">
      <c r="B787" t="s">
        <v>1233</v>
      </c>
      <c r="C787">
        <v>1</v>
      </c>
    </row>
    <row r="788" spans="2:3">
      <c r="B788" t="s">
        <v>376</v>
      </c>
      <c r="C788">
        <v>2</v>
      </c>
    </row>
    <row r="789" spans="2:3">
      <c r="B789" t="s">
        <v>1444</v>
      </c>
      <c r="C789">
        <v>2</v>
      </c>
    </row>
    <row r="790" spans="2:3">
      <c r="B790" t="s">
        <v>1129</v>
      </c>
      <c r="C790">
        <v>1</v>
      </c>
    </row>
    <row r="791" spans="2:3">
      <c r="B791" t="s">
        <v>1128</v>
      </c>
      <c r="C791">
        <v>1</v>
      </c>
    </row>
    <row r="792" spans="2:3">
      <c r="B792" t="s">
        <v>1527</v>
      </c>
      <c r="C792">
        <v>1</v>
      </c>
    </row>
    <row r="793" spans="2:3">
      <c r="B793" t="s">
        <v>1693</v>
      </c>
      <c r="C793">
        <v>1</v>
      </c>
    </row>
    <row r="794" spans="2:3">
      <c r="B794" t="s">
        <v>1692</v>
      </c>
      <c r="C794">
        <v>1</v>
      </c>
    </row>
    <row r="795" spans="2:3">
      <c r="B795" t="s">
        <v>577</v>
      </c>
      <c r="C795">
        <v>2</v>
      </c>
    </row>
    <row r="796" spans="2:3">
      <c r="B796" t="s">
        <v>1078</v>
      </c>
      <c r="C796">
        <v>2</v>
      </c>
    </row>
    <row r="797" spans="2:3">
      <c r="B797" t="s">
        <v>1077</v>
      </c>
      <c r="C797">
        <v>1</v>
      </c>
    </row>
    <row r="798" spans="2:3">
      <c r="B798" t="s">
        <v>1531</v>
      </c>
      <c r="C798">
        <v>1</v>
      </c>
    </row>
    <row r="799" spans="2:3">
      <c r="B799" t="s">
        <v>661</v>
      </c>
      <c r="C799">
        <v>1</v>
      </c>
    </row>
    <row r="800" spans="2:3">
      <c r="B800" t="s">
        <v>1057</v>
      </c>
      <c r="C800">
        <v>1</v>
      </c>
    </row>
    <row r="801" spans="2:3">
      <c r="B801" t="s">
        <v>1662</v>
      </c>
      <c r="C801">
        <v>1</v>
      </c>
    </row>
    <row r="802" spans="2:3">
      <c r="B802" t="s">
        <v>1517</v>
      </c>
      <c r="C802">
        <v>1</v>
      </c>
    </row>
    <row r="803" spans="2:3">
      <c r="B803" t="s">
        <v>1079</v>
      </c>
      <c r="C803">
        <v>2</v>
      </c>
    </row>
    <row r="804" spans="2:3">
      <c r="B804" t="s">
        <v>1076</v>
      </c>
      <c r="C804">
        <v>1</v>
      </c>
    </row>
    <row r="805" spans="2:3">
      <c r="B805" t="s">
        <v>1475</v>
      </c>
      <c r="C805">
        <v>1</v>
      </c>
    </row>
    <row r="806" spans="2:3">
      <c r="B806" t="s">
        <v>1629</v>
      </c>
      <c r="C806">
        <v>1</v>
      </c>
    </row>
    <row r="807" spans="2:3">
      <c r="B807" t="s">
        <v>1573</v>
      </c>
      <c r="C807">
        <v>1</v>
      </c>
    </row>
    <row r="808" spans="2:3">
      <c r="B808" t="s">
        <v>598</v>
      </c>
      <c r="C808">
        <v>1</v>
      </c>
    </row>
    <row r="809" spans="2:3">
      <c r="B809" t="s">
        <v>1477</v>
      </c>
      <c r="C809">
        <v>1</v>
      </c>
    </row>
    <row r="810" spans="2:3">
      <c r="B810" t="s">
        <v>1476</v>
      </c>
      <c r="C810">
        <v>1</v>
      </c>
    </row>
    <row r="811" spans="2:3">
      <c r="B811" t="s">
        <v>1574</v>
      </c>
      <c r="C811">
        <v>1</v>
      </c>
    </row>
    <row r="812" spans="2:3">
      <c r="B812" t="s">
        <v>1378</v>
      </c>
      <c r="C812">
        <v>3</v>
      </c>
    </row>
    <row r="813" spans="2:3">
      <c r="B813" t="s">
        <v>1526</v>
      </c>
      <c r="C813">
        <v>1</v>
      </c>
    </row>
    <row r="814" spans="2:3">
      <c r="B814" t="s">
        <v>1075</v>
      </c>
      <c r="C814">
        <v>1</v>
      </c>
    </row>
    <row r="815" spans="2:3">
      <c r="B815" t="s">
        <v>1478</v>
      </c>
      <c r="C815">
        <v>1</v>
      </c>
    </row>
    <row r="816" spans="2:3">
      <c r="B816" t="s">
        <v>1575</v>
      </c>
      <c r="C816">
        <v>1</v>
      </c>
    </row>
    <row r="817" spans="2:3">
      <c r="B817" t="s">
        <v>1074</v>
      </c>
      <c r="C817">
        <v>1</v>
      </c>
    </row>
    <row r="818" spans="2:3">
      <c r="B818" t="s">
        <v>1515</v>
      </c>
      <c r="C818">
        <v>1</v>
      </c>
    </row>
    <row r="819" spans="2:3">
      <c r="B819" t="s">
        <v>1516</v>
      </c>
      <c r="C819">
        <v>1</v>
      </c>
    </row>
    <row r="820" spans="2:3">
      <c r="B820" t="s">
        <v>1377</v>
      </c>
      <c r="C820">
        <v>2</v>
      </c>
    </row>
    <row r="821" spans="2:3">
      <c r="B821" t="s">
        <v>1080</v>
      </c>
      <c r="C821">
        <v>1</v>
      </c>
    </row>
    <row r="822" spans="2:3">
      <c r="B822" t="s">
        <v>1657</v>
      </c>
      <c r="C822">
        <v>1</v>
      </c>
    </row>
    <row r="823" spans="2:3">
      <c r="B823" t="s">
        <v>1376</v>
      </c>
      <c r="C823">
        <v>1</v>
      </c>
    </row>
    <row r="824" spans="2:3">
      <c r="B824" t="s">
        <v>1381</v>
      </c>
      <c r="C824">
        <v>1</v>
      </c>
    </row>
    <row r="825" spans="2:3">
      <c r="B825" t="s">
        <v>1380</v>
      </c>
      <c r="C825">
        <v>1</v>
      </c>
    </row>
    <row r="826" spans="2:3">
      <c r="B826" t="s">
        <v>1642</v>
      </c>
      <c r="C826">
        <v>1</v>
      </c>
    </row>
    <row r="827" spans="2:3">
      <c r="B827" t="s">
        <v>1386</v>
      </c>
      <c r="C827">
        <v>1</v>
      </c>
    </row>
    <row r="828" spans="2:3">
      <c r="B828" t="s">
        <v>1382</v>
      </c>
      <c r="C828">
        <v>1</v>
      </c>
    </row>
    <row r="829" spans="2:3">
      <c r="B829" t="s">
        <v>1674</v>
      </c>
      <c r="C829">
        <v>1</v>
      </c>
    </row>
    <row r="830" spans="2:3">
      <c r="B830" t="s">
        <v>1387</v>
      </c>
      <c r="C830">
        <v>1</v>
      </c>
    </row>
    <row r="831" spans="2:3">
      <c r="B831" t="s">
        <v>1384</v>
      </c>
      <c r="C831">
        <v>1</v>
      </c>
    </row>
    <row r="832" spans="2:3">
      <c r="B832" t="s">
        <v>1383</v>
      </c>
      <c r="C832">
        <v>1</v>
      </c>
    </row>
    <row r="833" spans="1:3">
      <c r="B833" t="s">
        <v>1643</v>
      </c>
      <c r="C833">
        <v>1</v>
      </c>
    </row>
    <row r="834" spans="1:3">
      <c r="B834" t="s">
        <v>1388</v>
      </c>
      <c r="C834">
        <v>1</v>
      </c>
    </row>
    <row r="835" spans="1:3">
      <c r="B835" t="s">
        <v>1644</v>
      </c>
      <c r="C835">
        <v>1</v>
      </c>
    </row>
    <row r="836" spans="1:3">
      <c r="A836" t="s">
        <v>1401</v>
      </c>
      <c r="C836">
        <v>396</v>
      </c>
    </row>
    <row r="837" spans="1:3">
      <c r="A837" t="s">
        <v>22</v>
      </c>
      <c r="B837" t="s">
        <v>328</v>
      </c>
      <c r="C837">
        <v>1</v>
      </c>
    </row>
    <row r="838" spans="1:3">
      <c r="B838" t="s">
        <v>1004</v>
      </c>
      <c r="C838">
        <v>1</v>
      </c>
    </row>
    <row r="839" spans="1:3">
      <c r="B839" t="s">
        <v>1003</v>
      </c>
      <c r="C839">
        <v>1</v>
      </c>
    </row>
    <row r="840" spans="1:3">
      <c r="B840" t="s">
        <v>1002</v>
      </c>
      <c r="C840">
        <v>1</v>
      </c>
    </row>
    <row r="841" spans="1:3">
      <c r="B841" t="s">
        <v>1001</v>
      </c>
      <c r="C841">
        <v>1</v>
      </c>
    </row>
    <row r="842" spans="1:3">
      <c r="B842" t="s">
        <v>1536</v>
      </c>
      <c r="C842">
        <v>1</v>
      </c>
    </row>
    <row r="843" spans="1:3">
      <c r="B843" t="s">
        <v>1537</v>
      </c>
      <c r="C843">
        <v>1</v>
      </c>
    </row>
    <row r="844" spans="1:3">
      <c r="B844" t="s">
        <v>1535</v>
      </c>
      <c r="C844">
        <v>1</v>
      </c>
    </row>
    <row r="845" spans="1:3">
      <c r="B845" t="s">
        <v>689</v>
      </c>
      <c r="C845">
        <v>1</v>
      </c>
    </row>
    <row r="846" spans="1:3">
      <c r="B846" t="s">
        <v>1695</v>
      </c>
      <c r="C846">
        <v>1</v>
      </c>
    </row>
    <row r="847" spans="1:3">
      <c r="B847" t="s">
        <v>686</v>
      </c>
      <c r="C847">
        <v>1</v>
      </c>
    </row>
    <row r="848" spans="1:3">
      <c r="B848" t="s">
        <v>687</v>
      </c>
      <c r="C848">
        <v>1</v>
      </c>
    </row>
    <row r="849" spans="1:3">
      <c r="A849" t="s">
        <v>1611</v>
      </c>
      <c r="C849">
        <v>12</v>
      </c>
    </row>
    <row r="850" spans="1:3">
      <c r="A850" t="s">
        <v>754</v>
      </c>
      <c r="B850" t="s">
        <v>1479</v>
      </c>
      <c r="C850">
        <v>1</v>
      </c>
    </row>
    <row r="851" spans="1:3">
      <c r="B851" t="s">
        <v>1309</v>
      </c>
      <c r="C851">
        <v>1</v>
      </c>
    </row>
    <row r="852" spans="1:3">
      <c r="B852" t="s">
        <v>1428</v>
      </c>
      <c r="C852">
        <v>1</v>
      </c>
    </row>
    <row r="853" spans="1:3">
      <c r="B853" t="s">
        <v>1636</v>
      </c>
      <c r="C853">
        <v>1</v>
      </c>
    </row>
    <row r="854" spans="1:3">
      <c r="B854" t="s">
        <v>915</v>
      </c>
      <c r="C854">
        <v>1</v>
      </c>
    </row>
    <row r="855" spans="1:3">
      <c r="B855" t="s">
        <v>726</v>
      </c>
      <c r="C855">
        <v>2</v>
      </c>
    </row>
    <row r="856" spans="1:3">
      <c r="B856" t="s">
        <v>1610</v>
      </c>
      <c r="C856">
        <v>1</v>
      </c>
    </row>
    <row r="857" spans="1:3">
      <c r="A857" t="s">
        <v>1612</v>
      </c>
      <c r="C857">
        <v>8</v>
      </c>
    </row>
    <row r="858" spans="1:3">
      <c r="A858" t="s">
        <v>755</v>
      </c>
      <c r="B858" t="s">
        <v>1277</v>
      </c>
      <c r="C858">
        <v>2</v>
      </c>
    </row>
    <row r="859" spans="1:3">
      <c r="B859" t="s">
        <v>750</v>
      </c>
      <c r="C859">
        <v>4</v>
      </c>
    </row>
    <row r="860" spans="1:3">
      <c r="B860" t="s">
        <v>732</v>
      </c>
      <c r="C860">
        <v>1</v>
      </c>
    </row>
    <row r="861" spans="1:3">
      <c r="A861" t="s">
        <v>1613</v>
      </c>
      <c r="C861">
        <v>7</v>
      </c>
    </row>
    <row r="862" spans="1:3">
      <c r="A862" t="s">
        <v>938</v>
      </c>
      <c r="C862">
        <v>1016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6"/>
  <sheetViews>
    <sheetView workbookViewId="0">
      <selection activeCell="B5" sqref="B5"/>
    </sheetView>
  </sheetViews>
  <sheetFormatPr defaultRowHeight="15"/>
  <cols>
    <col min="1" max="1" width="13.140625" customWidth="1"/>
    <col min="2" max="2" width="17.85546875" customWidth="1"/>
    <col min="3" max="3" width="5" customWidth="1"/>
    <col min="4" max="4" width="12" bestFit="1" customWidth="1"/>
    <col min="5" max="5" width="5" customWidth="1"/>
    <col min="6" max="7" width="12" bestFit="1" customWidth="1"/>
    <col min="8" max="10" width="5" customWidth="1"/>
    <col min="11" max="15" width="12" bestFit="1" customWidth="1"/>
    <col min="16" max="16" width="5" customWidth="1"/>
    <col min="17" max="17" width="12" bestFit="1" customWidth="1"/>
    <col min="18" max="18" width="5" customWidth="1"/>
    <col min="19" max="19" width="12" bestFit="1" customWidth="1"/>
    <col min="20" max="20" width="4" customWidth="1"/>
    <col min="21" max="21" width="12" bestFit="1" customWidth="1"/>
    <col min="22" max="22" width="4" customWidth="1"/>
    <col min="23" max="23" width="12" bestFit="1" customWidth="1"/>
    <col min="24" max="24" width="4" customWidth="1"/>
    <col min="25" max="25" width="5" customWidth="1"/>
    <col min="26" max="26" width="12" bestFit="1" customWidth="1"/>
    <col min="27" max="27" width="4" customWidth="1"/>
    <col min="28" max="28" width="12" bestFit="1" customWidth="1"/>
    <col min="29" max="29" width="5" customWidth="1"/>
    <col min="30" max="30" width="2" customWidth="1"/>
    <col min="31" max="33" width="4" customWidth="1"/>
    <col min="34" max="34" width="12" bestFit="1" customWidth="1"/>
    <col min="35" max="35" width="5" customWidth="1"/>
    <col min="36" max="38" width="12" bestFit="1" customWidth="1"/>
    <col min="39" max="40" width="5" customWidth="1"/>
    <col min="41" max="41" width="12" bestFit="1" customWidth="1"/>
    <col min="42" max="42" width="5" customWidth="1"/>
    <col min="43" max="45" width="12" bestFit="1" customWidth="1"/>
    <col min="46" max="46" width="5" customWidth="1"/>
    <col min="47" max="47" width="12" bestFit="1" customWidth="1"/>
    <col min="48" max="50" width="5" customWidth="1"/>
    <col min="51" max="52" width="12" bestFit="1" customWidth="1"/>
    <col min="53" max="55" width="5" customWidth="1"/>
    <col min="56" max="56" width="12" bestFit="1" customWidth="1"/>
    <col min="57" max="57" width="11.28515625" bestFit="1" customWidth="1"/>
  </cols>
  <sheetData>
    <row r="1" spans="1:2">
      <c r="A1" s="323" t="s">
        <v>940</v>
      </c>
      <c r="B1" t="s">
        <v>1278</v>
      </c>
    </row>
    <row r="3" spans="1:2">
      <c r="A3" s="323" t="s">
        <v>939</v>
      </c>
      <c r="B3" t="s">
        <v>941</v>
      </c>
    </row>
    <row r="4" spans="1:2">
      <c r="A4" s="328" t="s">
        <v>1280</v>
      </c>
      <c r="B4">
        <v>26.11</v>
      </c>
    </row>
    <row r="5" spans="1:2">
      <c r="A5" s="328" t="s">
        <v>1283</v>
      </c>
      <c r="B5">
        <v>1396.5500000000004</v>
      </c>
    </row>
    <row r="6" spans="1:2">
      <c r="A6" s="328" t="s">
        <v>938</v>
      </c>
      <c r="B6">
        <v>1422.6600000000003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2:Y1023"/>
  <sheetViews>
    <sheetView zoomScale="70" zoomScaleNormal="70" zoomScaleSheetLayoutView="85" workbookViewId="0">
      <pane xSplit="6" ySplit="5" topLeftCell="J986" activePane="bottomRight" state="frozen"/>
      <selection pane="topRight" activeCell="E1" sqref="E1"/>
      <selection pane="bottomLeft" activeCell="A6" sqref="A6"/>
      <selection pane="bottomRight" activeCell="L1013" sqref="L1013"/>
    </sheetView>
  </sheetViews>
  <sheetFormatPr defaultRowHeight="15"/>
  <cols>
    <col min="1" max="1" width="3" style="1" customWidth="1"/>
    <col min="2" max="2" width="7.42578125" style="1" customWidth="1"/>
    <col min="3" max="3" width="18.42578125" style="1" customWidth="1"/>
    <col min="4" max="4" width="15.85546875" style="1" customWidth="1"/>
    <col min="5" max="5" width="19.5703125" style="1" customWidth="1"/>
    <col min="6" max="6" width="9.85546875" style="1" customWidth="1"/>
    <col min="7" max="7" width="12.5703125" style="1" customWidth="1"/>
    <col min="8" max="8" width="12.42578125" style="1" customWidth="1"/>
    <col min="9" max="9" width="14" style="1" customWidth="1"/>
    <col min="10" max="10" width="16.7109375" style="1" customWidth="1"/>
    <col min="11" max="11" width="14.7109375" style="1" customWidth="1"/>
    <col min="12" max="12" width="16" style="1" customWidth="1"/>
    <col min="13" max="13" width="13.42578125" style="1" customWidth="1"/>
    <col min="14" max="14" width="17.7109375" style="1" customWidth="1"/>
    <col min="15" max="15" width="14.42578125" style="1" customWidth="1"/>
    <col min="16" max="16" width="13.7109375" style="1" customWidth="1"/>
    <col min="17" max="19" width="12.28515625" style="1" customWidth="1"/>
    <col min="20" max="20" width="13.85546875" style="1" customWidth="1"/>
    <col min="21" max="21" width="17" style="1" customWidth="1"/>
    <col min="22" max="16384" width="9.140625" style="1"/>
  </cols>
  <sheetData>
    <row r="2" spans="2:25" ht="21" customHeight="1">
      <c r="B2" s="69" t="s">
        <v>1511</v>
      </c>
      <c r="C2" s="69"/>
      <c r="D2" s="69"/>
      <c r="E2" s="65"/>
      <c r="G2" s="7"/>
      <c r="H2" s="7"/>
      <c r="J2" s="2"/>
      <c r="K2" s="2"/>
      <c r="L2" s="3"/>
      <c r="M2" s="3"/>
      <c r="N2" s="3"/>
      <c r="O2" s="4"/>
      <c r="P2" s="4"/>
      <c r="Q2" s="4"/>
      <c r="R2" s="4"/>
      <c r="S2" s="4"/>
      <c r="T2" s="4"/>
      <c r="U2" s="4"/>
    </row>
    <row r="3" spans="2:25" ht="18.75" customHeight="1">
      <c r="B3" s="394" t="s">
        <v>1</v>
      </c>
      <c r="C3" s="394" t="s">
        <v>940</v>
      </c>
      <c r="D3" s="121"/>
      <c r="E3" s="394" t="s">
        <v>2</v>
      </c>
      <c r="F3" s="394" t="s">
        <v>3</v>
      </c>
      <c r="G3" s="72" t="s">
        <v>4</v>
      </c>
      <c r="H3" s="73"/>
      <c r="I3" s="394" t="s">
        <v>5</v>
      </c>
      <c r="J3" s="394" t="s">
        <v>6</v>
      </c>
      <c r="K3" s="396" t="s">
        <v>7</v>
      </c>
      <c r="L3" s="396" t="s">
        <v>8</v>
      </c>
      <c r="M3" s="396" t="s">
        <v>33</v>
      </c>
      <c r="N3" s="396" t="s">
        <v>9</v>
      </c>
      <c r="O3" s="396" t="s">
        <v>10</v>
      </c>
      <c r="P3" s="122"/>
      <c r="Q3" s="394" t="s">
        <v>11</v>
      </c>
      <c r="R3" s="121"/>
      <c r="S3" s="121"/>
      <c r="T3" s="121"/>
      <c r="U3" s="394" t="s">
        <v>12</v>
      </c>
    </row>
    <row r="4" spans="2:25" ht="18.75">
      <c r="B4" s="395"/>
      <c r="C4" s="395"/>
      <c r="D4" s="74"/>
      <c r="E4" s="395"/>
      <c r="F4" s="395"/>
      <c r="G4" s="74" t="s">
        <v>13</v>
      </c>
      <c r="H4" s="74" t="s">
        <v>14</v>
      </c>
      <c r="I4" s="395"/>
      <c r="J4" s="395"/>
      <c r="K4" s="397"/>
      <c r="L4" s="397"/>
      <c r="M4" s="397"/>
      <c r="N4" s="397"/>
      <c r="O4" s="397"/>
      <c r="P4" s="171"/>
      <c r="Q4" s="395"/>
      <c r="R4" s="74"/>
      <c r="S4" s="74"/>
      <c r="T4" s="74"/>
      <c r="U4" s="395"/>
    </row>
    <row r="5" spans="2:25" ht="18.75">
      <c r="B5" s="121" t="s">
        <v>1</v>
      </c>
      <c r="C5" s="121" t="s">
        <v>940</v>
      </c>
      <c r="D5" s="121" t="s">
        <v>952</v>
      </c>
      <c r="E5" s="121" t="s">
        <v>2</v>
      </c>
      <c r="F5" s="121" t="s">
        <v>3</v>
      </c>
      <c r="G5" s="74" t="s">
        <v>13</v>
      </c>
      <c r="H5" s="74" t="s">
        <v>14</v>
      </c>
      <c r="I5" s="121" t="s">
        <v>5</v>
      </c>
      <c r="J5" s="121" t="s">
        <v>6</v>
      </c>
      <c r="K5" s="122" t="s">
        <v>935</v>
      </c>
      <c r="L5" s="121" t="s">
        <v>936</v>
      </c>
      <c r="M5" s="121" t="s">
        <v>937</v>
      </c>
      <c r="N5" s="121" t="s">
        <v>9</v>
      </c>
      <c r="O5" s="121" t="s">
        <v>10</v>
      </c>
      <c r="P5" s="121" t="s">
        <v>1281</v>
      </c>
      <c r="Q5" s="121" t="s">
        <v>11</v>
      </c>
      <c r="R5" s="121" t="s">
        <v>1290</v>
      </c>
      <c r="S5" s="121" t="s">
        <v>1288</v>
      </c>
      <c r="T5" s="121" t="s">
        <v>1289</v>
      </c>
      <c r="U5" s="121" t="s">
        <v>12</v>
      </c>
    </row>
    <row r="6" spans="2:25" ht="15.75">
      <c r="B6" s="71">
        <v>1</v>
      </c>
      <c r="C6" s="159">
        <v>44166</v>
      </c>
      <c r="D6" s="128" t="s">
        <v>957</v>
      </c>
      <c r="E6" s="78">
        <v>44187</v>
      </c>
      <c r="F6" s="84">
        <v>2</v>
      </c>
      <c r="G6" s="161">
        <v>0.54166666666666663</v>
      </c>
      <c r="H6" s="161">
        <v>0.60416666666666663</v>
      </c>
      <c r="I6" s="97" t="s">
        <v>857</v>
      </c>
      <c r="J6" s="84" t="s">
        <v>1066</v>
      </c>
      <c r="K6" s="84">
        <v>7.89</v>
      </c>
      <c r="L6" s="84">
        <v>7.79</v>
      </c>
      <c r="M6" s="82">
        <v>0.1</v>
      </c>
      <c r="N6" s="81">
        <v>43901</v>
      </c>
      <c r="O6" s="83">
        <v>9.5333333333333332</v>
      </c>
      <c r="P6" s="35" t="s">
        <v>1282</v>
      </c>
      <c r="Q6" s="78" t="s">
        <v>52</v>
      </c>
      <c r="R6" s="78" t="s">
        <v>1291</v>
      </c>
      <c r="S6" s="84">
        <v>90</v>
      </c>
      <c r="T6" s="176">
        <f>L6*S6</f>
        <v>701.1</v>
      </c>
      <c r="U6" s="78" t="s">
        <v>109</v>
      </c>
    </row>
    <row r="7" spans="2:25" ht="15.75">
      <c r="B7" s="71">
        <v>2</v>
      </c>
      <c r="C7" s="159">
        <v>44166</v>
      </c>
      <c r="D7" s="128" t="s">
        <v>957</v>
      </c>
      <c r="E7" s="78">
        <v>44187</v>
      </c>
      <c r="F7" s="84">
        <v>2</v>
      </c>
      <c r="G7" s="161">
        <v>0.59722222222222221</v>
      </c>
      <c r="H7" s="161">
        <v>0.61805555555555558</v>
      </c>
      <c r="I7" s="97" t="s">
        <v>857</v>
      </c>
      <c r="J7" s="84" t="s">
        <v>1067</v>
      </c>
      <c r="K7" s="84">
        <v>2.3199999999999998</v>
      </c>
      <c r="L7" s="84">
        <v>2.2000000000000002</v>
      </c>
      <c r="M7" s="82">
        <v>0.12</v>
      </c>
      <c r="N7" s="81">
        <v>43915</v>
      </c>
      <c r="O7" s="83">
        <v>9.0666666666666664</v>
      </c>
      <c r="P7" s="35" t="s">
        <v>1282</v>
      </c>
      <c r="Q7" s="78" t="s">
        <v>52</v>
      </c>
      <c r="R7" s="78" t="s">
        <v>1291</v>
      </c>
      <c r="S7" s="84">
        <v>90</v>
      </c>
      <c r="T7" s="176">
        <f t="shared" ref="T7:T68" si="0">L7*S7</f>
        <v>198.00000000000003</v>
      </c>
      <c r="U7" s="78" t="s">
        <v>112</v>
      </c>
    </row>
    <row r="8" spans="2:25" ht="15.75">
      <c r="B8" s="71">
        <v>3</v>
      </c>
      <c r="C8" s="159">
        <v>44166</v>
      </c>
      <c r="D8" s="128" t="s">
        <v>957</v>
      </c>
      <c r="E8" s="78">
        <v>44187</v>
      </c>
      <c r="F8" s="84">
        <v>2</v>
      </c>
      <c r="G8" s="161">
        <v>0.61805555555555558</v>
      </c>
      <c r="H8" s="161">
        <v>0.625</v>
      </c>
      <c r="I8" s="97" t="s">
        <v>857</v>
      </c>
      <c r="J8" s="84" t="s">
        <v>859</v>
      </c>
      <c r="K8" s="84">
        <v>4.3600000000000003</v>
      </c>
      <c r="L8" s="84">
        <v>0.1</v>
      </c>
      <c r="M8" s="82">
        <v>4.26</v>
      </c>
      <c r="N8" s="81">
        <v>43909</v>
      </c>
      <c r="O8" s="83">
        <v>9.2666666666666675</v>
      </c>
      <c r="P8" s="35" t="s">
        <v>1282</v>
      </c>
      <c r="Q8" s="78" t="s">
        <v>52</v>
      </c>
      <c r="R8" s="78" t="s">
        <v>1291</v>
      </c>
      <c r="S8" s="84">
        <v>90</v>
      </c>
      <c r="T8" s="176">
        <f t="shared" si="0"/>
        <v>9</v>
      </c>
      <c r="U8" s="78" t="s">
        <v>112</v>
      </c>
    </row>
    <row r="9" spans="2:25" ht="15.75">
      <c r="B9" s="71">
        <v>4</v>
      </c>
      <c r="C9" s="159">
        <v>44166</v>
      </c>
      <c r="D9" s="128" t="s">
        <v>957</v>
      </c>
      <c r="E9" s="78">
        <v>44187</v>
      </c>
      <c r="F9" s="84">
        <v>2</v>
      </c>
      <c r="G9" s="161">
        <v>0.625</v>
      </c>
      <c r="H9" s="161">
        <v>0.63888888888888895</v>
      </c>
      <c r="I9" s="97" t="s">
        <v>857</v>
      </c>
      <c r="J9" s="84" t="s">
        <v>860</v>
      </c>
      <c r="K9" s="84">
        <v>1.78</v>
      </c>
      <c r="L9" s="84">
        <v>0.78</v>
      </c>
      <c r="M9" s="82">
        <v>1</v>
      </c>
      <c r="N9" s="81">
        <v>43994</v>
      </c>
      <c r="O9" s="83">
        <v>6.4333333333333336</v>
      </c>
      <c r="P9" s="83" t="s">
        <v>1280</v>
      </c>
      <c r="Q9" s="78" t="s">
        <v>52</v>
      </c>
      <c r="R9" s="78" t="s">
        <v>1291</v>
      </c>
      <c r="S9" s="84">
        <v>90</v>
      </c>
      <c r="T9" s="176">
        <f t="shared" si="0"/>
        <v>70.2</v>
      </c>
      <c r="U9" s="78" t="s">
        <v>140</v>
      </c>
    </row>
    <row r="10" spans="2:25" ht="15.75">
      <c r="B10" s="71">
        <v>5</v>
      </c>
      <c r="C10" s="159">
        <v>44166</v>
      </c>
      <c r="D10" s="128" t="s">
        <v>957</v>
      </c>
      <c r="E10" s="78">
        <v>44187</v>
      </c>
      <c r="F10" s="84">
        <v>2</v>
      </c>
      <c r="G10" s="161">
        <v>0.63541666666666663</v>
      </c>
      <c r="H10" s="161">
        <v>0.65972222222222221</v>
      </c>
      <c r="I10" s="97" t="s">
        <v>857</v>
      </c>
      <c r="J10" s="84" t="s">
        <v>1068</v>
      </c>
      <c r="K10" s="84">
        <v>4.46</v>
      </c>
      <c r="L10" s="84">
        <v>1.76</v>
      </c>
      <c r="M10" s="82">
        <v>2.7</v>
      </c>
      <c r="N10" s="81">
        <v>43992</v>
      </c>
      <c r="O10" s="83">
        <v>6.5</v>
      </c>
      <c r="P10" s="35" t="s">
        <v>1282</v>
      </c>
      <c r="Q10" s="78" t="s">
        <v>52</v>
      </c>
      <c r="R10" s="78" t="s">
        <v>1291</v>
      </c>
      <c r="S10" s="84">
        <v>90</v>
      </c>
      <c r="T10" s="176">
        <f t="shared" si="0"/>
        <v>158.4</v>
      </c>
      <c r="U10" s="78" t="s">
        <v>140</v>
      </c>
      <c r="Y10" s="1">
        <f>SUMIFS(All!L:L,All!F:F,5)</f>
        <v>0</v>
      </c>
    </row>
    <row r="11" spans="2:25" ht="15.75">
      <c r="B11" s="71">
        <v>6</v>
      </c>
      <c r="C11" s="159">
        <v>44166</v>
      </c>
      <c r="D11" s="128" t="s">
        <v>957</v>
      </c>
      <c r="E11" s="78">
        <v>44187</v>
      </c>
      <c r="F11" s="84">
        <v>2</v>
      </c>
      <c r="G11" s="161">
        <v>0.65625</v>
      </c>
      <c r="H11" s="161">
        <v>0.68055555555555547</v>
      </c>
      <c r="I11" s="97" t="s">
        <v>914</v>
      </c>
      <c r="J11" s="84" t="s">
        <v>1069</v>
      </c>
      <c r="K11" s="84">
        <v>5.95</v>
      </c>
      <c r="L11" s="84">
        <v>3.05</v>
      </c>
      <c r="M11" s="82">
        <v>2.9</v>
      </c>
      <c r="N11" s="81">
        <v>44008</v>
      </c>
      <c r="O11" s="83">
        <v>5.9666666666666668</v>
      </c>
      <c r="P11" s="83" t="s">
        <v>1280</v>
      </c>
      <c r="Q11" s="78" t="s">
        <v>52</v>
      </c>
      <c r="R11" s="78" t="s">
        <v>1291</v>
      </c>
      <c r="S11" s="84">
        <v>90</v>
      </c>
      <c r="T11" s="176">
        <f t="shared" si="0"/>
        <v>274.5</v>
      </c>
      <c r="U11" s="78" t="s">
        <v>140</v>
      </c>
    </row>
    <row r="12" spans="2:25" ht="15.75">
      <c r="B12" s="71">
        <v>7</v>
      </c>
      <c r="C12" s="159">
        <v>44166</v>
      </c>
      <c r="D12" s="128" t="s">
        <v>957</v>
      </c>
      <c r="E12" s="78">
        <v>44187</v>
      </c>
      <c r="F12" s="84">
        <v>2</v>
      </c>
      <c r="G12" s="161">
        <v>0.67708333333333337</v>
      </c>
      <c r="H12" s="161">
        <v>0.69444444444444453</v>
      </c>
      <c r="I12" s="97" t="s">
        <v>914</v>
      </c>
      <c r="J12" s="84" t="s">
        <v>752</v>
      </c>
      <c r="K12" s="84">
        <v>3.93</v>
      </c>
      <c r="L12" s="84">
        <v>0.23</v>
      </c>
      <c r="M12" s="82">
        <v>3.7</v>
      </c>
      <c r="N12" s="81">
        <v>44016</v>
      </c>
      <c r="O12" s="83">
        <v>5.7</v>
      </c>
      <c r="P12" s="83" t="s">
        <v>1280</v>
      </c>
      <c r="Q12" s="78" t="s">
        <v>52</v>
      </c>
      <c r="R12" s="78" t="s">
        <v>1291</v>
      </c>
      <c r="S12" s="84">
        <v>90</v>
      </c>
      <c r="T12" s="176">
        <f t="shared" si="0"/>
        <v>20.7</v>
      </c>
      <c r="U12" s="78" t="s">
        <v>112</v>
      </c>
    </row>
    <row r="13" spans="2:25" ht="15.75">
      <c r="B13" s="71">
        <v>8</v>
      </c>
      <c r="C13" s="159">
        <v>44166</v>
      </c>
      <c r="D13" s="128" t="s">
        <v>957</v>
      </c>
      <c r="E13" s="78">
        <v>44187</v>
      </c>
      <c r="F13" s="84">
        <v>2</v>
      </c>
      <c r="G13" s="161">
        <v>0.69444444444444453</v>
      </c>
      <c r="H13" s="161">
        <v>0.70833333333333337</v>
      </c>
      <c r="I13" s="97" t="s">
        <v>141</v>
      </c>
      <c r="J13" s="84" t="s">
        <v>751</v>
      </c>
      <c r="K13" s="84">
        <v>5.19</v>
      </c>
      <c r="L13" s="84">
        <v>0.1</v>
      </c>
      <c r="M13" s="82">
        <v>5.09</v>
      </c>
      <c r="N13" s="81">
        <v>44003</v>
      </c>
      <c r="O13" s="83">
        <v>6.1333333333333337</v>
      </c>
      <c r="P13" s="83" t="s">
        <v>1280</v>
      </c>
      <c r="Q13" s="78" t="s">
        <v>53</v>
      </c>
      <c r="R13" s="78" t="s">
        <v>1291</v>
      </c>
      <c r="S13" s="84">
        <v>50</v>
      </c>
      <c r="T13" s="176">
        <f t="shared" si="0"/>
        <v>5</v>
      </c>
      <c r="U13" s="78" t="s">
        <v>84</v>
      </c>
    </row>
    <row r="14" spans="2:25" ht="15.75">
      <c r="B14" s="71">
        <v>9</v>
      </c>
      <c r="C14" s="159">
        <v>44166</v>
      </c>
      <c r="D14" s="128" t="s">
        <v>956</v>
      </c>
      <c r="E14" s="78">
        <v>44179</v>
      </c>
      <c r="F14" s="84" t="s">
        <v>22</v>
      </c>
      <c r="G14" s="78" t="s">
        <v>684</v>
      </c>
      <c r="H14" s="78" t="s">
        <v>34</v>
      </c>
      <c r="I14" s="97" t="s">
        <v>685</v>
      </c>
      <c r="J14" s="84" t="s">
        <v>686</v>
      </c>
      <c r="K14" s="84">
        <v>2.46</v>
      </c>
      <c r="L14" s="84">
        <v>2.46</v>
      </c>
      <c r="M14" s="82">
        <v>0</v>
      </c>
      <c r="N14" s="81">
        <v>43950</v>
      </c>
      <c r="O14" s="83">
        <v>7.6333333333333337</v>
      </c>
      <c r="P14" s="35" t="s">
        <v>1282</v>
      </c>
      <c r="Q14" s="78" t="s">
        <v>52</v>
      </c>
      <c r="R14" s="78" t="s">
        <v>1291</v>
      </c>
      <c r="S14" s="84">
        <v>90</v>
      </c>
      <c r="T14" s="176">
        <f t="shared" si="0"/>
        <v>221.4</v>
      </c>
      <c r="U14" s="78" t="s">
        <v>69</v>
      </c>
    </row>
    <row r="15" spans="2:25" ht="15.75">
      <c r="B15" s="71">
        <v>10</v>
      </c>
      <c r="C15" s="159">
        <v>44166</v>
      </c>
      <c r="D15" s="128" t="s">
        <v>956</v>
      </c>
      <c r="E15" s="78">
        <v>44179</v>
      </c>
      <c r="F15" s="84" t="s">
        <v>22</v>
      </c>
      <c r="G15" s="78" t="s">
        <v>684</v>
      </c>
      <c r="H15" s="78" t="s">
        <v>34</v>
      </c>
      <c r="I15" s="97" t="s">
        <v>685</v>
      </c>
      <c r="J15" s="84" t="s">
        <v>687</v>
      </c>
      <c r="K15" s="84">
        <v>2.74</v>
      </c>
      <c r="L15" s="84">
        <v>1</v>
      </c>
      <c r="M15" s="82">
        <v>1.7400000000000002</v>
      </c>
      <c r="N15" s="81">
        <v>43960</v>
      </c>
      <c r="O15" s="83">
        <v>7.3</v>
      </c>
      <c r="P15" s="35" t="s">
        <v>1282</v>
      </c>
      <c r="Q15" s="78" t="s">
        <v>52</v>
      </c>
      <c r="R15" s="78" t="s">
        <v>1291</v>
      </c>
      <c r="S15" s="84">
        <v>90</v>
      </c>
      <c r="T15" s="176">
        <f t="shared" si="0"/>
        <v>90</v>
      </c>
      <c r="U15" s="78" t="s">
        <v>69</v>
      </c>
    </row>
    <row r="16" spans="2:25" ht="15.75">
      <c r="B16" s="71">
        <v>11</v>
      </c>
      <c r="C16" s="159">
        <v>44166</v>
      </c>
      <c r="D16" s="128" t="s">
        <v>953</v>
      </c>
      <c r="E16" s="78">
        <v>44178</v>
      </c>
      <c r="F16" s="84">
        <v>1</v>
      </c>
      <c r="G16" s="78" t="s">
        <v>1058</v>
      </c>
      <c r="H16" s="78" t="s">
        <v>606</v>
      </c>
      <c r="I16" s="97" t="s">
        <v>608</v>
      </c>
      <c r="J16" s="84" t="s">
        <v>1059</v>
      </c>
      <c r="K16" s="84">
        <v>2.72</v>
      </c>
      <c r="L16" s="84">
        <v>0.2</v>
      </c>
      <c r="M16" s="82">
        <v>2.52</v>
      </c>
      <c r="N16" s="81">
        <v>43767</v>
      </c>
      <c r="O16" s="83">
        <v>13.7</v>
      </c>
      <c r="P16" s="35" t="s">
        <v>1282</v>
      </c>
      <c r="Q16" s="78" t="s">
        <v>52</v>
      </c>
      <c r="R16" s="78" t="s">
        <v>1291</v>
      </c>
      <c r="S16" s="84">
        <v>90</v>
      </c>
      <c r="T16" s="176">
        <f t="shared" si="0"/>
        <v>18</v>
      </c>
      <c r="U16" s="78" t="s">
        <v>69</v>
      </c>
    </row>
    <row r="17" spans="2:21" ht="15.75">
      <c r="B17" s="71">
        <v>12</v>
      </c>
      <c r="C17" s="159">
        <v>44166</v>
      </c>
      <c r="D17" s="128" t="s">
        <v>957</v>
      </c>
      <c r="E17" s="78">
        <v>44180</v>
      </c>
      <c r="F17" s="84">
        <v>1</v>
      </c>
      <c r="G17" s="78" t="s">
        <v>40</v>
      </c>
      <c r="H17" s="78" t="s">
        <v>70</v>
      </c>
      <c r="I17" s="97" t="s">
        <v>745</v>
      </c>
      <c r="J17" s="84" t="s">
        <v>1060</v>
      </c>
      <c r="K17" s="84">
        <v>8.4</v>
      </c>
      <c r="L17" s="84">
        <v>0.4</v>
      </c>
      <c r="M17" s="82">
        <v>8</v>
      </c>
      <c r="N17" s="81">
        <v>43921</v>
      </c>
      <c r="O17" s="83">
        <v>8.6333333333333329</v>
      </c>
      <c r="P17" s="35" t="s">
        <v>1282</v>
      </c>
      <c r="Q17" s="78" t="s">
        <v>52</v>
      </c>
      <c r="R17" s="78" t="s">
        <v>1291</v>
      </c>
      <c r="S17" s="84">
        <v>90</v>
      </c>
      <c r="T17" s="176">
        <f t="shared" si="0"/>
        <v>36</v>
      </c>
      <c r="U17" s="78" t="s">
        <v>747</v>
      </c>
    </row>
    <row r="18" spans="2:21" ht="15.75">
      <c r="B18" s="71">
        <v>13</v>
      </c>
      <c r="C18" s="159">
        <v>44166</v>
      </c>
      <c r="D18" s="128" t="s">
        <v>958</v>
      </c>
      <c r="E18" s="78">
        <v>44182</v>
      </c>
      <c r="F18" s="84">
        <v>1</v>
      </c>
      <c r="G18" s="78" t="s">
        <v>815</v>
      </c>
      <c r="H18" s="78" t="s">
        <v>177</v>
      </c>
      <c r="I18" s="97" t="s">
        <v>17</v>
      </c>
      <c r="J18" s="84" t="s">
        <v>1061</v>
      </c>
      <c r="K18" s="84">
        <v>6.4</v>
      </c>
      <c r="L18" s="84">
        <v>0.3</v>
      </c>
      <c r="M18" s="82">
        <v>6.1000000000000005</v>
      </c>
      <c r="N18" s="81">
        <v>44101</v>
      </c>
      <c r="O18" s="83">
        <v>2.7</v>
      </c>
      <c r="P18" s="83" t="s">
        <v>1280</v>
      </c>
      <c r="Q18" s="78" t="s">
        <v>54</v>
      </c>
      <c r="R18" s="78" t="s">
        <v>1291</v>
      </c>
      <c r="S18" s="84">
        <v>60</v>
      </c>
      <c r="T18" s="176">
        <f t="shared" si="0"/>
        <v>18</v>
      </c>
      <c r="U18" s="78" t="s">
        <v>56</v>
      </c>
    </row>
    <row r="19" spans="2:21" ht="15.75">
      <c r="B19" s="71">
        <v>14</v>
      </c>
      <c r="C19" s="159">
        <v>44166</v>
      </c>
      <c r="D19" s="128" t="s">
        <v>958</v>
      </c>
      <c r="E19" s="78">
        <v>44182</v>
      </c>
      <c r="F19" s="84">
        <v>1</v>
      </c>
      <c r="G19" s="78" t="s">
        <v>659</v>
      </c>
      <c r="H19" s="78" t="s">
        <v>1062</v>
      </c>
      <c r="I19" s="97" t="s">
        <v>717</v>
      </c>
      <c r="J19" s="84" t="s">
        <v>1063</v>
      </c>
      <c r="K19" s="84">
        <v>2.4700000000000002</v>
      </c>
      <c r="L19" s="84">
        <v>0.1</v>
      </c>
      <c r="M19" s="82">
        <v>2.37</v>
      </c>
      <c r="N19" s="81">
        <v>43970</v>
      </c>
      <c r="O19" s="83">
        <v>7.0666666666666664</v>
      </c>
      <c r="P19" s="35" t="s">
        <v>1282</v>
      </c>
      <c r="Q19" s="78" t="s">
        <v>52</v>
      </c>
      <c r="R19" s="78" t="s">
        <v>1291</v>
      </c>
      <c r="S19" s="84">
        <v>90</v>
      </c>
      <c r="T19" s="176">
        <f t="shared" si="0"/>
        <v>9</v>
      </c>
      <c r="U19" s="78" t="s">
        <v>153</v>
      </c>
    </row>
    <row r="20" spans="2:21" ht="15.75">
      <c r="B20" s="71">
        <v>15</v>
      </c>
      <c r="C20" s="159">
        <v>44166</v>
      </c>
      <c r="D20" s="128" t="s">
        <v>958</v>
      </c>
      <c r="E20" s="78">
        <v>44182</v>
      </c>
      <c r="F20" s="84">
        <v>1</v>
      </c>
      <c r="G20" s="78" t="s">
        <v>659</v>
      </c>
      <c r="H20" s="78" t="s">
        <v>1062</v>
      </c>
      <c r="I20" s="97" t="s">
        <v>717</v>
      </c>
      <c r="J20" s="84" t="s">
        <v>759</v>
      </c>
      <c r="K20" s="84">
        <v>0.25</v>
      </c>
      <c r="L20" s="84">
        <v>0.08</v>
      </c>
      <c r="M20" s="82">
        <v>0.16999999999999998</v>
      </c>
      <c r="N20" s="81">
        <v>44027</v>
      </c>
      <c r="O20" s="83">
        <v>5.166666666666667</v>
      </c>
      <c r="P20" s="83" t="s">
        <v>1280</v>
      </c>
      <c r="Q20" s="78" t="s">
        <v>52</v>
      </c>
      <c r="R20" s="78" t="s">
        <v>1291</v>
      </c>
      <c r="S20" s="84">
        <v>90</v>
      </c>
      <c r="T20" s="176">
        <f t="shared" si="0"/>
        <v>7.2</v>
      </c>
      <c r="U20" s="78" t="s">
        <v>153</v>
      </c>
    </row>
    <row r="21" spans="2:21" ht="15.75">
      <c r="B21" s="71">
        <v>16</v>
      </c>
      <c r="C21" s="159">
        <v>44166</v>
      </c>
      <c r="D21" s="128" t="s">
        <v>958</v>
      </c>
      <c r="E21" s="78">
        <v>44182</v>
      </c>
      <c r="F21" s="84">
        <v>1</v>
      </c>
      <c r="G21" s="78" t="s">
        <v>659</v>
      </c>
      <c r="H21" s="78" t="s">
        <v>1062</v>
      </c>
      <c r="I21" s="97" t="s">
        <v>760</v>
      </c>
      <c r="J21" s="84" t="s">
        <v>762</v>
      </c>
      <c r="K21" s="84">
        <v>2.61</v>
      </c>
      <c r="L21" s="84">
        <v>0.5</v>
      </c>
      <c r="M21" s="82">
        <v>2.11</v>
      </c>
      <c r="N21" s="81">
        <v>44017</v>
      </c>
      <c r="O21" s="83">
        <v>5.5</v>
      </c>
      <c r="P21" s="83" t="s">
        <v>1280</v>
      </c>
      <c r="Q21" s="78" t="s">
        <v>20</v>
      </c>
      <c r="R21" s="78" t="s">
        <v>1291</v>
      </c>
      <c r="S21" s="84">
        <v>70</v>
      </c>
      <c r="T21" s="176">
        <f t="shared" si="0"/>
        <v>35</v>
      </c>
      <c r="U21" s="78" t="s">
        <v>112</v>
      </c>
    </row>
    <row r="22" spans="2:21" ht="15.75">
      <c r="B22" s="71">
        <v>17</v>
      </c>
      <c r="C22" s="159">
        <v>44166</v>
      </c>
      <c r="D22" s="128" t="s">
        <v>954</v>
      </c>
      <c r="E22" s="78">
        <v>44183</v>
      </c>
      <c r="F22" s="84">
        <v>1</v>
      </c>
      <c r="G22" s="78" t="s">
        <v>123</v>
      </c>
      <c r="H22" s="78" t="s">
        <v>143</v>
      </c>
      <c r="I22" s="97" t="s">
        <v>356</v>
      </c>
      <c r="J22" s="84" t="s">
        <v>902</v>
      </c>
      <c r="K22" s="84">
        <v>5.23</v>
      </c>
      <c r="L22" s="84">
        <v>0.15</v>
      </c>
      <c r="M22" s="82">
        <v>5.08</v>
      </c>
      <c r="N22" s="81">
        <v>44067</v>
      </c>
      <c r="O22" s="83">
        <v>3.8666666666666667</v>
      </c>
      <c r="P22" s="83" t="s">
        <v>1280</v>
      </c>
      <c r="Q22" s="78" t="s">
        <v>20</v>
      </c>
      <c r="R22" s="78" t="s">
        <v>1291</v>
      </c>
      <c r="S22" s="84">
        <v>70</v>
      </c>
      <c r="T22" s="176">
        <f t="shared" si="0"/>
        <v>10.5</v>
      </c>
      <c r="U22" s="78" t="s">
        <v>56</v>
      </c>
    </row>
    <row r="23" spans="2:21" ht="15.75">
      <c r="B23" s="71">
        <v>18</v>
      </c>
      <c r="C23" s="159">
        <v>44166</v>
      </c>
      <c r="D23" s="128" t="s">
        <v>957</v>
      </c>
      <c r="E23" s="78">
        <v>44187</v>
      </c>
      <c r="F23" s="84">
        <v>1</v>
      </c>
      <c r="G23" s="78" t="s">
        <v>805</v>
      </c>
      <c r="H23" s="78" t="s">
        <v>388</v>
      </c>
      <c r="I23" s="97" t="s">
        <v>697</v>
      </c>
      <c r="J23" s="84" t="s">
        <v>1064</v>
      </c>
      <c r="K23" s="84">
        <v>5.04</v>
      </c>
      <c r="L23" s="84">
        <v>0.15</v>
      </c>
      <c r="M23" s="82">
        <v>4.8899999999999997</v>
      </c>
      <c r="N23" s="81">
        <v>43965</v>
      </c>
      <c r="O23" s="83">
        <v>7.4</v>
      </c>
      <c r="P23" s="35" t="s">
        <v>1282</v>
      </c>
      <c r="Q23" s="78" t="s">
        <v>53</v>
      </c>
      <c r="R23" s="78" t="s">
        <v>1291</v>
      </c>
      <c r="S23" s="84">
        <v>50</v>
      </c>
      <c r="T23" s="176">
        <f t="shared" si="0"/>
        <v>7.5</v>
      </c>
      <c r="U23" s="78" t="s">
        <v>84</v>
      </c>
    </row>
    <row r="24" spans="2:21" ht="15.75">
      <c r="B24" s="71">
        <v>19</v>
      </c>
      <c r="C24" s="159">
        <v>44166</v>
      </c>
      <c r="D24" s="128" t="s">
        <v>957</v>
      </c>
      <c r="E24" s="78">
        <v>44187</v>
      </c>
      <c r="F24" s="84">
        <v>1</v>
      </c>
      <c r="G24" s="78" t="s">
        <v>805</v>
      </c>
      <c r="H24" s="78" t="s">
        <v>388</v>
      </c>
      <c r="I24" s="97" t="s">
        <v>697</v>
      </c>
      <c r="J24" s="84" t="s">
        <v>1065</v>
      </c>
      <c r="K24" s="84">
        <v>5.93</v>
      </c>
      <c r="L24" s="84">
        <v>0.08</v>
      </c>
      <c r="M24" s="82">
        <v>5.85</v>
      </c>
      <c r="N24" s="81">
        <v>43964</v>
      </c>
      <c r="O24" s="83">
        <v>7.4333333333333336</v>
      </c>
      <c r="P24" s="35" t="s">
        <v>1282</v>
      </c>
      <c r="Q24" s="78" t="s">
        <v>53</v>
      </c>
      <c r="R24" s="78" t="s">
        <v>1291</v>
      </c>
      <c r="S24" s="84">
        <v>50</v>
      </c>
      <c r="T24" s="176">
        <f t="shared" si="0"/>
        <v>4</v>
      </c>
      <c r="U24" s="78" t="s">
        <v>84</v>
      </c>
    </row>
    <row r="25" spans="2:21" s="76" customFormat="1" ht="18.75">
      <c r="B25" s="71">
        <v>20</v>
      </c>
      <c r="C25" s="159">
        <v>44197</v>
      </c>
      <c r="D25" s="128" t="s">
        <v>953</v>
      </c>
      <c r="E25" s="78">
        <v>44220</v>
      </c>
      <c r="F25" s="84" t="s">
        <v>22</v>
      </c>
      <c r="G25" s="78" t="s">
        <v>688</v>
      </c>
      <c r="H25" s="78" t="s">
        <v>38</v>
      </c>
      <c r="I25" s="97" t="s">
        <v>690</v>
      </c>
      <c r="J25" s="84" t="s">
        <v>689</v>
      </c>
      <c r="K25" s="84">
        <v>4.57</v>
      </c>
      <c r="L25" s="84">
        <v>0.01</v>
      </c>
      <c r="M25" s="82">
        <v>4.5600000000000005</v>
      </c>
      <c r="N25" s="81">
        <v>43879</v>
      </c>
      <c r="O25" s="83">
        <v>11.4</v>
      </c>
      <c r="P25" s="35" t="s">
        <v>1282</v>
      </c>
      <c r="Q25" s="78" t="s">
        <v>52</v>
      </c>
      <c r="R25" s="78" t="s">
        <v>1291</v>
      </c>
      <c r="S25" s="84">
        <v>90</v>
      </c>
      <c r="T25" s="176">
        <f t="shared" si="0"/>
        <v>0.9</v>
      </c>
      <c r="U25" s="78" t="s">
        <v>306</v>
      </c>
    </row>
    <row r="26" spans="2:21" s="76" customFormat="1" ht="18.75">
      <c r="B26" s="71">
        <v>21</v>
      </c>
      <c r="C26" s="159">
        <v>44228</v>
      </c>
      <c r="D26" s="128" t="s">
        <v>954</v>
      </c>
      <c r="E26" s="78">
        <v>44232</v>
      </c>
      <c r="F26" s="79">
        <v>1</v>
      </c>
      <c r="G26" s="82" t="s">
        <v>174</v>
      </c>
      <c r="H26" s="82" t="s">
        <v>118</v>
      </c>
      <c r="I26" s="98" t="s">
        <v>121</v>
      </c>
      <c r="J26" s="78" t="s">
        <v>691</v>
      </c>
      <c r="K26" s="82">
        <v>1.64</v>
      </c>
      <c r="L26" s="82">
        <v>1</v>
      </c>
      <c r="M26" s="82">
        <v>0.6399999999999999</v>
      </c>
      <c r="N26" s="78">
        <v>44031</v>
      </c>
      <c r="O26" s="83">
        <v>6.7</v>
      </c>
      <c r="P26" s="35" t="s">
        <v>1282</v>
      </c>
      <c r="Q26" s="78" t="s">
        <v>52</v>
      </c>
      <c r="R26" s="78" t="s">
        <v>1291</v>
      </c>
      <c r="S26" s="84">
        <v>90</v>
      </c>
      <c r="T26" s="176">
        <f t="shared" si="0"/>
        <v>90</v>
      </c>
      <c r="U26" s="78" t="s">
        <v>69</v>
      </c>
    </row>
    <row r="27" spans="2:21" s="76" customFormat="1" ht="18.75">
      <c r="B27" s="71">
        <v>22</v>
      </c>
      <c r="C27" s="159">
        <v>44228</v>
      </c>
      <c r="D27" s="128" t="s">
        <v>954</v>
      </c>
      <c r="E27" s="78">
        <v>44232</v>
      </c>
      <c r="F27" s="79">
        <v>1</v>
      </c>
      <c r="G27" s="82" t="s">
        <v>174</v>
      </c>
      <c r="H27" s="82" t="s">
        <v>118</v>
      </c>
      <c r="I27" s="98" t="s">
        <v>121</v>
      </c>
      <c r="J27" s="78" t="s">
        <v>692</v>
      </c>
      <c r="K27" s="82">
        <v>0.87</v>
      </c>
      <c r="L27" s="82">
        <v>0.37</v>
      </c>
      <c r="M27" s="82">
        <v>0.5</v>
      </c>
      <c r="N27" s="78">
        <v>44035</v>
      </c>
      <c r="O27" s="83">
        <v>6.6</v>
      </c>
      <c r="P27" s="35" t="s">
        <v>1282</v>
      </c>
      <c r="Q27" s="99" t="s">
        <v>52</v>
      </c>
      <c r="R27" s="78" t="s">
        <v>1291</v>
      </c>
      <c r="S27" s="84">
        <v>90</v>
      </c>
      <c r="T27" s="176">
        <f t="shared" si="0"/>
        <v>33.299999999999997</v>
      </c>
      <c r="U27" s="99" t="s">
        <v>69</v>
      </c>
    </row>
    <row r="28" spans="2:21" s="76" customFormat="1" ht="18.75">
      <c r="B28" s="71">
        <v>23</v>
      </c>
      <c r="C28" s="159">
        <v>44228</v>
      </c>
      <c r="D28" s="128" t="s">
        <v>954</v>
      </c>
      <c r="E28" s="78">
        <v>44232</v>
      </c>
      <c r="F28" s="79">
        <v>1</v>
      </c>
      <c r="G28" s="82" t="s">
        <v>174</v>
      </c>
      <c r="H28" s="82" t="s">
        <v>118</v>
      </c>
      <c r="I28" s="98" t="s">
        <v>421</v>
      </c>
      <c r="J28" s="78" t="s">
        <v>693</v>
      </c>
      <c r="K28" s="82">
        <v>1.5</v>
      </c>
      <c r="L28" s="82">
        <v>0.63</v>
      </c>
      <c r="M28" s="82">
        <v>0.87</v>
      </c>
      <c r="N28" s="78">
        <v>44091</v>
      </c>
      <c r="O28" s="83">
        <v>4.7</v>
      </c>
      <c r="P28" s="83" t="s">
        <v>1280</v>
      </c>
      <c r="Q28" s="99" t="s">
        <v>53</v>
      </c>
      <c r="R28" s="78" t="s">
        <v>1291</v>
      </c>
      <c r="S28" s="84">
        <v>50</v>
      </c>
      <c r="T28" s="176">
        <f t="shared" si="0"/>
        <v>31.5</v>
      </c>
      <c r="U28" s="99" t="s">
        <v>235</v>
      </c>
    </row>
    <row r="29" spans="2:21" s="76" customFormat="1" ht="18.75">
      <c r="B29" s="71">
        <v>24</v>
      </c>
      <c r="C29" s="159">
        <v>44228</v>
      </c>
      <c r="D29" s="128" t="s">
        <v>955</v>
      </c>
      <c r="E29" s="78">
        <v>44233</v>
      </c>
      <c r="F29" s="79">
        <v>1</v>
      </c>
      <c r="G29" s="82" t="s">
        <v>724</v>
      </c>
      <c r="H29" s="82" t="s">
        <v>285</v>
      </c>
      <c r="I29" s="98" t="s">
        <v>697</v>
      </c>
      <c r="J29" s="78" t="s">
        <v>698</v>
      </c>
      <c r="K29" s="82">
        <v>4.3499999999999996</v>
      </c>
      <c r="L29" s="82">
        <v>2.35</v>
      </c>
      <c r="M29" s="82">
        <f t="shared" ref="M29:M40" si="1">K29-L29</f>
        <v>1.9999999999999996</v>
      </c>
      <c r="N29" s="100">
        <v>43966</v>
      </c>
      <c r="O29" s="83">
        <v>8.9</v>
      </c>
      <c r="P29" s="35" t="s">
        <v>1282</v>
      </c>
      <c r="Q29" s="78" t="s">
        <v>53</v>
      </c>
      <c r="R29" s="78" t="s">
        <v>1291</v>
      </c>
      <c r="S29" s="84">
        <v>50</v>
      </c>
      <c r="T29" s="176">
        <f t="shared" si="0"/>
        <v>117.5</v>
      </c>
      <c r="U29" s="78" t="s">
        <v>84</v>
      </c>
    </row>
    <row r="30" spans="2:21" s="76" customFormat="1" ht="18.75">
      <c r="B30" s="71">
        <v>25</v>
      </c>
      <c r="C30" s="159">
        <v>44228</v>
      </c>
      <c r="D30" s="128" t="s">
        <v>955</v>
      </c>
      <c r="E30" s="78">
        <v>44233</v>
      </c>
      <c r="F30" s="79">
        <v>1</v>
      </c>
      <c r="G30" s="82" t="s">
        <v>724</v>
      </c>
      <c r="H30" s="82" t="s">
        <v>285</v>
      </c>
      <c r="I30" s="98" t="s">
        <v>697</v>
      </c>
      <c r="J30" s="78" t="s">
        <v>699</v>
      </c>
      <c r="K30" s="82">
        <v>5.42</v>
      </c>
      <c r="L30" s="82">
        <v>2.42</v>
      </c>
      <c r="M30" s="82">
        <f t="shared" si="1"/>
        <v>3</v>
      </c>
      <c r="N30" s="101">
        <v>43966</v>
      </c>
      <c r="O30" s="83">
        <v>8.9</v>
      </c>
      <c r="P30" s="35" t="s">
        <v>1282</v>
      </c>
      <c r="Q30" s="78" t="s">
        <v>53</v>
      </c>
      <c r="R30" s="78" t="s">
        <v>1291</v>
      </c>
      <c r="S30" s="84">
        <v>50</v>
      </c>
      <c r="T30" s="176">
        <f t="shared" si="0"/>
        <v>121</v>
      </c>
      <c r="U30" s="78" t="s">
        <v>84</v>
      </c>
    </row>
    <row r="31" spans="2:21" s="76" customFormat="1" ht="18.75">
      <c r="B31" s="71">
        <v>26</v>
      </c>
      <c r="C31" s="159">
        <v>44228</v>
      </c>
      <c r="D31" s="128" t="s">
        <v>955</v>
      </c>
      <c r="E31" s="78">
        <v>44233</v>
      </c>
      <c r="F31" s="79">
        <v>1</v>
      </c>
      <c r="G31" s="82" t="s">
        <v>724</v>
      </c>
      <c r="H31" s="82" t="s">
        <v>285</v>
      </c>
      <c r="I31" s="98" t="s">
        <v>697</v>
      </c>
      <c r="J31" s="78" t="s">
        <v>700</v>
      </c>
      <c r="K31" s="82">
        <v>1.52</v>
      </c>
      <c r="L31" s="82">
        <v>1.52</v>
      </c>
      <c r="M31" s="82">
        <f t="shared" si="1"/>
        <v>0</v>
      </c>
      <c r="N31" s="101">
        <v>43962</v>
      </c>
      <c r="O31" s="83">
        <v>9.1</v>
      </c>
      <c r="P31" s="35" t="s">
        <v>1282</v>
      </c>
      <c r="Q31" s="78" t="s">
        <v>53</v>
      </c>
      <c r="R31" s="78" t="s">
        <v>1291</v>
      </c>
      <c r="S31" s="84">
        <v>50</v>
      </c>
      <c r="T31" s="176">
        <f t="shared" si="0"/>
        <v>76</v>
      </c>
      <c r="U31" s="78" t="s">
        <v>84</v>
      </c>
    </row>
    <row r="32" spans="2:21" s="76" customFormat="1" ht="18.75">
      <c r="B32" s="71">
        <v>27</v>
      </c>
      <c r="C32" s="159">
        <v>44228</v>
      </c>
      <c r="D32" s="128" t="s">
        <v>955</v>
      </c>
      <c r="E32" s="78">
        <v>44233</v>
      </c>
      <c r="F32" s="79">
        <v>1</v>
      </c>
      <c r="G32" s="82" t="s">
        <v>724</v>
      </c>
      <c r="H32" s="82" t="s">
        <v>285</v>
      </c>
      <c r="I32" s="98" t="s">
        <v>697</v>
      </c>
      <c r="J32" s="78" t="s">
        <v>701</v>
      </c>
      <c r="K32" s="82">
        <v>5.57</v>
      </c>
      <c r="L32" s="82">
        <v>4.3</v>
      </c>
      <c r="M32" s="82">
        <f t="shared" si="1"/>
        <v>1.2700000000000005</v>
      </c>
      <c r="N32" s="101">
        <v>43992</v>
      </c>
      <c r="O32" s="83">
        <v>8.1</v>
      </c>
      <c r="P32" s="35" t="s">
        <v>1282</v>
      </c>
      <c r="Q32" s="78" t="s">
        <v>53</v>
      </c>
      <c r="R32" s="78" t="s">
        <v>1291</v>
      </c>
      <c r="S32" s="84">
        <v>50</v>
      </c>
      <c r="T32" s="176">
        <f t="shared" si="0"/>
        <v>215</v>
      </c>
      <c r="U32" s="78" t="s">
        <v>84</v>
      </c>
    </row>
    <row r="33" spans="2:21" s="76" customFormat="1" ht="18.75">
      <c r="B33" s="71">
        <v>28</v>
      </c>
      <c r="C33" s="159">
        <v>44228</v>
      </c>
      <c r="D33" s="128" t="s">
        <v>955</v>
      </c>
      <c r="E33" s="78">
        <v>44233</v>
      </c>
      <c r="F33" s="79">
        <v>1</v>
      </c>
      <c r="G33" s="82" t="s">
        <v>724</v>
      </c>
      <c r="H33" s="82" t="s">
        <v>285</v>
      </c>
      <c r="I33" s="98" t="s">
        <v>697</v>
      </c>
      <c r="J33" s="78" t="s">
        <v>702</v>
      </c>
      <c r="K33" s="82">
        <v>1.22</v>
      </c>
      <c r="L33" s="82">
        <v>1.22</v>
      </c>
      <c r="M33" s="82">
        <f t="shared" si="1"/>
        <v>0</v>
      </c>
      <c r="N33" s="101">
        <v>43963</v>
      </c>
      <c r="O33" s="83">
        <v>9</v>
      </c>
      <c r="P33" s="35" t="s">
        <v>1282</v>
      </c>
      <c r="Q33" s="78" t="s">
        <v>53</v>
      </c>
      <c r="R33" s="78" t="s">
        <v>1291</v>
      </c>
      <c r="S33" s="84">
        <v>50</v>
      </c>
      <c r="T33" s="176">
        <f t="shared" si="0"/>
        <v>61</v>
      </c>
      <c r="U33" s="78" t="s">
        <v>84</v>
      </c>
    </row>
    <row r="34" spans="2:21" s="76" customFormat="1" ht="18.75">
      <c r="B34" s="71">
        <v>29</v>
      </c>
      <c r="C34" s="159">
        <v>44228</v>
      </c>
      <c r="D34" s="128" t="s">
        <v>955</v>
      </c>
      <c r="E34" s="78">
        <v>44233</v>
      </c>
      <c r="F34" s="79">
        <v>1</v>
      </c>
      <c r="G34" s="82" t="s">
        <v>724</v>
      </c>
      <c r="H34" s="82" t="s">
        <v>285</v>
      </c>
      <c r="I34" s="98" t="s">
        <v>697</v>
      </c>
      <c r="J34" s="78" t="s">
        <v>703</v>
      </c>
      <c r="K34" s="82">
        <v>5.61</v>
      </c>
      <c r="L34" s="82">
        <v>4.5999999999999996</v>
      </c>
      <c r="M34" s="82">
        <f t="shared" si="1"/>
        <v>1.0100000000000007</v>
      </c>
      <c r="N34" s="101">
        <v>43992</v>
      </c>
      <c r="O34" s="83">
        <v>8.1</v>
      </c>
      <c r="P34" s="35" t="s">
        <v>1282</v>
      </c>
      <c r="Q34" s="78" t="s">
        <v>53</v>
      </c>
      <c r="R34" s="78" t="s">
        <v>1291</v>
      </c>
      <c r="S34" s="84">
        <v>50</v>
      </c>
      <c r="T34" s="176">
        <f t="shared" si="0"/>
        <v>229.99999999999997</v>
      </c>
      <c r="U34" s="78" t="s">
        <v>84</v>
      </c>
    </row>
    <row r="35" spans="2:21" s="76" customFormat="1" ht="18.75">
      <c r="B35" s="71">
        <v>30</v>
      </c>
      <c r="C35" s="159">
        <v>44228</v>
      </c>
      <c r="D35" s="128" t="s">
        <v>955</v>
      </c>
      <c r="E35" s="78">
        <v>44233</v>
      </c>
      <c r="F35" s="79">
        <v>1</v>
      </c>
      <c r="G35" s="82" t="s">
        <v>724</v>
      </c>
      <c r="H35" s="82" t="s">
        <v>285</v>
      </c>
      <c r="I35" s="98" t="s">
        <v>608</v>
      </c>
      <c r="J35" s="78" t="s">
        <v>704</v>
      </c>
      <c r="K35" s="82">
        <v>2.2000000000000002</v>
      </c>
      <c r="L35" s="82">
        <v>2.2000000000000002</v>
      </c>
      <c r="M35" s="82">
        <f t="shared" si="1"/>
        <v>0</v>
      </c>
      <c r="N35" s="101">
        <v>43921</v>
      </c>
      <c r="O35" s="83">
        <v>10.4</v>
      </c>
      <c r="P35" s="35" t="s">
        <v>1282</v>
      </c>
      <c r="Q35" s="78" t="s">
        <v>52</v>
      </c>
      <c r="R35" s="78" t="s">
        <v>1291</v>
      </c>
      <c r="S35" s="84">
        <v>90</v>
      </c>
      <c r="T35" s="176">
        <f t="shared" si="0"/>
        <v>198.00000000000003</v>
      </c>
      <c r="U35" s="78" t="s">
        <v>705</v>
      </c>
    </row>
    <row r="36" spans="2:21" s="76" customFormat="1" ht="18.75">
      <c r="B36" s="71">
        <v>31</v>
      </c>
      <c r="C36" s="159">
        <v>44228</v>
      </c>
      <c r="D36" s="128" t="s">
        <v>955</v>
      </c>
      <c r="E36" s="78">
        <v>44233</v>
      </c>
      <c r="F36" s="79">
        <v>1</v>
      </c>
      <c r="G36" s="82" t="s">
        <v>724</v>
      </c>
      <c r="H36" s="82" t="s">
        <v>285</v>
      </c>
      <c r="I36" s="98" t="s">
        <v>608</v>
      </c>
      <c r="J36" s="78" t="s">
        <v>706</v>
      </c>
      <c r="K36" s="82">
        <v>5.0999999999999996</v>
      </c>
      <c r="L36" s="82">
        <v>1.5</v>
      </c>
      <c r="M36" s="82">
        <f t="shared" si="1"/>
        <v>3.5999999999999996</v>
      </c>
      <c r="N36" s="101">
        <v>43909</v>
      </c>
      <c r="O36" s="83">
        <v>10.8</v>
      </c>
      <c r="P36" s="35" t="s">
        <v>1282</v>
      </c>
      <c r="Q36" s="78" t="s">
        <v>52</v>
      </c>
      <c r="R36" s="78" t="s">
        <v>1291</v>
      </c>
      <c r="S36" s="84">
        <v>90</v>
      </c>
      <c r="T36" s="176">
        <f t="shared" si="0"/>
        <v>135</v>
      </c>
      <c r="U36" s="78" t="s">
        <v>705</v>
      </c>
    </row>
    <row r="37" spans="2:21" s="76" customFormat="1" ht="18.75">
      <c r="B37" s="71">
        <v>32</v>
      </c>
      <c r="C37" s="159">
        <v>44228</v>
      </c>
      <c r="D37" s="128" t="s">
        <v>955</v>
      </c>
      <c r="E37" s="78">
        <v>44233</v>
      </c>
      <c r="F37" s="79">
        <v>1</v>
      </c>
      <c r="G37" s="82" t="s">
        <v>724</v>
      </c>
      <c r="H37" s="82" t="s">
        <v>285</v>
      </c>
      <c r="I37" s="98" t="s">
        <v>151</v>
      </c>
      <c r="J37" s="78" t="s">
        <v>707</v>
      </c>
      <c r="K37" s="82">
        <v>0.73</v>
      </c>
      <c r="L37" s="82">
        <v>0.73</v>
      </c>
      <c r="M37" s="82">
        <f t="shared" si="1"/>
        <v>0</v>
      </c>
      <c r="N37" s="101">
        <v>43979</v>
      </c>
      <c r="O37" s="83">
        <v>8.5</v>
      </c>
      <c r="P37" s="35" t="s">
        <v>1282</v>
      </c>
      <c r="Q37" s="78" t="s">
        <v>54</v>
      </c>
      <c r="R37" s="78" t="s">
        <v>1291</v>
      </c>
      <c r="S37" s="84">
        <v>60</v>
      </c>
      <c r="T37" s="176">
        <f t="shared" si="0"/>
        <v>43.8</v>
      </c>
      <c r="U37" s="78" t="s">
        <v>153</v>
      </c>
    </row>
    <row r="38" spans="2:21" s="76" customFormat="1" ht="18.75">
      <c r="B38" s="71">
        <v>33</v>
      </c>
      <c r="C38" s="159">
        <v>44228</v>
      </c>
      <c r="D38" s="128" t="s">
        <v>955</v>
      </c>
      <c r="E38" s="78">
        <v>44233</v>
      </c>
      <c r="F38" s="79">
        <v>1</v>
      </c>
      <c r="G38" s="82" t="s">
        <v>724</v>
      </c>
      <c r="H38" s="82" t="s">
        <v>285</v>
      </c>
      <c r="I38" s="98" t="s">
        <v>151</v>
      </c>
      <c r="J38" s="78" t="s">
        <v>708</v>
      </c>
      <c r="K38" s="82">
        <v>1.6</v>
      </c>
      <c r="L38" s="82">
        <v>1.6</v>
      </c>
      <c r="M38" s="82">
        <f t="shared" si="1"/>
        <v>0</v>
      </c>
      <c r="N38" s="101">
        <v>43984</v>
      </c>
      <c r="O38" s="83">
        <v>8.3000000000000007</v>
      </c>
      <c r="P38" s="35" t="s">
        <v>1282</v>
      </c>
      <c r="Q38" s="78" t="s">
        <v>54</v>
      </c>
      <c r="R38" s="78" t="s">
        <v>1291</v>
      </c>
      <c r="S38" s="84">
        <v>60</v>
      </c>
      <c r="T38" s="176">
        <f t="shared" si="0"/>
        <v>96</v>
      </c>
      <c r="U38" s="78" t="s">
        <v>153</v>
      </c>
    </row>
    <row r="39" spans="2:21" s="76" customFormat="1" ht="18.75">
      <c r="B39" s="71">
        <v>34</v>
      </c>
      <c r="C39" s="159">
        <v>44228</v>
      </c>
      <c r="D39" s="128" t="s">
        <v>955</v>
      </c>
      <c r="E39" s="78">
        <v>44233</v>
      </c>
      <c r="F39" s="79">
        <v>1</v>
      </c>
      <c r="G39" s="82" t="s">
        <v>724</v>
      </c>
      <c r="H39" s="82" t="s">
        <v>285</v>
      </c>
      <c r="I39" s="98" t="s">
        <v>151</v>
      </c>
      <c r="J39" s="78" t="s">
        <v>709</v>
      </c>
      <c r="K39" s="82">
        <v>2.98</v>
      </c>
      <c r="L39" s="82">
        <v>0.65</v>
      </c>
      <c r="M39" s="82">
        <f t="shared" si="1"/>
        <v>2.33</v>
      </c>
      <c r="N39" s="101">
        <v>43979</v>
      </c>
      <c r="O39" s="83">
        <v>8.5</v>
      </c>
      <c r="P39" s="35" t="s">
        <v>1282</v>
      </c>
      <c r="Q39" s="78" t="s">
        <v>54</v>
      </c>
      <c r="R39" s="78" t="s">
        <v>1291</v>
      </c>
      <c r="S39" s="84">
        <v>60</v>
      </c>
      <c r="T39" s="176">
        <f t="shared" si="0"/>
        <v>39</v>
      </c>
      <c r="U39" s="78" t="s">
        <v>153</v>
      </c>
    </row>
    <row r="40" spans="2:21" s="76" customFormat="1" ht="18.75">
      <c r="B40" s="71">
        <v>35</v>
      </c>
      <c r="C40" s="159">
        <v>44228</v>
      </c>
      <c r="D40" s="128" t="s">
        <v>955</v>
      </c>
      <c r="E40" s="78">
        <v>44233</v>
      </c>
      <c r="F40" s="79">
        <v>1</v>
      </c>
      <c r="G40" s="82" t="s">
        <v>724</v>
      </c>
      <c r="H40" s="82" t="s">
        <v>285</v>
      </c>
      <c r="I40" s="98" t="s">
        <v>694</v>
      </c>
      <c r="J40" s="78" t="s">
        <v>710</v>
      </c>
      <c r="K40" s="82">
        <v>2.98</v>
      </c>
      <c r="L40" s="82">
        <v>0.7</v>
      </c>
      <c r="M40" s="82">
        <f t="shared" si="1"/>
        <v>2.2800000000000002</v>
      </c>
      <c r="N40" s="102">
        <v>43993</v>
      </c>
      <c r="O40" s="83">
        <v>8.5</v>
      </c>
      <c r="P40" s="35" t="s">
        <v>1282</v>
      </c>
      <c r="Q40" s="78" t="s">
        <v>52</v>
      </c>
      <c r="R40" s="78" t="s">
        <v>1291</v>
      </c>
      <c r="S40" s="84">
        <v>90</v>
      </c>
      <c r="T40" s="176">
        <f t="shared" si="0"/>
        <v>62.999999999999993</v>
      </c>
      <c r="U40" s="78" t="s">
        <v>69</v>
      </c>
    </row>
    <row r="41" spans="2:21" s="76" customFormat="1" ht="18.75">
      <c r="B41" s="71">
        <v>36</v>
      </c>
      <c r="C41" s="159">
        <v>44228</v>
      </c>
      <c r="D41" s="128" t="s">
        <v>955</v>
      </c>
      <c r="E41" s="78">
        <v>44233</v>
      </c>
      <c r="F41" s="79">
        <v>2</v>
      </c>
      <c r="G41" s="82" t="s">
        <v>38</v>
      </c>
      <c r="H41" s="82" t="s">
        <v>146</v>
      </c>
      <c r="I41" s="98" t="s">
        <v>141</v>
      </c>
      <c r="J41" s="78" t="s">
        <v>696</v>
      </c>
      <c r="K41" s="82">
        <v>3.54</v>
      </c>
      <c r="L41" s="82">
        <v>2</v>
      </c>
      <c r="M41" s="82">
        <f>K41-L41</f>
        <v>1.54</v>
      </c>
      <c r="N41" s="78">
        <v>44003</v>
      </c>
      <c r="O41" s="83">
        <v>8</v>
      </c>
      <c r="P41" s="35" t="s">
        <v>1282</v>
      </c>
      <c r="Q41" s="99" t="s">
        <v>53</v>
      </c>
      <c r="R41" s="78" t="s">
        <v>1291</v>
      </c>
      <c r="S41" s="84">
        <v>50</v>
      </c>
      <c r="T41" s="176">
        <f t="shared" si="0"/>
        <v>100</v>
      </c>
      <c r="U41" s="99" t="s">
        <v>84</v>
      </c>
    </row>
    <row r="42" spans="2:21" s="76" customFormat="1" ht="18.75">
      <c r="B42" s="71">
        <v>37</v>
      </c>
      <c r="C42" s="159">
        <v>44228</v>
      </c>
      <c r="D42" s="128" t="s">
        <v>953</v>
      </c>
      <c r="E42" s="78">
        <v>44234</v>
      </c>
      <c r="F42" s="79">
        <v>1</v>
      </c>
      <c r="G42" s="82" t="s">
        <v>173</v>
      </c>
      <c r="H42" s="82" t="s">
        <v>919</v>
      </c>
      <c r="I42" s="98" t="s">
        <v>694</v>
      </c>
      <c r="J42" s="78" t="s">
        <v>695</v>
      </c>
      <c r="K42" s="82">
        <v>1.23</v>
      </c>
      <c r="L42" s="82">
        <v>0.1</v>
      </c>
      <c r="M42" s="82">
        <f>K42-L42</f>
        <v>1.1299999999999999</v>
      </c>
      <c r="N42" s="78">
        <v>44007</v>
      </c>
      <c r="O42" s="83">
        <v>7.6</v>
      </c>
      <c r="P42" s="35" t="s">
        <v>1282</v>
      </c>
      <c r="Q42" s="78" t="s">
        <v>52</v>
      </c>
      <c r="R42" s="78" t="s">
        <v>1291</v>
      </c>
      <c r="S42" s="84">
        <v>90</v>
      </c>
      <c r="T42" s="176">
        <f t="shared" si="0"/>
        <v>9</v>
      </c>
      <c r="U42" s="78" t="s">
        <v>69</v>
      </c>
    </row>
    <row r="43" spans="2:21" s="76" customFormat="1" ht="18.75">
      <c r="B43" s="71">
        <v>38</v>
      </c>
      <c r="C43" s="159">
        <v>44228</v>
      </c>
      <c r="D43" s="128" t="s">
        <v>956</v>
      </c>
      <c r="E43" s="78">
        <v>44235</v>
      </c>
      <c r="F43" s="79">
        <v>1</v>
      </c>
      <c r="G43" s="92" t="s">
        <v>682</v>
      </c>
      <c r="H43" s="92" t="s">
        <v>173</v>
      </c>
      <c r="I43" s="103" t="s">
        <v>694</v>
      </c>
      <c r="J43" s="93" t="s">
        <v>715</v>
      </c>
      <c r="K43" s="92">
        <v>2.86</v>
      </c>
      <c r="L43" s="92">
        <v>1.86</v>
      </c>
      <c r="M43" s="82">
        <f>K43-L43</f>
        <v>0.99999999999999978</v>
      </c>
      <c r="N43" s="101">
        <v>44061</v>
      </c>
      <c r="O43" s="104">
        <v>5.8</v>
      </c>
      <c r="P43" s="83" t="s">
        <v>1280</v>
      </c>
      <c r="Q43" s="99" t="s">
        <v>52</v>
      </c>
      <c r="R43" s="78" t="s">
        <v>1291</v>
      </c>
      <c r="S43" s="84">
        <v>90</v>
      </c>
      <c r="T43" s="176">
        <f t="shared" si="0"/>
        <v>167.4</v>
      </c>
      <c r="U43" s="99" t="s">
        <v>69</v>
      </c>
    </row>
    <row r="44" spans="2:21" s="76" customFormat="1" ht="18.75">
      <c r="B44" s="71">
        <v>39</v>
      </c>
      <c r="C44" s="159">
        <v>44228</v>
      </c>
      <c r="D44" s="128" t="s">
        <v>956</v>
      </c>
      <c r="E44" s="78">
        <v>44235</v>
      </c>
      <c r="F44" s="79">
        <v>1</v>
      </c>
      <c r="G44" s="92" t="s">
        <v>682</v>
      </c>
      <c r="H44" s="92" t="s">
        <v>173</v>
      </c>
      <c r="I44" s="103" t="s">
        <v>694</v>
      </c>
      <c r="J44" s="93" t="s">
        <v>716</v>
      </c>
      <c r="K44" s="92">
        <v>0.88</v>
      </c>
      <c r="L44" s="92">
        <v>0.04</v>
      </c>
      <c r="M44" s="82">
        <f t="shared" ref="M44:M49" si="2">K44-L44</f>
        <v>0.84</v>
      </c>
      <c r="N44" s="101">
        <v>44070</v>
      </c>
      <c r="O44" s="104">
        <v>5.5</v>
      </c>
      <c r="P44" s="83" t="s">
        <v>1280</v>
      </c>
      <c r="Q44" s="99" t="s">
        <v>52</v>
      </c>
      <c r="R44" s="78" t="s">
        <v>1291</v>
      </c>
      <c r="S44" s="84">
        <v>90</v>
      </c>
      <c r="T44" s="176">
        <f t="shared" si="0"/>
        <v>3.6</v>
      </c>
      <c r="U44" s="99" t="s">
        <v>109</v>
      </c>
    </row>
    <row r="45" spans="2:21" s="76" customFormat="1" ht="18.75">
      <c r="B45" s="71">
        <v>40</v>
      </c>
      <c r="C45" s="159">
        <v>44228</v>
      </c>
      <c r="D45" s="128" t="s">
        <v>956</v>
      </c>
      <c r="E45" s="78">
        <v>44235</v>
      </c>
      <c r="F45" s="79">
        <v>1</v>
      </c>
      <c r="G45" s="92" t="s">
        <v>682</v>
      </c>
      <c r="H45" s="92" t="s">
        <v>173</v>
      </c>
      <c r="I45" s="103" t="s">
        <v>694</v>
      </c>
      <c r="J45" s="93" t="s">
        <v>695</v>
      </c>
      <c r="K45" s="92">
        <v>1.23</v>
      </c>
      <c r="L45" s="92">
        <v>0.1</v>
      </c>
      <c r="M45" s="82">
        <f t="shared" si="2"/>
        <v>1.1299999999999999</v>
      </c>
      <c r="N45" s="101">
        <v>44007</v>
      </c>
      <c r="O45" s="104">
        <v>7.6</v>
      </c>
      <c r="P45" s="35" t="s">
        <v>1282</v>
      </c>
      <c r="Q45" s="99" t="s">
        <v>52</v>
      </c>
      <c r="R45" s="78" t="s">
        <v>1291</v>
      </c>
      <c r="S45" s="84">
        <v>90</v>
      </c>
      <c r="T45" s="176">
        <f t="shared" si="0"/>
        <v>9</v>
      </c>
      <c r="U45" s="99" t="s">
        <v>69</v>
      </c>
    </row>
    <row r="46" spans="2:21" s="76" customFormat="1" ht="18.75">
      <c r="B46" s="71">
        <v>41</v>
      </c>
      <c r="C46" s="159">
        <v>44228</v>
      </c>
      <c r="D46" s="128" t="s">
        <v>956</v>
      </c>
      <c r="E46" s="78">
        <v>44235</v>
      </c>
      <c r="F46" s="79">
        <v>1</v>
      </c>
      <c r="G46" s="92" t="s">
        <v>682</v>
      </c>
      <c r="H46" s="92" t="s">
        <v>173</v>
      </c>
      <c r="I46" s="103" t="s">
        <v>717</v>
      </c>
      <c r="J46" s="93" t="s">
        <v>718</v>
      </c>
      <c r="K46" s="92">
        <v>1.1100000000000001</v>
      </c>
      <c r="L46" s="92">
        <v>0.11</v>
      </c>
      <c r="M46" s="82">
        <f t="shared" si="2"/>
        <v>1</v>
      </c>
      <c r="N46" s="101">
        <v>44027</v>
      </c>
      <c r="O46" s="104">
        <v>7.7</v>
      </c>
      <c r="P46" s="35" t="s">
        <v>1282</v>
      </c>
      <c r="Q46" s="99" t="s">
        <v>52</v>
      </c>
      <c r="R46" s="78" t="s">
        <v>1291</v>
      </c>
      <c r="S46" s="84">
        <v>90</v>
      </c>
      <c r="T46" s="176">
        <f t="shared" si="0"/>
        <v>9.9</v>
      </c>
      <c r="U46" s="99" t="s">
        <v>153</v>
      </c>
    </row>
    <row r="47" spans="2:21" s="76" customFormat="1" ht="18.75">
      <c r="B47" s="71">
        <v>42</v>
      </c>
      <c r="C47" s="159">
        <v>44228</v>
      </c>
      <c r="D47" s="128" t="s">
        <v>956</v>
      </c>
      <c r="E47" s="93">
        <v>44235</v>
      </c>
      <c r="F47" s="91">
        <v>2</v>
      </c>
      <c r="G47" s="92" t="s">
        <v>346</v>
      </c>
      <c r="H47" s="92" t="s">
        <v>624</v>
      </c>
      <c r="I47" s="103" t="s">
        <v>713</v>
      </c>
      <c r="J47" s="93" t="s">
        <v>711</v>
      </c>
      <c r="K47" s="92">
        <v>1.33</v>
      </c>
      <c r="L47" s="92">
        <v>0.4</v>
      </c>
      <c r="M47" s="82">
        <f t="shared" si="2"/>
        <v>0.93</v>
      </c>
      <c r="N47" s="93">
        <v>43992</v>
      </c>
      <c r="O47" s="94">
        <f t="shared" ref="O47:O48" si="3">(E47-N47)/30</f>
        <v>8.1</v>
      </c>
      <c r="P47" s="35" t="s">
        <v>1282</v>
      </c>
      <c r="Q47" s="93" t="s">
        <v>54</v>
      </c>
      <c r="R47" s="78" t="s">
        <v>1291</v>
      </c>
      <c r="S47" s="84">
        <v>60</v>
      </c>
      <c r="T47" s="176">
        <f t="shared" si="0"/>
        <v>24</v>
      </c>
      <c r="U47" s="93" t="s">
        <v>84</v>
      </c>
    </row>
    <row r="48" spans="2:21" s="76" customFormat="1" ht="18.75">
      <c r="B48" s="71">
        <v>43</v>
      </c>
      <c r="C48" s="159">
        <v>44228</v>
      </c>
      <c r="D48" s="128" t="s">
        <v>956</v>
      </c>
      <c r="E48" s="93">
        <v>44235</v>
      </c>
      <c r="F48" s="91">
        <v>2</v>
      </c>
      <c r="G48" s="92" t="s">
        <v>624</v>
      </c>
      <c r="H48" s="92" t="s">
        <v>390</v>
      </c>
      <c r="I48" s="103" t="s">
        <v>714</v>
      </c>
      <c r="J48" s="93" t="s">
        <v>712</v>
      </c>
      <c r="K48" s="92">
        <v>3.6</v>
      </c>
      <c r="L48" s="92">
        <v>0.1</v>
      </c>
      <c r="M48" s="82">
        <f t="shared" si="2"/>
        <v>3.5</v>
      </c>
      <c r="N48" s="93">
        <v>44090</v>
      </c>
      <c r="O48" s="94">
        <f t="shared" si="3"/>
        <v>4.833333333333333</v>
      </c>
      <c r="P48" s="83" t="s">
        <v>1280</v>
      </c>
      <c r="Q48" s="93" t="s">
        <v>52</v>
      </c>
      <c r="R48" s="78" t="s">
        <v>1291</v>
      </c>
      <c r="S48" s="84">
        <v>90</v>
      </c>
      <c r="T48" s="176">
        <f t="shared" si="0"/>
        <v>9</v>
      </c>
      <c r="U48" s="93" t="s">
        <v>112</v>
      </c>
    </row>
    <row r="49" spans="2:21" s="76" customFormat="1" ht="18.75">
      <c r="B49" s="71">
        <v>44</v>
      </c>
      <c r="C49" s="159">
        <v>44228</v>
      </c>
      <c r="D49" s="128" t="s">
        <v>956</v>
      </c>
      <c r="E49" s="78">
        <v>44249</v>
      </c>
      <c r="F49" s="79">
        <v>3</v>
      </c>
      <c r="G49" s="92" t="s">
        <v>39</v>
      </c>
      <c r="H49" s="92" t="s">
        <v>265</v>
      </c>
      <c r="I49" s="103" t="s">
        <v>719</v>
      </c>
      <c r="J49" s="93" t="s">
        <v>720</v>
      </c>
      <c r="K49" s="92">
        <v>2.2599999999999998</v>
      </c>
      <c r="L49" s="92">
        <v>0.02</v>
      </c>
      <c r="M49" s="82">
        <f t="shared" si="2"/>
        <v>2.2399999999999998</v>
      </c>
      <c r="N49" s="93">
        <v>44065</v>
      </c>
      <c r="O49" s="94">
        <v>6.166666666666667</v>
      </c>
      <c r="P49" s="83" t="s">
        <v>1280</v>
      </c>
      <c r="Q49" s="93" t="s">
        <v>54</v>
      </c>
      <c r="R49" s="78" t="s">
        <v>1291</v>
      </c>
      <c r="S49" s="84">
        <v>60</v>
      </c>
      <c r="T49" s="176">
        <f t="shared" si="0"/>
        <v>1.2</v>
      </c>
      <c r="U49" s="93" t="s">
        <v>55</v>
      </c>
    </row>
    <row r="50" spans="2:21" s="76" customFormat="1" ht="18.75">
      <c r="B50" s="71">
        <v>45</v>
      </c>
      <c r="C50" s="159">
        <v>44228</v>
      </c>
      <c r="D50" s="128" t="s">
        <v>954</v>
      </c>
      <c r="E50" s="78">
        <v>44253</v>
      </c>
      <c r="F50" s="79">
        <v>1</v>
      </c>
      <c r="G50" s="80" t="s">
        <v>721</v>
      </c>
      <c r="H50" s="80" t="s">
        <v>722</v>
      </c>
      <c r="I50" s="105" t="s">
        <v>608</v>
      </c>
      <c r="J50" s="81" t="s">
        <v>723</v>
      </c>
      <c r="K50" s="84">
        <v>2.0299999999999998</v>
      </c>
      <c r="L50" s="82">
        <v>1</v>
      </c>
      <c r="M50" s="82">
        <f>K50-L50</f>
        <v>1.0299999999999998</v>
      </c>
      <c r="N50" s="81">
        <v>43997</v>
      </c>
      <c r="O50" s="83">
        <f t="shared" ref="O50" si="4">(E50-N50)/30</f>
        <v>8.5333333333333332</v>
      </c>
      <c r="P50" s="35" t="s">
        <v>1282</v>
      </c>
      <c r="Q50" s="81" t="s">
        <v>54</v>
      </c>
      <c r="R50" s="78" t="s">
        <v>1291</v>
      </c>
      <c r="S50" s="84">
        <v>60</v>
      </c>
      <c r="T50" s="176">
        <f t="shared" si="0"/>
        <v>60</v>
      </c>
      <c r="U50" s="81" t="s">
        <v>69</v>
      </c>
    </row>
    <row r="51" spans="2:21" s="76" customFormat="1" ht="18.75">
      <c r="B51" s="71">
        <v>46</v>
      </c>
      <c r="C51" s="159">
        <v>44256</v>
      </c>
      <c r="D51" s="128" t="s">
        <v>957</v>
      </c>
      <c r="E51" s="78">
        <v>44257</v>
      </c>
      <c r="F51" s="79">
        <v>1</v>
      </c>
      <c r="G51" s="78" t="s">
        <v>390</v>
      </c>
      <c r="H51" s="78" t="s">
        <v>727</v>
      </c>
      <c r="I51" s="97" t="s">
        <v>151</v>
      </c>
      <c r="J51" s="84" t="s">
        <v>709</v>
      </c>
      <c r="K51" s="84">
        <v>1.84</v>
      </c>
      <c r="L51" s="84">
        <v>0.05</v>
      </c>
      <c r="M51" s="84">
        <f t="shared" ref="M51:M60" si="5">+K51-L51</f>
        <v>1.79</v>
      </c>
      <c r="N51" s="81">
        <v>43979</v>
      </c>
      <c r="O51" s="83">
        <v>9.2666666666666675</v>
      </c>
      <c r="P51" s="35" t="s">
        <v>1282</v>
      </c>
      <c r="Q51" s="78" t="s">
        <v>54</v>
      </c>
      <c r="R51" s="78" t="s">
        <v>1291</v>
      </c>
      <c r="S51" s="84">
        <v>60</v>
      </c>
      <c r="T51" s="176">
        <f t="shared" si="0"/>
        <v>3</v>
      </c>
      <c r="U51" s="78" t="s">
        <v>153</v>
      </c>
    </row>
    <row r="52" spans="2:21" s="76" customFormat="1" ht="18.75">
      <c r="B52" s="71">
        <v>47</v>
      </c>
      <c r="C52" s="159">
        <v>44256</v>
      </c>
      <c r="D52" s="128" t="s">
        <v>957</v>
      </c>
      <c r="E52" s="78">
        <v>44257</v>
      </c>
      <c r="F52" s="89" t="s">
        <v>754</v>
      </c>
      <c r="G52" s="78" t="s">
        <v>682</v>
      </c>
      <c r="H52" s="78" t="s">
        <v>724</v>
      </c>
      <c r="I52" s="97" t="s">
        <v>725</v>
      </c>
      <c r="J52" s="84" t="s">
        <v>726</v>
      </c>
      <c r="K52" s="84">
        <v>2.1800000000000002</v>
      </c>
      <c r="L52" s="82">
        <v>0.4</v>
      </c>
      <c r="M52" s="84">
        <f t="shared" si="5"/>
        <v>1.7800000000000002</v>
      </c>
      <c r="N52" s="81">
        <v>44059</v>
      </c>
      <c r="O52" s="83">
        <v>6.6205876620369963</v>
      </c>
      <c r="P52" s="35" t="s">
        <v>1282</v>
      </c>
      <c r="Q52" s="78" t="s">
        <v>54</v>
      </c>
      <c r="R52" s="78" t="s">
        <v>1291</v>
      </c>
      <c r="S52" s="84">
        <v>60</v>
      </c>
      <c r="T52" s="176">
        <f t="shared" si="0"/>
        <v>24</v>
      </c>
      <c r="U52" s="78" t="s">
        <v>58</v>
      </c>
    </row>
    <row r="53" spans="2:21" s="76" customFormat="1" ht="18.75">
      <c r="B53" s="71">
        <v>48</v>
      </c>
      <c r="C53" s="159">
        <v>44256</v>
      </c>
      <c r="D53" s="128" t="s">
        <v>958</v>
      </c>
      <c r="E53" s="78">
        <v>44259</v>
      </c>
      <c r="F53" s="91">
        <v>2</v>
      </c>
      <c r="G53" s="92" t="s">
        <v>917</v>
      </c>
      <c r="H53" s="92" t="s">
        <v>835</v>
      </c>
      <c r="I53" s="97" t="s">
        <v>728</v>
      </c>
      <c r="J53" s="84" t="s">
        <v>729</v>
      </c>
      <c r="K53" s="84">
        <v>2.4700000000000002</v>
      </c>
      <c r="L53" s="82">
        <v>0.3</v>
      </c>
      <c r="M53" s="82">
        <f t="shared" si="5"/>
        <v>2.1700000000000004</v>
      </c>
      <c r="N53" s="81">
        <v>44013</v>
      </c>
      <c r="O53" s="83">
        <v>8.1999999999999993</v>
      </c>
      <c r="P53" s="35" t="s">
        <v>1282</v>
      </c>
      <c r="Q53" s="78" t="s">
        <v>54</v>
      </c>
      <c r="R53" s="78" t="s">
        <v>1291</v>
      </c>
      <c r="S53" s="84">
        <v>60</v>
      </c>
      <c r="T53" s="176">
        <f t="shared" si="0"/>
        <v>18</v>
      </c>
      <c r="U53" s="78" t="s">
        <v>84</v>
      </c>
    </row>
    <row r="54" spans="2:21" s="76" customFormat="1" ht="18.75">
      <c r="B54" s="71">
        <v>49</v>
      </c>
      <c r="C54" s="159">
        <v>44256</v>
      </c>
      <c r="D54" s="128" t="s">
        <v>958</v>
      </c>
      <c r="E54" s="78">
        <v>44266</v>
      </c>
      <c r="F54" s="89" t="s">
        <v>755</v>
      </c>
      <c r="G54" s="78" t="s">
        <v>730</v>
      </c>
      <c r="H54" s="78" t="s">
        <v>387</v>
      </c>
      <c r="I54" s="97" t="s">
        <v>731</v>
      </c>
      <c r="J54" s="84" t="s">
        <v>732</v>
      </c>
      <c r="K54" s="84">
        <v>4.34</v>
      </c>
      <c r="L54" s="84">
        <v>0.5</v>
      </c>
      <c r="M54" s="84">
        <f t="shared" si="5"/>
        <v>3.84</v>
      </c>
      <c r="N54" s="81">
        <v>43739</v>
      </c>
      <c r="O54" s="83">
        <v>17.566666666666666</v>
      </c>
      <c r="P54" s="35" t="s">
        <v>1282</v>
      </c>
      <c r="Q54" s="78" t="s">
        <v>20</v>
      </c>
      <c r="R54" s="78" t="s">
        <v>1291</v>
      </c>
      <c r="S54" s="84">
        <v>70</v>
      </c>
      <c r="T54" s="176">
        <f t="shared" si="0"/>
        <v>35</v>
      </c>
      <c r="U54" s="78" t="s">
        <v>112</v>
      </c>
    </row>
    <row r="55" spans="2:21" s="76" customFormat="1" ht="18.75">
      <c r="B55" s="71">
        <v>50</v>
      </c>
      <c r="C55" s="159">
        <v>44256</v>
      </c>
      <c r="D55" s="128" t="s">
        <v>955</v>
      </c>
      <c r="E55" s="78">
        <v>44268</v>
      </c>
      <c r="F55" s="79">
        <v>1</v>
      </c>
      <c r="G55" s="78" t="s">
        <v>733</v>
      </c>
      <c r="H55" s="78" t="s">
        <v>38</v>
      </c>
      <c r="I55" s="97" t="s">
        <v>717</v>
      </c>
      <c r="J55" s="84" t="s">
        <v>734</v>
      </c>
      <c r="K55" s="84">
        <v>0.43</v>
      </c>
      <c r="L55" s="84">
        <v>0.15</v>
      </c>
      <c r="M55" s="84">
        <f t="shared" si="5"/>
        <v>0.28000000000000003</v>
      </c>
      <c r="N55" s="81">
        <v>43988</v>
      </c>
      <c r="O55" s="83">
        <v>9.3333333333333339</v>
      </c>
      <c r="P55" s="35" t="s">
        <v>1282</v>
      </c>
      <c r="Q55" s="78" t="s">
        <v>52</v>
      </c>
      <c r="R55" s="78" t="s">
        <v>1291</v>
      </c>
      <c r="S55" s="84">
        <v>90</v>
      </c>
      <c r="T55" s="176">
        <f t="shared" si="0"/>
        <v>13.5</v>
      </c>
      <c r="U55" s="78" t="s">
        <v>153</v>
      </c>
    </row>
    <row r="56" spans="2:21" s="76" customFormat="1" ht="18.75">
      <c r="B56" s="71">
        <v>51</v>
      </c>
      <c r="C56" s="159">
        <v>44256</v>
      </c>
      <c r="D56" s="128" t="s">
        <v>955</v>
      </c>
      <c r="E56" s="78">
        <v>44268</v>
      </c>
      <c r="F56" s="79">
        <v>1</v>
      </c>
      <c r="G56" s="78" t="s">
        <v>733</v>
      </c>
      <c r="H56" s="78" t="s">
        <v>38</v>
      </c>
      <c r="I56" s="97" t="s">
        <v>179</v>
      </c>
      <c r="J56" s="84" t="s">
        <v>362</v>
      </c>
      <c r="K56" s="84">
        <v>2.99</v>
      </c>
      <c r="L56" s="84">
        <v>0.15</v>
      </c>
      <c r="M56" s="84">
        <f t="shared" si="5"/>
        <v>2.8400000000000003</v>
      </c>
      <c r="N56" s="81">
        <v>44051</v>
      </c>
      <c r="O56" s="83">
        <v>7.2333333333333334</v>
      </c>
      <c r="P56" s="35" t="s">
        <v>1282</v>
      </c>
      <c r="Q56" s="78" t="s">
        <v>54</v>
      </c>
      <c r="R56" s="78" t="s">
        <v>1291</v>
      </c>
      <c r="S56" s="84">
        <v>60</v>
      </c>
      <c r="T56" s="176">
        <f t="shared" si="0"/>
        <v>9</v>
      </c>
      <c r="U56" s="78" t="s">
        <v>56</v>
      </c>
    </row>
    <row r="57" spans="2:21" s="76" customFormat="1" ht="18.75">
      <c r="B57" s="71">
        <v>52</v>
      </c>
      <c r="C57" s="159">
        <v>44256</v>
      </c>
      <c r="D57" s="128" t="s">
        <v>956</v>
      </c>
      <c r="E57" s="78">
        <v>44270</v>
      </c>
      <c r="F57" s="79">
        <v>1</v>
      </c>
      <c r="G57" s="78" t="s">
        <v>146</v>
      </c>
      <c r="H57" s="78" t="s">
        <v>40</v>
      </c>
      <c r="I57" s="97" t="s">
        <v>717</v>
      </c>
      <c r="J57" s="84" t="s">
        <v>735</v>
      </c>
      <c r="K57" s="84">
        <v>4.54</v>
      </c>
      <c r="L57" s="84">
        <v>0.75</v>
      </c>
      <c r="M57" s="84">
        <f t="shared" si="5"/>
        <v>3.79</v>
      </c>
      <c r="N57" s="81">
        <v>43985</v>
      </c>
      <c r="O57" s="83">
        <v>9.5</v>
      </c>
      <c r="P57" s="35" t="s">
        <v>1282</v>
      </c>
      <c r="Q57" s="78" t="s">
        <v>52</v>
      </c>
      <c r="R57" s="78" t="s">
        <v>1291</v>
      </c>
      <c r="S57" s="84">
        <v>90</v>
      </c>
      <c r="T57" s="176">
        <f t="shared" si="0"/>
        <v>67.5</v>
      </c>
      <c r="U57" s="78" t="s">
        <v>153</v>
      </c>
    </row>
    <row r="58" spans="2:21" s="76" customFormat="1" ht="18.75">
      <c r="B58" s="71">
        <v>53</v>
      </c>
      <c r="C58" s="159">
        <v>44256</v>
      </c>
      <c r="D58" s="128" t="s">
        <v>956</v>
      </c>
      <c r="E58" s="78">
        <v>44270</v>
      </c>
      <c r="F58" s="79">
        <v>1</v>
      </c>
      <c r="G58" s="78" t="s">
        <v>146</v>
      </c>
      <c r="H58" s="78" t="s">
        <v>40</v>
      </c>
      <c r="I58" s="97" t="s">
        <v>717</v>
      </c>
      <c r="J58" s="84" t="s">
        <v>736</v>
      </c>
      <c r="K58" s="84">
        <v>0.96</v>
      </c>
      <c r="L58" s="84">
        <v>0.25</v>
      </c>
      <c r="M58" s="84">
        <f t="shared" si="5"/>
        <v>0.71</v>
      </c>
      <c r="N58" s="81">
        <v>43964</v>
      </c>
      <c r="O58" s="83">
        <v>10.199999999999999</v>
      </c>
      <c r="P58" s="35" t="s">
        <v>1282</v>
      </c>
      <c r="Q58" s="78" t="s">
        <v>52</v>
      </c>
      <c r="R58" s="78" t="s">
        <v>1291</v>
      </c>
      <c r="S58" s="84">
        <v>90</v>
      </c>
      <c r="T58" s="176">
        <f t="shared" si="0"/>
        <v>22.5</v>
      </c>
      <c r="U58" s="78" t="s">
        <v>153</v>
      </c>
    </row>
    <row r="59" spans="2:21" s="76" customFormat="1" ht="18.75">
      <c r="B59" s="71">
        <v>54</v>
      </c>
      <c r="C59" s="159">
        <v>44256</v>
      </c>
      <c r="D59" s="128" t="s">
        <v>957</v>
      </c>
      <c r="E59" s="78">
        <v>44271</v>
      </c>
      <c r="F59" s="79">
        <v>3</v>
      </c>
      <c r="G59" s="82" t="s">
        <v>918</v>
      </c>
      <c r="H59" s="82" t="s">
        <v>150</v>
      </c>
      <c r="I59" s="97" t="s">
        <v>737</v>
      </c>
      <c r="J59" s="84" t="s">
        <v>738</v>
      </c>
      <c r="K59" s="84">
        <v>5.16</v>
      </c>
      <c r="L59" s="82">
        <v>0.1</v>
      </c>
      <c r="M59" s="84">
        <f t="shared" si="5"/>
        <v>5.0600000000000005</v>
      </c>
      <c r="N59" s="81">
        <v>43945</v>
      </c>
      <c r="O59" s="83">
        <v>10.866666666666667</v>
      </c>
      <c r="P59" s="35" t="s">
        <v>1282</v>
      </c>
      <c r="Q59" s="78" t="s">
        <v>52</v>
      </c>
      <c r="R59" s="78" t="s">
        <v>1291</v>
      </c>
      <c r="S59" s="84">
        <v>90</v>
      </c>
      <c r="T59" s="176">
        <f t="shared" si="0"/>
        <v>9</v>
      </c>
      <c r="U59" s="78" t="s">
        <v>739</v>
      </c>
    </row>
    <row r="60" spans="2:21" s="76" customFormat="1" ht="18.75">
      <c r="B60" s="71">
        <v>55</v>
      </c>
      <c r="C60" s="159">
        <v>44256</v>
      </c>
      <c r="D60" s="128" t="s">
        <v>959</v>
      </c>
      <c r="E60" s="78">
        <v>44272</v>
      </c>
      <c r="F60" s="79">
        <v>1</v>
      </c>
      <c r="G60" s="78" t="s">
        <v>740</v>
      </c>
      <c r="H60" s="78" t="s">
        <v>34</v>
      </c>
      <c r="I60" s="97" t="s">
        <v>741</v>
      </c>
      <c r="J60" s="84" t="s">
        <v>742</v>
      </c>
      <c r="K60" s="84">
        <v>6.12</v>
      </c>
      <c r="L60" s="82">
        <v>0.2</v>
      </c>
      <c r="M60" s="84">
        <f t="shared" si="5"/>
        <v>5.92</v>
      </c>
      <c r="N60" s="81">
        <v>43944</v>
      </c>
      <c r="O60" s="83">
        <v>10.933333333333334</v>
      </c>
      <c r="P60" s="35" t="s">
        <v>1282</v>
      </c>
      <c r="Q60" s="78" t="s">
        <v>52</v>
      </c>
      <c r="R60" s="78" t="s">
        <v>1291</v>
      </c>
      <c r="S60" s="84">
        <v>90</v>
      </c>
      <c r="T60" s="176">
        <f t="shared" si="0"/>
        <v>18</v>
      </c>
      <c r="U60" s="78" t="s">
        <v>69</v>
      </c>
    </row>
    <row r="61" spans="2:21" s="76" customFormat="1" ht="18.75">
      <c r="B61" s="71">
        <v>56</v>
      </c>
      <c r="C61" s="159">
        <v>44256</v>
      </c>
      <c r="D61" s="128" t="s">
        <v>958</v>
      </c>
      <c r="E61" s="78">
        <v>44273</v>
      </c>
      <c r="F61" s="79">
        <v>1</v>
      </c>
      <c r="G61" s="78" t="s">
        <v>743</v>
      </c>
      <c r="H61" s="78" t="s">
        <v>433</v>
      </c>
      <c r="I61" s="97" t="s">
        <v>336</v>
      </c>
      <c r="J61" s="84" t="s">
        <v>452</v>
      </c>
      <c r="K61" s="84">
        <v>3.73</v>
      </c>
      <c r="L61" s="82">
        <v>0.3</v>
      </c>
      <c r="M61" s="82">
        <f>K61-L61</f>
        <v>3.43</v>
      </c>
      <c r="N61" s="81">
        <v>44082</v>
      </c>
      <c r="O61" s="83">
        <v>6.3666666666666663</v>
      </c>
      <c r="P61" s="83" t="s">
        <v>1280</v>
      </c>
      <c r="Q61" s="78" t="s">
        <v>53</v>
      </c>
      <c r="R61" s="78" t="s">
        <v>1291</v>
      </c>
      <c r="S61" s="84">
        <v>50</v>
      </c>
      <c r="T61" s="176">
        <f t="shared" si="0"/>
        <v>15</v>
      </c>
      <c r="U61" s="78" t="s">
        <v>84</v>
      </c>
    </row>
    <row r="62" spans="2:21" s="76" customFormat="1" ht="18.75">
      <c r="B62" s="71">
        <v>57</v>
      </c>
      <c r="C62" s="159">
        <v>44256</v>
      </c>
      <c r="D62" s="128" t="s">
        <v>958</v>
      </c>
      <c r="E62" s="78">
        <v>44273</v>
      </c>
      <c r="F62" s="79">
        <v>1</v>
      </c>
      <c r="G62" s="78" t="s">
        <v>743</v>
      </c>
      <c r="H62" s="78" t="s">
        <v>433</v>
      </c>
      <c r="I62" s="97" t="s">
        <v>336</v>
      </c>
      <c r="J62" s="84" t="s">
        <v>475</v>
      </c>
      <c r="K62" s="84">
        <v>7.8</v>
      </c>
      <c r="L62" s="82">
        <v>0.2</v>
      </c>
      <c r="M62" s="82">
        <f>K62-L62</f>
        <v>7.6</v>
      </c>
      <c r="N62" s="81">
        <v>44077</v>
      </c>
      <c r="O62" s="83">
        <v>6.5333333333333332</v>
      </c>
      <c r="P62" s="35" t="s">
        <v>1282</v>
      </c>
      <c r="Q62" s="78" t="s">
        <v>53</v>
      </c>
      <c r="R62" s="78" t="s">
        <v>1291</v>
      </c>
      <c r="S62" s="84">
        <v>50</v>
      </c>
      <c r="T62" s="176">
        <f t="shared" si="0"/>
        <v>10</v>
      </c>
      <c r="U62" s="78" t="s">
        <v>84</v>
      </c>
    </row>
    <row r="63" spans="2:21" s="76" customFormat="1" ht="18.75">
      <c r="B63" s="71">
        <v>58</v>
      </c>
      <c r="C63" s="159">
        <v>44256</v>
      </c>
      <c r="D63" s="128" t="s">
        <v>953</v>
      </c>
      <c r="E63" s="78">
        <v>44276</v>
      </c>
      <c r="F63" s="79">
        <v>1</v>
      </c>
      <c r="G63" s="78" t="s">
        <v>744</v>
      </c>
      <c r="H63" s="78" t="s">
        <v>612</v>
      </c>
      <c r="I63" s="97" t="s">
        <v>745</v>
      </c>
      <c r="J63" s="84" t="s">
        <v>746</v>
      </c>
      <c r="K63" s="84">
        <v>1.69</v>
      </c>
      <c r="L63" s="82">
        <v>0.05</v>
      </c>
      <c r="M63" s="82">
        <v>1.64</v>
      </c>
      <c r="N63" s="81">
        <v>43910</v>
      </c>
      <c r="O63" s="83">
        <v>12.2</v>
      </c>
      <c r="P63" s="35" t="s">
        <v>1282</v>
      </c>
      <c r="Q63" s="78" t="s">
        <v>52</v>
      </c>
      <c r="R63" s="78" t="s">
        <v>1291</v>
      </c>
      <c r="S63" s="84">
        <v>90</v>
      </c>
      <c r="T63" s="176">
        <f t="shared" si="0"/>
        <v>4.5</v>
      </c>
      <c r="U63" s="78" t="s">
        <v>747</v>
      </c>
    </row>
    <row r="64" spans="2:21" s="76" customFormat="1" ht="18.75">
      <c r="B64" s="71">
        <v>59</v>
      </c>
      <c r="C64" s="159">
        <v>44256</v>
      </c>
      <c r="D64" s="128" t="s">
        <v>957</v>
      </c>
      <c r="E64" s="78">
        <v>44278</v>
      </c>
      <c r="F64" s="91">
        <v>2</v>
      </c>
      <c r="G64" s="92" t="s">
        <v>16</v>
      </c>
      <c r="H64" s="92" t="s">
        <v>71</v>
      </c>
      <c r="I64" s="103" t="str">
        <f>VLOOKUP(J64,[3]Block!$A:$B,2,FALSE)</f>
        <v>C0306</v>
      </c>
      <c r="J64" s="93" t="s">
        <v>751</v>
      </c>
      <c r="K64" s="92">
        <f>VLOOKUP(J64,[3]Mst!$C:$K,2,FALSE)</f>
        <v>5.19</v>
      </c>
      <c r="L64" s="92">
        <v>0.3</v>
      </c>
      <c r="M64" s="82">
        <f t="shared" ref="M64:M66" si="6">K64-L64</f>
        <v>4.8900000000000006</v>
      </c>
      <c r="N64" s="93">
        <v>44003</v>
      </c>
      <c r="O64" s="94">
        <v>9.1666666666666661</v>
      </c>
      <c r="P64" s="35" t="s">
        <v>1282</v>
      </c>
      <c r="Q64" s="93" t="s">
        <v>53</v>
      </c>
      <c r="R64" s="78" t="s">
        <v>1291</v>
      </c>
      <c r="S64" s="84">
        <v>50</v>
      </c>
      <c r="T64" s="176">
        <f t="shared" si="0"/>
        <v>15</v>
      </c>
      <c r="U64" s="93" t="s">
        <v>84</v>
      </c>
    </row>
    <row r="65" spans="2:21" s="76" customFormat="1" ht="18.75">
      <c r="B65" s="71">
        <v>60</v>
      </c>
      <c r="C65" s="159">
        <v>44256</v>
      </c>
      <c r="D65" s="128" t="s">
        <v>957</v>
      </c>
      <c r="E65" s="78">
        <v>44278</v>
      </c>
      <c r="F65" s="91">
        <v>2</v>
      </c>
      <c r="G65" s="92" t="s">
        <v>71</v>
      </c>
      <c r="H65" s="92" t="s">
        <v>920</v>
      </c>
      <c r="I65" s="103" t="str">
        <f>VLOOKUP(J65,[3]Block!$A:$B,2,FALSE)</f>
        <v>C0206</v>
      </c>
      <c r="J65" s="93" t="s">
        <v>752</v>
      </c>
      <c r="K65" s="92">
        <f>VLOOKUP(J65,[3]Mst!$C:$K,2,FALSE)</f>
        <v>3.93</v>
      </c>
      <c r="L65" s="92">
        <v>3.93</v>
      </c>
      <c r="M65" s="82">
        <f t="shared" si="6"/>
        <v>0</v>
      </c>
      <c r="N65" s="93">
        <v>44016</v>
      </c>
      <c r="O65" s="94">
        <v>8.7333333333333325</v>
      </c>
      <c r="P65" s="35" t="s">
        <v>1282</v>
      </c>
      <c r="Q65" s="93" t="s">
        <v>52</v>
      </c>
      <c r="R65" s="78" t="s">
        <v>1291</v>
      </c>
      <c r="S65" s="84">
        <v>90</v>
      </c>
      <c r="T65" s="176">
        <f t="shared" si="0"/>
        <v>353.7</v>
      </c>
      <c r="U65" s="93" t="s">
        <v>112</v>
      </c>
    </row>
    <row r="66" spans="2:21" s="76" customFormat="1" ht="18.75">
      <c r="B66" s="71">
        <v>61</v>
      </c>
      <c r="C66" s="159">
        <v>44256</v>
      </c>
      <c r="D66" s="128" t="s">
        <v>957</v>
      </c>
      <c r="E66" s="78">
        <v>44278</v>
      </c>
      <c r="F66" s="91">
        <v>2</v>
      </c>
      <c r="G66" s="92" t="s">
        <v>214</v>
      </c>
      <c r="H66" s="92" t="s">
        <v>123</v>
      </c>
      <c r="I66" s="103" t="str">
        <f>VLOOKUP(J66,[3]Block!$A:$B,2,FALSE)</f>
        <v>C0206</v>
      </c>
      <c r="J66" s="93" t="s">
        <v>753</v>
      </c>
      <c r="K66" s="92">
        <f>VLOOKUP(J66,[3]Mst!$C:$K,2,FALSE)</f>
        <v>1.81</v>
      </c>
      <c r="L66" s="92">
        <v>1.5</v>
      </c>
      <c r="M66" s="82">
        <f t="shared" si="6"/>
        <v>0.31000000000000005</v>
      </c>
      <c r="N66" s="93">
        <v>44025</v>
      </c>
      <c r="O66" s="94">
        <v>8.4333333333333336</v>
      </c>
      <c r="P66" s="35" t="s">
        <v>1282</v>
      </c>
      <c r="Q66" s="93" t="s">
        <v>52</v>
      </c>
      <c r="R66" s="78" t="s">
        <v>1291</v>
      </c>
      <c r="S66" s="84">
        <v>90</v>
      </c>
      <c r="T66" s="176">
        <f t="shared" si="0"/>
        <v>135</v>
      </c>
      <c r="U66" s="93" t="s">
        <v>109</v>
      </c>
    </row>
    <row r="67" spans="2:21" s="76" customFormat="1" ht="18.75">
      <c r="B67" s="71">
        <v>62</v>
      </c>
      <c r="C67" s="159">
        <v>44256</v>
      </c>
      <c r="D67" s="128" t="s">
        <v>957</v>
      </c>
      <c r="E67" s="78">
        <v>44278</v>
      </c>
      <c r="F67" s="89" t="s">
        <v>755</v>
      </c>
      <c r="G67" s="78" t="s">
        <v>178</v>
      </c>
      <c r="H67" s="78" t="s">
        <v>748</v>
      </c>
      <c r="I67" s="97" t="s">
        <v>749</v>
      </c>
      <c r="J67" s="84" t="s">
        <v>750</v>
      </c>
      <c r="K67" s="84">
        <v>8.9600000000000009</v>
      </c>
      <c r="L67" s="84">
        <v>0.02</v>
      </c>
      <c r="M67" s="82">
        <f>K67-L67</f>
        <v>8.9400000000000013</v>
      </c>
      <c r="N67" s="81">
        <v>44176</v>
      </c>
      <c r="O67" s="83">
        <v>3.4</v>
      </c>
      <c r="P67" s="83" t="s">
        <v>1280</v>
      </c>
      <c r="Q67" s="78" t="s">
        <v>53</v>
      </c>
      <c r="R67" s="78" t="s">
        <v>1291</v>
      </c>
      <c r="S67" s="84">
        <v>50</v>
      </c>
      <c r="T67" s="176">
        <f t="shared" si="0"/>
        <v>1</v>
      </c>
      <c r="U67" s="78" t="s">
        <v>235</v>
      </c>
    </row>
    <row r="68" spans="2:21" s="76" customFormat="1" ht="18.75">
      <c r="B68" s="71">
        <v>63</v>
      </c>
      <c r="C68" s="159">
        <v>44256</v>
      </c>
      <c r="D68" s="128" t="s">
        <v>953</v>
      </c>
      <c r="E68" s="78">
        <v>44283</v>
      </c>
      <c r="F68" s="91">
        <v>2</v>
      </c>
      <c r="G68" s="92" t="s">
        <v>40</v>
      </c>
      <c r="H68" s="92" t="s">
        <v>70</v>
      </c>
      <c r="I68" s="93" t="s">
        <v>141</v>
      </c>
      <c r="J68" s="93" t="s">
        <v>756</v>
      </c>
      <c r="K68" s="92">
        <v>3.6</v>
      </c>
      <c r="L68" s="92">
        <v>0.2</v>
      </c>
      <c r="M68" s="82">
        <f>K68-L68</f>
        <v>3.4</v>
      </c>
      <c r="N68" s="93">
        <v>44070</v>
      </c>
      <c r="O68" s="94">
        <v>7.1</v>
      </c>
      <c r="P68" s="35" t="s">
        <v>1282</v>
      </c>
      <c r="Q68" s="93" t="s">
        <v>53</v>
      </c>
      <c r="R68" s="78" t="s">
        <v>1291</v>
      </c>
      <c r="S68" s="84">
        <v>50</v>
      </c>
      <c r="T68" s="176">
        <f t="shared" si="0"/>
        <v>10</v>
      </c>
      <c r="U68" s="93" t="s">
        <v>84</v>
      </c>
    </row>
    <row r="69" spans="2:21" s="76" customFormat="1" ht="18.75">
      <c r="B69" s="71">
        <v>64</v>
      </c>
      <c r="C69" s="159">
        <v>44287</v>
      </c>
      <c r="D69" s="128" t="s">
        <v>955</v>
      </c>
      <c r="E69" s="78">
        <v>44289</v>
      </c>
      <c r="F69" s="79">
        <v>1</v>
      </c>
      <c r="G69" s="80" t="s">
        <v>174</v>
      </c>
      <c r="H69" s="80" t="s">
        <v>35</v>
      </c>
      <c r="I69" s="81" t="s">
        <v>717</v>
      </c>
      <c r="J69" s="81" t="s">
        <v>759</v>
      </c>
      <c r="K69" s="84">
        <v>0.25</v>
      </c>
      <c r="L69" s="84">
        <v>0.05</v>
      </c>
      <c r="M69" s="92">
        <f t="shared" ref="M69:M74" si="7">K69-L69</f>
        <v>0.2</v>
      </c>
      <c r="N69" s="81">
        <v>44027</v>
      </c>
      <c r="O69" s="83">
        <v>8.7333333333333325</v>
      </c>
      <c r="P69" s="35" t="s">
        <v>1282</v>
      </c>
      <c r="Q69" s="78" t="s">
        <v>52</v>
      </c>
      <c r="R69" s="78"/>
      <c r="S69" s="78"/>
      <c r="T69" s="78"/>
      <c r="U69" s="78" t="s">
        <v>153</v>
      </c>
    </row>
    <row r="70" spans="2:21" s="76" customFormat="1" ht="18.75">
      <c r="B70" s="71">
        <v>65</v>
      </c>
      <c r="C70" s="159">
        <v>44287</v>
      </c>
      <c r="D70" s="128" t="s">
        <v>955</v>
      </c>
      <c r="E70" s="78">
        <v>44289</v>
      </c>
      <c r="F70" s="79">
        <v>1</v>
      </c>
      <c r="G70" s="80" t="s">
        <v>174</v>
      </c>
      <c r="H70" s="80" t="s">
        <v>35</v>
      </c>
      <c r="I70" s="81" t="s">
        <v>760</v>
      </c>
      <c r="J70" s="81" t="s">
        <v>761</v>
      </c>
      <c r="K70" s="84">
        <v>2.04</v>
      </c>
      <c r="L70" s="84">
        <v>0.06</v>
      </c>
      <c r="M70" s="92">
        <f t="shared" si="7"/>
        <v>1.98</v>
      </c>
      <c r="N70" s="81">
        <v>44026</v>
      </c>
      <c r="O70" s="83">
        <v>8.7666666666666675</v>
      </c>
      <c r="P70" s="35" t="s">
        <v>1282</v>
      </c>
      <c r="Q70" s="78" t="s">
        <v>20</v>
      </c>
      <c r="R70" s="78"/>
      <c r="S70" s="78"/>
      <c r="T70" s="78"/>
      <c r="U70" s="78" t="s">
        <v>112</v>
      </c>
    </row>
    <row r="71" spans="2:21" s="76" customFormat="1" ht="18.75">
      <c r="B71" s="71">
        <v>66</v>
      </c>
      <c r="C71" s="159">
        <v>44287</v>
      </c>
      <c r="D71" s="128" t="s">
        <v>955</v>
      </c>
      <c r="E71" s="78">
        <v>44289</v>
      </c>
      <c r="F71" s="79">
        <v>1</v>
      </c>
      <c r="G71" s="80" t="s">
        <v>174</v>
      </c>
      <c r="H71" s="80" t="s">
        <v>35</v>
      </c>
      <c r="I71" s="81" t="s">
        <v>760</v>
      </c>
      <c r="J71" s="81" t="s">
        <v>762</v>
      </c>
      <c r="K71" s="84">
        <v>2.61</v>
      </c>
      <c r="L71" s="82">
        <v>0.7</v>
      </c>
      <c r="M71" s="92">
        <f t="shared" si="7"/>
        <v>1.91</v>
      </c>
      <c r="N71" s="81">
        <v>44017</v>
      </c>
      <c r="O71" s="83">
        <v>9.0666666666666664</v>
      </c>
      <c r="P71" s="35" t="s">
        <v>1282</v>
      </c>
      <c r="Q71" s="78" t="s">
        <v>20</v>
      </c>
      <c r="R71" s="78"/>
      <c r="S71" s="78"/>
      <c r="T71" s="78"/>
      <c r="U71" s="78" t="s">
        <v>112</v>
      </c>
    </row>
    <row r="72" spans="2:21" s="76" customFormat="1" ht="18.75">
      <c r="B72" s="71">
        <v>67</v>
      </c>
      <c r="C72" s="159">
        <v>44287</v>
      </c>
      <c r="D72" s="128" t="s">
        <v>955</v>
      </c>
      <c r="E72" s="78">
        <v>44289</v>
      </c>
      <c r="F72" s="79">
        <v>1</v>
      </c>
      <c r="G72" s="80" t="s">
        <v>174</v>
      </c>
      <c r="H72" s="80" t="s">
        <v>35</v>
      </c>
      <c r="I72" s="81" t="s">
        <v>760</v>
      </c>
      <c r="J72" s="81" t="s">
        <v>364</v>
      </c>
      <c r="K72" s="84">
        <v>6.12</v>
      </c>
      <c r="L72" s="84">
        <v>0.01</v>
      </c>
      <c r="M72" s="92">
        <f t="shared" si="7"/>
        <v>6.11</v>
      </c>
      <c r="N72" s="81">
        <v>44076</v>
      </c>
      <c r="O72" s="83">
        <v>7.1</v>
      </c>
      <c r="P72" s="35" t="s">
        <v>1282</v>
      </c>
      <c r="Q72" s="78" t="s">
        <v>54</v>
      </c>
      <c r="R72" s="78"/>
      <c r="S72" s="78"/>
      <c r="T72" s="78"/>
      <c r="U72" s="78" t="s">
        <v>56</v>
      </c>
    </row>
    <row r="73" spans="2:21" s="76" customFormat="1" ht="18.75">
      <c r="B73" s="71">
        <v>68</v>
      </c>
      <c r="C73" s="159">
        <v>44287</v>
      </c>
      <c r="D73" s="128" t="s">
        <v>955</v>
      </c>
      <c r="E73" s="78">
        <v>44289</v>
      </c>
      <c r="F73" s="79">
        <v>1</v>
      </c>
      <c r="G73" s="80" t="s">
        <v>174</v>
      </c>
      <c r="H73" s="80" t="s">
        <v>35</v>
      </c>
      <c r="I73" s="81" t="s">
        <v>760</v>
      </c>
      <c r="J73" s="81" t="s">
        <v>763</v>
      </c>
      <c r="K73" s="82">
        <v>3</v>
      </c>
      <c r="L73" s="82">
        <v>0.1</v>
      </c>
      <c r="M73" s="92">
        <f t="shared" si="7"/>
        <v>2.9</v>
      </c>
      <c r="N73" s="81">
        <v>44007</v>
      </c>
      <c r="O73" s="83">
        <v>9.4</v>
      </c>
      <c r="P73" s="35" t="s">
        <v>1282</v>
      </c>
      <c r="Q73" s="78" t="s">
        <v>54</v>
      </c>
      <c r="R73" s="78"/>
      <c r="S73" s="78"/>
      <c r="T73" s="78"/>
      <c r="U73" s="78" t="s">
        <v>56</v>
      </c>
    </row>
    <row r="74" spans="2:21" s="76" customFormat="1" ht="18.75">
      <c r="B74" s="71">
        <v>69</v>
      </c>
      <c r="C74" s="159">
        <v>44287</v>
      </c>
      <c r="D74" s="128" t="s">
        <v>955</v>
      </c>
      <c r="E74" s="78">
        <v>44289</v>
      </c>
      <c r="F74" s="79">
        <v>1</v>
      </c>
      <c r="G74" s="80" t="s">
        <v>174</v>
      </c>
      <c r="H74" s="80" t="s">
        <v>35</v>
      </c>
      <c r="I74" s="81" t="s">
        <v>760</v>
      </c>
      <c r="J74" s="81" t="s">
        <v>764</v>
      </c>
      <c r="K74" s="84">
        <v>0.54</v>
      </c>
      <c r="L74" s="84">
        <v>0.08</v>
      </c>
      <c r="M74" s="92">
        <f t="shared" si="7"/>
        <v>0.46</v>
      </c>
      <c r="N74" s="81">
        <v>43996</v>
      </c>
      <c r="O74" s="83">
        <v>9.7666666666666675</v>
      </c>
      <c r="P74" s="35" t="s">
        <v>1282</v>
      </c>
      <c r="Q74" s="78" t="s">
        <v>54</v>
      </c>
      <c r="R74" s="78"/>
      <c r="S74" s="78"/>
      <c r="T74" s="78"/>
      <c r="U74" s="78" t="s">
        <v>56</v>
      </c>
    </row>
    <row r="75" spans="2:21" s="76" customFormat="1" ht="18.75">
      <c r="B75" s="71">
        <v>70</v>
      </c>
      <c r="C75" s="159">
        <v>44287</v>
      </c>
      <c r="D75" s="128" t="s">
        <v>955</v>
      </c>
      <c r="E75" s="78">
        <v>44289</v>
      </c>
      <c r="F75" s="91">
        <v>2</v>
      </c>
      <c r="G75" s="92" t="s">
        <v>34</v>
      </c>
      <c r="H75" s="92" t="s">
        <v>31</v>
      </c>
      <c r="I75" s="93" t="str">
        <f>VLOOKUP(J75,[4]Block!$A:$B,2,FALSE)</f>
        <v>C0706</v>
      </c>
      <c r="J75" s="93" t="s">
        <v>757</v>
      </c>
      <c r="K75" s="92">
        <f>VLOOKUP(J75,[4]Mst!$C:$K,2,FALSE)</f>
        <v>2.39</v>
      </c>
      <c r="L75" s="92">
        <v>0.02</v>
      </c>
      <c r="M75" s="92">
        <f>K75-L75</f>
        <v>2.37</v>
      </c>
      <c r="N75" s="93">
        <v>44111</v>
      </c>
      <c r="O75" s="94">
        <v>5.9333333333333336</v>
      </c>
      <c r="P75" s="83" t="s">
        <v>1280</v>
      </c>
      <c r="Q75" s="93" t="s">
        <v>20</v>
      </c>
      <c r="R75" s="78" t="s">
        <v>1291</v>
      </c>
      <c r="S75" s="84">
        <v>70</v>
      </c>
      <c r="T75" s="176">
        <f t="shared" ref="T75:T76" si="8">L75*S75</f>
        <v>1.4000000000000001</v>
      </c>
      <c r="U75" s="93" t="s">
        <v>69</v>
      </c>
    </row>
    <row r="76" spans="2:21" s="76" customFormat="1" ht="18.75">
      <c r="B76" s="71">
        <v>71</v>
      </c>
      <c r="C76" s="159">
        <v>44287</v>
      </c>
      <c r="D76" s="128" t="s">
        <v>955</v>
      </c>
      <c r="E76" s="78">
        <v>44289</v>
      </c>
      <c r="F76" s="91">
        <v>2</v>
      </c>
      <c r="G76" s="92" t="s">
        <v>34</v>
      </c>
      <c r="H76" s="92" t="s">
        <v>921</v>
      </c>
      <c r="I76" s="93" t="str">
        <f>VLOOKUP(J76,[4]Block!$A:$B,2,FALSE)</f>
        <v>C0706</v>
      </c>
      <c r="J76" s="93" t="s">
        <v>758</v>
      </c>
      <c r="K76" s="92">
        <f>VLOOKUP(J76,[4]Mst!$C:$K,2,FALSE)</f>
        <v>6.61</v>
      </c>
      <c r="L76" s="92">
        <v>0.5</v>
      </c>
      <c r="M76" s="92">
        <f t="shared" ref="M76:M77" si="9">K76-L76</f>
        <v>6.11</v>
      </c>
      <c r="N76" s="93">
        <v>44111</v>
      </c>
      <c r="O76" s="94">
        <v>5.9333333333333336</v>
      </c>
      <c r="P76" s="83" t="s">
        <v>1280</v>
      </c>
      <c r="Q76" s="93" t="s">
        <v>20</v>
      </c>
      <c r="R76" s="78" t="s">
        <v>1291</v>
      </c>
      <c r="S76" s="84">
        <v>70</v>
      </c>
      <c r="T76" s="176">
        <f t="shared" si="8"/>
        <v>35</v>
      </c>
      <c r="U76" s="93" t="s">
        <v>69</v>
      </c>
    </row>
    <row r="77" spans="2:21" s="76" customFormat="1" ht="18.75">
      <c r="B77" s="71">
        <v>72</v>
      </c>
      <c r="C77" s="159">
        <v>44287</v>
      </c>
      <c r="D77" s="128" t="s">
        <v>956</v>
      </c>
      <c r="E77" s="78">
        <v>44291</v>
      </c>
      <c r="F77" s="79">
        <v>1</v>
      </c>
      <c r="G77" s="80" t="s">
        <v>36</v>
      </c>
      <c r="H77" s="80" t="s">
        <v>355</v>
      </c>
      <c r="I77" s="81" t="s">
        <v>765</v>
      </c>
      <c r="J77" s="81" t="s">
        <v>766</v>
      </c>
      <c r="K77" s="84">
        <v>2.31</v>
      </c>
      <c r="L77" s="84">
        <v>0.81</v>
      </c>
      <c r="M77" s="84">
        <f t="shared" si="9"/>
        <v>1.5</v>
      </c>
      <c r="N77" s="81">
        <v>43995</v>
      </c>
      <c r="O77" s="83">
        <f t="shared" ref="O77" si="10">(E77-N77)/30</f>
        <v>9.8666666666666671</v>
      </c>
      <c r="P77" s="35" t="s">
        <v>1282</v>
      </c>
      <c r="Q77" s="81" t="s">
        <v>53</v>
      </c>
      <c r="R77" s="81"/>
      <c r="S77" s="81"/>
      <c r="T77" s="81"/>
      <c r="U77" s="81" t="s">
        <v>84</v>
      </c>
    </row>
    <row r="78" spans="2:21" s="76" customFormat="1" ht="18.75">
      <c r="B78" s="71">
        <v>73</v>
      </c>
      <c r="C78" s="159">
        <v>44287</v>
      </c>
      <c r="D78" s="128" t="s">
        <v>958</v>
      </c>
      <c r="E78" s="78">
        <v>44294</v>
      </c>
      <c r="F78" s="79">
        <v>1</v>
      </c>
      <c r="G78" s="80" t="s">
        <v>767</v>
      </c>
      <c r="H78" s="80" t="s">
        <v>768</v>
      </c>
      <c r="I78" s="81" t="s">
        <v>125</v>
      </c>
      <c r="J78" s="75" t="s">
        <v>185</v>
      </c>
      <c r="K78" s="84">
        <v>7.23</v>
      </c>
      <c r="L78" s="82">
        <v>3</v>
      </c>
      <c r="M78" s="84">
        <f>K78-L78</f>
        <v>4.2300000000000004</v>
      </c>
      <c r="N78" s="81">
        <v>44051</v>
      </c>
      <c r="O78" s="83">
        <v>8.1</v>
      </c>
      <c r="P78" s="35" t="s">
        <v>1282</v>
      </c>
      <c r="Q78" s="81" t="s">
        <v>20</v>
      </c>
      <c r="R78" s="81"/>
      <c r="S78" s="81"/>
      <c r="T78" s="81"/>
      <c r="U78" s="81" t="s">
        <v>56</v>
      </c>
    </row>
    <row r="79" spans="2:21" s="76" customFormat="1" ht="18.75">
      <c r="B79" s="71">
        <v>74</v>
      </c>
      <c r="C79" s="159">
        <v>44287</v>
      </c>
      <c r="D79" s="128" t="s">
        <v>958</v>
      </c>
      <c r="E79" s="78">
        <v>44294</v>
      </c>
      <c r="F79" s="79">
        <v>1</v>
      </c>
      <c r="G79" s="80" t="s">
        <v>767</v>
      </c>
      <c r="H79" s="80" t="s">
        <v>768</v>
      </c>
      <c r="I79" s="81" t="s">
        <v>125</v>
      </c>
      <c r="J79" s="75" t="s">
        <v>769</v>
      </c>
      <c r="K79" s="84">
        <v>3.24</v>
      </c>
      <c r="L79" s="84">
        <v>3.24</v>
      </c>
      <c r="M79" s="82">
        <f t="shared" ref="M79:M90" si="11">K79-L79</f>
        <v>0</v>
      </c>
      <c r="N79" s="81">
        <v>44049</v>
      </c>
      <c r="O79" s="83">
        <v>8.1666666666666661</v>
      </c>
      <c r="P79" s="35" t="s">
        <v>1282</v>
      </c>
      <c r="Q79" s="81" t="s">
        <v>20</v>
      </c>
      <c r="R79" s="81"/>
      <c r="S79" s="81"/>
      <c r="T79" s="81"/>
      <c r="U79" s="81" t="s">
        <v>56</v>
      </c>
    </row>
    <row r="80" spans="2:21" s="76" customFormat="1" ht="18.75">
      <c r="B80" s="71">
        <v>75</v>
      </c>
      <c r="C80" s="159">
        <v>44287</v>
      </c>
      <c r="D80" s="128" t="s">
        <v>958</v>
      </c>
      <c r="E80" s="78">
        <v>44294</v>
      </c>
      <c r="F80" s="79">
        <v>1</v>
      </c>
      <c r="G80" s="80" t="s">
        <v>767</v>
      </c>
      <c r="H80" s="80" t="s">
        <v>768</v>
      </c>
      <c r="I80" s="81" t="s">
        <v>125</v>
      </c>
      <c r="J80" s="75" t="s">
        <v>770</v>
      </c>
      <c r="K80" s="84">
        <v>3.08</v>
      </c>
      <c r="L80" s="82">
        <v>0.4</v>
      </c>
      <c r="M80" s="84">
        <f t="shared" si="11"/>
        <v>2.68</v>
      </c>
      <c r="N80" s="81">
        <v>44049</v>
      </c>
      <c r="O80" s="83">
        <v>8.1666666666666661</v>
      </c>
      <c r="P80" s="35" t="s">
        <v>1282</v>
      </c>
      <c r="Q80" s="81" t="s">
        <v>20</v>
      </c>
      <c r="R80" s="81"/>
      <c r="S80" s="81"/>
      <c r="T80" s="81"/>
      <c r="U80" s="81" t="s">
        <v>56</v>
      </c>
    </row>
    <row r="81" spans="2:21" s="76" customFormat="1" ht="19.5" customHeight="1">
      <c r="B81" s="71">
        <v>76</v>
      </c>
      <c r="C81" s="159">
        <v>44287</v>
      </c>
      <c r="D81" s="128" t="s">
        <v>958</v>
      </c>
      <c r="E81" s="78">
        <v>44294</v>
      </c>
      <c r="F81" s="79">
        <v>1</v>
      </c>
      <c r="G81" s="80" t="s">
        <v>767</v>
      </c>
      <c r="H81" s="80" t="s">
        <v>768</v>
      </c>
      <c r="I81" s="81" t="s">
        <v>745</v>
      </c>
      <c r="J81" s="75" t="s">
        <v>706</v>
      </c>
      <c r="K81" s="82">
        <v>5.0999999999999996</v>
      </c>
      <c r="L81" s="82">
        <v>1.5</v>
      </c>
      <c r="M81" s="82">
        <f t="shared" si="11"/>
        <v>3.5999999999999996</v>
      </c>
      <c r="N81" s="81">
        <v>43909</v>
      </c>
      <c r="O81" s="83">
        <v>12.833333333333334</v>
      </c>
      <c r="P81" s="35" t="s">
        <v>1282</v>
      </c>
      <c r="Q81" s="81" t="s">
        <v>52</v>
      </c>
      <c r="R81" s="81"/>
      <c r="S81" s="81"/>
      <c r="T81" s="81"/>
      <c r="U81" s="81" t="s">
        <v>747</v>
      </c>
    </row>
    <row r="82" spans="2:21" s="76" customFormat="1" ht="18.75">
      <c r="B82" s="71">
        <v>77</v>
      </c>
      <c r="C82" s="159">
        <v>44287</v>
      </c>
      <c r="D82" s="128" t="s">
        <v>954</v>
      </c>
      <c r="E82" s="78">
        <v>44295</v>
      </c>
      <c r="F82" s="79">
        <v>3</v>
      </c>
      <c r="G82" s="78" t="s">
        <v>771</v>
      </c>
      <c r="H82" s="78" t="s">
        <v>184</v>
      </c>
      <c r="I82" s="84" t="s">
        <v>772</v>
      </c>
      <c r="J82" s="84" t="s">
        <v>773</v>
      </c>
      <c r="K82" s="84">
        <v>2.0699999999999998</v>
      </c>
      <c r="L82" s="82">
        <v>1.5</v>
      </c>
      <c r="M82" s="85">
        <f>K82-L82</f>
        <v>0.56999999999999984</v>
      </c>
      <c r="N82" s="81">
        <v>44031</v>
      </c>
      <c r="O82" s="83">
        <v>8.8000000000000007</v>
      </c>
      <c r="P82" s="35" t="s">
        <v>1282</v>
      </c>
      <c r="Q82" s="78" t="s">
        <v>52</v>
      </c>
      <c r="R82" s="78"/>
      <c r="S82" s="78"/>
      <c r="T82" s="78"/>
      <c r="U82" s="78" t="s">
        <v>69</v>
      </c>
    </row>
    <row r="83" spans="2:21" s="76" customFormat="1" ht="18.75">
      <c r="B83" s="71">
        <v>78</v>
      </c>
      <c r="C83" s="159">
        <v>44287</v>
      </c>
      <c r="D83" s="128" t="s">
        <v>954</v>
      </c>
      <c r="E83" s="78">
        <v>44295</v>
      </c>
      <c r="F83" s="79">
        <v>3</v>
      </c>
      <c r="G83" s="78" t="s">
        <v>771</v>
      </c>
      <c r="H83" s="78" t="s">
        <v>184</v>
      </c>
      <c r="I83" s="84" t="s">
        <v>72</v>
      </c>
      <c r="J83" s="84" t="s">
        <v>774</v>
      </c>
      <c r="K83" s="84">
        <v>4.04</v>
      </c>
      <c r="L83" s="82">
        <v>0.3</v>
      </c>
      <c r="M83" s="86">
        <f t="shared" si="11"/>
        <v>3.74</v>
      </c>
      <c r="N83" s="81">
        <v>44025</v>
      </c>
      <c r="O83" s="83">
        <v>9</v>
      </c>
      <c r="P83" s="35" t="s">
        <v>1282</v>
      </c>
      <c r="Q83" s="78" t="s">
        <v>52</v>
      </c>
      <c r="R83" s="78"/>
      <c r="S83" s="78"/>
      <c r="T83" s="78"/>
      <c r="U83" s="78" t="s">
        <v>69</v>
      </c>
    </row>
    <row r="84" spans="2:21" s="76" customFormat="1" ht="18.75">
      <c r="B84" s="71">
        <v>79</v>
      </c>
      <c r="C84" s="159">
        <v>44287</v>
      </c>
      <c r="D84" s="128" t="s">
        <v>954</v>
      </c>
      <c r="E84" s="78">
        <v>44295</v>
      </c>
      <c r="F84" s="79">
        <v>3</v>
      </c>
      <c r="G84" s="78" t="s">
        <v>771</v>
      </c>
      <c r="H84" s="78" t="s">
        <v>184</v>
      </c>
      <c r="I84" s="84" t="s">
        <v>775</v>
      </c>
      <c r="J84" s="84" t="s">
        <v>776</v>
      </c>
      <c r="K84" s="84">
        <v>4.84</v>
      </c>
      <c r="L84" s="82">
        <v>1</v>
      </c>
      <c r="M84" s="86">
        <f t="shared" si="11"/>
        <v>3.84</v>
      </c>
      <c r="N84" s="81">
        <v>44058</v>
      </c>
      <c r="O84" s="83">
        <v>7.9</v>
      </c>
      <c r="P84" s="35" t="s">
        <v>1282</v>
      </c>
      <c r="Q84" s="78" t="s">
        <v>52</v>
      </c>
      <c r="R84" s="78"/>
      <c r="S84" s="78"/>
      <c r="T84" s="78"/>
      <c r="U84" s="78" t="s">
        <v>112</v>
      </c>
    </row>
    <row r="85" spans="2:21" s="76" customFormat="1" ht="18.75">
      <c r="B85" s="71">
        <v>80</v>
      </c>
      <c r="C85" s="159">
        <v>44287</v>
      </c>
      <c r="D85" s="128" t="s">
        <v>953</v>
      </c>
      <c r="E85" s="78">
        <v>44297</v>
      </c>
      <c r="F85" s="79">
        <v>3</v>
      </c>
      <c r="G85" s="78" t="s">
        <v>777</v>
      </c>
      <c r="H85" s="78" t="s">
        <v>778</v>
      </c>
      <c r="I85" s="84" t="s">
        <v>775</v>
      </c>
      <c r="J85" s="84" t="s">
        <v>776</v>
      </c>
      <c r="K85" s="84">
        <v>4.84</v>
      </c>
      <c r="L85" s="82">
        <v>2</v>
      </c>
      <c r="M85" s="85">
        <f>K85-L85</f>
        <v>2.84</v>
      </c>
      <c r="N85" s="81">
        <v>44058</v>
      </c>
      <c r="O85" s="83">
        <v>7.9666666666666668</v>
      </c>
      <c r="P85" s="35" t="s">
        <v>1282</v>
      </c>
      <c r="Q85" s="78" t="s">
        <v>52</v>
      </c>
      <c r="R85" s="78"/>
      <c r="S85" s="78"/>
      <c r="T85" s="78"/>
      <c r="U85" s="78" t="s">
        <v>112</v>
      </c>
    </row>
    <row r="86" spans="2:21" s="76" customFormat="1" ht="18.75">
      <c r="B86" s="71">
        <v>81</v>
      </c>
      <c r="C86" s="159">
        <v>44287</v>
      </c>
      <c r="D86" s="128" t="s">
        <v>953</v>
      </c>
      <c r="E86" s="78">
        <v>44297</v>
      </c>
      <c r="F86" s="79">
        <v>3</v>
      </c>
      <c r="G86" s="78" t="s">
        <v>777</v>
      </c>
      <c r="H86" s="78" t="s">
        <v>778</v>
      </c>
      <c r="I86" s="84" t="s">
        <v>781</v>
      </c>
      <c r="J86" s="84" t="s">
        <v>779</v>
      </c>
      <c r="K86" s="84">
        <v>2.72</v>
      </c>
      <c r="L86" s="82">
        <v>0.01</v>
      </c>
      <c r="M86" s="86">
        <f t="shared" si="11"/>
        <v>2.7100000000000004</v>
      </c>
      <c r="N86" s="81">
        <v>44077</v>
      </c>
      <c r="O86" s="83">
        <v>7.333333333333333</v>
      </c>
      <c r="P86" s="35" t="s">
        <v>1282</v>
      </c>
      <c r="Q86" s="78" t="s">
        <v>52</v>
      </c>
      <c r="R86" s="78"/>
      <c r="S86" s="78"/>
      <c r="T86" s="78"/>
      <c r="U86" s="78" t="s">
        <v>69</v>
      </c>
    </row>
    <row r="87" spans="2:21" s="76" customFormat="1" ht="18.75">
      <c r="B87" s="71">
        <v>82</v>
      </c>
      <c r="C87" s="159">
        <v>44287</v>
      </c>
      <c r="D87" s="128" t="s">
        <v>953</v>
      </c>
      <c r="E87" s="78">
        <v>44297</v>
      </c>
      <c r="F87" s="79">
        <v>3</v>
      </c>
      <c r="G87" s="78" t="s">
        <v>777</v>
      </c>
      <c r="H87" s="78" t="s">
        <v>778</v>
      </c>
      <c r="I87" s="84" t="s">
        <v>782</v>
      </c>
      <c r="J87" s="84" t="s">
        <v>780</v>
      </c>
      <c r="K87" s="84">
        <v>4.25</v>
      </c>
      <c r="L87" s="82">
        <v>3.25</v>
      </c>
      <c r="M87" s="85">
        <f t="shared" si="11"/>
        <v>1</v>
      </c>
      <c r="N87" s="81">
        <v>44011</v>
      </c>
      <c r="O87" s="83">
        <v>9.5333333333333332</v>
      </c>
      <c r="P87" s="35" t="s">
        <v>1282</v>
      </c>
      <c r="Q87" s="78" t="s">
        <v>52</v>
      </c>
      <c r="R87" s="78"/>
      <c r="S87" s="78"/>
      <c r="T87" s="78"/>
      <c r="U87" s="78" t="s">
        <v>153</v>
      </c>
    </row>
    <row r="88" spans="2:21" s="76" customFormat="1" ht="18.75">
      <c r="B88" s="71">
        <v>83</v>
      </c>
      <c r="C88" s="159">
        <v>44287</v>
      </c>
      <c r="D88" s="128" t="s">
        <v>953</v>
      </c>
      <c r="E88" s="87">
        <v>44297</v>
      </c>
      <c r="F88" s="84">
        <v>1</v>
      </c>
      <c r="G88" s="88" t="s">
        <v>355</v>
      </c>
      <c r="H88" s="88" t="s">
        <v>40</v>
      </c>
      <c r="I88" s="87" t="s">
        <v>128</v>
      </c>
      <c r="J88" s="75" t="s">
        <v>783</v>
      </c>
      <c r="K88" s="86">
        <v>7.35</v>
      </c>
      <c r="L88" s="85">
        <v>0.5</v>
      </c>
      <c r="M88" s="86">
        <f t="shared" si="11"/>
        <v>6.85</v>
      </c>
      <c r="N88" s="87">
        <v>43984</v>
      </c>
      <c r="O88" s="83">
        <f t="shared" ref="O88:O91" si="12">(E88-N88)/30</f>
        <v>10.433333333333334</v>
      </c>
      <c r="P88" s="35" t="s">
        <v>1282</v>
      </c>
      <c r="Q88" s="87" t="s">
        <v>53</v>
      </c>
      <c r="R88" s="87"/>
      <c r="S88" s="87"/>
      <c r="T88" s="87"/>
      <c r="U88" s="87" t="s">
        <v>56</v>
      </c>
    </row>
    <row r="89" spans="2:21" s="76" customFormat="1" ht="18.75">
      <c r="B89" s="71">
        <v>84</v>
      </c>
      <c r="C89" s="159">
        <v>44287</v>
      </c>
      <c r="D89" s="128" t="s">
        <v>953</v>
      </c>
      <c r="E89" s="87">
        <v>44297</v>
      </c>
      <c r="F89" s="84">
        <v>1</v>
      </c>
      <c r="G89" s="88" t="s">
        <v>355</v>
      </c>
      <c r="H89" s="88" t="s">
        <v>40</v>
      </c>
      <c r="I89" s="87" t="s">
        <v>125</v>
      </c>
      <c r="J89" s="75" t="s">
        <v>185</v>
      </c>
      <c r="K89" s="86">
        <v>7.23</v>
      </c>
      <c r="L89" s="85">
        <v>1.5</v>
      </c>
      <c r="M89" s="86">
        <f t="shared" si="11"/>
        <v>5.73</v>
      </c>
      <c r="N89" s="87">
        <v>44051</v>
      </c>
      <c r="O89" s="83">
        <f t="shared" si="12"/>
        <v>8.1999999999999993</v>
      </c>
      <c r="P89" s="35" t="s">
        <v>1282</v>
      </c>
      <c r="Q89" s="87" t="s">
        <v>20</v>
      </c>
      <c r="R89" s="87"/>
      <c r="S89" s="87"/>
      <c r="T89" s="87"/>
      <c r="U89" s="87" t="s">
        <v>56</v>
      </c>
    </row>
    <row r="90" spans="2:21" s="76" customFormat="1" ht="18.75">
      <c r="B90" s="71">
        <v>85</v>
      </c>
      <c r="C90" s="159">
        <v>44287</v>
      </c>
      <c r="D90" s="128" t="s">
        <v>953</v>
      </c>
      <c r="E90" s="87">
        <v>44297</v>
      </c>
      <c r="F90" s="84">
        <v>1</v>
      </c>
      <c r="G90" s="88" t="s">
        <v>355</v>
      </c>
      <c r="H90" s="88" t="s">
        <v>40</v>
      </c>
      <c r="I90" s="87" t="s">
        <v>784</v>
      </c>
      <c r="J90" s="75" t="s">
        <v>785</v>
      </c>
      <c r="K90" s="86">
        <v>5.32</v>
      </c>
      <c r="L90" s="86">
        <v>0.01</v>
      </c>
      <c r="M90" s="86">
        <f t="shared" si="11"/>
        <v>5.3100000000000005</v>
      </c>
      <c r="N90" s="87">
        <v>43990</v>
      </c>
      <c r="O90" s="83">
        <f t="shared" si="12"/>
        <v>10.233333333333333</v>
      </c>
      <c r="P90" s="35" t="s">
        <v>1282</v>
      </c>
      <c r="Q90" s="87" t="s">
        <v>54</v>
      </c>
      <c r="R90" s="87"/>
      <c r="S90" s="87"/>
      <c r="T90" s="87"/>
      <c r="U90" s="87" t="s">
        <v>56</v>
      </c>
    </row>
    <row r="91" spans="2:21" s="76" customFormat="1" ht="18.75">
      <c r="B91" s="71">
        <v>86</v>
      </c>
      <c r="C91" s="159">
        <v>44287</v>
      </c>
      <c r="D91" s="128" t="s">
        <v>956</v>
      </c>
      <c r="E91" s="87">
        <v>44298</v>
      </c>
      <c r="F91" s="89" t="s">
        <v>755</v>
      </c>
      <c r="G91" s="88" t="s">
        <v>118</v>
      </c>
      <c r="H91" s="88" t="s">
        <v>396</v>
      </c>
      <c r="I91" s="87" t="s">
        <v>749</v>
      </c>
      <c r="J91" s="75" t="s">
        <v>750</v>
      </c>
      <c r="K91" s="86">
        <v>8.9600000000000009</v>
      </c>
      <c r="L91" s="86">
        <v>0.02</v>
      </c>
      <c r="M91" s="84">
        <f>K91-L91</f>
        <v>8.9400000000000013</v>
      </c>
      <c r="N91" s="87">
        <v>44176</v>
      </c>
      <c r="O91" s="83">
        <f t="shared" si="12"/>
        <v>4.0666666666666664</v>
      </c>
      <c r="P91" s="83" t="s">
        <v>1280</v>
      </c>
      <c r="Q91" s="87" t="s">
        <v>53</v>
      </c>
      <c r="R91" s="78" t="s">
        <v>1291</v>
      </c>
      <c r="S91" s="84">
        <v>50</v>
      </c>
      <c r="T91" s="176">
        <f>L91*S91</f>
        <v>1</v>
      </c>
      <c r="U91" s="87" t="s">
        <v>235</v>
      </c>
    </row>
    <row r="92" spans="2:21" s="76" customFormat="1" ht="18.75">
      <c r="B92" s="71">
        <v>87</v>
      </c>
      <c r="C92" s="159">
        <v>44287</v>
      </c>
      <c r="D92" s="128" t="s">
        <v>957</v>
      </c>
      <c r="E92" s="87">
        <v>44299</v>
      </c>
      <c r="F92" s="79">
        <v>3</v>
      </c>
      <c r="G92" s="78" t="s">
        <v>349</v>
      </c>
      <c r="H92" s="78" t="s">
        <v>405</v>
      </c>
      <c r="I92" s="84" t="s">
        <v>719</v>
      </c>
      <c r="J92" s="84" t="s">
        <v>786</v>
      </c>
      <c r="K92" s="84">
        <v>8.27</v>
      </c>
      <c r="L92" s="82">
        <v>0.1</v>
      </c>
      <c r="M92" s="82">
        <f>K92-L92</f>
        <v>8.17</v>
      </c>
      <c r="N92" s="81">
        <v>44065</v>
      </c>
      <c r="O92" s="90">
        <v>7.8</v>
      </c>
      <c r="P92" s="35" t="s">
        <v>1282</v>
      </c>
      <c r="Q92" s="78" t="s">
        <v>54</v>
      </c>
      <c r="R92" s="78"/>
      <c r="S92" s="78"/>
      <c r="T92" s="78"/>
      <c r="U92" s="78" t="s">
        <v>111</v>
      </c>
    </row>
    <row r="93" spans="2:21" s="76" customFormat="1" ht="18.75">
      <c r="B93" s="71">
        <v>88</v>
      </c>
      <c r="C93" s="159">
        <v>44287</v>
      </c>
      <c r="D93" s="128" t="s">
        <v>959</v>
      </c>
      <c r="E93" s="87">
        <v>44300</v>
      </c>
      <c r="F93" s="91">
        <v>2</v>
      </c>
      <c r="G93" s="78" t="s">
        <v>396</v>
      </c>
      <c r="H93" s="78" t="s">
        <v>355</v>
      </c>
      <c r="I93" s="84" t="s">
        <v>789</v>
      </c>
      <c r="J93" s="84" t="s">
        <v>790</v>
      </c>
      <c r="K93" s="84">
        <v>3.66</v>
      </c>
      <c r="L93" s="84">
        <v>1.66</v>
      </c>
      <c r="M93" s="82">
        <f t="shared" ref="M93:M112" si="13">K93-L93</f>
        <v>2</v>
      </c>
      <c r="N93" s="81">
        <v>44069</v>
      </c>
      <c r="O93" s="90">
        <v>7.7</v>
      </c>
      <c r="P93" s="35" t="s">
        <v>1282</v>
      </c>
      <c r="Q93" s="78" t="s">
        <v>52</v>
      </c>
      <c r="R93" s="78"/>
      <c r="S93" s="78"/>
      <c r="T93" s="78"/>
      <c r="U93" s="78" t="s">
        <v>109</v>
      </c>
    </row>
    <row r="94" spans="2:21" s="76" customFormat="1" ht="18.75">
      <c r="B94" s="71">
        <v>89</v>
      </c>
      <c r="C94" s="159">
        <v>44287</v>
      </c>
      <c r="D94" s="128" t="s">
        <v>959</v>
      </c>
      <c r="E94" s="87">
        <v>44300</v>
      </c>
      <c r="F94" s="91">
        <v>2</v>
      </c>
      <c r="G94" s="78" t="s">
        <v>37</v>
      </c>
      <c r="H94" s="78" t="s">
        <v>38</v>
      </c>
      <c r="I94" s="84" t="s">
        <v>789</v>
      </c>
      <c r="J94" s="84" t="s">
        <v>791</v>
      </c>
      <c r="K94" s="84">
        <v>1.69</v>
      </c>
      <c r="L94" s="82">
        <v>1</v>
      </c>
      <c r="M94" s="82">
        <f t="shared" si="13"/>
        <v>0.69</v>
      </c>
      <c r="N94" s="81">
        <v>44071</v>
      </c>
      <c r="O94" s="90">
        <v>7.6333333333333337</v>
      </c>
      <c r="P94" s="35" t="s">
        <v>1282</v>
      </c>
      <c r="Q94" s="78" t="s">
        <v>52</v>
      </c>
      <c r="R94" s="78"/>
      <c r="S94" s="78"/>
      <c r="T94" s="78"/>
      <c r="U94" s="78" t="s">
        <v>109</v>
      </c>
    </row>
    <row r="95" spans="2:21" s="76" customFormat="1" ht="18.75">
      <c r="B95" s="71">
        <v>90</v>
      </c>
      <c r="C95" s="159">
        <v>44287</v>
      </c>
      <c r="D95" s="128" t="s">
        <v>959</v>
      </c>
      <c r="E95" s="87">
        <v>44300</v>
      </c>
      <c r="F95" s="79">
        <v>3</v>
      </c>
      <c r="G95" s="78" t="s">
        <v>39</v>
      </c>
      <c r="H95" s="78" t="s">
        <v>792</v>
      </c>
      <c r="I95" s="84" t="s">
        <v>793</v>
      </c>
      <c r="J95" s="84" t="s">
        <v>794</v>
      </c>
      <c r="K95" s="84">
        <v>2.98</v>
      </c>
      <c r="L95" s="82">
        <v>0.5</v>
      </c>
      <c r="M95" s="82">
        <f t="shared" si="13"/>
        <v>2.48</v>
      </c>
      <c r="N95" s="81">
        <v>44018</v>
      </c>
      <c r="O95" s="90">
        <v>9.4</v>
      </c>
      <c r="P95" s="35" t="s">
        <v>1282</v>
      </c>
      <c r="Q95" s="78" t="s">
        <v>20</v>
      </c>
      <c r="R95" s="78"/>
      <c r="S95" s="78"/>
      <c r="T95" s="78"/>
      <c r="U95" s="78" t="s">
        <v>69</v>
      </c>
    </row>
    <row r="96" spans="2:21" s="76" customFormat="1" ht="18.75">
      <c r="B96" s="71">
        <v>91</v>
      </c>
      <c r="C96" s="159">
        <v>44287</v>
      </c>
      <c r="D96" s="128" t="s">
        <v>959</v>
      </c>
      <c r="E96" s="87">
        <v>44300</v>
      </c>
      <c r="F96" s="79">
        <v>3</v>
      </c>
      <c r="G96" s="78" t="s">
        <v>39</v>
      </c>
      <c r="H96" s="78" t="s">
        <v>792</v>
      </c>
      <c r="I96" s="84" t="s">
        <v>793</v>
      </c>
      <c r="J96" s="84" t="s">
        <v>795</v>
      </c>
      <c r="K96" s="84">
        <v>1.41</v>
      </c>
      <c r="L96" s="82">
        <v>0.2</v>
      </c>
      <c r="M96" s="82">
        <f t="shared" si="13"/>
        <v>1.21</v>
      </c>
      <c r="N96" s="81">
        <v>44015</v>
      </c>
      <c r="O96" s="90">
        <v>9.5</v>
      </c>
      <c r="P96" s="35" t="s">
        <v>1282</v>
      </c>
      <c r="Q96" s="78" t="s">
        <v>20</v>
      </c>
      <c r="R96" s="78"/>
      <c r="S96" s="78"/>
      <c r="T96" s="78"/>
      <c r="U96" s="78" t="s">
        <v>69</v>
      </c>
    </row>
    <row r="97" spans="2:21" s="76" customFormat="1" ht="18.75">
      <c r="B97" s="71">
        <v>92</v>
      </c>
      <c r="C97" s="159">
        <v>44287</v>
      </c>
      <c r="D97" s="128" t="s">
        <v>959</v>
      </c>
      <c r="E97" s="87">
        <v>44300</v>
      </c>
      <c r="F97" s="79">
        <v>3</v>
      </c>
      <c r="G97" s="78" t="s">
        <v>39</v>
      </c>
      <c r="H97" s="78" t="s">
        <v>792</v>
      </c>
      <c r="I97" s="84" t="s">
        <v>793</v>
      </c>
      <c r="J97" s="84" t="s">
        <v>796</v>
      </c>
      <c r="K97" s="84">
        <v>1.94</v>
      </c>
      <c r="L97" s="82">
        <v>0.4</v>
      </c>
      <c r="M97" s="82">
        <f t="shared" si="13"/>
        <v>1.54</v>
      </c>
      <c r="N97" s="81">
        <v>44014</v>
      </c>
      <c r="O97" s="90">
        <v>9.5333333333333332</v>
      </c>
      <c r="P97" s="35" t="s">
        <v>1282</v>
      </c>
      <c r="Q97" s="78" t="s">
        <v>20</v>
      </c>
      <c r="R97" s="78"/>
      <c r="S97" s="78"/>
      <c r="T97" s="78"/>
      <c r="U97" s="78" t="s">
        <v>69</v>
      </c>
    </row>
    <row r="98" spans="2:21" s="76" customFormat="1" ht="18.75">
      <c r="B98" s="71">
        <v>93</v>
      </c>
      <c r="C98" s="159">
        <v>44287</v>
      </c>
      <c r="D98" s="128" t="s">
        <v>959</v>
      </c>
      <c r="E98" s="87">
        <v>44300</v>
      </c>
      <c r="F98" s="79">
        <v>3</v>
      </c>
      <c r="G98" s="78" t="s">
        <v>39</v>
      </c>
      <c r="H98" s="78" t="s">
        <v>792</v>
      </c>
      <c r="I98" s="84" t="s">
        <v>797</v>
      </c>
      <c r="J98" s="84" t="s">
        <v>798</v>
      </c>
      <c r="K98" s="84">
        <v>5.24</v>
      </c>
      <c r="L98" s="82">
        <v>1.5</v>
      </c>
      <c r="M98" s="82">
        <f t="shared" si="13"/>
        <v>3.74</v>
      </c>
      <c r="N98" s="81">
        <v>43995</v>
      </c>
      <c r="O98" s="90">
        <v>10.166666666666666</v>
      </c>
      <c r="P98" s="35" t="s">
        <v>1282</v>
      </c>
      <c r="Q98" s="78" t="s">
        <v>52</v>
      </c>
      <c r="R98" s="78"/>
      <c r="S98" s="78"/>
      <c r="T98" s="78"/>
      <c r="U98" s="78" t="s">
        <v>56</v>
      </c>
    </row>
    <row r="99" spans="2:21" s="76" customFormat="1" ht="18.75">
      <c r="B99" s="71">
        <v>94</v>
      </c>
      <c r="C99" s="159">
        <v>44287</v>
      </c>
      <c r="D99" s="128" t="s">
        <v>959</v>
      </c>
      <c r="E99" s="87">
        <v>44300</v>
      </c>
      <c r="F99" s="79">
        <v>3</v>
      </c>
      <c r="G99" s="78" t="s">
        <v>39</v>
      </c>
      <c r="H99" s="78" t="s">
        <v>792</v>
      </c>
      <c r="I99" s="84" t="s">
        <v>797</v>
      </c>
      <c r="J99" s="84" t="s">
        <v>799</v>
      </c>
      <c r="K99" s="84">
        <v>1.91</v>
      </c>
      <c r="L99" s="82">
        <v>0.5</v>
      </c>
      <c r="M99" s="82">
        <f t="shared" si="13"/>
        <v>1.41</v>
      </c>
      <c r="N99" s="81">
        <v>43998</v>
      </c>
      <c r="O99" s="90">
        <v>10.066666666666666</v>
      </c>
      <c r="P99" s="35" t="s">
        <v>1282</v>
      </c>
      <c r="Q99" s="78" t="s">
        <v>52</v>
      </c>
      <c r="R99" s="78"/>
      <c r="S99" s="78"/>
      <c r="T99" s="78"/>
      <c r="U99" s="78" t="s">
        <v>56</v>
      </c>
    </row>
    <row r="100" spans="2:21" s="76" customFormat="1" ht="18.75">
      <c r="B100" s="71">
        <v>95</v>
      </c>
      <c r="C100" s="159">
        <v>44287</v>
      </c>
      <c r="D100" s="128" t="s">
        <v>959</v>
      </c>
      <c r="E100" s="87">
        <v>44300</v>
      </c>
      <c r="F100" s="79">
        <v>3</v>
      </c>
      <c r="G100" s="78" t="s">
        <v>39</v>
      </c>
      <c r="H100" s="78" t="s">
        <v>792</v>
      </c>
      <c r="I100" s="84" t="s">
        <v>782</v>
      </c>
      <c r="J100" s="84" t="s">
        <v>800</v>
      </c>
      <c r="K100" s="84">
        <v>1.83</v>
      </c>
      <c r="L100" s="82">
        <v>1</v>
      </c>
      <c r="M100" s="82">
        <f t="shared" si="13"/>
        <v>0.83000000000000007</v>
      </c>
      <c r="N100" s="81">
        <v>43985</v>
      </c>
      <c r="O100" s="90">
        <v>10.5</v>
      </c>
      <c r="P100" s="35" t="s">
        <v>1282</v>
      </c>
      <c r="Q100" s="78" t="s">
        <v>52</v>
      </c>
      <c r="R100" s="78"/>
      <c r="S100" s="78"/>
      <c r="T100" s="78"/>
      <c r="U100" s="78" t="s">
        <v>153</v>
      </c>
    </row>
    <row r="101" spans="2:21" s="76" customFormat="1" ht="18.75">
      <c r="B101" s="71">
        <v>96</v>
      </c>
      <c r="C101" s="159">
        <v>44287</v>
      </c>
      <c r="D101" s="128" t="s">
        <v>959</v>
      </c>
      <c r="E101" s="87">
        <v>44300</v>
      </c>
      <c r="F101" s="79">
        <v>3</v>
      </c>
      <c r="G101" s="78" t="s">
        <v>39</v>
      </c>
      <c r="H101" s="78" t="s">
        <v>792</v>
      </c>
      <c r="I101" s="84" t="s">
        <v>782</v>
      </c>
      <c r="J101" s="84" t="s">
        <v>801</v>
      </c>
      <c r="K101" s="84">
        <v>6.87</v>
      </c>
      <c r="L101" s="82">
        <v>0.1</v>
      </c>
      <c r="M101" s="82">
        <f t="shared" si="13"/>
        <v>6.7700000000000005</v>
      </c>
      <c r="N101" s="81">
        <v>43985</v>
      </c>
      <c r="O101" s="90">
        <v>10.5</v>
      </c>
      <c r="P101" s="35" t="s">
        <v>1282</v>
      </c>
      <c r="Q101" s="78" t="s">
        <v>52</v>
      </c>
      <c r="R101" s="78"/>
      <c r="S101" s="78"/>
      <c r="T101" s="78"/>
      <c r="U101" s="78" t="s">
        <v>153</v>
      </c>
    </row>
    <row r="102" spans="2:21" s="76" customFormat="1" ht="18.75">
      <c r="B102" s="71">
        <v>97</v>
      </c>
      <c r="C102" s="159">
        <v>44287</v>
      </c>
      <c r="D102" s="128" t="s">
        <v>958</v>
      </c>
      <c r="E102" s="87">
        <v>44301</v>
      </c>
      <c r="F102" s="91">
        <v>2</v>
      </c>
      <c r="G102" s="92" t="s">
        <v>349</v>
      </c>
      <c r="H102" s="92" t="s">
        <v>15</v>
      </c>
      <c r="I102" s="93" t="s">
        <v>210</v>
      </c>
      <c r="J102" s="93" t="s">
        <v>802</v>
      </c>
      <c r="K102" s="92">
        <v>6.37</v>
      </c>
      <c r="L102" s="92">
        <v>1</v>
      </c>
      <c r="M102" s="82">
        <f t="shared" si="13"/>
        <v>5.37</v>
      </c>
      <c r="N102" s="93">
        <v>43953</v>
      </c>
      <c r="O102" s="94">
        <f t="shared" ref="O102" si="14">(E102-N102)/30</f>
        <v>11.6</v>
      </c>
      <c r="P102" s="35" t="s">
        <v>1282</v>
      </c>
      <c r="Q102" s="93" t="s">
        <v>53</v>
      </c>
      <c r="R102" s="93"/>
      <c r="S102" s="93"/>
      <c r="T102" s="93"/>
      <c r="U102" s="93" t="s">
        <v>74</v>
      </c>
    </row>
    <row r="103" spans="2:21" s="76" customFormat="1" ht="18.75">
      <c r="B103" s="71">
        <v>98</v>
      </c>
      <c r="C103" s="159">
        <v>44287</v>
      </c>
      <c r="D103" s="128" t="s">
        <v>954</v>
      </c>
      <c r="E103" s="87">
        <v>44302</v>
      </c>
      <c r="F103" s="79">
        <v>3</v>
      </c>
      <c r="G103" s="78" t="s">
        <v>39</v>
      </c>
      <c r="H103" s="78" t="s">
        <v>792</v>
      </c>
      <c r="I103" s="84" t="s">
        <v>793</v>
      </c>
      <c r="J103" s="84" t="s">
        <v>794</v>
      </c>
      <c r="K103" s="84">
        <v>2.98</v>
      </c>
      <c r="L103" s="82">
        <v>0.5</v>
      </c>
      <c r="M103" s="82">
        <f t="shared" si="13"/>
        <v>2.48</v>
      </c>
      <c r="N103" s="81">
        <v>44018</v>
      </c>
      <c r="O103" s="83">
        <v>9.4</v>
      </c>
      <c r="P103" s="35" t="s">
        <v>1282</v>
      </c>
      <c r="Q103" s="78" t="s">
        <v>20</v>
      </c>
      <c r="R103" s="78"/>
      <c r="S103" s="78"/>
      <c r="T103" s="78"/>
      <c r="U103" s="78" t="s">
        <v>69</v>
      </c>
    </row>
    <row r="104" spans="2:21" s="76" customFormat="1" ht="18.75">
      <c r="B104" s="71">
        <v>99</v>
      </c>
      <c r="C104" s="159">
        <v>44287</v>
      </c>
      <c r="D104" s="128" t="s">
        <v>954</v>
      </c>
      <c r="E104" s="87">
        <v>44302</v>
      </c>
      <c r="F104" s="79">
        <v>3</v>
      </c>
      <c r="G104" s="78" t="s">
        <v>39</v>
      </c>
      <c r="H104" s="78" t="s">
        <v>792</v>
      </c>
      <c r="I104" s="84" t="s">
        <v>793</v>
      </c>
      <c r="J104" s="84" t="s">
        <v>795</v>
      </c>
      <c r="K104" s="84">
        <v>1.41</v>
      </c>
      <c r="L104" s="82">
        <v>0.2</v>
      </c>
      <c r="M104" s="82">
        <f t="shared" si="13"/>
        <v>1.21</v>
      </c>
      <c r="N104" s="81">
        <v>44015</v>
      </c>
      <c r="O104" s="83">
        <v>9.5</v>
      </c>
      <c r="P104" s="35" t="s">
        <v>1282</v>
      </c>
      <c r="Q104" s="78" t="s">
        <v>20</v>
      </c>
      <c r="R104" s="78"/>
      <c r="S104" s="78"/>
      <c r="T104" s="78"/>
      <c r="U104" s="78" t="s">
        <v>69</v>
      </c>
    </row>
    <row r="105" spans="2:21" s="76" customFormat="1" ht="18.75">
      <c r="B105" s="71">
        <v>100</v>
      </c>
      <c r="C105" s="159">
        <v>44287</v>
      </c>
      <c r="D105" s="128" t="s">
        <v>954</v>
      </c>
      <c r="E105" s="87">
        <v>44302</v>
      </c>
      <c r="F105" s="79">
        <v>3</v>
      </c>
      <c r="G105" s="78" t="s">
        <v>39</v>
      </c>
      <c r="H105" s="78" t="s">
        <v>792</v>
      </c>
      <c r="I105" s="84" t="s">
        <v>793</v>
      </c>
      <c r="J105" s="84" t="s">
        <v>796</v>
      </c>
      <c r="K105" s="84">
        <v>1.94</v>
      </c>
      <c r="L105" s="82">
        <v>0.4</v>
      </c>
      <c r="M105" s="82">
        <f t="shared" si="13"/>
        <v>1.54</v>
      </c>
      <c r="N105" s="81">
        <v>44014</v>
      </c>
      <c r="O105" s="83">
        <v>9.5333333333333332</v>
      </c>
      <c r="P105" s="35" t="s">
        <v>1282</v>
      </c>
      <c r="Q105" s="78" t="s">
        <v>20</v>
      </c>
      <c r="R105" s="78"/>
      <c r="S105" s="78"/>
      <c r="T105" s="78"/>
      <c r="U105" s="78" t="s">
        <v>69</v>
      </c>
    </row>
    <row r="106" spans="2:21" s="76" customFormat="1" ht="18.75">
      <c r="B106" s="71">
        <v>101</v>
      </c>
      <c r="C106" s="159">
        <v>44287</v>
      </c>
      <c r="D106" s="128" t="s">
        <v>954</v>
      </c>
      <c r="E106" s="87">
        <v>44302</v>
      </c>
      <c r="F106" s="79">
        <v>3</v>
      </c>
      <c r="G106" s="78" t="s">
        <v>39</v>
      </c>
      <c r="H106" s="78" t="s">
        <v>792</v>
      </c>
      <c r="I106" s="84" t="s">
        <v>797</v>
      </c>
      <c r="J106" s="84" t="s">
        <v>798</v>
      </c>
      <c r="K106" s="84">
        <v>5.24</v>
      </c>
      <c r="L106" s="82">
        <v>1.5</v>
      </c>
      <c r="M106" s="82">
        <f t="shared" si="13"/>
        <v>3.74</v>
      </c>
      <c r="N106" s="81">
        <v>43995</v>
      </c>
      <c r="O106" s="83">
        <v>10.166666666666666</v>
      </c>
      <c r="P106" s="35" t="s">
        <v>1282</v>
      </c>
      <c r="Q106" s="78" t="s">
        <v>52</v>
      </c>
      <c r="R106" s="78"/>
      <c r="S106" s="78"/>
      <c r="T106" s="78"/>
      <c r="U106" s="78" t="s">
        <v>56</v>
      </c>
    </row>
    <row r="107" spans="2:21" s="76" customFormat="1" ht="18.75">
      <c r="B107" s="71">
        <v>102</v>
      </c>
      <c r="C107" s="159">
        <v>44287</v>
      </c>
      <c r="D107" s="128" t="s">
        <v>954</v>
      </c>
      <c r="E107" s="87">
        <v>44302</v>
      </c>
      <c r="F107" s="79">
        <v>3</v>
      </c>
      <c r="G107" s="78" t="s">
        <v>39</v>
      </c>
      <c r="H107" s="78" t="s">
        <v>792</v>
      </c>
      <c r="I107" s="84" t="s">
        <v>797</v>
      </c>
      <c r="J107" s="84" t="s">
        <v>799</v>
      </c>
      <c r="K107" s="84">
        <v>1.91</v>
      </c>
      <c r="L107" s="82">
        <v>0.5</v>
      </c>
      <c r="M107" s="82">
        <f t="shared" si="13"/>
        <v>1.41</v>
      </c>
      <c r="N107" s="81">
        <v>43998</v>
      </c>
      <c r="O107" s="83">
        <v>10.066666666666666</v>
      </c>
      <c r="P107" s="35" t="s">
        <v>1282</v>
      </c>
      <c r="Q107" s="78" t="s">
        <v>52</v>
      </c>
      <c r="R107" s="78"/>
      <c r="S107" s="78"/>
      <c r="T107" s="78"/>
      <c r="U107" s="78" t="s">
        <v>56</v>
      </c>
    </row>
    <row r="108" spans="2:21" s="76" customFormat="1" ht="18.75">
      <c r="B108" s="71">
        <v>103</v>
      </c>
      <c r="C108" s="159">
        <v>44287</v>
      </c>
      <c r="D108" s="128" t="s">
        <v>954</v>
      </c>
      <c r="E108" s="87">
        <v>44302</v>
      </c>
      <c r="F108" s="79">
        <v>3</v>
      </c>
      <c r="G108" s="78" t="s">
        <v>39</v>
      </c>
      <c r="H108" s="78" t="s">
        <v>792</v>
      </c>
      <c r="I108" s="84" t="s">
        <v>782</v>
      </c>
      <c r="J108" s="84" t="s">
        <v>800</v>
      </c>
      <c r="K108" s="84">
        <v>1.83</v>
      </c>
      <c r="L108" s="82">
        <v>1</v>
      </c>
      <c r="M108" s="82">
        <f t="shared" si="13"/>
        <v>0.83000000000000007</v>
      </c>
      <c r="N108" s="81">
        <v>43985</v>
      </c>
      <c r="O108" s="83">
        <v>10.5</v>
      </c>
      <c r="P108" s="35" t="s">
        <v>1282</v>
      </c>
      <c r="Q108" s="78" t="s">
        <v>52</v>
      </c>
      <c r="R108" s="78"/>
      <c r="S108" s="78"/>
      <c r="T108" s="78"/>
      <c r="U108" s="78" t="s">
        <v>153</v>
      </c>
    </row>
    <row r="109" spans="2:21" s="76" customFormat="1" ht="18.75">
      <c r="B109" s="71">
        <v>104</v>
      </c>
      <c r="C109" s="159">
        <v>44287</v>
      </c>
      <c r="D109" s="128" t="s">
        <v>954</v>
      </c>
      <c r="E109" s="87">
        <v>44302</v>
      </c>
      <c r="F109" s="79">
        <v>3</v>
      </c>
      <c r="G109" s="78" t="s">
        <v>39</v>
      </c>
      <c r="H109" s="78" t="s">
        <v>792</v>
      </c>
      <c r="I109" s="84" t="s">
        <v>782</v>
      </c>
      <c r="J109" s="84" t="s">
        <v>801</v>
      </c>
      <c r="K109" s="84">
        <v>6.87</v>
      </c>
      <c r="L109" s="82">
        <v>0.1</v>
      </c>
      <c r="M109" s="82">
        <f t="shared" si="13"/>
        <v>6.7700000000000005</v>
      </c>
      <c r="N109" s="81">
        <v>43985</v>
      </c>
      <c r="O109" s="83">
        <v>10.5</v>
      </c>
      <c r="P109" s="35" t="s">
        <v>1282</v>
      </c>
      <c r="Q109" s="78" t="s">
        <v>52</v>
      </c>
      <c r="R109" s="78"/>
      <c r="S109" s="78"/>
      <c r="T109" s="78"/>
      <c r="U109" s="78" t="s">
        <v>153</v>
      </c>
    </row>
    <row r="110" spans="2:21" s="76" customFormat="1" ht="18.75">
      <c r="B110" s="71">
        <v>105</v>
      </c>
      <c r="C110" s="159">
        <v>44287</v>
      </c>
      <c r="D110" s="128" t="s">
        <v>955</v>
      </c>
      <c r="E110" s="87">
        <v>44303</v>
      </c>
      <c r="F110" s="84">
        <v>1</v>
      </c>
      <c r="G110" s="78" t="s">
        <v>550</v>
      </c>
      <c r="H110" s="78" t="s">
        <v>805</v>
      </c>
      <c r="I110" s="84" t="s">
        <v>613</v>
      </c>
      <c r="J110" s="84" t="s">
        <v>806</v>
      </c>
      <c r="K110" s="84">
        <v>2.8</v>
      </c>
      <c r="L110" s="84">
        <v>0.06</v>
      </c>
      <c r="M110" s="82">
        <f t="shared" si="13"/>
        <v>2.7399999999999998</v>
      </c>
      <c r="N110" s="81">
        <v>44086</v>
      </c>
      <c r="O110" s="90">
        <v>7.2333333333333334</v>
      </c>
      <c r="P110" s="35" t="s">
        <v>1282</v>
      </c>
      <c r="Q110" s="78" t="s">
        <v>20</v>
      </c>
      <c r="R110" s="78"/>
      <c r="S110" s="78"/>
      <c r="T110" s="78"/>
      <c r="U110" s="78" t="s">
        <v>810</v>
      </c>
    </row>
    <row r="111" spans="2:21" s="76" customFormat="1" ht="18.75">
      <c r="B111" s="71">
        <v>106</v>
      </c>
      <c r="C111" s="159">
        <v>44287</v>
      </c>
      <c r="D111" s="128" t="s">
        <v>955</v>
      </c>
      <c r="E111" s="87">
        <v>44303</v>
      </c>
      <c r="F111" s="84">
        <v>1</v>
      </c>
      <c r="G111" s="78" t="s">
        <v>550</v>
      </c>
      <c r="H111" s="78" t="s">
        <v>805</v>
      </c>
      <c r="I111" s="84" t="s">
        <v>613</v>
      </c>
      <c r="J111" s="84" t="s">
        <v>807</v>
      </c>
      <c r="K111" s="84">
        <v>1.61</v>
      </c>
      <c r="L111" s="84">
        <v>0.02</v>
      </c>
      <c r="M111" s="82">
        <f t="shared" si="13"/>
        <v>1.59</v>
      </c>
      <c r="N111" s="81">
        <v>44061</v>
      </c>
      <c r="O111" s="90">
        <v>8.0666666666666664</v>
      </c>
      <c r="P111" s="35" t="s">
        <v>1282</v>
      </c>
      <c r="Q111" s="78" t="s">
        <v>20</v>
      </c>
      <c r="R111" s="78"/>
      <c r="S111" s="78"/>
      <c r="T111" s="78"/>
      <c r="U111" s="78" t="s">
        <v>811</v>
      </c>
    </row>
    <row r="112" spans="2:21" s="76" customFormat="1" ht="18.75">
      <c r="B112" s="71">
        <v>107</v>
      </c>
      <c r="C112" s="159">
        <v>44287</v>
      </c>
      <c r="D112" s="128" t="s">
        <v>955</v>
      </c>
      <c r="E112" s="87">
        <v>44303</v>
      </c>
      <c r="F112" s="84">
        <v>1</v>
      </c>
      <c r="G112" s="78" t="s">
        <v>550</v>
      </c>
      <c r="H112" s="78" t="s">
        <v>805</v>
      </c>
      <c r="I112" s="84" t="s">
        <v>613</v>
      </c>
      <c r="J112" s="84" t="s">
        <v>808</v>
      </c>
      <c r="K112" s="84">
        <v>2.6</v>
      </c>
      <c r="L112" s="84">
        <v>0.02</v>
      </c>
      <c r="M112" s="82">
        <f t="shared" si="13"/>
        <v>2.58</v>
      </c>
      <c r="N112" s="81">
        <v>44082</v>
      </c>
      <c r="O112" s="90">
        <v>7.3666666666666663</v>
      </c>
      <c r="P112" s="35" t="s">
        <v>1282</v>
      </c>
      <c r="Q112" s="78" t="s">
        <v>20</v>
      </c>
      <c r="R112" s="78"/>
      <c r="S112" s="78"/>
      <c r="T112" s="78"/>
      <c r="U112" s="78" t="s">
        <v>810</v>
      </c>
    </row>
    <row r="113" spans="2:21" s="76" customFormat="1" ht="18.75">
      <c r="B113" s="71">
        <v>108</v>
      </c>
      <c r="C113" s="159">
        <v>44287</v>
      </c>
      <c r="D113" s="128" t="s">
        <v>955</v>
      </c>
      <c r="E113" s="87">
        <v>44303</v>
      </c>
      <c r="F113" s="84">
        <v>1</v>
      </c>
      <c r="G113" s="78" t="s">
        <v>550</v>
      </c>
      <c r="H113" s="78" t="s">
        <v>805</v>
      </c>
      <c r="I113" s="84" t="s">
        <v>613</v>
      </c>
      <c r="J113" s="84" t="s">
        <v>809</v>
      </c>
      <c r="K113" s="84">
        <v>3.6</v>
      </c>
      <c r="L113" s="84">
        <v>0.15</v>
      </c>
      <c r="M113" s="82">
        <f>K113-L113</f>
        <v>3.45</v>
      </c>
      <c r="N113" s="81">
        <v>44189</v>
      </c>
      <c r="O113" s="90">
        <v>3.8</v>
      </c>
      <c r="P113" s="83" t="s">
        <v>1280</v>
      </c>
      <c r="Q113" s="78" t="s">
        <v>20</v>
      </c>
      <c r="R113" s="78" t="s">
        <v>1291</v>
      </c>
      <c r="S113" s="84">
        <v>70</v>
      </c>
      <c r="T113" s="176">
        <f>L113*S113</f>
        <v>10.5</v>
      </c>
      <c r="U113" s="78" t="s">
        <v>810</v>
      </c>
    </row>
    <row r="114" spans="2:21" s="76" customFormat="1" ht="18.75">
      <c r="B114" s="71">
        <v>109</v>
      </c>
      <c r="C114" s="159">
        <v>44287</v>
      </c>
      <c r="D114" s="128" t="s">
        <v>953</v>
      </c>
      <c r="E114" s="87">
        <v>44304</v>
      </c>
      <c r="F114" s="79">
        <v>3</v>
      </c>
      <c r="G114" s="78" t="s">
        <v>803</v>
      </c>
      <c r="H114" s="78" t="s">
        <v>804</v>
      </c>
      <c r="I114" s="84" t="s">
        <v>290</v>
      </c>
      <c r="J114" s="84" t="s">
        <v>292</v>
      </c>
      <c r="K114" s="84">
        <v>3.95</v>
      </c>
      <c r="L114" s="82">
        <v>0.05</v>
      </c>
      <c r="M114" s="82">
        <f>K114-L114</f>
        <v>3.9000000000000004</v>
      </c>
      <c r="N114" s="81">
        <v>44065</v>
      </c>
      <c r="O114" s="83">
        <v>7.9666666666666668</v>
      </c>
      <c r="P114" s="35" t="s">
        <v>1282</v>
      </c>
      <c r="Q114" s="78" t="s">
        <v>53</v>
      </c>
      <c r="R114" s="78"/>
      <c r="S114" s="78"/>
      <c r="T114" s="78"/>
      <c r="U114" s="78" t="s">
        <v>306</v>
      </c>
    </row>
    <row r="115" spans="2:21" s="76" customFormat="1" ht="18.75">
      <c r="B115" s="71">
        <v>110</v>
      </c>
      <c r="C115" s="159">
        <v>44287</v>
      </c>
      <c r="D115" s="128" t="s">
        <v>957</v>
      </c>
      <c r="E115" s="87">
        <v>44306</v>
      </c>
      <c r="F115" s="89" t="s">
        <v>755</v>
      </c>
      <c r="G115" s="78" t="s">
        <v>164</v>
      </c>
      <c r="H115" s="78" t="s">
        <v>812</v>
      </c>
      <c r="I115" s="84" t="s">
        <v>749</v>
      </c>
      <c r="J115" s="84" t="s">
        <v>750</v>
      </c>
      <c r="K115" s="84">
        <v>8.9600000000000009</v>
      </c>
      <c r="L115" s="82">
        <v>0.4</v>
      </c>
      <c r="M115" s="82">
        <f t="shared" ref="M115" si="15">K115-L115</f>
        <v>8.56</v>
      </c>
      <c r="N115" s="81">
        <v>44176</v>
      </c>
      <c r="O115" s="90">
        <v>4.333333333333333</v>
      </c>
      <c r="P115" s="83" t="s">
        <v>1280</v>
      </c>
      <c r="Q115" s="78" t="s">
        <v>53</v>
      </c>
      <c r="R115" s="78" t="s">
        <v>1291</v>
      </c>
      <c r="S115" s="84">
        <v>50</v>
      </c>
      <c r="T115" s="176">
        <f>L115*S115</f>
        <v>20</v>
      </c>
      <c r="U115" s="78" t="s">
        <v>235</v>
      </c>
    </row>
    <row r="116" spans="2:21" s="76" customFormat="1" ht="18.75">
      <c r="B116" s="71">
        <v>111</v>
      </c>
      <c r="C116" s="159">
        <v>44287</v>
      </c>
      <c r="D116" s="128" t="s">
        <v>958</v>
      </c>
      <c r="E116" s="87">
        <v>44308</v>
      </c>
      <c r="F116" s="79">
        <v>3</v>
      </c>
      <c r="G116" s="78" t="s">
        <v>174</v>
      </c>
      <c r="H116" s="78" t="s">
        <v>35</v>
      </c>
      <c r="I116" s="84" t="s">
        <v>813</v>
      </c>
      <c r="J116" s="84" t="s">
        <v>814</v>
      </c>
      <c r="K116" s="84">
        <v>5.36</v>
      </c>
      <c r="L116" s="84">
        <v>5.36</v>
      </c>
      <c r="M116" s="82">
        <f>K116-L116</f>
        <v>0</v>
      </c>
      <c r="N116" s="81">
        <v>44026</v>
      </c>
      <c r="O116" s="90">
        <v>9.4</v>
      </c>
      <c r="P116" s="35" t="s">
        <v>1282</v>
      </c>
      <c r="Q116" s="78" t="s">
        <v>52</v>
      </c>
      <c r="R116" s="78"/>
      <c r="S116" s="78"/>
      <c r="T116" s="78"/>
      <c r="U116" s="78" t="s">
        <v>69</v>
      </c>
    </row>
    <row r="117" spans="2:21" s="76" customFormat="1" ht="18.75">
      <c r="B117" s="71">
        <v>112</v>
      </c>
      <c r="C117" s="159">
        <v>44287</v>
      </c>
      <c r="D117" s="128" t="s">
        <v>958</v>
      </c>
      <c r="E117" s="87">
        <v>44308</v>
      </c>
      <c r="F117" s="79">
        <v>3</v>
      </c>
      <c r="G117" s="78" t="s">
        <v>35</v>
      </c>
      <c r="H117" s="78" t="s">
        <v>815</v>
      </c>
      <c r="I117" s="84" t="s">
        <v>813</v>
      </c>
      <c r="J117" s="84" t="s">
        <v>816</v>
      </c>
      <c r="K117" s="84">
        <v>2.21</v>
      </c>
      <c r="L117" s="84">
        <v>2.21</v>
      </c>
      <c r="M117" s="82">
        <f t="shared" ref="M117:M140" si="16">K117-L117</f>
        <v>0</v>
      </c>
      <c r="N117" s="81">
        <v>44054</v>
      </c>
      <c r="O117" s="90">
        <v>8.4666666666666668</v>
      </c>
      <c r="P117" s="35" t="s">
        <v>1282</v>
      </c>
      <c r="Q117" s="78" t="s">
        <v>52</v>
      </c>
      <c r="R117" s="78"/>
      <c r="S117" s="78"/>
      <c r="T117" s="78"/>
      <c r="U117" s="78" t="s">
        <v>69</v>
      </c>
    </row>
    <row r="118" spans="2:21" s="76" customFormat="1" ht="18.75">
      <c r="B118" s="71">
        <v>113</v>
      </c>
      <c r="C118" s="159">
        <v>44287</v>
      </c>
      <c r="D118" s="128" t="s">
        <v>958</v>
      </c>
      <c r="E118" s="87">
        <v>44308</v>
      </c>
      <c r="F118" s="79">
        <v>3</v>
      </c>
      <c r="G118" s="78" t="s">
        <v>433</v>
      </c>
      <c r="H118" s="78" t="s">
        <v>355</v>
      </c>
      <c r="I118" s="84" t="s">
        <v>813</v>
      </c>
      <c r="J118" s="84" t="s">
        <v>817</v>
      </c>
      <c r="K118" s="84">
        <v>2.41</v>
      </c>
      <c r="L118" s="84">
        <v>2.41</v>
      </c>
      <c r="M118" s="82">
        <f t="shared" si="16"/>
        <v>0</v>
      </c>
      <c r="N118" s="81">
        <v>44050</v>
      </c>
      <c r="O118" s="90">
        <v>8.6</v>
      </c>
      <c r="P118" s="35" t="s">
        <v>1282</v>
      </c>
      <c r="Q118" s="78" t="s">
        <v>52</v>
      </c>
      <c r="R118" s="78"/>
      <c r="S118" s="78"/>
      <c r="T118" s="78"/>
      <c r="U118" s="78" t="s">
        <v>69</v>
      </c>
    </row>
    <row r="119" spans="2:21" s="76" customFormat="1" ht="18.75">
      <c r="B119" s="71">
        <v>114</v>
      </c>
      <c r="C119" s="159">
        <v>44287</v>
      </c>
      <c r="D119" s="128" t="s">
        <v>958</v>
      </c>
      <c r="E119" s="87">
        <v>44308</v>
      </c>
      <c r="F119" s="79">
        <v>3</v>
      </c>
      <c r="G119" s="78" t="s">
        <v>348</v>
      </c>
      <c r="H119" s="78" t="s">
        <v>599</v>
      </c>
      <c r="I119" s="84" t="s">
        <v>818</v>
      </c>
      <c r="J119" s="84" t="s">
        <v>819</v>
      </c>
      <c r="K119" s="84">
        <v>2.46</v>
      </c>
      <c r="L119" s="84">
        <v>2.46</v>
      </c>
      <c r="M119" s="82">
        <f t="shared" si="16"/>
        <v>0</v>
      </c>
      <c r="N119" s="81">
        <v>44027</v>
      </c>
      <c r="O119" s="90">
        <v>9.3666666666666671</v>
      </c>
      <c r="P119" s="35" t="s">
        <v>1282</v>
      </c>
      <c r="Q119" s="78" t="s">
        <v>54</v>
      </c>
      <c r="R119" s="78"/>
      <c r="S119" s="78"/>
      <c r="T119" s="78"/>
      <c r="U119" s="78" t="s">
        <v>130</v>
      </c>
    </row>
    <row r="120" spans="2:21" s="76" customFormat="1" ht="18.75">
      <c r="B120" s="71">
        <v>115</v>
      </c>
      <c r="C120" s="159">
        <v>44287</v>
      </c>
      <c r="D120" s="128" t="s">
        <v>958</v>
      </c>
      <c r="E120" s="87">
        <v>44308</v>
      </c>
      <c r="F120" s="79">
        <v>3</v>
      </c>
      <c r="G120" s="78" t="s">
        <v>599</v>
      </c>
      <c r="H120" s="78" t="s">
        <v>39</v>
      </c>
      <c r="I120" s="84" t="s">
        <v>818</v>
      </c>
      <c r="J120" s="84" t="s">
        <v>820</v>
      </c>
      <c r="K120" s="84">
        <v>8.84</v>
      </c>
      <c r="L120" s="84">
        <v>4.84</v>
      </c>
      <c r="M120" s="82">
        <f t="shared" si="16"/>
        <v>4</v>
      </c>
      <c r="N120" s="81">
        <v>44028</v>
      </c>
      <c r="O120" s="90">
        <v>9.3333333333333339</v>
      </c>
      <c r="P120" s="35" t="s">
        <v>1282</v>
      </c>
      <c r="Q120" s="78" t="s">
        <v>54</v>
      </c>
      <c r="R120" s="78"/>
      <c r="S120" s="78"/>
      <c r="T120" s="78"/>
      <c r="U120" s="78" t="s">
        <v>130</v>
      </c>
    </row>
    <row r="121" spans="2:21" s="76" customFormat="1" ht="18.75">
      <c r="B121" s="71">
        <v>116</v>
      </c>
      <c r="C121" s="159">
        <v>44287</v>
      </c>
      <c r="D121" s="128" t="s">
        <v>958</v>
      </c>
      <c r="E121" s="87">
        <v>44308</v>
      </c>
      <c r="F121" s="79">
        <v>3</v>
      </c>
      <c r="G121" s="78" t="s">
        <v>599</v>
      </c>
      <c r="H121" s="78" t="s">
        <v>349</v>
      </c>
      <c r="I121" s="84" t="s">
        <v>818</v>
      </c>
      <c r="J121" s="84" t="s">
        <v>821</v>
      </c>
      <c r="K121" s="84">
        <v>8.31</v>
      </c>
      <c r="L121" s="84">
        <v>8.31</v>
      </c>
      <c r="M121" s="82">
        <f t="shared" si="16"/>
        <v>0</v>
      </c>
      <c r="N121" s="81">
        <v>44029</v>
      </c>
      <c r="O121" s="90">
        <v>9.3000000000000007</v>
      </c>
      <c r="P121" s="35" t="s">
        <v>1282</v>
      </c>
      <c r="Q121" s="78" t="s">
        <v>54</v>
      </c>
      <c r="R121" s="78"/>
      <c r="S121" s="78"/>
      <c r="T121" s="78"/>
      <c r="U121" s="78" t="s">
        <v>130</v>
      </c>
    </row>
    <row r="122" spans="2:21" s="76" customFormat="1" ht="18.75">
      <c r="B122" s="71">
        <v>117</v>
      </c>
      <c r="C122" s="159">
        <v>44287</v>
      </c>
      <c r="D122" s="128" t="s">
        <v>958</v>
      </c>
      <c r="E122" s="87">
        <v>44308</v>
      </c>
      <c r="F122" s="79">
        <v>3</v>
      </c>
      <c r="G122" s="78" t="s">
        <v>39</v>
      </c>
      <c r="H122" s="78" t="s">
        <v>147</v>
      </c>
      <c r="I122" s="84" t="s">
        <v>818</v>
      </c>
      <c r="J122" s="84" t="s">
        <v>822</v>
      </c>
      <c r="K122" s="82">
        <v>7.4</v>
      </c>
      <c r="L122" s="82">
        <v>7.4</v>
      </c>
      <c r="M122" s="82">
        <f t="shared" si="16"/>
        <v>0</v>
      </c>
      <c r="N122" s="81">
        <v>44028</v>
      </c>
      <c r="O122" s="90">
        <v>9.3333333333333339</v>
      </c>
      <c r="P122" s="35" t="s">
        <v>1282</v>
      </c>
      <c r="Q122" s="78" t="s">
        <v>54</v>
      </c>
      <c r="R122" s="78"/>
      <c r="S122" s="78"/>
      <c r="T122" s="78"/>
      <c r="U122" s="78" t="s">
        <v>130</v>
      </c>
    </row>
    <row r="123" spans="2:21" s="76" customFormat="1" ht="18.75">
      <c r="B123" s="71">
        <v>118</v>
      </c>
      <c r="C123" s="159">
        <v>44287</v>
      </c>
      <c r="D123" s="128" t="s">
        <v>958</v>
      </c>
      <c r="E123" s="87">
        <v>44308</v>
      </c>
      <c r="F123" s="79">
        <v>3</v>
      </c>
      <c r="G123" s="78" t="s">
        <v>146</v>
      </c>
      <c r="H123" s="78" t="s">
        <v>40</v>
      </c>
      <c r="I123" s="84" t="s">
        <v>818</v>
      </c>
      <c r="J123" s="84" t="s">
        <v>823</v>
      </c>
      <c r="K123" s="84">
        <v>6.92</v>
      </c>
      <c r="L123" s="82">
        <v>1</v>
      </c>
      <c r="M123" s="82">
        <f t="shared" si="16"/>
        <v>5.92</v>
      </c>
      <c r="N123" s="81">
        <v>44028</v>
      </c>
      <c r="O123" s="90">
        <v>9.3333333333333339</v>
      </c>
      <c r="P123" s="35" t="s">
        <v>1282</v>
      </c>
      <c r="Q123" s="78" t="s">
        <v>54</v>
      </c>
      <c r="R123" s="78"/>
      <c r="S123" s="78"/>
      <c r="T123" s="78"/>
      <c r="U123" s="78" t="s">
        <v>130</v>
      </c>
    </row>
    <row r="124" spans="2:21" s="76" customFormat="1" ht="18.75">
      <c r="B124" s="71">
        <v>119</v>
      </c>
      <c r="C124" s="159">
        <v>44287</v>
      </c>
      <c r="D124" s="128" t="s">
        <v>955</v>
      </c>
      <c r="E124" s="87">
        <v>44310</v>
      </c>
      <c r="F124" s="84">
        <v>1</v>
      </c>
      <c r="G124" s="88" t="s">
        <v>39</v>
      </c>
      <c r="H124" s="88" t="s">
        <v>143</v>
      </c>
      <c r="I124" s="87" t="s">
        <v>487</v>
      </c>
      <c r="J124" s="95" t="s">
        <v>824</v>
      </c>
      <c r="K124" s="86">
        <v>2.5499999999999998</v>
      </c>
      <c r="L124" s="85">
        <v>1</v>
      </c>
      <c r="M124" s="82">
        <f t="shared" si="16"/>
        <v>1.5499999999999998</v>
      </c>
      <c r="N124" s="87">
        <v>44122</v>
      </c>
      <c r="O124" s="83">
        <f t="shared" ref="O124:O133" si="17">(E124-N124)/30</f>
        <v>6.2666666666666666</v>
      </c>
      <c r="P124" s="83" t="s">
        <v>1280</v>
      </c>
      <c r="Q124" s="87" t="s">
        <v>53</v>
      </c>
      <c r="R124" s="78" t="s">
        <v>1291</v>
      </c>
      <c r="S124" s="84">
        <v>50</v>
      </c>
      <c r="T124" s="176">
        <f>L124*S124</f>
        <v>50</v>
      </c>
      <c r="U124" s="87" t="s">
        <v>306</v>
      </c>
    </row>
    <row r="125" spans="2:21" s="76" customFormat="1" ht="18.75">
      <c r="B125" s="71">
        <v>120</v>
      </c>
      <c r="C125" s="159">
        <v>44287</v>
      </c>
      <c r="D125" s="128" t="s">
        <v>955</v>
      </c>
      <c r="E125" s="87">
        <v>44310</v>
      </c>
      <c r="F125" s="84">
        <v>1</v>
      </c>
      <c r="G125" s="88" t="s">
        <v>39</v>
      </c>
      <c r="H125" s="88" t="s">
        <v>143</v>
      </c>
      <c r="I125" s="87" t="s">
        <v>487</v>
      </c>
      <c r="J125" s="95" t="s">
        <v>825</v>
      </c>
      <c r="K125" s="86">
        <v>7.3</v>
      </c>
      <c r="L125" s="85">
        <v>0.3</v>
      </c>
      <c r="M125" s="82">
        <f t="shared" si="16"/>
        <v>7</v>
      </c>
      <c r="N125" s="87">
        <v>44038</v>
      </c>
      <c r="O125" s="83">
        <f t="shared" si="17"/>
        <v>9.0666666666666664</v>
      </c>
      <c r="P125" s="35" t="s">
        <v>1282</v>
      </c>
      <c r="Q125" s="87" t="s">
        <v>54</v>
      </c>
      <c r="R125" s="87"/>
      <c r="S125" s="87"/>
      <c r="T125" s="87"/>
      <c r="U125" s="87" t="s">
        <v>56</v>
      </c>
    </row>
    <row r="126" spans="2:21" s="76" customFormat="1" ht="18.75">
      <c r="B126" s="71">
        <v>121</v>
      </c>
      <c r="C126" s="159">
        <v>44287</v>
      </c>
      <c r="D126" s="128" t="s">
        <v>955</v>
      </c>
      <c r="E126" s="87">
        <v>44310</v>
      </c>
      <c r="F126" s="84">
        <v>1</v>
      </c>
      <c r="G126" s="88" t="s">
        <v>39</v>
      </c>
      <c r="H126" s="88" t="s">
        <v>143</v>
      </c>
      <c r="I126" s="87" t="s">
        <v>125</v>
      </c>
      <c r="J126" s="95" t="s">
        <v>127</v>
      </c>
      <c r="K126" s="86">
        <v>4.47</v>
      </c>
      <c r="L126" s="86">
        <v>2.4700000000000002</v>
      </c>
      <c r="M126" s="82">
        <f t="shared" si="16"/>
        <v>1.9999999999999996</v>
      </c>
      <c r="N126" s="87">
        <v>44047</v>
      </c>
      <c r="O126" s="83">
        <f t="shared" si="17"/>
        <v>8.7666666666666675</v>
      </c>
      <c r="P126" s="35" t="s">
        <v>1282</v>
      </c>
      <c r="Q126" s="87" t="s">
        <v>20</v>
      </c>
      <c r="R126" s="87"/>
      <c r="S126" s="87"/>
      <c r="T126" s="87"/>
      <c r="U126" s="87" t="s">
        <v>56</v>
      </c>
    </row>
    <row r="127" spans="2:21" s="76" customFormat="1" ht="18.75">
      <c r="B127" s="71">
        <v>122</v>
      </c>
      <c r="C127" s="159">
        <v>44287</v>
      </c>
      <c r="D127" s="128" t="s">
        <v>955</v>
      </c>
      <c r="E127" s="87">
        <v>44310</v>
      </c>
      <c r="F127" s="84">
        <v>1</v>
      </c>
      <c r="G127" s="88" t="s">
        <v>39</v>
      </c>
      <c r="H127" s="88" t="s">
        <v>143</v>
      </c>
      <c r="I127" s="87" t="s">
        <v>125</v>
      </c>
      <c r="J127" s="95" t="s">
        <v>826</v>
      </c>
      <c r="K127" s="86">
        <v>4.8</v>
      </c>
      <c r="L127" s="86">
        <v>0.3</v>
      </c>
      <c r="M127" s="82">
        <f t="shared" si="16"/>
        <v>4.5</v>
      </c>
      <c r="N127" s="87">
        <v>44048</v>
      </c>
      <c r="O127" s="83">
        <f t="shared" si="17"/>
        <v>8.7333333333333325</v>
      </c>
      <c r="P127" s="35" t="s">
        <v>1282</v>
      </c>
      <c r="Q127" s="87" t="s">
        <v>20</v>
      </c>
      <c r="R127" s="87"/>
      <c r="S127" s="87"/>
      <c r="T127" s="87"/>
      <c r="U127" s="87" t="s">
        <v>56</v>
      </c>
    </row>
    <row r="128" spans="2:21" s="76" customFormat="1" ht="18.75">
      <c r="B128" s="71">
        <v>123</v>
      </c>
      <c r="C128" s="159">
        <v>44287</v>
      </c>
      <c r="D128" s="128" t="s">
        <v>955</v>
      </c>
      <c r="E128" s="87">
        <v>44310</v>
      </c>
      <c r="F128" s="84">
        <v>1</v>
      </c>
      <c r="G128" s="88" t="s">
        <v>39</v>
      </c>
      <c r="H128" s="88" t="s">
        <v>143</v>
      </c>
      <c r="I128" s="87" t="s">
        <v>125</v>
      </c>
      <c r="J128" s="95" t="s">
        <v>827</v>
      </c>
      <c r="K128" s="86">
        <v>7.22</v>
      </c>
      <c r="L128" s="86">
        <v>4.22</v>
      </c>
      <c r="M128" s="82">
        <f t="shared" si="16"/>
        <v>3</v>
      </c>
      <c r="N128" s="87">
        <v>44047</v>
      </c>
      <c r="O128" s="83">
        <f t="shared" si="17"/>
        <v>8.7666666666666675</v>
      </c>
      <c r="P128" s="35" t="s">
        <v>1282</v>
      </c>
      <c r="Q128" s="87" t="s">
        <v>20</v>
      </c>
      <c r="R128" s="87"/>
      <c r="S128" s="87"/>
      <c r="T128" s="87"/>
      <c r="U128" s="87" t="s">
        <v>56</v>
      </c>
    </row>
    <row r="129" spans="2:21" s="76" customFormat="1" ht="18.75">
      <c r="B129" s="71">
        <v>124</v>
      </c>
      <c r="C129" s="159">
        <v>44287</v>
      </c>
      <c r="D129" s="128" t="s">
        <v>955</v>
      </c>
      <c r="E129" s="87">
        <v>44310</v>
      </c>
      <c r="F129" s="84">
        <v>1</v>
      </c>
      <c r="G129" s="88" t="s">
        <v>39</v>
      </c>
      <c r="H129" s="88" t="s">
        <v>143</v>
      </c>
      <c r="I129" s="87" t="s">
        <v>125</v>
      </c>
      <c r="J129" s="95" t="s">
        <v>828</v>
      </c>
      <c r="K129" s="86">
        <v>0.66</v>
      </c>
      <c r="L129" s="86">
        <v>0.16</v>
      </c>
      <c r="M129" s="82">
        <f t="shared" si="16"/>
        <v>0.5</v>
      </c>
      <c r="N129" s="87">
        <v>44048</v>
      </c>
      <c r="O129" s="83">
        <f t="shared" si="17"/>
        <v>8.7333333333333325</v>
      </c>
      <c r="P129" s="35" t="s">
        <v>1282</v>
      </c>
      <c r="Q129" s="87" t="s">
        <v>20</v>
      </c>
      <c r="R129" s="87"/>
      <c r="S129" s="87"/>
      <c r="T129" s="87"/>
      <c r="U129" s="87" t="s">
        <v>56</v>
      </c>
    </row>
    <row r="130" spans="2:21" s="76" customFormat="1" ht="18.75">
      <c r="B130" s="71">
        <v>125</v>
      </c>
      <c r="C130" s="159">
        <v>44287</v>
      </c>
      <c r="D130" s="128" t="s">
        <v>955</v>
      </c>
      <c r="E130" s="87">
        <v>44310</v>
      </c>
      <c r="F130" s="84">
        <v>1</v>
      </c>
      <c r="G130" s="88" t="s">
        <v>39</v>
      </c>
      <c r="H130" s="88" t="s">
        <v>143</v>
      </c>
      <c r="I130" s="87" t="s">
        <v>128</v>
      </c>
      <c r="J130" s="95" t="s">
        <v>129</v>
      </c>
      <c r="K130" s="86">
        <v>7.36</v>
      </c>
      <c r="L130" s="86">
        <v>4.3600000000000003</v>
      </c>
      <c r="M130" s="82">
        <f t="shared" si="16"/>
        <v>3</v>
      </c>
      <c r="N130" s="87">
        <v>44089</v>
      </c>
      <c r="O130" s="83">
        <f t="shared" si="17"/>
        <v>7.3666666666666663</v>
      </c>
      <c r="P130" s="35" t="s">
        <v>1282</v>
      </c>
      <c r="Q130" s="87" t="s">
        <v>53</v>
      </c>
      <c r="R130" s="87"/>
      <c r="S130" s="87"/>
      <c r="T130" s="87"/>
      <c r="U130" s="87" t="s">
        <v>130</v>
      </c>
    </row>
    <row r="131" spans="2:21" s="76" customFormat="1" ht="18.75">
      <c r="B131" s="71">
        <v>126</v>
      </c>
      <c r="C131" s="159">
        <v>44287</v>
      </c>
      <c r="D131" s="128" t="s">
        <v>955</v>
      </c>
      <c r="E131" s="87">
        <v>44310</v>
      </c>
      <c r="F131" s="84">
        <v>1</v>
      </c>
      <c r="G131" s="88" t="s">
        <v>39</v>
      </c>
      <c r="H131" s="88" t="s">
        <v>143</v>
      </c>
      <c r="I131" s="87" t="s">
        <v>336</v>
      </c>
      <c r="J131" s="95" t="s">
        <v>829</v>
      </c>
      <c r="K131" s="86">
        <v>9.17</v>
      </c>
      <c r="L131" s="86">
        <v>6.17</v>
      </c>
      <c r="M131" s="82">
        <f t="shared" si="16"/>
        <v>3</v>
      </c>
      <c r="N131" s="87">
        <v>43994</v>
      </c>
      <c r="O131" s="83">
        <f t="shared" si="17"/>
        <v>10.533333333333333</v>
      </c>
      <c r="P131" s="35" t="s">
        <v>1282</v>
      </c>
      <c r="Q131" s="87" t="s">
        <v>53</v>
      </c>
      <c r="R131" s="87"/>
      <c r="S131" s="87"/>
      <c r="T131" s="87"/>
      <c r="U131" s="87" t="s">
        <v>84</v>
      </c>
    </row>
    <row r="132" spans="2:21" s="76" customFormat="1" ht="18.75">
      <c r="B132" s="71">
        <v>127</v>
      </c>
      <c r="C132" s="159">
        <v>44287</v>
      </c>
      <c r="D132" s="128" t="s">
        <v>955</v>
      </c>
      <c r="E132" s="87">
        <v>44310</v>
      </c>
      <c r="F132" s="84">
        <v>1</v>
      </c>
      <c r="G132" s="88" t="s">
        <v>39</v>
      </c>
      <c r="H132" s="88" t="s">
        <v>143</v>
      </c>
      <c r="I132" s="87" t="s">
        <v>336</v>
      </c>
      <c r="J132" s="95" t="s">
        <v>830</v>
      </c>
      <c r="K132" s="86">
        <v>9.58</v>
      </c>
      <c r="L132" s="86">
        <v>9.58</v>
      </c>
      <c r="M132" s="82">
        <f t="shared" si="16"/>
        <v>0</v>
      </c>
      <c r="N132" s="87">
        <v>43993</v>
      </c>
      <c r="O132" s="83">
        <f t="shared" si="17"/>
        <v>10.566666666666666</v>
      </c>
      <c r="P132" s="35" t="s">
        <v>1282</v>
      </c>
      <c r="Q132" s="87" t="s">
        <v>53</v>
      </c>
      <c r="R132" s="87"/>
      <c r="S132" s="87"/>
      <c r="T132" s="87"/>
      <c r="U132" s="87" t="s">
        <v>84</v>
      </c>
    </row>
    <row r="133" spans="2:21" s="76" customFormat="1" ht="18.75">
      <c r="B133" s="71">
        <v>128</v>
      </c>
      <c r="C133" s="159">
        <v>44287</v>
      </c>
      <c r="D133" s="128" t="s">
        <v>955</v>
      </c>
      <c r="E133" s="87">
        <v>44310</v>
      </c>
      <c r="F133" s="84">
        <v>1</v>
      </c>
      <c r="G133" s="88" t="s">
        <v>39</v>
      </c>
      <c r="H133" s="88" t="s">
        <v>143</v>
      </c>
      <c r="I133" s="87" t="s">
        <v>336</v>
      </c>
      <c r="J133" s="95" t="s">
        <v>831</v>
      </c>
      <c r="K133" s="86">
        <v>10.29</v>
      </c>
      <c r="L133" s="86">
        <v>10.29</v>
      </c>
      <c r="M133" s="82">
        <f t="shared" si="16"/>
        <v>0</v>
      </c>
      <c r="N133" s="87">
        <v>43994</v>
      </c>
      <c r="O133" s="83">
        <f t="shared" si="17"/>
        <v>10.533333333333333</v>
      </c>
      <c r="P133" s="35" t="s">
        <v>1282</v>
      </c>
      <c r="Q133" s="87" t="s">
        <v>53</v>
      </c>
      <c r="R133" s="87"/>
      <c r="S133" s="87"/>
      <c r="T133" s="87"/>
      <c r="U133" s="87" t="s">
        <v>84</v>
      </c>
    </row>
    <row r="134" spans="2:21" s="76" customFormat="1" ht="18.75">
      <c r="B134" s="71">
        <v>129</v>
      </c>
      <c r="C134" s="159">
        <v>44287</v>
      </c>
      <c r="D134" s="128" t="s">
        <v>955</v>
      </c>
      <c r="E134" s="87">
        <v>44310</v>
      </c>
      <c r="F134" s="91">
        <v>2</v>
      </c>
      <c r="G134" s="82" t="s">
        <v>286</v>
      </c>
      <c r="H134" s="82" t="s">
        <v>922</v>
      </c>
      <c r="I134" s="84" t="s">
        <v>834</v>
      </c>
      <c r="J134" s="84" t="s">
        <v>832</v>
      </c>
      <c r="K134" s="82">
        <v>3.3</v>
      </c>
      <c r="L134" s="84">
        <v>0.15</v>
      </c>
      <c r="M134" s="82">
        <f t="shared" si="16"/>
        <v>3.15</v>
      </c>
      <c r="N134" s="81">
        <v>44075</v>
      </c>
      <c r="O134" s="90">
        <v>7.833333333333333</v>
      </c>
      <c r="P134" s="35" t="s">
        <v>1282</v>
      </c>
      <c r="Q134" s="78" t="s">
        <v>52</v>
      </c>
      <c r="R134" s="78"/>
      <c r="S134" s="78"/>
      <c r="T134" s="78"/>
      <c r="U134" s="78" t="s">
        <v>140</v>
      </c>
    </row>
    <row r="135" spans="2:21" s="76" customFormat="1" ht="18.75">
      <c r="B135" s="71">
        <v>130</v>
      </c>
      <c r="C135" s="159">
        <v>44287</v>
      </c>
      <c r="D135" s="128" t="s">
        <v>955</v>
      </c>
      <c r="E135" s="87">
        <v>44310</v>
      </c>
      <c r="F135" s="91">
        <v>2</v>
      </c>
      <c r="G135" s="82" t="s">
        <v>346</v>
      </c>
      <c r="H135" s="82" t="s">
        <v>624</v>
      </c>
      <c r="I135" s="84" t="s">
        <v>834</v>
      </c>
      <c r="J135" s="84" t="s">
        <v>833</v>
      </c>
      <c r="K135" s="84">
        <v>4.6399999999999997</v>
      </c>
      <c r="L135" s="84">
        <v>0.25</v>
      </c>
      <c r="M135" s="82">
        <f t="shared" si="16"/>
        <v>4.3899999999999997</v>
      </c>
      <c r="N135" s="81">
        <v>44087</v>
      </c>
      <c r="O135" s="90">
        <v>7.4333333333333336</v>
      </c>
      <c r="P135" s="35" t="s">
        <v>1282</v>
      </c>
      <c r="Q135" s="78" t="s">
        <v>52</v>
      </c>
      <c r="R135" s="78"/>
      <c r="S135" s="78"/>
      <c r="T135" s="78"/>
      <c r="U135" s="78" t="s">
        <v>140</v>
      </c>
    </row>
    <row r="136" spans="2:21" s="76" customFormat="1" ht="18.75">
      <c r="B136" s="71">
        <v>131</v>
      </c>
      <c r="C136" s="159">
        <v>44287</v>
      </c>
      <c r="D136" s="128" t="s">
        <v>953</v>
      </c>
      <c r="E136" s="87">
        <v>44311</v>
      </c>
      <c r="F136" s="79">
        <v>3</v>
      </c>
      <c r="G136" s="106" t="s">
        <v>724</v>
      </c>
      <c r="H136" s="106" t="s">
        <v>165</v>
      </c>
      <c r="I136" s="107" t="s">
        <v>175</v>
      </c>
      <c r="J136" s="108" t="s">
        <v>189</v>
      </c>
      <c r="K136" s="107">
        <v>5.9</v>
      </c>
      <c r="L136" s="108">
        <v>0.25</v>
      </c>
      <c r="M136" s="82">
        <f t="shared" si="16"/>
        <v>5.65</v>
      </c>
      <c r="N136" s="81">
        <v>44013</v>
      </c>
      <c r="O136" s="90">
        <v>9.9333333333333336</v>
      </c>
      <c r="P136" s="35" t="s">
        <v>1282</v>
      </c>
      <c r="Q136" s="78" t="s">
        <v>54</v>
      </c>
      <c r="R136" s="78"/>
      <c r="S136" s="78"/>
      <c r="T136" s="78"/>
      <c r="U136" s="78" t="s">
        <v>109</v>
      </c>
    </row>
    <row r="137" spans="2:21" s="76" customFormat="1" ht="18.75">
      <c r="B137" s="71">
        <v>132</v>
      </c>
      <c r="C137" s="159">
        <v>44287</v>
      </c>
      <c r="D137" s="128" t="s">
        <v>953</v>
      </c>
      <c r="E137" s="87">
        <v>44311</v>
      </c>
      <c r="F137" s="79">
        <v>3</v>
      </c>
      <c r="G137" s="106" t="s">
        <v>165</v>
      </c>
      <c r="H137" s="106" t="s">
        <v>35</v>
      </c>
      <c r="I137" s="107" t="s">
        <v>839</v>
      </c>
      <c r="J137" s="108" t="s">
        <v>840</v>
      </c>
      <c r="K137" s="107">
        <v>1.65</v>
      </c>
      <c r="L137" s="108">
        <v>1.63</v>
      </c>
      <c r="M137" s="82">
        <f t="shared" si="16"/>
        <v>2.0000000000000018E-2</v>
      </c>
      <c r="N137" s="81">
        <v>44026</v>
      </c>
      <c r="O137" s="90">
        <v>9.5</v>
      </c>
      <c r="P137" s="35" t="s">
        <v>1282</v>
      </c>
      <c r="Q137" s="78" t="s">
        <v>54</v>
      </c>
      <c r="R137" s="78"/>
      <c r="S137" s="78"/>
      <c r="T137" s="78"/>
      <c r="U137" s="78" t="s">
        <v>84</v>
      </c>
    </row>
    <row r="138" spans="2:21" s="76" customFormat="1" ht="18.75">
      <c r="B138" s="71">
        <v>133</v>
      </c>
      <c r="C138" s="159">
        <v>44287</v>
      </c>
      <c r="D138" s="128" t="s">
        <v>953</v>
      </c>
      <c r="E138" s="87">
        <v>44311</v>
      </c>
      <c r="F138" s="79">
        <v>3</v>
      </c>
      <c r="G138" s="106" t="s">
        <v>841</v>
      </c>
      <c r="H138" s="106" t="s">
        <v>355</v>
      </c>
      <c r="I138" s="107" t="s">
        <v>839</v>
      </c>
      <c r="J138" s="108" t="s">
        <v>842</v>
      </c>
      <c r="K138" s="107">
        <v>5.21</v>
      </c>
      <c r="L138" s="108">
        <v>5.21</v>
      </c>
      <c r="M138" s="82">
        <f t="shared" si="16"/>
        <v>0</v>
      </c>
      <c r="N138" s="81">
        <v>44026</v>
      </c>
      <c r="O138" s="90">
        <v>9.5</v>
      </c>
      <c r="P138" s="35" t="s">
        <v>1282</v>
      </c>
      <c r="Q138" s="78" t="s">
        <v>54</v>
      </c>
      <c r="R138" s="78"/>
      <c r="S138" s="78"/>
      <c r="T138" s="78"/>
      <c r="U138" s="78" t="s">
        <v>84</v>
      </c>
    </row>
    <row r="139" spans="2:21" s="76" customFormat="1" ht="18.75">
      <c r="B139" s="71">
        <v>134</v>
      </c>
      <c r="C139" s="159">
        <v>44287</v>
      </c>
      <c r="D139" s="128" t="s">
        <v>953</v>
      </c>
      <c r="E139" s="87">
        <v>44311</v>
      </c>
      <c r="F139" s="79">
        <v>3</v>
      </c>
      <c r="G139" s="78" t="s">
        <v>35</v>
      </c>
      <c r="H139" s="78" t="s">
        <v>368</v>
      </c>
      <c r="I139" s="84" t="s">
        <v>839</v>
      </c>
      <c r="J139" s="84" t="s">
        <v>843</v>
      </c>
      <c r="K139" s="84">
        <v>8.1</v>
      </c>
      <c r="L139" s="84">
        <v>8.1</v>
      </c>
      <c r="M139" s="82">
        <f t="shared" si="16"/>
        <v>0</v>
      </c>
      <c r="N139" s="81">
        <v>44030</v>
      </c>
      <c r="O139" s="90">
        <v>9.3666666666666671</v>
      </c>
      <c r="P139" s="35" t="s">
        <v>1282</v>
      </c>
      <c r="Q139" s="78" t="s">
        <v>54</v>
      </c>
      <c r="R139" s="78"/>
      <c r="S139" s="78"/>
      <c r="T139" s="78"/>
      <c r="U139" s="78" t="s">
        <v>84</v>
      </c>
    </row>
    <row r="140" spans="2:21" s="76" customFormat="1" ht="18.75">
      <c r="B140" s="71">
        <v>135</v>
      </c>
      <c r="C140" s="159">
        <v>44287</v>
      </c>
      <c r="D140" s="128" t="s">
        <v>953</v>
      </c>
      <c r="E140" s="87">
        <v>44311</v>
      </c>
      <c r="F140" s="79">
        <v>3</v>
      </c>
      <c r="G140" s="78" t="s">
        <v>35</v>
      </c>
      <c r="H140" s="78" t="s">
        <v>368</v>
      </c>
      <c r="I140" s="84" t="s">
        <v>839</v>
      </c>
      <c r="J140" s="84" t="s">
        <v>844</v>
      </c>
      <c r="K140" s="84">
        <v>6.61</v>
      </c>
      <c r="L140" s="84">
        <v>6.61</v>
      </c>
      <c r="M140" s="82">
        <f t="shared" si="16"/>
        <v>0</v>
      </c>
      <c r="N140" s="81">
        <v>44030</v>
      </c>
      <c r="O140" s="90">
        <v>9.3666666666666671</v>
      </c>
      <c r="P140" s="35" t="s">
        <v>1282</v>
      </c>
      <c r="Q140" s="78" t="s">
        <v>54</v>
      </c>
      <c r="R140" s="78"/>
      <c r="S140" s="78"/>
      <c r="T140" s="78"/>
      <c r="U140" s="78" t="s">
        <v>84</v>
      </c>
    </row>
    <row r="141" spans="2:21" s="76" customFormat="1" ht="18.75">
      <c r="B141" s="71">
        <v>136</v>
      </c>
      <c r="C141" s="159">
        <v>44287</v>
      </c>
      <c r="D141" s="128" t="s">
        <v>956</v>
      </c>
      <c r="E141" s="87">
        <v>44312</v>
      </c>
      <c r="F141" s="79">
        <v>3</v>
      </c>
      <c r="G141" s="106" t="s">
        <v>805</v>
      </c>
      <c r="H141" s="106" t="s">
        <v>621</v>
      </c>
      <c r="I141" s="107" t="s">
        <v>839</v>
      </c>
      <c r="J141" s="108" t="s">
        <v>845</v>
      </c>
      <c r="K141" s="107">
        <v>4.74</v>
      </c>
      <c r="L141" s="108">
        <v>1.5</v>
      </c>
      <c r="M141" s="82">
        <f t="shared" ref="M141:M147" si="18">K141-L141</f>
        <v>3.24</v>
      </c>
      <c r="N141" s="81">
        <v>44031</v>
      </c>
      <c r="O141" s="90">
        <v>9.3666666666666671</v>
      </c>
      <c r="P141" s="35" t="s">
        <v>1282</v>
      </c>
      <c r="Q141" s="78" t="s">
        <v>54</v>
      </c>
      <c r="R141" s="78"/>
      <c r="S141" s="78"/>
      <c r="T141" s="78"/>
      <c r="U141" s="78" t="s">
        <v>84</v>
      </c>
    </row>
    <row r="142" spans="2:21" s="76" customFormat="1" ht="18.75">
      <c r="B142" s="71">
        <v>137</v>
      </c>
      <c r="C142" s="159">
        <v>44287</v>
      </c>
      <c r="D142" s="128" t="s">
        <v>956</v>
      </c>
      <c r="E142" s="87">
        <v>44312</v>
      </c>
      <c r="F142" s="79">
        <v>3</v>
      </c>
      <c r="G142" s="106" t="s">
        <v>805</v>
      </c>
      <c r="H142" s="106" t="s">
        <v>621</v>
      </c>
      <c r="I142" s="107" t="s">
        <v>839</v>
      </c>
      <c r="J142" s="108" t="s">
        <v>846</v>
      </c>
      <c r="K142" s="107">
        <v>9.1300000000000008</v>
      </c>
      <c r="L142" s="108">
        <v>9.1300000000000008</v>
      </c>
      <c r="M142" s="82">
        <f t="shared" si="18"/>
        <v>0</v>
      </c>
      <c r="N142" s="81">
        <v>44031</v>
      </c>
      <c r="O142" s="90">
        <v>9.3666666666666671</v>
      </c>
      <c r="P142" s="35" t="s">
        <v>1282</v>
      </c>
      <c r="Q142" s="78" t="s">
        <v>54</v>
      </c>
      <c r="R142" s="78"/>
      <c r="S142" s="78"/>
      <c r="T142" s="78"/>
      <c r="U142" s="78" t="s">
        <v>84</v>
      </c>
    </row>
    <row r="143" spans="2:21" s="76" customFormat="1" ht="18.75">
      <c r="B143" s="71">
        <v>138</v>
      </c>
      <c r="C143" s="159">
        <v>44287</v>
      </c>
      <c r="D143" s="128" t="s">
        <v>956</v>
      </c>
      <c r="E143" s="87">
        <v>44312</v>
      </c>
      <c r="F143" s="79">
        <v>3</v>
      </c>
      <c r="G143" s="106" t="s">
        <v>805</v>
      </c>
      <c r="H143" s="106" t="s">
        <v>621</v>
      </c>
      <c r="I143" s="107" t="s">
        <v>854</v>
      </c>
      <c r="J143" s="108" t="s">
        <v>847</v>
      </c>
      <c r="K143" s="107">
        <v>8.9700000000000006</v>
      </c>
      <c r="L143" s="108">
        <v>5.63</v>
      </c>
      <c r="M143" s="82">
        <f t="shared" si="18"/>
        <v>3.3400000000000007</v>
      </c>
      <c r="N143" s="81">
        <v>44009</v>
      </c>
      <c r="O143" s="90">
        <v>10.1</v>
      </c>
      <c r="P143" s="35" t="s">
        <v>1282</v>
      </c>
      <c r="Q143" s="78" t="s">
        <v>20</v>
      </c>
      <c r="R143" s="78"/>
      <c r="S143" s="78"/>
      <c r="T143" s="78"/>
      <c r="U143" s="78" t="s">
        <v>56</v>
      </c>
    </row>
    <row r="144" spans="2:21" s="76" customFormat="1" ht="18.75">
      <c r="B144" s="71">
        <v>139</v>
      </c>
      <c r="C144" s="159">
        <v>44287</v>
      </c>
      <c r="D144" s="128" t="s">
        <v>956</v>
      </c>
      <c r="E144" s="87">
        <v>44312</v>
      </c>
      <c r="F144" s="79">
        <v>3</v>
      </c>
      <c r="G144" s="78" t="s">
        <v>848</v>
      </c>
      <c r="H144" s="78" t="s">
        <v>849</v>
      </c>
      <c r="I144" s="84" t="s">
        <v>855</v>
      </c>
      <c r="J144" s="84" t="s">
        <v>850</v>
      </c>
      <c r="K144" s="84">
        <v>2.08</v>
      </c>
      <c r="L144" s="84">
        <v>2.08</v>
      </c>
      <c r="M144" s="82">
        <f t="shared" si="18"/>
        <v>0</v>
      </c>
      <c r="N144" s="81">
        <v>44083</v>
      </c>
      <c r="O144" s="90">
        <v>7.6333333333333337</v>
      </c>
      <c r="P144" s="35" t="s">
        <v>1282</v>
      </c>
      <c r="Q144" s="78" t="s">
        <v>54</v>
      </c>
      <c r="R144" s="78"/>
      <c r="S144" s="78"/>
      <c r="T144" s="78"/>
      <c r="U144" s="78" t="s">
        <v>69</v>
      </c>
    </row>
    <row r="145" spans="2:21" s="76" customFormat="1" ht="18.75">
      <c r="B145" s="71">
        <v>140</v>
      </c>
      <c r="C145" s="159">
        <v>44287</v>
      </c>
      <c r="D145" s="128" t="s">
        <v>956</v>
      </c>
      <c r="E145" s="87">
        <v>44312</v>
      </c>
      <c r="F145" s="79">
        <v>3</v>
      </c>
      <c r="G145" s="78" t="s">
        <v>848</v>
      </c>
      <c r="H145" s="78" t="s">
        <v>849</v>
      </c>
      <c r="I145" s="84" t="s">
        <v>855</v>
      </c>
      <c r="J145" s="84" t="s">
        <v>851</v>
      </c>
      <c r="K145" s="84">
        <v>1.64</v>
      </c>
      <c r="L145" s="84">
        <v>1.64</v>
      </c>
      <c r="M145" s="82">
        <f t="shared" si="18"/>
        <v>0</v>
      </c>
      <c r="N145" s="81">
        <v>44080</v>
      </c>
      <c r="O145" s="90">
        <v>7.7333333333333334</v>
      </c>
      <c r="P145" s="35" t="s">
        <v>1282</v>
      </c>
      <c r="Q145" s="78" t="s">
        <v>54</v>
      </c>
      <c r="R145" s="78"/>
      <c r="S145" s="78"/>
      <c r="T145" s="78"/>
      <c r="U145" s="78" t="s">
        <v>69</v>
      </c>
    </row>
    <row r="146" spans="2:21" s="76" customFormat="1" ht="18.75">
      <c r="B146" s="71">
        <v>141</v>
      </c>
      <c r="C146" s="159">
        <v>44287</v>
      </c>
      <c r="D146" s="128" t="s">
        <v>956</v>
      </c>
      <c r="E146" s="87">
        <v>44312</v>
      </c>
      <c r="F146" s="79">
        <v>3</v>
      </c>
      <c r="G146" s="78" t="s">
        <v>177</v>
      </c>
      <c r="H146" s="78" t="s">
        <v>405</v>
      </c>
      <c r="I146" s="84" t="s">
        <v>72</v>
      </c>
      <c r="J146" s="84" t="s">
        <v>852</v>
      </c>
      <c r="K146" s="84">
        <v>2.02</v>
      </c>
      <c r="L146" s="84">
        <v>2.02</v>
      </c>
      <c r="M146" s="82">
        <f t="shared" si="18"/>
        <v>0</v>
      </c>
      <c r="N146" s="81">
        <v>44033</v>
      </c>
      <c r="O146" s="90">
        <v>9.3000000000000007</v>
      </c>
      <c r="P146" s="35" t="s">
        <v>1282</v>
      </c>
      <c r="Q146" s="78" t="s">
        <v>52</v>
      </c>
      <c r="R146" s="78"/>
      <c r="S146" s="78"/>
      <c r="T146" s="78"/>
      <c r="U146" s="78" t="s">
        <v>69</v>
      </c>
    </row>
    <row r="147" spans="2:21" s="76" customFormat="1" ht="18.75">
      <c r="B147" s="71">
        <v>142</v>
      </c>
      <c r="C147" s="159">
        <v>44287</v>
      </c>
      <c r="D147" s="128" t="s">
        <v>956</v>
      </c>
      <c r="E147" s="87">
        <v>44312</v>
      </c>
      <c r="F147" s="79">
        <v>3</v>
      </c>
      <c r="G147" s="78" t="s">
        <v>177</v>
      </c>
      <c r="H147" s="78" t="s">
        <v>405</v>
      </c>
      <c r="I147" s="84" t="s">
        <v>72</v>
      </c>
      <c r="J147" s="84" t="s">
        <v>853</v>
      </c>
      <c r="K147" s="84">
        <v>2.96</v>
      </c>
      <c r="L147" s="84">
        <v>2.96</v>
      </c>
      <c r="M147" s="82">
        <f t="shared" si="18"/>
        <v>0</v>
      </c>
      <c r="N147" s="81">
        <v>44033</v>
      </c>
      <c r="O147" s="90">
        <v>9.3000000000000007</v>
      </c>
      <c r="P147" s="35" t="s">
        <v>1282</v>
      </c>
      <c r="Q147" s="78" t="s">
        <v>52</v>
      </c>
      <c r="R147" s="78"/>
      <c r="S147" s="78"/>
      <c r="T147" s="78"/>
      <c r="U147" s="78" t="s">
        <v>69</v>
      </c>
    </row>
    <row r="148" spans="2:21" s="76" customFormat="1" ht="18.75">
      <c r="B148" s="71">
        <v>143</v>
      </c>
      <c r="C148" s="159">
        <v>44287</v>
      </c>
      <c r="D148" s="128" t="s">
        <v>957</v>
      </c>
      <c r="E148" s="87">
        <v>44313</v>
      </c>
      <c r="F148" s="84">
        <v>1</v>
      </c>
      <c r="G148" s="78" t="s">
        <v>123</v>
      </c>
      <c r="H148" s="78" t="s">
        <v>124</v>
      </c>
      <c r="I148" s="84" t="s">
        <v>421</v>
      </c>
      <c r="J148" s="84" t="s">
        <v>422</v>
      </c>
      <c r="K148" s="84">
        <v>5.23</v>
      </c>
      <c r="L148" s="82">
        <v>4</v>
      </c>
      <c r="M148" s="82">
        <f>K148-L148</f>
        <v>1.2300000000000004</v>
      </c>
      <c r="N148" s="81">
        <v>44104</v>
      </c>
      <c r="O148" s="90">
        <v>6.9</v>
      </c>
      <c r="P148" s="35" t="s">
        <v>1282</v>
      </c>
      <c r="Q148" s="78" t="s">
        <v>53</v>
      </c>
      <c r="R148" s="78"/>
      <c r="S148" s="78"/>
      <c r="T148" s="78"/>
      <c r="U148" s="78" t="s">
        <v>235</v>
      </c>
    </row>
    <row r="149" spans="2:21" s="76" customFormat="1" ht="18.75">
      <c r="B149" s="71">
        <v>144</v>
      </c>
      <c r="C149" s="159">
        <v>44287</v>
      </c>
      <c r="D149" s="128" t="s">
        <v>958</v>
      </c>
      <c r="E149" s="87">
        <v>44315</v>
      </c>
      <c r="F149" s="84">
        <v>1</v>
      </c>
      <c r="G149" s="78" t="s">
        <v>35</v>
      </c>
      <c r="H149" s="78" t="s">
        <v>70</v>
      </c>
      <c r="I149" s="84" t="s">
        <v>741</v>
      </c>
      <c r="J149" s="84" t="s">
        <v>742</v>
      </c>
      <c r="K149" s="84">
        <v>6.12</v>
      </c>
      <c r="L149" s="84">
        <v>5.92</v>
      </c>
      <c r="M149" s="82">
        <f t="shared" ref="M149:M166" si="19">K149-L149</f>
        <v>0.20000000000000018</v>
      </c>
      <c r="N149" s="81">
        <v>43944</v>
      </c>
      <c r="O149" s="90">
        <v>12.366666666666667</v>
      </c>
      <c r="P149" s="35" t="s">
        <v>1282</v>
      </c>
      <c r="Q149" s="78" t="s">
        <v>52</v>
      </c>
      <c r="R149" s="78"/>
      <c r="S149" s="78"/>
      <c r="T149" s="78"/>
      <c r="U149" s="78" t="s">
        <v>69</v>
      </c>
    </row>
    <row r="150" spans="2:21" s="76" customFormat="1" ht="18.75">
      <c r="B150" s="71">
        <v>145</v>
      </c>
      <c r="C150" s="159">
        <v>44287</v>
      </c>
      <c r="D150" s="128" t="s">
        <v>958</v>
      </c>
      <c r="E150" s="87">
        <v>44315</v>
      </c>
      <c r="F150" s="84">
        <v>1</v>
      </c>
      <c r="G150" s="78" t="s">
        <v>35</v>
      </c>
      <c r="H150" s="78" t="s">
        <v>70</v>
      </c>
      <c r="I150" s="84" t="s">
        <v>741</v>
      </c>
      <c r="J150" s="84" t="s">
        <v>869</v>
      </c>
      <c r="K150" s="84">
        <v>3.26</v>
      </c>
      <c r="L150" s="84">
        <v>3.26</v>
      </c>
      <c r="M150" s="82">
        <f t="shared" si="19"/>
        <v>0</v>
      </c>
      <c r="N150" s="81">
        <v>44051</v>
      </c>
      <c r="O150" s="90">
        <v>8.8000000000000007</v>
      </c>
      <c r="P150" s="35" t="s">
        <v>1282</v>
      </c>
      <c r="Q150" s="78" t="s">
        <v>52</v>
      </c>
      <c r="R150" s="78"/>
      <c r="S150" s="78"/>
      <c r="T150" s="78"/>
      <c r="U150" s="78" t="s">
        <v>109</v>
      </c>
    </row>
    <row r="151" spans="2:21" s="76" customFormat="1" ht="18.75">
      <c r="B151" s="71">
        <v>146</v>
      </c>
      <c r="C151" s="159">
        <v>44287</v>
      </c>
      <c r="D151" s="128" t="s">
        <v>958</v>
      </c>
      <c r="E151" s="87">
        <v>44315</v>
      </c>
      <c r="F151" s="84">
        <v>1</v>
      </c>
      <c r="G151" s="78" t="s">
        <v>35</v>
      </c>
      <c r="H151" s="78" t="s">
        <v>70</v>
      </c>
      <c r="I151" s="84" t="s">
        <v>741</v>
      </c>
      <c r="J151" s="84" t="s">
        <v>870</v>
      </c>
      <c r="K151" s="84">
        <v>4.41</v>
      </c>
      <c r="L151" s="84">
        <v>4.41</v>
      </c>
      <c r="M151" s="82">
        <f t="shared" si="19"/>
        <v>0</v>
      </c>
      <c r="N151" s="81">
        <v>43949</v>
      </c>
      <c r="O151" s="90">
        <v>12.2</v>
      </c>
      <c r="P151" s="35" t="s">
        <v>1282</v>
      </c>
      <c r="Q151" s="78" t="s">
        <v>52</v>
      </c>
      <c r="R151" s="78"/>
      <c r="S151" s="78"/>
      <c r="T151" s="78"/>
      <c r="U151" s="78" t="s">
        <v>69</v>
      </c>
    </row>
    <row r="152" spans="2:21" s="76" customFormat="1" ht="18.75">
      <c r="B152" s="71">
        <v>147</v>
      </c>
      <c r="C152" s="159">
        <v>44287</v>
      </c>
      <c r="D152" s="128" t="s">
        <v>958</v>
      </c>
      <c r="E152" s="87">
        <v>44315</v>
      </c>
      <c r="F152" s="84">
        <v>1</v>
      </c>
      <c r="G152" s="78" t="s">
        <v>35</v>
      </c>
      <c r="H152" s="78" t="s">
        <v>70</v>
      </c>
      <c r="I152" s="84" t="s">
        <v>741</v>
      </c>
      <c r="J152" s="84" t="s">
        <v>871</v>
      </c>
      <c r="K152" s="84">
        <v>6.71</v>
      </c>
      <c r="L152" s="84">
        <v>0.2</v>
      </c>
      <c r="M152" s="82">
        <f t="shared" si="19"/>
        <v>6.51</v>
      </c>
      <c r="N152" s="81">
        <v>44159</v>
      </c>
      <c r="O152" s="90">
        <v>5.2</v>
      </c>
      <c r="P152" s="83" t="s">
        <v>1280</v>
      </c>
      <c r="Q152" s="78" t="s">
        <v>20</v>
      </c>
      <c r="R152" s="78" t="s">
        <v>1291</v>
      </c>
      <c r="S152" s="84">
        <v>70</v>
      </c>
      <c r="T152" s="176">
        <f>L152*S152</f>
        <v>14</v>
      </c>
      <c r="U152" s="78" t="s">
        <v>747</v>
      </c>
    </row>
    <row r="153" spans="2:21" s="76" customFormat="1" ht="18.75">
      <c r="B153" s="71">
        <v>148</v>
      </c>
      <c r="C153" s="159">
        <v>44287</v>
      </c>
      <c r="D153" s="128" t="s">
        <v>958</v>
      </c>
      <c r="E153" s="87">
        <v>44315</v>
      </c>
      <c r="F153" s="84">
        <v>1</v>
      </c>
      <c r="G153" s="78" t="s">
        <v>35</v>
      </c>
      <c r="H153" s="78" t="s">
        <v>70</v>
      </c>
      <c r="I153" s="84" t="s">
        <v>629</v>
      </c>
      <c r="J153" s="84" t="s">
        <v>872</v>
      </c>
      <c r="K153" s="84">
        <v>2.9</v>
      </c>
      <c r="L153" s="84">
        <v>2.9</v>
      </c>
      <c r="M153" s="82">
        <f t="shared" si="19"/>
        <v>0</v>
      </c>
      <c r="N153" s="81">
        <v>44009</v>
      </c>
      <c r="O153" s="90">
        <v>10.199999999999999</v>
      </c>
      <c r="P153" s="35" t="s">
        <v>1282</v>
      </c>
      <c r="Q153" s="78" t="s">
        <v>54</v>
      </c>
      <c r="R153" s="78"/>
      <c r="S153" s="78"/>
      <c r="T153" s="78"/>
      <c r="U153" s="78" t="s">
        <v>56</v>
      </c>
    </row>
    <row r="154" spans="2:21" s="76" customFormat="1" ht="18.75">
      <c r="B154" s="71">
        <v>149</v>
      </c>
      <c r="C154" s="159">
        <v>44287</v>
      </c>
      <c r="D154" s="128" t="s">
        <v>958</v>
      </c>
      <c r="E154" s="87">
        <v>44315</v>
      </c>
      <c r="F154" s="84">
        <v>1</v>
      </c>
      <c r="G154" s="78" t="s">
        <v>35</v>
      </c>
      <c r="H154" s="78" t="s">
        <v>70</v>
      </c>
      <c r="I154" s="84" t="s">
        <v>873</v>
      </c>
      <c r="J154" s="84" t="s">
        <v>874</v>
      </c>
      <c r="K154" s="84">
        <v>4.6399999999999997</v>
      </c>
      <c r="L154" s="84">
        <v>3.64</v>
      </c>
      <c r="M154" s="82">
        <f t="shared" si="19"/>
        <v>0.99999999999999956</v>
      </c>
      <c r="N154" s="81">
        <v>44008</v>
      </c>
      <c r="O154" s="90">
        <v>10.233333333333333</v>
      </c>
      <c r="P154" s="35" t="s">
        <v>1282</v>
      </c>
      <c r="Q154" s="78" t="s">
        <v>20</v>
      </c>
      <c r="R154" s="78"/>
      <c r="S154" s="78"/>
      <c r="T154" s="78"/>
      <c r="U154" s="78" t="s">
        <v>56</v>
      </c>
    </row>
    <row r="155" spans="2:21" s="76" customFormat="1" ht="18.75">
      <c r="B155" s="71">
        <v>150</v>
      </c>
      <c r="C155" s="159">
        <v>44287</v>
      </c>
      <c r="D155" s="128" t="s">
        <v>958</v>
      </c>
      <c r="E155" s="87">
        <v>44315</v>
      </c>
      <c r="F155" s="84">
        <v>1</v>
      </c>
      <c r="G155" s="78" t="s">
        <v>35</v>
      </c>
      <c r="H155" s="78" t="s">
        <v>70</v>
      </c>
      <c r="I155" s="84" t="s">
        <v>125</v>
      </c>
      <c r="J155" s="84" t="s">
        <v>875</v>
      </c>
      <c r="K155" s="84">
        <v>4.74</v>
      </c>
      <c r="L155" s="84">
        <v>3</v>
      </c>
      <c r="M155" s="82">
        <f t="shared" si="19"/>
        <v>1.7400000000000002</v>
      </c>
      <c r="N155" s="81">
        <v>44045</v>
      </c>
      <c r="O155" s="90">
        <v>9</v>
      </c>
      <c r="P155" s="35" t="s">
        <v>1282</v>
      </c>
      <c r="Q155" s="78" t="s">
        <v>20</v>
      </c>
      <c r="R155" s="78"/>
      <c r="S155" s="78"/>
      <c r="T155" s="78"/>
      <c r="U155" s="78" t="s">
        <v>56</v>
      </c>
    </row>
    <row r="156" spans="2:21" s="76" customFormat="1" ht="18.75">
      <c r="B156" s="71">
        <v>151</v>
      </c>
      <c r="C156" s="159">
        <v>44287</v>
      </c>
      <c r="D156" s="128" t="s">
        <v>958</v>
      </c>
      <c r="E156" s="87">
        <v>44315</v>
      </c>
      <c r="F156" s="84">
        <v>1</v>
      </c>
      <c r="G156" s="78" t="s">
        <v>35</v>
      </c>
      <c r="H156" s="78" t="s">
        <v>70</v>
      </c>
      <c r="I156" s="84" t="s">
        <v>125</v>
      </c>
      <c r="J156" s="84" t="s">
        <v>876</v>
      </c>
      <c r="K156" s="84">
        <v>1.57</v>
      </c>
      <c r="L156" s="84">
        <v>1.57</v>
      </c>
      <c r="M156" s="82">
        <f t="shared" si="19"/>
        <v>0</v>
      </c>
      <c r="N156" s="81">
        <v>44045</v>
      </c>
      <c r="O156" s="90">
        <v>9</v>
      </c>
      <c r="P156" s="35" t="s">
        <v>1282</v>
      </c>
      <c r="Q156" s="78" t="s">
        <v>20</v>
      </c>
      <c r="R156" s="78"/>
      <c r="S156" s="78"/>
      <c r="T156" s="78"/>
      <c r="U156" s="78" t="s">
        <v>56</v>
      </c>
    </row>
    <row r="157" spans="2:21" s="76" customFormat="1" ht="18.75">
      <c r="B157" s="71">
        <v>152</v>
      </c>
      <c r="C157" s="159">
        <v>44287</v>
      </c>
      <c r="D157" s="128" t="s">
        <v>958</v>
      </c>
      <c r="E157" s="87">
        <v>44315</v>
      </c>
      <c r="F157" s="84">
        <v>1</v>
      </c>
      <c r="G157" s="78" t="s">
        <v>35</v>
      </c>
      <c r="H157" s="78" t="s">
        <v>70</v>
      </c>
      <c r="I157" s="84" t="s">
        <v>125</v>
      </c>
      <c r="J157" s="84" t="s">
        <v>877</v>
      </c>
      <c r="K157" s="84">
        <v>9.48</v>
      </c>
      <c r="L157" s="84">
        <v>4</v>
      </c>
      <c r="M157" s="82">
        <f t="shared" si="19"/>
        <v>5.48</v>
      </c>
      <c r="N157" s="81">
        <v>43987</v>
      </c>
      <c r="O157" s="90">
        <v>10.933333333333334</v>
      </c>
      <c r="P157" s="35" t="s">
        <v>1282</v>
      </c>
      <c r="Q157" s="78" t="s">
        <v>20</v>
      </c>
      <c r="R157" s="78"/>
      <c r="S157" s="78"/>
      <c r="T157" s="78"/>
      <c r="U157" s="78" t="s">
        <v>56</v>
      </c>
    </row>
    <row r="158" spans="2:21" s="76" customFormat="1" ht="18.75">
      <c r="B158" s="71">
        <v>153</v>
      </c>
      <c r="C158" s="159">
        <v>44287</v>
      </c>
      <c r="D158" s="128" t="s">
        <v>958</v>
      </c>
      <c r="E158" s="87">
        <v>44315</v>
      </c>
      <c r="F158" s="84">
        <v>1</v>
      </c>
      <c r="G158" s="78" t="s">
        <v>35</v>
      </c>
      <c r="H158" s="78" t="s">
        <v>70</v>
      </c>
      <c r="I158" s="84" t="s">
        <v>125</v>
      </c>
      <c r="J158" s="84" t="s">
        <v>827</v>
      </c>
      <c r="K158" s="84">
        <v>7.22</v>
      </c>
      <c r="L158" s="84">
        <v>1.72</v>
      </c>
      <c r="M158" s="82">
        <f t="shared" si="19"/>
        <v>5.5</v>
      </c>
      <c r="N158" s="81">
        <v>44047</v>
      </c>
      <c r="O158" s="90">
        <v>8.9333333333333336</v>
      </c>
      <c r="P158" s="35" t="s">
        <v>1282</v>
      </c>
      <c r="Q158" s="78" t="s">
        <v>20</v>
      </c>
      <c r="R158" s="78"/>
      <c r="S158" s="78"/>
      <c r="T158" s="78"/>
      <c r="U158" s="78" t="s">
        <v>56</v>
      </c>
    </row>
    <row r="159" spans="2:21" s="76" customFormat="1" ht="18.75">
      <c r="B159" s="71">
        <v>154</v>
      </c>
      <c r="C159" s="159">
        <v>44287</v>
      </c>
      <c r="D159" s="128" t="s">
        <v>958</v>
      </c>
      <c r="E159" s="87">
        <v>44315</v>
      </c>
      <c r="F159" s="84">
        <v>1</v>
      </c>
      <c r="G159" s="78" t="s">
        <v>35</v>
      </c>
      <c r="H159" s="78" t="s">
        <v>70</v>
      </c>
      <c r="I159" s="84" t="s">
        <v>148</v>
      </c>
      <c r="J159" s="84" t="s">
        <v>878</v>
      </c>
      <c r="K159" s="84">
        <v>5.98</v>
      </c>
      <c r="L159" s="84">
        <v>4</v>
      </c>
      <c r="M159" s="82">
        <f t="shared" si="19"/>
        <v>1.9800000000000004</v>
      </c>
      <c r="N159" s="81">
        <v>44021</v>
      </c>
      <c r="O159" s="90">
        <v>9.8000000000000007</v>
      </c>
      <c r="P159" s="35" t="s">
        <v>1282</v>
      </c>
      <c r="Q159" s="78" t="s">
        <v>53</v>
      </c>
      <c r="R159" s="78"/>
      <c r="S159" s="78"/>
      <c r="T159" s="78"/>
      <c r="U159" s="78" t="s">
        <v>153</v>
      </c>
    </row>
    <row r="160" spans="2:21" s="76" customFormat="1" ht="18.75">
      <c r="B160" s="71">
        <v>155</v>
      </c>
      <c r="C160" s="159">
        <v>44287</v>
      </c>
      <c r="D160" s="128" t="s">
        <v>958</v>
      </c>
      <c r="E160" s="87">
        <v>44315</v>
      </c>
      <c r="F160" s="84">
        <v>1</v>
      </c>
      <c r="G160" s="78" t="s">
        <v>35</v>
      </c>
      <c r="H160" s="78" t="s">
        <v>70</v>
      </c>
      <c r="I160" s="84" t="s">
        <v>879</v>
      </c>
      <c r="J160" s="84" t="s">
        <v>880</v>
      </c>
      <c r="K160" s="84">
        <v>0.83</v>
      </c>
      <c r="L160" s="84">
        <v>0.33</v>
      </c>
      <c r="M160" s="82">
        <f t="shared" si="19"/>
        <v>0.49999999999999994</v>
      </c>
      <c r="N160" s="81">
        <v>44029</v>
      </c>
      <c r="O160" s="90">
        <v>9.5333333333333332</v>
      </c>
      <c r="P160" s="35" t="s">
        <v>1282</v>
      </c>
      <c r="Q160" s="78" t="s">
        <v>20</v>
      </c>
      <c r="R160" s="78"/>
      <c r="S160" s="78"/>
      <c r="T160" s="78"/>
      <c r="U160" s="78" t="s">
        <v>153</v>
      </c>
    </row>
    <row r="161" spans="2:21" s="76" customFormat="1" ht="18.75">
      <c r="B161" s="71">
        <v>156</v>
      </c>
      <c r="C161" s="159">
        <v>44287</v>
      </c>
      <c r="D161" s="128" t="s">
        <v>958</v>
      </c>
      <c r="E161" s="87">
        <v>44315</v>
      </c>
      <c r="F161" s="84">
        <v>1</v>
      </c>
      <c r="G161" s="78" t="s">
        <v>35</v>
      </c>
      <c r="H161" s="78" t="s">
        <v>70</v>
      </c>
      <c r="I161" s="84" t="s">
        <v>879</v>
      </c>
      <c r="J161" s="84" t="s">
        <v>881</v>
      </c>
      <c r="K161" s="84">
        <v>5.58</v>
      </c>
      <c r="L161" s="84">
        <v>1.58</v>
      </c>
      <c r="M161" s="82">
        <f t="shared" si="19"/>
        <v>4</v>
      </c>
      <c r="N161" s="81">
        <v>44030</v>
      </c>
      <c r="O161" s="90">
        <v>9.5</v>
      </c>
      <c r="P161" s="35" t="s">
        <v>1282</v>
      </c>
      <c r="Q161" s="78" t="s">
        <v>20</v>
      </c>
      <c r="R161" s="78"/>
      <c r="S161" s="78"/>
      <c r="T161" s="78"/>
      <c r="U161" s="78" t="s">
        <v>153</v>
      </c>
    </row>
    <row r="162" spans="2:21" s="76" customFormat="1" ht="18.75">
      <c r="B162" s="71">
        <v>157</v>
      </c>
      <c r="C162" s="159">
        <v>44287</v>
      </c>
      <c r="D162" s="128" t="s">
        <v>958</v>
      </c>
      <c r="E162" s="87">
        <v>44315</v>
      </c>
      <c r="F162" s="84">
        <v>1</v>
      </c>
      <c r="G162" s="78" t="s">
        <v>35</v>
      </c>
      <c r="H162" s="78" t="s">
        <v>70</v>
      </c>
      <c r="I162" s="84" t="s">
        <v>879</v>
      </c>
      <c r="J162" s="84" t="s">
        <v>882</v>
      </c>
      <c r="K162" s="84">
        <v>3.92</v>
      </c>
      <c r="L162" s="84">
        <v>0.15</v>
      </c>
      <c r="M162" s="82">
        <f t="shared" si="19"/>
        <v>3.77</v>
      </c>
      <c r="N162" s="81">
        <v>44030</v>
      </c>
      <c r="O162" s="90">
        <v>9.5</v>
      </c>
      <c r="P162" s="35" t="s">
        <v>1282</v>
      </c>
      <c r="Q162" s="78" t="s">
        <v>20</v>
      </c>
      <c r="R162" s="78"/>
      <c r="S162" s="78"/>
      <c r="T162" s="78"/>
      <c r="U162" s="78" t="s">
        <v>153</v>
      </c>
    </row>
    <row r="163" spans="2:21" s="76" customFormat="1" ht="18.75">
      <c r="B163" s="71">
        <v>158</v>
      </c>
      <c r="C163" s="159">
        <v>44287</v>
      </c>
      <c r="D163" s="128" t="s">
        <v>958</v>
      </c>
      <c r="E163" s="87">
        <v>44315</v>
      </c>
      <c r="F163" s="84">
        <v>1</v>
      </c>
      <c r="G163" s="78" t="s">
        <v>124</v>
      </c>
      <c r="H163" s="78" t="s">
        <v>883</v>
      </c>
      <c r="I163" s="84" t="s">
        <v>784</v>
      </c>
      <c r="J163" s="84" t="s">
        <v>884</v>
      </c>
      <c r="K163" s="84">
        <v>6.44</v>
      </c>
      <c r="L163" s="84">
        <v>0.5</v>
      </c>
      <c r="M163" s="82">
        <f t="shared" si="19"/>
        <v>5.94</v>
      </c>
      <c r="N163" s="81">
        <v>44000</v>
      </c>
      <c r="O163" s="90">
        <v>10.5</v>
      </c>
      <c r="P163" s="35" t="s">
        <v>1282</v>
      </c>
      <c r="Q163" s="78" t="s">
        <v>54</v>
      </c>
      <c r="R163" s="78"/>
      <c r="S163" s="78"/>
      <c r="T163" s="78"/>
      <c r="U163" s="78" t="s">
        <v>56</v>
      </c>
    </row>
    <row r="164" spans="2:21" s="76" customFormat="1" ht="18.75">
      <c r="B164" s="71">
        <v>159</v>
      </c>
      <c r="C164" s="159">
        <v>44287</v>
      </c>
      <c r="D164" s="128" t="s">
        <v>958</v>
      </c>
      <c r="E164" s="87">
        <v>44315</v>
      </c>
      <c r="F164" s="84">
        <v>1</v>
      </c>
      <c r="G164" s="78" t="s">
        <v>124</v>
      </c>
      <c r="H164" s="78" t="s">
        <v>883</v>
      </c>
      <c r="I164" s="84" t="s">
        <v>629</v>
      </c>
      <c r="J164" s="84" t="s">
        <v>885</v>
      </c>
      <c r="K164" s="84">
        <v>5.2</v>
      </c>
      <c r="L164" s="84">
        <v>5</v>
      </c>
      <c r="M164" s="82">
        <f t="shared" si="19"/>
        <v>0.20000000000000018</v>
      </c>
      <c r="N164" s="81">
        <v>43972</v>
      </c>
      <c r="O164" s="90">
        <v>11.433333333333334</v>
      </c>
      <c r="P164" s="35" t="s">
        <v>1282</v>
      </c>
      <c r="Q164" s="78" t="s">
        <v>54</v>
      </c>
      <c r="R164" s="78"/>
      <c r="S164" s="78"/>
      <c r="T164" s="78"/>
      <c r="U164" s="78" t="s">
        <v>153</v>
      </c>
    </row>
    <row r="165" spans="2:21" s="76" customFormat="1" ht="18.75">
      <c r="B165" s="71">
        <v>160</v>
      </c>
      <c r="C165" s="159">
        <v>44287</v>
      </c>
      <c r="D165" s="128" t="s">
        <v>958</v>
      </c>
      <c r="E165" s="87">
        <v>44315</v>
      </c>
      <c r="F165" s="84">
        <v>1</v>
      </c>
      <c r="G165" s="78" t="s">
        <v>124</v>
      </c>
      <c r="H165" s="78" t="s">
        <v>883</v>
      </c>
      <c r="I165" s="84" t="s">
        <v>629</v>
      </c>
      <c r="J165" s="84" t="s">
        <v>886</v>
      </c>
      <c r="K165" s="84">
        <v>2.15</v>
      </c>
      <c r="L165" s="84">
        <v>0.4</v>
      </c>
      <c r="M165" s="82">
        <f t="shared" si="19"/>
        <v>1.75</v>
      </c>
      <c r="N165" s="81">
        <v>44006</v>
      </c>
      <c r="O165" s="90">
        <v>10.3</v>
      </c>
      <c r="P165" s="35" t="s">
        <v>1282</v>
      </c>
      <c r="Q165" s="78" t="s">
        <v>54</v>
      </c>
      <c r="R165" s="78"/>
      <c r="S165" s="78"/>
      <c r="T165" s="78"/>
      <c r="U165" s="78" t="s">
        <v>153</v>
      </c>
    </row>
    <row r="166" spans="2:21" s="76" customFormat="1" ht="18.75">
      <c r="B166" s="71">
        <v>161</v>
      </c>
      <c r="C166" s="159">
        <v>44287</v>
      </c>
      <c r="D166" s="128" t="s">
        <v>958</v>
      </c>
      <c r="E166" s="87">
        <v>44315</v>
      </c>
      <c r="F166" s="84">
        <v>1</v>
      </c>
      <c r="G166" s="78" t="s">
        <v>887</v>
      </c>
      <c r="H166" s="78" t="s">
        <v>679</v>
      </c>
      <c r="I166" s="84" t="s">
        <v>694</v>
      </c>
      <c r="J166" s="84" t="s">
        <v>888</v>
      </c>
      <c r="K166" s="84">
        <v>2.92</v>
      </c>
      <c r="L166" s="84">
        <v>0.02</v>
      </c>
      <c r="M166" s="82">
        <f t="shared" si="19"/>
        <v>2.9</v>
      </c>
      <c r="N166" s="81">
        <v>44073</v>
      </c>
      <c r="O166" s="90">
        <v>8.1</v>
      </c>
      <c r="P166" s="35" t="s">
        <v>1282</v>
      </c>
      <c r="Q166" s="78" t="s">
        <v>52</v>
      </c>
      <c r="R166" s="78"/>
      <c r="S166" s="78"/>
      <c r="T166" s="78"/>
      <c r="U166" s="78" t="s">
        <v>109</v>
      </c>
    </row>
    <row r="167" spans="2:21" s="76" customFormat="1" ht="18.75">
      <c r="B167" s="71">
        <v>162</v>
      </c>
      <c r="C167" s="159">
        <v>44287</v>
      </c>
      <c r="D167" s="128" t="s">
        <v>958</v>
      </c>
      <c r="E167" s="87">
        <v>44315</v>
      </c>
      <c r="F167" s="91">
        <v>2</v>
      </c>
      <c r="G167" s="78" t="s">
        <v>214</v>
      </c>
      <c r="H167" s="78" t="s">
        <v>856</v>
      </c>
      <c r="I167" s="84" t="s">
        <v>857</v>
      </c>
      <c r="J167" s="84" t="s">
        <v>858</v>
      </c>
      <c r="K167" s="84">
        <v>3.67</v>
      </c>
      <c r="L167" s="84">
        <v>3.67</v>
      </c>
      <c r="M167" s="82">
        <f t="shared" ref="M167:M177" si="20">K167-L167</f>
        <v>0</v>
      </c>
      <c r="N167" s="81">
        <v>43998</v>
      </c>
      <c r="O167" s="90">
        <v>10.566666666666666</v>
      </c>
      <c r="P167" s="35" t="s">
        <v>1282</v>
      </c>
      <c r="Q167" s="78" t="s">
        <v>52</v>
      </c>
      <c r="R167" s="78"/>
      <c r="S167" s="78"/>
      <c r="T167" s="78"/>
      <c r="U167" s="78" t="s">
        <v>140</v>
      </c>
    </row>
    <row r="168" spans="2:21" s="76" customFormat="1" ht="18.75">
      <c r="B168" s="71">
        <v>163</v>
      </c>
      <c r="C168" s="159">
        <v>44287</v>
      </c>
      <c r="D168" s="128" t="s">
        <v>958</v>
      </c>
      <c r="E168" s="87">
        <v>44315</v>
      </c>
      <c r="F168" s="91">
        <v>2</v>
      </c>
      <c r="G168" s="78" t="s">
        <v>401</v>
      </c>
      <c r="H168" s="78" t="s">
        <v>123</v>
      </c>
      <c r="I168" s="84" t="s">
        <v>857</v>
      </c>
      <c r="J168" s="84" t="s">
        <v>859</v>
      </c>
      <c r="K168" s="84">
        <v>4.3600000000000003</v>
      </c>
      <c r="L168" s="82">
        <v>3</v>
      </c>
      <c r="M168" s="82">
        <f t="shared" si="20"/>
        <v>1.3600000000000003</v>
      </c>
      <c r="N168" s="81">
        <v>43909</v>
      </c>
      <c r="O168" s="90">
        <v>13.533333333333333</v>
      </c>
      <c r="P168" s="35" t="s">
        <v>1282</v>
      </c>
      <c r="Q168" s="78" t="s">
        <v>52</v>
      </c>
      <c r="R168" s="78"/>
      <c r="S168" s="78"/>
      <c r="T168" s="78"/>
      <c r="U168" s="78" t="s">
        <v>112</v>
      </c>
    </row>
    <row r="169" spans="2:21" s="76" customFormat="1" ht="18.75">
      <c r="B169" s="71">
        <v>164</v>
      </c>
      <c r="C169" s="159">
        <v>44287</v>
      </c>
      <c r="D169" s="128" t="s">
        <v>958</v>
      </c>
      <c r="E169" s="87">
        <v>44315</v>
      </c>
      <c r="F169" s="91">
        <v>2</v>
      </c>
      <c r="G169" s="78" t="s">
        <v>123</v>
      </c>
      <c r="H169" s="78" t="s">
        <v>143</v>
      </c>
      <c r="I169" s="84" t="s">
        <v>857</v>
      </c>
      <c r="J169" s="165" t="s">
        <v>860</v>
      </c>
      <c r="K169" s="84">
        <v>1.78</v>
      </c>
      <c r="L169" s="84">
        <v>1.78</v>
      </c>
      <c r="M169" s="82">
        <f t="shared" si="20"/>
        <v>0</v>
      </c>
      <c r="N169" s="81">
        <v>43994</v>
      </c>
      <c r="O169" s="90">
        <v>10.7</v>
      </c>
      <c r="P169" s="35" t="s">
        <v>1282</v>
      </c>
      <c r="Q169" s="78" t="s">
        <v>52</v>
      </c>
      <c r="R169" s="78"/>
      <c r="S169" s="78"/>
      <c r="T169" s="78"/>
      <c r="U169" s="78" t="s">
        <v>140</v>
      </c>
    </row>
    <row r="170" spans="2:21" s="76" customFormat="1" ht="18.75">
      <c r="B170" s="71">
        <v>165</v>
      </c>
      <c r="C170" s="159">
        <v>44287</v>
      </c>
      <c r="D170" s="128" t="s">
        <v>958</v>
      </c>
      <c r="E170" s="87">
        <v>44315</v>
      </c>
      <c r="F170" s="91">
        <v>2</v>
      </c>
      <c r="G170" s="78" t="s">
        <v>143</v>
      </c>
      <c r="H170" s="78" t="s">
        <v>861</v>
      </c>
      <c r="I170" s="84" t="s">
        <v>857</v>
      </c>
      <c r="J170" s="84" t="s">
        <v>862</v>
      </c>
      <c r="K170" s="84">
        <v>2.59</v>
      </c>
      <c r="L170" s="84">
        <v>0.25</v>
      </c>
      <c r="M170" s="82">
        <f t="shared" si="20"/>
        <v>2.34</v>
      </c>
      <c r="N170" s="81">
        <v>43990</v>
      </c>
      <c r="O170" s="90">
        <v>10.833333333333334</v>
      </c>
      <c r="P170" s="35" t="s">
        <v>1282</v>
      </c>
      <c r="Q170" s="78" t="s">
        <v>52</v>
      </c>
      <c r="R170" s="78"/>
      <c r="S170" s="78"/>
      <c r="T170" s="78"/>
      <c r="U170" s="78" t="s">
        <v>109</v>
      </c>
    </row>
    <row r="171" spans="2:21" s="76" customFormat="1" ht="18.75">
      <c r="B171" s="71">
        <v>166</v>
      </c>
      <c r="C171" s="159">
        <v>44287</v>
      </c>
      <c r="D171" s="128" t="s">
        <v>958</v>
      </c>
      <c r="E171" s="87">
        <v>44315</v>
      </c>
      <c r="F171" s="91">
        <v>2</v>
      </c>
      <c r="G171" s="78" t="s">
        <v>335</v>
      </c>
      <c r="H171" s="78" t="s">
        <v>863</v>
      </c>
      <c r="I171" s="84" t="s">
        <v>864</v>
      </c>
      <c r="J171" s="84" t="s">
        <v>865</v>
      </c>
      <c r="K171" s="84">
        <v>3.21</v>
      </c>
      <c r="L171" s="84">
        <v>0.05</v>
      </c>
      <c r="M171" s="82">
        <f t="shared" si="20"/>
        <v>3.16</v>
      </c>
      <c r="N171" s="81">
        <v>43981</v>
      </c>
      <c r="O171" s="90">
        <v>11.133333333333333</v>
      </c>
      <c r="P171" s="35" t="s">
        <v>1282</v>
      </c>
      <c r="Q171" s="78" t="s">
        <v>52</v>
      </c>
      <c r="R171" s="78"/>
      <c r="S171" s="78"/>
      <c r="T171" s="78"/>
      <c r="U171" s="78" t="s">
        <v>112</v>
      </c>
    </row>
    <row r="172" spans="2:21" s="76" customFormat="1" ht="18.75">
      <c r="B172" s="71">
        <v>167</v>
      </c>
      <c r="C172" s="159">
        <v>44287</v>
      </c>
      <c r="D172" s="128" t="s">
        <v>958</v>
      </c>
      <c r="E172" s="87">
        <v>44315</v>
      </c>
      <c r="F172" s="91">
        <v>2</v>
      </c>
      <c r="G172" s="78" t="s">
        <v>863</v>
      </c>
      <c r="H172" s="78" t="s">
        <v>866</v>
      </c>
      <c r="I172" s="84" t="s">
        <v>202</v>
      </c>
      <c r="J172" s="84" t="s">
        <v>867</v>
      </c>
      <c r="K172" s="84">
        <v>1.78</v>
      </c>
      <c r="L172" s="84">
        <v>0.12</v>
      </c>
      <c r="M172" s="82">
        <f t="shared" si="20"/>
        <v>1.6600000000000001</v>
      </c>
      <c r="N172" s="81">
        <v>44099</v>
      </c>
      <c r="O172" s="90">
        <v>7.2</v>
      </c>
      <c r="P172" s="35" t="s">
        <v>1282</v>
      </c>
      <c r="Q172" s="78" t="s">
        <v>52</v>
      </c>
      <c r="R172" s="78"/>
      <c r="S172" s="78"/>
      <c r="T172" s="78"/>
      <c r="U172" s="78" t="s">
        <v>112</v>
      </c>
    </row>
    <row r="173" spans="2:21" s="76" customFormat="1" ht="18.75">
      <c r="B173" s="71">
        <v>168</v>
      </c>
      <c r="C173" s="159">
        <v>44287</v>
      </c>
      <c r="D173" s="128" t="s">
        <v>958</v>
      </c>
      <c r="E173" s="87">
        <v>44315</v>
      </c>
      <c r="F173" s="79">
        <v>3</v>
      </c>
      <c r="G173" s="78" t="s">
        <v>662</v>
      </c>
      <c r="H173" s="78" t="s">
        <v>37</v>
      </c>
      <c r="I173" s="84" t="s">
        <v>302</v>
      </c>
      <c r="J173" s="84" t="s">
        <v>304</v>
      </c>
      <c r="K173" s="84">
        <v>4.72</v>
      </c>
      <c r="L173" s="84">
        <v>4.72</v>
      </c>
      <c r="M173" s="82">
        <f t="shared" si="20"/>
        <v>0</v>
      </c>
      <c r="N173" s="81">
        <v>44088</v>
      </c>
      <c r="O173" s="90">
        <v>7.5666666666666664</v>
      </c>
      <c r="P173" s="35" t="s">
        <v>1282</v>
      </c>
      <c r="Q173" s="78" t="s">
        <v>53</v>
      </c>
      <c r="R173" s="78"/>
      <c r="S173" s="78"/>
      <c r="T173" s="78"/>
      <c r="U173" s="78" t="s">
        <v>109</v>
      </c>
    </row>
    <row r="174" spans="2:21" s="76" customFormat="1" ht="18.75">
      <c r="B174" s="71">
        <v>169</v>
      </c>
      <c r="C174" s="159">
        <v>44287</v>
      </c>
      <c r="D174" s="128" t="s">
        <v>958</v>
      </c>
      <c r="E174" s="87">
        <v>44315</v>
      </c>
      <c r="F174" s="79">
        <v>3</v>
      </c>
      <c r="G174" s="78" t="s">
        <v>662</v>
      </c>
      <c r="H174" s="78" t="s">
        <v>37</v>
      </c>
      <c r="I174" s="84" t="s">
        <v>302</v>
      </c>
      <c r="J174" s="84" t="s">
        <v>303</v>
      </c>
      <c r="K174" s="84">
        <v>4.68</v>
      </c>
      <c r="L174" s="82">
        <v>1</v>
      </c>
      <c r="M174" s="82">
        <f t="shared" si="20"/>
        <v>3.6799999999999997</v>
      </c>
      <c r="N174" s="81">
        <v>44088</v>
      </c>
      <c r="O174" s="90">
        <v>7.5666666666666664</v>
      </c>
      <c r="P174" s="35" t="s">
        <v>1282</v>
      </c>
      <c r="Q174" s="78" t="s">
        <v>53</v>
      </c>
      <c r="R174" s="78"/>
      <c r="S174" s="78"/>
      <c r="T174" s="78"/>
      <c r="U174" s="78" t="s">
        <v>109</v>
      </c>
    </row>
    <row r="175" spans="2:21" s="76" customFormat="1" ht="18.75">
      <c r="B175" s="71">
        <v>170</v>
      </c>
      <c r="C175" s="159">
        <v>44287</v>
      </c>
      <c r="D175" s="128" t="s">
        <v>958</v>
      </c>
      <c r="E175" s="87">
        <v>44315</v>
      </c>
      <c r="F175" s="79">
        <v>3</v>
      </c>
      <c r="G175" s="78" t="s">
        <v>662</v>
      </c>
      <c r="H175" s="78" t="s">
        <v>37</v>
      </c>
      <c r="I175" s="84" t="s">
        <v>260</v>
      </c>
      <c r="J175" s="84" t="s">
        <v>305</v>
      </c>
      <c r="K175" s="84">
        <v>4.1399999999999997</v>
      </c>
      <c r="L175" s="82">
        <v>2</v>
      </c>
      <c r="M175" s="82">
        <f t="shared" si="20"/>
        <v>2.1399999999999997</v>
      </c>
      <c r="N175" s="81">
        <v>44050</v>
      </c>
      <c r="O175" s="90">
        <v>8.8333333333333339</v>
      </c>
      <c r="P175" s="35" t="s">
        <v>1282</v>
      </c>
      <c r="Q175" s="78" t="s">
        <v>53</v>
      </c>
      <c r="R175" s="78"/>
      <c r="S175" s="78"/>
      <c r="T175" s="78"/>
      <c r="U175" s="78" t="s">
        <v>74</v>
      </c>
    </row>
    <row r="176" spans="2:21" s="76" customFormat="1" ht="18.75">
      <c r="B176" s="71">
        <v>171</v>
      </c>
      <c r="C176" s="159">
        <v>44287</v>
      </c>
      <c r="D176" s="128" t="s">
        <v>958</v>
      </c>
      <c r="E176" s="87">
        <v>44315</v>
      </c>
      <c r="F176" s="79">
        <v>3</v>
      </c>
      <c r="G176" s="78" t="s">
        <v>662</v>
      </c>
      <c r="H176" s="78" t="s">
        <v>37</v>
      </c>
      <c r="I176" s="84" t="s">
        <v>260</v>
      </c>
      <c r="J176" s="84" t="s">
        <v>261</v>
      </c>
      <c r="K176" s="84">
        <v>9.27</v>
      </c>
      <c r="L176" s="82">
        <v>3</v>
      </c>
      <c r="M176" s="82">
        <f t="shared" si="20"/>
        <v>6.27</v>
      </c>
      <c r="N176" s="81">
        <v>44050</v>
      </c>
      <c r="O176" s="90">
        <v>8.8333333333333339</v>
      </c>
      <c r="P176" s="35" t="s">
        <v>1282</v>
      </c>
      <c r="Q176" s="78" t="s">
        <v>53</v>
      </c>
      <c r="R176" s="78"/>
      <c r="S176" s="78"/>
      <c r="T176" s="78"/>
      <c r="U176" s="78" t="s">
        <v>74</v>
      </c>
    </row>
    <row r="177" spans="2:21" s="76" customFormat="1" ht="18.75">
      <c r="B177" s="71">
        <v>172</v>
      </c>
      <c r="C177" s="159">
        <v>44287</v>
      </c>
      <c r="D177" s="128" t="s">
        <v>958</v>
      </c>
      <c r="E177" s="87">
        <v>44315</v>
      </c>
      <c r="F177" s="79">
        <v>3</v>
      </c>
      <c r="G177" s="78" t="s">
        <v>662</v>
      </c>
      <c r="H177" s="78" t="s">
        <v>37</v>
      </c>
      <c r="I177" s="84" t="s">
        <v>260</v>
      </c>
      <c r="J177" s="84" t="s">
        <v>868</v>
      </c>
      <c r="K177" s="84">
        <v>3.27</v>
      </c>
      <c r="L177" s="82">
        <v>1.5</v>
      </c>
      <c r="M177" s="82">
        <f t="shared" si="20"/>
        <v>1.77</v>
      </c>
      <c r="N177" s="81">
        <v>44049</v>
      </c>
      <c r="O177" s="90">
        <v>8.8666666666666671</v>
      </c>
      <c r="P177" s="35" t="s">
        <v>1282</v>
      </c>
      <c r="Q177" s="78" t="s">
        <v>53</v>
      </c>
      <c r="R177" s="78"/>
      <c r="S177" s="78"/>
      <c r="T177" s="78"/>
      <c r="U177" s="78" t="s">
        <v>74</v>
      </c>
    </row>
    <row r="178" spans="2:21" s="76" customFormat="1" ht="18.75">
      <c r="B178" s="71">
        <v>173</v>
      </c>
      <c r="C178" s="159">
        <v>44287</v>
      </c>
      <c r="D178" s="128" t="s">
        <v>954</v>
      </c>
      <c r="E178" s="87">
        <v>44316</v>
      </c>
      <c r="F178" s="84">
        <v>1</v>
      </c>
      <c r="G178" s="78" t="s">
        <v>887</v>
      </c>
      <c r="H178" s="78" t="s">
        <v>679</v>
      </c>
      <c r="I178" s="84" t="s">
        <v>694</v>
      </c>
      <c r="J178" s="84" t="s">
        <v>888</v>
      </c>
      <c r="K178" s="84">
        <v>2.92</v>
      </c>
      <c r="L178" s="82">
        <v>0.02</v>
      </c>
      <c r="M178" s="82">
        <f>K178-L178</f>
        <v>2.9</v>
      </c>
      <c r="N178" s="81">
        <v>44073</v>
      </c>
      <c r="O178" s="90">
        <v>8.1</v>
      </c>
      <c r="P178" s="35" t="s">
        <v>1282</v>
      </c>
      <c r="Q178" s="78" t="s">
        <v>52</v>
      </c>
      <c r="R178" s="78"/>
      <c r="S178" s="78"/>
      <c r="T178" s="78"/>
      <c r="U178" s="78" t="s">
        <v>109</v>
      </c>
    </row>
    <row r="179" spans="2:21" s="76" customFormat="1" ht="18.75">
      <c r="B179" s="71">
        <v>174</v>
      </c>
      <c r="C179" s="159">
        <v>44317</v>
      </c>
      <c r="D179" s="128" t="s">
        <v>957</v>
      </c>
      <c r="E179" s="87">
        <v>44320</v>
      </c>
      <c r="F179" s="84">
        <v>1</v>
      </c>
      <c r="G179" s="78" t="s">
        <v>38</v>
      </c>
      <c r="H179" s="78" t="s">
        <v>146</v>
      </c>
      <c r="I179" s="84" t="s">
        <v>894</v>
      </c>
      <c r="J179" s="84" t="s">
        <v>895</v>
      </c>
      <c r="K179" s="84">
        <v>4.6100000000000003</v>
      </c>
      <c r="L179" s="84">
        <v>1.61</v>
      </c>
      <c r="M179" s="82">
        <f t="shared" ref="M179" si="21">K179-L179</f>
        <v>3</v>
      </c>
      <c r="N179" s="81">
        <v>44088</v>
      </c>
      <c r="O179" s="90">
        <v>7.7333333333333334</v>
      </c>
      <c r="P179" s="35" t="s">
        <v>1282</v>
      </c>
      <c r="Q179" s="78" t="s">
        <v>54</v>
      </c>
      <c r="R179" s="78"/>
      <c r="S179" s="78"/>
      <c r="T179" s="78"/>
      <c r="U179" s="78" t="s">
        <v>69</v>
      </c>
    </row>
    <row r="180" spans="2:21" s="76" customFormat="1" ht="18.75">
      <c r="B180" s="71">
        <v>175</v>
      </c>
      <c r="C180" s="159">
        <v>44317</v>
      </c>
      <c r="D180" s="128" t="s">
        <v>957</v>
      </c>
      <c r="E180" s="87">
        <v>44320</v>
      </c>
      <c r="F180" s="91">
        <v>2</v>
      </c>
      <c r="G180" s="78" t="s">
        <v>184</v>
      </c>
      <c r="H180" s="78" t="s">
        <v>676</v>
      </c>
      <c r="I180" s="84" t="s">
        <v>209</v>
      </c>
      <c r="J180" s="84" t="s">
        <v>889</v>
      </c>
      <c r="K180" s="84">
        <v>0.39</v>
      </c>
      <c r="L180" s="84">
        <v>0.1</v>
      </c>
      <c r="M180" s="82">
        <f t="shared" ref="M180:M200" si="22">K180-L180</f>
        <v>0.29000000000000004</v>
      </c>
      <c r="N180" s="81">
        <v>44086</v>
      </c>
      <c r="O180" s="90">
        <v>7.8</v>
      </c>
      <c r="P180" s="35" t="s">
        <v>1282</v>
      </c>
      <c r="Q180" s="78" t="s">
        <v>110</v>
      </c>
      <c r="R180" s="78"/>
      <c r="S180" s="78"/>
      <c r="T180" s="78"/>
      <c r="U180" s="78" t="s">
        <v>74</v>
      </c>
    </row>
    <row r="181" spans="2:21" s="76" customFormat="1" ht="18.75">
      <c r="B181" s="71">
        <v>176</v>
      </c>
      <c r="C181" s="159">
        <v>44317</v>
      </c>
      <c r="D181" s="128" t="s">
        <v>957</v>
      </c>
      <c r="E181" s="87">
        <v>44320</v>
      </c>
      <c r="F181" s="91">
        <v>2</v>
      </c>
      <c r="G181" s="78" t="s">
        <v>676</v>
      </c>
      <c r="H181" s="78" t="s">
        <v>123</v>
      </c>
      <c r="I181" s="84" t="s">
        <v>204</v>
      </c>
      <c r="J181" s="84" t="s">
        <v>444</v>
      </c>
      <c r="K181" s="84">
        <v>5.53</v>
      </c>
      <c r="L181" s="84">
        <v>5.53</v>
      </c>
      <c r="M181" s="82">
        <f t="shared" si="22"/>
        <v>0</v>
      </c>
      <c r="N181" s="81">
        <v>44073</v>
      </c>
      <c r="O181" s="90">
        <v>8.2333333333333325</v>
      </c>
      <c r="P181" s="35" t="s">
        <v>1282</v>
      </c>
      <c r="Q181" s="78" t="s">
        <v>54</v>
      </c>
      <c r="R181" s="78"/>
      <c r="S181" s="78"/>
      <c r="T181" s="78"/>
      <c r="U181" s="78" t="s">
        <v>130</v>
      </c>
    </row>
    <row r="182" spans="2:21" s="76" customFormat="1" ht="18.75">
      <c r="B182" s="71">
        <v>177</v>
      </c>
      <c r="C182" s="159">
        <v>44317</v>
      </c>
      <c r="D182" s="128" t="s">
        <v>957</v>
      </c>
      <c r="E182" s="87">
        <v>44320</v>
      </c>
      <c r="F182" s="91">
        <v>2</v>
      </c>
      <c r="G182" s="78" t="s">
        <v>401</v>
      </c>
      <c r="H182" s="78" t="s">
        <v>143</v>
      </c>
      <c r="I182" s="84" t="s">
        <v>425</v>
      </c>
      <c r="J182" s="84" t="s">
        <v>426</v>
      </c>
      <c r="K182" s="84">
        <v>3.17</v>
      </c>
      <c r="L182" s="84">
        <v>3.17</v>
      </c>
      <c r="M182" s="82">
        <f t="shared" si="22"/>
        <v>0</v>
      </c>
      <c r="N182" s="81">
        <v>44074</v>
      </c>
      <c r="O182" s="90">
        <v>8.1999999999999993</v>
      </c>
      <c r="P182" s="35" t="s">
        <v>1282</v>
      </c>
      <c r="Q182" s="78" t="s">
        <v>54</v>
      </c>
      <c r="R182" s="78"/>
      <c r="S182" s="78"/>
      <c r="T182" s="78"/>
      <c r="U182" s="78" t="s">
        <v>130</v>
      </c>
    </row>
    <row r="183" spans="2:21" s="76" customFormat="1" ht="18.75">
      <c r="B183" s="71">
        <v>178</v>
      </c>
      <c r="C183" s="159">
        <v>44317</v>
      </c>
      <c r="D183" s="128" t="s">
        <v>957</v>
      </c>
      <c r="E183" s="87">
        <v>44320</v>
      </c>
      <c r="F183" s="79">
        <v>3</v>
      </c>
      <c r="G183" s="78" t="s">
        <v>805</v>
      </c>
      <c r="H183" s="78" t="s">
        <v>118</v>
      </c>
      <c r="I183" s="84" t="s">
        <v>813</v>
      </c>
      <c r="J183" s="84" t="s">
        <v>890</v>
      </c>
      <c r="K183" s="84">
        <v>1.29</v>
      </c>
      <c r="L183" s="84">
        <v>1.1000000000000001</v>
      </c>
      <c r="M183" s="82">
        <f t="shared" si="22"/>
        <v>0.18999999999999995</v>
      </c>
      <c r="N183" s="81">
        <v>44063</v>
      </c>
      <c r="O183" s="90">
        <v>8.5666666666666664</v>
      </c>
      <c r="P183" s="35" t="s">
        <v>1282</v>
      </c>
      <c r="Q183" s="78" t="s">
        <v>52</v>
      </c>
      <c r="R183" s="78"/>
      <c r="S183" s="78"/>
      <c r="T183" s="78"/>
      <c r="U183" s="78" t="s">
        <v>69</v>
      </c>
    </row>
    <row r="184" spans="2:21" s="76" customFormat="1" ht="18.75">
      <c r="B184" s="71">
        <v>179</v>
      </c>
      <c r="C184" s="159">
        <v>44317</v>
      </c>
      <c r="D184" s="128" t="s">
        <v>957</v>
      </c>
      <c r="E184" s="87">
        <v>44320</v>
      </c>
      <c r="F184" s="79">
        <v>3</v>
      </c>
      <c r="G184" s="78" t="s">
        <v>805</v>
      </c>
      <c r="H184" s="78" t="s">
        <v>118</v>
      </c>
      <c r="I184" s="84" t="s">
        <v>813</v>
      </c>
      <c r="J184" s="84" t="s">
        <v>891</v>
      </c>
      <c r="K184" s="84">
        <v>2.92</v>
      </c>
      <c r="L184" s="84">
        <v>2.8</v>
      </c>
      <c r="M184" s="82">
        <f t="shared" si="22"/>
        <v>0.12000000000000011</v>
      </c>
      <c r="N184" s="81">
        <v>44063</v>
      </c>
      <c r="O184" s="90">
        <v>8.5666666666666664</v>
      </c>
      <c r="P184" s="35" t="s">
        <v>1282</v>
      </c>
      <c r="Q184" s="78" t="s">
        <v>52</v>
      </c>
      <c r="R184" s="78"/>
      <c r="S184" s="78"/>
      <c r="T184" s="78"/>
      <c r="U184" s="78" t="s">
        <v>69</v>
      </c>
    </row>
    <row r="185" spans="2:21" s="76" customFormat="1" ht="18.75">
      <c r="B185" s="71">
        <v>180</v>
      </c>
      <c r="C185" s="159">
        <v>44317</v>
      </c>
      <c r="D185" s="128" t="s">
        <v>957</v>
      </c>
      <c r="E185" s="87">
        <v>44320</v>
      </c>
      <c r="F185" s="79">
        <v>3</v>
      </c>
      <c r="G185" s="78" t="s">
        <v>805</v>
      </c>
      <c r="H185" s="78" t="s">
        <v>118</v>
      </c>
      <c r="I185" s="84" t="s">
        <v>892</v>
      </c>
      <c r="J185" s="84" t="s">
        <v>893</v>
      </c>
      <c r="K185" s="84">
        <v>2.11</v>
      </c>
      <c r="L185" s="84">
        <v>0.1</v>
      </c>
      <c r="M185" s="82">
        <f t="shared" si="22"/>
        <v>2.0099999999999998</v>
      </c>
      <c r="N185" s="81">
        <v>44046</v>
      </c>
      <c r="O185" s="90">
        <v>9.1333333333333329</v>
      </c>
      <c r="P185" s="35" t="s">
        <v>1282</v>
      </c>
      <c r="Q185" s="78" t="s">
        <v>52</v>
      </c>
      <c r="R185" s="78"/>
      <c r="S185" s="78"/>
      <c r="T185" s="78"/>
      <c r="U185" s="78" t="s">
        <v>69</v>
      </c>
    </row>
    <row r="186" spans="2:21" s="76" customFormat="1" ht="18.75">
      <c r="B186" s="71">
        <v>181</v>
      </c>
      <c r="C186" s="159">
        <v>44317</v>
      </c>
      <c r="D186" s="128" t="s">
        <v>958</v>
      </c>
      <c r="E186" s="17">
        <v>44322</v>
      </c>
      <c r="F186" s="77">
        <v>2</v>
      </c>
      <c r="G186" s="10" t="s">
        <v>285</v>
      </c>
      <c r="H186" s="10" t="s">
        <v>346</v>
      </c>
      <c r="I186" s="11" t="s">
        <v>896</v>
      </c>
      <c r="J186" s="11" t="s">
        <v>353</v>
      </c>
      <c r="K186" s="11">
        <v>2.86</v>
      </c>
      <c r="L186" s="24">
        <v>1.5</v>
      </c>
      <c r="M186" s="24">
        <f t="shared" si="22"/>
        <v>1.3599999999999999</v>
      </c>
      <c r="N186" s="43">
        <v>44114</v>
      </c>
      <c r="O186" s="41">
        <v>6.9333333333333336</v>
      </c>
      <c r="P186" s="35" t="s">
        <v>1282</v>
      </c>
      <c r="Q186" s="10" t="s">
        <v>52</v>
      </c>
      <c r="R186" s="10"/>
      <c r="S186" s="10"/>
      <c r="T186" s="10"/>
      <c r="U186" s="10" t="s">
        <v>109</v>
      </c>
    </row>
    <row r="187" spans="2:21" s="76" customFormat="1" ht="18.75">
      <c r="B187" s="71">
        <v>182</v>
      </c>
      <c r="C187" s="159">
        <v>44317</v>
      </c>
      <c r="D187" s="128" t="s">
        <v>954</v>
      </c>
      <c r="E187" s="17">
        <v>44323</v>
      </c>
      <c r="F187" s="77">
        <v>2</v>
      </c>
      <c r="G187" s="110" t="s">
        <v>71</v>
      </c>
      <c r="H187" s="110" t="s">
        <v>184</v>
      </c>
      <c r="I187" s="109" t="s">
        <v>864</v>
      </c>
      <c r="J187" s="109" t="s">
        <v>897</v>
      </c>
      <c r="K187" s="110">
        <v>1.18</v>
      </c>
      <c r="L187" s="110">
        <v>1.18</v>
      </c>
      <c r="M187" s="24">
        <f t="shared" si="22"/>
        <v>0</v>
      </c>
      <c r="N187" s="109">
        <v>44066</v>
      </c>
      <c r="O187" s="111">
        <f t="shared" ref="O187" si="23">(E187-N187)/30</f>
        <v>8.5666666666666664</v>
      </c>
      <c r="P187" s="35" t="s">
        <v>1282</v>
      </c>
      <c r="Q187" s="109" t="s">
        <v>52</v>
      </c>
      <c r="R187" s="109"/>
      <c r="S187" s="109"/>
      <c r="T187" s="109"/>
      <c r="U187" s="109" t="s">
        <v>112</v>
      </c>
    </row>
    <row r="188" spans="2:21" s="76" customFormat="1" ht="18.75">
      <c r="B188" s="71">
        <v>183</v>
      </c>
      <c r="C188" s="159">
        <v>44317</v>
      </c>
      <c r="D188" s="128" t="s">
        <v>954</v>
      </c>
      <c r="E188" s="17">
        <v>44323</v>
      </c>
      <c r="F188" s="14">
        <v>3</v>
      </c>
      <c r="G188" s="110" t="s">
        <v>684</v>
      </c>
      <c r="H188" s="110" t="s">
        <v>550</v>
      </c>
      <c r="I188" s="109" t="s">
        <v>898</v>
      </c>
      <c r="J188" s="109" t="s">
        <v>899</v>
      </c>
      <c r="K188" s="110">
        <v>1.62</v>
      </c>
      <c r="L188" s="110">
        <v>0.5</v>
      </c>
      <c r="M188" s="24">
        <f t="shared" si="22"/>
        <v>1.1200000000000001</v>
      </c>
      <c r="N188" s="109">
        <v>44075</v>
      </c>
      <c r="O188" s="111">
        <v>8.2666666666666675</v>
      </c>
      <c r="P188" s="35" t="s">
        <v>1282</v>
      </c>
      <c r="Q188" s="109" t="s">
        <v>53</v>
      </c>
      <c r="R188" s="109"/>
      <c r="S188" s="109"/>
      <c r="T188" s="109"/>
      <c r="U188" s="109" t="s">
        <v>111</v>
      </c>
    </row>
    <row r="189" spans="2:21" s="76" customFormat="1" ht="18.75">
      <c r="B189" s="71">
        <v>184</v>
      </c>
      <c r="C189" s="159">
        <v>44317</v>
      </c>
      <c r="D189" s="128" t="s">
        <v>954</v>
      </c>
      <c r="E189" s="17">
        <v>44323</v>
      </c>
      <c r="F189" s="14">
        <v>3</v>
      </c>
      <c r="G189" s="110" t="s">
        <v>684</v>
      </c>
      <c r="H189" s="110" t="s">
        <v>550</v>
      </c>
      <c r="I189" s="109" t="s">
        <v>900</v>
      </c>
      <c r="J189" s="109" t="s">
        <v>901</v>
      </c>
      <c r="K189" s="110">
        <v>7.48</v>
      </c>
      <c r="L189" s="110">
        <v>0.3</v>
      </c>
      <c r="M189" s="24">
        <f t="shared" si="22"/>
        <v>7.1800000000000006</v>
      </c>
      <c r="N189" s="109">
        <v>44131</v>
      </c>
      <c r="O189" s="111">
        <v>6.4</v>
      </c>
      <c r="P189" s="83" t="s">
        <v>1280</v>
      </c>
      <c r="Q189" s="109" t="s">
        <v>53</v>
      </c>
      <c r="R189" s="78" t="s">
        <v>1291</v>
      </c>
      <c r="S189" s="84">
        <v>50</v>
      </c>
      <c r="T189" s="176">
        <f>L189*S189</f>
        <v>15</v>
      </c>
      <c r="U189" s="109" t="s">
        <v>56</v>
      </c>
    </row>
    <row r="190" spans="2:21" s="76" customFormat="1" ht="18.75">
      <c r="B190" s="71">
        <v>185</v>
      </c>
      <c r="C190" s="159">
        <v>44317</v>
      </c>
      <c r="D190" s="128" t="s">
        <v>955</v>
      </c>
      <c r="E190" s="17">
        <v>44324</v>
      </c>
      <c r="F190" s="11">
        <v>1</v>
      </c>
      <c r="G190" s="112" t="s">
        <v>146</v>
      </c>
      <c r="H190" s="112" t="s">
        <v>147</v>
      </c>
      <c r="I190" s="11" t="s">
        <v>356</v>
      </c>
      <c r="J190" s="11" t="s">
        <v>902</v>
      </c>
      <c r="K190" s="11">
        <v>5.23</v>
      </c>
      <c r="L190" s="24">
        <v>0.15</v>
      </c>
      <c r="M190" s="24">
        <f t="shared" si="22"/>
        <v>5.08</v>
      </c>
      <c r="N190" s="43">
        <v>44067</v>
      </c>
      <c r="O190" s="41">
        <v>8.6</v>
      </c>
      <c r="P190" s="35" t="s">
        <v>1282</v>
      </c>
      <c r="Q190" s="10" t="s">
        <v>20</v>
      </c>
      <c r="R190" s="10"/>
      <c r="S190" s="10"/>
      <c r="T190" s="10"/>
      <c r="U190" s="10" t="s">
        <v>56</v>
      </c>
    </row>
    <row r="191" spans="2:21" s="76" customFormat="1" ht="18.75">
      <c r="B191" s="71">
        <v>186</v>
      </c>
      <c r="C191" s="159">
        <v>44317</v>
      </c>
      <c r="D191" s="128" t="s">
        <v>955</v>
      </c>
      <c r="E191" s="17">
        <v>44324</v>
      </c>
      <c r="F191" s="11">
        <v>1</v>
      </c>
      <c r="G191" s="112" t="s">
        <v>146</v>
      </c>
      <c r="H191" s="112" t="s">
        <v>147</v>
      </c>
      <c r="I191" s="11" t="s">
        <v>717</v>
      </c>
      <c r="J191" s="11" t="s">
        <v>903</v>
      </c>
      <c r="K191" s="11">
        <v>1.1399999999999999</v>
      </c>
      <c r="L191" s="11">
        <v>0.05</v>
      </c>
      <c r="M191" s="24">
        <f t="shared" si="22"/>
        <v>1.0899999999999999</v>
      </c>
      <c r="N191" s="43">
        <v>43987</v>
      </c>
      <c r="O191" s="41">
        <v>11</v>
      </c>
      <c r="P191" s="35" t="s">
        <v>1282</v>
      </c>
      <c r="Q191" s="10" t="s">
        <v>52</v>
      </c>
      <c r="R191" s="10"/>
      <c r="S191" s="10"/>
      <c r="T191" s="10"/>
      <c r="U191" s="10" t="s">
        <v>153</v>
      </c>
    </row>
    <row r="192" spans="2:21" s="76" customFormat="1" ht="18.75">
      <c r="B192" s="71">
        <v>187</v>
      </c>
      <c r="C192" s="159">
        <v>44317</v>
      </c>
      <c r="D192" s="128" t="s">
        <v>953</v>
      </c>
      <c r="E192" s="17">
        <v>44325</v>
      </c>
      <c r="F192" s="77">
        <v>2</v>
      </c>
      <c r="G192" s="10" t="s">
        <v>34</v>
      </c>
      <c r="H192" s="10" t="s">
        <v>433</v>
      </c>
      <c r="I192" s="11" t="s">
        <v>904</v>
      </c>
      <c r="J192" s="11" t="s">
        <v>905</v>
      </c>
      <c r="K192" s="11">
        <v>4.84</v>
      </c>
      <c r="L192" s="24">
        <v>4.84</v>
      </c>
      <c r="M192" s="24">
        <f t="shared" si="22"/>
        <v>0</v>
      </c>
      <c r="N192" s="43">
        <v>44033</v>
      </c>
      <c r="O192" s="41">
        <v>9.7333333333333325</v>
      </c>
      <c r="P192" s="35" t="s">
        <v>1282</v>
      </c>
      <c r="Q192" s="10" t="s">
        <v>20</v>
      </c>
      <c r="R192" s="10"/>
      <c r="S192" s="10"/>
      <c r="T192" s="10"/>
      <c r="U192" s="10" t="s">
        <v>55</v>
      </c>
    </row>
    <row r="193" spans="2:22" s="76" customFormat="1" ht="18.75">
      <c r="B193" s="71">
        <v>188</v>
      </c>
      <c r="C193" s="159">
        <v>44317</v>
      </c>
      <c r="D193" s="128" t="s">
        <v>953</v>
      </c>
      <c r="E193" s="17">
        <v>44325</v>
      </c>
      <c r="F193" s="77">
        <v>2</v>
      </c>
      <c r="G193" s="10" t="s">
        <v>433</v>
      </c>
      <c r="H193" s="10" t="s">
        <v>37</v>
      </c>
      <c r="I193" s="11" t="s">
        <v>904</v>
      </c>
      <c r="J193" s="11" t="s">
        <v>906</v>
      </c>
      <c r="K193" s="11">
        <v>7.01</v>
      </c>
      <c r="L193" s="24">
        <v>2.0099999999999998</v>
      </c>
      <c r="M193" s="24">
        <f t="shared" si="22"/>
        <v>5</v>
      </c>
      <c r="N193" s="43">
        <v>44049</v>
      </c>
      <c r="O193" s="41">
        <v>9.1999999999999993</v>
      </c>
      <c r="P193" s="35" t="s">
        <v>1282</v>
      </c>
      <c r="Q193" s="10" t="s">
        <v>20</v>
      </c>
      <c r="R193" s="10"/>
      <c r="S193" s="10"/>
      <c r="T193" s="10"/>
      <c r="U193" s="10" t="s">
        <v>55</v>
      </c>
    </row>
    <row r="194" spans="2:22" s="76" customFormat="1" ht="18.75">
      <c r="B194" s="71">
        <v>189</v>
      </c>
      <c r="C194" s="159">
        <v>44317</v>
      </c>
      <c r="D194" s="128" t="s">
        <v>953</v>
      </c>
      <c r="E194" s="17">
        <v>44325</v>
      </c>
      <c r="F194" s="77">
        <v>2</v>
      </c>
      <c r="G194" s="10" t="s">
        <v>37</v>
      </c>
      <c r="H194" s="10" t="s">
        <v>38</v>
      </c>
      <c r="I194" s="11" t="s">
        <v>904</v>
      </c>
      <c r="J194" s="11" t="s">
        <v>907</v>
      </c>
      <c r="K194" s="11">
        <v>3.79</v>
      </c>
      <c r="L194" s="24">
        <v>3.79</v>
      </c>
      <c r="M194" s="24">
        <f t="shared" si="22"/>
        <v>0</v>
      </c>
      <c r="N194" s="43">
        <v>44031</v>
      </c>
      <c r="O194" s="41">
        <v>9.8000000000000007</v>
      </c>
      <c r="P194" s="35" t="s">
        <v>1282</v>
      </c>
      <c r="Q194" s="10" t="s">
        <v>20</v>
      </c>
      <c r="R194" s="10"/>
      <c r="S194" s="10"/>
      <c r="T194" s="10"/>
      <c r="U194" s="10" t="s">
        <v>55</v>
      </c>
    </row>
    <row r="195" spans="2:22" s="76" customFormat="1" ht="18.75">
      <c r="B195" s="71">
        <v>190</v>
      </c>
      <c r="C195" s="159">
        <v>44317</v>
      </c>
      <c r="D195" s="128" t="s">
        <v>953</v>
      </c>
      <c r="E195" s="17">
        <v>44325</v>
      </c>
      <c r="F195" s="77">
        <v>2</v>
      </c>
      <c r="G195" s="10" t="s">
        <v>599</v>
      </c>
      <c r="H195" s="10" t="s">
        <v>38</v>
      </c>
      <c r="I195" s="11" t="s">
        <v>904</v>
      </c>
      <c r="J195" s="11" t="s">
        <v>908</v>
      </c>
      <c r="K195" s="11">
        <v>5.74</v>
      </c>
      <c r="L195" s="24">
        <v>0.05</v>
      </c>
      <c r="M195" s="24">
        <f t="shared" si="22"/>
        <v>5.69</v>
      </c>
      <c r="N195" s="43">
        <v>44027</v>
      </c>
      <c r="O195" s="41">
        <v>9.9333333333333336</v>
      </c>
      <c r="P195" s="35" t="s">
        <v>1282</v>
      </c>
      <c r="Q195" s="10" t="s">
        <v>20</v>
      </c>
      <c r="R195" s="10"/>
      <c r="S195" s="10"/>
      <c r="T195" s="10"/>
      <c r="U195" s="10" t="s">
        <v>55</v>
      </c>
    </row>
    <row r="196" spans="2:22" s="76" customFormat="1" ht="18.75">
      <c r="B196" s="71">
        <v>191</v>
      </c>
      <c r="C196" s="159">
        <v>44317</v>
      </c>
      <c r="D196" s="128" t="s">
        <v>953</v>
      </c>
      <c r="E196" s="17">
        <v>44325</v>
      </c>
      <c r="F196" s="77">
        <v>2</v>
      </c>
      <c r="G196" s="10" t="s">
        <v>38</v>
      </c>
      <c r="H196" s="10" t="s">
        <v>178</v>
      </c>
      <c r="I196" s="11" t="s">
        <v>904</v>
      </c>
      <c r="J196" s="11" t="s">
        <v>909</v>
      </c>
      <c r="K196" s="11">
        <v>2.86</v>
      </c>
      <c r="L196" s="24">
        <v>2.86</v>
      </c>
      <c r="M196" s="24">
        <f t="shared" si="22"/>
        <v>0</v>
      </c>
      <c r="N196" s="43">
        <v>44027</v>
      </c>
      <c r="O196" s="41">
        <v>9.9333333333333336</v>
      </c>
      <c r="P196" s="35" t="s">
        <v>1282</v>
      </c>
      <c r="Q196" s="10" t="s">
        <v>20</v>
      </c>
      <c r="R196" s="10"/>
      <c r="S196" s="10"/>
      <c r="T196" s="10"/>
      <c r="U196" s="10" t="s">
        <v>55</v>
      </c>
    </row>
    <row r="197" spans="2:22" s="76" customFormat="1" ht="18.75">
      <c r="B197" s="71">
        <v>192</v>
      </c>
      <c r="C197" s="159">
        <v>44317</v>
      </c>
      <c r="D197" s="128" t="s">
        <v>953</v>
      </c>
      <c r="E197" s="17">
        <v>44325</v>
      </c>
      <c r="F197" s="77">
        <v>2</v>
      </c>
      <c r="G197" s="10" t="s">
        <v>368</v>
      </c>
      <c r="H197" s="10" t="s">
        <v>39</v>
      </c>
      <c r="I197" s="11" t="s">
        <v>864</v>
      </c>
      <c r="J197" s="11" t="s">
        <v>910</v>
      </c>
      <c r="K197" s="11">
        <v>1.82</v>
      </c>
      <c r="L197" s="24">
        <v>1.82</v>
      </c>
      <c r="M197" s="24">
        <f t="shared" si="22"/>
        <v>0</v>
      </c>
      <c r="N197" s="43">
        <v>44028</v>
      </c>
      <c r="O197" s="41">
        <v>9.9</v>
      </c>
      <c r="P197" s="35" t="s">
        <v>1282</v>
      </c>
      <c r="Q197" s="10" t="s">
        <v>52</v>
      </c>
      <c r="R197" s="10"/>
      <c r="S197" s="10"/>
      <c r="T197" s="10"/>
      <c r="U197" s="10" t="s">
        <v>112</v>
      </c>
    </row>
    <row r="198" spans="2:22" s="76" customFormat="1" ht="18.75">
      <c r="B198" s="71">
        <v>193</v>
      </c>
      <c r="C198" s="159">
        <v>44317</v>
      </c>
      <c r="D198" s="128" t="s">
        <v>953</v>
      </c>
      <c r="E198" s="17">
        <v>44325</v>
      </c>
      <c r="F198" s="77">
        <v>2</v>
      </c>
      <c r="G198" s="10" t="s">
        <v>368</v>
      </c>
      <c r="H198" s="10" t="s">
        <v>39</v>
      </c>
      <c r="I198" s="11" t="s">
        <v>911</v>
      </c>
      <c r="J198" s="11" t="s">
        <v>308</v>
      </c>
      <c r="K198" s="11">
        <v>1.86</v>
      </c>
      <c r="L198" s="24">
        <v>1.86</v>
      </c>
      <c r="M198" s="24">
        <f t="shared" si="22"/>
        <v>0</v>
      </c>
      <c r="N198" s="43">
        <v>44041</v>
      </c>
      <c r="O198" s="41">
        <v>9.4666666666666668</v>
      </c>
      <c r="P198" s="35" t="s">
        <v>1282</v>
      </c>
      <c r="Q198" s="10" t="s">
        <v>20</v>
      </c>
      <c r="R198" s="10"/>
      <c r="S198" s="10"/>
      <c r="T198" s="10"/>
      <c r="U198" s="10" t="s">
        <v>153</v>
      </c>
    </row>
    <row r="199" spans="2:22" s="76" customFormat="1" ht="18.75">
      <c r="B199" s="71">
        <v>194</v>
      </c>
      <c r="C199" s="159">
        <v>44317</v>
      </c>
      <c r="D199" s="128" t="s">
        <v>953</v>
      </c>
      <c r="E199" s="17">
        <v>44325</v>
      </c>
      <c r="F199" s="77">
        <v>2</v>
      </c>
      <c r="G199" s="10" t="s">
        <v>178</v>
      </c>
      <c r="H199" s="10" t="s">
        <v>70</v>
      </c>
      <c r="I199" s="11" t="s">
        <v>912</v>
      </c>
      <c r="J199" s="11" t="s">
        <v>913</v>
      </c>
      <c r="K199" s="11">
        <v>6.07</v>
      </c>
      <c r="L199" s="24">
        <v>5.5</v>
      </c>
      <c r="M199" s="24">
        <f t="shared" si="22"/>
        <v>0.57000000000000028</v>
      </c>
      <c r="N199" s="43">
        <v>44039</v>
      </c>
      <c r="O199" s="41">
        <v>9.5333333333333332</v>
      </c>
      <c r="P199" s="35" t="s">
        <v>1282</v>
      </c>
      <c r="Q199" s="10" t="s">
        <v>54</v>
      </c>
      <c r="R199" s="10"/>
      <c r="S199" s="10"/>
      <c r="T199" s="10"/>
      <c r="U199" s="10" t="s">
        <v>130</v>
      </c>
    </row>
    <row r="200" spans="2:22" s="76" customFormat="1" ht="18.75">
      <c r="B200" s="71">
        <v>195</v>
      </c>
      <c r="C200" s="159">
        <v>44317</v>
      </c>
      <c r="D200" s="128" t="s">
        <v>953</v>
      </c>
      <c r="E200" s="17">
        <v>44325</v>
      </c>
      <c r="F200" s="77">
        <v>2</v>
      </c>
      <c r="G200" s="10" t="s">
        <v>70</v>
      </c>
      <c r="H200" s="10" t="s">
        <v>71</v>
      </c>
      <c r="I200" s="11" t="s">
        <v>914</v>
      </c>
      <c r="J200" s="11" t="s">
        <v>753</v>
      </c>
      <c r="K200" s="11">
        <v>1.81</v>
      </c>
      <c r="L200" s="24">
        <v>0.81</v>
      </c>
      <c r="M200" s="24">
        <f t="shared" si="22"/>
        <v>1</v>
      </c>
      <c r="N200" s="43">
        <v>44025</v>
      </c>
      <c r="O200" s="41">
        <v>10</v>
      </c>
      <c r="P200" s="35" t="s">
        <v>1282</v>
      </c>
      <c r="Q200" s="10" t="s">
        <v>52</v>
      </c>
      <c r="R200" s="10"/>
      <c r="S200" s="10"/>
      <c r="T200" s="10"/>
      <c r="U200" s="10" t="s">
        <v>109</v>
      </c>
    </row>
    <row r="201" spans="2:22" s="76" customFormat="1" ht="18.75">
      <c r="B201" s="71">
        <v>196</v>
      </c>
      <c r="C201" s="159">
        <v>44317</v>
      </c>
      <c r="D201" s="128" t="s">
        <v>957</v>
      </c>
      <c r="E201" s="87">
        <v>44327</v>
      </c>
      <c r="F201" s="89" t="s">
        <v>754</v>
      </c>
      <c r="G201" s="10" t="s">
        <v>606</v>
      </c>
      <c r="H201" s="10" t="s">
        <v>607</v>
      </c>
      <c r="I201" s="84" t="s">
        <v>725</v>
      </c>
      <c r="J201" s="84" t="s">
        <v>915</v>
      </c>
      <c r="K201" s="84">
        <v>3.31</v>
      </c>
      <c r="L201" s="82">
        <v>0.3</v>
      </c>
      <c r="M201" s="82">
        <v>3.0100000000000002</v>
      </c>
      <c r="N201" s="81">
        <v>44088</v>
      </c>
      <c r="O201" s="90" t="s">
        <v>60</v>
      </c>
      <c r="P201" s="35" t="s">
        <v>1282</v>
      </c>
      <c r="Q201" s="78" t="s">
        <v>54</v>
      </c>
      <c r="R201" s="78"/>
      <c r="S201" s="78"/>
      <c r="T201" s="78"/>
      <c r="U201" s="78" t="s">
        <v>306</v>
      </c>
    </row>
    <row r="202" spans="2:22" s="76" customFormat="1" ht="18.75">
      <c r="B202" s="71">
        <v>197</v>
      </c>
      <c r="C202" s="159">
        <v>44317</v>
      </c>
      <c r="D202" s="128" t="s">
        <v>957</v>
      </c>
      <c r="E202" s="87">
        <v>44327</v>
      </c>
      <c r="F202" s="89" t="s">
        <v>754</v>
      </c>
      <c r="G202" s="10" t="s">
        <v>916</v>
      </c>
      <c r="H202" s="10" t="s">
        <v>286</v>
      </c>
      <c r="I202" s="84" t="s">
        <v>725</v>
      </c>
      <c r="J202" s="115" t="s">
        <v>726</v>
      </c>
      <c r="K202" s="84">
        <v>2.1800000000000002</v>
      </c>
      <c r="L202" s="82">
        <v>0.3</v>
      </c>
      <c r="M202" s="82">
        <v>1.8800000000000001</v>
      </c>
      <c r="N202" s="81">
        <v>44059</v>
      </c>
      <c r="O202" s="90">
        <v>8.9333333333333336</v>
      </c>
      <c r="P202" s="35" t="s">
        <v>1282</v>
      </c>
      <c r="Q202" s="78" t="s">
        <v>54</v>
      </c>
      <c r="R202" s="78"/>
      <c r="S202" s="78"/>
      <c r="T202" s="78"/>
      <c r="U202" s="78" t="s">
        <v>306</v>
      </c>
    </row>
    <row r="203" spans="2:22" s="76" customFormat="1" ht="18.75">
      <c r="B203" s="71">
        <v>198</v>
      </c>
      <c r="C203" s="159">
        <v>44317</v>
      </c>
      <c r="D203" s="128" t="s">
        <v>958</v>
      </c>
      <c r="E203" s="87">
        <v>44329</v>
      </c>
      <c r="F203" s="84">
        <v>1</v>
      </c>
      <c r="G203" s="10" t="s">
        <v>31</v>
      </c>
      <c r="H203" s="10" t="s">
        <v>35</v>
      </c>
      <c r="I203" s="84" t="s">
        <v>717</v>
      </c>
      <c r="J203" s="84" t="s">
        <v>923</v>
      </c>
      <c r="K203" s="84">
        <v>3.19</v>
      </c>
      <c r="L203" s="82">
        <v>0.19</v>
      </c>
      <c r="M203" s="82">
        <v>3</v>
      </c>
      <c r="N203" s="81">
        <v>44108</v>
      </c>
      <c r="O203" s="90">
        <v>7.4440094212962622</v>
      </c>
      <c r="P203" s="35" t="s">
        <v>1282</v>
      </c>
      <c r="Q203" s="78" t="s">
        <v>52</v>
      </c>
      <c r="R203" s="78"/>
      <c r="S203" s="78"/>
      <c r="T203" s="78"/>
      <c r="U203" s="78" t="s">
        <v>57</v>
      </c>
    </row>
    <row r="204" spans="2:22" s="76" customFormat="1" ht="18.75">
      <c r="B204" s="71">
        <v>199</v>
      </c>
      <c r="C204" s="159">
        <v>44317</v>
      </c>
      <c r="D204" s="128" t="s">
        <v>953</v>
      </c>
      <c r="E204" s="87">
        <v>44332</v>
      </c>
      <c r="F204" s="84">
        <v>2</v>
      </c>
      <c r="G204" s="10" t="s">
        <v>35</v>
      </c>
      <c r="H204" s="10" t="s">
        <v>355</v>
      </c>
      <c r="I204" s="84" t="s">
        <v>789</v>
      </c>
      <c r="J204" s="84" t="s">
        <v>924</v>
      </c>
      <c r="K204" s="84">
        <v>8.26</v>
      </c>
      <c r="L204" s="82">
        <v>2</v>
      </c>
      <c r="M204" s="82">
        <v>6.26</v>
      </c>
      <c r="N204" s="81">
        <v>44068</v>
      </c>
      <c r="O204" s="90">
        <v>8.8000000000000007</v>
      </c>
      <c r="P204" s="35" t="s">
        <v>1282</v>
      </c>
      <c r="Q204" s="78" t="s">
        <v>52</v>
      </c>
      <c r="R204" s="78"/>
      <c r="S204" s="78"/>
      <c r="T204" s="78"/>
      <c r="U204" s="78" t="s">
        <v>109</v>
      </c>
    </row>
    <row r="205" spans="2:22" s="76" customFormat="1" ht="18.75">
      <c r="B205" s="71">
        <v>200</v>
      </c>
      <c r="C205" s="159">
        <v>44317</v>
      </c>
      <c r="D205" s="128" t="s">
        <v>953</v>
      </c>
      <c r="E205" s="87">
        <v>44332</v>
      </c>
      <c r="F205" s="84">
        <v>2</v>
      </c>
      <c r="G205" s="10" t="s">
        <v>355</v>
      </c>
      <c r="H205" s="10" t="s">
        <v>39</v>
      </c>
      <c r="I205" s="84" t="s">
        <v>789</v>
      </c>
      <c r="J205" s="84" t="s">
        <v>925</v>
      </c>
      <c r="K205" s="84">
        <v>4.17</v>
      </c>
      <c r="L205" s="82">
        <v>2</v>
      </c>
      <c r="M205" s="82">
        <v>2.17</v>
      </c>
      <c r="N205" s="81">
        <v>44065</v>
      </c>
      <c r="O205" s="90">
        <v>8.9</v>
      </c>
      <c r="P205" s="35" t="s">
        <v>1282</v>
      </c>
      <c r="Q205" s="78" t="s">
        <v>52</v>
      </c>
      <c r="R205" s="78"/>
      <c r="S205" s="78"/>
      <c r="T205" s="78"/>
      <c r="U205" s="78" t="s">
        <v>109</v>
      </c>
    </row>
    <row r="206" spans="2:22" s="76" customFormat="1" ht="18.75">
      <c r="B206" s="71">
        <v>201</v>
      </c>
      <c r="C206" s="159">
        <v>44317</v>
      </c>
      <c r="D206" s="128" t="s">
        <v>953</v>
      </c>
      <c r="E206" s="87">
        <v>44332</v>
      </c>
      <c r="F206" s="84">
        <v>2</v>
      </c>
      <c r="G206" s="10" t="s">
        <v>38</v>
      </c>
      <c r="H206" s="10" t="s">
        <v>146</v>
      </c>
      <c r="I206" s="84" t="s">
        <v>789</v>
      </c>
      <c r="J206" s="84" t="s">
        <v>926</v>
      </c>
      <c r="K206" s="84">
        <v>5.08</v>
      </c>
      <c r="L206" s="82">
        <v>2</v>
      </c>
      <c r="M206" s="82">
        <v>3.08</v>
      </c>
      <c r="N206" s="81">
        <v>44059</v>
      </c>
      <c r="O206" s="90">
        <v>9.1</v>
      </c>
      <c r="P206" s="35" t="s">
        <v>1282</v>
      </c>
      <c r="Q206" s="78" t="s">
        <v>52</v>
      </c>
      <c r="R206" s="78"/>
      <c r="S206" s="78"/>
      <c r="T206" s="78"/>
      <c r="U206" s="78" t="s">
        <v>109</v>
      </c>
    </row>
    <row r="207" spans="2:22" s="76" customFormat="1" ht="18.75">
      <c r="B207" s="71">
        <v>202</v>
      </c>
      <c r="C207" s="159">
        <v>44317</v>
      </c>
      <c r="D207" s="128" t="s">
        <v>953</v>
      </c>
      <c r="E207" s="87">
        <v>44332</v>
      </c>
      <c r="F207" s="84">
        <v>2</v>
      </c>
      <c r="G207" s="78" t="s">
        <v>146</v>
      </c>
      <c r="H207" s="78" t="s">
        <v>40</v>
      </c>
      <c r="I207" s="84" t="s">
        <v>788</v>
      </c>
      <c r="J207" s="84" t="s">
        <v>927</v>
      </c>
      <c r="K207" s="84">
        <v>2.23</v>
      </c>
      <c r="L207" s="82">
        <v>0.23</v>
      </c>
      <c r="M207" s="82">
        <v>2</v>
      </c>
      <c r="N207" s="81">
        <v>44119</v>
      </c>
      <c r="O207" s="90">
        <v>7.1</v>
      </c>
      <c r="P207" s="35" t="s">
        <v>1282</v>
      </c>
      <c r="Q207" s="78" t="s">
        <v>20</v>
      </c>
      <c r="R207" s="78"/>
      <c r="S207" s="78"/>
      <c r="T207" s="78"/>
      <c r="U207" s="78" t="s">
        <v>69</v>
      </c>
    </row>
    <row r="208" spans="2:22" s="76" customFormat="1" ht="18.75">
      <c r="B208" s="71">
        <v>203</v>
      </c>
      <c r="C208" s="159">
        <v>44317</v>
      </c>
      <c r="D208" s="128" t="s">
        <v>956</v>
      </c>
      <c r="E208" s="17">
        <v>44333</v>
      </c>
      <c r="F208" s="96">
        <v>1</v>
      </c>
      <c r="G208" s="113" t="s">
        <v>928</v>
      </c>
      <c r="H208" s="113" t="s">
        <v>929</v>
      </c>
      <c r="I208" s="114" t="s">
        <v>894</v>
      </c>
      <c r="J208" s="115" t="s">
        <v>930</v>
      </c>
      <c r="K208" s="116">
        <v>3.79</v>
      </c>
      <c r="L208" s="117">
        <v>0.15</v>
      </c>
      <c r="M208" s="24">
        <v>3.64</v>
      </c>
      <c r="N208" s="114">
        <v>44064</v>
      </c>
      <c r="O208" s="118">
        <v>8.9666666666666668</v>
      </c>
      <c r="P208" s="35" t="s">
        <v>1282</v>
      </c>
      <c r="Q208" s="114" t="s">
        <v>54</v>
      </c>
      <c r="R208" s="114"/>
      <c r="S208" s="114"/>
      <c r="T208" s="114"/>
      <c r="U208" s="114" t="s">
        <v>69</v>
      </c>
      <c r="V208" s="120"/>
    </row>
    <row r="209" spans="2:22" s="76" customFormat="1" ht="18.75">
      <c r="B209" s="71">
        <v>204</v>
      </c>
      <c r="C209" s="159">
        <v>44317</v>
      </c>
      <c r="D209" s="128" t="s">
        <v>956</v>
      </c>
      <c r="E209" s="17">
        <v>44333</v>
      </c>
      <c r="F209" s="96">
        <v>2</v>
      </c>
      <c r="G209" s="113" t="s">
        <v>173</v>
      </c>
      <c r="H209" s="113" t="s">
        <v>486</v>
      </c>
      <c r="I209" s="114" t="s">
        <v>209</v>
      </c>
      <c r="J209" s="115" t="s">
        <v>270</v>
      </c>
      <c r="K209" s="116">
        <v>1.88</v>
      </c>
      <c r="L209" s="117">
        <v>1.88</v>
      </c>
      <c r="M209" s="24">
        <v>0</v>
      </c>
      <c r="N209" s="114">
        <v>44086</v>
      </c>
      <c r="O209" s="118">
        <v>8.2333333333333325</v>
      </c>
      <c r="P209" s="35" t="s">
        <v>1282</v>
      </c>
      <c r="Q209" s="114" t="s">
        <v>20</v>
      </c>
      <c r="R209" s="114"/>
      <c r="S209" s="114"/>
      <c r="T209" s="114"/>
      <c r="U209" s="114" t="s">
        <v>69</v>
      </c>
      <c r="V209" s="120"/>
    </row>
    <row r="210" spans="2:22" s="76" customFormat="1" ht="18.75">
      <c r="B210" s="71">
        <v>205</v>
      </c>
      <c r="C210" s="159">
        <v>44317</v>
      </c>
      <c r="D210" s="128" t="s">
        <v>956</v>
      </c>
      <c r="E210" s="17">
        <v>44333</v>
      </c>
      <c r="F210" s="96">
        <v>2</v>
      </c>
      <c r="G210" s="113" t="s">
        <v>486</v>
      </c>
      <c r="H210" s="113" t="s">
        <v>34</v>
      </c>
      <c r="I210" s="114" t="s">
        <v>931</v>
      </c>
      <c r="J210" s="115" t="s">
        <v>932</v>
      </c>
      <c r="K210" s="116">
        <v>3.44</v>
      </c>
      <c r="L210" s="117">
        <v>0.44</v>
      </c>
      <c r="M210" s="24">
        <v>3</v>
      </c>
      <c r="N210" s="114">
        <v>44091</v>
      </c>
      <c r="O210" s="118">
        <v>8.0666666666666664</v>
      </c>
      <c r="P210" s="35" t="s">
        <v>1282</v>
      </c>
      <c r="Q210" s="114" t="s">
        <v>53</v>
      </c>
      <c r="R210" s="114"/>
      <c r="S210" s="114"/>
      <c r="T210" s="114"/>
      <c r="U210" s="114" t="s">
        <v>74</v>
      </c>
      <c r="V210" s="120"/>
    </row>
    <row r="211" spans="2:22" s="76" customFormat="1" ht="18.75">
      <c r="B211" s="71">
        <v>206</v>
      </c>
      <c r="C211" s="159">
        <v>44317</v>
      </c>
      <c r="D211" s="128" t="s">
        <v>956</v>
      </c>
      <c r="E211" s="17">
        <v>44333</v>
      </c>
      <c r="F211" s="96">
        <v>2</v>
      </c>
      <c r="G211" s="113" t="s">
        <v>174</v>
      </c>
      <c r="H211" s="113" t="s">
        <v>36</v>
      </c>
      <c r="I211" s="114" t="s">
        <v>468</v>
      </c>
      <c r="J211" s="115" t="s">
        <v>469</v>
      </c>
      <c r="K211" s="116">
        <v>4.8899999999999997</v>
      </c>
      <c r="L211" s="117">
        <v>4.8899999999999997</v>
      </c>
      <c r="M211" s="24">
        <v>0</v>
      </c>
      <c r="N211" s="114">
        <v>44176</v>
      </c>
      <c r="O211" s="118">
        <v>5.2333333333333334</v>
      </c>
      <c r="P211" s="83" t="s">
        <v>1280</v>
      </c>
      <c r="Q211" s="114" t="s">
        <v>53</v>
      </c>
      <c r="R211" s="78" t="s">
        <v>1291</v>
      </c>
      <c r="S211" s="84">
        <v>50</v>
      </c>
      <c r="T211" s="176">
        <f>L211*S211</f>
        <v>244.49999999999997</v>
      </c>
      <c r="U211" s="114" t="s">
        <v>55</v>
      </c>
      <c r="V211" s="120"/>
    </row>
    <row r="212" spans="2:22" s="76" customFormat="1" ht="18.75">
      <c r="B212" s="71">
        <v>207</v>
      </c>
      <c r="C212" s="159">
        <v>44317</v>
      </c>
      <c r="D212" s="128" t="s">
        <v>956</v>
      </c>
      <c r="E212" s="17">
        <v>44333</v>
      </c>
      <c r="F212" s="96">
        <v>3</v>
      </c>
      <c r="G212" s="113" t="s">
        <v>621</v>
      </c>
      <c r="H212" s="113" t="s">
        <v>39</v>
      </c>
      <c r="I212" s="114" t="s">
        <v>933</v>
      </c>
      <c r="J212" s="115" t="s">
        <v>934</v>
      </c>
      <c r="K212" s="116">
        <v>4.83</v>
      </c>
      <c r="L212" s="117">
        <v>1.5</v>
      </c>
      <c r="M212" s="24">
        <v>3.33</v>
      </c>
      <c r="N212" s="114">
        <v>44011</v>
      </c>
      <c r="O212" s="118">
        <v>10.733333333333333</v>
      </c>
      <c r="P212" s="35" t="s">
        <v>1282</v>
      </c>
      <c r="Q212" s="114" t="s">
        <v>52</v>
      </c>
      <c r="R212" s="114"/>
      <c r="S212" s="114"/>
      <c r="T212" s="114"/>
      <c r="U212" s="114" t="s">
        <v>69</v>
      </c>
      <c r="V212" s="120"/>
    </row>
    <row r="213" spans="2:22" s="76" customFormat="1" ht="18.75">
      <c r="B213" s="71">
        <v>208</v>
      </c>
      <c r="C213" s="159">
        <v>44317</v>
      </c>
      <c r="D213" s="128" t="s">
        <v>956</v>
      </c>
      <c r="E213" s="17">
        <v>44333</v>
      </c>
      <c r="F213" s="11">
        <v>1</v>
      </c>
      <c r="G213" s="10" t="s">
        <v>928</v>
      </c>
      <c r="H213" s="10" t="s">
        <v>929</v>
      </c>
      <c r="I213" s="11" t="s">
        <v>336</v>
      </c>
      <c r="J213" s="11" t="s">
        <v>337</v>
      </c>
      <c r="K213" s="11">
        <v>8.23</v>
      </c>
      <c r="L213" s="24">
        <v>0.1</v>
      </c>
      <c r="M213" s="110">
        <f>K213-L213</f>
        <v>8.1300000000000008</v>
      </c>
      <c r="N213" s="43">
        <v>44081</v>
      </c>
      <c r="O213" s="41">
        <v>8.4</v>
      </c>
      <c r="P213" s="35" t="s">
        <v>1282</v>
      </c>
      <c r="Q213" s="10" t="s">
        <v>53</v>
      </c>
      <c r="R213" s="10"/>
      <c r="S213" s="10"/>
      <c r="T213" s="10"/>
      <c r="U213" s="10" t="s">
        <v>84</v>
      </c>
      <c r="V213" s="120"/>
    </row>
    <row r="214" spans="2:22" s="76" customFormat="1" ht="18.75">
      <c r="B214" s="71">
        <v>209</v>
      </c>
      <c r="C214" s="159">
        <v>44317</v>
      </c>
      <c r="D214" s="128" t="s">
        <v>958</v>
      </c>
      <c r="E214" s="17">
        <v>44336</v>
      </c>
      <c r="F214" s="11">
        <v>1</v>
      </c>
      <c r="G214" s="10" t="s">
        <v>348</v>
      </c>
      <c r="H214" s="10" t="s">
        <v>368</v>
      </c>
      <c r="I214" s="11" t="s">
        <v>943</v>
      </c>
      <c r="J214" s="11" t="s">
        <v>944</v>
      </c>
      <c r="K214" s="11">
        <v>8.85</v>
      </c>
      <c r="L214" s="24">
        <v>0.5</v>
      </c>
      <c r="M214" s="110">
        <f t="shared" ref="M214:M220" si="24">K214-L214</f>
        <v>8.35</v>
      </c>
      <c r="N214" s="43">
        <v>43991</v>
      </c>
      <c r="O214" s="41">
        <v>11.5</v>
      </c>
      <c r="P214" s="35" t="s">
        <v>1282</v>
      </c>
      <c r="Q214" s="10" t="s">
        <v>53</v>
      </c>
      <c r="R214" s="10"/>
      <c r="S214" s="10"/>
      <c r="T214" s="10"/>
      <c r="U214" s="10" t="s">
        <v>235</v>
      </c>
      <c r="V214" s="120"/>
    </row>
    <row r="215" spans="2:22" s="76" customFormat="1" ht="18.75">
      <c r="B215" s="71">
        <v>210</v>
      </c>
      <c r="C215" s="159">
        <v>44317</v>
      </c>
      <c r="D215" s="128" t="s">
        <v>958</v>
      </c>
      <c r="E215" s="17">
        <v>44336</v>
      </c>
      <c r="F215" s="11">
        <v>1</v>
      </c>
      <c r="G215" s="125" t="s">
        <v>348</v>
      </c>
      <c r="H215" s="125" t="s">
        <v>368</v>
      </c>
      <c r="I215" s="123" t="s">
        <v>943</v>
      </c>
      <c r="J215" s="123" t="s">
        <v>945</v>
      </c>
      <c r="K215" s="123">
        <v>8.92</v>
      </c>
      <c r="L215" s="126">
        <v>1</v>
      </c>
      <c r="M215" s="110">
        <f t="shared" si="24"/>
        <v>7.92</v>
      </c>
      <c r="N215" s="127">
        <v>43983</v>
      </c>
      <c r="O215" s="42">
        <v>11.766666666666667</v>
      </c>
      <c r="P215" s="35" t="s">
        <v>1282</v>
      </c>
      <c r="Q215" s="125" t="s">
        <v>53</v>
      </c>
      <c r="R215" s="125"/>
      <c r="S215" s="125"/>
      <c r="T215" s="125"/>
      <c r="U215" s="125" t="s">
        <v>235</v>
      </c>
      <c r="V215" s="120"/>
    </row>
    <row r="216" spans="2:22" s="76" customFormat="1" ht="18.75">
      <c r="B216" s="71">
        <v>211</v>
      </c>
      <c r="C216" s="159">
        <v>44317</v>
      </c>
      <c r="D216" s="128" t="s">
        <v>958</v>
      </c>
      <c r="E216" s="17">
        <v>44336</v>
      </c>
      <c r="F216" s="11">
        <v>1</v>
      </c>
      <c r="G216" s="125" t="s">
        <v>348</v>
      </c>
      <c r="H216" s="125" t="s">
        <v>368</v>
      </c>
      <c r="I216" s="123" t="s">
        <v>943</v>
      </c>
      <c r="J216" s="123" t="s">
        <v>946</v>
      </c>
      <c r="K216" s="123">
        <v>2.38</v>
      </c>
      <c r="L216" s="126">
        <v>0.2</v>
      </c>
      <c r="M216" s="110">
        <f t="shared" si="24"/>
        <v>2.1799999999999997</v>
      </c>
      <c r="N216" s="127">
        <v>43990</v>
      </c>
      <c r="O216" s="42">
        <v>11.533333333333333</v>
      </c>
      <c r="P216" s="35" t="s">
        <v>1282</v>
      </c>
      <c r="Q216" s="125" t="s">
        <v>53</v>
      </c>
      <c r="R216" s="125"/>
      <c r="S216" s="125"/>
      <c r="T216" s="125"/>
      <c r="U216" s="125" t="s">
        <v>235</v>
      </c>
      <c r="V216" s="120"/>
    </row>
    <row r="217" spans="2:22" s="76" customFormat="1" ht="18.75">
      <c r="B217" s="71">
        <v>212</v>
      </c>
      <c r="C217" s="159">
        <v>44317</v>
      </c>
      <c r="D217" s="128" t="s">
        <v>958</v>
      </c>
      <c r="E217" s="17">
        <v>44336</v>
      </c>
      <c r="F217" s="14">
        <v>3</v>
      </c>
      <c r="G217" s="125" t="s">
        <v>392</v>
      </c>
      <c r="H217" s="125" t="s">
        <v>727</v>
      </c>
      <c r="I217" s="123" t="s">
        <v>719</v>
      </c>
      <c r="J217" s="123" t="s">
        <v>947</v>
      </c>
      <c r="K217" s="123">
        <v>2.11</v>
      </c>
      <c r="L217" s="126">
        <v>0.2</v>
      </c>
      <c r="M217" s="110">
        <f t="shared" si="24"/>
        <v>1.91</v>
      </c>
      <c r="N217" s="127">
        <v>44063</v>
      </c>
      <c r="O217" s="42">
        <v>9.1</v>
      </c>
      <c r="P217" s="35" t="s">
        <v>1282</v>
      </c>
      <c r="Q217" s="125" t="s">
        <v>54</v>
      </c>
      <c r="R217" s="125"/>
      <c r="S217" s="125"/>
      <c r="T217" s="125"/>
      <c r="U217" s="125" t="s">
        <v>55</v>
      </c>
      <c r="V217" s="120"/>
    </row>
    <row r="218" spans="2:22" s="76" customFormat="1" ht="18.75">
      <c r="B218" s="71">
        <v>213</v>
      </c>
      <c r="C218" s="159">
        <v>44317</v>
      </c>
      <c r="D218" s="128" t="s">
        <v>954</v>
      </c>
      <c r="E218" s="17">
        <v>44337</v>
      </c>
      <c r="F218" s="11">
        <v>2</v>
      </c>
      <c r="G218" s="125" t="s">
        <v>948</v>
      </c>
      <c r="H218" s="125" t="s">
        <v>350</v>
      </c>
      <c r="I218" s="123" t="s">
        <v>787</v>
      </c>
      <c r="J218" s="123" t="s">
        <v>68</v>
      </c>
      <c r="K218" s="123">
        <v>3.06</v>
      </c>
      <c r="L218" s="126">
        <v>1</v>
      </c>
      <c r="M218" s="110">
        <f t="shared" si="24"/>
        <v>2.06</v>
      </c>
      <c r="N218" s="127">
        <v>44114</v>
      </c>
      <c r="O218" s="42">
        <v>7.4333333333333336</v>
      </c>
      <c r="P218" s="35" t="s">
        <v>1282</v>
      </c>
      <c r="Q218" s="125" t="s">
        <v>20</v>
      </c>
      <c r="R218" s="125"/>
      <c r="S218" s="125"/>
      <c r="T218" s="125"/>
      <c r="U218" s="125" t="s">
        <v>69</v>
      </c>
      <c r="V218" s="120"/>
    </row>
    <row r="219" spans="2:22" s="76" customFormat="1" ht="18.75">
      <c r="B219" s="71">
        <v>214</v>
      </c>
      <c r="C219" s="159">
        <v>44317</v>
      </c>
      <c r="D219" s="128" t="s">
        <v>954</v>
      </c>
      <c r="E219" s="17">
        <v>44337</v>
      </c>
      <c r="F219" s="11">
        <v>2</v>
      </c>
      <c r="G219" s="125" t="s">
        <v>350</v>
      </c>
      <c r="H219" s="125" t="s">
        <v>71</v>
      </c>
      <c r="I219" s="123" t="s">
        <v>787</v>
      </c>
      <c r="J219" s="123" t="s">
        <v>949</v>
      </c>
      <c r="K219" s="123">
        <v>2.71</v>
      </c>
      <c r="L219" s="126">
        <v>0.5</v>
      </c>
      <c r="M219" s="110">
        <f t="shared" si="24"/>
        <v>2.21</v>
      </c>
      <c r="N219" s="127">
        <v>44112</v>
      </c>
      <c r="O219" s="42">
        <v>7.5</v>
      </c>
      <c r="P219" s="35" t="s">
        <v>1282</v>
      </c>
      <c r="Q219" s="125" t="s">
        <v>20</v>
      </c>
      <c r="R219" s="125"/>
      <c r="S219" s="125"/>
      <c r="T219" s="125"/>
      <c r="U219" s="125" t="s">
        <v>69</v>
      </c>
      <c r="V219" s="120"/>
    </row>
    <row r="220" spans="2:22" s="76" customFormat="1" ht="18.75">
      <c r="B220" s="71">
        <v>215</v>
      </c>
      <c r="C220" s="159">
        <v>44317</v>
      </c>
      <c r="D220" s="128" t="s">
        <v>954</v>
      </c>
      <c r="E220" s="17">
        <v>44337</v>
      </c>
      <c r="F220" s="14">
        <v>3</v>
      </c>
      <c r="G220" s="125" t="s">
        <v>649</v>
      </c>
      <c r="H220" s="125" t="s">
        <v>187</v>
      </c>
      <c r="I220" s="123" t="s">
        <v>950</v>
      </c>
      <c r="J220" s="123" t="s">
        <v>951</v>
      </c>
      <c r="K220" s="123">
        <v>4.4400000000000004</v>
      </c>
      <c r="L220" s="126">
        <v>1.5</v>
      </c>
      <c r="M220" s="110">
        <f t="shared" si="24"/>
        <v>2.9400000000000004</v>
      </c>
      <c r="N220" s="127">
        <v>44073</v>
      </c>
      <c r="O220" s="42">
        <v>8.8000000000000007</v>
      </c>
      <c r="P220" s="35" t="s">
        <v>1282</v>
      </c>
      <c r="Q220" s="125" t="s">
        <v>52</v>
      </c>
      <c r="R220" s="125"/>
      <c r="S220" s="125"/>
      <c r="T220" s="125"/>
      <c r="U220" s="125" t="s">
        <v>56</v>
      </c>
      <c r="V220" s="120"/>
    </row>
    <row r="221" spans="2:22" s="76" customFormat="1" ht="18.75">
      <c r="B221" s="71">
        <v>216</v>
      </c>
      <c r="C221" s="159">
        <v>44317</v>
      </c>
      <c r="D221" s="124" t="s">
        <v>955</v>
      </c>
      <c r="E221" s="17">
        <v>44338</v>
      </c>
      <c r="F221" s="96">
        <v>3</v>
      </c>
      <c r="G221" s="113" t="s">
        <v>36</v>
      </c>
      <c r="H221" s="113" t="s">
        <v>355</v>
      </c>
      <c r="I221" s="114" t="s">
        <v>965</v>
      </c>
      <c r="J221" s="115" t="s">
        <v>963</v>
      </c>
      <c r="K221" s="116">
        <v>3.9</v>
      </c>
      <c r="L221" s="117">
        <v>0.05</v>
      </c>
      <c r="M221" s="24">
        <v>3.85</v>
      </c>
      <c r="N221" s="114">
        <v>44017</v>
      </c>
      <c r="O221" s="118">
        <v>10.7</v>
      </c>
      <c r="P221" s="35" t="s">
        <v>1282</v>
      </c>
      <c r="Q221" s="114" t="s">
        <v>52</v>
      </c>
      <c r="R221" s="114"/>
      <c r="S221" s="114"/>
      <c r="T221" s="114"/>
      <c r="U221" s="114" t="s">
        <v>69</v>
      </c>
      <c r="V221" s="120"/>
    </row>
    <row r="222" spans="2:22" s="76" customFormat="1" ht="18.75">
      <c r="B222" s="71">
        <v>217</v>
      </c>
      <c r="C222" s="159">
        <v>44317</v>
      </c>
      <c r="D222" s="124" t="s">
        <v>955</v>
      </c>
      <c r="E222" s="17">
        <v>44338</v>
      </c>
      <c r="F222" s="96">
        <v>3</v>
      </c>
      <c r="G222" s="113" t="s">
        <v>36</v>
      </c>
      <c r="H222" s="113" t="s">
        <v>355</v>
      </c>
      <c r="I222" s="114" t="s">
        <v>965</v>
      </c>
      <c r="J222" s="115" t="s">
        <v>964</v>
      </c>
      <c r="K222" s="116">
        <v>1.24</v>
      </c>
      <c r="L222" s="117">
        <v>0.45</v>
      </c>
      <c r="M222" s="24">
        <v>0.79</v>
      </c>
      <c r="N222" s="114">
        <v>44022</v>
      </c>
      <c r="O222" s="118">
        <v>10.533333333333333</v>
      </c>
      <c r="P222" s="35" t="s">
        <v>1282</v>
      </c>
      <c r="Q222" s="114" t="s">
        <v>52</v>
      </c>
      <c r="R222" s="114"/>
      <c r="S222" s="114"/>
      <c r="T222" s="114"/>
      <c r="U222" s="114" t="s">
        <v>69</v>
      </c>
      <c r="V222" s="120"/>
    </row>
    <row r="223" spans="2:22" s="76" customFormat="1" ht="18.75">
      <c r="B223" s="71">
        <v>218</v>
      </c>
      <c r="C223" s="159">
        <v>44317</v>
      </c>
      <c r="D223" s="124" t="s">
        <v>955</v>
      </c>
      <c r="E223" s="17">
        <v>44338</v>
      </c>
      <c r="F223" s="96">
        <v>1</v>
      </c>
      <c r="G223" s="113" t="s">
        <v>187</v>
      </c>
      <c r="H223" s="113" t="s">
        <v>966</v>
      </c>
      <c r="I223" s="114" t="s">
        <v>366</v>
      </c>
      <c r="J223" s="115" t="s">
        <v>437</v>
      </c>
      <c r="K223" s="116">
        <v>5.0599999999999996</v>
      </c>
      <c r="L223" s="117">
        <v>0.16</v>
      </c>
      <c r="M223" s="24">
        <v>4.8999999999999995</v>
      </c>
      <c r="N223" s="114">
        <v>44073</v>
      </c>
      <c r="O223" s="118">
        <v>8.8333333333333339</v>
      </c>
      <c r="P223" s="35" t="s">
        <v>1282</v>
      </c>
      <c r="Q223" s="114" t="s">
        <v>20</v>
      </c>
      <c r="R223" s="114"/>
      <c r="S223" s="114"/>
      <c r="T223" s="114"/>
      <c r="U223" s="114" t="s">
        <v>69</v>
      </c>
      <c r="V223" s="120"/>
    </row>
    <row r="224" spans="2:22" s="76" customFormat="1" ht="18.75">
      <c r="B224" s="71">
        <v>219</v>
      </c>
      <c r="C224" s="159">
        <v>44317</v>
      </c>
      <c r="D224" s="124" t="s">
        <v>953</v>
      </c>
      <c r="E224" s="17">
        <v>44339</v>
      </c>
      <c r="F224" s="96">
        <v>1</v>
      </c>
      <c r="G224" s="113" t="s">
        <v>124</v>
      </c>
      <c r="H224" s="113" t="s">
        <v>967</v>
      </c>
      <c r="I224" s="114" t="s">
        <v>968</v>
      </c>
      <c r="J224" s="115" t="s">
        <v>969</v>
      </c>
      <c r="K224" s="116">
        <v>3.95</v>
      </c>
      <c r="L224" s="117">
        <v>0.1</v>
      </c>
      <c r="M224" s="24">
        <v>3.85</v>
      </c>
      <c r="N224" s="114">
        <v>44079</v>
      </c>
      <c r="O224" s="118">
        <v>8.6666666666666661</v>
      </c>
      <c r="P224" s="35" t="s">
        <v>1282</v>
      </c>
      <c r="Q224" s="114" t="s">
        <v>52</v>
      </c>
      <c r="R224" s="114"/>
      <c r="S224" s="114"/>
      <c r="T224" s="114"/>
      <c r="U224" s="114" t="s">
        <v>810</v>
      </c>
      <c r="V224" s="120"/>
    </row>
    <row r="225" spans="2:22" s="76" customFormat="1" ht="18.75">
      <c r="B225" s="71">
        <v>220</v>
      </c>
      <c r="C225" s="159">
        <v>44317</v>
      </c>
      <c r="D225" s="124" t="s">
        <v>953</v>
      </c>
      <c r="E225" s="17">
        <v>44339</v>
      </c>
      <c r="F225" s="96">
        <v>1</v>
      </c>
      <c r="G225" s="113" t="s">
        <v>124</v>
      </c>
      <c r="H225" s="113" t="s">
        <v>967</v>
      </c>
      <c r="I225" s="114" t="s">
        <v>968</v>
      </c>
      <c r="J225" s="115" t="s">
        <v>970</v>
      </c>
      <c r="K225" s="116">
        <v>2.84</v>
      </c>
      <c r="L225" s="117">
        <v>0.18</v>
      </c>
      <c r="M225" s="24">
        <v>2.6599999999999997</v>
      </c>
      <c r="N225" s="114">
        <v>44085</v>
      </c>
      <c r="O225" s="118">
        <v>8.4666666666666668</v>
      </c>
      <c r="P225" s="35" t="s">
        <v>1282</v>
      </c>
      <c r="Q225" s="114" t="s">
        <v>52</v>
      </c>
      <c r="R225" s="114"/>
      <c r="S225" s="114"/>
      <c r="T225" s="114"/>
      <c r="U225" s="114" t="s">
        <v>810</v>
      </c>
      <c r="V225" s="120"/>
    </row>
    <row r="226" spans="2:22" s="76" customFormat="1" ht="18.75">
      <c r="B226" s="71">
        <v>221</v>
      </c>
      <c r="C226" s="159">
        <v>44317</v>
      </c>
      <c r="D226" s="124" t="s">
        <v>953</v>
      </c>
      <c r="E226" s="17">
        <v>44339</v>
      </c>
      <c r="F226" s="96">
        <v>1</v>
      </c>
      <c r="G226" s="113" t="s">
        <v>124</v>
      </c>
      <c r="H226" s="113" t="s">
        <v>967</v>
      </c>
      <c r="I226" s="114" t="s">
        <v>968</v>
      </c>
      <c r="J226" s="115" t="s">
        <v>971</v>
      </c>
      <c r="K226" s="116">
        <v>4.04</v>
      </c>
      <c r="L226" s="117">
        <v>0.25</v>
      </c>
      <c r="M226" s="24">
        <v>3.79</v>
      </c>
      <c r="N226" s="114">
        <v>44081</v>
      </c>
      <c r="O226" s="118">
        <v>8.6</v>
      </c>
      <c r="P226" s="35" t="s">
        <v>1282</v>
      </c>
      <c r="Q226" s="114" t="s">
        <v>52</v>
      </c>
      <c r="R226" s="114"/>
      <c r="S226" s="114"/>
      <c r="T226" s="114"/>
      <c r="U226" s="114" t="s">
        <v>810</v>
      </c>
      <c r="V226" s="120"/>
    </row>
    <row r="227" spans="2:22" s="76" customFormat="1" ht="18.75">
      <c r="B227" s="71">
        <v>222</v>
      </c>
      <c r="C227" s="159">
        <v>44317</v>
      </c>
      <c r="D227" s="124" t="s">
        <v>953</v>
      </c>
      <c r="E227" s="17">
        <v>44339</v>
      </c>
      <c r="F227" s="96">
        <v>1</v>
      </c>
      <c r="G227" s="113" t="s">
        <v>124</v>
      </c>
      <c r="H227" s="113" t="s">
        <v>967</v>
      </c>
      <c r="I227" s="114" t="s">
        <v>393</v>
      </c>
      <c r="J227" s="115" t="s">
        <v>419</v>
      </c>
      <c r="K227" s="116">
        <v>4.29</v>
      </c>
      <c r="L227" s="117">
        <v>0.28999999999999998</v>
      </c>
      <c r="M227" s="24">
        <v>4</v>
      </c>
      <c r="N227" s="114">
        <v>44103</v>
      </c>
      <c r="O227" s="118">
        <v>7.8666666666666663</v>
      </c>
      <c r="P227" s="35" t="s">
        <v>1282</v>
      </c>
      <c r="Q227" s="114" t="s">
        <v>20</v>
      </c>
      <c r="R227" s="114"/>
      <c r="S227" s="114"/>
      <c r="T227" s="114"/>
      <c r="U227" s="114" t="s">
        <v>56</v>
      </c>
      <c r="V227" s="120"/>
    </row>
    <row r="228" spans="2:22" s="76" customFormat="1" ht="18.75">
      <c r="B228" s="71">
        <v>223</v>
      </c>
      <c r="C228" s="159">
        <v>44317</v>
      </c>
      <c r="D228" s="124" t="s">
        <v>953</v>
      </c>
      <c r="E228" s="17">
        <v>44339</v>
      </c>
      <c r="F228" s="96">
        <v>1</v>
      </c>
      <c r="G228" s="113" t="s">
        <v>124</v>
      </c>
      <c r="H228" s="113" t="s">
        <v>967</v>
      </c>
      <c r="I228" s="114" t="s">
        <v>393</v>
      </c>
      <c r="J228" s="115" t="s">
        <v>394</v>
      </c>
      <c r="K228" s="116">
        <v>5.6</v>
      </c>
      <c r="L228" s="117">
        <v>0.6</v>
      </c>
      <c r="M228" s="24">
        <v>5</v>
      </c>
      <c r="N228" s="114">
        <v>44068</v>
      </c>
      <c r="O228" s="118">
        <v>9.0333333333333332</v>
      </c>
      <c r="P228" s="35" t="s">
        <v>1282</v>
      </c>
      <c r="Q228" s="114" t="s">
        <v>20</v>
      </c>
      <c r="R228" s="114"/>
      <c r="S228" s="114"/>
      <c r="T228" s="114"/>
      <c r="U228" s="114" t="s">
        <v>69</v>
      </c>
      <c r="V228" s="120"/>
    </row>
    <row r="229" spans="2:22" s="76" customFormat="1" ht="18.75">
      <c r="B229" s="71">
        <v>224</v>
      </c>
      <c r="C229" s="159">
        <v>44317</v>
      </c>
      <c r="D229" s="124" t="s">
        <v>953</v>
      </c>
      <c r="E229" s="17">
        <v>44339</v>
      </c>
      <c r="F229" s="96">
        <v>1</v>
      </c>
      <c r="G229" s="113" t="s">
        <v>124</v>
      </c>
      <c r="H229" s="113" t="s">
        <v>967</v>
      </c>
      <c r="I229" s="114" t="s">
        <v>393</v>
      </c>
      <c r="J229" s="115" t="s">
        <v>972</v>
      </c>
      <c r="K229" s="116">
        <v>3.3</v>
      </c>
      <c r="L229" s="117">
        <v>0.1</v>
      </c>
      <c r="M229" s="24">
        <v>3.1999999999999997</v>
      </c>
      <c r="N229" s="114">
        <v>44107</v>
      </c>
      <c r="O229" s="118">
        <v>7.7333333333333334</v>
      </c>
      <c r="P229" s="35" t="s">
        <v>1282</v>
      </c>
      <c r="Q229" s="114" t="s">
        <v>20</v>
      </c>
      <c r="R229" s="114"/>
      <c r="S229" s="114"/>
      <c r="T229" s="114"/>
      <c r="U229" s="114" t="s">
        <v>56</v>
      </c>
      <c r="V229" s="120"/>
    </row>
    <row r="230" spans="2:22" s="76" customFormat="1" ht="18.75">
      <c r="B230" s="71">
        <v>225</v>
      </c>
      <c r="C230" s="159">
        <v>44317</v>
      </c>
      <c r="D230" s="124" t="s">
        <v>956</v>
      </c>
      <c r="E230" s="17">
        <v>44340</v>
      </c>
      <c r="F230" s="96">
        <v>1</v>
      </c>
      <c r="G230" s="113" t="s">
        <v>146</v>
      </c>
      <c r="H230" s="113" t="s">
        <v>973</v>
      </c>
      <c r="I230" s="114" t="s">
        <v>717</v>
      </c>
      <c r="J230" s="115" t="s">
        <v>923</v>
      </c>
      <c r="K230" s="116">
        <v>3.19</v>
      </c>
      <c r="L230" s="117">
        <v>0.4</v>
      </c>
      <c r="M230" s="24">
        <v>2.79</v>
      </c>
      <c r="N230" s="114">
        <v>44108</v>
      </c>
      <c r="O230" s="118">
        <v>7.7333333333333334</v>
      </c>
      <c r="P230" s="35" t="s">
        <v>1282</v>
      </c>
      <c r="Q230" s="114" t="s">
        <v>52</v>
      </c>
      <c r="R230" s="114"/>
      <c r="S230" s="114"/>
      <c r="T230" s="114"/>
      <c r="U230" s="114" t="s">
        <v>57</v>
      </c>
      <c r="V230" s="120"/>
    </row>
    <row r="231" spans="2:22" s="76" customFormat="1" ht="18.75">
      <c r="B231" s="71">
        <v>226</v>
      </c>
      <c r="C231" s="159">
        <v>44317</v>
      </c>
      <c r="D231" s="124" t="s">
        <v>956</v>
      </c>
      <c r="E231" s="17">
        <v>44340</v>
      </c>
      <c r="F231" s="96">
        <v>1</v>
      </c>
      <c r="G231" s="113" t="s">
        <v>146</v>
      </c>
      <c r="H231" s="113" t="s">
        <v>973</v>
      </c>
      <c r="I231" s="114" t="s">
        <v>717</v>
      </c>
      <c r="J231" s="115" t="s">
        <v>974</v>
      </c>
      <c r="K231" s="116">
        <v>1.1499999999999999</v>
      </c>
      <c r="L231" s="117">
        <v>0.4</v>
      </c>
      <c r="M231" s="24">
        <v>0.74999999999999989</v>
      </c>
      <c r="N231" s="114">
        <v>44102</v>
      </c>
      <c r="O231" s="118">
        <v>7.9333333333333336</v>
      </c>
      <c r="P231" s="35" t="s">
        <v>1282</v>
      </c>
      <c r="Q231" s="114" t="s">
        <v>52</v>
      </c>
      <c r="R231" s="114"/>
      <c r="S231" s="114"/>
      <c r="T231" s="114"/>
      <c r="U231" s="114" t="s">
        <v>57</v>
      </c>
      <c r="V231" s="120"/>
    </row>
    <row r="232" spans="2:22" s="76" customFormat="1" ht="18.75">
      <c r="B232" s="71">
        <v>227</v>
      </c>
      <c r="C232" s="159">
        <v>44317</v>
      </c>
      <c r="D232" s="137" t="s">
        <v>958</v>
      </c>
      <c r="E232" s="17">
        <v>44343</v>
      </c>
      <c r="F232" s="11">
        <v>1</v>
      </c>
      <c r="G232" s="125" t="s">
        <v>124</v>
      </c>
      <c r="H232" s="125" t="s">
        <v>420</v>
      </c>
      <c r="I232" s="123" t="s">
        <v>784</v>
      </c>
      <c r="J232" s="123" t="s">
        <v>975</v>
      </c>
      <c r="K232" s="123">
        <v>2.35</v>
      </c>
      <c r="L232" s="126">
        <v>0.1</v>
      </c>
      <c r="M232" s="110">
        <f t="shared" ref="M232:M247" si="25">K232-L232</f>
        <v>2.25</v>
      </c>
      <c r="N232" s="127">
        <v>44084</v>
      </c>
      <c r="O232" s="42">
        <v>8.6333333333333329</v>
      </c>
      <c r="P232" s="35" t="s">
        <v>1282</v>
      </c>
      <c r="Q232" s="125" t="s">
        <v>54</v>
      </c>
      <c r="R232" s="125"/>
      <c r="S232" s="125"/>
      <c r="T232" s="125"/>
      <c r="U232" s="125" t="s">
        <v>56</v>
      </c>
      <c r="V232" s="120"/>
    </row>
    <row r="233" spans="2:22" s="76" customFormat="1" ht="18.75">
      <c r="B233" s="71">
        <v>228</v>
      </c>
      <c r="C233" s="159">
        <v>44317</v>
      </c>
      <c r="D233" s="137" t="s">
        <v>958</v>
      </c>
      <c r="E233" s="17">
        <v>44343</v>
      </c>
      <c r="F233" s="11">
        <v>2</v>
      </c>
      <c r="G233" s="125" t="s">
        <v>39</v>
      </c>
      <c r="H233" s="125" t="s">
        <v>147</v>
      </c>
      <c r="I233" s="123" t="s">
        <v>789</v>
      </c>
      <c r="J233" s="123" t="s">
        <v>924</v>
      </c>
      <c r="K233" s="123">
        <v>8.26</v>
      </c>
      <c r="L233" s="126">
        <v>4</v>
      </c>
      <c r="M233" s="110">
        <f t="shared" si="25"/>
        <v>4.26</v>
      </c>
      <c r="N233" s="127">
        <v>44068</v>
      </c>
      <c r="O233" s="42">
        <v>9.1666666666666661</v>
      </c>
      <c r="P233" s="35" t="s">
        <v>1282</v>
      </c>
      <c r="Q233" s="125" t="s">
        <v>52</v>
      </c>
      <c r="R233" s="125"/>
      <c r="S233" s="125"/>
      <c r="T233" s="125"/>
      <c r="U233" s="125" t="s">
        <v>109</v>
      </c>
      <c r="V233" s="120"/>
    </row>
    <row r="234" spans="2:22" s="76" customFormat="1" ht="18.75">
      <c r="B234" s="71">
        <v>229</v>
      </c>
      <c r="C234" s="159">
        <v>44317</v>
      </c>
      <c r="D234" s="137" t="s">
        <v>958</v>
      </c>
      <c r="E234" s="17">
        <v>44343</v>
      </c>
      <c r="F234" s="11">
        <v>2</v>
      </c>
      <c r="G234" s="125" t="s">
        <v>143</v>
      </c>
      <c r="H234" s="125" t="s">
        <v>976</v>
      </c>
      <c r="I234" s="123" t="s">
        <v>787</v>
      </c>
      <c r="J234" s="123" t="s">
        <v>371</v>
      </c>
      <c r="K234" s="123">
        <v>2.85</v>
      </c>
      <c r="L234" s="126">
        <v>0.5</v>
      </c>
      <c r="M234" s="110">
        <f t="shared" si="25"/>
        <v>2.35</v>
      </c>
      <c r="N234" s="127">
        <v>44091</v>
      </c>
      <c r="O234" s="42">
        <v>8.4</v>
      </c>
      <c r="P234" s="35" t="s">
        <v>1282</v>
      </c>
      <c r="Q234" s="125" t="s">
        <v>20</v>
      </c>
      <c r="R234" s="125"/>
      <c r="S234" s="125"/>
      <c r="T234" s="125"/>
      <c r="U234" s="125" t="s">
        <v>69</v>
      </c>
      <c r="V234" s="120"/>
    </row>
    <row r="235" spans="2:22" s="76" customFormat="1" ht="18.75">
      <c r="B235" s="71">
        <v>230</v>
      </c>
      <c r="C235" s="159">
        <v>44317</v>
      </c>
      <c r="D235" s="137" t="s">
        <v>958</v>
      </c>
      <c r="E235" s="17">
        <v>44343</v>
      </c>
      <c r="F235" s="11">
        <v>2</v>
      </c>
      <c r="G235" s="125" t="s">
        <v>976</v>
      </c>
      <c r="H235" s="125" t="s">
        <v>335</v>
      </c>
      <c r="I235" s="123" t="s">
        <v>787</v>
      </c>
      <c r="J235" s="123" t="s">
        <v>68</v>
      </c>
      <c r="K235" s="123">
        <v>3.06</v>
      </c>
      <c r="L235" s="126">
        <v>0.1</v>
      </c>
      <c r="M235" s="110">
        <f t="shared" si="25"/>
        <v>2.96</v>
      </c>
      <c r="N235" s="127">
        <v>44114</v>
      </c>
      <c r="O235" s="42">
        <v>7.6333333333333337</v>
      </c>
      <c r="P235" s="35" t="s">
        <v>1282</v>
      </c>
      <c r="Q235" s="125" t="s">
        <v>20</v>
      </c>
      <c r="R235" s="125"/>
      <c r="S235" s="125"/>
      <c r="T235" s="125"/>
      <c r="U235" s="125" t="s">
        <v>69</v>
      </c>
      <c r="V235" s="120"/>
    </row>
    <row r="236" spans="2:22" s="76" customFormat="1" ht="18.75">
      <c r="B236" s="71">
        <v>231</v>
      </c>
      <c r="C236" s="159">
        <v>44317</v>
      </c>
      <c r="D236" s="137" t="s">
        <v>958</v>
      </c>
      <c r="E236" s="17">
        <v>44343</v>
      </c>
      <c r="F236" s="11">
        <v>2</v>
      </c>
      <c r="G236" s="125" t="s">
        <v>335</v>
      </c>
      <c r="H236" s="125" t="s">
        <v>124</v>
      </c>
      <c r="I236" s="123" t="s">
        <v>787</v>
      </c>
      <c r="J236" s="123" t="s">
        <v>758</v>
      </c>
      <c r="K236" s="123">
        <v>6.61</v>
      </c>
      <c r="L236" s="126">
        <v>0.2</v>
      </c>
      <c r="M236" s="110">
        <f t="shared" si="25"/>
        <v>6.41</v>
      </c>
      <c r="N236" s="127">
        <v>44111</v>
      </c>
      <c r="O236" s="42">
        <v>7.7333333333333334</v>
      </c>
      <c r="P236" s="35" t="s">
        <v>1282</v>
      </c>
      <c r="Q236" s="125" t="s">
        <v>20</v>
      </c>
      <c r="R236" s="125"/>
      <c r="S236" s="125"/>
      <c r="T236" s="125"/>
      <c r="U236" s="125" t="s">
        <v>69</v>
      </c>
      <c r="V236" s="120"/>
    </row>
    <row r="237" spans="2:22" s="76" customFormat="1" ht="18.75">
      <c r="B237" s="71">
        <v>232</v>
      </c>
      <c r="C237" s="159">
        <v>44317</v>
      </c>
      <c r="D237" s="137" t="s">
        <v>954</v>
      </c>
      <c r="E237" s="17">
        <v>44344</v>
      </c>
      <c r="F237" s="11">
        <v>1</v>
      </c>
      <c r="G237" s="126">
        <v>13.15</v>
      </c>
      <c r="H237" s="126">
        <v>14</v>
      </c>
      <c r="I237" s="123" t="s">
        <v>977</v>
      </c>
      <c r="J237" s="123" t="s">
        <v>978</v>
      </c>
      <c r="K237" s="123">
        <v>2.71</v>
      </c>
      <c r="L237" s="126">
        <v>0.05</v>
      </c>
      <c r="M237" s="110">
        <f t="shared" si="25"/>
        <v>2.66</v>
      </c>
      <c r="N237" s="138">
        <v>44008</v>
      </c>
      <c r="O237" s="42">
        <v>11.2</v>
      </c>
      <c r="P237" s="35" t="s">
        <v>1282</v>
      </c>
      <c r="Q237" s="139" t="s">
        <v>52</v>
      </c>
      <c r="R237" s="139"/>
      <c r="S237" s="139"/>
      <c r="T237" s="139"/>
      <c r="U237" s="140" t="s">
        <v>69</v>
      </c>
      <c r="V237" s="120"/>
    </row>
    <row r="238" spans="2:22" s="76" customFormat="1" ht="18.75">
      <c r="B238" s="71">
        <v>233</v>
      </c>
      <c r="C238" s="159">
        <v>44317</v>
      </c>
      <c r="D238" s="137" t="s">
        <v>954</v>
      </c>
      <c r="E238" s="17">
        <v>44344</v>
      </c>
      <c r="F238" s="11">
        <v>1</v>
      </c>
      <c r="G238" s="126">
        <v>13.15</v>
      </c>
      <c r="H238" s="126">
        <v>14</v>
      </c>
      <c r="I238" s="123" t="s">
        <v>694</v>
      </c>
      <c r="J238" s="123" t="s">
        <v>888</v>
      </c>
      <c r="K238" s="123">
        <v>2.92</v>
      </c>
      <c r="L238" s="126">
        <v>1.5</v>
      </c>
      <c r="M238" s="110">
        <f t="shared" si="25"/>
        <v>1.42</v>
      </c>
      <c r="N238" s="138">
        <v>44073</v>
      </c>
      <c r="O238" s="42">
        <v>9.1</v>
      </c>
      <c r="P238" s="35" t="s">
        <v>1282</v>
      </c>
      <c r="Q238" s="139" t="s">
        <v>52</v>
      </c>
      <c r="R238" s="139"/>
      <c r="S238" s="139"/>
      <c r="T238" s="139"/>
      <c r="U238" s="140" t="s">
        <v>109</v>
      </c>
      <c r="V238" s="120"/>
    </row>
    <row r="239" spans="2:22" s="76" customFormat="1" ht="18.75">
      <c r="B239" s="71">
        <v>234</v>
      </c>
      <c r="C239" s="159">
        <v>44317</v>
      </c>
      <c r="D239" s="137" t="s">
        <v>954</v>
      </c>
      <c r="E239" s="17">
        <v>44344</v>
      </c>
      <c r="F239" s="11">
        <v>1</v>
      </c>
      <c r="G239" s="126">
        <v>13.15</v>
      </c>
      <c r="H239" s="126">
        <v>14</v>
      </c>
      <c r="I239" s="123" t="s">
        <v>694</v>
      </c>
      <c r="J239" s="123" t="s">
        <v>979</v>
      </c>
      <c r="K239" s="123">
        <v>1.26</v>
      </c>
      <c r="L239" s="126">
        <v>0.45</v>
      </c>
      <c r="M239" s="110">
        <f t="shared" si="25"/>
        <v>0.81</v>
      </c>
      <c r="N239" s="138">
        <v>44068</v>
      </c>
      <c r="O239" s="42">
        <v>9.1999999999999993</v>
      </c>
      <c r="P239" s="35" t="s">
        <v>1282</v>
      </c>
      <c r="Q239" s="139" t="s">
        <v>52</v>
      </c>
      <c r="R239" s="139"/>
      <c r="S239" s="139"/>
      <c r="T239" s="139"/>
      <c r="U239" s="140" t="s">
        <v>109</v>
      </c>
      <c r="V239" s="120"/>
    </row>
    <row r="240" spans="2:22" s="76" customFormat="1" ht="18.75">
      <c r="B240" s="71">
        <v>235</v>
      </c>
      <c r="C240" s="159">
        <v>44317</v>
      </c>
      <c r="D240" s="137" t="s">
        <v>954</v>
      </c>
      <c r="E240" s="17">
        <v>44344</v>
      </c>
      <c r="F240" s="11">
        <v>2</v>
      </c>
      <c r="G240" s="125" t="s">
        <v>187</v>
      </c>
      <c r="H240" s="125" t="s">
        <v>188</v>
      </c>
      <c r="I240" s="123" t="s">
        <v>43</v>
      </c>
      <c r="J240" s="123" t="s">
        <v>980</v>
      </c>
      <c r="K240" s="123">
        <v>2.96</v>
      </c>
      <c r="L240" s="126">
        <v>2.96</v>
      </c>
      <c r="M240" s="110">
        <f t="shared" si="25"/>
        <v>0</v>
      </c>
      <c r="N240" s="127">
        <v>43984</v>
      </c>
      <c r="O240" s="42">
        <v>12</v>
      </c>
      <c r="P240" s="35" t="s">
        <v>1282</v>
      </c>
      <c r="Q240" s="125" t="s">
        <v>54</v>
      </c>
      <c r="R240" s="125"/>
      <c r="S240" s="125"/>
      <c r="T240" s="125"/>
      <c r="U240" s="125" t="s">
        <v>74</v>
      </c>
      <c r="V240" s="120"/>
    </row>
    <row r="241" spans="2:22" s="76" customFormat="1" ht="18.75">
      <c r="B241" s="71">
        <v>236</v>
      </c>
      <c r="C241" s="159">
        <v>44317</v>
      </c>
      <c r="D241" s="137" t="s">
        <v>954</v>
      </c>
      <c r="E241" s="17">
        <v>44344</v>
      </c>
      <c r="F241" s="11">
        <v>2</v>
      </c>
      <c r="G241" s="125" t="s">
        <v>966</v>
      </c>
      <c r="H241" s="125" t="s">
        <v>730</v>
      </c>
      <c r="I241" s="123" t="s">
        <v>43</v>
      </c>
      <c r="J241" s="123" t="s">
        <v>248</v>
      </c>
      <c r="K241" s="123">
        <v>6.3</v>
      </c>
      <c r="L241" s="126">
        <v>6.3</v>
      </c>
      <c r="M241" s="110">
        <f t="shared" si="25"/>
        <v>0</v>
      </c>
      <c r="N241" s="127">
        <v>44033</v>
      </c>
      <c r="O241" s="42">
        <v>10.366666666666667</v>
      </c>
      <c r="P241" s="35" t="s">
        <v>1282</v>
      </c>
      <c r="Q241" s="125" t="s">
        <v>54</v>
      </c>
      <c r="R241" s="125"/>
      <c r="S241" s="125"/>
      <c r="T241" s="125"/>
      <c r="U241" s="125" t="s">
        <v>74</v>
      </c>
      <c r="V241" s="120"/>
    </row>
    <row r="242" spans="2:22" s="76" customFormat="1" ht="18.75">
      <c r="B242" s="71">
        <v>237</v>
      </c>
      <c r="C242" s="159">
        <v>44317</v>
      </c>
      <c r="D242" s="137" t="s">
        <v>954</v>
      </c>
      <c r="E242" s="17">
        <v>44344</v>
      </c>
      <c r="F242" s="11">
        <v>2</v>
      </c>
      <c r="G242" s="125" t="s">
        <v>981</v>
      </c>
      <c r="H242" s="125" t="s">
        <v>730</v>
      </c>
      <c r="I242" s="123" t="s">
        <v>43</v>
      </c>
      <c r="J242" s="123" t="s">
        <v>247</v>
      </c>
      <c r="K242" s="123">
        <v>9.11</v>
      </c>
      <c r="L242" s="126">
        <v>9.11</v>
      </c>
      <c r="M242" s="110">
        <f t="shared" si="25"/>
        <v>0</v>
      </c>
      <c r="N242" s="127">
        <v>44033</v>
      </c>
      <c r="O242" s="42">
        <v>10.366666666666667</v>
      </c>
      <c r="P242" s="35" t="s">
        <v>1282</v>
      </c>
      <c r="Q242" s="125" t="s">
        <v>54</v>
      </c>
      <c r="R242" s="125"/>
      <c r="S242" s="125"/>
      <c r="T242" s="125"/>
      <c r="U242" s="125" t="s">
        <v>56</v>
      </c>
      <c r="V242" s="120"/>
    </row>
    <row r="243" spans="2:22" s="76" customFormat="1" ht="18.75">
      <c r="B243" s="71">
        <v>238</v>
      </c>
      <c r="C243" s="159">
        <v>44317</v>
      </c>
      <c r="D243" s="137" t="s">
        <v>955</v>
      </c>
      <c r="E243" s="17">
        <v>44345</v>
      </c>
      <c r="F243" s="11">
        <v>1</v>
      </c>
      <c r="G243" s="126" t="s">
        <v>38</v>
      </c>
      <c r="H243" s="126" t="s">
        <v>40</v>
      </c>
      <c r="I243" s="123" t="s">
        <v>128</v>
      </c>
      <c r="J243" s="123" t="s">
        <v>783</v>
      </c>
      <c r="K243" s="123">
        <v>7.35</v>
      </c>
      <c r="L243" s="126">
        <v>6.85</v>
      </c>
      <c r="M243" s="110">
        <f t="shared" si="25"/>
        <v>0.5</v>
      </c>
      <c r="N243" s="138">
        <v>43984</v>
      </c>
      <c r="O243" s="42">
        <v>12.033333333333333</v>
      </c>
      <c r="P243" s="35" t="s">
        <v>1282</v>
      </c>
      <c r="Q243" s="139" t="s">
        <v>53</v>
      </c>
      <c r="R243" s="139"/>
      <c r="S243" s="139"/>
      <c r="T243" s="139"/>
      <c r="U243" s="140" t="s">
        <v>56</v>
      </c>
      <c r="V243" s="120"/>
    </row>
    <row r="244" spans="2:22" s="76" customFormat="1" ht="18.75">
      <c r="B244" s="71">
        <v>239</v>
      </c>
      <c r="C244" s="159">
        <v>44317</v>
      </c>
      <c r="D244" s="137" t="s">
        <v>955</v>
      </c>
      <c r="E244" s="17">
        <v>44345</v>
      </c>
      <c r="F244" s="11">
        <v>1</v>
      </c>
      <c r="G244" s="126" t="s">
        <v>38</v>
      </c>
      <c r="H244" s="126" t="s">
        <v>40</v>
      </c>
      <c r="I244" s="123" t="s">
        <v>128</v>
      </c>
      <c r="J244" s="123" t="s">
        <v>982</v>
      </c>
      <c r="K244" s="123">
        <v>7.87</v>
      </c>
      <c r="L244" s="126">
        <v>6</v>
      </c>
      <c r="M244" s="110">
        <f t="shared" si="25"/>
        <v>1.87</v>
      </c>
      <c r="N244" s="138">
        <v>43984</v>
      </c>
      <c r="O244" s="42">
        <v>12.033333333333333</v>
      </c>
      <c r="P244" s="35" t="s">
        <v>1282</v>
      </c>
      <c r="Q244" s="139" t="s">
        <v>53</v>
      </c>
      <c r="R244" s="139"/>
      <c r="S244" s="139"/>
      <c r="T244" s="139"/>
      <c r="U244" s="140" t="s">
        <v>56</v>
      </c>
      <c r="V244" s="120"/>
    </row>
    <row r="245" spans="2:22" s="76" customFormat="1" ht="18.75">
      <c r="B245" s="71">
        <v>240</v>
      </c>
      <c r="C245" s="159">
        <v>44317</v>
      </c>
      <c r="D245" s="137" t="s">
        <v>955</v>
      </c>
      <c r="E245" s="17">
        <v>44345</v>
      </c>
      <c r="F245" s="11">
        <v>1</v>
      </c>
      <c r="G245" s="126" t="s">
        <v>38</v>
      </c>
      <c r="H245" s="126" t="s">
        <v>40</v>
      </c>
      <c r="I245" s="123" t="s">
        <v>128</v>
      </c>
      <c r="J245" s="123" t="s">
        <v>983</v>
      </c>
      <c r="K245" s="123">
        <v>7.07</v>
      </c>
      <c r="L245" s="126">
        <v>7.07</v>
      </c>
      <c r="M245" s="110">
        <f t="shared" si="25"/>
        <v>0</v>
      </c>
      <c r="N245" s="138">
        <v>44143</v>
      </c>
      <c r="O245" s="42">
        <v>6.7333333333333334</v>
      </c>
      <c r="P245" s="35" t="s">
        <v>1282</v>
      </c>
      <c r="Q245" s="139" t="s">
        <v>54</v>
      </c>
      <c r="R245" s="139"/>
      <c r="S245" s="139"/>
      <c r="T245" s="139"/>
      <c r="U245" s="140" t="s">
        <v>130</v>
      </c>
      <c r="V245" s="120"/>
    </row>
    <row r="246" spans="2:22" s="76" customFormat="1" ht="18.75">
      <c r="B246" s="71">
        <v>241</v>
      </c>
      <c r="C246" s="159">
        <v>44317</v>
      </c>
      <c r="D246" s="137" t="s">
        <v>955</v>
      </c>
      <c r="E246" s="17">
        <v>44345</v>
      </c>
      <c r="F246" s="11">
        <v>1</v>
      </c>
      <c r="G246" s="125" t="s">
        <v>38</v>
      </c>
      <c r="H246" s="125" t="s">
        <v>40</v>
      </c>
      <c r="I246" s="123" t="s">
        <v>128</v>
      </c>
      <c r="J246" s="123" t="s">
        <v>984</v>
      </c>
      <c r="K246" s="123">
        <v>4.5199999999999996</v>
      </c>
      <c r="L246" s="126">
        <v>4.5199999999999996</v>
      </c>
      <c r="M246" s="110">
        <f t="shared" si="25"/>
        <v>0</v>
      </c>
      <c r="N246" s="127">
        <v>43990</v>
      </c>
      <c r="O246" s="42">
        <v>11.833333333333334</v>
      </c>
      <c r="P246" s="35" t="s">
        <v>1282</v>
      </c>
      <c r="Q246" s="125" t="s">
        <v>54</v>
      </c>
      <c r="R246" s="125"/>
      <c r="S246" s="125"/>
      <c r="T246" s="125"/>
      <c r="U246" s="125" t="s">
        <v>130</v>
      </c>
      <c r="V246" s="120"/>
    </row>
    <row r="247" spans="2:22" s="76" customFormat="1" ht="18.75">
      <c r="B247" s="71">
        <v>242</v>
      </c>
      <c r="C247" s="160">
        <v>44348</v>
      </c>
      <c r="D247" s="137" t="s">
        <v>957</v>
      </c>
      <c r="E247" s="17">
        <v>44348</v>
      </c>
      <c r="F247" s="11">
        <v>2</v>
      </c>
      <c r="G247" s="125" t="s">
        <v>39</v>
      </c>
      <c r="H247" s="125" t="s">
        <v>146</v>
      </c>
      <c r="I247" s="123" t="s">
        <v>911</v>
      </c>
      <c r="J247" s="123" t="s">
        <v>985</v>
      </c>
      <c r="K247" s="123">
        <v>1.42</v>
      </c>
      <c r="L247" s="126">
        <v>0.42</v>
      </c>
      <c r="M247" s="110">
        <f t="shared" si="25"/>
        <v>1</v>
      </c>
      <c r="N247" s="127">
        <v>44058</v>
      </c>
      <c r="O247" s="42">
        <v>9.6666666666666661</v>
      </c>
      <c r="P247" s="35" t="s">
        <v>1282</v>
      </c>
      <c r="Q247" s="125" t="s">
        <v>20</v>
      </c>
      <c r="R247" s="125"/>
      <c r="S247" s="125"/>
      <c r="T247" s="125"/>
      <c r="U247" s="125" t="s">
        <v>153</v>
      </c>
      <c r="V247" s="120"/>
    </row>
    <row r="248" spans="2:22" s="76" customFormat="1" ht="18.75">
      <c r="B248" s="71">
        <v>243</v>
      </c>
      <c r="C248" s="160">
        <v>44348</v>
      </c>
      <c r="D248" s="137" t="s">
        <v>957</v>
      </c>
      <c r="E248" s="17">
        <v>44348</v>
      </c>
      <c r="F248" s="11">
        <v>1</v>
      </c>
      <c r="G248" s="125" t="s">
        <v>662</v>
      </c>
      <c r="H248" s="125" t="s">
        <v>486</v>
      </c>
      <c r="I248" s="123" t="s">
        <v>986</v>
      </c>
      <c r="J248" s="123" t="s">
        <v>987</v>
      </c>
      <c r="K248" s="123">
        <v>3.31</v>
      </c>
      <c r="L248" s="126">
        <v>0.1</v>
      </c>
      <c r="M248" s="110">
        <f>K248-L248</f>
        <v>3.21</v>
      </c>
      <c r="N248" s="127">
        <v>44044</v>
      </c>
      <c r="O248" s="42">
        <v>10.133333333333333</v>
      </c>
      <c r="P248" s="35" t="s">
        <v>1282</v>
      </c>
      <c r="Q248" s="125" t="s">
        <v>52</v>
      </c>
      <c r="R248" s="125"/>
      <c r="S248" s="125"/>
      <c r="T248" s="125"/>
      <c r="U248" s="125" t="s">
        <v>69</v>
      </c>
      <c r="V248" s="120"/>
    </row>
    <row r="249" spans="2:22" s="76" customFormat="1" ht="18.75">
      <c r="B249" s="71">
        <v>244</v>
      </c>
      <c r="C249" s="160">
        <v>44348</v>
      </c>
      <c r="D249" s="137" t="s">
        <v>959</v>
      </c>
      <c r="E249" s="17">
        <v>44349</v>
      </c>
      <c r="F249" s="11">
        <v>2</v>
      </c>
      <c r="G249" s="125" t="s">
        <v>71</v>
      </c>
      <c r="H249" s="125" t="s">
        <v>676</v>
      </c>
      <c r="I249" s="123" t="s">
        <v>789</v>
      </c>
      <c r="J249" s="123" t="s">
        <v>924</v>
      </c>
      <c r="K249" s="123">
        <v>8.26</v>
      </c>
      <c r="L249" s="123">
        <v>2.2599999999999998</v>
      </c>
      <c r="M249" s="110">
        <f t="shared" ref="M249:M254" si="26">K249-L249</f>
        <v>6</v>
      </c>
      <c r="N249" s="127">
        <v>44068</v>
      </c>
      <c r="O249" s="42">
        <v>9.3666666666666671</v>
      </c>
      <c r="P249" s="35" t="s">
        <v>1282</v>
      </c>
      <c r="Q249" s="125" t="s">
        <v>52</v>
      </c>
      <c r="R249" s="125"/>
      <c r="S249" s="125"/>
      <c r="T249" s="125"/>
      <c r="U249" s="125" t="s">
        <v>109</v>
      </c>
      <c r="V249" s="120"/>
    </row>
    <row r="250" spans="2:22" s="76" customFormat="1" ht="18.75">
      <c r="B250" s="71">
        <v>245</v>
      </c>
      <c r="C250" s="160">
        <v>44348</v>
      </c>
      <c r="D250" s="137" t="s">
        <v>959</v>
      </c>
      <c r="E250" s="17">
        <v>44349</v>
      </c>
      <c r="F250" s="11">
        <v>2</v>
      </c>
      <c r="G250" s="125" t="s">
        <v>835</v>
      </c>
      <c r="H250" s="125" t="s">
        <v>214</v>
      </c>
      <c r="I250" s="123" t="s">
        <v>789</v>
      </c>
      <c r="J250" s="123" t="s">
        <v>925</v>
      </c>
      <c r="K250" s="123">
        <v>4.17</v>
      </c>
      <c r="L250" s="126">
        <v>1</v>
      </c>
      <c r="M250" s="110">
        <f t="shared" si="26"/>
        <v>3.17</v>
      </c>
      <c r="N250" s="127">
        <v>44065</v>
      </c>
      <c r="O250" s="42">
        <v>9.4666666666666668</v>
      </c>
      <c r="P250" s="35" t="s">
        <v>1282</v>
      </c>
      <c r="Q250" s="125" t="s">
        <v>52</v>
      </c>
      <c r="R250" s="125"/>
      <c r="S250" s="125"/>
      <c r="T250" s="125"/>
      <c r="U250" s="125" t="s">
        <v>109</v>
      </c>
      <c r="V250" s="120"/>
    </row>
    <row r="251" spans="2:22" s="76" customFormat="1" ht="18.75">
      <c r="B251" s="71">
        <v>246</v>
      </c>
      <c r="C251" s="160">
        <v>44348</v>
      </c>
      <c r="D251" s="137" t="s">
        <v>959</v>
      </c>
      <c r="E251" s="17">
        <v>44349</v>
      </c>
      <c r="F251" s="14">
        <v>3</v>
      </c>
      <c r="G251" s="125" t="s">
        <v>724</v>
      </c>
      <c r="H251" s="125" t="s">
        <v>117</v>
      </c>
      <c r="I251" s="123" t="s">
        <v>988</v>
      </c>
      <c r="J251" s="123" t="s">
        <v>989</v>
      </c>
      <c r="K251" s="123">
        <v>3.47</v>
      </c>
      <c r="L251" s="126">
        <v>0.5</v>
      </c>
      <c r="M251" s="110">
        <f t="shared" si="26"/>
        <v>2.97</v>
      </c>
      <c r="N251" s="127">
        <v>43997</v>
      </c>
      <c r="O251" s="42">
        <v>11.733333333333333</v>
      </c>
      <c r="P251" s="35" t="s">
        <v>1282</v>
      </c>
      <c r="Q251" s="125" t="s">
        <v>53</v>
      </c>
      <c r="R251" s="125"/>
      <c r="S251" s="125"/>
      <c r="T251" s="125"/>
      <c r="U251" s="125" t="s">
        <v>84</v>
      </c>
      <c r="V251" s="120"/>
    </row>
    <row r="252" spans="2:22" s="76" customFormat="1" ht="18.75">
      <c r="B252" s="71">
        <v>247</v>
      </c>
      <c r="C252" s="160">
        <v>44348</v>
      </c>
      <c r="D252" s="137" t="s">
        <v>959</v>
      </c>
      <c r="E252" s="17">
        <v>44349</v>
      </c>
      <c r="F252" s="14">
        <v>3</v>
      </c>
      <c r="G252" s="125" t="s">
        <v>724</v>
      </c>
      <c r="H252" s="125" t="s">
        <v>117</v>
      </c>
      <c r="I252" s="123" t="s">
        <v>988</v>
      </c>
      <c r="J252" s="123" t="s">
        <v>990</v>
      </c>
      <c r="K252" s="123">
        <v>6.32</v>
      </c>
      <c r="L252" s="126">
        <v>1.5</v>
      </c>
      <c r="M252" s="110">
        <f t="shared" si="26"/>
        <v>4.82</v>
      </c>
      <c r="N252" s="127">
        <v>43996</v>
      </c>
      <c r="O252" s="42">
        <v>11.766666666666667</v>
      </c>
      <c r="P252" s="35" t="s">
        <v>1282</v>
      </c>
      <c r="Q252" s="125" t="s">
        <v>53</v>
      </c>
      <c r="R252" s="125"/>
      <c r="S252" s="125"/>
      <c r="T252" s="125"/>
      <c r="U252" s="125" t="s">
        <v>84</v>
      </c>
      <c r="V252" s="120"/>
    </row>
    <row r="253" spans="2:22" s="76" customFormat="1" ht="18.75">
      <c r="B253" s="71">
        <v>248</v>
      </c>
      <c r="C253" s="160">
        <v>44348</v>
      </c>
      <c r="D253" s="137" t="s">
        <v>959</v>
      </c>
      <c r="E253" s="17">
        <v>44349</v>
      </c>
      <c r="F253" s="14">
        <v>3</v>
      </c>
      <c r="G253" s="125" t="s">
        <v>123</v>
      </c>
      <c r="H253" s="125" t="s">
        <v>143</v>
      </c>
      <c r="I253" s="123" t="s">
        <v>892</v>
      </c>
      <c r="J253" s="123" t="s">
        <v>991</v>
      </c>
      <c r="K253" s="123">
        <v>2.66</v>
      </c>
      <c r="L253" s="126">
        <v>0.2</v>
      </c>
      <c r="M253" s="110">
        <f t="shared" si="26"/>
        <v>2.46</v>
      </c>
      <c r="N253" s="127">
        <v>44032</v>
      </c>
      <c r="O253" s="42">
        <v>10.566666666666666</v>
      </c>
      <c r="P253" s="35" t="s">
        <v>1282</v>
      </c>
      <c r="Q253" s="125" t="s">
        <v>52</v>
      </c>
      <c r="R253" s="125"/>
      <c r="S253" s="125"/>
      <c r="T253" s="125"/>
      <c r="U253" s="125" t="s">
        <v>739</v>
      </c>
      <c r="V253" s="120"/>
    </row>
    <row r="254" spans="2:22" s="76" customFormat="1" ht="18.75">
      <c r="B254" s="71">
        <v>249</v>
      </c>
      <c r="C254" s="160">
        <v>44348</v>
      </c>
      <c r="D254" s="137" t="s">
        <v>959</v>
      </c>
      <c r="E254" s="17">
        <v>44349</v>
      </c>
      <c r="F254" s="14">
        <v>3</v>
      </c>
      <c r="G254" s="125" t="s">
        <v>123</v>
      </c>
      <c r="H254" s="125" t="s">
        <v>143</v>
      </c>
      <c r="I254" s="123" t="s">
        <v>892</v>
      </c>
      <c r="J254" s="123" t="s">
        <v>992</v>
      </c>
      <c r="K254" s="126">
        <v>1</v>
      </c>
      <c r="L254" s="123">
        <v>0.75</v>
      </c>
      <c r="M254" s="110">
        <f t="shared" si="26"/>
        <v>0.25</v>
      </c>
      <c r="N254" s="127">
        <v>44019</v>
      </c>
      <c r="O254" s="42">
        <v>11</v>
      </c>
      <c r="P254" s="35" t="s">
        <v>1282</v>
      </c>
      <c r="Q254" s="125" t="s">
        <v>52</v>
      </c>
      <c r="R254" s="125"/>
      <c r="S254" s="125"/>
      <c r="T254" s="125"/>
      <c r="U254" s="125" t="s">
        <v>153</v>
      </c>
      <c r="V254" s="120"/>
    </row>
    <row r="255" spans="2:22" s="76" customFormat="1" ht="18.75">
      <c r="B255" s="71">
        <v>250</v>
      </c>
      <c r="C255" s="160">
        <v>44348</v>
      </c>
      <c r="D255" s="137" t="s">
        <v>958</v>
      </c>
      <c r="E255" s="17">
        <v>44350</v>
      </c>
      <c r="F255" s="96">
        <v>1</v>
      </c>
      <c r="G255" s="125" t="s">
        <v>70</v>
      </c>
      <c r="H255" s="125" t="s">
        <v>16</v>
      </c>
      <c r="I255" s="123" t="s">
        <v>119</v>
      </c>
      <c r="J255" s="123" t="s">
        <v>372</v>
      </c>
      <c r="K255" s="126">
        <v>15.6</v>
      </c>
      <c r="L255" s="123">
        <v>0.4</v>
      </c>
      <c r="M255" s="110">
        <v>15.2</v>
      </c>
      <c r="N255" s="127">
        <v>44109</v>
      </c>
      <c r="O255" s="42">
        <v>8.0333333333333332</v>
      </c>
      <c r="P255" s="35" t="s">
        <v>1282</v>
      </c>
      <c r="Q255" s="125" t="s">
        <v>53</v>
      </c>
      <c r="R255" s="125"/>
      <c r="S255" s="125"/>
      <c r="T255" s="125"/>
      <c r="U255" s="125" t="s">
        <v>74</v>
      </c>
      <c r="V255" s="120"/>
    </row>
    <row r="256" spans="2:22" s="76" customFormat="1" ht="18.75">
      <c r="B256" s="71">
        <v>251</v>
      </c>
      <c r="C256" s="160">
        <v>44348</v>
      </c>
      <c r="D256" s="137" t="s">
        <v>958</v>
      </c>
      <c r="E256" s="17">
        <v>44350</v>
      </c>
      <c r="F256" s="96">
        <v>2</v>
      </c>
      <c r="G256" s="125" t="s">
        <v>146</v>
      </c>
      <c r="H256" s="125" t="s">
        <v>993</v>
      </c>
      <c r="I256" s="123" t="s">
        <v>994</v>
      </c>
      <c r="J256" s="123" t="s">
        <v>995</v>
      </c>
      <c r="K256" s="126">
        <v>3.44</v>
      </c>
      <c r="L256" s="123">
        <v>3.44</v>
      </c>
      <c r="M256" s="110">
        <v>0</v>
      </c>
      <c r="N256" s="127">
        <v>44161</v>
      </c>
      <c r="O256" s="42">
        <v>6.333333333333333</v>
      </c>
      <c r="P256" s="83" t="s">
        <v>1280</v>
      </c>
      <c r="Q256" s="125" t="s">
        <v>53</v>
      </c>
      <c r="R256" s="78" t="s">
        <v>1291</v>
      </c>
      <c r="S256" s="84">
        <v>50</v>
      </c>
      <c r="T256" s="176">
        <f>L256*S256</f>
        <v>172</v>
      </c>
      <c r="U256" s="125" t="s">
        <v>109</v>
      </c>
      <c r="V256" s="120"/>
    </row>
    <row r="257" spans="2:22" s="76" customFormat="1" ht="18.75">
      <c r="B257" s="71">
        <v>252</v>
      </c>
      <c r="C257" s="160">
        <v>44348</v>
      </c>
      <c r="D257" s="137" t="s">
        <v>958</v>
      </c>
      <c r="E257" s="17">
        <v>44350</v>
      </c>
      <c r="F257" s="96">
        <v>3</v>
      </c>
      <c r="G257" s="125" t="s">
        <v>722</v>
      </c>
      <c r="H257" s="125" t="s">
        <v>996</v>
      </c>
      <c r="I257" s="123" t="s">
        <v>900</v>
      </c>
      <c r="J257" s="123" t="s">
        <v>997</v>
      </c>
      <c r="K257" s="126">
        <v>9.1199999999999992</v>
      </c>
      <c r="L257" s="123">
        <v>0.1</v>
      </c>
      <c r="M257" s="110">
        <v>9.02</v>
      </c>
      <c r="N257" s="127">
        <v>44110</v>
      </c>
      <c r="O257" s="42">
        <v>8</v>
      </c>
      <c r="P257" s="35" t="s">
        <v>1282</v>
      </c>
      <c r="Q257" s="125" t="s">
        <v>53</v>
      </c>
      <c r="R257" s="125"/>
      <c r="S257" s="125"/>
      <c r="T257" s="125"/>
      <c r="U257" s="125" t="s">
        <v>56</v>
      </c>
      <c r="V257" s="120"/>
    </row>
    <row r="258" spans="2:22" s="76" customFormat="1" ht="18.75">
      <c r="B258" s="71">
        <v>253</v>
      </c>
      <c r="C258" s="160">
        <v>44348</v>
      </c>
      <c r="D258" s="137" t="s">
        <v>954</v>
      </c>
      <c r="E258" s="17">
        <v>44351</v>
      </c>
      <c r="F258" s="96">
        <v>1</v>
      </c>
      <c r="G258" s="125" t="s">
        <v>998</v>
      </c>
      <c r="H258" s="125" t="s">
        <v>603</v>
      </c>
      <c r="I258" s="123" t="s">
        <v>128</v>
      </c>
      <c r="J258" s="123" t="s">
        <v>490</v>
      </c>
      <c r="K258" s="126">
        <v>0.91</v>
      </c>
      <c r="L258" s="123">
        <v>0.41</v>
      </c>
      <c r="M258" s="110">
        <v>0.5</v>
      </c>
      <c r="N258" s="127">
        <v>44088</v>
      </c>
      <c r="O258" s="42">
        <v>8.7666666666666675</v>
      </c>
      <c r="P258" s="35" t="s">
        <v>1282</v>
      </c>
      <c r="Q258" s="125" t="s">
        <v>53</v>
      </c>
      <c r="R258" s="125"/>
      <c r="S258" s="125"/>
      <c r="T258" s="125"/>
      <c r="U258" s="125" t="s">
        <v>130</v>
      </c>
      <c r="V258" s="120"/>
    </row>
    <row r="259" spans="2:22" s="76" customFormat="1" ht="18.75">
      <c r="B259" s="71">
        <v>254</v>
      </c>
      <c r="C259" s="160">
        <v>44348</v>
      </c>
      <c r="D259" s="137" t="s">
        <v>954</v>
      </c>
      <c r="E259" s="17">
        <v>44351</v>
      </c>
      <c r="F259" s="96">
        <v>1</v>
      </c>
      <c r="G259" s="125" t="s">
        <v>123</v>
      </c>
      <c r="H259" s="125" t="s">
        <v>999</v>
      </c>
      <c r="I259" s="123" t="s">
        <v>625</v>
      </c>
      <c r="J259" s="123" t="s">
        <v>1000</v>
      </c>
      <c r="K259" s="126">
        <v>1.17</v>
      </c>
      <c r="L259" s="123">
        <v>0.17</v>
      </c>
      <c r="M259" s="110">
        <v>0.99999999999999989</v>
      </c>
      <c r="N259" s="127">
        <v>44086</v>
      </c>
      <c r="O259" s="42">
        <v>8.8333333333333339</v>
      </c>
      <c r="P259" s="35" t="s">
        <v>1282</v>
      </c>
      <c r="Q259" s="125" t="s">
        <v>54</v>
      </c>
      <c r="R259" s="125"/>
      <c r="S259" s="125"/>
      <c r="T259" s="125"/>
      <c r="U259" s="125" t="s">
        <v>56</v>
      </c>
      <c r="V259" s="120"/>
    </row>
    <row r="260" spans="2:22" s="76" customFormat="1" ht="18.75">
      <c r="B260" s="71">
        <v>255</v>
      </c>
      <c r="C260" s="160">
        <v>44348</v>
      </c>
      <c r="D260" s="137" t="s">
        <v>954</v>
      </c>
      <c r="E260" s="17">
        <v>44351</v>
      </c>
      <c r="F260" s="84" t="s">
        <v>22</v>
      </c>
      <c r="G260" s="142">
        <v>0.51388888888888895</v>
      </c>
      <c r="H260" s="142">
        <v>0.56944444444444442</v>
      </c>
      <c r="I260" s="123" t="s">
        <v>326</v>
      </c>
      <c r="J260" s="123" t="s">
        <v>1001</v>
      </c>
      <c r="K260" s="126">
        <v>3.12</v>
      </c>
      <c r="L260" s="123">
        <v>1</v>
      </c>
      <c r="M260" s="110">
        <v>2.12</v>
      </c>
      <c r="N260" s="127">
        <v>43832</v>
      </c>
      <c r="O260" s="42">
        <v>17.333333333333332</v>
      </c>
      <c r="P260" s="35" t="s">
        <v>1282</v>
      </c>
      <c r="Q260" s="125" t="s">
        <v>52</v>
      </c>
      <c r="R260" s="125"/>
      <c r="S260" s="125"/>
      <c r="T260" s="125"/>
      <c r="U260" s="125" t="s">
        <v>56</v>
      </c>
      <c r="V260" s="120"/>
    </row>
    <row r="261" spans="2:22" s="76" customFormat="1" ht="18.75">
      <c r="B261" s="71">
        <v>256</v>
      </c>
      <c r="C261" s="160">
        <v>44348</v>
      </c>
      <c r="D261" s="137" t="s">
        <v>954</v>
      </c>
      <c r="E261" s="17">
        <v>44351</v>
      </c>
      <c r="F261" s="84" t="s">
        <v>22</v>
      </c>
      <c r="G261" s="142">
        <v>0.51388888888888895</v>
      </c>
      <c r="H261" s="142">
        <v>0.56944444444444442</v>
      </c>
      <c r="I261" s="123" t="s">
        <v>326</v>
      </c>
      <c r="J261" s="123" t="s">
        <v>1002</v>
      </c>
      <c r="K261" s="126">
        <v>2.9</v>
      </c>
      <c r="L261" s="123">
        <v>2.9</v>
      </c>
      <c r="M261" s="110">
        <v>0</v>
      </c>
      <c r="N261" s="127">
        <v>43827</v>
      </c>
      <c r="O261" s="42">
        <v>17.5</v>
      </c>
      <c r="P261" s="35" t="s">
        <v>1282</v>
      </c>
      <c r="Q261" s="125" t="s">
        <v>52</v>
      </c>
      <c r="R261" s="125"/>
      <c r="S261" s="125"/>
      <c r="T261" s="125"/>
      <c r="U261" s="125" t="s">
        <v>69</v>
      </c>
      <c r="V261" s="120"/>
    </row>
    <row r="262" spans="2:22" s="76" customFormat="1" ht="18.75">
      <c r="B262" s="71">
        <v>257</v>
      </c>
      <c r="C262" s="160">
        <v>44348</v>
      </c>
      <c r="D262" s="137" t="s">
        <v>954</v>
      </c>
      <c r="E262" s="17">
        <v>44351</v>
      </c>
      <c r="F262" s="84" t="s">
        <v>22</v>
      </c>
      <c r="G262" s="142">
        <v>0.51388888888888895</v>
      </c>
      <c r="H262" s="142">
        <v>0.56944444444444442</v>
      </c>
      <c r="I262" s="123" t="s">
        <v>326</v>
      </c>
      <c r="J262" s="123" t="s">
        <v>1003</v>
      </c>
      <c r="K262" s="126">
        <v>3.27</v>
      </c>
      <c r="L262" s="123">
        <v>3.27</v>
      </c>
      <c r="M262" s="110">
        <v>0</v>
      </c>
      <c r="N262" s="127">
        <v>43830</v>
      </c>
      <c r="O262" s="42">
        <v>17.399999999999999</v>
      </c>
      <c r="P262" s="35" t="s">
        <v>1282</v>
      </c>
      <c r="Q262" s="125" t="s">
        <v>52</v>
      </c>
      <c r="R262" s="125"/>
      <c r="S262" s="125"/>
      <c r="T262" s="125"/>
      <c r="U262" s="125" t="s">
        <v>56</v>
      </c>
      <c r="V262" s="120"/>
    </row>
    <row r="263" spans="2:22" s="76" customFormat="1" ht="18.75">
      <c r="B263" s="71">
        <v>258</v>
      </c>
      <c r="C263" s="160">
        <v>44348</v>
      </c>
      <c r="D263" s="137" t="s">
        <v>954</v>
      </c>
      <c r="E263" s="17">
        <v>44351</v>
      </c>
      <c r="F263" s="84" t="s">
        <v>22</v>
      </c>
      <c r="G263" s="142">
        <v>0.51388888888888895</v>
      </c>
      <c r="H263" s="142">
        <v>0.56944444444444442</v>
      </c>
      <c r="I263" s="123" t="s">
        <v>326</v>
      </c>
      <c r="J263" s="123" t="s">
        <v>328</v>
      </c>
      <c r="K263" s="126">
        <v>3.45</v>
      </c>
      <c r="L263" s="123">
        <v>0.3</v>
      </c>
      <c r="M263" s="110">
        <v>3.1500000000000004</v>
      </c>
      <c r="N263" s="127">
        <v>44049</v>
      </c>
      <c r="O263" s="42">
        <v>10.1</v>
      </c>
      <c r="P263" s="35" t="s">
        <v>1282</v>
      </c>
      <c r="Q263" s="125" t="s">
        <v>54</v>
      </c>
      <c r="R263" s="125"/>
      <c r="S263" s="125"/>
      <c r="T263" s="125"/>
      <c r="U263" s="125" t="s">
        <v>74</v>
      </c>
      <c r="V263" s="120"/>
    </row>
    <row r="264" spans="2:22" s="76" customFormat="1" ht="18.75">
      <c r="B264" s="71">
        <v>259</v>
      </c>
      <c r="C264" s="160">
        <v>44348</v>
      </c>
      <c r="D264" s="137" t="s">
        <v>954</v>
      </c>
      <c r="E264" s="17">
        <v>44351</v>
      </c>
      <c r="F264" s="84" t="s">
        <v>22</v>
      </c>
      <c r="G264" s="142">
        <v>0.51388888888888895</v>
      </c>
      <c r="H264" s="142">
        <v>0.56944444444444442</v>
      </c>
      <c r="I264" s="123" t="s">
        <v>326</v>
      </c>
      <c r="J264" s="123" t="s">
        <v>1004</v>
      </c>
      <c r="K264" s="126">
        <v>5.37</v>
      </c>
      <c r="L264" s="123">
        <v>0.5</v>
      </c>
      <c r="M264" s="110">
        <v>4.87</v>
      </c>
      <c r="N264" s="127">
        <v>43829</v>
      </c>
      <c r="O264" s="42">
        <v>17.433333333333334</v>
      </c>
      <c r="P264" s="35" t="s">
        <v>1282</v>
      </c>
      <c r="Q264" s="125" t="s">
        <v>52</v>
      </c>
      <c r="R264" s="125"/>
      <c r="S264" s="125"/>
      <c r="T264" s="125"/>
      <c r="U264" s="125" t="s">
        <v>56</v>
      </c>
      <c r="V264" s="120"/>
    </row>
    <row r="265" spans="2:22" s="76" customFormat="1" ht="18.75">
      <c r="B265" s="71">
        <v>260</v>
      </c>
      <c r="C265" s="160">
        <v>44348</v>
      </c>
      <c r="D265" s="137" t="s">
        <v>954</v>
      </c>
      <c r="E265" s="17">
        <v>44351</v>
      </c>
      <c r="F265" s="96">
        <v>3</v>
      </c>
      <c r="G265" s="142" t="s">
        <v>721</v>
      </c>
      <c r="H265" s="142" t="s">
        <v>1018</v>
      </c>
      <c r="I265" s="123" t="s">
        <v>1019</v>
      </c>
      <c r="J265" s="123" t="s">
        <v>1020</v>
      </c>
      <c r="K265" s="126">
        <v>0.73</v>
      </c>
      <c r="L265" s="123">
        <v>0.73</v>
      </c>
      <c r="M265" s="110">
        <v>0</v>
      </c>
      <c r="N265" s="127">
        <v>44083</v>
      </c>
      <c r="O265" s="42">
        <v>8.9333333333333336</v>
      </c>
      <c r="P265" s="35" t="s">
        <v>1282</v>
      </c>
      <c r="Q265" s="125" t="s">
        <v>53</v>
      </c>
      <c r="R265" s="125"/>
      <c r="S265" s="125"/>
      <c r="T265" s="125"/>
      <c r="U265" s="125" t="s">
        <v>130</v>
      </c>
      <c r="V265" s="120"/>
    </row>
    <row r="266" spans="2:22" s="76" customFormat="1" ht="18.75">
      <c r="B266" s="71">
        <v>261</v>
      </c>
      <c r="C266" s="160">
        <v>44348</v>
      </c>
      <c r="D266" s="137" t="s">
        <v>954</v>
      </c>
      <c r="E266" s="17">
        <v>44351</v>
      </c>
      <c r="F266" s="96">
        <v>3</v>
      </c>
      <c r="G266" s="142" t="s">
        <v>721</v>
      </c>
      <c r="H266" s="142" t="s">
        <v>1018</v>
      </c>
      <c r="I266" s="123" t="s">
        <v>1019</v>
      </c>
      <c r="J266" s="123" t="s">
        <v>1021</v>
      </c>
      <c r="K266" s="126">
        <v>2.46</v>
      </c>
      <c r="L266" s="123">
        <v>2.46</v>
      </c>
      <c r="M266" s="110">
        <v>0</v>
      </c>
      <c r="N266" s="127">
        <v>44084</v>
      </c>
      <c r="O266" s="42">
        <v>8.9</v>
      </c>
      <c r="P266" s="35" t="s">
        <v>1282</v>
      </c>
      <c r="Q266" s="125" t="s">
        <v>53</v>
      </c>
      <c r="R266" s="125"/>
      <c r="S266" s="125"/>
      <c r="T266" s="125"/>
      <c r="U266" s="125" t="s">
        <v>130</v>
      </c>
      <c r="V266" s="120"/>
    </row>
    <row r="267" spans="2:22" s="76" customFormat="1" ht="18.75">
      <c r="B267" s="71">
        <v>262</v>
      </c>
      <c r="C267" s="160">
        <v>44348</v>
      </c>
      <c r="D267" s="137" t="s">
        <v>954</v>
      </c>
      <c r="E267" s="17">
        <v>44351</v>
      </c>
      <c r="F267" s="96">
        <v>3</v>
      </c>
      <c r="G267" s="142" t="s">
        <v>721</v>
      </c>
      <c r="H267" s="142" t="s">
        <v>1018</v>
      </c>
      <c r="I267" s="123" t="s">
        <v>1019</v>
      </c>
      <c r="J267" s="123" t="s">
        <v>1022</v>
      </c>
      <c r="K267" s="126">
        <v>1.32</v>
      </c>
      <c r="L267" s="123">
        <v>1.32</v>
      </c>
      <c r="M267" s="110">
        <v>0</v>
      </c>
      <c r="N267" s="127">
        <v>44083</v>
      </c>
      <c r="O267" s="42">
        <v>8.9333333333333336</v>
      </c>
      <c r="P267" s="35" t="s">
        <v>1282</v>
      </c>
      <c r="Q267" s="125" t="s">
        <v>53</v>
      </c>
      <c r="R267" s="125"/>
      <c r="S267" s="125"/>
      <c r="T267" s="125"/>
      <c r="U267" s="125" t="s">
        <v>130</v>
      </c>
      <c r="V267" s="120"/>
    </row>
    <row r="268" spans="2:22" s="76" customFormat="1" ht="18.75">
      <c r="B268" s="71">
        <v>263</v>
      </c>
      <c r="C268" s="160">
        <v>44348</v>
      </c>
      <c r="D268" s="137" t="s">
        <v>954</v>
      </c>
      <c r="E268" s="17">
        <v>44351</v>
      </c>
      <c r="F268" s="96">
        <v>3</v>
      </c>
      <c r="G268" s="142" t="s">
        <v>721</v>
      </c>
      <c r="H268" s="142" t="s">
        <v>1018</v>
      </c>
      <c r="I268" s="123" t="s">
        <v>1019</v>
      </c>
      <c r="J268" s="123" t="s">
        <v>1023</v>
      </c>
      <c r="K268" s="126">
        <v>2</v>
      </c>
      <c r="L268" s="123">
        <v>2</v>
      </c>
      <c r="M268" s="110">
        <v>0</v>
      </c>
      <c r="N268" s="127">
        <v>44038</v>
      </c>
      <c r="O268" s="42">
        <v>10.433333333333334</v>
      </c>
      <c r="P268" s="35" t="s">
        <v>1282</v>
      </c>
      <c r="Q268" s="125" t="s">
        <v>53</v>
      </c>
      <c r="R268" s="125"/>
      <c r="S268" s="125"/>
      <c r="T268" s="125"/>
      <c r="U268" s="125" t="s">
        <v>130</v>
      </c>
      <c r="V268" s="120"/>
    </row>
    <row r="269" spans="2:22" s="76" customFormat="1" ht="18.75">
      <c r="B269" s="71">
        <v>264</v>
      </c>
      <c r="C269" s="160">
        <v>44348</v>
      </c>
      <c r="D269" s="137" t="s">
        <v>954</v>
      </c>
      <c r="E269" s="17">
        <v>44351</v>
      </c>
      <c r="F269" s="96">
        <v>3</v>
      </c>
      <c r="G269" s="142" t="s">
        <v>721</v>
      </c>
      <c r="H269" s="142" t="s">
        <v>1018</v>
      </c>
      <c r="I269" s="123" t="s">
        <v>1019</v>
      </c>
      <c r="J269" s="123" t="s">
        <v>1024</v>
      </c>
      <c r="K269" s="126">
        <v>2.2000000000000002</v>
      </c>
      <c r="L269" s="123">
        <v>2.2000000000000002</v>
      </c>
      <c r="M269" s="110">
        <v>0</v>
      </c>
      <c r="N269" s="127">
        <v>44038</v>
      </c>
      <c r="O269" s="42">
        <v>10.433333333333334</v>
      </c>
      <c r="P269" s="35" t="s">
        <v>1282</v>
      </c>
      <c r="Q269" s="125" t="s">
        <v>53</v>
      </c>
      <c r="R269" s="125"/>
      <c r="S269" s="125"/>
      <c r="T269" s="125"/>
      <c r="U269" s="125" t="s">
        <v>130</v>
      </c>
      <c r="V269" s="120"/>
    </row>
    <row r="270" spans="2:22" s="76" customFormat="1" ht="18.75">
      <c r="B270" s="71">
        <v>265</v>
      </c>
      <c r="C270" s="160">
        <v>44348</v>
      </c>
      <c r="D270" s="137" t="s">
        <v>954</v>
      </c>
      <c r="E270" s="17">
        <v>44351</v>
      </c>
      <c r="F270" s="96">
        <v>3</v>
      </c>
      <c r="G270" s="142" t="s">
        <v>721</v>
      </c>
      <c r="H270" s="142" t="s">
        <v>1018</v>
      </c>
      <c r="I270" s="123" t="s">
        <v>1019</v>
      </c>
      <c r="J270" s="123" t="s">
        <v>1025</v>
      </c>
      <c r="K270" s="126">
        <v>2.5299999999999998</v>
      </c>
      <c r="L270" s="123">
        <v>2.5299999999999998</v>
      </c>
      <c r="M270" s="110">
        <v>0</v>
      </c>
      <c r="N270" s="127">
        <v>44042</v>
      </c>
      <c r="O270" s="42">
        <v>10.3</v>
      </c>
      <c r="P270" s="35" t="s">
        <v>1282</v>
      </c>
      <c r="Q270" s="125" t="s">
        <v>53</v>
      </c>
      <c r="R270" s="125"/>
      <c r="S270" s="125"/>
      <c r="T270" s="125"/>
      <c r="U270" s="125" t="s">
        <v>130</v>
      </c>
      <c r="V270" s="120"/>
    </row>
    <row r="271" spans="2:22" s="76" customFormat="1" ht="18.75">
      <c r="B271" s="71">
        <v>266</v>
      </c>
      <c r="C271" s="160">
        <v>44348</v>
      </c>
      <c r="D271" s="137" t="s">
        <v>955</v>
      </c>
      <c r="E271" s="17">
        <v>44352</v>
      </c>
      <c r="F271" s="96">
        <v>1</v>
      </c>
      <c r="G271" s="142" t="s">
        <v>173</v>
      </c>
      <c r="H271" s="142" t="s">
        <v>174</v>
      </c>
      <c r="I271" s="123" t="s">
        <v>125</v>
      </c>
      <c r="J271" s="123" t="s">
        <v>185</v>
      </c>
      <c r="K271" s="126">
        <v>7.23</v>
      </c>
      <c r="L271" s="123">
        <v>0.23</v>
      </c>
      <c r="M271" s="110">
        <v>7</v>
      </c>
      <c r="N271" s="127">
        <v>44051</v>
      </c>
      <c r="O271" s="42">
        <v>10.033333333333333</v>
      </c>
      <c r="P271" s="35" t="s">
        <v>1282</v>
      </c>
      <c r="Q271" s="125" t="s">
        <v>20</v>
      </c>
      <c r="R271" s="125"/>
      <c r="S271" s="125"/>
      <c r="T271" s="125"/>
      <c r="U271" s="125" t="s">
        <v>56</v>
      </c>
      <c r="V271" s="120"/>
    </row>
    <row r="272" spans="2:22" s="76" customFormat="1" ht="18.75">
      <c r="B272" s="71">
        <v>267</v>
      </c>
      <c r="C272" s="160">
        <v>44348</v>
      </c>
      <c r="D272" s="137" t="s">
        <v>955</v>
      </c>
      <c r="E272" s="17">
        <v>44352</v>
      </c>
      <c r="F272" s="96">
        <v>1</v>
      </c>
      <c r="G272" s="142" t="s">
        <v>173</v>
      </c>
      <c r="H272" s="142" t="s">
        <v>174</v>
      </c>
      <c r="I272" s="123" t="s">
        <v>125</v>
      </c>
      <c r="J272" s="123" t="s">
        <v>1005</v>
      </c>
      <c r="K272" s="126">
        <v>3.14</v>
      </c>
      <c r="L272" s="123">
        <v>1.1399999999999999</v>
      </c>
      <c r="M272" s="110">
        <v>2</v>
      </c>
      <c r="N272" s="127">
        <v>44049</v>
      </c>
      <c r="O272" s="42">
        <v>10.1</v>
      </c>
      <c r="P272" s="35" t="s">
        <v>1282</v>
      </c>
      <c r="Q272" s="125" t="s">
        <v>20</v>
      </c>
      <c r="R272" s="125"/>
      <c r="S272" s="125"/>
      <c r="T272" s="125"/>
      <c r="U272" s="125" t="s">
        <v>56</v>
      </c>
      <c r="V272" s="120"/>
    </row>
    <row r="273" spans="2:22" s="76" customFormat="1" ht="18.75">
      <c r="B273" s="71">
        <v>268</v>
      </c>
      <c r="C273" s="160">
        <v>44348</v>
      </c>
      <c r="D273" s="137" t="s">
        <v>955</v>
      </c>
      <c r="E273" s="17">
        <v>44352</v>
      </c>
      <c r="F273" s="96">
        <v>1</v>
      </c>
      <c r="G273" s="142" t="s">
        <v>146</v>
      </c>
      <c r="H273" s="142" t="s">
        <v>15</v>
      </c>
      <c r="I273" s="123" t="s">
        <v>570</v>
      </c>
      <c r="J273" s="123" t="s">
        <v>666</v>
      </c>
      <c r="K273" s="126">
        <v>3.54</v>
      </c>
      <c r="L273" s="123">
        <v>0.04</v>
      </c>
      <c r="M273" s="110">
        <v>3.5</v>
      </c>
      <c r="N273" s="127">
        <v>43979</v>
      </c>
      <c r="O273" s="42">
        <v>12.433333333333334</v>
      </c>
      <c r="P273" s="35" t="s">
        <v>1282</v>
      </c>
      <c r="Q273" s="125" t="s">
        <v>20</v>
      </c>
      <c r="R273" s="125"/>
      <c r="S273" s="125"/>
      <c r="T273" s="125"/>
      <c r="U273" s="125" t="s">
        <v>69</v>
      </c>
      <c r="V273" s="120"/>
    </row>
    <row r="274" spans="2:22" s="76" customFormat="1" ht="18.75">
      <c r="B274" s="71">
        <v>269</v>
      </c>
      <c r="C274" s="160">
        <v>44348</v>
      </c>
      <c r="D274" s="137" t="s">
        <v>955</v>
      </c>
      <c r="E274" s="17">
        <v>44352</v>
      </c>
      <c r="F274" s="96">
        <v>1</v>
      </c>
      <c r="G274" s="142" t="s">
        <v>146</v>
      </c>
      <c r="H274" s="142" t="s">
        <v>15</v>
      </c>
      <c r="I274" s="123" t="s">
        <v>570</v>
      </c>
      <c r="J274" s="123" t="s">
        <v>1006</v>
      </c>
      <c r="K274" s="126">
        <v>5.12</v>
      </c>
      <c r="L274" s="123">
        <v>0.05</v>
      </c>
      <c r="M274" s="110">
        <v>5.07</v>
      </c>
      <c r="N274" s="127">
        <v>44105</v>
      </c>
      <c r="O274" s="42">
        <v>8.2333333333333325</v>
      </c>
      <c r="P274" s="35" t="s">
        <v>1282</v>
      </c>
      <c r="Q274" s="125" t="s">
        <v>20</v>
      </c>
      <c r="R274" s="125"/>
      <c r="S274" s="125"/>
      <c r="T274" s="125"/>
      <c r="U274" s="125" t="s">
        <v>69</v>
      </c>
      <c r="V274" s="120"/>
    </row>
    <row r="275" spans="2:22" s="76" customFormat="1" ht="18.75">
      <c r="B275" s="71">
        <v>270</v>
      </c>
      <c r="C275" s="160">
        <v>44348</v>
      </c>
      <c r="D275" s="137" t="s">
        <v>955</v>
      </c>
      <c r="E275" s="17">
        <v>44352</v>
      </c>
      <c r="F275" s="96">
        <v>3</v>
      </c>
      <c r="G275" s="142" t="s">
        <v>387</v>
      </c>
      <c r="H275" s="142" t="s">
        <v>1007</v>
      </c>
      <c r="I275" s="123" t="s">
        <v>988</v>
      </c>
      <c r="J275" s="123" t="s">
        <v>1008</v>
      </c>
      <c r="K275" s="126">
        <v>4.6900000000000004</v>
      </c>
      <c r="L275" s="123">
        <v>2.8</v>
      </c>
      <c r="M275" s="110">
        <v>1.8900000000000006</v>
      </c>
      <c r="N275" s="127">
        <v>43996</v>
      </c>
      <c r="O275" s="42">
        <v>11.866666666666667</v>
      </c>
      <c r="P275" s="35" t="s">
        <v>1282</v>
      </c>
      <c r="Q275" s="125" t="s">
        <v>54</v>
      </c>
      <c r="R275" s="125"/>
      <c r="S275" s="125"/>
      <c r="T275" s="125"/>
      <c r="U275" s="125" t="s">
        <v>130</v>
      </c>
      <c r="V275" s="120"/>
    </row>
    <row r="276" spans="2:22" s="76" customFormat="1" ht="18.75">
      <c r="B276" s="71">
        <v>271</v>
      </c>
      <c r="C276" s="160">
        <v>44348</v>
      </c>
      <c r="D276" s="137" t="s">
        <v>955</v>
      </c>
      <c r="E276" s="17">
        <v>44352</v>
      </c>
      <c r="F276" s="96">
        <v>3</v>
      </c>
      <c r="G276" s="142" t="s">
        <v>387</v>
      </c>
      <c r="H276" s="142" t="s">
        <v>1007</v>
      </c>
      <c r="I276" s="123" t="s">
        <v>988</v>
      </c>
      <c r="J276" s="123" t="s">
        <v>1009</v>
      </c>
      <c r="K276" s="126">
        <v>5.52</v>
      </c>
      <c r="L276" s="123">
        <v>5.52</v>
      </c>
      <c r="M276" s="110">
        <v>0</v>
      </c>
      <c r="N276" s="127">
        <v>43996</v>
      </c>
      <c r="O276" s="42">
        <v>11.866666666666667</v>
      </c>
      <c r="P276" s="35" t="s">
        <v>1282</v>
      </c>
      <c r="Q276" s="125" t="s">
        <v>53</v>
      </c>
      <c r="R276" s="125"/>
      <c r="S276" s="125"/>
      <c r="T276" s="125"/>
      <c r="U276" s="125" t="s">
        <v>84</v>
      </c>
      <c r="V276" s="120"/>
    </row>
    <row r="277" spans="2:22" s="76" customFormat="1" ht="18.75">
      <c r="B277" s="71">
        <v>272</v>
      </c>
      <c r="C277" s="160">
        <v>44348</v>
      </c>
      <c r="D277" s="137" t="s">
        <v>953</v>
      </c>
      <c r="E277" s="17">
        <v>44353</v>
      </c>
      <c r="F277" s="96">
        <v>1</v>
      </c>
      <c r="G277" s="142" t="s">
        <v>70</v>
      </c>
      <c r="H277" s="142" t="s">
        <v>71</v>
      </c>
      <c r="I277" s="123" t="s">
        <v>336</v>
      </c>
      <c r="J277" s="123" t="s">
        <v>474</v>
      </c>
      <c r="K277" s="126">
        <v>4.6399999999999997</v>
      </c>
      <c r="L277" s="123">
        <v>3</v>
      </c>
      <c r="M277" s="110">
        <v>1.6399999999999997</v>
      </c>
      <c r="N277" s="127">
        <v>44078</v>
      </c>
      <c r="O277" s="42">
        <v>9.1666666666666661</v>
      </c>
      <c r="P277" s="35" t="s">
        <v>1282</v>
      </c>
      <c r="Q277" s="125" t="s">
        <v>53</v>
      </c>
      <c r="R277" s="125"/>
      <c r="S277" s="125"/>
      <c r="T277" s="125"/>
      <c r="U277" s="125" t="s">
        <v>84</v>
      </c>
      <c r="V277" s="120"/>
    </row>
    <row r="278" spans="2:22" s="76" customFormat="1" ht="18.75">
      <c r="B278" s="71">
        <v>273</v>
      </c>
      <c r="C278" s="160">
        <v>44348</v>
      </c>
      <c r="D278" s="137" t="s">
        <v>953</v>
      </c>
      <c r="E278" s="17">
        <v>44353</v>
      </c>
      <c r="F278" s="96">
        <v>1</v>
      </c>
      <c r="G278" s="142" t="s">
        <v>70</v>
      </c>
      <c r="H278" s="142" t="s">
        <v>71</v>
      </c>
      <c r="I278" s="123" t="s">
        <v>336</v>
      </c>
      <c r="J278" s="123" t="s">
        <v>471</v>
      </c>
      <c r="K278" s="126">
        <v>9.1300000000000008</v>
      </c>
      <c r="L278" s="123">
        <v>0.1</v>
      </c>
      <c r="M278" s="110">
        <v>9.0300000000000011</v>
      </c>
      <c r="N278" s="127">
        <v>44078</v>
      </c>
      <c r="O278" s="42">
        <v>9.1666666666666661</v>
      </c>
      <c r="P278" s="35" t="s">
        <v>1282</v>
      </c>
      <c r="Q278" s="125" t="s">
        <v>53</v>
      </c>
      <c r="R278" s="125"/>
      <c r="S278" s="125"/>
      <c r="T278" s="125"/>
      <c r="U278" s="125" t="s">
        <v>84</v>
      </c>
      <c r="V278" s="120"/>
    </row>
    <row r="279" spans="2:22" s="76" customFormat="1" ht="18.75">
      <c r="B279" s="71">
        <v>274</v>
      </c>
      <c r="C279" s="160">
        <v>44348</v>
      </c>
      <c r="D279" s="137" t="s">
        <v>953</v>
      </c>
      <c r="E279" s="17">
        <v>44353</v>
      </c>
      <c r="F279" s="96">
        <v>1</v>
      </c>
      <c r="G279" s="142" t="s">
        <v>70</v>
      </c>
      <c r="H279" s="142" t="s">
        <v>71</v>
      </c>
      <c r="I279" s="123" t="s">
        <v>125</v>
      </c>
      <c r="J279" s="123" t="s">
        <v>185</v>
      </c>
      <c r="K279" s="126">
        <v>7.23</v>
      </c>
      <c r="L279" s="123">
        <v>0.3</v>
      </c>
      <c r="M279" s="110">
        <v>6.9300000000000006</v>
      </c>
      <c r="N279" s="127">
        <v>44051</v>
      </c>
      <c r="O279" s="42">
        <v>10.066666666666666</v>
      </c>
      <c r="P279" s="35" t="s">
        <v>1282</v>
      </c>
      <c r="Q279" s="125" t="s">
        <v>20</v>
      </c>
      <c r="R279" s="125"/>
      <c r="S279" s="125"/>
      <c r="T279" s="125"/>
      <c r="U279" s="125" t="s">
        <v>56</v>
      </c>
      <c r="V279" s="120"/>
    </row>
    <row r="280" spans="2:22" s="76" customFormat="1" ht="18.75">
      <c r="B280" s="71">
        <v>275</v>
      </c>
      <c r="C280" s="160">
        <v>44348</v>
      </c>
      <c r="D280" s="137" t="s">
        <v>953</v>
      </c>
      <c r="E280" s="17">
        <v>44353</v>
      </c>
      <c r="F280" s="96">
        <v>1</v>
      </c>
      <c r="G280" s="142" t="s">
        <v>70</v>
      </c>
      <c r="H280" s="142" t="s">
        <v>71</v>
      </c>
      <c r="I280" s="123" t="s">
        <v>873</v>
      </c>
      <c r="J280" s="123" t="s">
        <v>1010</v>
      </c>
      <c r="K280" s="126">
        <v>0.53</v>
      </c>
      <c r="L280" s="123">
        <v>0.53</v>
      </c>
      <c r="M280" s="110">
        <v>0</v>
      </c>
      <c r="N280" s="127">
        <v>44045</v>
      </c>
      <c r="O280" s="42">
        <v>10.266666666666667</v>
      </c>
      <c r="P280" s="35" t="s">
        <v>1282</v>
      </c>
      <c r="Q280" s="125" t="s">
        <v>20</v>
      </c>
      <c r="R280" s="125"/>
      <c r="S280" s="125"/>
      <c r="T280" s="125"/>
      <c r="U280" s="125" t="s">
        <v>56</v>
      </c>
      <c r="V280" s="120"/>
    </row>
    <row r="281" spans="2:22" s="76" customFormat="1" ht="18.75">
      <c r="B281" s="71">
        <v>276</v>
      </c>
      <c r="C281" s="160">
        <v>44348</v>
      </c>
      <c r="D281" s="137" t="s">
        <v>953</v>
      </c>
      <c r="E281" s="17">
        <v>44353</v>
      </c>
      <c r="F281" s="96">
        <v>1</v>
      </c>
      <c r="G281" s="142" t="s">
        <v>70</v>
      </c>
      <c r="H281" s="142" t="s">
        <v>71</v>
      </c>
      <c r="I281" s="123" t="s">
        <v>873</v>
      </c>
      <c r="J281" s="123" t="s">
        <v>1011</v>
      </c>
      <c r="K281" s="126">
        <v>1.02</v>
      </c>
      <c r="L281" s="123">
        <v>1.02</v>
      </c>
      <c r="M281" s="110">
        <v>0</v>
      </c>
      <c r="N281" s="127">
        <v>44046</v>
      </c>
      <c r="O281" s="42">
        <v>10.233333333333333</v>
      </c>
      <c r="P281" s="35" t="s">
        <v>1282</v>
      </c>
      <c r="Q281" s="125" t="s">
        <v>20</v>
      </c>
      <c r="R281" s="125"/>
      <c r="S281" s="125"/>
      <c r="T281" s="125"/>
      <c r="U281" s="125" t="s">
        <v>56</v>
      </c>
      <c r="V281" s="120"/>
    </row>
    <row r="282" spans="2:22" s="76" customFormat="1" ht="18.75">
      <c r="B282" s="71">
        <v>277</v>
      </c>
      <c r="C282" s="160">
        <v>44348</v>
      </c>
      <c r="D282" s="137" t="s">
        <v>953</v>
      </c>
      <c r="E282" s="17">
        <v>44353</v>
      </c>
      <c r="F282" s="96">
        <v>3</v>
      </c>
      <c r="G282" s="142" t="s">
        <v>146</v>
      </c>
      <c r="H282" s="142" t="s">
        <v>1012</v>
      </c>
      <c r="I282" s="123" t="s">
        <v>260</v>
      </c>
      <c r="J282" s="123" t="s">
        <v>1013</v>
      </c>
      <c r="K282" s="126">
        <v>2.95</v>
      </c>
      <c r="L282" s="123">
        <v>0.2</v>
      </c>
      <c r="M282" s="110">
        <v>2.75</v>
      </c>
      <c r="N282" s="127">
        <v>44019</v>
      </c>
      <c r="O282" s="42">
        <v>11.133333333333333</v>
      </c>
      <c r="P282" s="35" t="s">
        <v>1282</v>
      </c>
      <c r="Q282" s="125" t="s">
        <v>53</v>
      </c>
      <c r="R282" s="125"/>
      <c r="S282" s="125"/>
      <c r="T282" s="125"/>
      <c r="U282" s="125" t="s">
        <v>74</v>
      </c>
      <c r="V282" s="120"/>
    </row>
    <row r="283" spans="2:22" s="76" customFormat="1" ht="18.75">
      <c r="B283" s="71">
        <v>278</v>
      </c>
      <c r="C283" s="160">
        <v>44348</v>
      </c>
      <c r="D283" s="137" t="s">
        <v>953</v>
      </c>
      <c r="E283" s="17">
        <v>44353</v>
      </c>
      <c r="F283" s="96">
        <v>3</v>
      </c>
      <c r="G283" s="142" t="s">
        <v>146</v>
      </c>
      <c r="H283" s="142" t="s">
        <v>1012</v>
      </c>
      <c r="I283" s="123" t="s">
        <v>260</v>
      </c>
      <c r="J283" s="123" t="s">
        <v>317</v>
      </c>
      <c r="K283" s="126">
        <v>2.4500000000000002</v>
      </c>
      <c r="L283" s="123">
        <v>0.15</v>
      </c>
      <c r="M283" s="110">
        <v>2.3000000000000003</v>
      </c>
      <c r="N283" s="127">
        <v>44047</v>
      </c>
      <c r="O283" s="42">
        <v>10.199999999999999</v>
      </c>
      <c r="P283" s="35" t="s">
        <v>1282</v>
      </c>
      <c r="Q283" s="125" t="s">
        <v>53</v>
      </c>
      <c r="R283" s="125"/>
      <c r="S283" s="125"/>
      <c r="T283" s="125"/>
      <c r="U283" s="125" t="s">
        <v>74</v>
      </c>
      <c r="V283" s="120"/>
    </row>
    <row r="284" spans="2:22" s="76" customFormat="1" ht="18.75">
      <c r="B284" s="71">
        <v>279</v>
      </c>
      <c r="C284" s="160">
        <v>44348</v>
      </c>
      <c r="D284" s="137" t="s">
        <v>953</v>
      </c>
      <c r="E284" s="17">
        <v>44353</v>
      </c>
      <c r="F284" s="96">
        <v>3</v>
      </c>
      <c r="G284" s="142" t="s">
        <v>146</v>
      </c>
      <c r="H284" s="142" t="s">
        <v>1012</v>
      </c>
      <c r="I284" s="123" t="s">
        <v>260</v>
      </c>
      <c r="J284" s="123" t="s">
        <v>319</v>
      </c>
      <c r="K284" s="126">
        <v>6.94</v>
      </c>
      <c r="L284" s="123">
        <v>0.2</v>
      </c>
      <c r="M284" s="110">
        <v>6.74</v>
      </c>
      <c r="N284" s="127">
        <v>44050</v>
      </c>
      <c r="O284" s="42">
        <v>10.1</v>
      </c>
      <c r="P284" s="35" t="s">
        <v>1282</v>
      </c>
      <c r="Q284" s="125" t="s">
        <v>53</v>
      </c>
      <c r="R284" s="125"/>
      <c r="S284" s="125"/>
      <c r="T284" s="125"/>
      <c r="U284" s="125" t="s">
        <v>74</v>
      </c>
      <c r="V284" s="120"/>
    </row>
    <row r="285" spans="2:22" s="76" customFormat="1" ht="18.75">
      <c r="B285" s="71">
        <v>280</v>
      </c>
      <c r="C285" s="160">
        <v>44348</v>
      </c>
      <c r="D285" s="137" t="s">
        <v>953</v>
      </c>
      <c r="E285" s="17">
        <v>44353</v>
      </c>
      <c r="F285" s="96">
        <v>3</v>
      </c>
      <c r="G285" s="142" t="s">
        <v>916</v>
      </c>
      <c r="H285" s="142" t="s">
        <v>1014</v>
      </c>
      <c r="I285" s="123" t="s">
        <v>1015</v>
      </c>
      <c r="J285" s="123" t="s">
        <v>1016</v>
      </c>
      <c r="K285" s="126">
        <v>3.27</v>
      </c>
      <c r="L285" s="123">
        <v>3.27</v>
      </c>
      <c r="M285" s="110">
        <v>0</v>
      </c>
      <c r="N285" s="127">
        <v>44013</v>
      </c>
      <c r="O285" s="42">
        <v>11.333333333333334</v>
      </c>
      <c r="P285" s="35" t="s">
        <v>1282</v>
      </c>
      <c r="Q285" s="125" t="s">
        <v>53</v>
      </c>
      <c r="R285" s="125"/>
      <c r="S285" s="125"/>
      <c r="T285" s="125"/>
      <c r="U285" s="125" t="s">
        <v>84</v>
      </c>
      <c r="V285" s="120"/>
    </row>
    <row r="286" spans="2:22" s="76" customFormat="1" ht="18.75">
      <c r="B286" s="71">
        <v>281</v>
      </c>
      <c r="C286" s="160">
        <v>44348</v>
      </c>
      <c r="D286" s="137" t="s">
        <v>953</v>
      </c>
      <c r="E286" s="17">
        <v>44353</v>
      </c>
      <c r="F286" s="96">
        <v>3</v>
      </c>
      <c r="G286" s="142" t="s">
        <v>916</v>
      </c>
      <c r="H286" s="142" t="s">
        <v>1014</v>
      </c>
      <c r="I286" s="123" t="s">
        <v>175</v>
      </c>
      <c r="J286" s="123" t="s">
        <v>1017</v>
      </c>
      <c r="K286" s="126">
        <v>1.96</v>
      </c>
      <c r="L286" s="123">
        <v>1.96</v>
      </c>
      <c r="M286" s="110">
        <v>0</v>
      </c>
      <c r="N286" s="127">
        <v>44048</v>
      </c>
      <c r="O286" s="42">
        <v>10.166666666666666</v>
      </c>
      <c r="P286" s="35" t="s">
        <v>1282</v>
      </c>
      <c r="Q286" s="125" t="s">
        <v>54</v>
      </c>
      <c r="R286" s="125"/>
      <c r="S286" s="125"/>
      <c r="T286" s="125"/>
      <c r="U286" s="125" t="s">
        <v>109</v>
      </c>
      <c r="V286" s="120"/>
    </row>
    <row r="287" spans="2:22" s="76" customFormat="1" ht="18.75">
      <c r="B287" s="71">
        <v>282</v>
      </c>
      <c r="C287" s="160">
        <v>44348</v>
      </c>
      <c r="D287" s="137" t="s">
        <v>956</v>
      </c>
      <c r="E287" s="17">
        <v>44354</v>
      </c>
      <c r="F287" s="96">
        <v>2</v>
      </c>
      <c r="G287" s="142" t="s">
        <v>40</v>
      </c>
      <c r="H287" s="142" t="s">
        <v>70</v>
      </c>
      <c r="I287" s="123" t="s">
        <v>448</v>
      </c>
      <c r="J287" s="123" t="s">
        <v>449</v>
      </c>
      <c r="K287" s="126">
        <v>9.32</v>
      </c>
      <c r="L287" s="123">
        <v>1</v>
      </c>
      <c r="M287" s="110">
        <v>8.32</v>
      </c>
      <c r="N287" s="127">
        <v>44075</v>
      </c>
      <c r="O287" s="42">
        <v>9.3000000000000007</v>
      </c>
      <c r="P287" s="35" t="s">
        <v>1282</v>
      </c>
      <c r="Q287" s="125" t="s">
        <v>20</v>
      </c>
      <c r="R287" s="125"/>
      <c r="S287" s="125"/>
      <c r="T287" s="125"/>
      <c r="U287" s="125" t="s">
        <v>69</v>
      </c>
      <c r="V287" s="120"/>
    </row>
    <row r="288" spans="2:22" s="76" customFormat="1" ht="18.75">
      <c r="B288" s="71">
        <v>283</v>
      </c>
      <c r="C288" s="160">
        <v>44348</v>
      </c>
      <c r="D288" s="137" t="s">
        <v>956</v>
      </c>
      <c r="E288" s="17">
        <v>44354</v>
      </c>
      <c r="F288" s="96">
        <v>3</v>
      </c>
      <c r="G288" s="142" t="s">
        <v>147</v>
      </c>
      <c r="H288" s="142" t="s">
        <v>1012</v>
      </c>
      <c r="I288" s="123" t="s">
        <v>374</v>
      </c>
      <c r="J288" s="123" t="s">
        <v>376</v>
      </c>
      <c r="K288" s="126">
        <v>3.36</v>
      </c>
      <c r="L288" s="123">
        <v>0.5</v>
      </c>
      <c r="M288" s="110">
        <v>2.86</v>
      </c>
      <c r="N288" s="127">
        <v>44103</v>
      </c>
      <c r="O288" s="42">
        <v>8.3666666666666671</v>
      </c>
      <c r="P288" s="35" t="s">
        <v>1282</v>
      </c>
      <c r="Q288" s="125" t="s">
        <v>53</v>
      </c>
      <c r="R288" s="125"/>
      <c r="S288" s="125"/>
      <c r="T288" s="125"/>
      <c r="U288" s="125" t="s">
        <v>84</v>
      </c>
      <c r="V288" s="120"/>
    </row>
    <row r="289" spans="2:22" s="155" customFormat="1" ht="18.75">
      <c r="B289" s="71">
        <v>284</v>
      </c>
      <c r="C289" s="160">
        <v>44348</v>
      </c>
      <c r="D289" s="144" t="s">
        <v>956</v>
      </c>
      <c r="E289" s="145">
        <v>44354</v>
      </c>
      <c r="F289" s="146">
        <v>3</v>
      </c>
      <c r="G289" s="147" t="s">
        <v>147</v>
      </c>
      <c r="H289" s="147" t="s">
        <v>1012</v>
      </c>
      <c r="I289" s="148" t="s">
        <v>576</v>
      </c>
      <c r="J289" s="148" t="s">
        <v>577</v>
      </c>
      <c r="K289" s="149">
        <v>2.95</v>
      </c>
      <c r="L289" s="148">
        <v>0.01</v>
      </c>
      <c r="M289" s="150">
        <v>2.9400000000000004</v>
      </c>
      <c r="N289" s="151">
        <v>44102</v>
      </c>
      <c r="O289" s="152">
        <v>8.4</v>
      </c>
      <c r="P289" s="35" t="s">
        <v>1282</v>
      </c>
      <c r="Q289" s="153" t="s">
        <v>53</v>
      </c>
      <c r="R289" s="153"/>
      <c r="S289" s="153"/>
      <c r="T289" s="153"/>
      <c r="U289" s="153" t="s">
        <v>153</v>
      </c>
      <c r="V289" s="154"/>
    </row>
    <row r="290" spans="2:22" s="76" customFormat="1" ht="18.75">
      <c r="B290" s="71">
        <v>285</v>
      </c>
      <c r="C290" s="160">
        <v>44348</v>
      </c>
      <c r="D290" s="137" t="s">
        <v>957</v>
      </c>
      <c r="E290" s="17">
        <v>44355</v>
      </c>
      <c r="F290" s="11">
        <v>1</v>
      </c>
      <c r="G290" s="126" t="s">
        <v>16</v>
      </c>
      <c r="H290" s="126" t="s">
        <v>392</v>
      </c>
      <c r="I290" s="123" t="s">
        <v>741</v>
      </c>
      <c r="J290" s="123" t="s">
        <v>1026</v>
      </c>
      <c r="K290" s="123">
        <v>0.82</v>
      </c>
      <c r="L290" s="123">
        <v>0.35</v>
      </c>
      <c r="M290" s="110">
        <v>0.47</v>
      </c>
      <c r="N290" s="127">
        <v>44086</v>
      </c>
      <c r="O290" s="42">
        <v>8.9666666666666668</v>
      </c>
      <c r="P290" s="35" t="s">
        <v>1282</v>
      </c>
      <c r="Q290" s="125" t="s">
        <v>52</v>
      </c>
      <c r="R290" s="125"/>
      <c r="S290" s="125"/>
      <c r="T290" s="125"/>
      <c r="U290" s="42" t="s">
        <v>109</v>
      </c>
      <c r="V290" s="120"/>
    </row>
    <row r="291" spans="2:22" s="76" customFormat="1" ht="18.75">
      <c r="B291" s="71">
        <v>286</v>
      </c>
      <c r="C291" s="160">
        <v>44348</v>
      </c>
      <c r="D291" s="137" t="s">
        <v>959</v>
      </c>
      <c r="E291" s="17">
        <v>44356</v>
      </c>
      <c r="F291" s="11">
        <v>1</v>
      </c>
      <c r="G291" s="126">
        <v>10.050000000000001</v>
      </c>
      <c r="H291" s="126">
        <v>10.25</v>
      </c>
      <c r="I291" s="123" t="s">
        <v>356</v>
      </c>
      <c r="J291" s="123" t="s">
        <v>358</v>
      </c>
      <c r="K291" s="123">
        <v>3.56</v>
      </c>
      <c r="L291" s="126">
        <v>1</v>
      </c>
      <c r="M291" s="110">
        <v>2.56</v>
      </c>
      <c r="N291" s="127">
        <v>44084</v>
      </c>
      <c r="O291" s="42">
        <v>9.1</v>
      </c>
      <c r="P291" s="35" t="s">
        <v>1282</v>
      </c>
      <c r="Q291" s="125" t="s">
        <v>20</v>
      </c>
      <c r="R291" s="125"/>
      <c r="S291" s="125"/>
      <c r="T291" s="125"/>
      <c r="U291" s="64" t="s">
        <v>56</v>
      </c>
      <c r="V291" s="120"/>
    </row>
    <row r="292" spans="2:22" s="76" customFormat="1" ht="18.75">
      <c r="B292" s="71">
        <v>287</v>
      </c>
      <c r="C292" s="160">
        <v>44348</v>
      </c>
      <c r="D292" s="137" t="s">
        <v>959</v>
      </c>
      <c r="E292" s="17">
        <v>44356</v>
      </c>
      <c r="F292" s="11">
        <v>1</v>
      </c>
      <c r="G292" s="126">
        <v>11.5</v>
      </c>
      <c r="H292" s="126">
        <v>12.25</v>
      </c>
      <c r="I292" s="123" t="s">
        <v>144</v>
      </c>
      <c r="J292" s="123" t="s">
        <v>186</v>
      </c>
      <c r="K292" s="123">
        <v>1.29</v>
      </c>
      <c r="L292" s="123">
        <v>1.29</v>
      </c>
      <c r="M292" s="110">
        <v>0</v>
      </c>
      <c r="N292" s="127">
        <v>44176</v>
      </c>
      <c r="O292" s="42">
        <v>6</v>
      </c>
      <c r="P292" s="83" t="s">
        <v>1280</v>
      </c>
      <c r="Q292" s="125" t="s">
        <v>53</v>
      </c>
      <c r="R292" s="78" t="s">
        <v>1291</v>
      </c>
      <c r="S292" s="84">
        <v>50</v>
      </c>
      <c r="T292" s="176">
        <f>L292*S292</f>
        <v>64.5</v>
      </c>
      <c r="U292" s="64" t="s">
        <v>130</v>
      </c>
      <c r="V292" s="120"/>
    </row>
    <row r="293" spans="2:22" s="76" customFormat="1" ht="18.75">
      <c r="B293" s="71">
        <v>288</v>
      </c>
      <c r="C293" s="160">
        <v>44348</v>
      </c>
      <c r="D293" s="137" t="s">
        <v>959</v>
      </c>
      <c r="E293" s="17">
        <v>44356</v>
      </c>
      <c r="F293" s="11">
        <v>1</v>
      </c>
      <c r="G293" s="126">
        <v>13.4</v>
      </c>
      <c r="H293" s="126">
        <v>13.5</v>
      </c>
      <c r="I293" s="123" t="s">
        <v>694</v>
      </c>
      <c r="J293" s="123" t="s">
        <v>1027</v>
      </c>
      <c r="K293" s="123">
        <v>0.96</v>
      </c>
      <c r="L293" s="123">
        <v>0.02</v>
      </c>
      <c r="M293" s="110">
        <v>0.94</v>
      </c>
      <c r="N293" s="127">
        <v>44069</v>
      </c>
      <c r="O293" s="42">
        <v>9.6</v>
      </c>
      <c r="P293" s="35" t="s">
        <v>1282</v>
      </c>
      <c r="Q293" s="125" t="s">
        <v>52</v>
      </c>
      <c r="R293" s="125"/>
      <c r="S293" s="125"/>
      <c r="T293" s="125"/>
      <c r="U293" s="64" t="s">
        <v>109</v>
      </c>
      <c r="V293" s="120"/>
    </row>
    <row r="294" spans="2:22" s="76" customFormat="1" ht="18.75">
      <c r="B294" s="71">
        <v>289</v>
      </c>
      <c r="C294" s="160">
        <v>44348</v>
      </c>
      <c r="D294" s="137" t="s">
        <v>959</v>
      </c>
      <c r="E294" s="17">
        <v>44356</v>
      </c>
      <c r="F294" s="11">
        <v>1</v>
      </c>
      <c r="G294" s="126">
        <v>15</v>
      </c>
      <c r="H294" s="126">
        <v>15.3</v>
      </c>
      <c r="I294" s="123" t="s">
        <v>717</v>
      </c>
      <c r="J294" s="123" t="s">
        <v>923</v>
      </c>
      <c r="K294" s="123">
        <v>3.19</v>
      </c>
      <c r="L294" s="126">
        <v>1.6</v>
      </c>
      <c r="M294" s="110">
        <v>1.5899999999999999</v>
      </c>
      <c r="N294" s="127">
        <v>44108</v>
      </c>
      <c r="O294" s="42">
        <v>8.3000000000000007</v>
      </c>
      <c r="P294" s="35" t="s">
        <v>1282</v>
      </c>
      <c r="Q294" s="125" t="s">
        <v>52</v>
      </c>
      <c r="R294" s="125"/>
      <c r="S294" s="125"/>
      <c r="T294" s="125"/>
      <c r="U294" s="64" t="s">
        <v>57</v>
      </c>
      <c r="V294" s="120"/>
    </row>
    <row r="295" spans="2:22" s="76" customFormat="1" ht="18.75">
      <c r="B295" s="71">
        <v>290</v>
      </c>
      <c r="C295" s="160">
        <v>44348</v>
      </c>
      <c r="D295" s="137" t="s">
        <v>959</v>
      </c>
      <c r="E295" s="17">
        <v>44356</v>
      </c>
      <c r="F295" s="11">
        <v>1</v>
      </c>
      <c r="G295" s="126">
        <v>15</v>
      </c>
      <c r="H295" s="126">
        <v>15.3</v>
      </c>
      <c r="I295" s="123" t="s">
        <v>717</v>
      </c>
      <c r="J295" s="123" t="s">
        <v>1028</v>
      </c>
      <c r="K295" s="123">
        <v>2.2799999999999998</v>
      </c>
      <c r="L295" s="123">
        <v>2.2799999999999998</v>
      </c>
      <c r="M295" s="110">
        <v>0</v>
      </c>
      <c r="N295" s="127">
        <v>44103</v>
      </c>
      <c r="O295" s="42">
        <v>8.5</v>
      </c>
      <c r="P295" s="35" t="s">
        <v>1282</v>
      </c>
      <c r="Q295" s="125" t="s">
        <v>52</v>
      </c>
      <c r="R295" s="125"/>
      <c r="S295" s="125"/>
      <c r="T295" s="125"/>
      <c r="U295" s="64" t="s">
        <v>69</v>
      </c>
      <c r="V295" s="120"/>
    </row>
    <row r="296" spans="2:22" s="76" customFormat="1" ht="18.75">
      <c r="B296" s="71">
        <v>291</v>
      </c>
      <c r="C296" s="160">
        <v>44348</v>
      </c>
      <c r="D296" s="137" t="s">
        <v>959</v>
      </c>
      <c r="E296" s="17">
        <v>44356</v>
      </c>
      <c r="F296" s="11">
        <v>1</v>
      </c>
      <c r="G296" s="126">
        <v>16.100000000000001</v>
      </c>
      <c r="H296" s="126">
        <v>16.5</v>
      </c>
      <c r="I296" s="123" t="s">
        <v>873</v>
      </c>
      <c r="J296" s="123" t="s">
        <v>1029</v>
      </c>
      <c r="K296" s="123">
        <v>5.21</v>
      </c>
      <c r="L296" s="126">
        <v>1.2</v>
      </c>
      <c r="M296" s="110">
        <v>4.01</v>
      </c>
      <c r="N296" s="127">
        <v>44167</v>
      </c>
      <c r="O296" s="42">
        <v>6.3</v>
      </c>
      <c r="P296" s="83" t="s">
        <v>1280</v>
      </c>
      <c r="Q296" s="125" t="s">
        <v>53</v>
      </c>
      <c r="R296" s="78" t="s">
        <v>1291</v>
      </c>
      <c r="S296" s="84">
        <v>50</v>
      </c>
      <c r="T296" s="176">
        <f>L296*S296</f>
        <v>60</v>
      </c>
      <c r="U296" s="64" t="s">
        <v>56</v>
      </c>
      <c r="V296" s="120"/>
    </row>
    <row r="297" spans="2:22" s="76" customFormat="1" ht="18.75">
      <c r="B297" s="71">
        <v>292</v>
      </c>
      <c r="C297" s="160">
        <v>44348</v>
      </c>
      <c r="D297" s="137" t="s">
        <v>959</v>
      </c>
      <c r="E297" s="17">
        <v>44356</v>
      </c>
      <c r="F297" s="11">
        <v>1</v>
      </c>
      <c r="G297" s="126">
        <v>18.100000000000001</v>
      </c>
      <c r="H297" s="126">
        <v>18.350000000000001</v>
      </c>
      <c r="I297" s="123" t="s">
        <v>336</v>
      </c>
      <c r="J297" s="123" t="s">
        <v>473</v>
      </c>
      <c r="K297" s="126">
        <v>9.6999999999999993</v>
      </c>
      <c r="L297" s="123">
        <v>7.0000000000000007E-2</v>
      </c>
      <c r="M297" s="110">
        <v>9.629999999999999</v>
      </c>
      <c r="N297" s="127">
        <v>44078</v>
      </c>
      <c r="O297" s="42">
        <v>9.3000000000000007</v>
      </c>
      <c r="P297" s="35" t="s">
        <v>1282</v>
      </c>
      <c r="Q297" s="125" t="s">
        <v>53</v>
      </c>
      <c r="R297" s="125"/>
      <c r="S297" s="125"/>
      <c r="T297" s="125"/>
      <c r="U297" s="42" t="s">
        <v>84</v>
      </c>
      <c r="V297" s="120"/>
    </row>
    <row r="298" spans="2:22" s="76" customFormat="1" ht="18.75">
      <c r="B298" s="71">
        <v>293</v>
      </c>
      <c r="C298" s="160">
        <v>44348</v>
      </c>
      <c r="D298" s="137" t="s">
        <v>959</v>
      </c>
      <c r="E298" s="17">
        <v>44356</v>
      </c>
      <c r="F298" s="11">
        <v>2</v>
      </c>
      <c r="G298" s="125" t="s">
        <v>124</v>
      </c>
      <c r="H298" s="125" t="s">
        <v>420</v>
      </c>
      <c r="I298" s="123" t="s">
        <v>203</v>
      </c>
      <c r="J298" s="123" t="s">
        <v>1030</v>
      </c>
      <c r="K298" s="123">
        <v>2.72</v>
      </c>
      <c r="L298" s="143">
        <v>0.82</v>
      </c>
      <c r="M298" s="110">
        <f>K298-L298</f>
        <v>1.9000000000000004</v>
      </c>
      <c r="N298" s="127">
        <v>44105</v>
      </c>
      <c r="O298" s="42">
        <v>8.3666666666666671</v>
      </c>
      <c r="P298" s="35" t="s">
        <v>1282</v>
      </c>
      <c r="Q298" s="125" t="s">
        <v>52</v>
      </c>
      <c r="R298" s="125"/>
      <c r="S298" s="125"/>
      <c r="T298" s="125"/>
      <c r="U298" s="125" t="s">
        <v>130</v>
      </c>
      <c r="V298" s="120"/>
    </row>
    <row r="299" spans="2:22" s="76" customFormat="1" ht="18.75">
      <c r="B299" s="71">
        <v>294</v>
      </c>
      <c r="C299" s="160">
        <v>44348</v>
      </c>
      <c r="D299" s="137" t="s">
        <v>959</v>
      </c>
      <c r="E299" s="17">
        <v>44356</v>
      </c>
      <c r="F299" s="14">
        <v>3</v>
      </c>
      <c r="G299" s="125" t="s">
        <v>688</v>
      </c>
      <c r="H299" s="125" t="s">
        <v>39</v>
      </c>
      <c r="I299" s="123" t="s">
        <v>892</v>
      </c>
      <c r="J299" s="123" t="s">
        <v>1031</v>
      </c>
      <c r="K299" s="123">
        <v>4.1100000000000003</v>
      </c>
      <c r="L299" s="123">
        <v>1.1100000000000001</v>
      </c>
      <c r="M299" s="110">
        <f>K299-L299</f>
        <v>3</v>
      </c>
      <c r="N299" s="127">
        <v>44046</v>
      </c>
      <c r="O299" s="42">
        <v>10.333333333333334</v>
      </c>
      <c r="P299" s="35" t="s">
        <v>1282</v>
      </c>
      <c r="Q299" s="125" t="s">
        <v>52</v>
      </c>
      <c r="R299" s="125"/>
      <c r="S299" s="125"/>
      <c r="T299" s="125"/>
      <c r="U299" s="125" t="s">
        <v>69</v>
      </c>
      <c r="V299" s="120"/>
    </row>
    <row r="300" spans="2:22" s="156" customFormat="1" ht="18.75">
      <c r="B300" s="71">
        <v>295</v>
      </c>
      <c r="C300" s="160">
        <v>44348</v>
      </c>
      <c r="D300" s="157" t="s">
        <v>958</v>
      </c>
      <c r="E300" s="17">
        <v>44357</v>
      </c>
      <c r="F300" s="11">
        <v>1</v>
      </c>
      <c r="G300" s="126" t="s">
        <v>998</v>
      </c>
      <c r="H300" s="126" t="s">
        <v>1032</v>
      </c>
      <c r="I300" s="123" t="s">
        <v>968</v>
      </c>
      <c r="J300" s="123" t="s">
        <v>1033</v>
      </c>
      <c r="K300" s="123">
        <v>0.7</v>
      </c>
      <c r="L300" s="126">
        <v>0.01</v>
      </c>
      <c r="M300" s="110">
        <f>K300-L300</f>
        <v>0.69</v>
      </c>
      <c r="N300" s="17">
        <v>44079</v>
      </c>
      <c r="O300" s="35">
        <f t="shared" ref="O300:O314" si="27">(E300-N300)/30</f>
        <v>9.2666666666666675</v>
      </c>
      <c r="P300" s="35" t="s">
        <v>1282</v>
      </c>
      <c r="Q300" s="17" t="s">
        <v>52</v>
      </c>
      <c r="R300" s="17"/>
      <c r="S300" s="17"/>
      <c r="T300" s="17"/>
      <c r="U300" s="17" t="s">
        <v>810</v>
      </c>
      <c r="V300" s="158"/>
    </row>
    <row r="301" spans="2:22" s="156" customFormat="1" ht="18.75">
      <c r="B301" s="71">
        <v>296</v>
      </c>
      <c r="C301" s="160">
        <v>44348</v>
      </c>
      <c r="D301" s="157" t="s">
        <v>958</v>
      </c>
      <c r="E301" s="17">
        <v>44357</v>
      </c>
      <c r="F301" s="11">
        <v>1</v>
      </c>
      <c r="G301" s="126" t="s">
        <v>998</v>
      </c>
      <c r="H301" s="126" t="s">
        <v>1032</v>
      </c>
      <c r="I301" s="123" t="s">
        <v>968</v>
      </c>
      <c r="J301" s="123" t="s">
        <v>1034</v>
      </c>
      <c r="K301" s="123">
        <v>3.63</v>
      </c>
      <c r="L301" s="123">
        <v>0.02</v>
      </c>
      <c r="M301" s="110">
        <f t="shared" ref="M301:M321" si="28">K301-L301</f>
        <v>3.61</v>
      </c>
      <c r="N301" s="17">
        <v>44078</v>
      </c>
      <c r="O301" s="35">
        <f t="shared" si="27"/>
        <v>9.3000000000000007</v>
      </c>
      <c r="P301" s="35" t="s">
        <v>1282</v>
      </c>
      <c r="Q301" s="17" t="s">
        <v>52</v>
      </c>
      <c r="R301" s="17"/>
      <c r="S301" s="17"/>
      <c r="T301" s="17"/>
      <c r="U301" s="17" t="s">
        <v>810</v>
      </c>
      <c r="V301" s="158"/>
    </row>
    <row r="302" spans="2:22" s="156" customFormat="1" ht="18.75">
      <c r="B302" s="71">
        <v>297</v>
      </c>
      <c r="C302" s="160">
        <v>44348</v>
      </c>
      <c r="D302" s="157" t="s">
        <v>958</v>
      </c>
      <c r="E302" s="17">
        <v>44357</v>
      </c>
      <c r="F302" s="11">
        <v>1</v>
      </c>
      <c r="G302" s="126" t="s">
        <v>618</v>
      </c>
      <c r="H302" s="126" t="s">
        <v>34</v>
      </c>
      <c r="I302" s="123" t="s">
        <v>151</v>
      </c>
      <c r="J302" s="123" t="s">
        <v>1035</v>
      </c>
      <c r="K302" s="123">
        <v>0.97</v>
      </c>
      <c r="L302" s="123">
        <v>0.5</v>
      </c>
      <c r="M302" s="110">
        <f t="shared" si="28"/>
        <v>0.47</v>
      </c>
      <c r="N302" s="17">
        <v>44087</v>
      </c>
      <c r="O302" s="35">
        <f t="shared" si="27"/>
        <v>9</v>
      </c>
      <c r="P302" s="35" t="s">
        <v>1282</v>
      </c>
      <c r="Q302" s="17" t="s">
        <v>54</v>
      </c>
      <c r="R302" s="17"/>
      <c r="S302" s="17"/>
      <c r="T302" s="17"/>
      <c r="U302" s="17" t="s">
        <v>111</v>
      </c>
      <c r="V302" s="158"/>
    </row>
    <row r="303" spans="2:22" s="156" customFormat="1" ht="18.75">
      <c r="B303" s="71">
        <v>298</v>
      </c>
      <c r="C303" s="160">
        <v>44348</v>
      </c>
      <c r="D303" s="157" t="s">
        <v>958</v>
      </c>
      <c r="E303" s="17">
        <v>44357</v>
      </c>
      <c r="F303" s="11">
        <v>1</v>
      </c>
      <c r="G303" s="126" t="s">
        <v>618</v>
      </c>
      <c r="H303" s="126" t="s">
        <v>34</v>
      </c>
      <c r="I303" s="123" t="s">
        <v>694</v>
      </c>
      <c r="J303" s="123" t="s">
        <v>1036</v>
      </c>
      <c r="K303" s="123">
        <v>1.23</v>
      </c>
      <c r="L303" s="126">
        <v>0.4</v>
      </c>
      <c r="M303" s="110">
        <f t="shared" si="28"/>
        <v>0.83</v>
      </c>
      <c r="N303" s="17">
        <v>44076</v>
      </c>
      <c r="O303" s="35">
        <f t="shared" si="27"/>
        <v>9.3666666666666671</v>
      </c>
      <c r="P303" s="35" t="s">
        <v>1282</v>
      </c>
      <c r="Q303" s="17" t="s">
        <v>52</v>
      </c>
      <c r="R303" s="17"/>
      <c r="S303" s="17"/>
      <c r="T303" s="17"/>
      <c r="U303" s="17" t="s">
        <v>109</v>
      </c>
      <c r="V303" s="158"/>
    </row>
    <row r="304" spans="2:22" s="156" customFormat="1" ht="18.75">
      <c r="B304" s="71">
        <v>299</v>
      </c>
      <c r="C304" s="160">
        <v>44348</v>
      </c>
      <c r="D304" s="157" t="s">
        <v>958</v>
      </c>
      <c r="E304" s="17">
        <v>44357</v>
      </c>
      <c r="F304" s="11">
        <v>1</v>
      </c>
      <c r="G304" s="126" t="s">
        <v>1037</v>
      </c>
      <c r="H304" s="126" t="s">
        <v>841</v>
      </c>
      <c r="I304" s="123" t="s">
        <v>986</v>
      </c>
      <c r="J304" s="123" t="s">
        <v>1038</v>
      </c>
      <c r="K304" s="123">
        <v>1.73</v>
      </c>
      <c r="L304" s="123">
        <v>0.1</v>
      </c>
      <c r="M304" s="110">
        <f t="shared" si="28"/>
        <v>1.63</v>
      </c>
      <c r="N304" s="17">
        <v>44045</v>
      </c>
      <c r="O304" s="35">
        <f t="shared" si="27"/>
        <v>10.4</v>
      </c>
      <c r="P304" s="35" t="s">
        <v>1282</v>
      </c>
      <c r="Q304" s="17" t="s">
        <v>52</v>
      </c>
      <c r="R304" s="17"/>
      <c r="S304" s="17"/>
      <c r="T304" s="17"/>
      <c r="U304" s="17" t="s">
        <v>69</v>
      </c>
      <c r="V304" s="158"/>
    </row>
    <row r="305" spans="2:22" s="156" customFormat="1" ht="18.75">
      <c r="B305" s="71">
        <v>300</v>
      </c>
      <c r="C305" s="160">
        <v>44348</v>
      </c>
      <c r="D305" s="157" t="s">
        <v>958</v>
      </c>
      <c r="E305" s="17">
        <v>44357</v>
      </c>
      <c r="F305" s="11">
        <v>1</v>
      </c>
      <c r="G305" s="126" t="s">
        <v>35</v>
      </c>
      <c r="H305" s="126" t="s">
        <v>147</v>
      </c>
      <c r="I305" s="123" t="s">
        <v>986</v>
      </c>
      <c r="J305" s="123" t="s">
        <v>1038</v>
      </c>
      <c r="K305" s="123">
        <v>1.73</v>
      </c>
      <c r="L305" s="126">
        <v>0.1</v>
      </c>
      <c r="M305" s="110">
        <f t="shared" si="28"/>
        <v>1.63</v>
      </c>
      <c r="N305" s="17">
        <v>44045</v>
      </c>
      <c r="O305" s="35">
        <f t="shared" si="27"/>
        <v>10.4</v>
      </c>
      <c r="P305" s="35" t="s">
        <v>1282</v>
      </c>
      <c r="Q305" s="17" t="s">
        <v>52</v>
      </c>
      <c r="R305" s="17"/>
      <c r="S305" s="17"/>
      <c r="T305" s="17"/>
      <c r="U305" s="17" t="s">
        <v>69</v>
      </c>
      <c r="V305" s="158"/>
    </row>
    <row r="306" spans="2:22" s="156" customFormat="1" ht="18.75">
      <c r="B306" s="71">
        <v>301</v>
      </c>
      <c r="C306" s="160">
        <v>44348</v>
      </c>
      <c r="D306" s="157" t="s">
        <v>958</v>
      </c>
      <c r="E306" s="17">
        <v>44357</v>
      </c>
      <c r="F306" s="11">
        <v>1</v>
      </c>
      <c r="G306" s="126" t="s">
        <v>35</v>
      </c>
      <c r="H306" s="126" t="s">
        <v>147</v>
      </c>
      <c r="I306" s="123" t="s">
        <v>717</v>
      </c>
      <c r="J306" s="123" t="s">
        <v>974</v>
      </c>
      <c r="K306" s="123">
        <v>1.1499999999999999</v>
      </c>
      <c r="L306" s="123">
        <v>0.2</v>
      </c>
      <c r="M306" s="110">
        <f t="shared" si="28"/>
        <v>0.95</v>
      </c>
      <c r="N306" s="17">
        <v>44102</v>
      </c>
      <c r="O306" s="35">
        <f t="shared" si="27"/>
        <v>8.5</v>
      </c>
      <c r="P306" s="35" t="s">
        <v>1282</v>
      </c>
      <c r="Q306" s="17" t="s">
        <v>52</v>
      </c>
      <c r="R306" s="17"/>
      <c r="S306" s="17"/>
      <c r="T306" s="17"/>
      <c r="U306" s="17" t="s">
        <v>57</v>
      </c>
      <c r="V306" s="158"/>
    </row>
    <row r="307" spans="2:22" s="156" customFormat="1" ht="18.75">
      <c r="B307" s="71">
        <v>302</v>
      </c>
      <c r="C307" s="160">
        <v>44348</v>
      </c>
      <c r="D307" s="157" t="s">
        <v>958</v>
      </c>
      <c r="E307" s="17">
        <v>44357</v>
      </c>
      <c r="F307" s="11">
        <v>1</v>
      </c>
      <c r="G307" s="125" t="s">
        <v>35</v>
      </c>
      <c r="H307" s="125" t="s">
        <v>147</v>
      </c>
      <c r="I307" s="123" t="s">
        <v>1039</v>
      </c>
      <c r="J307" s="123" t="s">
        <v>1040</v>
      </c>
      <c r="K307" s="123">
        <v>0.66</v>
      </c>
      <c r="L307" s="143">
        <v>0.66</v>
      </c>
      <c r="M307" s="110">
        <f t="shared" si="28"/>
        <v>0</v>
      </c>
      <c r="N307" s="17">
        <v>44084</v>
      </c>
      <c r="O307" s="35">
        <f t="shared" si="27"/>
        <v>9.1</v>
      </c>
      <c r="P307" s="35" t="s">
        <v>1282</v>
      </c>
      <c r="Q307" s="17" t="s">
        <v>53</v>
      </c>
      <c r="R307" s="17"/>
      <c r="S307" s="17"/>
      <c r="T307" s="17"/>
      <c r="U307" s="17" t="s">
        <v>56</v>
      </c>
      <c r="V307" s="158"/>
    </row>
    <row r="308" spans="2:22" s="156" customFormat="1" ht="18.75">
      <c r="B308" s="71">
        <v>303</v>
      </c>
      <c r="C308" s="160">
        <v>44348</v>
      </c>
      <c r="D308" s="157" t="s">
        <v>958</v>
      </c>
      <c r="E308" s="17">
        <v>44357</v>
      </c>
      <c r="F308" s="11">
        <v>1</v>
      </c>
      <c r="G308" s="125" t="s">
        <v>35</v>
      </c>
      <c r="H308" s="125" t="s">
        <v>147</v>
      </c>
      <c r="I308" s="123" t="s">
        <v>151</v>
      </c>
      <c r="J308" s="123" t="s">
        <v>1041</v>
      </c>
      <c r="K308" s="123">
        <v>3.03</v>
      </c>
      <c r="L308" s="143">
        <v>1</v>
      </c>
      <c r="M308" s="110">
        <f t="shared" si="28"/>
        <v>2.0299999999999998</v>
      </c>
      <c r="N308" s="17">
        <v>44111</v>
      </c>
      <c r="O308" s="35">
        <f t="shared" si="27"/>
        <v>8.1999999999999993</v>
      </c>
      <c r="P308" s="35" t="s">
        <v>1282</v>
      </c>
      <c r="Q308" s="17" t="s">
        <v>52</v>
      </c>
      <c r="R308" s="17"/>
      <c r="S308" s="17"/>
      <c r="T308" s="17"/>
      <c r="U308" s="17" t="s">
        <v>57</v>
      </c>
      <c r="V308" s="158"/>
    </row>
    <row r="309" spans="2:22" s="156" customFormat="1" ht="18.75">
      <c r="B309" s="71">
        <v>304</v>
      </c>
      <c r="C309" s="160">
        <v>44348</v>
      </c>
      <c r="D309" s="157" t="s">
        <v>958</v>
      </c>
      <c r="E309" s="17">
        <v>44357</v>
      </c>
      <c r="F309" s="11">
        <v>1</v>
      </c>
      <c r="G309" s="125" t="s">
        <v>35</v>
      </c>
      <c r="H309" s="125" t="s">
        <v>147</v>
      </c>
      <c r="I309" s="123" t="s">
        <v>151</v>
      </c>
      <c r="J309" s="123" t="s">
        <v>1035</v>
      </c>
      <c r="K309" s="123">
        <v>0.97</v>
      </c>
      <c r="L309" s="143">
        <v>0.47</v>
      </c>
      <c r="M309" s="110">
        <f t="shared" si="28"/>
        <v>0.5</v>
      </c>
      <c r="N309" s="17">
        <v>44087</v>
      </c>
      <c r="O309" s="35">
        <f t="shared" si="27"/>
        <v>9</v>
      </c>
      <c r="P309" s="35" t="s">
        <v>1282</v>
      </c>
      <c r="Q309" s="17" t="s">
        <v>54</v>
      </c>
      <c r="R309" s="17"/>
      <c r="S309" s="17"/>
      <c r="T309" s="17"/>
      <c r="U309" s="17" t="s">
        <v>111</v>
      </c>
      <c r="V309" s="158"/>
    </row>
    <row r="310" spans="2:22" s="156" customFormat="1" ht="18.75">
      <c r="B310" s="71">
        <v>305</v>
      </c>
      <c r="C310" s="160">
        <v>44348</v>
      </c>
      <c r="D310" s="157" t="s">
        <v>958</v>
      </c>
      <c r="E310" s="17">
        <v>44357</v>
      </c>
      <c r="F310" s="11">
        <v>1</v>
      </c>
      <c r="G310" s="125" t="s">
        <v>35</v>
      </c>
      <c r="H310" s="125" t="s">
        <v>147</v>
      </c>
      <c r="I310" s="123" t="s">
        <v>406</v>
      </c>
      <c r="J310" s="123" t="s">
        <v>407</v>
      </c>
      <c r="K310" s="123">
        <v>2.46</v>
      </c>
      <c r="L310" s="143">
        <v>2.46</v>
      </c>
      <c r="M310" s="110">
        <f t="shared" si="28"/>
        <v>0</v>
      </c>
      <c r="N310" s="17">
        <v>44104</v>
      </c>
      <c r="O310" s="35">
        <f t="shared" si="27"/>
        <v>8.4333333333333336</v>
      </c>
      <c r="P310" s="35" t="s">
        <v>1282</v>
      </c>
      <c r="Q310" s="17" t="s">
        <v>20</v>
      </c>
      <c r="R310" s="17"/>
      <c r="S310" s="17"/>
      <c r="T310" s="17"/>
      <c r="U310" s="17" t="s">
        <v>69</v>
      </c>
      <c r="V310" s="158"/>
    </row>
    <row r="311" spans="2:22" s="156" customFormat="1" ht="18.75">
      <c r="B311" s="71">
        <v>306</v>
      </c>
      <c r="C311" s="160">
        <v>44348</v>
      </c>
      <c r="D311" s="157" t="s">
        <v>958</v>
      </c>
      <c r="E311" s="17">
        <v>44357</v>
      </c>
      <c r="F311" s="11">
        <v>1</v>
      </c>
      <c r="G311" s="125" t="s">
        <v>35</v>
      </c>
      <c r="H311" s="125" t="s">
        <v>147</v>
      </c>
      <c r="I311" s="123" t="s">
        <v>406</v>
      </c>
      <c r="J311" s="123" t="s">
        <v>408</v>
      </c>
      <c r="K311" s="123">
        <v>8.27</v>
      </c>
      <c r="L311" s="143">
        <v>8.27</v>
      </c>
      <c r="M311" s="110">
        <f t="shared" si="28"/>
        <v>0</v>
      </c>
      <c r="N311" s="17">
        <v>44068</v>
      </c>
      <c r="O311" s="35">
        <f t="shared" si="27"/>
        <v>9.6333333333333329</v>
      </c>
      <c r="P311" s="35" t="s">
        <v>1282</v>
      </c>
      <c r="Q311" s="17" t="s">
        <v>20</v>
      </c>
      <c r="R311" s="17"/>
      <c r="S311" s="17"/>
      <c r="T311" s="17"/>
      <c r="U311" s="17" t="s">
        <v>69</v>
      </c>
      <c r="V311" s="158"/>
    </row>
    <row r="312" spans="2:22" s="156" customFormat="1" ht="18.75">
      <c r="B312" s="71">
        <v>307</v>
      </c>
      <c r="C312" s="160">
        <v>44348</v>
      </c>
      <c r="D312" s="157" t="s">
        <v>958</v>
      </c>
      <c r="E312" s="17">
        <v>44357</v>
      </c>
      <c r="F312" s="11">
        <v>1</v>
      </c>
      <c r="G312" s="125" t="s">
        <v>35</v>
      </c>
      <c r="H312" s="125" t="s">
        <v>147</v>
      </c>
      <c r="I312" s="123" t="s">
        <v>406</v>
      </c>
      <c r="J312" s="123" t="s">
        <v>409</v>
      </c>
      <c r="K312" s="123">
        <v>8.35</v>
      </c>
      <c r="L312" s="143">
        <v>8.35</v>
      </c>
      <c r="M312" s="110">
        <f t="shared" si="28"/>
        <v>0</v>
      </c>
      <c r="N312" s="17">
        <v>44068</v>
      </c>
      <c r="O312" s="35">
        <f t="shared" si="27"/>
        <v>9.6333333333333329</v>
      </c>
      <c r="P312" s="35" t="s">
        <v>1282</v>
      </c>
      <c r="Q312" s="17" t="s">
        <v>20</v>
      </c>
      <c r="R312" s="17"/>
      <c r="S312" s="17"/>
      <c r="T312" s="17"/>
      <c r="U312" s="17" t="s">
        <v>69</v>
      </c>
      <c r="V312" s="158"/>
    </row>
    <row r="313" spans="2:22" s="156" customFormat="1" ht="18.75">
      <c r="B313" s="71">
        <v>308</v>
      </c>
      <c r="C313" s="160">
        <v>44348</v>
      </c>
      <c r="D313" s="157" t="s">
        <v>958</v>
      </c>
      <c r="E313" s="17">
        <v>44357</v>
      </c>
      <c r="F313" s="11">
        <v>1</v>
      </c>
      <c r="G313" s="125" t="s">
        <v>35</v>
      </c>
      <c r="H313" s="125" t="s">
        <v>147</v>
      </c>
      <c r="I313" s="123" t="s">
        <v>406</v>
      </c>
      <c r="J313" s="123" t="s">
        <v>410</v>
      </c>
      <c r="K313" s="123">
        <v>4.03</v>
      </c>
      <c r="L313" s="143">
        <v>4.03</v>
      </c>
      <c r="M313" s="110">
        <f t="shared" si="28"/>
        <v>0</v>
      </c>
      <c r="N313" s="17">
        <v>44069</v>
      </c>
      <c r="O313" s="35">
        <f t="shared" si="27"/>
        <v>9.6</v>
      </c>
      <c r="P313" s="35" t="s">
        <v>1282</v>
      </c>
      <c r="Q313" s="17" t="s">
        <v>20</v>
      </c>
      <c r="R313" s="17"/>
      <c r="S313" s="17"/>
      <c r="T313" s="17"/>
      <c r="U313" s="17" t="s">
        <v>69</v>
      </c>
      <c r="V313" s="158"/>
    </row>
    <row r="314" spans="2:22" s="156" customFormat="1" ht="18.75">
      <c r="B314" s="71">
        <v>309</v>
      </c>
      <c r="C314" s="160">
        <v>44348</v>
      </c>
      <c r="D314" s="157" t="s">
        <v>958</v>
      </c>
      <c r="E314" s="17">
        <v>44357</v>
      </c>
      <c r="F314" s="11">
        <v>1</v>
      </c>
      <c r="G314" s="125" t="s">
        <v>35</v>
      </c>
      <c r="H314" s="125" t="s">
        <v>147</v>
      </c>
      <c r="I314" s="123" t="s">
        <v>406</v>
      </c>
      <c r="J314" s="123" t="s">
        <v>411</v>
      </c>
      <c r="K314" s="123">
        <v>4.8099999999999996</v>
      </c>
      <c r="L314" s="143">
        <v>4.8099999999999996</v>
      </c>
      <c r="M314" s="110">
        <f t="shared" si="28"/>
        <v>0</v>
      </c>
      <c r="N314" s="17">
        <v>44069</v>
      </c>
      <c r="O314" s="35">
        <f t="shared" si="27"/>
        <v>9.6</v>
      </c>
      <c r="P314" s="35" t="s">
        <v>1282</v>
      </c>
      <c r="Q314" s="17" t="s">
        <v>20</v>
      </c>
      <c r="R314" s="17"/>
      <c r="S314" s="17"/>
      <c r="T314" s="17"/>
      <c r="U314" s="17" t="s">
        <v>69</v>
      </c>
      <c r="V314" s="158"/>
    </row>
    <row r="315" spans="2:22" s="156" customFormat="1" ht="18.75">
      <c r="B315" s="71">
        <v>310</v>
      </c>
      <c r="C315" s="160">
        <v>44348</v>
      </c>
      <c r="D315" s="157" t="s">
        <v>958</v>
      </c>
      <c r="E315" s="17">
        <v>44357</v>
      </c>
      <c r="F315" s="14">
        <v>3</v>
      </c>
      <c r="G315" s="125" t="s">
        <v>174</v>
      </c>
      <c r="H315" s="125" t="s">
        <v>38</v>
      </c>
      <c r="I315" s="123" t="s">
        <v>1042</v>
      </c>
      <c r="J315" s="123" t="s">
        <v>1043</v>
      </c>
      <c r="K315" s="123">
        <v>3.81</v>
      </c>
      <c r="L315" s="123">
        <v>3.81</v>
      </c>
      <c r="M315" s="110">
        <f t="shared" si="28"/>
        <v>0</v>
      </c>
      <c r="N315" s="127">
        <v>44016</v>
      </c>
      <c r="O315" s="42">
        <v>11.366666666666667</v>
      </c>
      <c r="P315" s="35" t="s">
        <v>1282</v>
      </c>
      <c r="Q315" s="125" t="s">
        <v>52</v>
      </c>
      <c r="R315" s="125"/>
      <c r="S315" s="125"/>
      <c r="T315" s="125"/>
      <c r="U315" s="125" t="s">
        <v>112</v>
      </c>
      <c r="V315" s="158"/>
    </row>
    <row r="316" spans="2:22" s="156" customFormat="1" ht="18.75">
      <c r="B316" s="71">
        <v>311</v>
      </c>
      <c r="C316" s="160">
        <v>44348</v>
      </c>
      <c r="D316" s="157" t="s">
        <v>958</v>
      </c>
      <c r="E316" s="17">
        <v>44357</v>
      </c>
      <c r="F316" s="14">
        <v>3</v>
      </c>
      <c r="G316" s="125" t="s">
        <v>174</v>
      </c>
      <c r="H316" s="125" t="s">
        <v>38</v>
      </c>
      <c r="I316" s="123" t="s">
        <v>1042</v>
      </c>
      <c r="J316" s="123" t="s">
        <v>1044</v>
      </c>
      <c r="K316" s="123">
        <v>3.12</v>
      </c>
      <c r="L316" s="123">
        <v>3.12</v>
      </c>
      <c r="M316" s="110">
        <f t="shared" si="28"/>
        <v>0</v>
      </c>
      <c r="N316" s="127">
        <v>44016</v>
      </c>
      <c r="O316" s="42">
        <v>11.366666666666667</v>
      </c>
      <c r="P316" s="35" t="s">
        <v>1282</v>
      </c>
      <c r="Q316" s="125" t="s">
        <v>52</v>
      </c>
      <c r="R316" s="125"/>
      <c r="S316" s="125"/>
      <c r="T316" s="125"/>
      <c r="U316" s="125" t="s">
        <v>112</v>
      </c>
      <c r="V316" s="158"/>
    </row>
    <row r="317" spans="2:22" s="156" customFormat="1" ht="18.75">
      <c r="B317" s="71">
        <v>312</v>
      </c>
      <c r="C317" s="160">
        <v>44348</v>
      </c>
      <c r="D317" s="157" t="s">
        <v>958</v>
      </c>
      <c r="E317" s="17">
        <v>44357</v>
      </c>
      <c r="F317" s="14">
        <v>3</v>
      </c>
      <c r="G317" s="125" t="s">
        <v>174</v>
      </c>
      <c r="H317" s="125" t="s">
        <v>38</v>
      </c>
      <c r="I317" s="123" t="s">
        <v>1042</v>
      </c>
      <c r="J317" s="123" t="s">
        <v>1045</v>
      </c>
      <c r="K317" s="123">
        <v>6.63</v>
      </c>
      <c r="L317" s="123">
        <v>3.63</v>
      </c>
      <c r="M317" s="110">
        <f t="shared" si="28"/>
        <v>3</v>
      </c>
      <c r="N317" s="127">
        <v>44017</v>
      </c>
      <c r="O317" s="42">
        <v>11.333333333333334</v>
      </c>
      <c r="P317" s="35" t="s">
        <v>1282</v>
      </c>
      <c r="Q317" s="125" t="s">
        <v>52</v>
      </c>
      <c r="R317" s="125"/>
      <c r="S317" s="125"/>
      <c r="T317" s="125"/>
      <c r="U317" s="125" t="s">
        <v>112</v>
      </c>
      <c r="V317" s="158"/>
    </row>
    <row r="318" spans="2:22" s="156" customFormat="1" ht="18.75">
      <c r="B318" s="71">
        <v>313</v>
      </c>
      <c r="C318" s="160">
        <v>44348</v>
      </c>
      <c r="D318" s="157" t="s">
        <v>958</v>
      </c>
      <c r="E318" s="17">
        <v>44357</v>
      </c>
      <c r="F318" s="14">
        <v>3</v>
      </c>
      <c r="G318" s="125" t="s">
        <v>174</v>
      </c>
      <c r="H318" s="125" t="s">
        <v>38</v>
      </c>
      <c r="I318" s="123" t="s">
        <v>1042</v>
      </c>
      <c r="J318" s="123" t="s">
        <v>1046</v>
      </c>
      <c r="K318" s="123">
        <v>2.4300000000000002</v>
      </c>
      <c r="L318" s="123">
        <v>0.2</v>
      </c>
      <c r="M318" s="110">
        <f t="shared" si="28"/>
        <v>2.23</v>
      </c>
      <c r="N318" s="127">
        <v>44025</v>
      </c>
      <c r="O318" s="42">
        <v>11.066666666666666</v>
      </c>
      <c r="P318" s="35" t="s">
        <v>1282</v>
      </c>
      <c r="Q318" s="125" t="s">
        <v>52</v>
      </c>
      <c r="R318" s="125"/>
      <c r="S318" s="125"/>
      <c r="T318" s="125"/>
      <c r="U318" s="125" t="s">
        <v>112</v>
      </c>
      <c r="V318" s="158"/>
    </row>
    <row r="319" spans="2:22" s="156" customFormat="1" ht="18.75">
      <c r="B319" s="71">
        <v>314</v>
      </c>
      <c r="C319" s="160">
        <v>44348</v>
      </c>
      <c r="D319" s="157" t="s">
        <v>958</v>
      </c>
      <c r="E319" s="17">
        <v>44357</v>
      </c>
      <c r="F319" s="14">
        <v>3</v>
      </c>
      <c r="G319" s="125" t="s">
        <v>174</v>
      </c>
      <c r="H319" s="125" t="s">
        <v>38</v>
      </c>
      <c r="I319" s="123" t="s">
        <v>813</v>
      </c>
      <c r="J319" s="123" t="s">
        <v>1047</v>
      </c>
      <c r="K319" s="123">
        <v>3.44</v>
      </c>
      <c r="L319" s="123">
        <v>1.5</v>
      </c>
      <c r="M319" s="110">
        <f t="shared" si="28"/>
        <v>1.94</v>
      </c>
      <c r="N319" s="127">
        <v>43970</v>
      </c>
      <c r="O319" s="42">
        <v>12.9</v>
      </c>
      <c r="P319" s="35" t="s">
        <v>1282</v>
      </c>
      <c r="Q319" s="125" t="s">
        <v>52</v>
      </c>
      <c r="R319" s="125"/>
      <c r="S319" s="125"/>
      <c r="T319" s="125"/>
      <c r="U319" s="125" t="s">
        <v>153</v>
      </c>
      <c r="V319" s="158"/>
    </row>
    <row r="320" spans="2:22" s="156" customFormat="1" ht="18.75">
      <c r="B320" s="71">
        <v>315</v>
      </c>
      <c r="C320" s="160">
        <v>44348</v>
      </c>
      <c r="D320" s="157" t="s">
        <v>958</v>
      </c>
      <c r="E320" s="17">
        <v>44357</v>
      </c>
      <c r="F320" s="14">
        <v>3</v>
      </c>
      <c r="G320" s="125" t="s">
        <v>174</v>
      </c>
      <c r="H320" s="125" t="s">
        <v>38</v>
      </c>
      <c r="I320" s="123" t="s">
        <v>290</v>
      </c>
      <c r="J320" s="123" t="s">
        <v>292</v>
      </c>
      <c r="K320" s="123">
        <v>3.95</v>
      </c>
      <c r="L320" s="123">
        <v>0.5</v>
      </c>
      <c r="M320" s="110">
        <f t="shared" si="28"/>
        <v>3.45</v>
      </c>
      <c r="N320" s="127">
        <v>44065</v>
      </c>
      <c r="O320" s="42">
        <v>9.7333333333333325</v>
      </c>
      <c r="P320" s="35" t="s">
        <v>1282</v>
      </c>
      <c r="Q320" s="125" t="s">
        <v>53</v>
      </c>
      <c r="R320" s="125"/>
      <c r="S320" s="125"/>
      <c r="T320" s="125"/>
      <c r="U320" s="125" t="s">
        <v>306</v>
      </c>
      <c r="V320" s="158"/>
    </row>
    <row r="321" spans="2:22" s="156" customFormat="1" ht="18.75">
      <c r="B321" s="71">
        <v>316</v>
      </c>
      <c r="C321" s="160">
        <v>44348</v>
      </c>
      <c r="D321" s="157" t="s">
        <v>958</v>
      </c>
      <c r="E321" s="17">
        <v>44357</v>
      </c>
      <c r="F321" s="14">
        <v>3</v>
      </c>
      <c r="G321" s="125" t="s">
        <v>174</v>
      </c>
      <c r="H321" s="125" t="s">
        <v>38</v>
      </c>
      <c r="I321" s="123" t="s">
        <v>950</v>
      </c>
      <c r="J321" s="123" t="s">
        <v>1048</v>
      </c>
      <c r="K321" s="123">
        <v>1.63</v>
      </c>
      <c r="L321" s="123">
        <v>1.63</v>
      </c>
      <c r="M321" s="110">
        <f t="shared" si="28"/>
        <v>0</v>
      </c>
      <c r="N321" s="127">
        <v>44098</v>
      </c>
      <c r="O321" s="42">
        <v>8.6333333333333329</v>
      </c>
      <c r="P321" s="35" t="s">
        <v>1282</v>
      </c>
      <c r="Q321" s="125" t="s">
        <v>52</v>
      </c>
      <c r="R321" s="125"/>
      <c r="S321" s="125"/>
      <c r="T321" s="125"/>
      <c r="U321" s="125" t="s">
        <v>56</v>
      </c>
      <c r="V321" s="158"/>
    </row>
    <row r="322" spans="2:22" s="156" customFormat="1" ht="18.75">
      <c r="B322" s="71">
        <v>317</v>
      </c>
      <c r="C322" s="160">
        <v>44348</v>
      </c>
      <c r="D322" s="157" t="s">
        <v>954</v>
      </c>
      <c r="E322" s="17">
        <v>44358</v>
      </c>
      <c r="F322" s="11">
        <v>1</v>
      </c>
      <c r="G322" s="126" t="s">
        <v>35</v>
      </c>
      <c r="H322" s="126" t="s">
        <v>433</v>
      </c>
      <c r="I322" s="123" t="s">
        <v>119</v>
      </c>
      <c r="J322" s="123" t="s">
        <v>1049</v>
      </c>
      <c r="K322" s="123">
        <v>3.49</v>
      </c>
      <c r="L322" s="126">
        <v>0.49</v>
      </c>
      <c r="M322" s="110">
        <f>K322-L322</f>
        <v>3</v>
      </c>
      <c r="N322" s="127">
        <v>44118</v>
      </c>
      <c r="O322" s="42">
        <v>8</v>
      </c>
      <c r="P322" s="35" t="s">
        <v>1282</v>
      </c>
      <c r="Q322" s="125" t="s">
        <v>53</v>
      </c>
      <c r="R322" s="125"/>
      <c r="S322" s="125"/>
      <c r="T322" s="125"/>
      <c r="U322" s="64" t="s">
        <v>74</v>
      </c>
      <c r="V322" s="158"/>
    </row>
    <row r="323" spans="2:22" s="156" customFormat="1" ht="18.75">
      <c r="B323" s="71">
        <v>318</v>
      </c>
      <c r="C323" s="160">
        <v>44348</v>
      </c>
      <c r="D323" s="157" t="s">
        <v>954</v>
      </c>
      <c r="E323" s="17">
        <v>44358</v>
      </c>
      <c r="F323" s="11">
        <v>1</v>
      </c>
      <c r="G323" s="126" t="s">
        <v>15</v>
      </c>
      <c r="H323" s="126" t="s">
        <v>285</v>
      </c>
      <c r="I323" s="123" t="s">
        <v>125</v>
      </c>
      <c r="J323" s="123" t="s">
        <v>1050</v>
      </c>
      <c r="K323" s="123">
        <v>1.31</v>
      </c>
      <c r="L323" s="123">
        <v>1.31</v>
      </c>
      <c r="M323" s="110">
        <f>K323-L323</f>
        <v>0</v>
      </c>
      <c r="N323" s="127">
        <v>44048</v>
      </c>
      <c r="O323" s="42">
        <v>10.333333333333334</v>
      </c>
      <c r="P323" s="35" t="s">
        <v>1282</v>
      </c>
      <c r="Q323" s="125" t="s">
        <v>20</v>
      </c>
      <c r="R323" s="125"/>
      <c r="S323" s="125"/>
      <c r="T323" s="125"/>
      <c r="U323" s="64" t="s">
        <v>56</v>
      </c>
      <c r="V323" s="158"/>
    </row>
    <row r="324" spans="2:22" s="156" customFormat="1" ht="18.75">
      <c r="B324" s="71">
        <v>319</v>
      </c>
      <c r="C324" s="160">
        <v>44348</v>
      </c>
      <c r="D324" s="157" t="s">
        <v>954</v>
      </c>
      <c r="E324" s="17">
        <v>44358</v>
      </c>
      <c r="F324" s="11">
        <v>2</v>
      </c>
      <c r="G324" s="125" t="s">
        <v>289</v>
      </c>
      <c r="H324" s="125" t="s">
        <v>1051</v>
      </c>
      <c r="I324" s="123" t="s">
        <v>431</v>
      </c>
      <c r="J324" s="123" t="s">
        <v>1052</v>
      </c>
      <c r="K324" s="123">
        <v>2.17</v>
      </c>
      <c r="L324" s="143">
        <v>0.17</v>
      </c>
      <c r="M324" s="110">
        <f t="shared" ref="M324:M326" si="29">K324-L324</f>
        <v>2</v>
      </c>
      <c r="N324" s="127">
        <v>44084</v>
      </c>
      <c r="O324" s="42">
        <v>9.1333333333333329</v>
      </c>
      <c r="P324" s="35" t="s">
        <v>1282</v>
      </c>
      <c r="Q324" s="125" t="s">
        <v>20</v>
      </c>
      <c r="R324" s="125"/>
      <c r="S324" s="125"/>
      <c r="T324" s="125"/>
      <c r="U324" s="125" t="s">
        <v>74</v>
      </c>
      <c r="V324" s="158"/>
    </row>
    <row r="325" spans="2:22" s="156" customFormat="1" ht="18.75">
      <c r="B325" s="71">
        <v>320</v>
      </c>
      <c r="C325" s="160">
        <v>44348</v>
      </c>
      <c r="D325" s="157" t="s">
        <v>954</v>
      </c>
      <c r="E325" s="17">
        <v>44358</v>
      </c>
      <c r="F325" s="11">
        <v>2</v>
      </c>
      <c r="G325" s="110" t="s">
        <v>289</v>
      </c>
      <c r="H325" s="110" t="s">
        <v>1053</v>
      </c>
      <c r="I325" s="109" t="s">
        <v>210</v>
      </c>
      <c r="J325" s="109" t="s">
        <v>251</v>
      </c>
      <c r="K325" s="110">
        <v>2.98</v>
      </c>
      <c r="L325" s="110">
        <v>0.98</v>
      </c>
      <c r="M325" s="110">
        <f t="shared" si="29"/>
        <v>2</v>
      </c>
      <c r="N325" s="109">
        <v>44092</v>
      </c>
      <c r="O325" s="111">
        <f t="shared" ref="O325" si="30">(E325-N325)/30</f>
        <v>8.8666666666666671</v>
      </c>
      <c r="P325" s="35" t="s">
        <v>1282</v>
      </c>
      <c r="Q325" s="109" t="s">
        <v>110</v>
      </c>
      <c r="R325" s="109"/>
      <c r="S325" s="109"/>
      <c r="T325" s="109"/>
      <c r="U325" s="109" t="s">
        <v>74</v>
      </c>
      <c r="V325" s="158"/>
    </row>
    <row r="326" spans="2:22" s="156" customFormat="1" ht="18.75">
      <c r="B326" s="71">
        <v>321</v>
      </c>
      <c r="C326" s="160">
        <v>44348</v>
      </c>
      <c r="D326" s="157" t="s">
        <v>954</v>
      </c>
      <c r="E326" s="17">
        <v>44358</v>
      </c>
      <c r="F326" s="14">
        <v>3</v>
      </c>
      <c r="G326" s="125" t="s">
        <v>1054</v>
      </c>
      <c r="H326" s="125" t="s">
        <v>1055</v>
      </c>
      <c r="I326" s="123" t="s">
        <v>1056</v>
      </c>
      <c r="J326" s="123" t="s">
        <v>1057</v>
      </c>
      <c r="K326" s="123">
        <v>6.14</v>
      </c>
      <c r="L326" s="126">
        <v>1.5</v>
      </c>
      <c r="M326" s="110">
        <f t="shared" si="29"/>
        <v>4.6399999999999997</v>
      </c>
      <c r="N326" s="127">
        <v>44119</v>
      </c>
      <c r="O326" s="42">
        <v>7.9666666666666668</v>
      </c>
      <c r="P326" s="35" t="s">
        <v>1282</v>
      </c>
      <c r="Q326" s="125" t="s">
        <v>53</v>
      </c>
      <c r="R326" s="125"/>
      <c r="S326" s="125"/>
      <c r="T326" s="125"/>
      <c r="U326" s="125" t="s">
        <v>84</v>
      </c>
      <c r="V326" s="158"/>
    </row>
    <row r="327" spans="2:22" s="156" customFormat="1" ht="18.75">
      <c r="B327" s="71">
        <v>322</v>
      </c>
      <c r="C327" s="160">
        <v>44348</v>
      </c>
      <c r="D327" s="163" t="s">
        <v>955</v>
      </c>
      <c r="E327" s="17">
        <v>44359</v>
      </c>
      <c r="F327" s="11">
        <v>1</v>
      </c>
      <c r="G327" s="126" t="s">
        <v>174</v>
      </c>
      <c r="H327" s="126" t="s">
        <v>34</v>
      </c>
      <c r="I327" s="123" t="s">
        <v>1070</v>
      </c>
      <c r="J327" s="123" t="s">
        <v>1071</v>
      </c>
      <c r="K327" s="123">
        <v>1.1200000000000001</v>
      </c>
      <c r="L327" s="126">
        <v>1.1200000000000001</v>
      </c>
      <c r="M327" s="110">
        <f>K327-L327</f>
        <v>0</v>
      </c>
      <c r="N327" s="127">
        <v>43747</v>
      </c>
      <c r="O327" s="42">
        <v>20.399999999999999</v>
      </c>
      <c r="P327" s="35" t="s">
        <v>1282</v>
      </c>
      <c r="Q327" s="125" t="s">
        <v>52</v>
      </c>
      <c r="R327" s="125"/>
      <c r="S327" s="125"/>
      <c r="T327" s="125"/>
      <c r="U327" s="64" t="s">
        <v>69</v>
      </c>
      <c r="V327" s="158"/>
    </row>
    <row r="328" spans="2:22" s="156" customFormat="1" ht="18.75">
      <c r="B328" s="71">
        <v>323</v>
      </c>
      <c r="C328" s="160">
        <v>44348</v>
      </c>
      <c r="D328" s="163" t="s">
        <v>955</v>
      </c>
      <c r="E328" s="17">
        <v>44359</v>
      </c>
      <c r="F328" s="14">
        <v>3</v>
      </c>
      <c r="G328" s="125" t="s">
        <v>38</v>
      </c>
      <c r="H328" s="125" t="s">
        <v>39</v>
      </c>
      <c r="I328" s="123" t="s">
        <v>158</v>
      </c>
      <c r="J328" s="123" t="s">
        <v>159</v>
      </c>
      <c r="K328" s="123">
        <v>5.58</v>
      </c>
      <c r="L328" s="126">
        <v>0.25</v>
      </c>
      <c r="M328" s="110">
        <f>K328-L328</f>
        <v>5.33</v>
      </c>
      <c r="N328" s="127">
        <v>44046</v>
      </c>
      <c r="O328" s="42">
        <v>10.433333333333334</v>
      </c>
      <c r="P328" s="35" t="s">
        <v>1282</v>
      </c>
      <c r="Q328" s="125" t="s">
        <v>52</v>
      </c>
      <c r="R328" s="125"/>
      <c r="S328" s="125"/>
      <c r="T328" s="125"/>
      <c r="U328" s="125" t="s">
        <v>112</v>
      </c>
      <c r="V328" s="158"/>
    </row>
    <row r="329" spans="2:22" s="156" customFormat="1" ht="18.75">
      <c r="B329" s="71">
        <v>324</v>
      </c>
      <c r="C329" s="160">
        <v>44348</v>
      </c>
      <c r="D329" s="163" t="s">
        <v>955</v>
      </c>
      <c r="E329" s="17">
        <v>44359</v>
      </c>
      <c r="F329" s="14">
        <v>3</v>
      </c>
      <c r="G329" s="125" t="s">
        <v>1072</v>
      </c>
      <c r="H329" s="125" t="s">
        <v>612</v>
      </c>
      <c r="I329" s="123" t="s">
        <v>1073</v>
      </c>
      <c r="J329" s="123" t="s">
        <v>1074</v>
      </c>
      <c r="K329" s="123">
        <v>0.37</v>
      </c>
      <c r="L329" s="126">
        <v>0.37</v>
      </c>
      <c r="M329" s="110">
        <f>K329-L329</f>
        <v>0</v>
      </c>
      <c r="N329" s="127">
        <v>44071</v>
      </c>
      <c r="O329" s="42">
        <v>9.6</v>
      </c>
      <c r="P329" s="35" t="s">
        <v>1282</v>
      </c>
      <c r="Q329" s="125" t="s">
        <v>54</v>
      </c>
      <c r="R329" s="125"/>
      <c r="S329" s="125"/>
      <c r="T329" s="125"/>
      <c r="U329" s="125" t="s">
        <v>130</v>
      </c>
      <c r="V329" s="158"/>
    </row>
    <row r="330" spans="2:22" s="156" customFormat="1" ht="18.75">
      <c r="B330" s="71">
        <v>325</v>
      </c>
      <c r="C330" s="160">
        <v>44348</v>
      </c>
      <c r="D330" s="163" t="s">
        <v>955</v>
      </c>
      <c r="E330" s="17">
        <v>44359</v>
      </c>
      <c r="F330" s="14">
        <v>3</v>
      </c>
      <c r="G330" s="125" t="s">
        <v>1072</v>
      </c>
      <c r="H330" s="125" t="s">
        <v>612</v>
      </c>
      <c r="I330" s="123" t="s">
        <v>1073</v>
      </c>
      <c r="J330" s="123" t="s">
        <v>1075</v>
      </c>
      <c r="K330" s="123">
        <v>6.21</v>
      </c>
      <c r="L330" s="126">
        <v>6</v>
      </c>
      <c r="M330" s="110">
        <f t="shared" ref="M330:M364" si="31">K330-L330</f>
        <v>0.20999999999999996</v>
      </c>
      <c r="N330" s="127">
        <v>44072</v>
      </c>
      <c r="O330" s="42">
        <v>9.5666666666666664</v>
      </c>
      <c r="P330" s="35" t="s">
        <v>1282</v>
      </c>
      <c r="Q330" s="125" t="s">
        <v>54</v>
      </c>
      <c r="R330" s="125"/>
      <c r="S330" s="125"/>
      <c r="T330" s="125"/>
      <c r="U330" s="125" t="s">
        <v>130</v>
      </c>
      <c r="V330" s="158"/>
    </row>
    <row r="331" spans="2:22" s="156" customFormat="1" ht="18.75">
      <c r="B331" s="71">
        <v>326</v>
      </c>
      <c r="C331" s="160">
        <v>44348</v>
      </c>
      <c r="D331" s="163" t="s">
        <v>955</v>
      </c>
      <c r="E331" s="17">
        <v>44359</v>
      </c>
      <c r="F331" s="14">
        <v>3</v>
      </c>
      <c r="G331" s="125" t="s">
        <v>1072</v>
      </c>
      <c r="H331" s="125" t="s">
        <v>612</v>
      </c>
      <c r="I331" s="123" t="s">
        <v>1073</v>
      </c>
      <c r="J331" s="123" t="s">
        <v>1076</v>
      </c>
      <c r="K331" s="123">
        <v>5.95</v>
      </c>
      <c r="L331" s="126">
        <v>5.95</v>
      </c>
      <c r="M331" s="110">
        <f t="shared" si="31"/>
        <v>0</v>
      </c>
      <c r="N331" s="127">
        <v>44072</v>
      </c>
      <c r="O331" s="42">
        <v>9.5666666666666664</v>
      </c>
      <c r="P331" s="35" t="s">
        <v>1282</v>
      </c>
      <c r="Q331" s="125" t="s">
        <v>54</v>
      </c>
      <c r="R331" s="125"/>
      <c r="S331" s="125"/>
      <c r="T331" s="125"/>
      <c r="U331" s="125" t="s">
        <v>84</v>
      </c>
      <c r="V331" s="158"/>
    </row>
    <row r="332" spans="2:22" s="156" customFormat="1" ht="18.75">
      <c r="B332" s="71">
        <v>327</v>
      </c>
      <c r="C332" s="160">
        <v>44348</v>
      </c>
      <c r="D332" s="163" t="s">
        <v>955</v>
      </c>
      <c r="E332" s="17">
        <v>44359</v>
      </c>
      <c r="F332" s="14">
        <v>3</v>
      </c>
      <c r="G332" s="125" t="s">
        <v>1072</v>
      </c>
      <c r="H332" s="125" t="s">
        <v>612</v>
      </c>
      <c r="I332" s="123" t="s">
        <v>1073</v>
      </c>
      <c r="J332" s="123" t="s">
        <v>1077</v>
      </c>
      <c r="K332" s="123">
        <v>5.96</v>
      </c>
      <c r="L332" s="126">
        <v>5.96</v>
      </c>
      <c r="M332" s="110">
        <f t="shared" si="31"/>
        <v>0</v>
      </c>
      <c r="N332" s="127">
        <v>44070</v>
      </c>
      <c r="O332" s="42">
        <v>9.6333333333333329</v>
      </c>
      <c r="P332" s="35" t="s">
        <v>1282</v>
      </c>
      <c r="Q332" s="125" t="s">
        <v>54</v>
      </c>
      <c r="R332" s="125"/>
      <c r="S332" s="125"/>
      <c r="T332" s="125"/>
      <c r="U332" s="125" t="s">
        <v>84</v>
      </c>
      <c r="V332" s="158"/>
    </row>
    <row r="333" spans="2:22" s="156" customFormat="1" ht="18.75">
      <c r="B333" s="71">
        <v>328</v>
      </c>
      <c r="C333" s="160">
        <v>44348</v>
      </c>
      <c r="D333" s="163" t="s">
        <v>955</v>
      </c>
      <c r="E333" s="17">
        <v>44359</v>
      </c>
      <c r="F333" s="14">
        <v>3</v>
      </c>
      <c r="G333" s="125" t="s">
        <v>1072</v>
      </c>
      <c r="H333" s="125" t="s">
        <v>612</v>
      </c>
      <c r="I333" s="123" t="s">
        <v>1073</v>
      </c>
      <c r="J333" s="123" t="s">
        <v>1078</v>
      </c>
      <c r="K333" s="123">
        <v>9.4499999999999993</v>
      </c>
      <c r="L333" s="126">
        <v>0.2</v>
      </c>
      <c r="M333" s="110">
        <f t="shared" si="31"/>
        <v>9.25</v>
      </c>
      <c r="N333" s="127">
        <v>44070</v>
      </c>
      <c r="O333" s="42">
        <v>9.6333333333333329</v>
      </c>
      <c r="P333" s="35" t="s">
        <v>1282</v>
      </c>
      <c r="Q333" s="125" t="s">
        <v>54</v>
      </c>
      <c r="R333" s="125"/>
      <c r="S333" s="125"/>
      <c r="T333" s="125"/>
      <c r="U333" s="125" t="s">
        <v>84</v>
      </c>
      <c r="V333" s="158"/>
    </row>
    <row r="334" spans="2:22" s="156" customFormat="1" ht="18.75">
      <c r="B334" s="71">
        <v>329</v>
      </c>
      <c r="C334" s="160">
        <v>44348</v>
      </c>
      <c r="D334" s="163" t="s">
        <v>955</v>
      </c>
      <c r="E334" s="17">
        <v>44359</v>
      </c>
      <c r="F334" s="14">
        <v>3</v>
      </c>
      <c r="G334" s="125" t="s">
        <v>1072</v>
      </c>
      <c r="H334" s="125" t="s">
        <v>612</v>
      </c>
      <c r="I334" s="123" t="s">
        <v>1073</v>
      </c>
      <c r="J334" s="123" t="s">
        <v>1079</v>
      </c>
      <c r="K334" s="123">
        <v>6.66</v>
      </c>
      <c r="L334" s="126">
        <v>0.1</v>
      </c>
      <c r="M334" s="110">
        <f t="shared" si="31"/>
        <v>6.5600000000000005</v>
      </c>
      <c r="N334" s="127">
        <v>44070</v>
      </c>
      <c r="O334" s="42">
        <v>9.6333333333333329</v>
      </c>
      <c r="P334" s="35" t="s">
        <v>1282</v>
      </c>
      <c r="Q334" s="125" t="s">
        <v>54</v>
      </c>
      <c r="R334" s="125"/>
      <c r="S334" s="125"/>
      <c r="T334" s="125"/>
      <c r="U334" s="125" t="s">
        <v>84</v>
      </c>
      <c r="V334" s="158"/>
    </row>
    <row r="335" spans="2:22" s="156" customFormat="1" ht="18.75">
      <c r="B335" s="71">
        <v>330</v>
      </c>
      <c r="C335" s="160">
        <v>44348</v>
      </c>
      <c r="D335" s="163" t="s">
        <v>955</v>
      </c>
      <c r="E335" s="17">
        <v>44359</v>
      </c>
      <c r="F335" s="14">
        <v>3</v>
      </c>
      <c r="G335" s="125" t="s">
        <v>1072</v>
      </c>
      <c r="H335" s="125" t="s">
        <v>612</v>
      </c>
      <c r="I335" s="123" t="s">
        <v>1073</v>
      </c>
      <c r="J335" s="123" t="s">
        <v>1080</v>
      </c>
      <c r="K335" s="123">
        <v>2.13</v>
      </c>
      <c r="L335" s="126">
        <v>0.5</v>
      </c>
      <c r="M335" s="110">
        <f t="shared" si="31"/>
        <v>1.63</v>
      </c>
      <c r="N335" s="127">
        <v>44071</v>
      </c>
      <c r="O335" s="42">
        <v>9.6</v>
      </c>
      <c r="P335" s="35" t="s">
        <v>1282</v>
      </c>
      <c r="Q335" s="125" t="s">
        <v>54</v>
      </c>
      <c r="R335" s="125"/>
      <c r="S335" s="125"/>
      <c r="T335" s="125"/>
      <c r="U335" s="125" t="s">
        <v>130</v>
      </c>
      <c r="V335" s="158"/>
    </row>
    <row r="336" spans="2:22" s="156" customFormat="1" ht="18.75">
      <c r="B336" s="71">
        <v>331</v>
      </c>
      <c r="C336" s="160">
        <v>44348</v>
      </c>
      <c r="D336" s="163" t="s">
        <v>955</v>
      </c>
      <c r="E336" s="17">
        <v>44359</v>
      </c>
      <c r="F336" s="14">
        <v>3</v>
      </c>
      <c r="G336" s="125" t="s">
        <v>1081</v>
      </c>
      <c r="H336" s="125" t="s">
        <v>214</v>
      </c>
      <c r="I336" s="123" t="s">
        <v>1042</v>
      </c>
      <c r="J336" s="123" t="s">
        <v>1082</v>
      </c>
      <c r="K336" s="123">
        <v>2.19</v>
      </c>
      <c r="L336" s="126">
        <v>2.19</v>
      </c>
      <c r="M336" s="110">
        <f t="shared" si="31"/>
        <v>0</v>
      </c>
      <c r="N336" s="127">
        <v>44023</v>
      </c>
      <c r="O336" s="42">
        <v>11.2</v>
      </c>
      <c r="P336" s="35" t="s">
        <v>1282</v>
      </c>
      <c r="Q336" s="125" t="s">
        <v>52</v>
      </c>
      <c r="R336" s="125"/>
      <c r="S336" s="125"/>
      <c r="T336" s="125"/>
      <c r="U336" s="125" t="s">
        <v>112</v>
      </c>
      <c r="V336" s="158"/>
    </row>
    <row r="337" spans="2:22" s="156" customFormat="1" ht="18.75">
      <c r="B337" s="71">
        <v>332</v>
      </c>
      <c r="C337" s="160">
        <v>44348</v>
      </c>
      <c r="D337" s="163" t="s">
        <v>955</v>
      </c>
      <c r="E337" s="17">
        <v>44359</v>
      </c>
      <c r="F337" s="14">
        <v>3</v>
      </c>
      <c r="G337" s="125" t="s">
        <v>1081</v>
      </c>
      <c r="H337" s="125" t="s">
        <v>214</v>
      </c>
      <c r="I337" s="123" t="s">
        <v>1042</v>
      </c>
      <c r="J337" s="123" t="s">
        <v>1083</v>
      </c>
      <c r="K337" s="123">
        <v>2.4700000000000002</v>
      </c>
      <c r="L337" s="126">
        <v>2.4700000000000002</v>
      </c>
      <c r="M337" s="110">
        <f t="shared" si="31"/>
        <v>0</v>
      </c>
      <c r="N337" s="127">
        <v>44023</v>
      </c>
      <c r="O337" s="42">
        <v>11.2</v>
      </c>
      <c r="P337" s="35" t="s">
        <v>1282</v>
      </c>
      <c r="Q337" s="125" t="s">
        <v>52</v>
      </c>
      <c r="R337" s="125"/>
      <c r="S337" s="125"/>
      <c r="T337" s="125"/>
      <c r="U337" s="125" t="s">
        <v>112</v>
      </c>
      <c r="V337" s="158"/>
    </row>
    <row r="338" spans="2:22" s="156" customFormat="1" ht="18.75">
      <c r="B338" s="71">
        <v>333</v>
      </c>
      <c r="C338" s="160">
        <v>44348</v>
      </c>
      <c r="D338" s="163" t="s">
        <v>955</v>
      </c>
      <c r="E338" s="17">
        <v>44359</v>
      </c>
      <c r="F338" s="14">
        <v>3</v>
      </c>
      <c r="G338" s="125" t="s">
        <v>1081</v>
      </c>
      <c r="H338" s="125" t="s">
        <v>214</v>
      </c>
      <c r="I338" s="123" t="s">
        <v>1042</v>
      </c>
      <c r="J338" s="123" t="s">
        <v>1084</v>
      </c>
      <c r="K338" s="123">
        <v>1.93</v>
      </c>
      <c r="L338" s="126">
        <v>1.93</v>
      </c>
      <c r="M338" s="110">
        <f t="shared" si="31"/>
        <v>0</v>
      </c>
      <c r="N338" s="127">
        <v>44040</v>
      </c>
      <c r="O338" s="42">
        <v>10.633333333333333</v>
      </c>
      <c r="P338" s="35" t="s">
        <v>1282</v>
      </c>
      <c r="Q338" s="125" t="s">
        <v>52</v>
      </c>
      <c r="R338" s="125"/>
      <c r="S338" s="125"/>
      <c r="T338" s="125"/>
      <c r="U338" s="125" t="s">
        <v>112</v>
      </c>
      <c r="V338" s="158"/>
    </row>
    <row r="339" spans="2:22" s="156" customFormat="1" ht="18.75">
      <c r="B339" s="71">
        <v>334</v>
      </c>
      <c r="C339" s="160">
        <v>44348</v>
      </c>
      <c r="D339" s="163" t="s">
        <v>955</v>
      </c>
      <c r="E339" s="17">
        <v>44359</v>
      </c>
      <c r="F339" s="14">
        <v>3</v>
      </c>
      <c r="G339" s="125" t="s">
        <v>1081</v>
      </c>
      <c r="H339" s="125" t="s">
        <v>214</v>
      </c>
      <c r="I339" s="123" t="s">
        <v>1042</v>
      </c>
      <c r="J339" s="123" t="s">
        <v>1085</v>
      </c>
      <c r="K339" s="123">
        <v>1.2</v>
      </c>
      <c r="L339" s="126">
        <v>1.2</v>
      </c>
      <c r="M339" s="110">
        <f t="shared" si="31"/>
        <v>0</v>
      </c>
      <c r="N339" s="127">
        <v>44040</v>
      </c>
      <c r="O339" s="42">
        <v>10.633333333333333</v>
      </c>
      <c r="P339" s="35" t="s">
        <v>1282</v>
      </c>
      <c r="Q339" s="125" t="s">
        <v>52</v>
      </c>
      <c r="R339" s="125"/>
      <c r="S339" s="125"/>
      <c r="T339" s="125"/>
      <c r="U339" s="125" t="s">
        <v>112</v>
      </c>
      <c r="V339" s="158"/>
    </row>
    <row r="340" spans="2:22" s="156" customFormat="1" ht="18.75">
      <c r="B340" s="71">
        <v>335</v>
      </c>
      <c r="C340" s="160">
        <v>44348</v>
      </c>
      <c r="D340" s="163" t="s">
        <v>955</v>
      </c>
      <c r="E340" s="17">
        <v>44359</v>
      </c>
      <c r="F340" s="14">
        <v>3</v>
      </c>
      <c r="G340" s="125" t="s">
        <v>1081</v>
      </c>
      <c r="H340" s="125" t="s">
        <v>214</v>
      </c>
      <c r="I340" s="123" t="s">
        <v>1042</v>
      </c>
      <c r="J340" s="123" t="s">
        <v>1086</v>
      </c>
      <c r="K340" s="123">
        <v>3.92</v>
      </c>
      <c r="L340" s="126">
        <v>3.92</v>
      </c>
      <c r="M340" s="110">
        <f t="shared" si="31"/>
        <v>0</v>
      </c>
      <c r="N340" s="127">
        <v>44040</v>
      </c>
      <c r="O340" s="42">
        <v>10.633333333333333</v>
      </c>
      <c r="P340" s="35" t="s">
        <v>1282</v>
      </c>
      <c r="Q340" s="125" t="s">
        <v>52</v>
      </c>
      <c r="R340" s="125"/>
      <c r="S340" s="125"/>
      <c r="T340" s="125"/>
      <c r="U340" s="125" t="s">
        <v>112</v>
      </c>
      <c r="V340" s="158"/>
    </row>
    <row r="341" spans="2:22" s="156" customFormat="1" ht="18.75">
      <c r="B341" s="71">
        <v>336</v>
      </c>
      <c r="C341" s="160">
        <v>44348</v>
      </c>
      <c r="D341" s="163" t="s">
        <v>955</v>
      </c>
      <c r="E341" s="17">
        <v>44359</v>
      </c>
      <c r="F341" s="14">
        <v>3</v>
      </c>
      <c r="G341" s="125" t="s">
        <v>1081</v>
      </c>
      <c r="H341" s="125" t="s">
        <v>214</v>
      </c>
      <c r="I341" s="123" t="s">
        <v>1042</v>
      </c>
      <c r="J341" s="123" t="s">
        <v>1087</v>
      </c>
      <c r="K341" s="123">
        <v>2.75</v>
      </c>
      <c r="L341" s="126">
        <v>2.75</v>
      </c>
      <c r="M341" s="110">
        <f t="shared" si="31"/>
        <v>0</v>
      </c>
      <c r="N341" s="127">
        <v>44040</v>
      </c>
      <c r="O341" s="42">
        <v>10.633333333333333</v>
      </c>
      <c r="P341" s="35" t="s">
        <v>1282</v>
      </c>
      <c r="Q341" s="125" t="s">
        <v>52</v>
      </c>
      <c r="R341" s="125"/>
      <c r="S341" s="125"/>
      <c r="T341" s="125"/>
      <c r="U341" s="125" t="s">
        <v>112</v>
      </c>
      <c r="V341" s="158"/>
    </row>
    <row r="342" spans="2:22" s="156" customFormat="1" ht="18.75">
      <c r="B342" s="71">
        <v>337</v>
      </c>
      <c r="C342" s="160">
        <v>44348</v>
      </c>
      <c r="D342" s="163" t="s">
        <v>955</v>
      </c>
      <c r="E342" s="17">
        <v>44359</v>
      </c>
      <c r="F342" s="14">
        <v>3</v>
      </c>
      <c r="G342" s="125" t="s">
        <v>1081</v>
      </c>
      <c r="H342" s="125" t="s">
        <v>214</v>
      </c>
      <c r="I342" s="123" t="s">
        <v>1088</v>
      </c>
      <c r="J342" s="123" t="s">
        <v>1089</v>
      </c>
      <c r="K342" s="123">
        <v>1.76</v>
      </c>
      <c r="L342" s="126">
        <v>1.76</v>
      </c>
      <c r="M342" s="110">
        <f t="shared" si="31"/>
        <v>0</v>
      </c>
      <c r="N342" s="127">
        <v>44047</v>
      </c>
      <c r="O342" s="42">
        <v>10.4</v>
      </c>
      <c r="P342" s="35" t="s">
        <v>1282</v>
      </c>
      <c r="Q342" s="125" t="s">
        <v>52</v>
      </c>
      <c r="R342" s="125"/>
      <c r="S342" s="125"/>
      <c r="T342" s="125"/>
      <c r="U342" s="125" t="s">
        <v>112</v>
      </c>
      <c r="V342" s="158"/>
    </row>
    <row r="343" spans="2:22" s="156" customFormat="1" ht="18.75">
      <c r="B343" s="71">
        <v>338</v>
      </c>
      <c r="C343" s="160">
        <v>44348</v>
      </c>
      <c r="D343" s="163" t="s">
        <v>955</v>
      </c>
      <c r="E343" s="17">
        <v>44359</v>
      </c>
      <c r="F343" s="14">
        <v>3</v>
      </c>
      <c r="G343" s="125" t="s">
        <v>1081</v>
      </c>
      <c r="H343" s="125" t="s">
        <v>214</v>
      </c>
      <c r="I343" s="123" t="s">
        <v>1088</v>
      </c>
      <c r="J343" s="123" t="s">
        <v>1090</v>
      </c>
      <c r="K343" s="123">
        <v>4.47</v>
      </c>
      <c r="L343" s="126">
        <v>4.47</v>
      </c>
      <c r="M343" s="110">
        <f t="shared" si="31"/>
        <v>0</v>
      </c>
      <c r="N343" s="127">
        <v>44047</v>
      </c>
      <c r="O343" s="42">
        <v>10.4</v>
      </c>
      <c r="P343" s="35" t="s">
        <v>1282</v>
      </c>
      <c r="Q343" s="125" t="s">
        <v>52</v>
      </c>
      <c r="R343" s="125"/>
      <c r="S343" s="125"/>
      <c r="T343" s="125"/>
      <c r="U343" s="125" t="s">
        <v>112</v>
      </c>
      <c r="V343" s="158"/>
    </row>
    <row r="344" spans="2:22" s="156" customFormat="1" ht="18.75">
      <c r="B344" s="71">
        <v>339</v>
      </c>
      <c r="C344" s="160">
        <v>44348</v>
      </c>
      <c r="D344" s="163" t="s">
        <v>955</v>
      </c>
      <c r="E344" s="17">
        <v>44359</v>
      </c>
      <c r="F344" s="14">
        <v>3</v>
      </c>
      <c r="G344" s="125" t="s">
        <v>1081</v>
      </c>
      <c r="H344" s="125" t="s">
        <v>214</v>
      </c>
      <c r="I344" s="123" t="s">
        <v>1088</v>
      </c>
      <c r="J344" s="123" t="s">
        <v>1091</v>
      </c>
      <c r="K344" s="123">
        <v>3.36</v>
      </c>
      <c r="L344" s="126">
        <v>3.36</v>
      </c>
      <c r="M344" s="110">
        <f t="shared" si="31"/>
        <v>0</v>
      </c>
      <c r="N344" s="127">
        <v>44045</v>
      </c>
      <c r="O344" s="42">
        <v>10.466666666666667</v>
      </c>
      <c r="P344" s="35" t="s">
        <v>1282</v>
      </c>
      <c r="Q344" s="125" t="s">
        <v>52</v>
      </c>
      <c r="R344" s="125"/>
      <c r="S344" s="125"/>
      <c r="T344" s="125"/>
      <c r="U344" s="125" t="s">
        <v>112</v>
      </c>
      <c r="V344" s="158"/>
    </row>
    <row r="345" spans="2:22" s="156" customFormat="1" ht="18.75">
      <c r="B345" s="71">
        <v>340</v>
      </c>
      <c r="C345" s="160">
        <v>44348</v>
      </c>
      <c r="D345" s="163" t="s">
        <v>955</v>
      </c>
      <c r="E345" s="17">
        <v>44359</v>
      </c>
      <c r="F345" s="14">
        <v>3</v>
      </c>
      <c r="G345" s="125" t="s">
        <v>1081</v>
      </c>
      <c r="H345" s="125" t="s">
        <v>214</v>
      </c>
      <c r="I345" s="123" t="s">
        <v>1088</v>
      </c>
      <c r="J345" s="123" t="s">
        <v>1092</v>
      </c>
      <c r="K345" s="123">
        <v>0.56000000000000005</v>
      </c>
      <c r="L345" s="126">
        <v>0.56000000000000005</v>
      </c>
      <c r="M345" s="110">
        <f t="shared" si="31"/>
        <v>0</v>
      </c>
      <c r="N345" s="127">
        <v>44047</v>
      </c>
      <c r="O345" s="42">
        <v>10.4</v>
      </c>
      <c r="P345" s="35" t="s">
        <v>1282</v>
      </c>
      <c r="Q345" s="125" t="s">
        <v>52</v>
      </c>
      <c r="R345" s="125"/>
      <c r="S345" s="125"/>
      <c r="T345" s="125"/>
      <c r="U345" s="125" t="s">
        <v>112</v>
      </c>
      <c r="V345" s="158"/>
    </row>
    <row r="346" spans="2:22" s="156" customFormat="1" ht="18.75">
      <c r="B346" s="71">
        <v>341</v>
      </c>
      <c r="C346" s="160">
        <v>44348</v>
      </c>
      <c r="D346" s="163" t="s">
        <v>955</v>
      </c>
      <c r="E346" s="17">
        <v>44359</v>
      </c>
      <c r="F346" s="14">
        <v>3</v>
      </c>
      <c r="G346" s="125" t="s">
        <v>1081</v>
      </c>
      <c r="H346" s="125" t="s">
        <v>214</v>
      </c>
      <c r="I346" s="123" t="s">
        <v>1088</v>
      </c>
      <c r="J346" s="123" t="s">
        <v>1093</v>
      </c>
      <c r="K346" s="123">
        <v>0.36</v>
      </c>
      <c r="L346" s="126">
        <v>0.36</v>
      </c>
      <c r="M346" s="110">
        <f t="shared" si="31"/>
        <v>0</v>
      </c>
      <c r="N346" s="127">
        <v>44041</v>
      </c>
      <c r="O346" s="42">
        <v>10.6</v>
      </c>
      <c r="P346" s="35" t="s">
        <v>1282</v>
      </c>
      <c r="Q346" s="125" t="s">
        <v>52</v>
      </c>
      <c r="R346" s="125"/>
      <c r="S346" s="125"/>
      <c r="T346" s="125"/>
      <c r="U346" s="125" t="s">
        <v>112</v>
      </c>
      <c r="V346" s="158"/>
    </row>
    <row r="347" spans="2:22" s="156" customFormat="1" ht="18.75">
      <c r="B347" s="71">
        <v>342</v>
      </c>
      <c r="C347" s="160">
        <v>44348</v>
      </c>
      <c r="D347" s="163" t="s">
        <v>955</v>
      </c>
      <c r="E347" s="17">
        <v>44359</v>
      </c>
      <c r="F347" s="14">
        <v>3</v>
      </c>
      <c r="G347" s="125" t="s">
        <v>1081</v>
      </c>
      <c r="H347" s="125" t="s">
        <v>214</v>
      </c>
      <c r="I347" s="123" t="s">
        <v>1088</v>
      </c>
      <c r="J347" s="123" t="s">
        <v>1094</v>
      </c>
      <c r="K347" s="123">
        <v>6.7</v>
      </c>
      <c r="L347" s="126">
        <v>6.7</v>
      </c>
      <c r="M347" s="110">
        <f t="shared" si="31"/>
        <v>0</v>
      </c>
      <c r="N347" s="127">
        <v>44026</v>
      </c>
      <c r="O347" s="42">
        <v>11.1</v>
      </c>
      <c r="P347" s="35" t="s">
        <v>1282</v>
      </c>
      <c r="Q347" s="125" t="s">
        <v>52</v>
      </c>
      <c r="R347" s="125"/>
      <c r="S347" s="125"/>
      <c r="T347" s="125"/>
      <c r="U347" s="125" t="s">
        <v>112</v>
      </c>
      <c r="V347" s="158"/>
    </row>
    <row r="348" spans="2:22" s="156" customFormat="1" ht="18.75">
      <c r="B348" s="71">
        <v>343</v>
      </c>
      <c r="C348" s="160">
        <v>44348</v>
      </c>
      <c r="D348" s="163" t="s">
        <v>955</v>
      </c>
      <c r="E348" s="17">
        <v>44359</v>
      </c>
      <c r="F348" s="14">
        <v>3</v>
      </c>
      <c r="G348" s="125" t="s">
        <v>1081</v>
      </c>
      <c r="H348" s="125" t="s">
        <v>214</v>
      </c>
      <c r="I348" s="123" t="s">
        <v>1088</v>
      </c>
      <c r="J348" s="123" t="s">
        <v>1095</v>
      </c>
      <c r="K348" s="123">
        <v>3.16</v>
      </c>
      <c r="L348" s="126">
        <v>3.16</v>
      </c>
      <c r="M348" s="110">
        <f t="shared" si="31"/>
        <v>0</v>
      </c>
      <c r="N348" s="127">
        <v>44041</v>
      </c>
      <c r="O348" s="42">
        <v>10.6</v>
      </c>
      <c r="P348" s="35" t="s">
        <v>1282</v>
      </c>
      <c r="Q348" s="125" t="s">
        <v>52</v>
      </c>
      <c r="R348" s="125"/>
      <c r="S348" s="125"/>
      <c r="T348" s="125"/>
      <c r="U348" s="125" t="s">
        <v>112</v>
      </c>
      <c r="V348" s="158"/>
    </row>
    <row r="349" spans="2:22" s="156" customFormat="1" ht="18.75">
      <c r="B349" s="71">
        <v>344</v>
      </c>
      <c r="C349" s="160">
        <v>44348</v>
      </c>
      <c r="D349" s="163" t="s">
        <v>955</v>
      </c>
      <c r="E349" s="17">
        <v>44359</v>
      </c>
      <c r="F349" s="14">
        <v>3</v>
      </c>
      <c r="G349" s="125" t="s">
        <v>1081</v>
      </c>
      <c r="H349" s="125" t="s">
        <v>214</v>
      </c>
      <c r="I349" s="123" t="s">
        <v>1088</v>
      </c>
      <c r="J349" s="123" t="s">
        <v>1096</v>
      </c>
      <c r="K349" s="123">
        <v>11.11</v>
      </c>
      <c r="L349" s="126">
        <v>11.11</v>
      </c>
      <c r="M349" s="110">
        <f t="shared" si="31"/>
        <v>0</v>
      </c>
      <c r="N349" s="127">
        <v>44023</v>
      </c>
      <c r="O349" s="42">
        <v>11.2</v>
      </c>
      <c r="P349" s="35" t="s">
        <v>1282</v>
      </c>
      <c r="Q349" s="125" t="s">
        <v>52</v>
      </c>
      <c r="R349" s="125"/>
      <c r="S349" s="125"/>
      <c r="T349" s="125"/>
      <c r="U349" s="125" t="s">
        <v>112</v>
      </c>
      <c r="V349" s="158"/>
    </row>
    <row r="350" spans="2:22" s="156" customFormat="1" ht="18.75">
      <c r="B350" s="71">
        <v>345</v>
      </c>
      <c r="C350" s="160">
        <v>44348</v>
      </c>
      <c r="D350" s="163" t="s">
        <v>955</v>
      </c>
      <c r="E350" s="17">
        <v>44359</v>
      </c>
      <c r="F350" s="14">
        <v>3</v>
      </c>
      <c r="G350" s="125" t="s">
        <v>1081</v>
      </c>
      <c r="H350" s="125" t="s">
        <v>214</v>
      </c>
      <c r="I350" s="123" t="s">
        <v>1088</v>
      </c>
      <c r="J350" s="123" t="s">
        <v>1097</v>
      </c>
      <c r="K350" s="123">
        <v>4.9400000000000004</v>
      </c>
      <c r="L350" s="126">
        <v>4.9400000000000004</v>
      </c>
      <c r="M350" s="110">
        <f t="shared" si="31"/>
        <v>0</v>
      </c>
      <c r="N350" s="127">
        <v>44031</v>
      </c>
      <c r="O350" s="42">
        <v>10.933333333333334</v>
      </c>
      <c r="P350" s="35" t="s">
        <v>1282</v>
      </c>
      <c r="Q350" s="125" t="s">
        <v>52</v>
      </c>
      <c r="R350" s="125"/>
      <c r="S350" s="125"/>
      <c r="T350" s="125"/>
      <c r="U350" s="125" t="s">
        <v>112</v>
      </c>
      <c r="V350" s="158"/>
    </row>
    <row r="351" spans="2:22" s="156" customFormat="1" ht="18.75">
      <c r="B351" s="71">
        <v>346</v>
      </c>
      <c r="C351" s="160">
        <v>44348</v>
      </c>
      <c r="D351" s="163" t="s">
        <v>955</v>
      </c>
      <c r="E351" s="17">
        <v>44359</v>
      </c>
      <c r="F351" s="14">
        <v>3</v>
      </c>
      <c r="G351" s="125" t="s">
        <v>1081</v>
      </c>
      <c r="H351" s="125" t="s">
        <v>214</v>
      </c>
      <c r="I351" s="123" t="s">
        <v>1088</v>
      </c>
      <c r="J351" s="123" t="s">
        <v>1098</v>
      </c>
      <c r="K351" s="123">
        <v>2.41</v>
      </c>
      <c r="L351" s="126">
        <v>2.41</v>
      </c>
      <c r="M351" s="110">
        <f t="shared" si="31"/>
        <v>0</v>
      </c>
      <c r="N351" s="127">
        <v>44031</v>
      </c>
      <c r="O351" s="42">
        <v>10.933333333333334</v>
      </c>
      <c r="P351" s="35" t="s">
        <v>1282</v>
      </c>
      <c r="Q351" s="125" t="s">
        <v>52</v>
      </c>
      <c r="R351" s="125"/>
      <c r="S351" s="125"/>
      <c r="T351" s="125"/>
      <c r="U351" s="125" t="s">
        <v>112</v>
      </c>
      <c r="V351" s="158"/>
    </row>
    <row r="352" spans="2:22" s="156" customFormat="1" ht="18.75">
      <c r="B352" s="71">
        <v>347</v>
      </c>
      <c r="C352" s="160">
        <v>44348</v>
      </c>
      <c r="D352" s="163" t="s">
        <v>955</v>
      </c>
      <c r="E352" s="17">
        <v>44359</v>
      </c>
      <c r="F352" s="14">
        <v>3</v>
      </c>
      <c r="G352" s="125" t="s">
        <v>1081</v>
      </c>
      <c r="H352" s="125" t="s">
        <v>214</v>
      </c>
      <c r="I352" s="123" t="s">
        <v>1042</v>
      </c>
      <c r="J352" s="123" t="s">
        <v>1099</v>
      </c>
      <c r="K352" s="123">
        <v>6.29</v>
      </c>
      <c r="L352" s="126">
        <v>2</v>
      </c>
      <c r="M352" s="110">
        <f t="shared" si="31"/>
        <v>4.29</v>
      </c>
      <c r="N352" s="127">
        <v>44019</v>
      </c>
      <c r="O352" s="42">
        <v>11.333333333333334</v>
      </c>
      <c r="P352" s="35" t="s">
        <v>1282</v>
      </c>
      <c r="Q352" s="125" t="s">
        <v>52</v>
      </c>
      <c r="R352" s="125"/>
      <c r="S352" s="125"/>
      <c r="T352" s="125"/>
      <c r="U352" s="125" t="s">
        <v>112</v>
      </c>
      <c r="V352" s="158"/>
    </row>
    <row r="353" spans="2:22" s="156" customFormat="1" ht="18.75">
      <c r="B353" s="71">
        <v>348</v>
      </c>
      <c r="C353" s="160">
        <v>44348</v>
      </c>
      <c r="D353" s="163" t="s">
        <v>955</v>
      </c>
      <c r="E353" s="17">
        <v>44359</v>
      </c>
      <c r="F353" s="14">
        <v>3</v>
      </c>
      <c r="G353" s="125" t="s">
        <v>1081</v>
      </c>
      <c r="H353" s="125" t="s">
        <v>214</v>
      </c>
      <c r="I353" s="123" t="s">
        <v>1088</v>
      </c>
      <c r="J353" s="123" t="s">
        <v>1100</v>
      </c>
      <c r="K353" s="123">
        <v>2.25</v>
      </c>
      <c r="L353" s="126">
        <v>2</v>
      </c>
      <c r="M353" s="110">
        <f t="shared" si="31"/>
        <v>0.25</v>
      </c>
      <c r="N353" s="127">
        <v>44067</v>
      </c>
      <c r="O353" s="42">
        <v>9.7333333333333325</v>
      </c>
      <c r="P353" s="35" t="s">
        <v>1282</v>
      </c>
      <c r="Q353" s="125" t="s">
        <v>52</v>
      </c>
      <c r="R353" s="125"/>
      <c r="S353" s="125"/>
      <c r="T353" s="125"/>
      <c r="U353" s="125" t="s">
        <v>112</v>
      </c>
      <c r="V353" s="158"/>
    </row>
    <row r="354" spans="2:22" s="156" customFormat="1" ht="18.75">
      <c r="B354" s="71">
        <v>349</v>
      </c>
      <c r="C354" s="160">
        <v>44348</v>
      </c>
      <c r="D354" s="163" t="s">
        <v>955</v>
      </c>
      <c r="E354" s="17">
        <v>44359</v>
      </c>
      <c r="F354" s="14">
        <v>3</v>
      </c>
      <c r="G354" s="125" t="s">
        <v>1081</v>
      </c>
      <c r="H354" s="125" t="s">
        <v>214</v>
      </c>
      <c r="I354" s="123" t="s">
        <v>1088</v>
      </c>
      <c r="J354" s="123" t="s">
        <v>1101</v>
      </c>
      <c r="K354" s="123">
        <v>2.4700000000000002</v>
      </c>
      <c r="L354" s="126">
        <v>2.4700000000000002</v>
      </c>
      <c r="M354" s="110">
        <f t="shared" si="31"/>
        <v>0</v>
      </c>
      <c r="N354" s="127">
        <v>44067</v>
      </c>
      <c r="O354" s="42">
        <v>9.7333333333333325</v>
      </c>
      <c r="P354" s="35" t="s">
        <v>1282</v>
      </c>
      <c r="Q354" s="125" t="s">
        <v>52</v>
      </c>
      <c r="R354" s="125"/>
      <c r="S354" s="125"/>
      <c r="T354" s="125"/>
      <c r="U354" s="125" t="s">
        <v>112</v>
      </c>
      <c r="V354" s="158"/>
    </row>
    <row r="355" spans="2:22" s="156" customFormat="1" ht="18.75">
      <c r="B355" s="71">
        <v>350</v>
      </c>
      <c r="C355" s="160">
        <v>44348</v>
      </c>
      <c r="D355" s="163" t="s">
        <v>953</v>
      </c>
      <c r="E355" s="17">
        <v>44360</v>
      </c>
      <c r="F355" s="14">
        <v>3</v>
      </c>
      <c r="G355" s="110" t="s">
        <v>670</v>
      </c>
      <c r="H355" s="110" t="s">
        <v>805</v>
      </c>
      <c r="I355" s="109" t="s">
        <v>158</v>
      </c>
      <c r="J355" s="109" t="s">
        <v>159</v>
      </c>
      <c r="K355" s="110">
        <v>5.58</v>
      </c>
      <c r="L355" s="110">
        <v>0.5</v>
      </c>
      <c r="M355" s="110">
        <f t="shared" si="31"/>
        <v>5.08</v>
      </c>
      <c r="N355" s="109">
        <v>44046</v>
      </c>
      <c r="O355" s="111">
        <v>10.466666666666667</v>
      </c>
      <c r="P355" s="35" t="s">
        <v>1282</v>
      </c>
      <c r="Q355" s="109" t="s">
        <v>52</v>
      </c>
      <c r="R355" s="109"/>
      <c r="S355" s="109"/>
      <c r="T355" s="109"/>
      <c r="U355" s="109" t="s">
        <v>112</v>
      </c>
      <c r="V355" s="158"/>
    </row>
    <row r="356" spans="2:22" s="156" customFormat="1" ht="18.75">
      <c r="B356" s="71">
        <v>351</v>
      </c>
      <c r="C356" s="160">
        <v>44348</v>
      </c>
      <c r="D356" s="163" t="s">
        <v>953</v>
      </c>
      <c r="E356" s="17">
        <v>44360</v>
      </c>
      <c r="F356" s="14">
        <v>3</v>
      </c>
      <c r="G356" s="125" t="s">
        <v>670</v>
      </c>
      <c r="H356" s="125" t="s">
        <v>805</v>
      </c>
      <c r="I356" s="123" t="s">
        <v>72</v>
      </c>
      <c r="J356" s="123" t="s">
        <v>1102</v>
      </c>
      <c r="K356" s="123">
        <v>0.89</v>
      </c>
      <c r="L356" s="126">
        <v>0.19</v>
      </c>
      <c r="M356" s="110">
        <f t="shared" si="31"/>
        <v>0.7</v>
      </c>
      <c r="N356" s="127">
        <v>44037</v>
      </c>
      <c r="O356" s="42">
        <v>10.766666666666667</v>
      </c>
      <c r="P356" s="35" t="s">
        <v>1282</v>
      </c>
      <c r="Q356" s="125" t="s">
        <v>52</v>
      </c>
      <c r="R356" s="125"/>
      <c r="S356" s="125"/>
      <c r="T356" s="125"/>
      <c r="U356" s="125" t="s">
        <v>69</v>
      </c>
      <c r="V356" s="158"/>
    </row>
    <row r="357" spans="2:22" s="156" customFormat="1" ht="18.75">
      <c r="B357" s="71">
        <v>352</v>
      </c>
      <c r="C357" s="160">
        <v>44348</v>
      </c>
      <c r="D357" s="164" t="s">
        <v>956</v>
      </c>
      <c r="E357" s="17">
        <v>44361</v>
      </c>
      <c r="F357" s="11">
        <v>1</v>
      </c>
      <c r="G357" s="125" t="s">
        <v>1103</v>
      </c>
      <c r="H357" s="125" t="s">
        <v>662</v>
      </c>
      <c r="I357" s="123" t="s">
        <v>125</v>
      </c>
      <c r="J357" s="123" t="s">
        <v>826</v>
      </c>
      <c r="K357" s="126">
        <v>4.8</v>
      </c>
      <c r="L357" s="126">
        <v>0.5</v>
      </c>
      <c r="M357" s="110">
        <f t="shared" si="31"/>
        <v>4.3</v>
      </c>
      <c r="N357" s="127">
        <v>44048</v>
      </c>
      <c r="O357" s="42">
        <v>10.433333333333334</v>
      </c>
      <c r="P357" s="35" t="s">
        <v>1282</v>
      </c>
      <c r="Q357" s="125" t="s">
        <v>20</v>
      </c>
      <c r="R357" s="125"/>
      <c r="S357" s="125"/>
      <c r="T357" s="125"/>
      <c r="U357" s="125" t="s">
        <v>56</v>
      </c>
      <c r="V357" s="158"/>
    </row>
    <row r="358" spans="2:22" s="156" customFormat="1" ht="18.75">
      <c r="B358" s="71">
        <v>353</v>
      </c>
      <c r="C358" s="160">
        <v>44348</v>
      </c>
      <c r="D358" s="164" t="s">
        <v>956</v>
      </c>
      <c r="E358" s="17">
        <v>44361</v>
      </c>
      <c r="F358" s="11">
        <v>1</v>
      </c>
      <c r="G358" s="125" t="s">
        <v>1103</v>
      </c>
      <c r="H358" s="125" t="s">
        <v>662</v>
      </c>
      <c r="I358" s="123" t="s">
        <v>125</v>
      </c>
      <c r="J358" s="123" t="s">
        <v>770</v>
      </c>
      <c r="K358" s="123">
        <v>3.08</v>
      </c>
      <c r="L358" s="126">
        <v>0.2</v>
      </c>
      <c r="M358" s="110">
        <f t="shared" si="31"/>
        <v>2.88</v>
      </c>
      <c r="N358" s="127">
        <v>44049</v>
      </c>
      <c r="O358" s="42">
        <v>10.4</v>
      </c>
      <c r="P358" s="35" t="s">
        <v>1282</v>
      </c>
      <c r="Q358" s="125" t="s">
        <v>20</v>
      </c>
      <c r="R358" s="125"/>
      <c r="S358" s="125"/>
      <c r="T358" s="125"/>
      <c r="U358" s="125" t="s">
        <v>56</v>
      </c>
      <c r="V358" s="158"/>
    </row>
    <row r="359" spans="2:22" s="156" customFormat="1" ht="18.75">
      <c r="B359" s="71">
        <v>354</v>
      </c>
      <c r="C359" s="160">
        <v>44348</v>
      </c>
      <c r="D359" s="164" t="s">
        <v>956</v>
      </c>
      <c r="E359" s="17">
        <v>44361</v>
      </c>
      <c r="F359" s="11">
        <v>1</v>
      </c>
      <c r="G359" s="125" t="s">
        <v>1103</v>
      </c>
      <c r="H359" s="125" t="s">
        <v>662</v>
      </c>
      <c r="I359" s="123" t="s">
        <v>119</v>
      </c>
      <c r="J359" s="123" t="s">
        <v>389</v>
      </c>
      <c r="K359" s="123">
        <v>13.24</v>
      </c>
      <c r="L359" s="123">
        <v>10.24</v>
      </c>
      <c r="M359" s="110">
        <f t="shared" si="31"/>
        <v>3</v>
      </c>
      <c r="N359" s="127">
        <v>44083</v>
      </c>
      <c r="O359" s="42">
        <v>9.2666666666666675</v>
      </c>
      <c r="P359" s="35" t="s">
        <v>1282</v>
      </c>
      <c r="Q359" s="125" t="s">
        <v>53</v>
      </c>
      <c r="R359" s="125"/>
      <c r="S359" s="125"/>
      <c r="T359" s="125"/>
      <c r="U359" s="125" t="s">
        <v>74</v>
      </c>
      <c r="V359" s="158"/>
    </row>
    <row r="360" spans="2:22" s="156" customFormat="1" ht="18.75">
      <c r="B360" s="71">
        <v>355</v>
      </c>
      <c r="C360" s="160">
        <v>44348</v>
      </c>
      <c r="D360" s="164" t="s">
        <v>956</v>
      </c>
      <c r="E360" s="17">
        <v>44361</v>
      </c>
      <c r="F360" s="11">
        <v>1</v>
      </c>
      <c r="G360" s="125" t="s">
        <v>1103</v>
      </c>
      <c r="H360" s="125" t="s">
        <v>662</v>
      </c>
      <c r="I360" s="123" t="s">
        <v>119</v>
      </c>
      <c r="J360" s="123" t="s">
        <v>1104</v>
      </c>
      <c r="K360" s="126">
        <v>17.8</v>
      </c>
      <c r="L360" s="126">
        <v>5.8</v>
      </c>
      <c r="M360" s="110">
        <f t="shared" si="31"/>
        <v>12</v>
      </c>
      <c r="N360" s="127">
        <v>44114</v>
      </c>
      <c r="O360" s="42">
        <v>8.2333333333333325</v>
      </c>
      <c r="P360" s="35" t="s">
        <v>1282</v>
      </c>
      <c r="Q360" s="125" t="s">
        <v>53</v>
      </c>
      <c r="R360" s="125"/>
      <c r="S360" s="125"/>
      <c r="T360" s="125"/>
      <c r="U360" s="125" t="s">
        <v>74</v>
      </c>
      <c r="V360" s="158"/>
    </row>
    <row r="361" spans="2:22" s="156" customFormat="1" ht="18.75">
      <c r="B361" s="71">
        <v>356</v>
      </c>
      <c r="C361" s="160">
        <v>44348</v>
      </c>
      <c r="D361" s="164" t="s">
        <v>957</v>
      </c>
      <c r="E361" s="17">
        <v>44362</v>
      </c>
      <c r="F361" s="11">
        <v>1</v>
      </c>
      <c r="G361" s="125" t="s">
        <v>35</v>
      </c>
      <c r="H361" s="125" t="s">
        <v>118</v>
      </c>
      <c r="I361" s="123" t="s">
        <v>233</v>
      </c>
      <c r="J361" s="123" t="s">
        <v>1105</v>
      </c>
      <c r="K361" s="126">
        <v>3.8</v>
      </c>
      <c r="L361" s="126">
        <v>0.04</v>
      </c>
      <c r="M361" s="110">
        <f t="shared" si="31"/>
        <v>3.76</v>
      </c>
      <c r="N361" s="127">
        <v>44091</v>
      </c>
      <c r="O361" s="42">
        <v>9.0333333333333332</v>
      </c>
      <c r="P361" s="35" t="s">
        <v>1282</v>
      </c>
      <c r="Q361" s="125" t="s">
        <v>53</v>
      </c>
      <c r="R361" s="125"/>
      <c r="S361" s="125"/>
      <c r="T361" s="125"/>
      <c r="U361" s="125" t="s">
        <v>235</v>
      </c>
      <c r="V361" s="158"/>
    </row>
    <row r="362" spans="2:22" s="156" customFormat="1" ht="18.75">
      <c r="B362" s="71">
        <v>357</v>
      </c>
      <c r="C362" s="160">
        <v>44348</v>
      </c>
      <c r="D362" s="164" t="s">
        <v>957</v>
      </c>
      <c r="E362" s="17">
        <v>44362</v>
      </c>
      <c r="F362" s="11">
        <v>1</v>
      </c>
      <c r="G362" s="125" t="s">
        <v>401</v>
      </c>
      <c r="H362" s="125" t="s">
        <v>863</v>
      </c>
      <c r="I362" s="123" t="s">
        <v>17</v>
      </c>
      <c r="J362" s="123" t="s">
        <v>1061</v>
      </c>
      <c r="K362" s="126">
        <v>6.4</v>
      </c>
      <c r="L362" s="126">
        <v>3</v>
      </c>
      <c r="M362" s="110">
        <f>K362-L362</f>
        <v>3.4000000000000004</v>
      </c>
      <c r="N362" s="127">
        <v>44101</v>
      </c>
      <c r="O362" s="42">
        <v>8.6999999999999993</v>
      </c>
      <c r="P362" s="35" t="s">
        <v>1282</v>
      </c>
      <c r="Q362" s="125" t="s">
        <v>54</v>
      </c>
      <c r="R362" s="125"/>
      <c r="S362" s="125"/>
      <c r="T362" s="125"/>
      <c r="U362" s="125" t="s">
        <v>56</v>
      </c>
      <c r="V362" s="158"/>
    </row>
    <row r="363" spans="2:22" s="156" customFormat="1" ht="18.75">
      <c r="B363" s="71">
        <v>358</v>
      </c>
      <c r="C363" s="160">
        <v>44348</v>
      </c>
      <c r="D363" s="164" t="s">
        <v>957</v>
      </c>
      <c r="E363" s="17">
        <v>44362</v>
      </c>
      <c r="F363" s="11">
        <v>1</v>
      </c>
      <c r="G363" s="125" t="s">
        <v>401</v>
      </c>
      <c r="H363" s="125" t="s">
        <v>863</v>
      </c>
      <c r="I363" s="123" t="s">
        <v>17</v>
      </c>
      <c r="J363" s="123" t="s">
        <v>1107</v>
      </c>
      <c r="K363" s="123">
        <v>4.3099999999999996</v>
      </c>
      <c r="L363" s="123">
        <v>1.31</v>
      </c>
      <c r="M363" s="110">
        <f t="shared" si="31"/>
        <v>2.9999999999999996</v>
      </c>
      <c r="N363" s="127">
        <v>44088</v>
      </c>
      <c r="O363" s="42">
        <v>9.1333333333333329</v>
      </c>
      <c r="P363" s="35" t="s">
        <v>1282</v>
      </c>
      <c r="Q363" s="125" t="s">
        <v>54</v>
      </c>
      <c r="R363" s="125"/>
      <c r="S363" s="125"/>
      <c r="T363" s="125"/>
      <c r="U363" s="125" t="s">
        <v>56</v>
      </c>
      <c r="V363" s="158"/>
    </row>
    <row r="364" spans="2:22" s="156" customFormat="1" ht="18.75">
      <c r="B364" s="71">
        <v>359</v>
      </c>
      <c r="C364" s="160">
        <v>44348</v>
      </c>
      <c r="D364" s="164" t="s">
        <v>957</v>
      </c>
      <c r="E364" s="17">
        <v>44362</v>
      </c>
      <c r="F364" s="14">
        <v>3</v>
      </c>
      <c r="G364" s="125" t="s">
        <v>744</v>
      </c>
      <c r="H364" s="125" t="s">
        <v>1012</v>
      </c>
      <c r="I364" s="123" t="s">
        <v>1042</v>
      </c>
      <c r="J364" s="123" t="s">
        <v>1106</v>
      </c>
      <c r="K364" s="123">
        <v>0.78</v>
      </c>
      <c r="L364" s="126">
        <v>0.2</v>
      </c>
      <c r="M364" s="110">
        <f t="shared" si="31"/>
        <v>0.58000000000000007</v>
      </c>
      <c r="N364" s="127">
        <v>44074</v>
      </c>
      <c r="O364" s="42">
        <v>9.6</v>
      </c>
      <c r="P364" s="35" t="s">
        <v>1282</v>
      </c>
      <c r="Q364" s="125" t="s">
        <v>52</v>
      </c>
      <c r="R364" s="125"/>
      <c r="S364" s="125"/>
      <c r="T364" s="125"/>
      <c r="U364" s="125" t="s">
        <v>112</v>
      </c>
      <c r="V364" s="158"/>
    </row>
    <row r="365" spans="2:22" s="156" customFormat="1" ht="18.75">
      <c r="B365" s="71">
        <v>360</v>
      </c>
      <c r="C365" s="160">
        <v>44348</v>
      </c>
      <c r="D365" s="164" t="s">
        <v>959</v>
      </c>
      <c r="E365" s="17">
        <v>44363</v>
      </c>
      <c r="F365" s="96">
        <v>1</v>
      </c>
      <c r="G365" s="125" t="s">
        <v>174</v>
      </c>
      <c r="H365" s="125" t="s">
        <v>35</v>
      </c>
      <c r="I365" s="123" t="s">
        <v>784</v>
      </c>
      <c r="J365" s="123" t="s">
        <v>1108</v>
      </c>
      <c r="K365" s="123">
        <v>0.9</v>
      </c>
      <c r="L365" s="126">
        <v>0.8</v>
      </c>
      <c r="M365" s="110">
        <v>9.9999999999999978E-2</v>
      </c>
      <c r="N365" s="127">
        <v>44152</v>
      </c>
      <c r="O365" s="42">
        <v>7.0333333333333332</v>
      </c>
      <c r="P365" s="35" t="s">
        <v>1282</v>
      </c>
      <c r="Q365" s="125" t="s">
        <v>52</v>
      </c>
      <c r="R365" s="125"/>
      <c r="S365" s="125"/>
      <c r="T365" s="125"/>
      <c r="U365" s="125" t="s">
        <v>57</v>
      </c>
      <c r="V365" s="158"/>
    </row>
    <row r="366" spans="2:22" s="156" customFormat="1" ht="18.75">
      <c r="B366" s="71">
        <v>361</v>
      </c>
      <c r="C366" s="160">
        <v>44348</v>
      </c>
      <c r="D366" s="164" t="s">
        <v>959</v>
      </c>
      <c r="E366" s="17">
        <v>44363</v>
      </c>
      <c r="F366" s="96">
        <v>1</v>
      </c>
      <c r="G366" s="125" t="s">
        <v>174</v>
      </c>
      <c r="H366" s="125" t="s">
        <v>35</v>
      </c>
      <c r="I366" s="123" t="s">
        <v>745</v>
      </c>
      <c r="J366" s="123" t="s">
        <v>1109</v>
      </c>
      <c r="K366" s="123">
        <v>2.58</v>
      </c>
      <c r="L366" s="126">
        <v>1.58</v>
      </c>
      <c r="M366" s="110">
        <v>1</v>
      </c>
      <c r="N366" s="127">
        <v>44060</v>
      </c>
      <c r="O366" s="42">
        <v>10.1</v>
      </c>
      <c r="P366" s="35" t="s">
        <v>1282</v>
      </c>
      <c r="Q366" s="125" t="s">
        <v>52</v>
      </c>
      <c r="R366" s="125"/>
      <c r="S366" s="125"/>
      <c r="T366" s="125"/>
      <c r="U366" s="125" t="s">
        <v>74</v>
      </c>
      <c r="V366" s="158"/>
    </row>
    <row r="367" spans="2:22" s="156" customFormat="1" ht="18.75">
      <c r="B367" s="71">
        <v>362</v>
      </c>
      <c r="C367" s="160">
        <v>44348</v>
      </c>
      <c r="D367" s="164" t="s">
        <v>959</v>
      </c>
      <c r="E367" s="17">
        <v>44363</v>
      </c>
      <c r="F367" s="96">
        <v>1</v>
      </c>
      <c r="G367" s="125" t="s">
        <v>174</v>
      </c>
      <c r="H367" s="125" t="s">
        <v>35</v>
      </c>
      <c r="I367" s="123" t="s">
        <v>745</v>
      </c>
      <c r="J367" s="123" t="s">
        <v>1110</v>
      </c>
      <c r="K367" s="123">
        <v>3.02</v>
      </c>
      <c r="L367" s="126">
        <v>1.5</v>
      </c>
      <c r="M367" s="110">
        <v>1.52</v>
      </c>
      <c r="N367" s="127">
        <v>44056</v>
      </c>
      <c r="O367" s="42">
        <v>10.233333333333333</v>
      </c>
      <c r="P367" s="35" t="s">
        <v>1282</v>
      </c>
      <c r="Q367" s="125" t="s">
        <v>52</v>
      </c>
      <c r="R367" s="125"/>
      <c r="S367" s="125"/>
      <c r="T367" s="125"/>
      <c r="U367" s="125" t="s">
        <v>74</v>
      </c>
      <c r="V367" s="158"/>
    </row>
    <row r="368" spans="2:22" s="156" customFormat="1" ht="18.75">
      <c r="B368" s="71">
        <v>363</v>
      </c>
      <c r="C368" s="160">
        <v>44348</v>
      </c>
      <c r="D368" s="164" t="s">
        <v>959</v>
      </c>
      <c r="E368" s="17">
        <v>44363</v>
      </c>
      <c r="F368" s="96">
        <v>1</v>
      </c>
      <c r="G368" s="125" t="s">
        <v>174</v>
      </c>
      <c r="H368" s="125" t="s">
        <v>35</v>
      </c>
      <c r="I368" s="123" t="s">
        <v>745</v>
      </c>
      <c r="J368" s="123" t="s">
        <v>1111</v>
      </c>
      <c r="K368" s="123">
        <v>0.79</v>
      </c>
      <c r="L368" s="126">
        <v>0.79</v>
      </c>
      <c r="M368" s="110">
        <v>0</v>
      </c>
      <c r="N368" s="127">
        <v>44058</v>
      </c>
      <c r="O368" s="42">
        <v>10.166666666666666</v>
      </c>
      <c r="P368" s="35" t="s">
        <v>1282</v>
      </c>
      <c r="Q368" s="125" t="s">
        <v>52</v>
      </c>
      <c r="R368" s="125"/>
      <c r="S368" s="125"/>
      <c r="T368" s="125"/>
      <c r="U368" s="125" t="s">
        <v>74</v>
      </c>
      <c r="V368" s="158"/>
    </row>
    <row r="369" spans="2:22" s="156" customFormat="1" ht="18.75">
      <c r="B369" s="71">
        <v>364</v>
      </c>
      <c r="C369" s="160">
        <v>44348</v>
      </c>
      <c r="D369" s="164" t="s">
        <v>959</v>
      </c>
      <c r="E369" s="17">
        <v>44363</v>
      </c>
      <c r="F369" s="96">
        <v>1</v>
      </c>
      <c r="G369" s="125" t="s">
        <v>174</v>
      </c>
      <c r="H369" s="125" t="s">
        <v>35</v>
      </c>
      <c r="I369" s="123" t="s">
        <v>745</v>
      </c>
      <c r="J369" s="123" t="s">
        <v>1112</v>
      </c>
      <c r="K369" s="123">
        <v>0.95</v>
      </c>
      <c r="L369" s="126">
        <v>0.95</v>
      </c>
      <c r="M369" s="110">
        <v>0</v>
      </c>
      <c r="N369" s="127">
        <v>44058</v>
      </c>
      <c r="O369" s="42">
        <v>10.166666666666666</v>
      </c>
      <c r="P369" s="35" t="s">
        <v>1282</v>
      </c>
      <c r="Q369" s="125" t="s">
        <v>52</v>
      </c>
      <c r="R369" s="125"/>
      <c r="S369" s="125"/>
      <c r="T369" s="125"/>
      <c r="U369" s="125" t="s">
        <v>74</v>
      </c>
      <c r="V369" s="158"/>
    </row>
    <row r="370" spans="2:22" s="156" customFormat="1" ht="18.75">
      <c r="B370" s="71">
        <v>365</v>
      </c>
      <c r="C370" s="160">
        <v>44348</v>
      </c>
      <c r="D370" s="164" t="s">
        <v>959</v>
      </c>
      <c r="E370" s="17">
        <v>44363</v>
      </c>
      <c r="F370" s="96">
        <v>1</v>
      </c>
      <c r="G370" s="125" t="s">
        <v>174</v>
      </c>
      <c r="H370" s="125" t="s">
        <v>35</v>
      </c>
      <c r="I370" s="123" t="s">
        <v>745</v>
      </c>
      <c r="J370" s="123" t="s">
        <v>1113</v>
      </c>
      <c r="K370" s="123">
        <v>6.33</v>
      </c>
      <c r="L370" s="126">
        <v>5</v>
      </c>
      <c r="M370" s="110">
        <v>1.33</v>
      </c>
      <c r="N370" s="127">
        <v>44050</v>
      </c>
      <c r="O370" s="42">
        <v>10.433333333333334</v>
      </c>
      <c r="P370" s="35" t="s">
        <v>1282</v>
      </c>
      <c r="Q370" s="125" t="s">
        <v>52</v>
      </c>
      <c r="R370" s="125"/>
      <c r="S370" s="125"/>
      <c r="T370" s="125"/>
      <c r="U370" s="125" t="s">
        <v>74</v>
      </c>
      <c r="V370" s="158"/>
    </row>
    <row r="371" spans="2:22" s="156" customFormat="1" ht="18.75">
      <c r="B371" s="71">
        <v>366</v>
      </c>
      <c r="C371" s="160">
        <v>44348</v>
      </c>
      <c r="D371" s="164" t="s">
        <v>959</v>
      </c>
      <c r="E371" s="17">
        <v>44363</v>
      </c>
      <c r="F371" s="96">
        <v>3</v>
      </c>
      <c r="G371" s="125" t="s">
        <v>682</v>
      </c>
      <c r="H371" s="125" t="s">
        <v>1114</v>
      </c>
      <c r="I371" s="123" t="s">
        <v>797</v>
      </c>
      <c r="J371" s="123" t="s">
        <v>1115</v>
      </c>
      <c r="K371" s="123">
        <v>2.61</v>
      </c>
      <c r="L371" s="126">
        <v>0.1</v>
      </c>
      <c r="M371" s="110">
        <v>2.5099999999999998</v>
      </c>
      <c r="N371" s="127">
        <v>44014</v>
      </c>
      <c r="O371" s="42">
        <v>11.633333333333333</v>
      </c>
      <c r="P371" s="35" t="s">
        <v>1282</v>
      </c>
      <c r="Q371" s="125" t="s">
        <v>52</v>
      </c>
      <c r="R371" s="125"/>
      <c r="S371" s="125"/>
      <c r="T371" s="125"/>
      <c r="U371" s="125" t="s">
        <v>56</v>
      </c>
      <c r="V371" s="158"/>
    </row>
    <row r="372" spans="2:22" s="156" customFormat="1" ht="18.75">
      <c r="B372" s="71">
        <v>367</v>
      </c>
      <c r="C372" s="160">
        <v>44348</v>
      </c>
      <c r="D372" s="164" t="s">
        <v>959</v>
      </c>
      <c r="E372" s="17">
        <v>44363</v>
      </c>
      <c r="F372" s="96">
        <v>3</v>
      </c>
      <c r="G372" s="125" t="s">
        <v>682</v>
      </c>
      <c r="H372" s="125" t="s">
        <v>1114</v>
      </c>
      <c r="I372" s="123" t="s">
        <v>1116</v>
      </c>
      <c r="J372" s="123" t="s">
        <v>1117</v>
      </c>
      <c r="K372" s="123">
        <v>4.71</v>
      </c>
      <c r="L372" s="126">
        <v>0.71</v>
      </c>
      <c r="M372" s="110">
        <v>4</v>
      </c>
      <c r="N372" s="127">
        <v>44008</v>
      </c>
      <c r="O372" s="42">
        <v>11.833333333333334</v>
      </c>
      <c r="P372" s="35" t="s">
        <v>1282</v>
      </c>
      <c r="Q372" s="125" t="s">
        <v>52</v>
      </c>
      <c r="R372" s="125"/>
      <c r="S372" s="125"/>
      <c r="T372" s="125"/>
      <c r="U372" s="125" t="s">
        <v>69</v>
      </c>
      <c r="V372" s="158"/>
    </row>
    <row r="373" spans="2:22" s="156" customFormat="1" ht="18.75">
      <c r="B373" s="71">
        <v>368</v>
      </c>
      <c r="C373" s="160">
        <v>44348</v>
      </c>
      <c r="D373" s="164" t="s">
        <v>959</v>
      </c>
      <c r="E373" s="17">
        <v>44363</v>
      </c>
      <c r="F373" s="96">
        <v>3</v>
      </c>
      <c r="G373" s="125" t="s">
        <v>388</v>
      </c>
      <c r="H373" s="125" t="s">
        <v>1118</v>
      </c>
      <c r="I373" s="123" t="s">
        <v>216</v>
      </c>
      <c r="J373" s="123" t="s">
        <v>1119</v>
      </c>
      <c r="K373" s="123">
        <v>9.5500000000000007</v>
      </c>
      <c r="L373" s="126">
        <v>6.5</v>
      </c>
      <c r="M373" s="110">
        <v>3.0500000000000007</v>
      </c>
      <c r="N373" s="127">
        <v>44074</v>
      </c>
      <c r="O373" s="42">
        <v>9.6333333333333329</v>
      </c>
      <c r="P373" s="35" t="s">
        <v>1282</v>
      </c>
      <c r="Q373" s="125" t="s">
        <v>53</v>
      </c>
      <c r="R373" s="125"/>
      <c r="S373" s="125"/>
      <c r="T373" s="125"/>
      <c r="U373" s="125" t="s">
        <v>84</v>
      </c>
      <c r="V373" s="158"/>
    </row>
    <row r="374" spans="2:22" s="156" customFormat="1" ht="18.75">
      <c r="B374" s="71">
        <v>369</v>
      </c>
      <c r="C374" s="160">
        <v>44348</v>
      </c>
      <c r="D374" s="164" t="s">
        <v>959</v>
      </c>
      <c r="E374" s="17">
        <v>44363</v>
      </c>
      <c r="F374" s="96">
        <v>3</v>
      </c>
      <c r="G374" s="125" t="s">
        <v>388</v>
      </c>
      <c r="H374" s="125" t="s">
        <v>1118</v>
      </c>
      <c r="I374" s="123" t="s">
        <v>216</v>
      </c>
      <c r="J374" s="123" t="s">
        <v>1120</v>
      </c>
      <c r="K374" s="123">
        <v>6.01</v>
      </c>
      <c r="L374" s="126">
        <v>5.5</v>
      </c>
      <c r="M374" s="110">
        <v>0.50999999999999979</v>
      </c>
      <c r="N374" s="127">
        <v>44074</v>
      </c>
      <c r="O374" s="42">
        <v>9.6333333333333329</v>
      </c>
      <c r="P374" s="35" t="s">
        <v>1282</v>
      </c>
      <c r="Q374" s="125" t="s">
        <v>53</v>
      </c>
      <c r="R374" s="125"/>
      <c r="S374" s="125"/>
      <c r="T374" s="125"/>
      <c r="U374" s="125" t="s">
        <v>84</v>
      </c>
      <c r="V374" s="158"/>
    </row>
    <row r="375" spans="2:22" s="156" customFormat="1" ht="18.75">
      <c r="B375" s="71">
        <v>370</v>
      </c>
      <c r="C375" s="160">
        <v>44348</v>
      </c>
      <c r="D375" s="163" t="s">
        <v>954</v>
      </c>
      <c r="E375" s="17">
        <v>44365</v>
      </c>
      <c r="F375" s="11">
        <v>1</v>
      </c>
      <c r="G375" s="125" t="s">
        <v>405</v>
      </c>
      <c r="H375" s="125" t="s">
        <v>40</v>
      </c>
      <c r="I375" s="123" t="s">
        <v>233</v>
      </c>
      <c r="J375" s="123" t="s">
        <v>1121</v>
      </c>
      <c r="K375" s="126">
        <v>0.85</v>
      </c>
      <c r="L375" s="126">
        <v>0.85</v>
      </c>
      <c r="M375" s="110">
        <f>K375-L375</f>
        <v>0</v>
      </c>
      <c r="N375" s="127">
        <v>44091</v>
      </c>
      <c r="O375" s="42">
        <v>9.1333333333333329</v>
      </c>
      <c r="P375" s="35" t="s">
        <v>1282</v>
      </c>
      <c r="Q375" s="125" t="s">
        <v>54</v>
      </c>
      <c r="R375" s="125"/>
      <c r="S375" s="125"/>
      <c r="T375" s="125"/>
      <c r="U375" s="125" t="s">
        <v>306</v>
      </c>
      <c r="V375" s="158"/>
    </row>
    <row r="376" spans="2:22" s="156" customFormat="1" ht="18.75">
      <c r="B376" s="71">
        <v>371</v>
      </c>
      <c r="C376" s="160">
        <v>44348</v>
      </c>
      <c r="D376" s="163" t="s">
        <v>954</v>
      </c>
      <c r="E376" s="17">
        <v>44365</v>
      </c>
      <c r="F376" s="14">
        <v>3</v>
      </c>
      <c r="G376" s="125" t="s">
        <v>285</v>
      </c>
      <c r="H376" s="125" t="s">
        <v>350</v>
      </c>
      <c r="I376" s="123" t="s">
        <v>892</v>
      </c>
      <c r="J376" s="123" t="s">
        <v>1122</v>
      </c>
      <c r="K376" s="123">
        <v>9.7799999999999994</v>
      </c>
      <c r="L376" s="126">
        <v>4</v>
      </c>
      <c r="M376" s="110">
        <f t="shared" ref="M376:M383" si="32">K376-L376</f>
        <v>5.7799999999999994</v>
      </c>
      <c r="N376" s="127">
        <v>44030</v>
      </c>
      <c r="O376" s="42">
        <v>11.166666666666666</v>
      </c>
      <c r="P376" s="35" t="s">
        <v>1282</v>
      </c>
      <c r="Q376" s="125" t="s">
        <v>52</v>
      </c>
      <c r="R376" s="125"/>
      <c r="S376" s="125"/>
      <c r="T376" s="125"/>
      <c r="U376" s="125" t="s">
        <v>112</v>
      </c>
      <c r="V376" s="158"/>
    </row>
    <row r="377" spans="2:22" s="156" customFormat="1" ht="18.75">
      <c r="B377" s="71">
        <v>372</v>
      </c>
      <c r="C377" s="160">
        <v>44348</v>
      </c>
      <c r="D377" s="163" t="s">
        <v>954</v>
      </c>
      <c r="E377" s="17">
        <v>44365</v>
      </c>
      <c r="F377" s="14">
        <v>3</v>
      </c>
      <c r="G377" s="125" t="s">
        <v>285</v>
      </c>
      <c r="H377" s="125" t="s">
        <v>350</v>
      </c>
      <c r="I377" s="123" t="s">
        <v>892</v>
      </c>
      <c r="J377" s="123" t="s">
        <v>1123</v>
      </c>
      <c r="K377" s="123">
        <v>2.69</v>
      </c>
      <c r="L377" s="126">
        <v>1.5</v>
      </c>
      <c r="M377" s="110">
        <f t="shared" si="32"/>
        <v>1.19</v>
      </c>
      <c r="N377" s="127">
        <v>44032</v>
      </c>
      <c r="O377" s="42">
        <v>11.1</v>
      </c>
      <c r="P377" s="35" t="s">
        <v>1282</v>
      </c>
      <c r="Q377" s="125" t="s">
        <v>52</v>
      </c>
      <c r="R377" s="125"/>
      <c r="S377" s="125"/>
      <c r="T377" s="125"/>
      <c r="U377" s="125" t="s">
        <v>56</v>
      </c>
      <c r="V377" s="158"/>
    </row>
    <row r="378" spans="2:22" s="156" customFormat="1" ht="18.75">
      <c r="B378" s="71">
        <v>373</v>
      </c>
      <c r="C378" s="160">
        <v>44348</v>
      </c>
      <c r="D378" s="163" t="s">
        <v>954</v>
      </c>
      <c r="E378" s="17">
        <v>44365</v>
      </c>
      <c r="F378" s="14">
        <v>3</v>
      </c>
      <c r="G378" s="125" t="s">
        <v>285</v>
      </c>
      <c r="H378" s="125" t="s">
        <v>350</v>
      </c>
      <c r="I378" s="123" t="s">
        <v>892</v>
      </c>
      <c r="J378" s="123" t="s">
        <v>1124</v>
      </c>
      <c r="K378" s="123">
        <v>1.58</v>
      </c>
      <c r="L378" s="126">
        <v>1</v>
      </c>
      <c r="M378" s="110">
        <f t="shared" si="32"/>
        <v>0.58000000000000007</v>
      </c>
      <c r="N378" s="127">
        <v>44033</v>
      </c>
      <c r="O378" s="42">
        <v>11.066666666666666</v>
      </c>
      <c r="P378" s="35" t="s">
        <v>1282</v>
      </c>
      <c r="Q378" s="125" t="s">
        <v>52</v>
      </c>
      <c r="R378" s="125"/>
      <c r="S378" s="125"/>
      <c r="T378" s="125"/>
      <c r="U378" s="125" t="s">
        <v>56</v>
      </c>
      <c r="V378" s="158"/>
    </row>
    <row r="379" spans="2:22" s="156" customFormat="1" ht="18.75">
      <c r="B379" s="71">
        <v>374</v>
      </c>
      <c r="C379" s="160">
        <v>44348</v>
      </c>
      <c r="D379" s="163" t="s">
        <v>954</v>
      </c>
      <c r="E379" s="17">
        <v>44365</v>
      </c>
      <c r="F379" s="14">
        <v>3</v>
      </c>
      <c r="G379" s="125" t="s">
        <v>184</v>
      </c>
      <c r="H379" s="125" t="s">
        <v>1125</v>
      </c>
      <c r="I379" s="123" t="s">
        <v>216</v>
      </c>
      <c r="J379" s="123" t="s">
        <v>1126</v>
      </c>
      <c r="K379" s="123">
        <v>6.53</v>
      </c>
      <c r="L379" s="126">
        <v>2.5</v>
      </c>
      <c r="M379" s="110">
        <f t="shared" si="32"/>
        <v>4.03</v>
      </c>
      <c r="N379" s="127">
        <v>44076</v>
      </c>
      <c r="O379" s="42">
        <v>9.6333333333333329</v>
      </c>
      <c r="P379" s="35" t="s">
        <v>1282</v>
      </c>
      <c r="Q379" s="125" t="s">
        <v>53</v>
      </c>
      <c r="R379" s="125"/>
      <c r="S379" s="125"/>
      <c r="T379" s="125"/>
      <c r="U379" s="125" t="s">
        <v>84</v>
      </c>
      <c r="V379" s="158"/>
    </row>
    <row r="380" spans="2:22" s="156" customFormat="1" ht="18.75">
      <c r="B380" s="71">
        <v>375</v>
      </c>
      <c r="C380" s="160">
        <v>44348</v>
      </c>
      <c r="D380" s="163" t="s">
        <v>954</v>
      </c>
      <c r="E380" s="17">
        <v>44365</v>
      </c>
      <c r="F380" s="14">
        <v>3</v>
      </c>
      <c r="G380" s="125" t="s">
        <v>184</v>
      </c>
      <c r="H380" s="125" t="s">
        <v>1125</v>
      </c>
      <c r="I380" s="123" t="s">
        <v>216</v>
      </c>
      <c r="J380" s="123" t="s">
        <v>1127</v>
      </c>
      <c r="K380" s="123">
        <v>1.56</v>
      </c>
      <c r="L380" s="126">
        <v>0.8</v>
      </c>
      <c r="M380" s="110">
        <f t="shared" si="32"/>
        <v>0.76</v>
      </c>
      <c r="N380" s="127">
        <v>44076</v>
      </c>
      <c r="O380" s="42">
        <v>9.6333333333333329</v>
      </c>
      <c r="P380" s="35" t="s">
        <v>1282</v>
      </c>
      <c r="Q380" s="125" t="s">
        <v>53</v>
      </c>
      <c r="R380" s="125"/>
      <c r="S380" s="125"/>
      <c r="T380" s="125"/>
      <c r="U380" s="125" t="s">
        <v>84</v>
      </c>
      <c r="V380" s="158"/>
    </row>
    <row r="381" spans="2:22" s="156" customFormat="1" ht="18.75">
      <c r="B381" s="71">
        <v>376</v>
      </c>
      <c r="C381" s="160">
        <v>44348</v>
      </c>
      <c r="D381" s="163" t="s">
        <v>954</v>
      </c>
      <c r="E381" s="17">
        <v>44365</v>
      </c>
      <c r="F381" s="14">
        <v>3</v>
      </c>
      <c r="G381" s="125" t="s">
        <v>184</v>
      </c>
      <c r="H381" s="125" t="s">
        <v>1125</v>
      </c>
      <c r="I381" s="123" t="s">
        <v>216</v>
      </c>
      <c r="J381" s="123" t="s">
        <v>1128</v>
      </c>
      <c r="K381" s="123">
        <v>2.62</v>
      </c>
      <c r="L381" s="126">
        <v>1</v>
      </c>
      <c r="M381" s="110">
        <f t="shared" si="32"/>
        <v>1.62</v>
      </c>
      <c r="N381" s="127">
        <v>44117</v>
      </c>
      <c r="O381" s="42">
        <v>8.2666666666666675</v>
      </c>
      <c r="P381" s="35" t="s">
        <v>1282</v>
      </c>
      <c r="Q381" s="125" t="s">
        <v>53</v>
      </c>
      <c r="R381" s="125"/>
      <c r="S381" s="125"/>
      <c r="T381" s="125"/>
      <c r="U381" s="125" t="s">
        <v>84</v>
      </c>
      <c r="V381" s="158"/>
    </row>
    <row r="382" spans="2:22" s="156" customFormat="1" ht="18.75">
      <c r="B382" s="71">
        <v>377</v>
      </c>
      <c r="C382" s="160">
        <v>44348</v>
      </c>
      <c r="D382" s="163" t="s">
        <v>954</v>
      </c>
      <c r="E382" s="17">
        <v>44365</v>
      </c>
      <c r="F382" s="14">
        <v>3</v>
      </c>
      <c r="G382" s="125" t="s">
        <v>184</v>
      </c>
      <c r="H382" s="125" t="s">
        <v>1125</v>
      </c>
      <c r="I382" s="123" t="s">
        <v>216</v>
      </c>
      <c r="J382" s="123" t="s">
        <v>1129</v>
      </c>
      <c r="K382" s="123">
        <v>2.75</v>
      </c>
      <c r="L382" s="126">
        <v>0.5</v>
      </c>
      <c r="M382" s="110">
        <f t="shared" si="32"/>
        <v>2.25</v>
      </c>
      <c r="N382" s="127">
        <v>44118</v>
      </c>
      <c r="O382" s="42">
        <v>8.2333333333333325</v>
      </c>
      <c r="P382" s="35" t="s">
        <v>1282</v>
      </c>
      <c r="Q382" s="125" t="s">
        <v>53</v>
      </c>
      <c r="R382" s="125"/>
      <c r="S382" s="125"/>
      <c r="T382" s="125"/>
      <c r="U382" s="125" t="s">
        <v>84</v>
      </c>
      <c r="V382" s="158"/>
    </row>
    <row r="383" spans="2:22" s="156" customFormat="1" ht="18.75">
      <c r="B383" s="71">
        <v>378</v>
      </c>
      <c r="C383" s="160">
        <v>44348</v>
      </c>
      <c r="D383" s="163" t="s">
        <v>954</v>
      </c>
      <c r="E383" s="17">
        <v>44365</v>
      </c>
      <c r="F383" s="14">
        <v>3</v>
      </c>
      <c r="G383" s="125" t="s">
        <v>184</v>
      </c>
      <c r="H383" s="125" t="s">
        <v>1125</v>
      </c>
      <c r="I383" s="123" t="s">
        <v>1130</v>
      </c>
      <c r="J383" s="123" t="s">
        <v>1131</v>
      </c>
      <c r="K383" s="123">
        <v>2.1</v>
      </c>
      <c r="L383" s="126">
        <v>2.1</v>
      </c>
      <c r="M383" s="110">
        <f t="shared" si="32"/>
        <v>0</v>
      </c>
      <c r="N383" s="127">
        <v>44010</v>
      </c>
      <c r="O383" s="42">
        <v>11.833333333333334</v>
      </c>
      <c r="P383" s="35" t="s">
        <v>1282</v>
      </c>
      <c r="Q383" s="125" t="s">
        <v>54</v>
      </c>
      <c r="R383" s="125"/>
      <c r="S383" s="125"/>
      <c r="T383" s="125"/>
      <c r="U383" s="125" t="s">
        <v>84</v>
      </c>
      <c r="V383" s="158"/>
    </row>
    <row r="384" spans="2:22" s="156" customFormat="1" ht="18.75">
      <c r="B384" s="71">
        <v>379</v>
      </c>
      <c r="C384" s="160">
        <v>44348</v>
      </c>
      <c r="D384" s="163" t="s">
        <v>955</v>
      </c>
      <c r="E384" s="17">
        <v>44366</v>
      </c>
      <c r="F384" s="11">
        <v>1</v>
      </c>
      <c r="G384" s="125" t="s">
        <v>173</v>
      </c>
      <c r="H384" s="125" t="s">
        <v>36</v>
      </c>
      <c r="I384" s="123" t="s">
        <v>406</v>
      </c>
      <c r="J384" s="123" t="s">
        <v>412</v>
      </c>
      <c r="K384" s="126">
        <v>9.5299999999999994</v>
      </c>
      <c r="L384" s="126">
        <v>9.5299999999999994</v>
      </c>
      <c r="M384" s="110">
        <f>K384-L384</f>
        <v>0</v>
      </c>
      <c r="N384" s="127">
        <v>44070</v>
      </c>
      <c r="O384" s="42">
        <v>9.8666666666666671</v>
      </c>
      <c r="P384" s="35" t="s">
        <v>1282</v>
      </c>
      <c r="Q384" s="125" t="s">
        <v>20</v>
      </c>
      <c r="R384" s="125"/>
      <c r="S384" s="125"/>
      <c r="T384" s="125"/>
      <c r="U384" s="125" t="s">
        <v>69</v>
      </c>
      <c r="V384" s="158"/>
    </row>
    <row r="385" spans="2:22" s="156" customFormat="1" ht="18.75">
      <c r="B385" s="71">
        <v>380</v>
      </c>
      <c r="C385" s="160">
        <v>44348</v>
      </c>
      <c r="D385" s="163" t="s">
        <v>955</v>
      </c>
      <c r="E385" s="17">
        <v>44366</v>
      </c>
      <c r="F385" s="11">
        <v>1</v>
      </c>
      <c r="G385" s="125" t="s">
        <v>173</v>
      </c>
      <c r="H385" s="125" t="s">
        <v>36</v>
      </c>
      <c r="I385" s="123" t="s">
        <v>406</v>
      </c>
      <c r="J385" s="123" t="s">
        <v>1132</v>
      </c>
      <c r="K385" s="126">
        <v>3.31</v>
      </c>
      <c r="L385" s="126">
        <v>3.31</v>
      </c>
      <c r="M385" s="110">
        <f t="shared" ref="M385:M435" si="33">K385-L385</f>
        <v>0</v>
      </c>
      <c r="N385" s="127">
        <v>44107</v>
      </c>
      <c r="O385" s="42">
        <v>8.6333333333333329</v>
      </c>
      <c r="P385" s="35" t="s">
        <v>1282</v>
      </c>
      <c r="Q385" s="125" t="s">
        <v>20</v>
      </c>
      <c r="R385" s="125"/>
      <c r="S385" s="125"/>
      <c r="T385" s="125"/>
      <c r="U385" s="125" t="s">
        <v>69</v>
      </c>
      <c r="V385" s="158"/>
    </row>
    <row r="386" spans="2:22" s="156" customFormat="1" ht="18.75">
      <c r="B386" s="71">
        <v>381</v>
      </c>
      <c r="C386" s="160">
        <v>44348</v>
      </c>
      <c r="D386" s="163" t="s">
        <v>955</v>
      </c>
      <c r="E386" s="17">
        <v>44366</v>
      </c>
      <c r="F386" s="11">
        <v>1</v>
      </c>
      <c r="G386" s="125" t="s">
        <v>173</v>
      </c>
      <c r="H386" s="125" t="s">
        <v>36</v>
      </c>
      <c r="I386" s="123" t="s">
        <v>406</v>
      </c>
      <c r="J386" s="123" t="s">
        <v>413</v>
      </c>
      <c r="K386" s="126">
        <v>2.84</v>
      </c>
      <c r="L386" s="126">
        <v>1.84</v>
      </c>
      <c r="M386" s="110">
        <f t="shared" si="33"/>
        <v>0.99999999999999978</v>
      </c>
      <c r="N386" s="127">
        <v>44069</v>
      </c>
      <c r="O386" s="42">
        <v>9.9</v>
      </c>
      <c r="P386" s="35" t="s">
        <v>1282</v>
      </c>
      <c r="Q386" s="125" t="s">
        <v>20</v>
      </c>
      <c r="R386" s="125"/>
      <c r="S386" s="125"/>
      <c r="T386" s="125"/>
      <c r="U386" s="125" t="s">
        <v>69</v>
      </c>
      <c r="V386" s="158"/>
    </row>
    <row r="387" spans="2:22" s="156" customFormat="1" ht="18.75">
      <c r="B387" s="71">
        <v>382</v>
      </c>
      <c r="C387" s="160">
        <v>44348</v>
      </c>
      <c r="D387" s="163" t="s">
        <v>955</v>
      </c>
      <c r="E387" s="17">
        <v>44366</v>
      </c>
      <c r="F387" s="11">
        <v>1</v>
      </c>
      <c r="G387" s="125" t="s">
        <v>173</v>
      </c>
      <c r="H387" s="125" t="s">
        <v>36</v>
      </c>
      <c r="I387" s="123" t="s">
        <v>393</v>
      </c>
      <c r="J387" s="123" t="s">
        <v>419</v>
      </c>
      <c r="K387" s="126">
        <v>4.29</v>
      </c>
      <c r="L387" s="126">
        <v>0.05</v>
      </c>
      <c r="M387" s="110">
        <f t="shared" si="33"/>
        <v>4.24</v>
      </c>
      <c r="N387" s="127">
        <v>44103</v>
      </c>
      <c r="O387" s="42">
        <v>8.7666666666666675</v>
      </c>
      <c r="P387" s="35" t="s">
        <v>1282</v>
      </c>
      <c r="Q387" s="125" t="s">
        <v>20</v>
      </c>
      <c r="R387" s="125"/>
      <c r="S387" s="125"/>
      <c r="T387" s="125"/>
      <c r="U387" s="125" t="s">
        <v>56</v>
      </c>
      <c r="V387" s="158"/>
    </row>
    <row r="388" spans="2:22" s="156" customFormat="1" ht="18.75">
      <c r="B388" s="71">
        <v>383</v>
      </c>
      <c r="C388" s="160">
        <v>44348</v>
      </c>
      <c r="D388" s="163" t="s">
        <v>955</v>
      </c>
      <c r="E388" s="17">
        <v>44366</v>
      </c>
      <c r="F388" s="11">
        <v>2</v>
      </c>
      <c r="G388" s="110">
        <v>17.399999999999999</v>
      </c>
      <c r="H388" s="110">
        <v>18.3</v>
      </c>
      <c r="I388" s="167" t="s">
        <v>789</v>
      </c>
      <c r="J388" s="167" t="s">
        <v>1133</v>
      </c>
      <c r="K388" s="110">
        <v>2.33</v>
      </c>
      <c r="L388" s="110">
        <v>2.33</v>
      </c>
      <c r="M388" s="110">
        <f t="shared" si="33"/>
        <v>0</v>
      </c>
      <c r="N388" s="127">
        <v>44068</v>
      </c>
      <c r="O388" s="42">
        <v>9.9333333333333336</v>
      </c>
      <c r="P388" s="35" t="s">
        <v>1282</v>
      </c>
      <c r="Q388" s="125" t="s">
        <v>52</v>
      </c>
      <c r="R388" s="125"/>
      <c r="S388" s="125"/>
      <c r="T388" s="125"/>
      <c r="U388" s="125" t="s">
        <v>109</v>
      </c>
      <c r="V388" s="158"/>
    </row>
    <row r="389" spans="2:22" s="156" customFormat="1" ht="18.75">
      <c r="B389" s="71">
        <v>384</v>
      </c>
      <c r="C389" s="160">
        <v>44348</v>
      </c>
      <c r="D389" s="163" t="s">
        <v>955</v>
      </c>
      <c r="E389" s="17">
        <v>44366</v>
      </c>
      <c r="F389" s="14">
        <v>3</v>
      </c>
      <c r="G389" s="125" t="s">
        <v>1134</v>
      </c>
      <c r="H389" s="125" t="s">
        <v>174</v>
      </c>
      <c r="I389" s="123" t="s">
        <v>1042</v>
      </c>
      <c r="J389" s="123" t="s">
        <v>1135</v>
      </c>
      <c r="K389" s="123">
        <v>0.78</v>
      </c>
      <c r="L389" s="123">
        <v>0.78</v>
      </c>
      <c r="M389" s="110">
        <f t="shared" si="33"/>
        <v>0</v>
      </c>
      <c r="N389" s="127">
        <v>44076</v>
      </c>
      <c r="O389" s="42">
        <v>9.6666666666666661</v>
      </c>
      <c r="P389" s="35" t="s">
        <v>1282</v>
      </c>
      <c r="Q389" s="125" t="s">
        <v>52</v>
      </c>
      <c r="R389" s="125"/>
      <c r="S389" s="125"/>
      <c r="T389" s="125"/>
      <c r="U389" s="125" t="s">
        <v>112</v>
      </c>
      <c r="V389" s="158"/>
    </row>
    <row r="390" spans="2:22" s="156" customFormat="1" ht="18.75">
      <c r="B390" s="71">
        <v>385</v>
      </c>
      <c r="C390" s="160">
        <v>44348</v>
      </c>
      <c r="D390" s="163" t="s">
        <v>955</v>
      </c>
      <c r="E390" s="17">
        <v>44366</v>
      </c>
      <c r="F390" s="14">
        <v>3</v>
      </c>
      <c r="G390" s="125" t="s">
        <v>1134</v>
      </c>
      <c r="H390" s="125" t="s">
        <v>174</v>
      </c>
      <c r="I390" s="123" t="s">
        <v>1042</v>
      </c>
      <c r="J390" s="123" t="s">
        <v>1136</v>
      </c>
      <c r="K390" s="123">
        <v>1.21</v>
      </c>
      <c r="L390" s="126">
        <v>0.7</v>
      </c>
      <c r="M390" s="110">
        <f t="shared" si="33"/>
        <v>0.51</v>
      </c>
      <c r="N390" s="127">
        <v>44076</v>
      </c>
      <c r="O390" s="42">
        <v>9.6666666666666661</v>
      </c>
      <c r="P390" s="35" t="s">
        <v>1282</v>
      </c>
      <c r="Q390" s="125" t="s">
        <v>52</v>
      </c>
      <c r="R390" s="125"/>
      <c r="S390" s="125"/>
      <c r="T390" s="125"/>
      <c r="U390" s="125" t="s">
        <v>112</v>
      </c>
      <c r="V390" s="158"/>
    </row>
    <row r="391" spans="2:22" s="156" customFormat="1" ht="18.75">
      <c r="B391" s="71">
        <v>386</v>
      </c>
      <c r="C391" s="160">
        <v>44348</v>
      </c>
      <c r="D391" s="163" t="s">
        <v>953</v>
      </c>
      <c r="E391" s="17">
        <v>44367</v>
      </c>
      <c r="F391" s="11">
        <v>1</v>
      </c>
      <c r="G391" s="125" t="s">
        <v>39</v>
      </c>
      <c r="H391" s="125" t="s">
        <v>265</v>
      </c>
      <c r="I391" s="123" t="s">
        <v>619</v>
      </c>
      <c r="J391" s="123" t="s">
        <v>1137</v>
      </c>
      <c r="K391" s="123">
        <v>4.1100000000000003</v>
      </c>
      <c r="L391" s="126">
        <v>0.2</v>
      </c>
      <c r="M391" s="110">
        <f t="shared" si="33"/>
        <v>3.91</v>
      </c>
      <c r="N391" s="127">
        <v>44134</v>
      </c>
      <c r="O391" s="42">
        <v>7.7666666666666666</v>
      </c>
      <c r="P391" s="35" t="s">
        <v>1282</v>
      </c>
      <c r="Q391" s="125" t="s">
        <v>52</v>
      </c>
      <c r="R391" s="125"/>
      <c r="S391" s="125"/>
      <c r="T391" s="125"/>
      <c r="U391" s="125" t="s">
        <v>69</v>
      </c>
      <c r="V391" s="158"/>
    </row>
    <row r="392" spans="2:22" s="156" customFormat="1" ht="18.75">
      <c r="B392" s="71">
        <v>387</v>
      </c>
      <c r="C392" s="160">
        <v>44348</v>
      </c>
      <c r="D392" s="163" t="s">
        <v>953</v>
      </c>
      <c r="E392" s="17">
        <v>44367</v>
      </c>
      <c r="F392" s="11">
        <v>1</v>
      </c>
      <c r="G392" s="125" t="s">
        <v>39</v>
      </c>
      <c r="H392" s="125" t="s">
        <v>265</v>
      </c>
      <c r="I392" s="123" t="s">
        <v>619</v>
      </c>
      <c r="J392" s="123" t="s">
        <v>1138</v>
      </c>
      <c r="K392" s="123">
        <v>8.11</v>
      </c>
      <c r="L392" s="123">
        <v>0.01</v>
      </c>
      <c r="M392" s="110">
        <f t="shared" si="33"/>
        <v>8.1</v>
      </c>
      <c r="N392" s="127">
        <v>44110</v>
      </c>
      <c r="O392" s="42">
        <v>8.5666666666666664</v>
      </c>
      <c r="P392" s="35" t="s">
        <v>1282</v>
      </c>
      <c r="Q392" s="125" t="s">
        <v>53</v>
      </c>
      <c r="R392" s="125"/>
      <c r="S392" s="125"/>
      <c r="T392" s="125"/>
      <c r="U392" s="125" t="s">
        <v>74</v>
      </c>
      <c r="V392" s="158"/>
    </row>
    <row r="393" spans="2:22" s="156" customFormat="1" ht="18.75">
      <c r="B393" s="71">
        <v>388</v>
      </c>
      <c r="C393" s="160">
        <v>44348</v>
      </c>
      <c r="D393" s="163" t="s">
        <v>953</v>
      </c>
      <c r="E393" s="17">
        <v>44367</v>
      </c>
      <c r="F393" s="11">
        <v>2</v>
      </c>
      <c r="G393" s="110">
        <v>20.399999999999999</v>
      </c>
      <c r="H393" s="110">
        <v>21.1</v>
      </c>
      <c r="I393" s="167" t="s">
        <v>789</v>
      </c>
      <c r="J393" s="167" t="s">
        <v>1139</v>
      </c>
      <c r="K393" s="110">
        <v>2.35</v>
      </c>
      <c r="L393" s="110">
        <v>2</v>
      </c>
      <c r="M393" s="110">
        <f t="shared" si="33"/>
        <v>0.35000000000000009</v>
      </c>
      <c r="N393" s="127">
        <v>44054</v>
      </c>
      <c r="O393" s="42">
        <v>10.433333333333334</v>
      </c>
      <c r="P393" s="35" t="s">
        <v>1282</v>
      </c>
      <c r="Q393" s="125" t="s">
        <v>52</v>
      </c>
      <c r="R393" s="125"/>
      <c r="S393" s="125"/>
      <c r="T393" s="125"/>
      <c r="U393" s="125" t="s">
        <v>109</v>
      </c>
      <c r="V393" s="158"/>
    </row>
    <row r="394" spans="2:22" s="156" customFormat="1" ht="18.75">
      <c r="B394" s="71">
        <v>389</v>
      </c>
      <c r="C394" s="160">
        <v>44348</v>
      </c>
      <c r="D394" s="163" t="s">
        <v>953</v>
      </c>
      <c r="E394" s="17">
        <v>44367</v>
      </c>
      <c r="F394" s="14">
        <v>3</v>
      </c>
      <c r="G394" s="125" t="s">
        <v>993</v>
      </c>
      <c r="H394" s="125" t="s">
        <v>624</v>
      </c>
      <c r="I394" s="123" t="s">
        <v>25</v>
      </c>
      <c r="J394" s="123" t="s">
        <v>1140</v>
      </c>
      <c r="K394" s="123">
        <v>2.94</v>
      </c>
      <c r="L394" s="123">
        <v>0.8</v>
      </c>
      <c r="M394" s="110">
        <f t="shared" si="33"/>
        <v>2.1399999999999997</v>
      </c>
      <c r="N394" s="127">
        <v>44019</v>
      </c>
      <c r="O394" s="42">
        <v>11.6</v>
      </c>
      <c r="P394" s="35" t="s">
        <v>1282</v>
      </c>
      <c r="Q394" s="125" t="s">
        <v>54</v>
      </c>
      <c r="R394" s="125"/>
      <c r="S394" s="125"/>
      <c r="T394" s="125"/>
      <c r="U394" s="125" t="s">
        <v>32</v>
      </c>
      <c r="V394" s="158"/>
    </row>
    <row r="395" spans="2:22" s="156" customFormat="1" ht="18.75">
      <c r="B395" s="71">
        <v>390</v>
      </c>
      <c r="C395" s="160">
        <v>44348</v>
      </c>
      <c r="D395" s="163" t="s">
        <v>953</v>
      </c>
      <c r="E395" s="17">
        <v>44367</v>
      </c>
      <c r="F395" s="14">
        <v>3</v>
      </c>
      <c r="G395" s="125" t="s">
        <v>1141</v>
      </c>
      <c r="H395" s="125" t="s">
        <v>976</v>
      </c>
      <c r="I395" s="123" t="s">
        <v>1142</v>
      </c>
      <c r="J395" s="123" t="s">
        <v>1143</v>
      </c>
      <c r="K395" s="123">
        <v>2.12</v>
      </c>
      <c r="L395" s="168">
        <v>1</v>
      </c>
      <c r="M395" s="110">
        <f t="shared" si="33"/>
        <v>1.1200000000000001</v>
      </c>
      <c r="N395" s="127">
        <v>44136</v>
      </c>
      <c r="O395" s="42">
        <v>7.7</v>
      </c>
      <c r="P395" s="35" t="s">
        <v>1282</v>
      </c>
      <c r="Q395" s="125" t="s">
        <v>54</v>
      </c>
      <c r="R395" s="125"/>
      <c r="S395" s="125"/>
      <c r="T395" s="125"/>
      <c r="U395" s="125" t="s">
        <v>130</v>
      </c>
      <c r="V395" s="158"/>
    </row>
    <row r="396" spans="2:22" s="156" customFormat="1" ht="18.75">
      <c r="B396" s="71">
        <v>391</v>
      </c>
      <c r="C396" s="160">
        <v>44348</v>
      </c>
      <c r="D396" s="163" t="s">
        <v>956</v>
      </c>
      <c r="E396" s="17">
        <v>44368</v>
      </c>
      <c r="F396" s="11">
        <v>1</v>
      </c>
      <c r="G396" s="125" t="s">
        <v>15</v>
      </c>
      <c r="H396" s="125" t="s">
        <v>285</v>
      </c>
      <c r="I396" s="123" t="s">
        <v>121</v>
      </c>
      <c r="J396" s="123" t="s">
        <v>122</v>
      </c>
      <c r="K396" s="123">
        <v>4.84</v>
      </c>
      <c r="L396" s="126">
        <v>0.44</v>
      </c>
      <c r="M396" s="110">
        <f t="shared" si="33"/>
        <v>4.3999999999999995</v>
      </c>
      <c r="N396" s="127">
        <v>44069</v>
      </c>
      <c r="O396" s="42">
        <v>9.9666666666666668</v>
      </c>
      <c r="P396" s="35" t="s">
        <v>1282</v>
      </c>
      <c r="Q396" s="125" t="s">
        <v>54</v>
      </c>
      <c r="R396" s="125"/>
      <c r="S396" s="125"/>
      <c r="T396" s="125"/>
      <c r="U396" s="125" t="s">
        <v>130</v>
      </c>
      <c r="V396" s="158"/>
    </row>
    <row r="397" spans="2:22" s="156" customFormat="1" ht="18.75">
      <c r="B397" s="71">
        <v>392</v>
      </c>
      <c r="C397" s="160">
        <v>44348</v>
      </c>
      <c r="D397" s="163" t="s">
        <v>956</v>
      </c>
      <c r="E397" s="17">
        <v>44368</v>
      </c>
      <c r="F397" s="11">
        <v>1</v>
      </c>
      <c r="G397" s="125" t="s">
        <v>401</v>
      </c>
      <c r="H397" s="125" t="s">
        <v>123</v>
      </c>
      <c r="I397" s="123" t="s">
        <v>625</v>
      </c>
      <c r="J397" s="123" t="s">
        <v>1144</v>
      </c>
      <c r="K397" s="123">
        <v>1.1399999999999999</v>
      </c>
      <c r="L397" s="123">
        <v>0.24</v>
      </c>
      <c r="M397" s="110">
        <f t="shared" si="33"/>
        <v>0.89999999999999991</v>
      </c>
      <c r="N397" s="127">
        <v>44087</v>
      </c>
      <c r="O397" s="42">
        <v>9.3666666666666671</v>
      </c>
      <c r="P397" s="35" t="s">
        <v>1282</v>
      </c>
      <c r="Q397" s="125" t="s">
        <v>54</v>
      </c>
      <c r="R397" s="125"/>
      <c r="S397" s="125"/>
      <c r="T397" s="125"/>
      <c r="U397" s="125" t="s">
        <v>56</v>
      </c>
      <c r="V397" s="158"/>
    </row>
    <row r="398" spans="2:22" s="156" customFormat="1" ht="18.75">
      <c r="B398" s="71">
        <v>393</v>
      </c>
      <c r="C398" s="160">
        <v>44348</v>
      </c>
      <c r="D398" s="163" t="s">
        <v>956</v>
      </c>
      <c r="E398" s="17">
        <v>44368</v>
      </c>
      <c r="F398" s="11">
        <v>1</v>
      </c>
      <c r="G398" s="125" t="s">
        <v>401</v>
      </c>
      <c r="H398" s="125" t="s">
        <v>123</v>
      </c>
      <c r="I398" s="123" t="s">
        <v>625</v>
      </c>
      <c r="J398" s="123" t="s">
        <v>1145</v>
      </c>
      <c r="K398" s="123">
        <v>5.45</v>
      </c>
      <c r="L398" s="123">
        <v>1.45</v>
      </c>
      <c r="M398" s="110">
        <f t="shared" si="33"/>
        <v>4</v>
      </c>
      <c r="N398" s="127">
        <v>44087</v>
      </c>
      <c r="O398" s="42">
        <v>9.3666666666666671</v>
      </c>
      <c r="P398" s="35" t="s">
        <v>1282</v>
      </c>
      <c r="Q398" s="125" t="s">
        <v>54</v>
      </c>
      <c r="R398" s="125"/>
      <c r="S398" s="125"/>
      <c r="T398" s="125"/>
      <c r="U398" s="125" t="s">
        <v>69</v>
      </c>
      <c r="V398" s="158"/>
    </row>
    <row r="399" spans="2:22" s="156" customFormat="1" ht="18.75">
      <c r="B399" s="71">
        <v>394</v>
      </c>
      <c r="C399" s="160">
        <v>44348</v>
      </c>
      <c r="D399" s="163" t="s">
        <v>956</v>
      </c>
      <c r="E399" s="17">
        <v>44368</v>
      </c>
      <c r="F399" s="11">
        <v>1</v>
      </c>
      <c r="G399" s="125" t="s">
        <v>401</v>
      </c>
      <c r="H399" s="125" t="s">
        <v>123</v>
      </c>
      <c r="I399" s="123" t="s">
        <v>625</v>
      </c>
      <c r="J399" s="123" t="s">
        <v>1146</v>
      </c>
      <c r="K399" s="123">
        <v>3.65</v>
      </c>
      <c r="L399" s="126">
        <v>1</v>
      </c>
      <c r="M399" s="110">
        <f t="shared" si="33"/>
        <v>2.65</v>
      </c>
      <c r="N399" s="127">
        <v>44087</v>
      </c>
      <c r="O399" s="42">
        <v>9.3666666666666671</v>
      </c>
      <c r="P399" s="35" t="s">
        <v>1282</v>
      </c>
      <c r="Q399" s="125" t="s">
        <v>54</v>
      </c>
      <c r="R399" s="125"/>
      <c r="S399" s="125"/>
      <c r="T399" s="125"/>
      <c r="U399" s="125" t="s">
        <v>69</v>
      </c>
      <c r="V399" s="158"/>
    </row>
    <row r="400" spans="2:22" ht="18.75" customHeight="1">
      <c r="B400" s="71">
        <v>395</v>
      </c>
      <c r="C400" s="160">
        <v>44348</v>
      </c>
      <c r="D400" s="163" t="s">
        <v>956</v>
      </c>
      <c r="E400" s="17">
        <v>44368</v>
      </c>
      <c r="F400" s="11">
        <v>2</v>
      </c>
      <c r="G400" s="110" t="s">
        <v>1168</v>
      </c>
      <c r="H400" s="110" t="s">
        <v>1169</v>
      </c>
      <c r="I400" s="167" t="str">
        <f>VLOOKUP(J400,[5]Block!$A:$B,2,FALSE)</f>
        <v>C0914</v>
      </c>
      <c r="J400" s="167" t="s">
        <v>1170</v>
      </c>
      <c r="K400" s="110">
        <f>VLOOKUP(J400,[5]Sheet3!$B:$J,4,FALSE)</f>
        <v>5.62</v>
      </c>
      <c r="L400" s="110">
        <v>1.62</v>
      </c>
      <c r="M400" s="110">
        <f t="shared" si="33"/>
        <v>4</v>
      </c>
      <c r="N400" s="127">
        <v>44053</v>
      </c>
      <c r="O400" s="42">
        <v>10.5</v>
      </c>
      <c r="P400" s="35" t="s">
        <v>1282</v>
      </c>
      <c r="Q400" s="125" t="s">
        <v>110</v>
      </c>
      <c r="R400" s="125"/>
      <c r="S400" s="125"/>
      <c r="T400" s="125"/>
      <c r="U400" s="125" t="s">
        <v>74</v>
      </c>
    </row>
    <row r="401" spans="2:22" s="156" customFormat="1" ht="18.75">
      <c r="B401" s="71">
        <v>396</v>
      </c>
      <c r="C401" s="160">
        <v>44348</v>
      </c>
      <c r="D401" s="163" t="s">
        <v>956</v>
      </c>
      <c r="E401" s="17">
        <v>44368</v>
      </c>
      <c r="F401" s="14">
        <v>3</v>
      </c>
      <c r="G401" s="125" t="s">
        <v>550</v>
      </c>
      <c r="H401" s="125" t="s">
        <v>355</v>
      </c>
      <c r="I401" s="123" t="s">
        <v>719</v>
      </c>
      <c r="J401" s="123" t="s">
        <v>1147</v>
      </c>
      <c r="K401" s="123">
        <v>3.11</v>
      </c>
      <c r="L401" s="126">
        <v>1.5</v>
      </c>
      <c r="M401" s="110">
        <f t="shared" si="33"/>
        <v>1.6099999999999999</v>
      </c>
      <c r="N401" s="127">
        <v>44065</v>
      </c>
      <c r="O401" s="42">
        <v>10.1</v>
      </c>
      <c r="P401" s="35" t="s">
        <v>1282</v>
      </c>
      <c r="Q401" s="125" t="s">
        <v>54</v>
      </c>
      <c r="R401" s="125"/>
      <c r="S401" s="125"/>
      <c r="T401" s="125"/>
      <c r="U401" s="125" t="s">
        <v>55</v>
      </c>
      <c r="V401" s="158"/>
    </row>
    <row r="402" spans="2:22" s="156" customFormat="1" ht="18.75">
      <c r="B402" s="71">
        <v>397</v>
      </c>
      <c r="C402" s="160">
        <v>44348</v>
      </c>
      <c r="D402" s="163" t="s">
        <v>956</v>
      </c>
      <c r="E402" s="17">
        <v>44368</v>
      </c>
      <c r="F402" s="14">
        <v>3</v>
      </c>
      <c r="G402" s="125" t="s">
        <v>550</v>
      </c>
      <c r="H402" s="125" t="s">
        <v>355</v>
      </c>
      <c r="I402" s="123" t="s">
        <v>719</v>
      </c>
      <c r="J402" s="123" t="s">
        <v>947</v>
      </c>
      <c r="K402" s="123">
        <v>2.11</v>
      </c>
      <c r="L402" s="126">
        <v>1</v>
      </c>
      <c r="M402" s="110">
        <f t="shared" si="33"/>
        <v>1.1099999999999999</v>
      </c>
      <c r="N402" s="127">
        <v>44063</v>
      </c>
      <c r="O402" s="42">
        <v>10.166666666666666</v>
      </c>
      <c r="P402" s="35" t="s">
        <v>1282</v>
      </c>
      <c r="Q402" s="125" t="s">
        <v>54</v>
      </c>
      <c r="R402" s="125"/>
      <c r="S402" s="125"/>
      <c r="T402" s="125"/>
      <c r="U402" s="125" t="s">
        <v>55</v>
      </c>
      <c r="V402" s="158"/>
    </row>
    <row r="403" spans="2:22" s="156" customFormat="1" ht="18.75">
      <c r="B403" s="71">
        <v>398</v>
      </c>
      <c r="C403" s="160">
        <v>44348</v>
      </c>
      <c r="D403" s="163" t="s">
        <v>956</v>
      </c>
      <c r="E403" s="17">
        <v>44368</v>
      </c>
      <c r="F403" s="14">
        <v>3</v>
      </c>
      <c r="G403" s="125" t="s">
        <v>550</v>
      </c>
      <c r="H403" s="125" t="s">
        <v>355</v>
      </c>
      <c r="I403" s="123" t="s">
        <v>719</v>
      </c>
      <c r="J403" s="123" t="s">
        <v>1148</v>
      </c>
      <c r="K403" s="123">
        <v>2.16</v>
      </c>
      <c r="L403" s="126">
        <v>2.16</v>
      </c>
      <c r="M403" s="110">
        <f t="shared" si="33"/>
        <v>0</v>
      </c>
      <c r="N403" s="127">
        <v>44063</v>
      </c>
      <c r="O403" s="42">
        <v>10.166666666666666</v>
      </c>
      <c r="P403" s="35" t="s">
        <v>1282</v>
      </c>
      <c r="Q403" s="125" t="s">
        <v>54</v>
      </c>
      <c r="R403" s="125"/>
      <c r="S403" s="125"/>
      <c r="T403" s="125"/>
      <c r="U403" s="125" t="s">
        <v>32</v>
      </c>
      <c r="V403" s="158"/>
    </row>
    <row r="404" spans="2:22" s="156" customFormat="1" ht="18.75">
      <c r="B404" s="71">
        <v>399</v>
      </c>
      <c r="C404" s="160">
        <v>44348</v>
      </c>
      <c r="D404" s="163" t="s">
        <v>956</v>
      </c>
      <c r="E404" s="17">
        <v>44368</v>
      </c>
      <c r="F404" s="14">
        <v>3</v>
      </c>
      <c r="G404" s="125" t="s">
        <v>550</v>
      </c>
      <c r="H404" s="125" t="s">
        <v>355</v>
      </c>
      <c r="I404" s="123" t="s">
        <v>719</v>
      </c>
      <c r="J404" s="123" t="s">
        <v>720</v>
      </c>
      <c r="K404" s="123">
        <v>2.2599999999999998</v>
      </c>
      <c r="L404" s="126">
        <v>2.2599999999999998</v>
      </c>
      <c r="M404" s="110">
        <f t="shared" si="33"/>
        <v>0</v>
      </c>
      <c r="N404" s="127">
        <v>44065</v>
      </c>
      <c r="O404" s="42">
        <v>10.1</v>
      </c>
      <c r="P404" s="35" t="s">
        <v>1282</v>
      </c>
      <c r="Q404" s="125" t="s">
        <v>54</v>
      </c>
      <c r="R404" s="125"/>
      <c r="S404" s="125"/>
      <c r="T404" s="125"/>
      <c r="U404" s="125" t="s">
        <v>55</v>
      </c>
      <c r="V404" s="158"/>
    </row>
    <row r="405" spans="2:22" s="156" customFormat="1" ht="18.75">
      <c r="B405" s="71">
        <v>400</v>
      </c>
      <c r="C405" s="160">
        <v>44348</v>
      </c>
      <c r="D405" s="163" t="s">
        <v>956</v>
      </c>
      <c r="E405" s="17">
        <v>44368</v>
      </c>
      <c r="F405" s="14">
        <v>3</v>
      </c>
      <c r="G405" s="125" t="s">
        <v>550</v>
      </c>
      <c r="H405" s="125" t="s">
        <v>355</v>
      </c>
      <c r="I405" s="123" t="s">
        <v>950</v>
      </c>
      <c r="J405" s="123" t="s">
        <v>1149</v>
      </c>
      <c r="K405" s="123">
        <v>5.13</v>
      </c>
      <c r="L405" s="126">
        <v>2.5</v>
      </c>
      <c r="M405" s="110">
        <f t="shared" si="33"/>
        <v>2.63</v>
      </c>
      <c r="N405" s="127">
        <v>44061</v>
      </c>
      <c r="O405" s="42">
        <v>10.233333333333333</v>
      </c>
      <c r="P405" s="35" t="s">
        <v>1282</v>
      </c>
      <c r="Q405" s="125" t="s">
        <v>52</v>
      </c>
      <c r="R405" s="125"/>
      <c r="S405" s="125"/>
      <c r="T405" s="125"/>
      <c r="U405" s="125" t="s">
        <v>56</v>
      </c>
      <c r="V405" s="158"/>
    </row>
    <row r="406" spans="2:22" s="156" customFormat="1" ht="18.75">
      <c r="B406" s="71">
        <v>401</v>
      </c>
      <c r="C406" s="160">
        <v>44348</v>
      </c>
      <c r="D406" s="163" t="s">
        <v>956</v>
      </c>
      <c r="E406" s="17">
        <v>44368</v>
      </c>
      <c r="F406" s="14">
        <v>3</v>
      </c>
      <c r="G406" s="125" t="s">
        <v>550</v>
      </c>
      <c r="H406" s="125" t="s">
        <v>355</v>
      </c>
      <c r="I406" s="123" t="s">
        <v>950</v>
      </c>
      <c r="J406" s="123" t="s">
        <v>1150</v>
      </c>
      <c r="K406" s="123">
        <v>0.64</v>
      </c>
      <c r="L406" s="126">
        <v>0.4</v>
      </c>
      <c r="M406" s="110">
        <f t="shared" si="33"/>
        <v>0.24</v>
      </c>
      <c r="N406" s="127">
        <v>44066</v>
      </c>
      <c r="O406" s="42">
        <v>10.066666666666666</v>
      </c>
      <c r="P406" s="35" t="s">
        <v>1282</v>
      </c>
      <c r="Q406" s="125" t="s">
        <v>52</v>
      </c>
      <c r="R406" s="125"/>
      <c r="S406" s="125"/>
      <c r="T406" s="125"/>
      <c r="U406" s="125" t="s">
        <v>56</v>
      </c>
      <c r="V406" s="158"/>
    </row>
    <row r="407" spans="2:22" s="156" customFormat="1" ht="18.75">
      <c r="B407" s="71">
        <v>402</v>
      </c>
      <c r="C407" s="160">
        <v>44348</v>
      </c>
      <c r="D407" s="163" t="s">
        <v>956</v>
      </c>
      <c r="E407" s="17">
        <v>44368</v>
      </c>
      <c r="F407" s="14">
        <v>3</v>
      </c>
      <c r="G407" s="125" t="s">
        <v>550</v>
      </c>
      <c r="H407" s="125" t="s">
        <v>355</v>
      </c>
      <c r="I407" s="123" t="s">
        <v>950</v>
      </c>
      <c r="J407" s="123" t="s">
        <v>1151</v>
      </c>
      <c r="K407" s="123">
        <v>3.95</v>
      </c>
      <c r="L407" s="126">
        <v>1</v>
      </c>
      <c r="M407" s="110">
        <f t="shared" si="33"/>
        <v>2.95</v>
      </c>
      <c r="N407" s="127">
        <v>44096</v>
      </c>
      <c r="O407" s="42">
        <v>9.0666666666666664</v>
      </c>
      <c r="P407" s="35" t="s">
        <v>1282</v>
      </c>
      <c r="Q407" s="125" t="s">
        <v>52</v>
      </c>
      <c r="R407" s="125"/>
      <c r="S407" s="125"/>
      <c r="T407" s="125"/>
      <c r="U407" s="125" t="s">
        <v>56</v>
      </c>
      <c r="V407" s="158"/>
    </row>
    <row r="408" spans="2:22" s="156" customFormat="1" ht="18.75">
      <c r="B408" s="71">
        <v>403</v>
      </c>
      <c r="C408" s="160">
        <v>44348</v>
      </c>
      <c r="D408" s="163" t="s">
        <v>956</v>
      </c>
      <c r="E408" s="17">
        <v>44368</v>
      </c>
      <c r="F408" s="14">
        <v>3</v>
      </c>
      <c r="G408" s="125" t="s">
        <v>550</v>
      </c>
      <c r="H408" s="125" t="s">
        <v>355</v>
      </c>
      <c r="I408" s="123" t="s">
        <v>290</v>
      </c>
      <c r="J408" s="123" t="s">
        <v>1152</v>
      </c>
      <c r="K408" s="123">
        <v>1.69</v>
      </c>
      <c r="L408" s="126">
        <v>1.69</v>
      </c>
      <c r="M408" s="110">
        <f t="shared" si="33"/>
        <v>0</v>
      </c>
      <c r="N408" s="127">
        <v>44067</v>
      </c>
      <c r="O408" s="42">
        <v>10.033333333333333</v>
      </c>
      <c r="P408" s="35" t="s">
        <v>1282</v>
      </c>
      <c r="Q408" s="125" t="s">
        <v>53</v>
      </c>
      <c r="R408" s="125"/>
      <c r="S408" s="125"/>
      <c r="T408" s="125"/>
      <c r="U408" s="125" t="s">
        <v>56</v>
      </c>
      <c r="V408" s="158"/>
    </row>
    <row r="409" spans="2:22" s="156" customFormat="1" ht="18.75">
      <c r="B409" s="71">
        <v>404</v>
      </c>
      <c r="C409" s="160">
        <v>44348</v>
      </c>
      <c r="D409" s="163" t="s">
        <v>956</v>
      </c>
      <c r="E409" s="17">
        <v>44368</v>
      </c>
      <c r="F409" s="14">
        <v>3</v>
      </c>
      <c r="G409" s="125" t="s">
        <v>550</v>
      </c>
      <c r="H409" s="125" t="s">
        <v>355</v>
      </c>
      <c r="I409" s="123" t="s">
        <v>290</v>
      </c>
      <c r="J409" s="123" t="s">
        <v>1153</v>
      </c>
      <c r="K409" s="123">
        <v>1.66</v>
      </c>
      <c r="L409" s="126">
        <v>1.66</v>
      </c>
      <c r="M409" s="110">
        <f t="shared" si="33"/>
        <v>0</v>
      </c>
      <c r="N409" s="127">
        <v>44064</v>
      </c>
      <c r="O409" s="42">
        <v>10.133333333333333</v>
      </c>
      <c r="P409" s="35" t="s">
        <v>1282</v>
      </c>
      <c r="Q409" s="125" t="s">
        <v>53</v>
      </c>
      <c r="R409" s="125"/>
      <c r="S409" s="125"/>
      <c r="T409" s="125"/>
      <c r="U409" s="125" t="s">
        <v>56</v>
      </c>
      <c r="V409" s="158"/>
    </row>
    <row r="410" spans="2:22" s="156" customFormat="1" ht="18.75">
      <c r="B410" s="71">
        <v>405</v>
      </c>
      <c r="C410" s="160">
        <v>44348</v>
      </c>
      <c r="D410" s="163" t="s">
        <v>956</v>
      </c>
      <c r="E410" s="17">
        <v>44368</v>
      </c>
      <c r="F410" s="14">
        <v>3</v>
      </c>
      <c r="G410" s="125" t="s">
        <v>550</v>
      </c>
      <c r="H410" s="125" t="s">
        <v>355</v>
      </c>
      <c r="I410" s="123" t="s">
        <v>290</v>
      </c>
      <c r="J410" s="123" t="s">
        <v>291</v>
      </c>
      <c r="K410" s="123">
        <v>10.6</v>
      </c>
      <c r="L410" s="126">
        <v>6.5</v>
      </c>
      <c r="M410" s="110">
        <f t="shared" si="33"/>
        <v>4.0999999999999996</v>
      </c>
      <c r="N410" s="127">
        <v>44098</v>
      </c>
      <c r="O410" s="42">
        <v>9</v>
      </c>
      <c r="P410" s="35" t="s">
        <v>1282</v>
      </c>
      <c r="Q410" s="125" t="s">
        <v>52</v>
      </c>
      <c r="R410" s="125"/>
      <c r="S410" s="125"/>
      <c r="T410" s="125"/>
      <c r="U410" s="125" t="s">
        <v>140</v>
      </c>
      <c r="V410" s="158"/>
    </row>
    <row r="411" spans="2:22" s="156" customFormat="1" ht="18.75">
      <c r="B411" s="71">
        <v>406</v>
      </c>
      <c r="C411" s="160">
        <v>44348</v>
      </c>
      <c r="D411" s="163" t="s">
        <v>956</v>
      </c>
      <c r="E411" s="17">
        <v>44368</v>
      </c>
      <c r="F411" s="14">
        <v>3</v>
      </c>
      <c r="G411" s="125" t="s">
        <v>550</v>
      </c>
      <c r="H411" s="125" t="s">
        <v>355</v>
      </c>
      <c r="I411" s="123" t="s">
        <v>290</v>
      </c>
      <c r="J411" s="123" t="s">
        <v>292</v>
      </c>
      <c r="K411" s="123">
        <v>3.95</v>
      </c>
      <c r="L411" s="126">
        <v>2.5</v>
      </c>
      <c r="M411" s="110">
        <f t="shared" si="33"/>
        <v>1.4500000000000002</v>
      </c>
      <c r="N411" s="127">
        <v>44065</v>
      </c>
      <c r="O411" s="42">
        <v>10.1</v>
      </c>
      <c r="P411" s="35" t="s">
        <v>1282</v>
      </c>
      <c r="Q411" s="125" t="s">
        <v>53</v>
      </c>
      <c r="R411" s="125"/>
      <c r="S411" s="125"/>
      <c r="T411" s="125"/>
      <c r="U411" s="125" t="s">
        <v>306</v>
      </c>
      <c r="V411" s="158"/>
    </row>
    <row r="412" spans="2:22" s="156" customFormat="1" ht="18.75">
      <c r="B412" s="71">
        <v>407</v>
      </c>
      <c r="C412" s="160">
        <v>44348</v>
      </c>
      <c r="D412" s="163" t="s">
        <v>956</v>
      </c>
      <c r="E412" s="17">
        <v>44368</v>
      </c>
      <c r="F412" s="14">
        <v>3</v>
      </c>
      <c r="G412" s="125" t="s">
        <v>550</v>
      </c>
      <c r="H412" s="125" t="s">
        <v>355</v>
      </c>
      <c r="I412" s="123" t="s">
        <v>838</v>
      </c>
      <c r="J412" s="123" t="s">
        <v>837</v>
      </c>
      <c r="K412" s="123">
        <v>3.19</v>
      </c>
      <c r="L412" s="126">
        <v>1</v>
      </c>
      <c r="M412" s="110">
        <f t="shared" si="33"/>
        <v>2.19</v>
      </c>
      <c r="N412" s="127">
        <v>44136</v>
      </c>
      <c r="O412" s="42">
        <v>7.7333333333333334</v>
      </c>
      <c r="P412" s="35" t="s">
        <v>1282</v>
      </c>
      <c r="Q412" s="125" t="s">
        <v>54</v>
      </c>
      <c r="R412" s="125"/>
      <c r="S412" s="125"/>
      <c r="T412" s="125"/>
      <c r="U412" s="125" t="s">
        <v>55</v>
      </c>
      <c r="V412" s="158"/>
    </row>
    <row r="413" spans="2:22" s="156" customFormat="1" ht="18.75">
      <c r="B413" s="71">
        <v>408</v>
      </c>
      <c r="C413" s="160">
        <v>44348</v>
      </c>
      <c r="D413" s="163" t="s">
        <v>956</v>
      </c>
      <c r="E413" s="17">
        <v>44368</v>
      </c>
      <c r="F413" s="14">
        <v>3</v>
      </c>
      <c r="G413" s="125" t="s">
        <v>550</v>
      </c>
      <c r="H413" s="125" t="s">
        <v>355</v>
      </c>
      <c r="I413" s="123" t="s">
        <v>892</v>
      </c>
      <c r="J413" s="123" t="s">
        <v>893</v>
      </c>
      <c r="K413" s="123">
        <v>2.11</v>
      </c>
      <c r="L413" s="126">
        <v>0.5</v>
      </c>
      <c r="M413" s="110">
        <f t="shared" si="33"/>
        <v>1.6099999999999999</v>
      </c>
      <c r="N413" s="127">
        <v>44046</v>
      </c>
      <c r="O413" s="42">
        <v>10.733333333333333</v>
      </c>
      <c r="P413" s="35" t="s">
        <v>1282</v>
      </c>
      <c r="Q413" s="125" t="s">
        <v>52</v>
      </c>
      <c r="R413" s="125"/>
      <c r="S413" s="125"/>
      <c r="T413" s="125"/>
      <c r="U413" s="125" t="s">
        <v>69</v>
      </c>
      <c r="V413" s="158"/>
    </row>
    <row r="414" spans="2:22" s="156" customFormat="1" ht="18.75">
      <c r="B414" s="71">
        <v>409</v>
      </c>
      <c r="C414" s="160">
        <v>44348</v>
      </c>
      <c r="D414" s="163" t="s">
        <v>956</v>
      </c>
      <c r="E414" s="17">
        <v>44368</v>
      </c>
      <c r="F414" s="14">
        <v>3</v>
      </c>
      <c r="G414" s="125" t="s">
        <v>286</v>
      </c>
      <c r="H414" s="125" t="s">
        <v>420</v>
      </c>
      <c r="I414" s="123" t="s">
        <v>965</v>
      </c>
      <c r="J414" s="123" t="s">
        <v>1154</v>
      </c>
      <c r="K414" s="123">
        <v>4.9400000000000004</v>
      </c>
      <c r="L414" s="126">
        <v>4.5999999999999996</v>
      </c>
      <c r="M414" s="110">
        <f t="shared" si="33"/>
        <v>0.34000000000000075</v>
      </c>
      <c r="N414" s="127">
        <v>44015</v>
      </c>
      <c r="O414" s="42">
        <v>11.766666666666667</v>
      </c>
      <c r="P414" s="35" t="s">
        <v>1282</v>
      </c>
      <c r="Q414" s="125" t="s">
        <v>52</v>
      </c>
      <c r="R414" s="125"/>
      <c r="S414" s="125"/>
      <c r="T414" s="125"/>
      <c r="U414" s="125" t="s">
        <v>69</v>
      </c>
      <c r="V414" s="158"/>
    </row>
    <row r="415" spans="2:22" s="156" customFormat="1" ht="18.75">
      <c r="B415" s="71">
        <v>410</v>
      </c>
      <c r="C415" s="160">
        <v>44348</v>
      </c>
      <c r="D415" s="163" t="s">
        <v>956</v>
      </c>
      <c r="E415" s="17">
        <v>44368</v>
      </c>
      <c r="F415" s="14">
        <v>3</v>
      </c>
      <c r="G415" s="125" t="s">
        <v>286</v>
      </c>
      <c r="H415" s="125" t="s">
        <v>420</v>
      </c>
      <c r="I415" s="123" t="s">
        <v>965</v>
      </c>
      <c r="J415" s="123" t="s">
        <v>1155</v>
      </c>
      <c r="K415" s="123">
        <v>7.3</v>
      </c>
      <c r="L415" s="126">
        <v>6.03</v>
      </c>
      <c r="M415" s="110">
        <f t="shared" si="33"/>
        <v>1.2699999999999996</v>
      </c>
      <c r="N415" s="127">
        <v>44015</v>
      </c>
      <c r="O415" s="42">
        <v>11.766666666666667</v>
      </c>
      <c r="P415" s="35" t="s">
        <v>1282</v>
      </c>
      <c r="Q415" s="125" t="s">
        <v>52</v>
      </c>
      <c r="R415" s="125"/>
      <c r="S415" s="125"/>
      <c r="T415" s="125"/>
      <c r="U415" s="125" t="s">
        <v>69</v>
      </c>
      <c r="V415" s="158"/>
    </row>
    <row r="416" spans="2:22" s="156" customFormat="1" ht="18.75">
      <c r="B416" s="71">
        <v>411</v>
      </c>
      <c r="C416" s="160">
        <v>44348</v>
      </c>
      <c r="D416" s="163" t="s">
        <v>956</v>
      </c>
      <c r="E416" s="17">
        <v>44368</v>
      </c>
      <c r="F416" s="14">
        <v>3</v>
      </c>
      <c r="G416" s="125" t="s">
        <v>286</v>
      </c>
      <c r="H416" s="125" t="s">
        <v>420</v>
      </c>
      <c r="I416" s="123" t="s">
        <v>965</v>
      </c>
      <c r="J416" s="123" t="s">
        <v>1156</v>
      </c>
      <c r="K416" s="123">
        <v>3.34</v>
      </c>
      <c r="L416" s="126">
        <v>3.34</v>
      </c>
      <c r="M416" s="110">
        <f t="shared" si="33"/>
        <v>0</v>
      </c>
      <c r="N416" s="127">
        <v>44021</v>
      </c>
      <c r="O416" s="42">
        <v>11.566666666666666</v>
      </c>
      <c r="P416" s="35" t="s">
        <v>1282</v>
      </c>
      <c r="Q416" s="125" t="s">
        <v>52</v>
      </c>
      <c r="R416" s="125"/>
      <c r="S416" s="125"/>
      <c r="T416" s="125"/>
      <c r="U416" s="125" t="s">
        <v>69</v>
      </c>
      <c r="V416" s="158"/>
    </row>
    <row r="417" spans="2:22" s="156" customFormat="1" ht="18.75">
      <c r="B417" s="71">
        <v>412</v>
      </c>
      <c r="C417" s="160">
        <v>44348</v>
      </c>
      <c r="D417" s="163" t="s">
        <v>956</v>
      </c>
      <c r="E417" s="17">
        <v>44368</v>
      </c>
      <c r="F417" s="14">
        <v>3</v>
      </c>
      <c r="G417" s="125" t="s">
        <v>286</v>
      </c>
      <c r="H417" s="125" t="s">
        <v>420</v>
      </c>
      <c r="I417" s="123" t="s">
        <v>965</v>
      </c>
      <c r="J417" s="123" t="s">
        <v>1157</v>
      </c>
      <c r="K417" s="123">
        <v>3.63</v>
      </c>
      <c r="L417" s="126">
        <v>3.63</v>
      </c>
      <c r="M417" s="110">
        <f t="shared" si="33"/>
        <v>0</v>
      </c>
      <c r="N417" s="127">
        <v>44020</v>
      </c>
      <c r="O417" s="42">
        <v>11.6</v>
      </c>
      <c r="P417" s="35" t="s">
        <v>1282</v>
      </c>
      <c r="Q417" s="125" t="s">
        <v>52</v>
      </c>
      <c r="R417" s="125"/>
      <c r="S417" s="125"/>
      <c r="T417" s="125"/>
      <c r="U417" s="125" t="s">
        <v>69</v>
      </c>
      <c r="V417" s="158"/>
    </row>
    <row r="418" spans="2:22" s="156" customFormat="1" ht="18.75">
      <c r="B418" s="71">
        <v>413</v>
      </c>
      <c r="C418" s="160">
        <v>44348</v>
      </c>
      <c r="D418" s="163" t="s">
        <v>956</v>
      </c>
      <c r="E418" s="17">
        <v>44368</v>
      </c>
      <c r="F418" s="14">
        <v>3</v>
      </c>
      <c r="G418" s="125" t="s">
        <v>286</v>
      </c>
      <c r="H418" s="125" t="s">
        <v>420</v>
      </c>
      <c r="I418" s="123" t="s">
        <v>965</v>
      </c>
      <c r="J418" s="123" t="s">
        <v>1158</v>
      </c>
      <c r="K418" s="123">
        <v>5.75</v>
      </c>
      <c r="L418" s="126">
        <v>5.75</v>
      </c>
      <c r="M418" s="110">
        <f t="shared" si="33"/>
        <v>0</v>
      </c>
      <c r="N418" s="127">
        <v>44019</v>
      </c>
      <c r="O418" s="42">
        <v>11.633333333333333</v>
      </c>
      <c r="P418" s="35" t="s">
        <v>1282</v>
      </c>
      <c r="Q418" s="125" t="s">
        <v>52</v>
      </c>
      <c r="R418" s="125"/>
      <c r="S418" s="125"/>
      <c r="T418" s="125"/>
      <c r="U418" s="125" t="s">
        <v>69</v>
      </c>
      <c r="V418" s="158"/>
    </row>
    <row r="419" spans="2:22" s="156" customFormat="1" ht="18.75">
      <c r="B419" s="71">
        <v>414</v>
      </c>
      <c r="C419" s="160">
        <v>44348</v>
      </c>
      <c r="D419" s="163" t="s">
        <v>956</v>
      </c>
      <c r="E419" s="17">
        <v>44368</v>
      </c>
      <c r="F419" s="14">
        <v>3</v>
      </c>
      <c r="G419" s="125" t="s">
        <v>286</v>
      </c>
      <c r="H419" s="125" t="s">
        <v>420</v>
      </c>
      <c r="I419" s="123" t="s">
        <v>965</v>
      </c>
      <c r="J419" s="123" t="s">
        <v>1159</v>
      </c>
      <c r="K419" s="123">
        <v>1.66</v>
      </c>
      <c r="L419" s="126">
        <v>1.5</v>
      </c>
      <c r="M419" s="110">
        <f t="shared" si="33"/>
        <v>0.15999999999999992</v>
      </c>
      <c r="N419" s="127">
        <v>44022</v>
      </c>
      <c r="O419" s="42">
        <v>11.533333333333333</v>
      </c>
      <c r="P419" s="35" t="s">
        <v>1282</v>
      </c>
      <c r="Q419" s="125" t="s">
        <v>52</v>
      </c>
      <c r="R419" s="125"/>
      <c r="S419" s="125"/>
      <c r="T419" s="125"/>
      <c r="U419" s="125" t="s">
        <v>69</v>
      </c>
      <c r="V419" s="158"/>
    </row>
    <row r="420" spans="2:22" s="156" customFormat="1" ht="18.75">
      <c r="B420" s="71">
        <v>415</v>
      </c>
      <c r="C420" s="160">
        <v>44348</v>
      </c>
      <c r="D420" s="163" t="s">
        <v>956</v>
      </c>
      <c r="E420" s="17">
        <v>44368</v>
      </c>
      <c r="F420" s="14">
        <v>3</v>
      </c>
      <c r="G420" s="125" t="s">
        <v>286</v>
      </c>
      <c r="H420" s="125" t="s">
        <v>420</v>
      </c>
      <c r="I420" s="123" t="s">
        <v>965</v>
      </c>
      <c r="J420" s="123" t="s">
        <v>1160</v>
      </c>
      <c r="K420" s="123">
        <v>2.35</v>
      </c>
      <c r="L420" s="126">
        <v>2.35</v>
      </c>
      <c r="M420" s="110">
        <f t="shared" si="33"/>
        <v>0</v>
      </c>
      <c r="N420" s="127">
        <v>44022</v>
      </c>
      <c r="O420" s="42">
        <v>11.533333333333333</v>
      </c>
      <c r="P420" s="35" t="s">
        <v>1282</v>
      </c>
      <c r="Q420" s="125" t="s">
        <v>52</v>
      </c>
      <c r="R420" s="125"/>
      <c r="S420" s="125"/>
      <c r="T420" s="125"/>
      <c r="U420" s="125" t="s">
        <v>69</v>
      </c>
      <c r="V420" s="158"/>
    </row>
    <row r="421" spans="2:22" s="156" customFormat="1" ht="18.75">
      <c r="B421" s="71">
        <v>416</v>
      </c>
      <c r="C421" s="160">
        <v>44348</v>
      </c>
      <c r="D421" s="163" t="s">
        <v>956</v>
      </c>
      <c r="E421" s="17">
        <v>44368</v>
      </c>
      <c r="F421" s="14">
        <v>3</v>
      </c>
      <c r="G421" s="125" t="s">
        <v>420</v>
      </c>
      <c r="H421" s="125" t="s">
        <v>1018</v>
      </c>
      <c r="I421" s="123" t="s">
        <v>775</v>
      </c>
      <c r="J421" s="123" t="s">
        <v>1161</v>
      </c>
      <c r="K421" s="123">
        <v>5.2</v>
      </c>
      <c r="L421" s="126">
        <v>0.2</v>
      </c>
      <c r="M421" s="110">
        <f t="shared" si="33"/>
        <v>5</v>
      </c>
      <c r="N421" s="127">
        <v>44041</v>
      </c>
      <c r="O421" s="42">
        <v>10.9</v>
      </c>
      <c r="P421" s="35" t="s">
        <v>1282</v>
      </c>
      <c r="Q421" s="125" t="s">
        <v>52</v>
      </c>
      <c r="R421" s="125"/>
      <c r="S421" s="125"/>
      <c r="T421" s="125"/>
      <c r="U421" s="125" t="s">
        <v>112</v>
      </c>
      <c r="V421" s="158"/>
    </row>
    <row r="422" spans="2:22" s="156" customFormat="1" ht="18.75">
      <c r="B422" s="71">
        <v>417</v>
      </c>
      <c r="C422" s="160">
        <v>44348</v>
      </c>
      <c r="D422" s="163" t="s">
        <v>957</v>
      </c>
      <c r="E422" s="17">
        <v>44369</v>
      </c>
      <c r="F422" s="11">
        <v>1</v>
      </c>
      <c r="G422" s="125" t="s">
        <v>173</v>
      </c>
      <c r="H422" s="125" t="s">
        <v>38</v>
      </c>
      <c r="I422" s="123" t="s">
        <v>873</v>
      </c>
      <c r="J422" s="123" t="s">
        <v>1162</v>
      </c>
      <c r="K422" s="123">
        <v>3.89</v>
      </c>
      <c r="L422" s="126">
        <v>1.5</v>
      </c>
      <c r="M422" s="110">
        <f t="shared" si="33"/>
        <v>2.39</v>
      </c>
      <c r="N422" s="127">
        <v>44041</v>
      </c>
      <c r="O422" s="42">
        <v>10.933333333333334</v>
      </c>
      <c r="P422" s="35" t="s">
        <v>1282</v>
      </c>
      <c r="Q422" s="125" t="s">
        <v>20</v>
      </c>
      <c r="R422" s="125"/>
      <c r="S422" s="125"/>
      <c r="T422" s="125"/>
      <c r="U422" s="125" t="s">
        <v>56</v>
      </c>
      <c r="V422" s="158"/>
    </row>
    <row r="423" spans="2:22" s="156" customFormat="1" ht="18.75">
      <c r="B423" s="71">
        <v>418</v>
      </c>
      <c r="C423" s="160">
        <v>44348</v>
      </c>
      <c r="D423" s="163" t="s">
        <v>957</v>
      </c>
      <c r="E423" s="17">
        <v>44369</v>
      </c>
      <c r="F423" s="11">
        <v>1</v>
      </c>
      <c r="G423" s="125" t="s">
        <v>173</v>
      </c>
      <c r="H423" s="125" t="s">
        <v>38</v>
      </c>
      <c r="I423" s="123" t="s">
        <v>613</v>
      </c>
      <c r="J423" s="123" t="s">
        <v>806</v>
      </c>
      <c r="K423" s="123">
        <v>2.8</v>
      </c>
      <c r="L423" s="123">
        <v>2.74</v>
      </c>
      <c r="M423" s="110">
        <f t="shared" si="33"/>
        <v>5.9999999999999609E-2</v>
      </c>
      <c r="N423" s="127">
        <v>44086</v>
      </c>
      <c r="O423" s="42">
        <v>9.4333333333333336</v>
      </c>
      <c r="P423" s="35" t="s">
        <v>1282</v>
      </c>
      <c r="Q423" s="125" t="s">
        <v>20</v>
      </c>
      <c r="R423" s="125"/>
      <c r="S423" s="125"/>
      <c r="T423" s="125"/>
      <c r="U423" s="125" t="s">
        <v>810</v>
      </c>
      <c r="V423" s="158"/>
    </row>
    <row r="424" spans="2:22" s="156" customFormat="1" ht="18.75">
      <c r="B424" s="71">
        <v>419</v>
      </c>
      <c r="C424" s="160">
        <v>44348</v>
      </c>
      <c r="D424" s="163" t="s">
        <v>957</v>
      </c>
      <c r="E424" s="17">
        <v>44369</v>
      </c>
      <c r="F424" s="11">
        <v>1</v>
      </c>
      <c r="G424" s="125" t="s">
        <v>173</v>
      </c>
      <c r="H424" s="125" t="s">
        <v>38</v>
      </c>
      <c r="I424" s="123" t="s">
        <v>613</v>
      </c>
      <c r="J424" s="123" t="s">
        <v>807</v>
      </c>
      <c r="K424" s="123">
        <v>1.61</v>
      </c>
      <c r="L424" s="123">
        <v>1.59</v>
      </c>
      <c r="M424" s="110">
        <f t="shared" si="33"/>
        <v>2.0000000000000018E-2</v>
      </c>
      <c r="N424" s="127">
        <v>44061</v>
      </c>
      <c r="O424" s="42">
        <v>10.266666666666667</v>
      </c>
      <c r="P424" s="35" t="s">
        <v>1282</v>
      </c>
      <c r="Q424" s="125" t="s">
        <v>20</v>
      </c>
      <c r="R424" s="125"/>
      <c r="S424" s="125"/>
      <c r="T424" s="125"/>
      <c r="U424" s="125" t="s">
        <v>811</v>
      </c>
      <c r="V424" s="158"/>
    </row>
    <row r="425" spans="2:22" s="156" customFormat="1" ht="18.75">
      <c r="B425" s="71">
        <v>420</v>
      </c>
      <c r="C425" s="160">
        <v>44348</v>
      </c>
      <c r="D425" s="163" t="s">
        <v>957</v>
      </c>
      <c r="E425" s="17">
        <v>44369</v>
      </c>
      <c r="F425" s="11">
        <v>1</v>
      </c>
      <c r="G425" s="125" t="s">
        <v>173</v>
      </c>
      <c r="H425" s="125" t="s">
        <v>38</v>
      </c>
      <c r="I425" s="123" t="s">
        <v>613</v>
      </c>
      <c r="J425" s="123" t="s">
        <v>809</v>
      </c>
      <c r="K425" s="123">
        <v>3.6</v>
      </c>
      <c r="L425" s="126">
        <v>3.45</v>
      </c>
      <c r="M425" s="110">
        <f t="shared" si="33"/>
        <v>0.14999999999999991</v>
      </c>
      <c r="N425" s="127">
        <v>44189</v>
      </c>
      <c r="O425" s="42">
        <v>6</v>
      </c>
      <c r="P425" s="83" t="s">
        <v>1280</v>
      </c>
      <c r="Q425" s="125" t="s">
        <v>20</v>
      </c>
      <c r="R425" s="78" t="s">
        <v>1291</v>
      </c>
      <c r="S425" s="84">
        <v>70</v>
      </c>
      <c r="T425" s="176">
        <f>L425*S425</f>
        <v>241.5</v>
      </c>
      <c r="U425" s="125" t="s">
        <v>810</v>
      </c>
      <c r="V425" s="158"/>
    </row>
    <row r="426" spans="2:22" s="156" customFormat="1" ht="18.75">
      <c r="B426" s="71">
        <v>421</v>
      </c>
      <c r="C426" s="160">
        <v>44348</v>
      </c>
      <c r="D426" s="163" t="s">
        <v>957</v>
      </c>
      <c r="E426" s="17">
        <v>44369</v>
      </c>
      <c r="F426" s="11">
        <v>1</v>
      </c>
      <c r="G426" s="125" t="s">
        <v>173</v>
      </c>
      <c r="H426" s="125" t="s">
        <v>38</v>
      </c>
      <c r="I426" s="123" t="s">
        <v>613</v>
      </c>
      <c r="J426" s="123" t="s">
        <v>808</v>
      </c>
      <c r="K426" s="123">
        <v>2.6</v>
      </c>
      <c r="L426" s="126">
        <v>2.58</v>
      </c>
      <c r="M426" s="110">
        <f t="shared" si="33"/>
        <v>2.0000000000000018E-2</v>
      </c>
      <c r="N426" s="127">
        <v>44082</v>
      </c>
      <c r="O426" s="42">
        <v>9.5666666666666664</v>
      </c>
      <c r="P426" s="35" t="s">
        <v>1282</v>
      </c>
      <c r="Q426" s="125" t="s">
        <v>20</v>
      </c>
      <c r="R426" s="125"/>
      <c r="S426" s="125"/>
      <c r="T426" s="125"/>
      <c r="U426" s="125" t="s">
        <v>810</v>
      </c>
      <c r="V426" s="158"/>
    </row>
    <row r="427" spans="2:22" s="156" customFormat="1" ht="18.75">
      <c r="B427" s="71">
        <v>422</v>
      </c>
      <c r="C427" s="160">
        <v>44348</v>
      </c>
      <c r="D427" s="163" t="s">
        <v>957</v>
      </c>
      <c r="E427" s="17">
        <v>44369</v>
      </c>
      <c r="F427" s="11">
        <v>1</v>
      </c>
      <c r="G427" s="125" t="s">
        <v>173</v>
      </c>
      <c r="H427" s="125" t="s">
        <v>38</v>
      </c>
      <c r="I427" s="123" t="s">
        <v>613</v>
      </c>
      <c r="J427" s="123" t="s">
        <v>1163</v>
      </c>
      <c r="K427" s="123">
        <v>0.78</v>
      </c>
      <c r="L427" s="126">
        <v>0.78</v>
      </c>
      <c r="M427" s="110">
        <f t="shared" si="33"/>
        <v>0</v>
      </c>
      <c r="N427" s="127">
        <v>43888</v>
      </c>
      <c r="O427" s="42">
        <v>16.033333333333335</v>
      </c>
      <c r="P427" s="35" t="s">
        <v>1282</v>
      </c>
      <c r="Q427" s="125" t="s">
        <v>52</v>
      </c>
      <c r="R427" s="125"/>
      <c r="S427" s="125"/>
      <c r="T427" s="125"/>
      <c r="U427" s="125" t="s">
        <v>810</v>
      </c>
      <c r="V427" s="158"/>
    </row>
    <row r="428" spans="2:22" s="156" customFormat="1" ht="18.75">
      <c r="B428" s="71">
        <v>423</v>
      </c>
      <c r="C428" s="160">
        <v>44348</v>
      </c>
      <c r="D428" s="163" t="s">
        <v>957</v>
      </c>
      <c r="E428" s="17">
        <v>44369</v>
      </c>
      <c r="F428" s="11">
        <v>1</v>
      </c>
      <c r="G428" s="125" t="s">
        <v>173</v>
      </c>
      <c r="H428" s="125" t="s">
        <v>38</v>
      </c>
      <c r="I428" s="123" t="s">
        <v>619</v>
      </c>
      <c r="J428" s="123" t="s">
        <v>1164</v>
      </c>
      <c r="K428" s="123">
        <v>14.32</v>
      </c>
      <c r="L428" s="126">
        <v>14.32</v>
      </c>
      <c r="M428" s="110">
        <f t="shared" si="33"/>
        <v>0</v>
      </c>
      <c r="N428" s="127">
        <v>44112</v>
      </c>
      <c r="O428" s="42">
        <v>8.5666666666666664</v>
      </c>
      <c r="P428" s="35" t="s">
        <v>1282</v>
      </c>
      <c r="Q428" s="125" t="s">
        <v>53</v>
      </c>
      <c r="R428" s="125"/>
      <c r="S428" s="125"/>
      <c r="T428" s="125"/>
      <c r="U428" s="125" t="s">
        <v>74</v>
      </c>
      <c r="V428" s="158"/>
    </row>
    <row r="429" spans="2:22" s="156" customFormat="1" ht="18.75">
      <c r="B429" s="71">
        <v>424</v>
      </c>
      <c r="C429" s="160">
        <v>44348</v>
      </c>
      <c r="D429" s="163" t="s">
        <v>957</v>
      </c>
      <c r="E429" s="17">
        <v>44369</v>
      </c>
      <c r="F429" s="11">
        <v>1</v>
      </c>
      <c r="G429" s="125" t="s">
        <v>173</v>
      </c>
      <c r="H429" s="125" t="s">
        <v>38</v>
      </c>
      <c r="I429" s="123" t="s">
        <v>619</v>
      </c>
      <c r="J429" s="123" t="s">
        <v>1138</v>
      </c>
      <c r="K429" s="123">
        <v>8.11</v>
      </c>
      <c r="L429" s="126">
        <v>8.1</v>
      </c>
      <c r="M429" s="110">
        <f t="shared" si="33"/>
        <v>9.9999999999997868E-3</v>
      </c>
      <c r="N429" s="127">
        <v>44110</v>
      </c>
      <c r="O429" s="42">
        <v>8.6333333333333329</v>
      </c>
      <c r="P429" s="35" t="s">
        <v>1282</v>
      </c>
      <c r="Q429" s="125" t="s">
        <v>53</v>
      </c>
      <c r="R429" s="125"/>
      <c r="S429" s="125"/>
      <c r="T429" s="125"/>
      <c r="U429" s="125" t="s">
        <v>74</v>
      </c>
      <c r="V429" s="158"/>
    </row>
    <row r="430" spans="2:22" s="156" customFormat="1" ht="18.75">
      <c r="B430" s="71">
        <v>425</v>
      </c>
      <c r="C430" s="160">
        <v>44348</v>
      </c>
      <c r="D430" s="163" t="s">
        <v>957</v>
      </c>
      <c r="E430" s="17">
        <v>44369</v>
      </c>
      <c r="F430" s="11">
        <v>1</v>
      </c>
      <c r="G430" s="125" t="s">
        <v>173</v>
      </c>
      <c r="H430" s="125" t="s">
        <v>38</v>
      </c>
      <c r="I430" s="123" t="s">
        <v>619</v>
      </c>
      <c r="J430" s="123" t="s">
        <v>1165</v>
      </c>
      <c r="K430" s="123">
        <v>10.97</v>
      </c>
      <c r="L430" s="126">
        <v>10.97</v>
      </c>
      <c r="M430" s="110">
        <f t="shared" si="33"/>
        <v>0</v>
      </c>
      <c r="N430" s="127">
        <v>44111</v>
      </c>
      <c r="O430" s="42">
        <v>8.6</v>
      </c>
      <c r="P430" s="35" t="s">
        <v>1282</v>
      </c>
      <c r="Q430" s="125" t="s">
        <v>53</v>
      </c>
      <c r="R430" s="125"/>
      <c r="S430" s="125"/>
      <c r="T430" s="125"/>
      <c r="U430" s="125" t="s">
        <v>74</v>
      </c>
      <c r="V430" s="158"/>
    </row>
    <row r="431" spans="2:22" s="156" customFormat="1" ht="18.75">
      <c r="B431" s="71">
        <v>426</v>
      </c>
      <c r="C431" s="160">
        <v>44348</v>
      </c>
      <c r="D431" s="163" t="s">
        <v>957</v>
      </c>
      <c r="E431" s="17">
        <v>44369</v>
      </c>
      <c r="F431" s="11">
        <v>1</v>
      </c>
      <c r="G431" s="125" t="s">
        <v>173</v>
      </c>
      <c r="H431" s="125" t="s">
        <v>38</v>
      </c>
      <c r="I431" s="123" t="s">
        <v>619</v>
      </c>
      <c r="J431" s="123" t="s">
        <v>1137</v>
      </c>
      <c r="K431" s="123">
        <v>4.1100000000000003</v>
      </c>
      <c r="L431" s="126">
        <v>1.1100000000000001</v>
      </c>
      <c r="M431" s="110">
        <f t="shared" si="33"/>
        <v>3</v>
      </c>
      <c r="N431" s="127">
        <v>44134</v>
      </c>
      <c r="O431" s="42">
        <v>7.833333333333333</v>
      </c>
      <c r="P431" s="35" t="s">
        <v>1282</v>
      </c>
      <c r="Q431" s="125" t="s">
        <v>52</v>
      </c>
      <c r="R431" s="125"/>
      <c r="S431" s="125"/>
      <c r="T431" s="125"/>
      <c r="U431" s="125" t="s">
        <v>69</v>
      </c>
      <c r="V431" s="158"/>
    </row>
    <row r="432" spans="2:22" s="156" customFormat="1" ht="18.75">
      <c r="B432" s="71">
        <v>427</v>
      </c>
      <c r="C432" s="160">
        <v>44348</v>
      </c>
      <c r="D432" s="163" t="s">
        <v>957</v>
      </c>
      <c r="E432" s="17">
        <v>44369</v>
      </c>
      <c r="F432" s="11">
        <v>1</v>
      </c>
      <c r="G432" s="18" t="s">
        <v>173</v>
      </c>
      <c r="H432" s="18" t="s">
        <v>38</v>
      </c>
      <c r="I432" s="17" t="s">
        <v>619</v>
      </c>
      <c r="J432" s="75" t="s">
        <v>1171</v>
      </c>
      <c r="K432" s="6">
        <v>1.02</v>
      </c>
      <c r="L432" s="6">
        <v>1.02</v>
      </c>
      <c r="M432" s="110">
        <f t="shared" si="33"/>
        <v>0</v>
      </c>
      <c r="N432" s="127">
        <v>44092</v>
      </c>
      <c r="O432" s="42">
        <v>9.2333333333333325</v>
      </c>
      <c r="P432" s="35" t="s">
        <v>1282</v>
      </c>
      <c r="Q432" s="125" t="s">
        <v>53</v>
      </c>
      <c r="R432" s="125"/>
      <c r="S432" s="125"/>
      <c r="T432" s="125"/>
      <c r="U432" s="125" t="s">
        <v>74</v>
      </c>
      <c r="V432" s="158"/>
    </row>
    <row r="433" spans="2:22" s="156" customFormat="1" ht="18.75">
      <c r="B433" s="71">
        <v>428</v>
      </c>
      <c r="C433" s="160">
        <v>44348</v>
      </c>
      <c r="D433" s="163" t="s">
        <v>957</v>
      </c>
      <c r="E433" s="17">
        <v>44369</v>
      </c>
      <c r="F433" s="11">
        <v>1</v>
      </c>
      <c r="G433" s="125" t="s">
        <v>173</v>
      </c>
      <c r="H433" s="125" t="s">
        <v>38</v>
      </c>
      <c r="I433" s="123" t="s">
        <v>619</v>
      </c>
      <c r="J433" s="123" t="s">
        <v>1166</v>
      </c>
      <c r="K433" s="123">
        <v>9.94</v>
      </c>
      <c r="L433" s="126">
        <v>9.94</v>
      </c>
      <c r="M433" s="110">
        <f t="shared" si="33"/>
        <v>0</v>
      </c>
      <c r="N433" s="127">
        <v>44093</v>
      </c>
      <c r="O433" s="42">
        <v>9.1999999999999993</v>
      </c>
      <c r="P433" s="35" t="s">
        <v>1282</v>
      </c>
      <c r="Q433" s="125" t="s">
        <v>53</v>
      </c>
      <c r="R433" s="125"/>
      <c r="S433" s="125"/>
      <c r="T433" s="125"/>
      <c r="U433" s="125" t="s">
        <v>74</v>
      </c>
      <c r="V433" s="158"/>
    </row>
    <row r="434" spans="2:22" s="156" customFormat="1" ht="18.75">
      <c r="B434" s="71">
        <v>429</v>
      </c>
      <c r="C434" s="160">
        <v>44348</v>
      </c>
      <c r="D434" s="163" t="s">
        <v>957</v>
      </c>
      <c r="E434" s="17">
        <v>44369</v>
      </c>
      <c r="F434" s="11">
        <v>1</v>
      </c>
      <c r="G434" s="125" t="s">
        <v>146</v>
      </c>
      <c r="H434" s="125" t="s">
        <v>70</v>
      </c>
      <c r="I434" s="123" t="s">
        <v>717</v>
      </c>
      <c r="J434" s="123" t="s">
        <v>1167</v>
      </c>
      <c r="K434" s="123">
        <v>1.88</v>
      </c>
      <c r="L434" s="126">
        <v>1.88</v>
      </c>
      <c r="M434" s="110">
        <f t="shared" si="33"/>
        <v>0</v>
      </c>
      <c r="N434" s="127">
        <v>44102</v>
      </c>
      <c r="O434" s="42">
        <v>8.9</v>
      </c>
      <c r="P434" s="35" t="s">
        <v>1282</v>
      </c>
      <c r="Q434" s="125" t="s">
        <v>52</v>
      </c>
      <c r="R434" s="125"/>
      <c r="S434" s="125"/>
      <c r="T434" s="125"/>
      <c r="U434" s="125" t="s">
        <v>57</v>
      </c>
      <c r="V434" s="158"/>
    </row>
    <row r="435" spans="2:22" s="156" customFormat="1" ht="18.75">
      <c r="B435" s="71">
        <v>430</v>
      </c>
      <c r="C435" s="160">
        <v>44348</v>
      </c>
      <c r="D435" s="163" t="s">
        <v>957</v>
      </c>
      <c r="E435" s="17">
        <v>44369</v>
      </c>
      <c r="F435" s="11">
        <v>1</v>
      </c>
      <c r="G435" s="125" t="s">
        <v>146</v>
      </c>
      <c r="H435" s="125" t="s">
        <v>70</v>
      </c>
      <c r="I435" s="123" t="s">
        <v>421</v>
      </c>
      <c r="J435" s="123" t="s">
        <v>422</v>
      </c>
      <c r="K435" s="123">
        <v>5.23</v>
      </c>
      <c r="L435" s="126">
        <v>0.23</v>
      </c>
      <c r="M435" s="110">
        <f t="shared" si="33"/>
        <v>5</v>
      </c>
      <c r="N435" s="127">
        <v>44104</v>
      </c>
      <c r="O435" s="42">
        <v>8.8333333333333339</v>
      </c>
      <c r="P435" s="35" t="s">
        <v>1282</v>
      </c>
      <c r="Q435" s="125" t="s">
        <v>53</v>
      </c>
      <c r="R435" s="125"/>
      <c r="S435" s="125"/>
      <c r="T435" s="125"/>
      <c r="U435" s="125" t="s">
        <v>235</v>
      </c>
      <c r="V435" s="158"/>
    </row>
    <row r="436" spans="2:22" s="156" customFormat="1" ht="18.75">
      <c r="B436" s="71">
        <v>431</v>
      </c>
      <c r="C436" s="160">
        <v>44348</v>
      </c>
      <c r="D436" s="163" t="s">
        <v>959</v>
      </c>
      <c r="E436" s="17">
        <v>44370</v>
      </c>
      <c r="F436" s="11">
        <v>1</v>
      </c>
      <c r="G436" s="125" t="s">
        <v>173</v>
      </c>
      <c r="H436" s="125" t="s">
        <v>35</v>
      </c>
      <c r="I436" s="123" t="s">
        <v>366</v>
      </c>
      <c r="J436" s="123" t="s">
        <v>657</v>
      </c>
      <c r="K436" s="123">
        <v>6.54</v>
      </c>
      <c r="L436" s="143">
        <v>0.54</v>
      </c>
      <c r="M436" s="110">
        <v>6</v>
      </c>
      <c r="N436" s="127">
        <v>44155</v>
      </c>
      <c r="O436" s="42">
        <v>7.166666666666667</v>
      </c>
      <c r="P436" s="35" t="s">
        <v>1282</v>
      </c>
      <c r="Q436" s="125" t="s">
        <v>20</v>
      </c>
      <c r="R436" s="125"/>
      <c r="S436" s="125"/>
      <c r="T436" s="125"/>
      <c r="U436" s="125" t="s">
        <v>69</v>
      </c>
      <c r="V436" s="158"/>
    </row>
    <row r="437" spans="2:22" s="156" customFormat="1" ht="18.75">
      <c r="B437" s="71">
        <v>432</v>
      </c>
      <c r="C437" s="160">
        <v>44348</v>
      </c>
      <c r="D437" s="163" t="s">
        <v>959</v>
      </c>
      <c r="E437" s="17">
        <v>44370</v>
      </c>
      <c r="F437" s="11">
        <v>1</v>
      </c>
      <c r="G437" s="125" t="s">
        <v>173</v>
      </c>
      <c r="H437" s="125" t="s">
        <v>35</v>
      </c>
      <c r="I437" s="123" t="s">
        <v>366</v>
      </c>
      <c r="J437" s="123" t="s">
        <v>1172</v>
      </c>
      <c r="K437" s="123">
        <v>1.31</v>
      </c>
      <c r="L437" s="143">
        <v>1.31</v>
      </c>
      <c r="M437" s="110">
        <v>0</v>
      </c>
      <c r="N437" s="127">
        <v>43691</v>
      </c>
      <c r="O437" s="42">
        <v>22.633333333333333</v>
      </c>
      <c r="P437" s="35" t="s">
        <v>1282</v>
      </c>
      <c r="Q437" s="125" t="s">
        <v>52</v>
      </c>
      <c r="R437" s="125"/>
      <c r="S437" s="125"/>
      <c r="T437" s="125"/>
      <c r="U437" s="125" t="s">
        <v>69</v>
      </c>
      <c r="V437" s="158"/>
    </row>
    <row r="438" spans="2:22" s="156" customFormat="1" ht="18.75">
      <c r="B438" s="71">
        <v>433</v>
      </c>
      <c r="C438" s="160">
        <v>44348</v>
      </c>
      <c r="D438" s="163" t="s">
        <v>959</v>
      </c>
      <c r="E438" s="17">
        <v>44370</v>
      </c>
      <c r="F438" s="11">
        <v>1</v>
      </c>
      <c r="G438" s="125" t="s">
        <v>39</v>
      </c>
      <c r="H438" s="125" t="s">
        <v>792</v>
      </c>
      <c r="I438" s="123" t="s">
        <v>179</v>
      </c>
      <c r="J438" s="123" t="s">
        <v>180</v>
      </c>
      <c r="K438" s="123">
        <v>6.53</v>
      </c>
      <c r="L438" s="143">
        <v>0.53</v>
      </c>
      <c r="M438" s="110">
        <v>6</v>
      </c>
      <c r="N438" s="127">
        <v>44051</v>
      </c>
      <c r="O438" s="42">
        <v>10.633333333333333</v>
      </c>
      <c r="P438" s="35" t="s">
        <v>1282</v>
      </c>
      <c r="Q438" s="125" t="s">
        <v>54</v>
      </c>
      <c r="R438" s="125"/>
      <c r="S438" s="125"/>
      <c r="T438" s="125"/>
      <c r="U438" s="125" t="s">
        <v>56</v>
      </c>
      <c r="V438" s="158"/>
    </row>
    <row r="439" spans="2:22" s="156" customFormat="1" ht="18.75">
      <c r="B439" s="71">
        <v>434</v>
      </c>
      <c r="C439" s="160">
        <v>44348</v>
      </c>
      <c r="D439" s="163" t="s">
        <v>959</v>
      </c>
      <c r="E439" s="17">
        <v>44370</v>
      </c>
      <c r="F439" s="11">
        <v>2</v>
      </c>
      <c r="G439" s="125" t="s">
        <v>486</v>
      </c>
      <c r="H439" s="125" t="s">
        <v>34</v>
      </c>
      <c r="I439" s="123" t="s">
        <v>478</v>
      </c>
      <c r="J439" s="123" t="s">
        <v>479</v>
      </c>
      <c r="K439" s="123">
        <v>0.71</v>
      </c>
      <c r="L439" s="143">
        <v>0.3</v>
      </c>
      <c r="M439" s="110">
        <v>0.41</v>
      </c>
      <c r="N439" s="127">
        <v>44083</v>
      </c>
      <c r="O439" s="42">
        <v>9.5666666666666664</v>
      </c>
      <c r="P439" s="35" t="s">
        <v>1282</v>
      </c>
      <c r="Q439" s="125" t="s">
        <v>54</v>
      </c>
      <c r="R439" s="125"/>
      <c r="S439" s="125"/>
      <c r="T439" s="125"/>
      <c r="U439" s="125" t="s">
        <v>56</v>
      </c>
      <c r="V439" s="158"/>
    </row>
    <row r="440" spans="2:22" s="156" customFormat="1" ht="18.75">
      <c r="B440" s="71">
        <v>435</v>
      </c>
      <c r="C440" s="160">
        <v>44348</v>
      </c>
      <c r="D440" s="163" t="s">
        <v>959</v>
      </c>
      <c r="E440" s="17">
        <v>44370</v>
      </c>
      <c r="F440" s="11">
        <v>2</v>
      </c>
      <c r="G440" s="125" t="s">
        <v>34</v>
      </c>
      <c r="H440" s="125" t="s">
        <v>31</v>
      </c>
      <c r="I440" s="123" t="s">
        <v>478</v>
      </c>
      <c r="J440" s="123" t="s">
        <v>480</v>
      </c>
      <c r="K440" s="123">
        <v>0.81</v>
      </c>
      <c r="L440" s="143">
        <v>0.15</v>
      </c>
      <c r="M440" s="110">
        <v>0.66</v>
      </c>
      <c r="N440" s="127">
        <v>44083</v>
      </c>
      <c r="O440" s="42">
        <v>9.5666666666666664</v>
      </c>
      <c r="P440" s="35" t="s">
        <v>1282</v>
      </c>
      <c r="Q440" s="125" t="s">
        <v>54</v>
      </c>
      <c r="R440" s="125"/>
      <c r="S440" s="125"/>
      <c r="T440" s="125"/>
      <c r="U440" s="125" t="s">
        <v>56</v>
      </c>
      <c r="V440" s="158"/>
    </row>
    <row r="441" spans="2:22" s="156" customFormat="1" ht="18.75">
      <c r="B441" s="71">
        <v>436</v>
      </c>
      <c r="C441" s="160">
        <v>44348</v>
      </c>
      <c r="D441" s="163" t="s">
        <v>959</v>
      </c>
      <c r="E441" s="17">
        <v>44370</v>
      </c>
      <c r="F441" s="11">
        <v>2</v>
      </c>
      <c r="G441" s="125" t="s">
        <v>1037</v>
      </c>
      <c r="H441" s="125" t="s">
        <v>117</v>
      </c>
      <c r="I441" s="123" t="s">
        <v>478</v>
      </c>
      <c r="J441" s="123" t="s">
        <v>443</v>
      </c>
      <c r="K441" s="123">
        <v>2.02</v>
      </c>
      <c r="L441" s="143">
        <v>0.05</v>
      </c>
      <c r="M441" s="110">
        <v>1.97</v>
      </c>
      <c r="N441" s="127">
        <v>44084</v>
      </c>
      <c r="O441" s="42">
        <v>9.5333333333333332</v>
      </c>
      <c r="P441" s="35" t="s">
        <v>1282</v>
      </c>
      <c r="Q441" s="125" t="s">
        <v>54</v>
      </c>
      <c r="R441" s="125"/>
      <c r="S441" s="125"/>
      <c r="T441" s="125"/>
      <c r="U441" s="125" t="s">
        <v>56</v>
      </c>
      <c r="V441" s="158"/>
    </row>
    <row r="442" spans="2:22" s="156" customFormat="1" ht="18.75">
      <c r="B442" s="71">
        <v>437</v>
      </c>
      <c r="C442" s="160">
        <v>44348</v>
      </c>
      <c r="D442" s="163" t="s">
        <v>959</v>
      </c>
      <c r="E442" s="17">
        <v>44370</v>
      </c>
      <c r="F442" s="11">
        <v>2</v>
      </c>
      <c r="G442" s="125" t="s">
        <v>31</v>
      </c>
      <c r="H442" s="125" t="s">
        <v>921</v>
      </c>
      <c r="I442" s="123" t="s">
        <v>203</v>
      </c>
      <c r="J442" s="123" t="s">
        <v>1030</v>
      </c>
      <c r="K442" s="123">
        <v>2.72</v>
      </c>
      <c r="L442" s="143">
        <v>1.9</v>
      </c>
      <c r="M442" s="110">
        <v>0.82000000000000028</v>
      </c>
      <c r="N442" s="127">
        <v>44105</v>
      </c>
      <c r="O442" s="42">
        <v>8.8333333333333339</v>
      </c>
      <c r="P442" s="35" t="s">
        <v>1282</v>
      </c>
      <c r="Q442" s="125" t="s">
        <v>52</v>
      </c>
      <c r="R442" s="125"/>
      <c r="S442" s="125"/>
      <c r="T442" s="125"/>
      <c r="U442" s="125" t="s">
        <v>130</v>
      </c>
      <c r="V442" s="158"/>
    </row>
    <row r="443" spans="2:22" s="156" customFormat="1" ht="18.75">
      <c r="B443" s="71">
        <v>438</v>
      </c>
      <c r="C443" s="160">
        <v>44348</v>
      </c>
      <c r="D443" s="163" t="s">
        <v>959</v>
      </c>
      <c r="E443" s="17">
        <v>44370</v>
      </c>
      <c r="F443" s="14">
        <v>3</v>
      </c>
      <c r="G443" s="125" t="s">
        <v>929</v>
      </c>
      <c r="H443" s="125" t="s">
        <v>164</v>
      </c>
      <c r="I443" s="123" t="s">
        <v>782</v>
      </c>
      <c r="J443" s="123" t="s">
        <v>1173</v>
      </c>
      <c r="K443" s="123">
        <v>1.68</v>
      </c>
      <c r="L443" s="123">
        <v>1.68</v>
      </c>
      <c r="M443" s="110">
        <f t="shared" ref="M443:M446" si="34">K443-L443</f>
        <v>0</v>
      </c>
      <c r="N443" s="127">
        <v>43985</v>
      </c>
      <c r="O443" s="42">
        <v>12.833333333333334</v>
      </c>
      <c r="P443" s="35" t="s">
        <v>1282</v>
      </c>
      <c r="Q443" s="125" t="s">
        <v>52</v>
      </c>
      <c r="R443" s="125"/>
      <c r="S443" s="125"/>
      <c r="T443" s="125"/>
      <c r="U443" s="125" t="s">
        <v>153</v>
      </c>
      <c r="V443" s="158"/>
    </row>
    <row r="444" spans="2:22" s="156" customFormat="1" ht="18.75">
      <c r="B444" s="71">
        <v>439</v>
      </c>
      <c r="C444" s="160">
        <v>44348</v>
      </c>
      <c r="D444" s="163" t="s">
        <v>959</v>
      </c>
      <c r="E444" s="17">
        <v>44370</v>
      </c>
      <c r="F444" s="14">
        <v>3</v>
      </c>
      <c r="G444" s="125" t="s">
        <v>929</v>
      </c>
      <c r="H444" s="125" t="s">
        <v>164</v>
      </c>
      <c r="I444" s="123" t="s">
        <v>782</v>
      </c>
      <c r="J444" s="123" t="s">
        <v>801</v>
      </c>
      <c r="K444" s="123">
        <v>6.87</v>
      </c>
      <c r="L444" s="123">
        <v>0.25</v>
      </c>
      <c r="M444" s="110">
        <f t="shared" si="34"/>
        <v>6.62</v>
      </c>
      <c r="N444" s="127">
        <v>43985</v>
      </c>
      <c r="O444" s="42">
        <v>12.833333333333334</v>
      </c>
      <c r="P444" s="35" t="s">
        <v>1282</v>
      </c>
      <c r="Q444" s="125" t="s">
        <v>52</v>
      </c>
      <c r="R444" s="125"/>
      <c r="S444" s="125"/>
      <c r="T444" s="125"/>
      <c r="U444" s="125" t="s">
        <v>153</v>
      </c>
      <c r="V444" s="158"/>
    </row>
    <row r="445" spans="2:22" s="156" customFormat="1" ht="18.75">
      <c r="B445" s="71">
        <v>440</v>
      </c>
      <c r="C445" s="160">
        <v>44348</v>
      </c>
      <c r="D445" s="163" t="s">
        <v>959</v>
      </c>
      <c r="E445" s="17">
        <v>44370</v>
      </c>
      <c r="F445" s="14">
        <v>3</v>
      </c>
      <c r="G445" s="125" t="s">
        <v>929</v>
      </c>
      <c r="H445" s="125" t="s">
        <v>164</v>
      </c>
      <c r="I445" s="123" t="s">
        <v>782</v>
      </c>
      <c r="J445" s="123" t="s">
        <v>1174</v>
      </c>
      <c r="K445" s="123">
        <v>4.76</v>
      </c>
      <c r="L445" s="123">
        <v>2.5</v>
      </c>
      <c r="M445" s="110">
        <f t="shared" si="34"/>
        <v>2.2599999999999998</v>
      </c>
      <c r="N445" s="127">
        <v>44014</v>
      </c>
      <c r="O445" s="42">
        <v>11.866666666666667</v>
      </c>
      <c r="P445" s="35" t="s">
        <v>1282</v>
      </c>
      <c r="Q445" s="125" t="s">
        <v>52</v>
      </c>
      <c r="R445" s="125"/>
      <c r="S445" s="125"/>
      <c r="T445" s="125"/>
      <c r="U445" s="125" t="s">
        <v>153</v>
      </c>
      <c r="V445" s="158"/>
    </row>
    <row r="446" spans="2:22" s="156" customFormat="1" ht="18.75">
      <c r="B446" s="71">
        <v>441</v>
      </c>
      <c r="C446" s="160">
        <v>44348</v>
      </c>
      <c r="D446" s="163" t="s">
        <v>959</v>
      </c>
      <c r="E446" s="17">
        <v>44370</v>
      </c>
      <c r="F446" s="14">
        <v>3</v>
      </c>
      <c r="G446" s="125" t="s">
        <v>1175</v>
      </c>
      <c r="H446" s="125" t="s">
        <v>621</v>
      </c>
      <c r="I446" s="123" t="s">
        <v>1042</v>
      </c>
      <c r="J446" s="123" t="s">
        <v>1176</v>
      </c>
      <c r="K446" s="123">
        <v>3.93</v>
      </c>
      <c r="L446" s="123">
        <v>0.25</v>
      </c>
      <c r="M446" s="110">
        <f t="shared" si="34"/>
        <v>3.68</v>
      </c>
      <c r="N446" s="127">
        <v>44074</v>
      </c>
      <c r="O446" s="42">
        <v>9.8666666666666671</v>
      </c>
      <c r="P446" s="35" t="s">
        <v>1282</v>
      </c>
      <c r="Q446" s="125" t="s">
        <v>52</v>
      </c>
      <c r="R446" s="125"/>
      <c r="S446" s="125"/>
      <c r="T446" s="125"/>
      <c r="U446" s="125" t="s">
        <v>112</v>
      </c>
      <c r="V446" s="158"/>
    </row>
    <row r="447" spans="2:22" s="156" customFormat="1" ht="18.75">
      <c r="B447" s="71">
        <v>442</v>
      </c>
      <c r="C447" s="160">
        <v>44348</v>
      </c>
      <c r="D447" s="164" t="s">
        <v>954</v>
      </c>
      <c r="E447" s="17">
        <v>44372</v>
      </c>
      <c r="F447" s="96">
        <v>1</v>
      </c>
      <c r="G447" s="125" t="s">
        <v>599</v>
      </c>
      <c r="H447" s="125" t="s">
        <v>38</v>
      </c>
      <c r="I447" s="123" t="s">
        <v>613</v>
      </c>
      <c r="J447" s="123" t="s">
        <v>615</v>
      </c>
      <c r="K447" s="123">
        <v>5.6</v>
      </c>
      <c r="L447" s="126">
        <v>0.08</v>
      </c>
      <c r="M447" s="110">
        <v>5.52</v>
      </c>
      <c r="N447" s="127">
        <v>44127</v>
      </c>
      <c r="O447" s="42">
        <v>8.1666666666666661</v>
      </c>
      <c r="P447" s="35" t="s">
        <v>1282</v>
      </c>
      <c r="Q447" s="125" t="s">
        <v>20</v>
      </c>
      <c r="R447" s="125"/>
      <c r="S447" s="125"/>
      <c r="T447" s="125"/>
      <c r="U447" s="125" t="s">
        <v>109</v>
      </c>
      <c r="V447" s="158"/>
    </row>
    <row r="448" spans="2:22" s="156" customFormat="1" ht="18.75">
      <c r="B448" s="71">
        <v>443</v>
      </c>
      <c r="C448" s="160">
        <v>44348</v>
      </c>
      <c r="D448" s="164" t="s">
        <v>954</v>
      </c>
      <c r="E448" s="17">
        <v>44372</v>
      </c>
      <c r="F448" s="96">
        <v>1</v>
      </c>
      <c r="G448" s="125" t="s">
        <v>350</v>
      </c>
      <c r="H448" s="125" t="s">
        <v>71</v>
      </c>
      <c r="I448" s="123" t="s">
        <v>873</v>
      </c>
      <c r="J448" s="123" t="s">
        <v>1177</v>
      </c>
      <c r="K448" s="123">
        <v>6.33</v>
      </c>
      <c r="L448" s="126">
        <v>0.4</v>
      </c>
      <c r="M448" s="110">
        <v>5.93</v>
      </c>
      <c r="N448" s="127">
        <v>44041</v>
      </c>
      <c r="O448" s="42">
        <v>11.033333333333333</v>
      </c>
      <c r="P448" s="35" t="s">
        <v>1282</v>
      </c>
      <c r="Q448" s="125" t="s">
        <v>20</v>
      </c>
      <c r="R448" s="125"/>
      <c r="S448" s="125"/>
      <c r="T448" s="125"/>
      <c r="U448" s="125" t="s">
        <v>56</v>
      </c>
      <c r="V448" s="158"/>
    </row>
    <row r="449" spans="2:22" s="156" customFormat="1" ht="18.75">
      <c r="B449" s="71">
        <v>444</v>
      </c>
      <c r="C449" s="160">
        <v>44348</v>
      </c>
      <c r="D449" s="163" t="s">
        <v>955</v>
      </c>
      <c r="E449" s="17">
        <v>44373</v>
      </c>
      <c r="F449" s="11">
        <v>1</v>
      </c>
      <c r="G449" s="125" t="s">
        <v>1178</v>
      </c>
      <c r="H449" s="125" t="s">
        <v>1179</v>
      </c>
      <c r="I449" s="123" t="s">
        <v>366</v>
      </c>
      <c r="J449" s="123" t="s">
        <v>435</v>
      </c>
      <c r="K449" s="126">
        <v>9.48</v>
      </c>
      <c r="L449" s="126">
        <v>5</v>
      </c>
      <c r="M449" s="110">
        <f t="shared" ref="M449:M460" si="35">K449-L449</f>
        <v>4.4800000000000004</v>
      </c>
      <c r="N449" s="127">
        <v>44072</v>
      </c>
      <c r="O449" s="42">
        <v>10.033333333333333</v>
      </c>
      <c r="P449" s="35" t="s">
        <v>1282</v>
      </c>
      <c r="Q449" s="125" t="s">
        <v>20</v>
      </c>
      <c r="R449" s="125"/>
      <c r="S449" s="125"/>
      <c r="T449" s="125"/>
      <c r="U449" s="125" t="s">
        <v>69</v>
      </c>
      <c r="V449" s="158"/>
    </row>
    <row r="450" spans="2:22" s="156" customFormat="1" ht="18.75">
      <c r="B450" s="71">
        <v>445</v>
      </c>
      <c r="C450" s="160">
        <v>44348</v>
      </c>
      <c r="D450" s="163" t="s">
        <v>955</v>
      </c>
      <c r="E450" s="17">
        <v>44373</v>
      </c>
      <c r="F450" s="11">
        <v>1</v>
      </c>
      <c r="G450" s="125" t="s">
        <v>34</v>
      </c>
      <c r="H450" s="125" t="s">
        <v>841</v>
      </c>
      <c r="I450" s="123" t="s">
        <v>613</v>
      </c>
      <c r="J450" s="123" t="s">
        <v>615</v>
      </c>
      <c r="K450" s="123">
        <v>5.6</v>
      </c>
      <c r="L450" s="126">
        <v>0.3</v>
      </c>
      <c r="M450" s="110">
        <f t="shared" si="35"/>
        <v>5.3</v>
      </c>
      <c r="N450" s="127">
        <v>44127</v>
      </c>
      <c r="O450" s="42">
        <v>8.1999999999999993</v>
      </c>
      <c r="P450" s="35" t="s">
        <v>1282</v>
      </c>
      <c r="Q450" s="125" t="s">
        <v>20</v>
      </c>
      <c r="R450" s="125"/>
      <c r="S450" s="125"/>
      <c r="T450" s="125"/>
      <c r="U450" s="125" t="s">
        <v>109</v>
      </c>
      <c r="V450" s="158"/>
    </row>
    <row r="451" spans="2:22" s="156" customFormat="1" ht="18.75">
      <c r="B451" s="71">
        <v>446</v>
      </c>
      <c r="C451" s="160">
        <v>44348</v>
      </c>
      <c r="D451" s="163" t="s">
        <v>953</v>
      </c>
      <c r="E451" s="17">
        <v>44374</v>
      </c>
      <c r="F451" s="11">
        <v>1</v>
      </c>
      <c r="G451" s="125" t="s">
        <v>355</v>
      </c>
      <c r="H451" s="125" t="s">
        <v>177</v>
      </c>
      <c r="I451" s="123" t="s">
        <v>336</v>
      </c>
      <c r="J451" s="123" t="s">
        <v>473</v>
      </c>
      <c r="K451" s="126">
        <v>9.6999999999999993</v>
      </c>
      <c r="L451" s="126">
        <v>0.2</v>
      </c>
      <c r="M451" s="110">
        <f t="shared" si="35"/>
        <v>9.5</v>
      </c>
      <c r="N451" s="127">
        <v>44078</v>
      </c>
      <c r="O451" s="42">
        <v>9.8666666666666671</v>
      </c>
      <c r="P451" s="35" t="s">
        <v>1282</v>
      </c>
      <c r="Q451" s="125" t="s">
        <v>53</v>
      </c>
      <c r="R451" s="125"/>
      <c r="S451" s="125"/>
      <c r="T451" s="125"/>
      <c r="U451" s="125" t="s">
        <v>84</v>
      </c>
      <c r="V451" s="158"/>
    </row>
    <row r="452" spans="2:22" s="156" customFormat="1" ht="18.75">
      <c r="B452" s="71">
        <v>447</v>
      </c>
      <c r="C452" s="160">
        <v>44348</v>
      </c>
      <c r="D452" s="163" t="s">
        <v>953</v>
      </c>
      <c r="E452" s="17">
        <v>44374</v>
      </c>
      <c r="F452" s="14">
        <v>3</v>
      </c>
      <c r="G452" s="125" t="s">
        <v>680</v>
      </c>
      <c r="H452" s="125" t="s">
        <v>805</v>
      </c>
      <c r="I452" s="123" t="s">
        <v>1088</v>
      </c>
      <c r="J452" s="123" t="s">
        <v>1180</v>
      </c>
      <c r="K452" s="123">
        <v>3.07</v>
      </c>
      <c r="L452" s="126">
        <v>0.19999999999999973</v>
      </c>
      <c r="M452" s="110">
        <f t="shared" si="35"/>
        <v>2.87</v>
      </c>
      <c r="N452" s="127">
        <v>44070</v>
      </c>
      <c r="O452" s="42">
        <v>10.133333333333333</v>
      </c>
      <c r="P452" s="35" t="s">
        <v>1282</v>
      </c>
      <c r="Q452" s="125" t="s">
        <v>52</v>
      </c>
      <c r="R452" s="125"/>
      <c r="S452" s="125"/>
      <c r="T452" s="125"/>
      <c r="U452" s="125" t="s">
        <v>112</v>
      </c>
      <c r="V452" s="158"/>
    </row>
    <row r="453" spans="2:22" s="156" customFormat="1" ht="18.75">
      <c r="B453" s="71">
        <v>448</v>
      </c>
      <c r="C453" s="160">
        <v>44348</v>
      </c>
      <c r="D453" s="163" t="s">
        <v>953</v>
      </c>
      <c r="E453" s="17">
        <v>44374</v>
      </c>
      <c r="F453" s="14">
        <v>3</v>
      </c>
      <c r="G453" s="125" t="s">
        <v>680</v>
      </c>
      <c r="H453" s="125" t="s">
        <v>805</v>
      </c>
      <c r="I453" s="123" t="s">
        <v>1088</v>
      </c>
      <c r="J453" s="123" t="s">
        <v>1181</v>
      </c>
      <c r="K453" s="123">
        <v>3.03</v>
      </c>
      <c r="L453" s="126">
        <v>1.03</v>
      </c>
      <c r="M453" s="110">
        <f t="shared" si="35"/>
        <v>1.9999999999999998</v>
      </c>
      <c r="N453" s="127">
        <v>44071</v>
      </c>
      <c r="O453" s="42">
        <v>10.1</v>
      </c>
      <c r="P453" s="35" t="s">
        <v>1282</v>
      </c>
      <c r="Q453" s="125" t="s">
        <v>52</v>
      </c>
      <c r="R453" s="125"/>
      <c r="S453" s="125"/>
      <c r="T453" s="125"/>
      <c r="U453" s="125" t="s">
        <v>112</v>
      </c>
      <c r="V453" s="158"/>
    </row>
    <row r="454" spans="2:22" s="156" customFormat="1" ht="18.75">
      <c r="B454" s="71">
        <v>449</v>
      </c>
      <c r="C454" s="160">
        <v>44348</v>
      </c>
      <c r="D454" s="163" t="s">
        <v>953</v>
      </c>
      <c r="E454" s="17">
        <v>44374</v>
      </c>
      <c r="F454" s="14">
        <v>3</v>
      </c>
      <c r="G454" s="125" t="s">
        <v>680</v>
      </c>
      <c r="H454" s="125" t="s">
        <v>805</v>
      </c>
      <c r="I454" s="123" t="s">
        <v>1088</v>
      </c>
      <c r="J454" s="123" t="s">
        <v>1182</v>
      </c>
      <c r="K454" s="123">
        <v>5.17</v>
      </c>
      <c r="L454" s="126">
        <v>0.8</v>
      </c>
      <c r="M454" s="110">
        <f t="shared" si="35"/>
        <v>4.37</v>
      </c>
      <c r="N454" s="127">
        <v>44071</v>
      </c>
      <c r="O454" s="42">
        <v>10.1</v>
      </c>
      <c r="P454" s="35" t="s">
        <v>1282</v>
      </c>
      <c r="Q454" s="125" t="s">
        <v>52</v>
      </c>
      <c r="R454" s="125"/>
      <c r="S454" s="125"/>
      <c r="T454" s="125"/>
      <c r="U454" s="125" t="s">
        <v>112</v>
      </c>
      <c r="V454" s="158"/>
    </row>
    <row r="455" spans="2:22" s="156" customFormat="1" ht="18.75">
      <c r="B455" s="71">
        <v>450</v>
      </c>
      <c r="C455" s="160">
        <v>44348</v>
      </c>
      <c r="D455" s="163" t="s">
        <v>953</v>
      </c>
      <c r="E455" s="17">
        <v>44374</v>
      </c>
      <c r="F455" s="14">
        <v>3</v>
      </c>
      <c r="G455" s="125" t="s">
        <v>680</v>
      </c>
      <c r="H455" s="125" t="s">
        <v>805</v>
      </c>
      <c r="I455" s="123" t="s">
        <v>1042</v>
      </c>
      <c r="J455" s="123" t="s">
        <v>1183</v>
      </c>
      <c r="K455" s="123">
        <v>2.2000000000000002</v>
      </c>
      <c r="L455" s="126">
        <v>0.2</v>
      </c>
      <c r="M455" s="110">
        <f t="shared" si="35"/>
        <v>2</v>
      </c>
      <c r="N455" s="127">
        <v>44041</v>
      </c>
      <c r="O455" s="42">
        <v>11.1</v>
      </c>
      <c r="P455" s="35" t="s">
        <v>1282</v>
      </c>
      <c r="Q455" s="125" t="s">
        <v>52</v>
      </c>
      <c r="R455" s="125"/>
      <c r="S455" s="125"/>
      <c r="T455" s="125"/>
      <c r="U455" s="125" t="s">
        <v>112</v>
      </c>
      <c r="V455" s="158"/>
    </row>
    <row r="456" spans="2:22" s="156" customFormat="1" ht="18.75">
      <c r="B456" s="71">
        <v>451</v>
      </c>
      <c r="C456" s="160">
        <v>44348</v>
      </c>
      <c r="D456" s="163" t="s">
        <v>953</v>
      </c>
      <c r="E456" s="17">
        <v>44374</v>
      </c>
      <c r="F456" s="14">
        <v>3</v>
      </c>
      <c r="G456" s="125" t="s">
        <v>265</v>
      </c>
      <c r="H456" s="125" t="s">
        <v>1184</v>
      </c>
      <c r="I456" s="123" t="s">
        <v>72</v>
      </c>
      <c r="J456" s="123" t="s">
        <v>1185</v>
      </c>
      <c r="K456" s="123">
        <v>3.15</v>
      </c>
      <c r="L456" s="126">
        <v>2.75</v>
      </c>
      <c r="M456" s="110">
        <f t="shared" si="35"/>
        <v>0.39999999999999991</v>
      </c>
      <c r="N456" s="127">
        <v>44036</v>
      </c>
      <c r="O456" s="42">
        <v>11.266666666666667</v>
      </c>
      <c r="P456" s="35" t="s">
        <v>1282</v>
      </c>
      <c r="Q456" s="125" t="s">
        <v>52</v>
      </c>
      <c r="R456" s="125"/>
      <c r="S456" s="125"/>
      <c r="T456" s="125"/>
      <c r="U456" s="125" t="s">
        <v>69</v>
      </c>
      <c r="V456" s="158"/>
    </row>
    <row r="457" spans="2:22" s="156" customFormat="1" ht="18.75">
      <c r="B457" s="71">
        <v>452</v>
      </c>
      <c r="C457" s="160">
        <v>44348</v>
      </c>
      <c r="D457" s="163" t="s">
        <v>953</v>
      </c>
      <c r="E457" s="17">
        <v>44374</v>
      </c>
      <c r="F457" s="14">
        <v>3</v>
      </c>
      <c r="G457" s="125" t="s">
        <v>265</v>
      </c>
      <c r="H457" s="125" t="s">
        <v>1184</v>
      </c>
      <c r="I457" s="123" t="s">
        <v>72</v>
      </c>
      <c r="J457" s="123" t="s">
        <v>1186</v>
      </c>
      <c r="K457" s="123">
        <v>3.46</v>
      </c>
      <c r="L457" s="126">
        <v>1</v>
      </c>
      <c r="M457" s="110">
        <f t="shared" si="35"/>
        <v>2.46</v>
      </c>
      <c r="N457" s="127">
        <v>44037</v>
      </c>
      <c r="O457" s="42">
        <v>11.233333333333333</v>
      </c>
      <c r="P457" s="35" t="s">
        <v>1282</v>
      </c>
      <c r="Q457" s="125" t="s">
        <v>52</v>
      </c>
      <c r="R457" s="125"/>
      <c r="S457" s="125"/>
      <c r="T457" s="125"/>
      <c r="U457" s="125" t="s">
        <v>69</v>
      </c>
      <c r="V457" s="158"/>
    </row>
    <row r="458" spans="2:22" s="156" customFormat="1" ht="18.75">
      <c r="B458" s="71">
        <v>453</v>
      </c>
      <c r="C458" s="160">
        <v>44348</v>
      </c>
      <c r="D458" s="163" t="s">
        <v>957</v>
      </c>
      <c r="E458" s="17">
        <v>44376</v>
      </c>
      <c r="F458" s="14">
        <v>3</v>
      </c>
      <c r="G458" s="125" t="s">
        <v>177</v>
      </c>
      <c r="H458" s="125" t="s">
        <v>146</v>
      </c>
      <c r="I458" s="123" t="s">
        <v>775</v>
      </c>
      <c r="J458" s="123" t="s">
        <v>1187</v>
      </c>
      <c r="K458" s="123">
        <v>3.55</v>
      </c>
      <c r="L458" s="126">
        <v>3.55</v>
      </c>
      <c r="M458" s="110">
        <f t="shared" si="35"/>
        <v>0</v>
      </c>
      <c r="N458" s="127">
        <v>44058</v>
      </c>
      <c r="O458" s="42">
        <v>10.6</v>
      </c>
      <c r="P458" s="35" t="s">
        <v>1282</v>
      </c>
      <c r="Q458" s="125" t="s">
        <v>52</v>
      </c>
      <c r="R458" s="125"/>
      <c r="S458" s="125"/>
      <c r="T458" s="125"/>
      <c r="U458" s="125" t="s">
        <v>112</v>
      </c>
      <c r="V458" s="158"/>
    </row>
    <row r="459" spans="2:22" s="156" customFormat="1" ht="18.75">
      <c r="B459" s="71">
        <v>454</v>
      </c>
      <c r="C459" s="160">
        <v>44348</v>
      </c>
      <c r="D459" s="163" t="s">
        <v>957</v>
      </c>
      <c r="E459" s="17">
        <v>44376</v>
      </c>
      <c r="F459" s="14">
        <v>3</v>
      </c>
      <c r="G459" s="125" t="s">
        <v>177</v>
      </c>
      <c r="H459" s="125" t="s">
        <v>146</v>
      </c>
      <c r="I459" s="123" t="s">
        <v>775</v>
      </c>
      <c r="J459" s="123" t="s">
        <v>1188</v>
      </c>
      <c r="K459" s="123">
        <v>3.61</v>
      </c>
      <c r="L459" s="126">
        <v>3</v>
      </c>
      <c r="M459" s="110">
        <f t="shared" si="35"/>
        <v>0.60999999999999988</v>
      </c>
      <c r="N459" s="127">
        <v>44059</v>
      </c>
      <c r="O459" s="42">
        <v>10.566666666666666</v>
      </c>
      <c r="P459" s="35" t="s">
        <v>1282</v>
      </c>
      <c r="Q459" s="125" t="s">
        <v>52</v>
      </c>
      <c r="R459" s="125"/>
      <c r="S459" s="125"/>
      <c r="T459" s="125"/>
      <c r="U459" s="125" t="s">
        <v>112</v>
      </c>
      <c r="V459" s="158"/>
    </row>
    <row r="460" spans="2:22" s="156" customFormat="1" ht="18.75">
      <c r="B460" s="71">
        <v>455</v>
      </c>
      <c r="C460" s="160">
        <v>44348</v>
      </c>
      <c r="D460" s="163" t="s">
        <v>959</v>
      </c>
      <c r="E460" s="17">
        <v>44377</v>
      </c>
      <c r="F460" s="14">
        <v>1</v>
      </c>
      <c r="G460" s="125" t="s">
        <v>1189</v>
      </c>
      <c r="H460" s="125" t="s">
        <v>721</v>
      </c>
      <c r="I460" s="123" t="s">
        <v>1190</v>
      </c>
      <c r="J460" s="123" t="s">
        <v>1191</v>
      </c>
      <c r="K460" s="123">
        <v>5.14</v>
      </c>
      <c r="L460" s="126">
        <v>0.05</v>
      </c>
      <c r="M460" s="110">
        <f t="shared" si="35"/>
        <v>5.09</v>
      </c>
      <c r="N460" s="127">
        <v>44041</v>
      </c>
      <c r="O460" s="42">
        <v>11.2</v>
      </c>
      <c r="P460" s="35" t="s">
        <v>1282</v>
      </c>
      <c r="Q460" s="125" t="s">
        <v>52</v>
      </c>
      <c r="R460" s="125"/>
      <c r="S460" s="125"/>
      <c r="T460" s="125"/>
      <c r="U460" s="125" t="s">
        <v>140</v>
      </c>
      <c r="V460" s="158"/>
    </row>
    <row r="461" spans="2:22" s="156" customFormat="1" ht="18.75">
      <c r="B461" s="71">
        <v>456</v>
      </c>
      <c r="C461" s="170">
        <v>44378</v>
      </c>
      <c r="D461" s="163" t="s">
        <v>954</v>
      </c>
      <c r="E461" s="17">
        <v>44379</v>
      </c>
      <c r="F461" s="11">
        <v>1</v>
      </c>
      <c r="G461" s="125" t="s">
        <v>1192</v>
      </c>
      <c r="H461" s="125" t="s">
        <v>187</v>
      </c>
      <c r="I461" s="123" t="s">
        <v>366</v>
      </c>
      <c r="J461" s="123" t="s">
        <v>434</v>
      </c>
      <c r="K461" s="123">
        <v>3.39</v>
      </c>
      <c r="L461" s="143">
        <v>0.05</v>
      </c>
      <c r="M461" s="110">
        <v>3.3400000000000003</v>
      </c>
      <c r="N461" s="127">
        <v>44132</v>
      </c>
      <c r="O461" s="42">
        <v>8.2333333333333325</v>
      </c>
      <c r="P461" s="35" t="s">
        <v>1282</v>
      </c>
      <c r="Q461" s="125" t="s">
        <v>20</v>
      </c>
      <c r="R461" s="125"/>
      <c r="S461" s="125"/>
      <c r="T461" s="125"/>
      <c r="U461" s="125" t="s">
        <v>69</v>
      </c>
      <c r="V461" s="158"/>
    </row>
    <row r="462" spans="2:22" s="156" customFormat="1" ht="18.75">
      <c r="B462" s="71">
        <v>457</v>
      </c>
      <c r="C462" s="170">
        <v>44378</v>
      </c>
      <c r="D462" s="163" t="s">
        <v>955</v>
      </c>
      <c r="E462" s="17">
        <v>44380</v>
      </c>
      <c r="F462" s="11">
        <v>2</v>
      </c>
      <c r="G462" s="125" t="s">
        <v>173</v>
      </c>
      <c r="H462" s="125" t="s">
        <v>165</v>
      </c>
      <c r="I462" s="123" t="s">
        <v>864</v>
      </c>
      <c r="J462" s="123" t="s">
        <v>1193</v>
      </c>
      <c r="K462" s="123">
        <v>3.86</v>
      </c>
      <c r="L462" s="123">
        <v>1.56</v>
      </c>
      <c r="M462" s="110">
        <f t="shared" ref="M462:M525" si="36">K462-L462</f>
        <v>2.2999999999999998</v>
      </c>
      <c r="N462" s="127">
        <v>44062</v>
      </c>
      <c r="O462" s="42">
        <v>10.6</v>
      </c>
      <c r="P462" s="35" t="s">
        <v>1282</v>
      </c>
      <c r="Q462" s="125" t="s">
        <v>52</v>
      </c>
      <c r="R462" s="125"/>
      <c r="S462" s="125"/>
      <c r="T462" s="125"/>
      <c r="U462" s="125" t="s">
        <v>109</v>
      </c>
      <c r="V462" s="158"/>
    </row>
    <row r="463" spans="2:22" s="156" customFormat="1" ht="18.75">
      <c r="B463" s="71">
        <v>458</v>
      </c>
      <c r="C463" s="170">
        <v>44378</v>
      </c>
      <c r="D463" s="163" t="s">
        <v>953</v>
      </c>
      <c r="E463" s="17">
        <v>44381</v>
      </c>
      <c r="F463" s="14">
        <v>3</v>
      </c>
      <c r="G463" s="125" t="s">
        <v>599</v>
      </c>
      <c r="H463" s="125" t="s">
        <v>70</v>
      </c>
      <c r="I463" s="123" t="s">
        <v>965</v>
      </c>
      <c r="J463" s="123" t="s">
        <v>1194</v>
      </c>
      <c r="K463" s="123">
        <v>4.63</v>
      </c>
      <c r="L463" s="123">
        <v>0.05</v>
      </c>
      <c r="M463" s="110">
        <f t="shared" si="36"/>
        <v>4.58</v>
      </c>
      <c r="N463" s="127">
        <v>44018</v>
      </c>
      <c r="O463" s="42">
        <v>12.1</v>
      </c>
      <c r="P463" s="35" t="s">
        <v>1282</v>
      </c>
      <c r="Q463" s="125" t="s">
        <v>52</v>
      </c>
      <c r="R463" s="125"/>
      <c r="S463" s="125"/>
      <c r="T463" s="125"/>
      <c r="U463" s="125" t="s">
        <v>69</v>
      </c>
      <c r="V463" s="158"/>
    </row>
    <row r="464" spans="2:22" s="156" customFormat="1" ht="18.75">
      <c r="B464" s="71">
        <v>459</v>
      </c>
      <c r="C464" s="170">
        <v>44378</v>
      </c>
      <c r="D464" s="163" t="s">
        <v>953</v>
      </c>
      <c r="E464" s="17">
        <v>44381</v>
      </c>
      <c r="F464" s="14">
        <v>3</v>
      </c>
      <c r="G464" s="125" t="s">
        <v>599</v>
      </c>
      <c r="H464" s="125" t="s">
        <v>70</v>
      </c>
      <c r="I464" s="123" t="s">
        <v>782</v>
      </c>
      <c r="J464" s="123" t="s">
        <v>1195</v>
      </c>
      <c r="K464" s="123">
        <v>3.24</v>
      </c>
      <c r="L464" s="126">
        <v>1</v>
      </c>
      <c r="M464" s="110">
        <f t="shared" si="36"/>
        <v>2.2400000000000002</v>
      </c>
      <c r="N464" s="127">
        <v>43985</v>
      </c>
      <c r="O464" s="42">
        <v>13.2</v>
      </c>
      <c r="P464" s="35" t="s">
        <v>1282</v>
      </c>
      <c r="Q464" s="125" t="s">
        <v>52</v>
      </c>
      <c r="R464" s="125"/>
      <c r="S464" s="125"/>
      <c r="T464" s="125"/>
      <c r="U464" s="125" t="s">
        <v>153</v>
      </c>
      <c r="V464" s="158"/>
    </row>
    <row r="465" spans="2:22" s="156" customFormat="1" ht="18.75">
      <c r="B465" s="71">
        <v>460</v>
      </c>
      <c r="C465" s="170">
        <v>44378</v>
      </c>
      <c r="D465" s="163" t="s">
        <v>953</v>
      </c>
      <c r="E465" s="17">
        <v>44381</v>
      </c>
      <c r="F465" s="14">
        <v>3</v>
      </c>
      <c r="G465" s="125" t="s">
        <v>599</v>
      </c>
      <c r="H465" s="125" t="s">
        <v>70</v>
      </c>
      <c r="I465" s="123" t="s">
        <v>782</v>
      </c>
      <c r="J465" s="123" t="s">
        <v>1196</v>
      </c>
      <c r="K465" s="123">
        <v>3.4</v>
      </c>
      <c r="L465" s="126">
        <v>0.5</v>
      </c>
      <c r="M465" s="110">
        <f t="shared" si="36"/>
        <v>2.9</v>
      </c>
      <c r="N465" s="127">
        <v>43990</v>
      </c>
      <c r="O465" s="42">
        <v>13.033333333333333</v>
      </c>
      <c r="P465" s="35" t="s">
        <v>1282</v>
      </c>
      <c r="Q465" s="125" t="s">
        <v>52</v>
      </c>
      <c r="R465" s="125"/>
      <c r="S465" s="125"/>
      <c r="T465" s="125"/>
      <c r="U465" s="125" t="s">
        <v>153</v>
      </c>
      <c r="V465" s="158"/>
    </row>
    <row r="466" spans="2:22" s="156" customFormat="1" ht="18.75">
      <c r="B466" s="71">
        <v>461</v>
      </c>
      <c r="C466" s="170">
        <v>44378</v>
      </c>
      <c r="D466" s="163" t="s">
        <v>953</v>
      </c>
      <c r="E466" s="17">
        <v>44381</v>
      </c>
      <c r="F466" s="14">
        <v>3</v>
      </c>
      <c r="G466" s="125" t="s">
        <v>599</v>
      </c>
      <c r="H466" s="125" t="s">
        <v>70</v>
      </c>
      <c r="I466" s="123" t="s">
        <v>782</v>
      </c>
      <c r="J466" s="123" t="s">
        <v>1197</v>
      </c>
      <c r="K466" s="123">
        <v>6.72</v>
      </c>
      <c r="L466" s="126">
        <v>1.5</v>
      </c>
      <c r="M466" s="110">
        <f t="shared" si="36"/>
        <v>5.22</v>
      </c>
      <c r="N466" s="127">
        <v>43985</v>
      </c>
      <c r="O466" s="42">
        <v>13.2</v>
      </c>
      <c r="P466" s="35" t="s">
        <v>1282</v>
      </c>
      <c r="Q466" s="125" t="s">
        <v>52</v>
      </c>
      <c r="R466" s="125"/>
      <c r="S466" s="125"/>
      <c r="T466" s="125"/>
      <c r="U466" s="125" t="s">
        <v>153</v>
      </c>
      <c r="V466" s="158"/>
    </row>
    <row r="467" spans="2:22" s="156" customFormat="1" ht="18.75">
      <c r="B467" s="71">
        <v>462</v>
      </c>
      <c r="C467" s="170">
        <v>44378</v>
      </c>
      <c r="D467" s="163" t="s">
        <v>953</v>
      </c>
      <c r="E467" s="17">
        <v>44381</v>
      </c>
      <c r="F467" s="14">
        <v>3</v>
      </c>
      <c r="G467" s="125" t="s">
        <v>599</v>
      </c>
      <c r="H467" s="125" t="s">
        <v>70</v>
      </c>
      <c r="I467" s="123" t="s">
        <v>782</v>
      </c>
      <c r="J467" s="123" t="s">
        <v>1198</v>
      </c>
      <c r="K467" s="123">
        <v>4.71</v>
      </c>
      <c r="L467" s="126">
        <v>0.3</v>
      </c>
      <c r="M467" s="110">
        <f t="shared" si="36"/>
        <v>4.41</v>
      </c>
      <c r="N467" s="127">
        <v>43997</v>
      </c>
      <c r="O467" s="42">
        <v>12.8</v>
      </c>
      <c r="P467" s="35" t="s">
        <v>1282</v>
      </c>
      <c r="Q467" s="125" t="s">
        <v>52</v>
      </c>
      <c r="R467" s="125"/>
      <c r="S467" s="125"/>
      <c r="T467" s="125"/>
      <c r="U467" s="125" t="s">
        <v>153</v>
      </c>
      <c r="V467" s="158"/>
    </row>
    <row r="468" spans="2:22" s="156" customFormat="1" ht="18.75">
      <c r="B468" s="71">
        <v>463</v>
      </c>
      <c r="C468" s="170">
        <v>44378</v>
      </c>
      <c r="D468" s="163" t="s">
        <v>956</v>
      </c>
      <c r="E468" s="17">
        <v>44382</v>
      </c>
      <c r="F468" s="11">
        <v>2</v>
      </c>
      <c r="G468" s="125" t="s">
        <v>451</v>
      </c>
      <c r="H468" s="125" t="s">
        <v>792</v>
      </c>
      <c r="I468" s="123" t="s">
        <v>237</v>
      </c>
      <c r="J468" s="123" t="s">
        <v>536</v>
      </c>
      <c r="K468" s="123">
        <v>5.36</v>
      </c>
      <c r="L468" s="123">
        <v>0.75</v>
      </c>
      <c r="M468" s="110">
        <f t="shared" si="36"/>
        <v>4.6100000000000003</v>
      </c>
      <c r="N468" s="127">
        <v>44096</v>
      </c>
      <c r="O468" s="42">
        <v>9.5333333333333332</v>
      </c>
      <c r="P468" s="35" t="s">
        <v>1282</v>
      </c>
      <c r="Q468" s="125" t="s">
        <v>54</v>
      </c>
      <c r="R468" s="125"/>
      <c r="S468" s="125"/>
      <c r="T468" s="125"/>
      <c r="U468" s="125" t="s">
        <v>32</v>
      </c>
      <c r="V468" s="158"/>
    </row>
    <row r="469" spans="2:22" s="156" customFormat="1" ht="18.75">
      <c r="B469" s="71">
        <v>464</v>
      </c>
      <c r="C469" s="170">
        <v>44378</v>
      </c>
      <c r="D469" s="163" t="s">
        <v>956</v>
      </c>
      <c r="E469" s="17">
        <v>44382</v>
      </c>
      <c r="F469" s="11">
        <v>2</v>
      </c>
      <c r="G469" s="125" t="s">
        <v>792</v>
      </c>
      <c r="H469" s="125" t="s">
        <v>916</v>
      </c>
      <c r="I469" s="123" t="s">
        <v>1199</v>
      </c>
      <c r="J469" s="123" t="s">
        <v>1200</v>
      </c>
      <c r="K469" s="123">
        <v>2.23</v>
      </c>
      <c r="L469" s="123">
        <v>2.23</v>
      </c>
      <c r="M469" s="110">
        <f t="shared" si="36"/>
        <v>0</v>
      </c>
      <c r="N469" s="127">
        <v>44054</v>
      </c>
      <c r="O469" s="42">
        <v>10.933333333333334</v>
      </c>
      <c r="P469" s="35" t="s">
        <v>1282</v>
      </c>
      <c r="Q469" s="125" t="s">
        <v>52</v>
      </c>
      <c r="R469" s="125"/>
      <c r="S469" s="125"/>
      <c r="T469" s="125"/>
      <c r="U469" s="125" t="s">
        <v>130</v>
      </c>
      <c r="V469" s="158"/>
    </row>
    <row r="470" spans="2:22" s="156" customFormat="1" ht="18.75">
      <c r="B470" s="71">
        <v>465</v>
      </c>
      <c r="C470" s="170">
        <v>44378</v>
      </c>
      <c r="D470" s="163" t="s">
        <v>956</v>
      </c>
      <c r="E470" s="17">
        <v>44382</v>
      </c>
      <c r="F470" s="14">
        <v>3</v>
      </c>
      <c r="G470" s="125" t="s">
        <v>1201</v>
      </c>
      <c r="H470" s="125" t="s">
        <v>1202</v>
      </c>
      <c r="I470" s="123" t="s">
        <v>737</v>
      </c>
      <c r="J470" s="123" t="s">
        <v>1203</v>
      </c>
      <c r="K470" s="123">
        <v>3.17</v>
      </c>
      <c r="L470" s="126">
        <v>0.1</v>
      </c>
      <c r="M470" s="110">
        <f t="shared" si="36"/>
        <v>3.07</v>
      </c>
      <c r="N470" s="127">
        <v>44055</v>
      </c>
      <c r="O470" s="42">
        <v>10.9</v>
      </c>
      <c r="P470" s="35" t="s">
        <v>1282</v>
      </c>
      <c r="Q470" s="125" t="s">
        <v>20</v>
      </c>
      <c r="R470" s="125"/>
      <c r="S470" s="125"/>
      <c r="T470" s="125"/>
      <c r="U470" s="125" t="s">
        <v>112</v>
      </c>
      <c r="V470" s="158"/>
    </row>
    <row r="471" spans="2:22" s="156" customFormat="1" ht="18.75">
      <c r="B471" s="71">
        <v>466</v>
      </c>
      <c r="C471" s="170">
        <v>44378</v>
      </c>
      <c r="D471" s="163" t="s">
        <v>956</v>
      </c>
      <c r="E471" s="17">
        <v>44382</v>
      </c>
      <c r="F471" s="14">
        <v>3</v>
      </c>
      <c r="G471" s="125" t="s">
        <v>349</v>
      </c>
      <c r="H471" s="125" t="s">
        <v>346</v>
      </c>
      <c r="I471" s="123" t="s">
        <v>1088</v>
      </c>
      <c r="J471" s="123" t="s">
        <v>1204</v>
      </c>
      <c r="K471" s="123">
        <v>1.6</v>
      </c>
      <c r="L471" s="126">
        <v>1.5</v>
      </c>
      <c r="M471" s="110">
        <f t="shared" si="36"/>
        <v>0.10000000000000009</v>
      </c>
      <c r="N471" s="127">
        <v>44068</v>
      </c>
      <c r="O471" s="42">
        <v>10.466666666666667</v>
      </c>
      <c r="P471" s="35" t="s">
        <v>1282</v>
      </c>
      <c r="Q471" s="125" t="s">
        <v>52</v>
      </c>
      <c r="R471" s="125"/>
      <c r="S471" s="125"/>
      <c r="T471" s="125"/>
      <c r="U471" s="125" t="s">
        <v>112</v>
      </c>
      <c r="V471" s="158"/>
    </row>
    <row r="472" spans="2:22" s="156" customFormat="1" ht="18.75">
      <c r="B472" s="71">
        <v>467</v>
      </c>
      <c r="C472" s="170">
        <v>44378</v>
      </c>
      <c r="D472" s="163" t="s">
        <v>956</v>
      </c>
      <c r="E472" s="17">
        <v>44382</v>
      </c>
      <c r="F472" s="14">
        <v>3</v>
      </c>
      <c r="G472" s="125" t="s">
        <v>349</v>
      </c>
      <c r="H472" s="125" t="s">
        <v>346</v>
      </c>
      <c r="I472" s="123" t="s">
        <v>1019</v>
      </c>
      <c r="J472" s="123" t="s">
        <v>1205</v>
      </c>
      <c r="K472" s="123">
        <v>3.38</v>
      </c>
      <c r="L472" s="126">
        <v>2.38</v>
      </c>
      <c r="M472" s="110">
        <f t="shared" si="36"/>
        <v>1</v>
      </c>
      <c r="N472" s="127">
        <v>44118</v>
      </c>
      <c r="O472" s="42">
        <v>8.8000000000000007</v>
      </c>
      <c r="P472" s="35" t="s">
        <v>1282</v>
      </c>
      <c r="Q472" s="125" t="s">
        <v>52</v>
      </c>
      <c r="R472" s="125"/>
      <c r="S472" s="125"/>
      <c r="T472" s="125"/>
      <c r="U472" s="125" t="s">
        <v>56</v>
      </c>
      <c r="V472" s="158"/>
    </row>
    <row r="473" spans="2:22" s="156" customFormat="1" ht="18.75">
      <c r="B473" s="71">
        <v>468</v>
      </c>
      <c r="C473" s="170">
        <v>44378</v>
      </c>
      <c r="D473" s="163" t="s">
        <v>956</v>
      </c>
      <c r="E473" s="17">
        <v>44382</v>
      </c>
      <c r="F473" s="14">
        <v>3</v>
      </c>
      <c r="G473" s="125" t="s">
        <v>349</v>
      </c>
      <c r="H473" s="125" t="s">
        <v>346</v>
      </c>
      <c r="I473" s="123" t="s">
        <v>1019</v>
      </c>
      <c r="J473" s="123" t="s">
        <v>1206</v>
      </c>
      <c r="K473" s="123">
        <v>6.08</v>
      </c>
      <c r="L473" s="126">
        <v>2</v>
      </c>
      <c r="M473" s="110">
        <f t="shared" si="36"/>
        <v>4.08</v>
      </c>
      <c r="N473" s="127">
        <v>44127</v>
      </c>
      <c r="O473" s="42">
        <v>8.5</v>
      </c>
      <c r="P473" s="35" t="s">
        <v>1282</v>
      </c>
      <c r="Q473" s="125" t="s">
        <v>52</v>
      </c>
      <c r="R473" s="125"/>
      <c r="S473" s="125"/>
      <c r="T473" s="125"/>
      <c r="U473" s="125" t="s">
        <v>56</v>
      </c>
      <c r="V473" s="158"/>
    </row>
    <row r="474" spans="2:22" s="156" customFormat="1" ht="18.75">
      <c r="B474" s="71">
        <v>469</v>
      </c>
      <c r="C474" s="170">
        <v>44378</v>
      </c>
      <c r="D474" s="163" t="s">
        <v>956</v>
      </c>
      <c r="E474" s="17">
        <v>44382</v>
      </c>
      <c r="F474" s="14">
        <v>3</v>
      </c>
      <c r="G474" s="125" t="s">
        <v>349</v>
      </c>
      <c r="H474" s="125" t="s">
        <v>346</v>
      </c>
      <c r="I474" s="123" t="s">
        <v>1019</v>
      </c>
      <c r="J474" s="123" t="s">
        <v>1207</v>
      </c>
      <c r="K474" s="123">
        <v>4.32</v>
      </c>
      <c r="L474" s="126">
        <v>0.2</v>
      </c>
      <c r="M474" s="110">
        <f t="shared" si="36"/>
        <v>4.12</v>
      </c>
      <c r="N474" s="127">
        <v>44122</v>
      </c>
      <c r="O474" s="42">
        <v>8.6666666666666661</v>
      </c>
      <c r="P474" s="35" t="s">
        <v>1282</v>
      </c>
      <c r="Q474" s="125" t="s">
        <v>52</v>
      </c>
      <c r="R474" s="125"/>
      <c r="S474" s="125"/>
      <c r="T474" s="125"/>
      <c r="U474" s="125" t="s">
        <v>56</v>
      </c>
      <c r="V474" s="158"/>
    </row>
    <row r="475" spans="2:22" s="156" customFormat="1" ht="18.75">
      <c r="B475" s="71">
        <v>470</v>
      </c>
      <c r="C475" s="170">
        <v>44378</v>
      </c>
      <c r="D475" s="163" t="s">
        <v>957</v>
      </c>
      <c r="E475" s="17">
        <v>44383</v>
      </c>
      <c r="F475" s="11">
        <v>1</v>
      </c>
      <c r="G475" s="125" t="s">
        <v>1208</v>
      </c>
      <c r="H475" s="125" t="s">
        <v>1209</v>
      </c>
      <c r="I475" s="123" t="s">
        <v>784</v>
      </c>
      <c r="J475" s="123" t="s">
        <v>884</v>
      </c>
      <c r="K475" s="123">
        <v>6.44</v>
      </c>
      <c r="L475" s="123">
        <v>0.44</v>
      </c>
      <c r="M475" s="110">
        <f t="shared" si="36"/>
        <v>6</v>
      </c>
      <c r="N475" s="127">
        <v>44000</v>
      </c>
      <c r="O475" s="42">
        <v>12.766666666666667</v>
      </c>
      <c r="P475" s="35" t="s">
        <v>1282</v>
      </c>
      <c r="Q475" s="125" t="s">
        <v>54</v>
      </c>
      <c r="R475" s="125"/>
      <c r="S475" s="125"/>
      <c r="T475" s="125"/>
      <c r="U475" s="125" t="s">
        <v>56</v>
      </c>
      <c r="V475" s="158"/>
    </row>
    <row r="476" spans="2:22" s="156" customFormat="1" ht="18.75">
      <c r="B476" s="71">
        <v>471</v>
      </c>
      <c r="C476" s="170">
        <v>44378</v>
      </c>
      <c r="D476" s="163" t="s">
        <v>957</v>
      </c>
      <c r="E476" s="17">
        <v>44383</v>
      </c>
      <c r="F476" s="11">
        <v>1</v>
      </c>
      <c r="G476" s="125" t="s">
        <v>36</v>
      </c>
      <c r="H476" s="125" t="s">
        <v>146</v>
      </c>
      <c r="I476" s="123" t="s">
        <v>694</v>
      </c>
      <c r="J476" s="123" t="s">
        <v>1210</v>
      </c>
      <c r="K476" s="123">
        <v>0.25</v>
      </c>
      <c r="L476" s="123">
        <v>0.25</v>
      </c>
      <c r="M476" s="110">
        <f t="shared" si="36"/>
        <v>0</v>
      </c>
      <c r="N476" s="127">
        <v>44087</v>
      </c>
      <c r="O476" s="42">
        <v>9.8666666666666671</v>
      </c>
      <c r="P476" s="35" t="s">
        <v>1282</v>
      </c>
      <c r="Q476" s="125" t="s">
        <v>1211</v>
      </c>
      <c r="R476" s="125"/>
      <c r="S476" s="125"/>
      <c r="T476" s="125"/>
      <c r="U476" s="125" t="s">
        <v>69</v>
      </c>
      <c r="V476" s="158"/>
    </row>
    <row r="477" spans="2:22" s="156" customFormat="1" ht="18.75">
      <c r="B477" s="71">
        <v>472</v>
      </c>
      <c r="C477" s="170">
        <v>44378</v>
      </c>
      <c r="D477" s="163" t="s">
        <v>957</v>
      </c>
      <c r="E477" s="17">
        <v>44383</v>
      </c>
      <c r="F477" s="11">
        <v>1</v>
      </c>
      <c r="G477" s="125" t="s">
        <v>36</v>
      </c>
      <c r="H477" s="125" t="s">
        <v>146</v>
      </c>
      <c r="I477" s="123" t="s">
        <v>694</v>
      </c>
      <c r="J477" s="123" t="s">
        <v>1212</v>
      </c>
      <c r="K477" s="123">
        <v>0.35</v>
      </c>
      <c r="L477" s="123">
        <v>0.35</v>
      </c>
      <c r="M477" s="110">
        <f t="shared" si="36"/>
        <v>0</v>
      </c>
      <c r="N477" s="127">
        <v>44087</v>
      </c>
      <c r="O477" s="42">
        <v>9.8666666666666671</v>
      </c>
      <c r="P477" s="35" t="s">
        <v>1282</v>
      </c>
      <c r="Q477" s="125" t="s">
        <v>1211</v>
      </c>
      <c r="R477" s="125"/>
      <c r="S477" s="125"/>
      <c r="T477" s="125"/>
      <c r="U477" s="125" t="s">
        <v>69</v>
      </c>
      <c r="V477" s="158"/>
    </row>
    <row r="478" spans="2:22" s="156" customFormat="1" ht="18.75">
      <c r="B478" s="71">
        <v>473</v>
      </c>
      <c r="C478" s="170">
        <v>44378</v>
      </c>
      <c r="D478" s="163" t="s">
        <v>957</v>
      </c>
      <c r="E478" s="17">
        <v>44383</v>
      </c>
      <c r="F478" s="11">
        <v>1</v>
      </c>
      <c r="G478" s="125" t="s">
        <v>36</v>
      </c>
      <c r="H478" s="125" t="s">
        <v>146</v>
      </c>
      <c r="I478" s="123" t="s">
        <v>694</v>
      </c>
      <c r="J478" s="123" t="s">
        <v>1213</v>
      </c>
      <c r="K478" s="123">
        <v>1.88</v>
      </c>
      <c r="L478" s="123">
        <v>1.88</v>
      </c>
      <c r="M478" s="110">
        <f t="shared" si="36"/>
        <v>0</v>
      </c>
      <c r="N478" s="127">
        <v>44035</v>
      </c>
      <c r="O478" s="42">
        <v>11.6</v>
      </c>
      <c r="P478" s="35" t="s">
        <v>1282</v>
      </c>
      <c r="Q478" s="125" t="s">
        <v>52</v>
      </c>
      <c r="R478" s="125"/>
      <c r="S478" s="125"/>
      <c r="T478" s="125"/>
      <c r="U478" s="125" t="s">
        <v>69</v>
      </c>
      <c r="V478" s="158"/>
    </row>
    <row r="479" spans="2:22" s="156" customFormat="1" ht="18.75">
      <c r="B479" s="71">
        <v>474</v>
      </c>
      <c r="C479" s="170">
        <v>44378</v>
      </c>
      <c r="D479" s="163" t="s">
        <v>957</v>
      </c>
      <c r="E479" s="17">
        <v>44383</v>
      </c>
      <c r="F479" s="11">
        <v>1</v>
      </c>
      <c r="G479" s="125" t="s">
        <v>36</v>
      </c>
      <c r="H479" s="125" t="s">
        <v>146</v>
      </c>
      <c r="I479" s="123" t="s">
        <v>694</v>
      </c>
      <c r="J479" s="123" t="s">
        <v>1214</v>
      </c>
      <c r="K479" s="123">
        <v>2.98</v>
      </c>
      <c r="L479" s="123">
        <v>2.98</v>
      </c>
      <c r="M479" s="110">
        <f t="shared" si="36"/>
        <v>0</v>
      </c>
      <c r="N479" s="127">
        <v>44036</v>
      </c>
      <c r="O479" s="42">
        <v>11.566666666666666</v>
      </c>
      <c r="P479" s="35" t="s">
        <v>1282</v>
      </c>
      <c r="Q479" s="125" t="s">
        <v>52</v>
      </c>
      <c r="R479" s="125"/>
      <c r="S479" s="125"/>
      <c r="T479" s="125"/>
      <c r="U479" s="125" t="s">
        <v>69</v>
      </c>
      <c r="V479" s="158"/>
    </row>
    <row r="480" spans="2:22" s="156" customFormat="1" ht="18.75">
      <c r="B480" s="71">
        <v>475</v>
      </c>
      <c r="C480" s="170">
        <v>44378</v>
      </c>
      <c r="D480" s="163" t="s">
        <v>957</v>
      </c>
      <c r="E480" s="17">
        <v>44383</v>
      </c>
      <c r="F480" s="11">
        <v>1</v>
      </c>
      <c r="G480" s="125" t="s">
        <v>36</v>
      </c>
      <c r="H480" s="125" t="s">
        <v>146</v>
      </c>
      <c r="I480" s="123" t="s">
        <v>694</v>
      </c>
      <c r="J480" s="123" t="s">
        <v>1215</v>
      </c>
      <c r="K480" s="123">
        <v>0.46</v>
      </c>
      <c r="L480" s="123">
        <v>0.46</v>
      </c>
      <c r="M480" s="110">
        <f t="shared" si="36"/>
        <v>0</v>
      </c>
      <c r="N480" s="127">
        <v>44085</v>
      </c>
      <c r="O480" s="42">
        <v>9.9333333333333336</v>
      </c>
      <c r="P480" s="35" t="s">
        <v>1282</v>
      </c>
      <c r="Q480" s="125" t="s">
        <v>1211</v>
      </c>
      <c r="R480" s="125"/>
      <c r="S480" s="125"/>
      <c r="T480" s="125"/>
      <c r="U480" s="125" t="s">
        <v>109</v>
      </c>
      <c r="V480" s="158"/>
    </row>
    <row r="481" spans="2:22" s="156" customFormat="1" ht="18.75">
      <c r="B481" s="71">
        <v>476</v>
      </c>
      <c r="C481" s="170">
        <v>44378</v>
      </c>
      <c r="D481" s="163" t="s">
        <v>957</v>
      </c>
      <c r="E481" s="17">
        <v>44383</v>
      </c>
      <c r="F481" s="11">
        <v>1</v>
      </c>
      <c r="G481" s="125" t="s">
        <v>36</v>
      </c>
      <c r="H481" s="125" t="s">
        <v>146</v>
      </c>
      <c r="I481" s="123" t="s">
        <v>694</v>
      </c>
      <c r="J481" s="123" t="s">
        <v>695</v>
      </c>
      <c r="K481" s="123">
        <v>1.23</v>
      </c>
      <c r="L481" s="123">
        <v>1.03</v>
      </c>
      <c r="M481" s="110">
        <f t="shared" si="36"/>
        <v>0.19999999999999996</v>
      </c>
      <c r="N481" s="127">
        <v>44007</v>
      </c>
      <c r="O481" s="42">
        <v>12.533333333333333</v>
      </c>
      <c r="P481" s="35" t="s">
        <v>1282</v>
      </c>
      <c r="Q481" s="125" t="s">
        <v>52</v>
      </c>
      <c r="R481" s="125"/>
      <c r="S481" s="125"/>
      <c r="T481" s="125"/>
      <c r="U481" s="125" t="s">
        <v>69</v>
      </c>
      <c r="V481" s="158"/>
    </row>
    <row r="482" spans="2:22" s="156" customFormat="1" ht="18.75">
      <c r="B482" s="71">
        <v>477</v>
      </c>
      <c r="C482" s="170">
        <v>44378</v>
      </c>
      <c r="D482" s="163" t="s">
        <v>957</v>
      </c>
      <c r="E482" s="17">
        <v>44383</v>
      </c>
      <c r="F482" s="11">
        <v>1</v>
      </c>
      <c r="G482" s="125" t="s">
        <v>36</v>
      </c>
      <c r="H482" s="125" t="s">
        <v>146</v>
      </c>
      <c r="I482" s="123" t="s">
        <v>694</v>
      </c>
      <c r="J482" s="123" t="s">
        <v>1216</v>
      </c>
      <c r="K482" s="123">
        <v>1.61</v>
      </c>
      <c r="L482" s="123">
        <v>1.61</v>
      </c>
      <c r="M482" s="110">
        <f t="shared" si="36"/>
        <v>0</v>
      </c>
      <c r="N482" s="127">
        <v>44007</v>
      </c>
      <c r="O482" s="42">
        <v>12.533333333333333</v>
      </c>
      <c r="P482" s="35" t="s">
        <v>1282</v>
      </c>
      <c r="Q482" s="125" t="s">
        <v>52</v>
      </c>
      <c r="R482" s="125"/>
      <c r="S482" s="125"/>
      <c r="T482" s="125"/>
      <c r="U482" s="125" t="s">
        <v>69</v>
      </c>
      <c r="V482" s="158"/>
    </row>
    <row r="483" spans="2:22" s="156" customFormat="1" ht="18.75">
      <c r="B483" s="71">
        <v>478</v>
      </c>
      <c r="C483" s="170">
        <v>44378</v>
      </c>
      <c r="D483" s="163" t="s">
        <v>957</v>
      </c>
      <c r="E483" s="17">
        <v>44383</v>
      </c>
      <c r="F483" s="11">
        <v>1</v>
      </c>
      <c r="G483" s="125" t="s">
        <v>36</v>
      </c>
      <c r="H483" s="125" t="s">
        <v>146</v>
      </c>
      <c r="I483" s="123" t="s">
        <v>694</v>
      </c>
      <c r="J483" s="123" t="s">
        <v>1217</v>
      </c>
      <c r="K483" s="123">
        <v>5.42</v>
      </c>
      <c r="L483" s="123">
        <v>5.42</v>
      </c>
      <c r="M483" s="110">
        <f t="shared" si="36"/>
        <v>0</v>
      </c>
      <c r="N483" s="127">
        <v>44069</v>
      </c>
      <c r="O483" s="42">
        <v>10.466666666666667</v>
      </c>
      <c r="P483" s="35" t="s">
        <v>1282</v>
      </c>
      <c r="Q483" s="125" t="s">
        <v>52</v>
      </c>
      <c r="R483" s="125"/>
      <c r="S483" s="125"/>
      <c r="T483" s="125"/>
      <c r="U483" s="125" t="s">
        <v>69</v>
      </c>
      <c r="V483" s="158"/>
    </row>
    <row r="484" spans="2:22" s="156" customFormat="1" ht="18.75">
      <c r="B484" s="71">
        <v>479</v>
      </c>
      <c r="C484" s="170">
        <v>44378</v>
      </c>
      <c r="D484" s="163" t="s">
        <v>957</v>
      </c>
      <c r="E484" s="17">
        <v>44383</v>
      </c>
      <c r="F484" s="11">
        <v>1</v>
      </c>
      <c r="G484" s="125" t="s">
        <v>36</v>
      </c>
      <c r="H484" s="125" t="s">
        <v>146</v>
      </c>
      <c r="I484" s="123" t="s">
        <v>694</v>
      </c>
      <c r="J484" s="123" t="s">
        <v>710</v>
      </c>
      <c r="K484" s="123">
        <v>2.98</v>
      </c>
      <c r="L484" s="123">
        <v>2.2799999999999998</v>
      </c>
      <c r="M484" s="110">
        <f t="shared" si="36"/>
        <v>0.70000000000000018</v>
      </c>
      <c r="N484" s="127">
        <v>43993</v>
      </c>
      <c r="O484" s="42">
        <v>13</v>
      </c>
      <c r="P484" s="35" t="s">
        <v>1282</v>
      </c>
      <c r="Q484" s="125" t="s">
        <v>52</v>
      </c>
      <c r="R484" s="125"/>
      <c r="S484" s="125"/>
      <c r="T484" s="125"/>
      <c r="U484" s="125" t="s">
        <v>69</v>
      </c>
      <c r="V484" s="158"/>
    </row>
    <row r="485" spans="2:22" s="156" customFormat="1" ht="18.75">
      <c r="B485" s="71">
        <v>480</v>
      </c>
      <c r="C485" s="170">
        <v>44378</v>
      </c>
      <c r="D485" s="163" t="s">
        <v>957</v>
      </c>
      <c r="E485" s="17">
        <v>44383</v>
      </c>
      <c r="F485" s="11">
        <v>1</v>
      </c>
      <c r="G485" s="125" t="s">
        <v>36</v>
      </c>
      <c r="H485" s="125" t="s">
        <v>146</v>
      </c>
      <c r="I485" s="123" t="s">
        <v>694</v>
      </c>
      <c r="J485" s="123" t="s">
        <v>1218</v>
      </c>
      <c r="K485" s="123">
        <v>1.1599999999999999</v>
      </c>
      <c r="L485" s="123">
        <v>1.1599999999999999</v>
      </c>
      <c r="M485" s="110">
        <f t="shared" si="36"/>
        <v>0</v>
      </c>
      <c r="N485" s="127">
        <v>43993</v>
      </c>
      <c r="O485" s="42">
        <v>13</v>
      </c>
      <c r="P485" s="35" t="s">
        <v>1282</v>
      </c>
      <c r="Q485" s="125" t="s">
        <v>52</v>
      </c>
      <c r="R485" s="125"/>
      <c r="S485" s="125"/>
      <c r="T485" s="125"/>
      <c r="U485" s="125" t="s">
        <v>69</v>
      </c>
      <c r="V485" s="158"/>
    </row>
    <row r="486" spans="2:22" s="156" customFormat="1" ht="18.75">
      <c r="B486" s="71">
        <v>481</v>
      </c>
      <c r="C486" s="170">
        <v>44378</v>
      </c>
      <c r="D486" s="163" t="s">
        <v>957</v>
      </c>
      <c r="E486" s="17">
        <v>44383</v>
      </c>
      <c r="F486" s="11">
        <v>1</v>
      </c>
      <c r="G486" s="125" t="s">
        <v>178</v>
      </c>
      <c r="H486" s="125" t="s">
        <v>349</v>
      </c>
      <c r="I486" s="123" t="s">
        <v>644</v>
      </c>
      <c r="J486" s="123" t="s">
        <v>1219</v>
      </c>
      <c r="K486" s="123">
        <v>2.29</v>
      </c>
      <c r="L486" s="123">
        <v>0.09</v>
      </c>
      <c r="M486" s="110">
        <f t="shared" si="36"/>
        <v>2.2000000000000002</v>
      </c>
      <c r="N486" s="127">
        <v>44138</v>
      </c>
      <c r="O486" s="42">
        <v>8.1666666666666661</v>
      </c>
      <c r="P486" s="35" t="s">
        <v>1282</v>
      </c>
      <c r="Q486" s="125" t="s">
        <v>20</v>
      </c>
      <c r="R486" s="125"/>
      <c r="S486" s="125"/>
      <c r="T486" s="125"/>
      <c r="U486" s="125" t="s">
        <v>69</v>
      </c>
      <c r="V486" s="158"/>
    </row>
    <row r="487" spans="2:22" s="156" customFormat="1" ht="18.75">
      <c r="B487" s="71">
        <v>482</v>
      </c>
      <c r="C487" s="170">
        <v>44378</v>
      </c>
      <c r="D487" s="163" t="s">
        <v>957</v>
      </c>
      <c r="E487" s="17">
        <v>44383</v>
      </c>
      <c r="F487" s="11">
        <v>1</v>
      </c>
      <c r="G487" s="125" t="s">
        <v>146</v>
      </c>
      <c r="H487" s="125" t="s">
        <v>71</v>
      </c>
      <c r="I487" s="123" t="s">
        <v>873</v>
      </c>
      <c r="J487" s="123" t="s">
        <v>1220</v>
      </c>
      <c r="K487" s="123">
        <v>3.27</v>
      </c>
      <c r="L487" s="126">
        <v>1</v>
      </c>
      <c r="M487" s="110">
        <f t="shared" si="36"/>
        <v>2.27</v>
      </c>
      <c r="N487" s="127">
        <v>44039</v>
      </c>
      <c r="O487" s="42">
        <v>11.466666666666667</v>
      </c>
      <c r="P487" s="35" t="s">
        <v>1282</v>
      </c>
      <c r="Q487" s="125" t="s">
        <v>20</v>
      </c>
      <c r="R487" s="125"/>
      <c r="S487" s="125"/>
      <c r="T487" s="125"/>
      <c r="U487" s="125" t="s">
        <v>56</v>
      </c>
      <c r="V487" s="158"/>
    </row>
    <row r="488" spans="2:22" s="156" customFormat="1" ht="18.75">
      <c r="B488" s="71">
        <v>483</v>
      </c>
      <c r="C488" s="170">
        <v>44378</v>
      </c>
      <c r="D488" s="163" t="s">
        <v>957</v>
      </c>
      <c r="E488" s="17">
        <v>44383</v>
      </c>
      <c r="F488" s="11">
        <v>1</v>
      </c>
      <c r="G488" s="125" t="s">
        <v>146</v>
      </c>
      <c r="H488" s="125" t="s">
        <v>71</v>
      </c>
      <c r="I488" s="123" t="s">
        <v>873</v>
      </c>
      <c r="J488" s="123" t="s">
        <v>1221</v>
      </c>
      <c r="K488" s="123">
        <v>7.48</v>
      </c>
      <c r="L488" s="126">
        <v>4</v>
      </c>
      <c r="M488" s="110">
        <f t="shared" si="36"/>
        <v>3.4800000000000004</v>
      </c>
      <c r="N488" s="127">
        <v>44040</v>
      </c>
      <c r="O488" s="42">
        <v>11.433333333333334</v>
      </c>
      <c r="P488" s="35" t="s">
        <v>1282</v>
      </c>
      <c r="Q488" s="125" t="s">
        <v>20</v>
      </c>
      <c r="R488" s="125"/>
      <c r="S488" s="125"/>
      <c r="T488" s="125"/>
      <c r="U488" s="125" t="s">
        <v>56</v>
      </c>
      <c r="V488" s="158"/>
    </row>
    <row r="489" spans="2:22" s="156" customFormat="1" ht="18.75">
      <c r="B489" s="71">
        <v>484</v>
      </c>
      <c r="C489" s="170">
        <v>44378</v>
      </c>
      <c r="D489" s="163" t="s">
        <v>957</v>
      </c>
      <c r="E489" s="17">
        <v>44383</v>
      </c>
      <c r="F489" s="11">
        <v>1</v>
      </c>
      <c r="G489" s="125" t="s">
        <v>146</v>
      </c>
      <c r="H489" s="125" t="s">
        <v>71</v>
      </c>
      <c r="I489" s="123" t="s">
        <v>873</v>
      </c>
      <c r="J489" s="123" t="s">
        <v>1222</v>
      </c>
      <c r="K489" s="123">
        <v>7.28</v>
      </c>
      <c r="L489" s="126">
        <v>3</v>
      </c>
      <c r="M489" s="110">
        <f t="shared" si="36"/>
        <v>4.28</v>
      </c>
      <c r="N489" s="127">
        <v>44039</v>
      </c>
      <c r="O489" s="42">
        <v>11.466666666666667</v>
      </c>
      <c r="P489" s="35" t="s">
        <v>1282</v>
      </c>
      <c r="Q489" s="125" t="s">
        <v>20</v>
      </c>
      <c r="R489" s="125"/>
      <c r="S489" s="125"/>
      <c r="T489" s="125"/>
      <c r="U489" s="125" t="s">
        <v>56</v>
      </c>
      <c r="V489" s="158"/>
    </row>
    <row r="490" spans="2:22" s="156" customFormat="1" ht="18.75">
      <c r="B490" s="71">
        <v>485</v>
      </c>
      <c r="C490" s="170">
        <v>44378</v>
      </c>
      <c r="D490" s="163" t="s">
        <v>957</v>
      </c>
      <c r="E490" s="17">
        <v>44383</v>
      </c>
      <c r="F490" s="11">
        <v>1</v>
      </c>
      <c r="G490" s="125" t="s">
        <v>146</v>
      </c>
      <c r="H490" s="125" t="s">
        <v>71</v>
      </c>
      <c r="I490" s="123" t="s">
        <v>873</v>
      </c>
      <c r="J490" s="123" t="s">
        <v>1223</v>
      </c>
      <c r="K490" s="123">
        <v>8.92</v>
      </c>
      <c r="L490" s="126">
        <v>7</v>
      </c>
      <c r="M490" s="110">
        <f t="shared" si="36"/>
        <v>1.92</v>
      </c>
      <c r="N490" s="127">
        <v>44039</v>
      </c>
      <c r="O490" s="42">
        <v>11.466666666666667</v>
      </c>
      <c r="P490" s="35" t="s">
        <v>1282</v>
      </c>
      <c r="Q490" s="125" t="s">
        <v>20</v>
      </c>
      <c r="R490" s="125"/>
      <c r="S490" s="125"/>
      <c r="T490" s="125"/>
      <c r="U490" s="125" t="s">
        <v>56</v>
      </c>
      <c r="V490" s="158"/>
    </row>
    <row r="491" spans="2:22" s="156" customFormat="1" ht="18.75">
      <c r="B491" s="71">
        <v>486</v>
      </c>
      <c r="C491" s="170">
        <v>44378</v>
      </c>
      <c r="D491" s="163" t="s">
        <v>957</v>
      </c>
      <c r="E491" s="17">
        <v>44383</v>
      </c>
      <c r="F491" s="11">
        <v>1</v>
      </c>
      <c r="G491" s="125" t="s">
        <v>146</v>
      </c>
      <c r="H491" s="125" t="s">
        <v>71</v>
      </c>
      <c r="I491" s="123" t="s">
        <v>873</v>
      </c>
      <c r="J491" s="123" t="s">
        <v>1224</v>
      </c>
      <c r="K491" s="123">
        <v>8.74</v>
      </c>
      <c r="L491" s="123">
        <v>1.74</v>
      </c>
      <c r="M491" s="110">
        <f t="shared" si="36"/>
        <v>7</v>
      </c>
      <c r="N491" s="127">
        <v>44039</v>
      </c>
      <c r="O491" s="42">
        <v>11.466666666666667</v>
      </c>
      <c r="P491" s="35" t="s">
        <v>1282</v>
      </c>
      <c r="Q491" s="125" t="s">
        <v>20</v>
      </c>
      <c r="R491" s="125"/>
      <c r="S491" s="125"/>
      <c r="T491" s="125"/>
      <c r="U491" s="125" t="s">
        <v>56</v>
      </c>
      <c r="V491" s="158"/>
    </row>
    <row r="492" spans="2:22" s="156" customFormat="1" ht="18.75">
      <c r="B492" s="71">
        <v>487</v>
      </c>
      <c r="C492" s="170">
        <v>44378</v>
      </c>
      <c r="D492" s="163" t="s">
        <v>957</v>
      </c>
      <c r="E492" s="17">
        <v>44383</v>
      </c>
      <c r="F492" s="11">
        <v>2</v>
      </c>
      <c r="G492" s="125" t="s">
        <v>38</v>
      </c>
      <c r="H492" s="125" t="s">
        <v>39</v>
      </c>
      <c r="I492" s="123" t="s">
        <v>1225</v>
      </c>
      <c r="J492" s="123" t="s">
        <v>1226</v>
      </c>
      <c r="K492" s="123">
        <v>0.53</v>
      </c>
      <c r="L492" s="123">
        <v>0.53</v>
      </c>
      <c r="M492" s="110">
        <f t="shared" si="36"/>
        <v>0</v>
      </c>
      <c r="N492" s="127">
        <v>44169</v>
      </c>
      <c r="O492" s="42">
        <v>7.1333333333333337</v>
      </c>
      <c r="P492" s="35" t="s">
        <v>1282</v>
      </c>
      <c r="Q492" s="125" t="s">
        <v>20</v>
      </c>
      <c r="R492" s="125"/>
      <c r="S492" s="125"/>
      <c r="T492" s="125"/>
      <c r="U492" s="125" t="s">
        <v>69</v>
      </c>
      <c r="V492" s="158"/>
    </row>
    <row r="493" spans="2:22" s="156" customFormat="1" ht="18.75">
      <c r="B493" s="71">
        <v>488</v>
      </c>
      <c r="C493" s="170">
        <v>44378</v>
      </c>
      <c r="D493" s="163" t="s">
        <v>957</v>
      </c>
      <c r="E493" s="17">
        <v>44383</v>
      </c>
      <c r="F493" s="11">
        <v>2</v>
      </c>
      <c r="G493" s="125" t="s">
        <v>39</v>
      </c>
      <c r="H493" s="125" t="s">
        <v>146</v>
      </c>
      <c r="I493" s="123" t="s">
        <v>448</v>
      </c>
      <c r="J493" s="123" t="s">
        <v>1227</v>
      </c>
      <c r="K493" s="123">
        <v>4.8099999999999996</v>
      </c>
      <c r="L493" s="126">
        <v>0.3</v>
      </c>
      <c r="M493" s="110">
        <f t="shared" si="36"/>
        <v>4.51</v>
      </c>
      <c r="N493" s="127">
        <v>44176</v>
      </c>
      <c r="O493" s="42">
        <v>6.9</v>
      </c>
      <c r="P493" s="35" t="s">
        <v>1282</v>
      </c>
      <c r="Q493" s="125" t="s">
        <v>20</v>
      </c>
      <c r="R493" s="125"/>
      <c r="S493" s="125"/>
      <c r="T493" s="125"/>
      <c r="U493" s="125" t="s">
        <v>69</v>
      </c>
      <c r="V493" s="158"/>
    </row>
    <row r="494" spans="2:22" s="156" customFormat="1" ht="18.75">
      <c r="B494" s="71">
        <v>489</v>
      </c>
      <c r="C494" s="170">
        <v>44378</v>
      </c>
      <c r="D494" s="163" t="s">
        <v>957</v>
      </c>
      <c r="E494" s="17">
        <v>44383</v>
      </c>
      <c r="F494" s="11">
        <v>2</v>
      </c>
      <c r="G494" s="125" t="s">
        <v>146</v>
      </c>
      <c r="H494" s="125" t="s">
        <v>70</v>
      </c>
      <c r="I494" s="123" t="s">
        <v>483</v>
      </c>
      <c r="J494" s="123" t="s">
        <v>484</v>
      </c>
      <c r="K494" s="123">
        <v>1.97</v>
      </c>
      <c r="L494" s="126">
        <v>1.97</v>
      </c>
      <c r="M494" s="110">
        <f t="shared" si="36"/>
        <v>0</v>
      </c>
      <c r="N494" s="127">
        <v>44092</v>
      </c>
      <c r="O494" s="42">
        <v>9.6999999999999993</v>
      </c>
      <c r="P494" s="35" t="s">
        <v>1282</v>
      </c>
      <c r="Q494" s="125" t="s">
        <v>110</v>
      </c>
      <c r="R494" s="125"/>
      <c r="S494" s="125"/>
      <c r="T494" s="125"/>
      <c r="U494" s="125" t="s">
        <v>74</v>
      </c>
      <c r="V494" s="158"/>
    </row>
    <row r="495" spans="2:22" s="156" customFormat="1" ht="18.75">
      <c r="B495" s="71">
        <v>490</v>
      </c>
      <c r="C495" s="170">
        <v>44378</v>
      </c>
      <c r="D495" s="163" t="s">
        <v>957</v>
      </c>
      <c r="E495" s="17">
        <v>44383</v>
      </c>
      <c r="F495" s="14">
        <v>3</v>
      </c>
      <c r="G495" s="125" t="s">
        <v>1179</v>
      </c>
      <c r="H495" s="125" t="s">
        <v>1228</v>
      </c>
      <c r="I495" s="123" t="s">
        <v>1130</v>
      </c>
      <c r="J495" s="123" t="s">
        <v>1229</v>
      </c>
      <c r="K495" s="123">
        <v>3.97</v>
      </c>
      <c r="L495" s="126">
        <v>3.6</v>
      </c>
      <c r="M495" s="110">
        <f t="shared" si="36"/>
        <v>0.37000000000000011</v>
      </c>
      <c r="N495" s="127">
        <v>44012</v>
      </c>
      <c r="O495" s="42">
        <v>12.366666666666667</v>
      </c>
      <c r="P495" s="35" t="s">
        <v>1282</v>
      </c>
      <c r="Q495" s="125" t="s">
        <v>53</v>
      </c>
      <c r="R495" s="125"/>
      <c r="S495" s="125"/>
      <c r="T495" s="125"/>
      <c r="U495" s="125" t="s">
        <v>69</v>
      </c>
      <c r="V495" s="158"/>
    </row>
    <row r="496" spans="2:22" s="156" customFormat="1" ht="18.75">
      <c r="B496" s="71">
        <v>491</v>
      </c>
      <c r="C496" s="170">
        <v>44378</v>
      </c>
      <c r="D496" s="163" t="s">
        <v>957</v>
      </c>
      <c r="E496" s="17">
        <v>44383</v>
      </c>
      <c r="F496" s="14">
        <v>3</v>
      </c>
      <c r="G496" s="125" t="s">
        <v>187</v>
      </c>
      <c r="H496" s="125" t="s">
        <v>174</v>
      </c>
      <c r="I496" s="123" t="s">
        <v>793</v>
      </c>
      <c r="J496" s="123" t="s">
        <v>1230</v>
      </c>
      <c r="K496" s="123">
        <v>0.88</v>
      </c>
      <c r="L496" s="123">
        <v>0.88</v>
      </c>
      <c r="M496" s="110">
        <f t="shared" si="36"/>
        <v>0</v>
      </c>
      <c r="N496" s="127">
        <v>44017</v>
      </c>
      <c r="O496" s="42">
        <v>12.2</v>
      </c>
      <c r="P496" s="35" t="s">
        <v>1282</v>
      </c>
      <c r="Q496" s="125" t="s">
        <v>20</v>
      </c>
      <c r="R496" s="125"/>
      <c r="S496" s="125"/>
      <c r="T496" s="125"/>
      <c r="U496" s="125" t="s">
        <v>69</v>
      </c>
      <c r="V496" s="158"/>
    </row>
    <row r="497" spans="2:22" s="156" customFormat="1" ht="18.75">
      <c r="B497" s="71">
        <v>492</v>
      </c>
      <c r="C497" s="170">
        <v>44378</v>
      </c>
      <c r="D497" s="163" t="s">
        <v>957</v>
      </c>
      <c r="E497" s="17">
        <v>44383</v>
      </c>
      <c r="F497" s="14">
        <v>3</v>
      </c>
      <c r="G497" s="125" t="s">
        <v>187</v>
      </c>
      <c r="H497" s="125" t="s">
        <v>174</v>
      </c>
      <c r="I497" s="123" t="s">
        <v>793</v>
      </c>
      <c r="J497" s="123" t="s">
        <v>1231</v>
      </c>
      <c r="K497" s="123">
        <v>3.25</v>
      </c>
      <c r="L497" s="123">
        <v>3.25</v>
      </c>
      <c r="M497" s="110">
        <f t="shared" si="36"/>
        <v>0</v>
      </c>
      <c r="N497" s="127">
        <v>44138</v>
      </c>
      <c r="O497" s="42">
        <v>8.1666666666666661</v>
      </c>
      <c r="P497" s="35" t="s">
        <v>1282</v>
      </c>
      <c r="Q497" s="125" t="s">
        <v>20</v>
      </c>
      <c r="R497" s="125"/>
      <c r="S497" s="125"/>
      <c r="T497" s="125"/>
      <c r="U497" s="125" t="s">
        <v>69</v>
      </c>
      <c r="V497" s="158"/>
    </row>
    <row r="498" spans="2:22" s="156" customFormat="1" ht="18.75">
      <c r="B498" s="71">
        <v>493</v>
      </c>
      <c r="C498" s="170">
        <v>44378</v>
      </c>
      <c r="D498" s="163" t="s">
        <v>957</v>
      </c>
      <c r="E498" s="17">
        <v>44383</v>
      </c>
      <c r="F498" s="14">
        <v>3</v>
      </c>
      <c r="G498" s="125" t="s">
        <v>187</v>
      </c>
      <c r="H498" s="125" t="s">
        <v>174</v>
      </c>
      <c r="I498" s="123" t="s">
        <v>793</v>
      </c>
      <c r="J498" s="123" t="s">
        <v>1232</v>
      </c>
      <c r="K498" s="123">
        <v>1.84</v>
      </c>
      <c r="L498" s="123">
        <v>1.84</v>
      </c>
      <c r="M498" s="110">
        <f t="shared" si="36"/>
        <v>0</v>
      </c>
      <c r="N498" s="127">
        <v>44031</v>
      </c>
      <c r="O498" s="42">
        <v>11.733333333333333</v>
      </c>
      <c r="P498" s="35" t="s">
        <v>1282</v>
      </c>
      <c r="Q498" s="125" t="s">
        <v>20</v>
      </c>
      <c r="R498" s="125"/>
      <c r="S498" s="125"/>
      <c r="T498" s="125"/>
      <c r="U498" s="125" t="s">
        <v>69</v>
      </c>
      <c r="V498" s="158"/>
    </row>
    <row r="499" spans="2:22" s="156" customFormat="1" ht="18.75">
      <c r="B499" s="71">
        <v>494</v>
      </c>
      <c r="C499" s="170">
        <v>44378</v>
      </c>
      <c r="D499" s="163" t="s">
        <v>957</v>
      </c>
      <c r="E499" s="17">
        <v>44383</v>
      </c>
      <c r="F499" s="14">
        <v>3</v>
      </c>
      <c r="G499" s="125" t="s">
        <v>187</v>
      </c>
      <c r="H499" s="125" t="s">
        <v>174</v>
      </c>
      <c r="I499" s="123" t="s">
        <v>793</v>
      </c>
      <c r="J499" s="123" t="s">
        <v>1233</v>
      </c>
      <c r="K499" s="123">
        <v>1.55</v>
      </c>
      <c r="L499" s="123">
        <v>1.55</v>
      </c>
      <c r="M499" s="110">
        <f t="shared" si="36"/>
        <v>0</v>
      </c>
      <c r="N499" s="127">
        <v>44025</v>
      </c>
      <c r="O499" s="42">
        <v>11.933333333333334</v>
      </c>
      <c r="P499" s="35" t="s">
        <v>1282</v>
      </c>
      <c r="Q499" s="125" t="s">
        <v>20</v>
      </c>
      <c r="R499" s="125"/>
      <c r="S499" s="125"/>
      <c r="T499" s="125"/>
      <c r="U499" s="125" t="s">
        <v>69</v>
      </c>
      <c r="V499" s="158"/>
    </row>
    <row r="500" spans="2:22" s="156" customFormat="1" ht="18.75">
      <c r="B500" s="71">
        <v>495</v>
      </c>
      <c r="C500" s="170">
        <v>44378</v>
      </c>
      <c r="D500" s="163" t="s">
        <v>957</v>
      </c>
      <c r="E500" s="17">
        <v>44383</v>
      </c>
      <c r="F500" s="14">
        <v>3</v>
      </c>
      <c r="G500" s="125" t="s">
        <v>187</v>
      </c>
      <c r="H500" s="125" t="s">
        <v>174</v>
      </c>
      <c r="I500" s="123" t="s">
        <v>793</v>
      </c>
      <c r="J500" s="123" t="s">
        <v>1234</v>
      </c>
      <c r="K500" s="123">
        <v>4.1100000000000003</v>
      </c>
      <c r="L500" s="123">
        <v>4.1100000000000003</v>
      </c>
      <c r="M500" s="110">
        <f t="shared" si="36"/>
        <v>0</v>
      </c>
      <c r="N500" s="127">
        <v>44032</v>
      </c>
      <c r="O500" s="42">
        <v>11.7</v>
      </c>
      <c r="P500" s="35" t="s">
        <v>1282</v>
      </c>
      <c r="Q500" s="125" t="s">
        <v>20</v>
      </c>
      <c r="R500" s="125"/>
      <c r="S500" s="125"/>
      <c r="T500" s="125"/>
      <c r="U500" s="125" t="s">
        <v>69</v>
      </c>
      <c r="V500" s="158"/>
    </row>
    <row r="501" spans="2:22" s="156" customFormat="1" ht="18.75">
      <c r="B501" s="71">
        <v>496</v>
      </c>
      <c r="C501" s="170">
        <v>44378</v>
      </c>
      <c r="D501" s="163" t="s">
        <v>957</v>
      </c>
      <c r="E501" s="17">
        <v>44383</v>
      </c>
      <c r="F501" s="14">
        <v>3</v>
      </c>
      <c r="G501" s="125" t="s">
        <v>187</v>
      </c>
      <c r="H501" s="125" t="s">
        <v>174</v>
      </c>
      <c r="I501" s="123" t="s">
        <v>793</v>
      </c>
      <c r="J501" s="123" t="s">
        <v>1235</v>
      </c>
      <c r="K501" s="123">
        <v>3.29</v>
      </c>
      <c r="L501" s="123">
        <v>3.29</v>
      </c>
      <c r="M501" s="110">
        <f t="shared" si="36"/>
        <v>0</v>
      </c>
      <c r="N501" s="127">
        <v>44048</v>
      </c>
      <c r="O501" s="42">
        <v>11.166666666666666</v>
      </c>
      <c r="P501" s="35" t="s">
        <v>1282</v>
      </c>
      <c r="Q501" s="125" t="s">
        <v>20</v>
      </c>
      <c r="R501" s="125"/>
      <c r="S501" s="125"/>
      <c r="T501" s="125"/>
      <c r="U501" s="125" t="s">
        <v>69</v>
      </c>
      <c r="V501" s="158"/>
    </row>
    <row r="502" spans="2:22" s="156" customFormat="1" ht="18.75">
      <c r="B502" s="71">
        <v>497</v>
      </c>
      <c r="C502" s="170">
        <v>44378</v>
      </c>
      <c r="D502" s="163" t="s">
        <v>957</v>
      </c>
      <c r="E502" s="17">
        <v>44383</v>
      </c>
      <c r="F502" s="14">
        <v>3</v>
      </c>
      <c r="G502" s="125" t="s">
        <v>187</v>
      </c>
      <c r="H502" s="125" t="s">
        <v>174</v>
      </c>
      <c r="I502" s="123" t="s">
        <v>793</v>
      </c>
      <c r="J502" s="123" t="s">
        <v>1236</v>
      </c>
      <c r="K502" s="123">
        <v>1.87</v>
      </c>
      <c r="L502" s="123">
        <v>1.87</v>
      </c>
      <c r="M502" s="110">
        <f t="shared" si="36"/>
        <v>0</v>
      </c>
      <c r="N502" s="127">
        <v>44024</v>
      </c>
      <c r="O502" s="42">
        <v>11.966666666666667</v>
      </c>
      <c r="P502" s="35" t="s">
        <v>1282</v>
      </c>
      <c r="Q502" s="125" t="s">
        <v>20</v>
      </c>
      <c r="R502" s="125"/>
      <c r="S502" s="125"/>
      <c r="T502" s="125"/>
      <c r="U502" s="125" t="s">
        <v>69</v>
      </c>
      <c r="V502" s="158"/>
    </row>
    <row r="503" spans="2:22" s="156" customFormat="1" ht="18.75">
      <c r="B503" s="71">
        <v>498</v>
      </c>
      <c r="C503" s="170">
        <v>44378</v>
      </c>
      <c r="D503" s="163" t="s">
        <v>957</v>
      </c>
      <c r="E503" s="17">
        <v>44383</v>
      </c>
      <c r="F503" s="14">
        <v>3</v>
      </c>
      <c r="G503" s="125" t="s">
        <v>285</v>
      </c>
      <c r="H503" s="125" t="s">
        <v>150</v>
      </c>
      <c r="I503" s="123" t="s">
        <v>1015</v>
      </c>
      <c r="J503" s="123" t="s">
        <v>1237</v>
      </c>
      <c r="K503" s="123">
        <v>2.08</v>
      </c>
      <c r="L503" s="123">
        <v>2.08</v>
      </c>
      <c r="M503" s="110">
        <f t="shared" si="36"/>
        <v>0</v>
      </c>
      <c r="N503" s="127">
        <v>44137</v>
      </c>
      <c r="O503" s="42">
        <v>8.1999999999999993</v>
      </c>
      <c r="P503" s="35" t="s">
        <v>1282</v>
      </c>
      <c r="Q503" s="125" t="s">
        <v>52</v>
      </c>
      <c r="R503" s="125"/>
      <c r="S503" s="125"/>
      <c r="T503" s="125"/>
      <c r="U503" s="125" t="s">
        <v>739</v>
      </c>
      <c r="V503" s="158"/>
    </row>
    <row r="504" spans="2:22" s="156" customFormat="1" ht="18.75">
      <c r="B504" s="71">
        <v>499</v>
      </c>
      <c r="C504" s="170">
        <v>44378</v>
      </c>
      <c r="D504" s="163" t="s">
        <v>957</v>
      </c>
      <c r="E504" s="17">
        <v>44383</v>
      </c>
      <c r="F504" s="14">
        <v>3</v>
      </c>
      <c r="G504" s="125" t="s">
        <v>612</v>
      </c>
      <c r="H504" s="125" t="s">
        <v>1238</v>
      </c>
      <c r="I504" s="123" t="s">
        <v>72</v>
      </c>
      <c r="J504" s="123" t="s">
        <v>1186</v>
      </c>
      <c r="K504" s="123">
        <v>3.46</v>
      </c>
      <c r="L504" s="126">
        <v>1</v>
      </c>
      <c r="M504" s="110">
        <f t="shared" si="36"/>
        <v>2.46</v>
      </c>
      <c r="N504" s="127">
        <v>44037</v>
      </c>
      <c r="O504" s="42">
        <v>11.533333333333333</v>
      </c>
      <c r="P504" s="35" t="s">
        <v>1282</v>
      </c>
      <c r="Q504" s="125" t="s">
        <v>52</v>
      </c>
      <c r="R504" s="125"/>
      <c r="S504" s="125"/>
      <c r="T504" s="125"/>
      <c r="U504" s="125" t="s">
        <v>69</v>
      </c>
      <c r="V504" s="158"/>
    </row>
    <row r="505" spans="2:22" s="156" customFormat="1" ht="18.75">
      <c r="B505" s="71">
        <v>500</v>
      </c>
      <c r="C505" s="170">
        <v>44378</v>
      </c>
      <c r="D505" s="163" t="s">
        <v>959</v>
      </c>
      <c r="E505" s="17">
        <v>44384</v>
      </c>
      <c r="F505" s="11">
        <v>1</v>
      </c>
      <c r="G505" s="125" t="s">
        <v>1239</v>
      </c>
      <c r="H505" s="125" t="s">
        <v>916</v>
      </c>
      <c r="I505" s="123" t="s">
        <v>613</v>
      </c>
      <c r="J505" s="123" t="s">
        <v>1240</v>
      </c>
      <c r="K505" s="123">
        <v>2.0299999999999998</v>
      </c>
      <c r="L505" s="123">
        <v>2.0299999999999998</v>
      </c>
      <c r="M505" s="110">
        <f t="shared" si="36"/>
        <v>0</v>
      </c>
      <c r="N505" s="127">
        <v>43871</v>
      </c>
      <c r="O505" s="42">
        <v>17.100000000000001</v>
      </c>
      <c r="P505" s="35" t="s">
        <v>1282</v>
      </c>
      <c r="Q505" s="125" t="s">
        <v>52</v>
      </c>
      <c r="R505" s="125"/>
      <c r="S505" s="125"/>
      <c r="T505" s="125"/>
      <c r="U505" s="125" t="s">
        <v>811</v>
      </c>
      <c r="V505" s="158"/>
    </row>
    <row r="506" spans="2:22" s="156" customFormat="1" ht="18.75">
      <c r="B506" s="71">
        <v>501</v>
      </c>
      <c r="C506" s="170">
        <v>44378</v>
      </c>
      <c r="D506" s="163" t="s">
        <v>959</v>
      </c>
      <c r="E506" s="17">
        <v>44384</v>
      </c>
      <c r="F506" s="11">
        <v>1</v>
      </c>
      <c r="G506" s="125" t="s">
        <v>1239</v>
      </c>
      <c r="H506" s="125" t="s">
        <v>916</v>
      </c>
      <c r="I506" s="123" t="s">
        <v>613</v>
      </c>
      <c r="J506" s="123" t="s">
        <v>1241</v>
      </c>
      <c r="K506" s="123">
        <v>9.25</v>
      </c>
      <c r="L506" s="123">
        <v>9.25</v>
      </c>
      <c r="M506" s="110">
        <f t="shared" si="36"/>
        <v>0</v>
      </c>
      <c r="N506" s="127">
        <v>44203</v>
      </c>
      <c r="O506" s="42">
        <v>6.0333333333333332</v>
      </c>
      <c r="P506" s="83" t="s">
        <v>1280</v>
      </c>
      <c r="Q506" s="125" t="s">
        <v>20</v>
      </c>
      <c r="R506" s="78" t="s">
        <v>1291</v>
      </c>
      <c r="S506" s="84">
        <v>70</v>
      </c>
      <c r="T506" s="176">
        <f>L506*S506</f>
        <v>647.5</v>
      </c>
      <c r="U506" s="125" t="s">
        <v>811</v>
      </c>
      <c r="V506" s="158"/>
    </row>
    <row r="507" spans="2:22" s="156" customFormat="1" ht="18.75">
      <c r="B507" s="71">
        <v>502</v>
      </c>
      <c r="C507" s="170">
        <v>44378</v>
      </c>
      <c r="D507" s="163" t="s">
        <v>959</v>
      </c>
      <c r="E507" s="17">
        <v>44384</v>
      </c>
      <c r="F507" s="11">
        <v>1</v>
      </c>
      <c r="G507" s="125" t="s">
        <v>1239</v>
      </c>
      <c r="H507" s="125" t="s">
        <v>916</v>
      </c>
      <c r="I507" s="123" t="s">
        <v>121</v>
      </c>
      <c r="J507" s="123" t="s">
        <v>1242</v>
      </c>
      <c r="K507" s="123">
        <v>9.7200000000000006</v>
      </c>
      <c r="L507" s="126">
        <v>4</v>
      </c>
      <c r="M507" s="110">
        <f t="shared" si="36"/>
        <v>5.7200000000000006</v>
      </c>
      <c r="N507" s="127">
        <v>44107</v>
      </c>
      <c r="O507" s="42">
        <v>9.2333333333333325</v>
      </c>
      <c r="P507" s="35" t="s">
        <v>1282</v>
      </c>
      <c r="Q507" s="125" t="s">
        <v>54</v>
      </c>
      <c r="R507" s="125"/>
      <c r="S507" s="125"/>
      <c r="T507" s="125"/>
      <c r="U507" s="125" t="s">
        <v>130</v>
      </c>
      <c r="V507" s="158"/>
    </row>
    <row r="508" spans="2:22" s="156" customFormat="1" ht="18.75">
      <c r="B508" s="71">
        <v>503</v>
      </c>
      <c r="C508" s="170">
        <v>44378</v>
      </c>
      <c r="D508" s="163" t="s">
        <v>959</v>
      </c>
      <c r="E508" s="17">
        <v>44384</v>
      </c>
      <c r="F508" s="11">
        <v>1</v>
      </c>
      <c r="G508" s="125" t="s">
        <v>1239</v>
      </c>
      <c r="H508" s="125" t="s">
        <v>916</v>
      </c>
      <c r="I508" s="123" t="s">
        <v>393</v>
      </c>
      <c r="J508" s="123" t="s">
        <v>610</v>
      </c>
      <c r="K508" s="123">
        <v>11.34</v>
      </c>
      <c r="L508" s="123">
        <v>11.34</v>
      </c>
      <c r="M508" s="110">
        <f t="shared" si="36"/>
        <v>0</v>
      </c>
      <c r="N508" s="127">
        <v>44108</v>
      </c>
      <c r="O508" s="42">
        <v>9.1999999999999993</v>
      </c>
      <c r="P508" s="35" t="s">
        <v>1282</v>
      </c>
      <c r="Q508" s="125" t="s">
        <v>20</v>
      </c>
      <c r="R508" s="125"/>
      <c r="S508" s="125"/>
      <c r="T508" s="125"/>
      <c r="U508" s="125" t="s">
        <v>56</v>
      </c>
      <c r="V508" s="158"/>
    </row>
    <row r="509" spans="2:22" s="156" customFormat="1" ht="18.75">
      <c r="B509" s="71">
        <v>504</v>
      </c>
      <c r="C509" s="170">
        <v>44378</v>
      </c>
      <c r="D509" s="163" t="s">
        <v>959</v>
      </c>
      <c r="E509" s="17">
        <v>44384</v>
      </c>
      <c r="F509" s="11">
        <v>1</v>
      </c>
      <c r="G509" s="125" t="s">
        <v>1239</v>
      </c>
      <c r="H509" s="125" t="s">
        <v>916</v>
      </c>
      <c r="I509" s="123" t="s">
        <v>393</v>
      </c>
      <c r="J509" s="123" t="s">
        <v>1243</v>
      </c>
      <c r="K509" s="123">
        <v>3.18</v>
      </c>
      <c r="L509" s="123">
        <v>3.18</v>
      </c>
      <c r="M509" s="110">
        <f t="shared" si="36"/>
        <v>0</v>
      </c>
      <c r="N509" s="127">
        <v>44101</v>
      </c>
      <c r="O509" s="42">
        <v>9.4333333333333336</v>
      </c>
      <c r="P509" s="35" t="s">
        <v>1282</v>
      </c>
      <c r="Q509" s="125" t="s">
        <v>20</v>
      </c>
      <c r="R509" s="125"/>
      <c r="S509" s="125"/>
      <c r="T509" s="125"/>
      <c r="U509" s="125" t="s">
        <v>56</v>
      </c>
      <c r="V509" s="158"/>
    </row>
    <row r="510" spans="2:22" s="156" customFormat="1" ht="18.75">
      <c r="B510" s="71">
        <v>505</v>
      </c>
      <c r="C510" s="170">
        <v>44378</v>
      </c>
      <c r="D510" s="163" t="s">
        <v>959</v>
      </c>
      <c r="E510" s="17">
        <v>44384</v>
      </c>
      <c r="F510" s="11">
        <v>1</v>
      </c>
      <c r="G510" s="125" t="s">
        <v>1239</v>
      </c>
      <c r="H510" s="125" t="s">
        <v>916</v>
      </c>
      <c r="I510" s="123" t="s">
        <v>393</v>
      </c>
      <c r="J510" s="123" t="s">
        <v>1244</v>
      </c>
      <c r="K510" s="126">
        <v>3</v>
      </c>
      <c r="L510" s="126">
        <v>0.2</v>
      </c>
      <c r="M510" s="110">
        <f t="shared" si="36"/>
        <v>2.8</v>
      </c>
      <c r="N510" s="127">
        <v>44107</v>
      </c>
      <c r="O510" s="42">
        <v>9.2333333333333325</v>
      </c>
      <c r="P510" s="35" t="s">
        <v>1282</v>
      </c>
      <c r="Q510" s="125" t="s">
        <v>20</v>
      </c>
      <c r="R510" s="125"/>
      <c r="S510" s="125"/>
      <c r="T510" s="125"/>
      <c r="U510" s="125" t="s">
        <v>56</v>
      </c>
      <c r="V510" s="158"/>
    </row>
    <row r="511" spans="2:22" s="156" customFormat="1" ht="18.75">
      <c r="B511" s="71">
        <v>506</v>
      </c>
      <c r="C511" s="170">
        <v>44378</v>
      </c>
      <c r="D511" s="163" t="s">
        <v>959</v>
      </c>
      <c r="E511" s="17">
        <v>44384</v>
      </c>
      <c r="F511" s="11">
        <v>1</v>
      </c>
      <c r="G511" s="125" t="s">
        <v>1239</v>
      </c>
      <c r="H511" s="125" t="s">
        <v>916</v>
      </c>
      <c r="I511" s="123" t="s">
        <v>125</v>
      </c>
      <c r="J511" s="123" t="s">
        <v>826</v>
      </c>
      <c r="K511" s="126">
        <v>4.8</v>
      </c>
      <c r="L511" s="126">
        <v>4</v>
      </c>
      <c r="M511" s="110">
        <f t="shared" si="36"/>
        <v>0.79999999999999982</v>
      </c>
      <c r="N511" s="127">
        <v>44048</v>
      </c>
      <c r="O511" s="42">
        <v>11.2</v>
      </c>
      <c r="P511" s="35" t="s">
        <v>1282</v>
      </c>
      <c r="Q511" s="125" t="s">
        <v>20</v>
      </c>
      <c r="R511" s="125"/>
      <c r="S511" s="125"/>
      <c r="T511" s="125"/>
      <c r="U511" s="125" t="s">
        <v>56</v>
      </c>
      <c r="V511" s="158"/>
    </row>
    <row r="512" spans="2:22" s="156" customFormat="1" ht="18.75">
      <c r="B512" s="71">
        <v>507</v>
      </c>
      <c r="C512" s="170">
        <v>44378</v>
      </c>
      <c r="D512" s="163" t="s">
        <v>959</v>
      </c>
      <c r="E512" s="17">
        <v>44384</v>
      </c>
      <c r="F512" s="11">
        <v>2</v>
      </c>
      <c r="G512" s="125" t="s">
        <v>184</v>
      </c>
      <c r="H512" s="125" t="s">
        <v>123</v>
      </c>
      <c r="I512" s="123" t="s">
        <v>789</v>
      </c>
      <c r="J512" s="123" t="s">
        <v>1245</v>
      </c>
      <c r="K512" s="123">
        <v>3.77</v>
      </c>
      <c r="L512" s="123">
        <v>3.77</v>
      </c>
      <c r="M512" s="110">
        <f t="shared" si="36"/>
        <v>0</v>
      </c>
      <c r="N512" s="127">
        <v>44056</v>
      </c>
      <c r="O512" s="42">
        <v>10.933333333333334</v>
      </c>
      <c r="P512" s="35" t="s">
        <v>1282</v>
      </c>
      <c r="Q512" s="125" t="s">
        <v>52</v>
      </c>
      <c r="R512" s="125"/>
      <c r="S512" s="125"/>
      <c r="T512" s="125"/>
      <c r="U512" s="125" t="s">
        <v>109</v>
      </c>
      <c r="V512" s="158"/>
    </row>
    <row r="513" spans="2:22" s="156" customFormat="1" ht="18.75">
      <c r="B513" s="71">
        <v>508</v>
      </c>
      <c r="C513" s="170">
        <v>44378</v>
      </c>
      <c r="D513" s="163" t="s">
        <v>958</v>
      </c>
      <c r="E513" s="17">
        <v>44385</v>
      </c>
      <c r="F513" s="11">
        <v>1</v>
      </c>
      <c r="G513" s="125" t="s">
        <v>16</v>
      </c>
      <c r="H513" s="125" t="s">
        <v>184</v>
      </c>
      <c r="I513" s="123" t="s">
        <v>873</v>
      </c>
      <c r="J513" s="123" t="s">
        <v>1246</v>
      </c>
      <c r="K513" s="123">
        <v>3.94</v>
      </c>
      <c r="L513" s="123">
        <v>3.94</v>
      </c>
      <c r="M513" s="110">
        <f t="shared" si="36"/>
        <v>0</v>
      </c>
      <c r="N513" s="127">
        <v>44041</v>
      </c>
      <c r="O513" s="42">
        <v>11.466666666666667</v>
      </c>
      <c r="P513" s="35" t="s">
        <v>1282</v>
      </c>
      <c r="Q513" s="125" t="s">
        <v>20</v>
      </c>
      <c r="R513" s="125"/>
      <c r="S513" s="125"/>
      <c r="T513" s="125"/>
      <c r="U513" s="125" t="s">
        <v>56</v>
      </c>
      <c r="V513" s="158"/>
    </row>
    <row r="514" spans="2:22" s="156" customFormat="1" ht="18.75">
      <c r="B514" s="71">
        <v>509</v>
      </c>
      <c r="C514" s="170">
        <v>44378</v>
      </c>
      <c r="D514" s="163" t="s">
        <v>958</v>
      </c>
      <c r="E514" s="17">
        <v>44385</v>
      </c>
      <c r="F514" s="11">
        <v>1</v>
      </c>
      <c r="G514" s="125" t="s">
        <v>16</v>
      </c>
      <c r="H514" s="125" t="s">
        <v>184</v>
      </c>
      <c r="I514" s="123" t="s">
        <v>873</v>
      </c>
      <c r="J514" s="123" t="s">
        <v>1162</v>
      </c>
      <c r="K514" s="123">
        <v>3.89</v>
      </c>
      <c r="L514" s="123">
        <v>2.39</v>
      </c>
      <c r="M514" s="110">
        <f t="shared" si="36"/>
        <v>1.5</v>
      </c>
      <c r="N514" s="127">
        <v>44041</v>
      </c>
      <c r="O514" s="42">
        <v>11.466666666666667</v>
      </c>
      <c r="P514" s="35" t="s">
        <v>1282</v>
      </c>
      <c r="Q514" s="125" t="s">
        <v>20</v>
      </c>
      <c r="R514" s="125"/>
      <c r="S514" s="125"/>
      <c r="T514" s="125"/>
      <c r="U514" s="125" t="s">
        <v>56</v>
      </c>
      <c r="V514" s="158"/>
    </row>
    <row r="515" spans="2:22" s="156" customFormat="1" ht="18.75">
      <c r="B515" s="71">
        <v>510</v>
      </c>
      <c r="C515" s="170">
        <v>44378</v>
      </c>
      <c r="D515" s="163" t="s">
        <v>958</v>
      </c>
      <c r="E515" s="17">
        <v>44385</v>
      </c>
      <c r="F515" s="14">
        <v>3</v>
      </c>
      <c r="G515" s="125" t="s">
        <v>740</v>
      </c>
      <c r="H515" s="125" t="s">
        <v>31</v>
      </c>
      <c r="I515" s="123" t="s">
        <v>775</v>
      </c>
      <c r="J515" s="123" t="s">
        <v>1161</v>
      </c>
      <c r="K515" s="126">
        <v>5.2</v>
      </c>
      <c r="L515" s="126">
        <v>4</v>
      </c>
      <c r="M515" s="110">
        <f t="shared" si="36"/>
        <v>1.2000000000000002</v>
      </c>
      <c r="N515" s="127">
        <v>44041</v>
      </c>
      <c r="O515" s="42">
        <v>11.466666666666667</v>
      </c>
      <c r="P515" s="35" t="s">
        <v>1282</v>
      </c>
      <c r="Q515" s="125" t="s">
        <v>52</v>
      </c>
      <c r="R515" s="125"/>
      <c r="S515" s="125"/>
      <c r="T515" s="125"/>
      <c r="U515" s="125" t="s">
        <v>112</v>
      </c>
      <c r="V515" s="158"/>
    </row>
    <row r="516" spans="2:22" s="156" customFormat="1" ht="18.75">
      <c r="B516" s="71">
        <v>511</v>
      </c>
      <c r="C516" s="170">
        <v>44378</v>
      </c>
      <c r="D516" s="163" t="s">
        <v>958</v>
      </c>
      <c r="E516" s="17">
        <v>44385</v>
      </c>
      <c r="F516" s="14">
        <v>3</v>
      </c>
      <c r="G516" s="125" t="s">
        <v>1247</v>
      </c>
      <c r="H516" s="125" t="s">
        <v>348</v>
      </c>
      <c r="I516" s="123" t="s">
        <v>737</v>
      </c>
      <c r="J516" s="123" t="s">
        <v>1203</v>
      </c>
      <c r="K516" s="123">
        <v>3.17</v>
      </c>
      <c r="L516" s="123">
        <v>3.07</v>
      </c>
      <c r="M516" s="110">
        <f t="shared" si="36"/>
        <v>0.10000000000000009</v>
      </c>
      <c r="N516" s="127">
        <v>44055</v>
      </c>
      <c r="O516" s="42">
        <v>11</v>
      </c>
      <c r="P516" s="35" t="s">
        <v>1282</v>
      </c>
      <c r="Q516" s="125" t="s">
        <v>20</v>
      </c>
      <c r="R516" s="125"/>
      <c r="S516" s="125"/>
      <c r="T516" s="125"/>
      <c r="U516" s="125" t="s">
        <v>112</v>
      </c>
      <c r="V516" s="158"/>
    </row>
    <row r="517" spans="2:22" s="156" customFormat="1" ht="18.75">
      <c r="B517" s="71">
        <v>512</v>
      </c>
      <c r="C517" s="170">
        <v>44378</v>
      </c>
      <c r="D517" s="163" t="s">
        <v>958</v>
      </c>
      <c r="E517" s="17">
        <v>44385</v>
      </c>
      <c r="F517" s="14">
        <v>3</v>
      </c>
      <c r="G517" s="125" t="s">
        <v>1247</v>
      </c>
      <c r="H517" s="125" t="s">
        <v>348</v>
      </c>
      <c r="I517" s="123" t="s">
        <v>737</v>
      </c>
      <c r="J517" s="123" t="s">
        <v>1248</v>
      </c>
      <c r="K517" s="123">
        <v>3.02</v>
      </c>
      <c r="L517" s="123">
        <v>3.02</v>
      </c>
      <c r="M517" s="110">
        <f t="shared" si="36"/>
        <v>0</v>
      </c>
      <c r="N517" s="127">
        <v>44066</v>
      </c>
      <c r="O517" s="42">
        <v>10.633333333333333</v>
      </c>
      <c r="P517" s="35" t="s">
        <v>1282</v>
      </c>
      <c r="Q517" s="125" t="s">
        <v>20</v>
      </c>
      <c r="R517" s="125"/>
      <c r="S517" s="125"/>
      <c r="T517" s="125"/>
      <c r="U517" s="125" t="s">
        <v>112</v>
      </c>
      <c r="V517" s="158"/>
    </row>
    <row r="518" spans="2:22" s="156" customFormat="1" ht="18.75">
      <c r="B518" s="71">
        <v>513</v>
      </c>
      <c r="C518" s="170">
        <v>44378</v>
      </c>
      <c r="D518" s="163" t="s">
        <v>958</v>
      </c>
      <c r="E518" s="17">
        <v>44385</v>
      </c>
      <c r="F518" s="14">
        <v>3</v>
      </c>
      <c r="G518" s="125" t="s">
        <v>1249</v>
      </c>
      <c r="H518" s="125" t="s">
        <v>993</v>
      </c>
      <c r="I518" s="123" t="s">
        <v>72</v>
      </c>
      <c r="J518" s="123" t="s">
        <v>1102</v>
      </c>
      <c r="K518" s="123">
        <v>0.89</v>
      </c>
      <c r="L518" s="123">
        <v>0.49</v>
      </c>
      <c r="M518" s="110">
        <f t="shared" si="36"/>
        <v>0.4</v>
      </c>
      <c r="N518" s="127">
        <v>44037</v>
      </c>
      <c r="O518" s="42">
        <v>11.6</v>
      </c>
      <c r="P518" s="35" t="s">
        <v>1282</v>
      </c>
      <c r="Q518" s="125" t="s">
        <v>52</v>
      </c>
      <c r="R518" s="125"/>
      <c r="S518" s="125"/>
      <c r="T518" s="125"/>
      <c r="U518" s="125" t="s">
        <v>69</v>
      </c>
      <c r="V518" s="158"/>
    </row>
    <row r="519" spans="2:22" s="156" customFormat="1" ht="18.75">
      <c r="B519" s="71">
        <v>514</v>
      </c>
      <c r="C519" s="170">
        <v>44378</v>
      </c>
      <c r="D519" s="163" t="s">
        <v>954</v>
      </c>
      <c r="E519" s="17">
        <v>44386</v>
      </c>
      <c r="F519" s="11">
        <v>1</v>
      </c>
      <c r="G519" s="125" t="s">
        <v>1058</v>
      </c>
      <c r="H519" s="125" t="s">
        <v>682</v>
      </c>
      <c r="I519" s="123" t="s">
        <v>151</v>
      </c>
      <c r="J519" s="123" t="s">
        <v>1250</v>
      </c>
      <c r="K519" s="123">
        <v>6.23</v>
      </c>
      <c r="L519" s="126">
        <v>3</v>
      </c>
      <c r="M519" s="110">
        <f t="shared" si="36"/>
        <v>3.2300000000000004</v>
      </c>
      <c r="N519" s="127">
        <v>44109</v>
      </c>
      <c r="O519" s="42">
        <v>9.2333333333333325</v>
      </c>
      <c r="P519" s="35" t="s">
        <v>1282</v>
      </c>
      <c r="Q519" s="125" t="s">
        <v>52</v>
      </c>
      <c r="R519" s="125"/>
      <c r="S519" s="125"/>
      <c r="T519" s="125"/>
      <c r="U519" s="125" t="s">
        <v>747</v>
      </c>
      <c r="V519" s="158"/>
    </row>
    <row r="520" spans="2:22" s="156" customFormat="1" ht="18.75">
      <c r="B520" s="71">
        <v>515</v>
      </c>
      <c r="C520" s="170">
        <v>44378</v>
      </c>
      <c r="D520" s="163" t="s">
        <v>954</v>
      </c>
      <c r="E520" s="17">
        <v>44386</v>
      </c>
      <c r="F520" s="11">
        <v>1</v>
      </c>
      <c r="G520" s="125" t="s">
        <v>1058</v>
      </c>
      <c r="H520" s="125" t="s">
        <v>682</v>
      </c>
      <c r="I520" s="123" t="s">
        <v>151</v>
      </c>
      <c r="J520" s="123" t="s">
        <v>1251</v>
      </c>
      <c r="K520" s="123">
        <v>3.24</v>
      </c>
      <c r="L520" s="123">
        <v>0.24</v>
      </c>
      <c r="M520" s="110">
        <f t="shared" si="36"/>
        <v>3</v>
      </c>
      <c r="N520" s="127">
        <v>44086</v>
      </c>
      <c r="O520" s="42">
        <v>10</v>
      </c>
      <c r="P520" s="35" t="s">
        <v>1282</v>
      </c>
      <c r="Q520" s="125" t="s">
        <v>54</v>
      </c>
      <c r="R520" s="125"/>
      <c r="S520" s="125"/>
      <c r="T520" s="125"/>
      <c r="U520" s="125" t="s">
        <v>111</v>
      </c>
      <c r="V520" s="158"/>
    </row>
    <row r="521" spans="2:22" s="156" customFormat="1" ht="18.75">
      <c r="B521" s="71">
        <v>516</v>
      </c>
      <c r="C521" s="170">
        <v>44378</v>
      </c>
      <c r="D521" s="163" t="s">
        <v>954</v>
      </c>
      <c r="E521" s="17">
        <v>44386</v>
      </c>
      <c r="F521" s="11">
        <v>1</v>
      </c>
      <c r="G521" s="125" t="s">
        <v>34</v>
      </c>
      <c r="H521" s="125" t="s">
        <v>433</v>
      </c>
      <c r="I521" s="123" t="s">
        <v>977</v>
      </c>
      <c r="J521" s="123" t="s">
        <v>1252</v>
      </c>
      <c r="K521" s="123">
        <v>6.53</v>
      </c>
      <c r="L521" s="123">
        <v>0.23</v>
      </c>
      <c r="M521" s="110">
        <f t="shared" si="36"/>
        <v>6.3</v>
      </c>
      <c r="N521" s="127">
        <v>44023</v>
      </c>
      <c r="O521" s="42">
        <v>12.1</v>
      </c>
      <c r="P521" s="35" t="s">
        <v>1282</v>
      </c>
      <c r="Q521" s="125" t="s">
        <v>52</v>
      </c>
      <c r="R521" s="125"/>
      <c r="S521" s="125"/>
      <c r="T521" s="125"/>
      <c r="U521" s="125" t="s">
        <v>69</v>
      </c>
      <c r="V521" s="158"/>
    </row>
    <row r="522" spans="2:22" s="156" customFormat="1" ht="18.75">
      <c r="B522" s="71">
        <v>517</v>
      </c>
      <c r="C522" s="170">
        <v>44378</v>
      </c>
      <c r="D522" s="163" t="s">
        <v>954</v>
      </c>
      <c r="E522" s="17">
        <v>44386</v>
      </c>
      <c r="F522" s="11">
        <v>1</v>
      </c>
      <c r="G522" s="125" t="s">
        <v>34</v>
      </c>
      <c r="H522" s="125" t="s">
        <v>433</v>
      </c>
      <c r="I522" s="123" t="s">
        <v>745</v>
      </c>
      <c r="J522" s="123" t="s">
        <v>1253</v>
      </c>
      <c r="K522" s="123">
        <v>2.4500000000000002</v>
      </c>
      <c r="L522" s="123">
        <v>1.45</v>
      </c>
      <c r="M522" s="110">
        <f t="shared" si="36"/>
        <v>1.0000000000000002</v>
      </c>
      <c r="N522" s="127">
        <v>44050</v>
      </c>
      <c r="O522" s="42">
        <v>11.2</v>
      </c>
      <c r="P522" s="35" t="s">
        <v>1282</v>
      </c>
      <c r="Q522" s="125" t="s">
        <v>52</v>
      </c>
      <c r="R522" s="125"/>
      <c r="S522" s="125"/>
      <c r="T522" s="125"/>
      <c r="U522" s="125" t="s">
        <v>74</v>
      </c>
      <c r="V522" s="158"/>
    </row>
    <row r="523" spans="2:22" s="156" customFormat="1" ht="18.75">
      <c r="B523" s="71">
        <v>518</v>
      </c>
      <c r="C523" s="170">
        <v>44378</v>
      </c>
      <c r="D523" s="163" t="s">
        <v>954</v>
      </c>
      <c r="E523" s="17">
        <v>44386</v>
      </c>
      <c r="F523" s="11">
        <v>1</v>
      </c>
      <c r="G523" s="125" t="s">
        <v>34</v>
      </c>
      <c r="H523" s="125" t="s">
        <v>433</v>
      </c>
      <c r="I523" s="123" t="s">
        <v>745</v>
      </c>
      <c r="J523" s="123" t="s">
        <v>1254</v>
      </c>
      <c r="K523" s="123">
        <v>1.53</v>
      </c>
      <c r="L523" s="123">
        <v>1.1299999999999999</v>
      </c>
      <c r="M523" s="110">
        <f t="shared" si="36"/>
        <v>0.40000000000000013</v>
      </c>
      <c r="N523" s="127">
        <v>44053</v>
      </c>
      <c r="O523" s="42">
        <v>11.1</v>
      </c>
      <c r="P523" s="35" t="s">
        <v>1282</v>
      </c>
      <c r="Q523" s="125" t="s">
        <v>52</v>
      </c>
      <c r="R523" s="125"/>
      <c r="S523" s="125"/>
      <c r="T523" s="125"/>
      <c r="U523" s="125" t="s">
        <v>74</v>
      </c>
      <c r="V523" s="158"/>
    </row>
    <row r="524" spans="2:22" s="156" customFormat="1" ht="18.75">
      <c r="B524" s="71">
        <v>519</v>
      </c>
      <c r="C524" s="170">
        <v>44378</v>
      </c>
      <c r="D524" s="163" t="s">
        <v>954</v>
      </c>
      <c r="E524" s="17">
        <v>44386</v>
      </c>
      <c r="F524" s="11">
        <v>1</v>
      </c>
      <c r="G524" s="125" t="s">
        <v>34</v>
      </c>
      <c r="H524" s="125" t="s">
        <v>433</v>
      </c>
      <c r="I524" s="123" t="s">
        <v>745</v>
      </c>
      <c r="J524" s="123" t="s">
        <v>1255</v>
      </c>
      <c r="K524" s="123">
        <v>1.53</v>
      </c>
      <c r="L524" s="123">
        <v>1.53</v>
      </c>
      <c r="M524" s="110">
        <f t="shared" si="36"/>
        <v>0</v>
      </c>
      <c r="N524" s="127">
        <v>44049</v>
      </c>
      <c r="O524" s="42">
        <v>11.233333333333333</v>
      </c>
      <c r="P524" s="35" t="s">
        <v>1282</v>
      </c>
      <c r="Q524" s="125" t="s">
        <v>52</v>
      </c>
      <c r="R524" s="125"/>
      <c r="S524" s="125"/>
      <c r="T524" s="125"/>
      <c r="U524" s="125" t="s">
        <v>74</v>
      </c>
      <c r="V524" s="158"/>
    </row>
    <row r="525" spans="2:22" s="156" customFormat="1" ht="18.75">
      <c r="B525" s="71">
        <v>520</v>
      </c>
      <c r="C525" s="170">
        <v>44378</v>
      </c>
      <c r="D525" s="163" t="s">
        <v>954</v>
      </c>
      <c r="E525" s="17">
        <v>44386</v>
      </c>
      <c r="F525" s="11">
        <v>1</v>
      </c>
      <c r="G525" s="125" t="s">
        <v>39</v>
      </c>
      <c r="H525" s="125" t="s">
        <v>146</v>
      </c>
      <c r="I525" s="123" t="s">
        <v>986</v>
      </c>
      <c r="J525" s="123" t="s">
        <v>987</v>
      </c>
      <c r="K525" s="123">
        <v>3.31</v>
      </c>
      <c r="L525" s="126">
        <v>3</v>
      </c>
      <c r="M525" s="110">
        <f t="shared" si="36"/>
        <v>0.31000000000000005</v>
      </c>
      <c r="N525" s="127">
        <v>44044</v>
      </c>
      <c r="O525" s="42">
        <v>11.4</v>
      </c>
      <c r="P525" s="35" t="s">
        <v>1282</v>
      </c>
      <c r="Q525" s="125" t="s">
        <v>52</v>
      </c>
      <c r="R525" s="125"/>
      <c r="S525" s="125"/>
      <c r="T525" s="125"/>
      <c r="U525" s="125" t="s">
        <v>69</v>
      </c>
      <c r="V525" s="158"/>
    </row>
    <row r="526" spans="2:22" s="156" customFormat="1" ht="18.75">
      <c r="B526" s="71">
        <v>521</v>
      </c>
      <c r="C526" s="170">
        <v>44378</v>
      </c>
      <c r="D526" s="163" t="s">
        <v>954</v>
      </c>
      <c r="E526" s="17">
        <v>44386</v>
      </c>
      <c r="F526" s="11">
        <v>2</v>
      </c>
      <c r="G526" s="125" t="s">
        <v>35</v>
      </c>
      <c r="H526" s="125" t="s">
        <v>118</v>
      </c>
      <c r="I526" s="123" t="s">
        <v>43</v>
      </c>
      <c r="J526" s="123" t="s">
        <v>548</v>
      </c>
      <c r="K526" s="123">
        <v>9.41</v>
      </c>
      <c r="L526" s="123">
        <v>0.2</v>
      </c>
      <c r="M526" s="110">
        <f t="shared" ref="M526:M528" si="37">K526-L526</f>
        <v>9.2100000000000009</v>
      </c>
      <c r="N526" s="127">
        <v>44095</v>
      </c>
      <c r="O526" s="42">
        <v>9.6999999999999993</v>
      </c>
      <c r="P526" s="35" t="s">
        <v>1282</v>
      </c>
      <c r="Q526" s="125" t="s">
        <v>54</v>
      </c>
      <c r="R526" s="125"/>
      <c r="S526" s="125"/>
      <c r="T526" s="125"/>
      <c r="U526" s="125" t="s">
        <v>56</v>
      </c>
      <c r="V526" s="158"/>
    </row>
    <row r="527" spans="2:22" s="156" customFormat="1" ht="18.75">
      <c r="B527" s="71">
        <v>522</v>
      </c>
      <c r="C527" s="170">
        <v>44378</v>
      </c>
      <c r="D527" s="163" t="s">
        <v>954</v>
      </c>
      <c r="E527" s="17">
        <v>44386</v>
      </c>
      <c r="F527" s="11">
        <v>2</v>
      </c>
      <c r="G527" s="125" t="s">
        <v>118</v>
      </c>
      <c r="H527" s="125" t="s">
        <v>36</v>
      </c>
      <c r="I527" s="123" t="s">
        <v>43</v>
      </c>
      <c r="J527" s="123" t="s">
        <v>1256</v>
      </c>
      <c r="K527" s="126">
        <v>7.1</v>
      </c>
      <c r="L527" s="126">
        <v>0.1</v>
      </c>
      <c r="M527" s="110">
        <f t="shared" si="37"/>
        <v>7</v>
      </c>
      <c r="N527" s="127">
        <v>44095</v>
      </c>
      <c r="O527" s="42">
        <v>9.6999999999999993</v>
      </c>
      <c r="P527" s="35" t="s">
        <v>1282</v>
      </c>
      <c r="Q527" s="125" t="s">
        <v>54</v>
      </c>
      <c r="R527" s="125"/>
      <c r="S527" s="125"/>
      <c r="T527" s="125"/>
      <c r="U527" s="125" t="s">
        <v>56</v>
      </c>
      <c r="V527" s="158"/>
    </row>
    <row r="528" spans="2:22" s="156" customFormat="1" ht="18.75">
      <c r="B528" s="71">
        <v>523</v>
      </c>
      <c r="C528" s="170">
        <v>44378</v>
      </c>
      <c r="D528" s="163" t="s">
        <v>954</v>
      </c>
      <c r="E528" s="17">
        <v>44386</v>
      </c>
      <c r="F528" s="14">
        <v>3</v>
      </c>
      <c r="G528" s="125" t="s">
        <v>147</v>
      </c>
      <c r="H528" s="125" t="s">
        <v>350</v>
      </c>
      <c r="I528" s="123" t="s">
        <v>1116</v>
      </c>
      <c r="J528" s="123" t="s">
        <v>1257</v>
      </c>
      <c r="K528" s="123">
        <v>7.78</v>
      </c>
      <c r="L528" s="126">
        <v>4</v>
      </c>
      <c r="M528" s="110">
        <f t="shared" si="37"/>
        <v>3.7800000000000002</v>
      </c>
      <c r="N528" s="127">
        <v>44006</v>
      </c>
      <c r="O528" s="42">
        <v>12.666666666666666</v>
      </c>
      <c r="P528" s="35" t="s">
        <v>1282</v>
      </c>
      <c r="Q528" s="125" t="s">
        <v>52</v>
      </c>
      <c r="R528" s="125"/>
      <c r="S528" s="125"/>
      <c r="T528" s="125"/>
      <c r="U528" s="125" t="s">
        <v>69</v>
      </c>
      <c r="V528" s="158"/>
    </row>
    <row r="529" spans="2:22" s="156" customFormat="1" ht="18.75">
      <c r="B529" s="71">
        <v>524</v>
      </c>
      <c r="C529" s="170">
        <v>44378</v>
      </c>
      <c r="D529" s="163" t="s">
        <v>955</v>
      </c>
      <c r="E529" s="17">
        <v>44387</v>
      </c>
      <c r="F529" s="11">
        <v>1</v>
      </c>
      <c r="G529" s="125" t="s">
        <v>35</v>
      </c>
      <c r="H529" s="125" t="s">
        <v>36</v>
      </c>
      <c r="I529" s="123" t="s">
        <v>119</v>
      </c>
      <c r="J529" s="123" t="s">
        <v>372</v>
      </c>
      <c r="K529" s="126">
        <v>15.6</v>
      </c>
      <c r="L529" s="126">
        <v>2</v>
      </c>
      <c r="M529" s="110">
        <f>K529-L529</f>
        <v>13.6</v>
      </c>
      <c r="N529" s="127">
        <v>44109</v>
      </c>
      <c r="O529" s="42">
        <v>9.2666666666666675</v>
      </c>
      <c r="P529" s="35" t="s">
        <v>1282</v>
      </c>
      <c r="Q529" s="125" t="s">
        <v>53</v>
      </c>
      <c r="R529" s="125"/>
      <c r="S529" s="125"/>
      <c r="T529" s="125"/>
      <c r="U529" s="125" t="s">
        <v>74</v>
      </c>
      <c r="V529" s="158"/>
    </row>
    <row r="530" spans="2:22" s="156" customFormat="1" ht="18.75">
      <c r="B530" s="71">
        <v>525</v>
      </c>
      <c r="C530" s="170">
        <v>44378</v>
      </c>
      <c r="D530" s="163" t="s">
        <v>955</v>
      </c>
      <c r="E530" s="17">
        <v>44387</v>
      </c>
      <c r="F530" s="11">
        <v>2</v>
      </c>
      <c r="G530" s="125" t="s">
        <v>188</v>
      </c>
      <c r="H530" s="125" t="s">
        <v>1258</v>
      </c>
      <c r="I530" s="123" t="s">
        <v>834</v>
      </c>
      <c r="J530" s="123" t="s">
        <v>1259</v>
      </c>
      <c r="K530" s="123">
        <v>1.27</v>
      </c>
      <c r="L530" s="123">
        <v>1.27</v>
      </c>
      <c r="M530" s="110">
        <f t="shared" ref="M530:M543" si="38">K530-L530</f>
        <v>0</v>
      </c>
      <c r="N530" s="127">
        <v>44078</v>
      </c>
      <c r="O530" s="42">
        <v>10.3</v>
      </c>
      <c r="P530" s="35" t="s">
        <v>1282</v>
      </c>
      <c r="Q530" s="125" t="s">
        <v>52</v>
      </c>
      <c r="R530" s="125"/>
      <c r="S530" s="125"/>
      <c r="T530" s="125"/>
      <c r="U530" s="125" t="s">
        <v>140</v>
      </c>
      <c r="V530" s="158"/>
    </row>
    <row r="531" spans="2:22" s="156" customFormat="1" ht="18.75">
      <c r="B531" s="71">
        <v>526</v>
      </c>
      <c r="C531" s="170">
        <v>44378</v>
      </c>
      <c r="D531" s="163" t="s">
        <v>955</v>
      </c>
      <c r="E531" s="17">
        <v>44387</v>
      </c>
      <c r="F531" s="11">
        <v>2</v>
      </c>
      <c r="G531" s="125" t="s">
        <v>929</v>
      </c>
      <c r="H531" s="125" t="s">
        <v>1260</v>
      </c>
      <c r="I531" s="123" t="s">
        <v>834</v>
      </c>
      <c r="J531" s="123" t="s">
        <v>1261</v>
      </c>
      <c r="K531" s="126">
        <v>1.21</v>
      </c>
      <c r="L531" s="126">
        <v>1.21</v>
      </c>
      <c r="M531" s="110">
        <f t="shared" si="38"/>
        <v>0</v>
      </c>
      <c r="N531" s="127">
        <v>44077</v>
      </c>
      <c r="O531" s="42">
        <v>10.333333333333334</v>
      </c>
      <c r="P531" s="35" t="s">
        <v>1282</v>
      </c>
      <c r="Q531" s="125" t="s">
        <v>52</v>
      </c>
      <c r="R531" s="125"/>
      <c r="S531" s="125"/>
      <c r="T531" s="125"/>
      <c r="U531" s="125" t="s">
        <v>140</v>
      </c>
      <c r="V531" s="158"/>
    </row>
    <row r="532" spans="2:22" s="156" customFormat="1" ht="18.75">
      <c r="B532" s="71">
        <v>527</v>
      </c>
      <c r="C532" s="170">
        <v>44378</v>
      </c>
      <c r="D532" s="163" t="s">
        <v>955</v>
      </c>
      <c r="E532" s="17">
        <v>44387</v>
      </c>
      <c r="F532" s="11">
        <v>2</v>
      </c>
      <c r="G532" s="125" t="s">
        <v>730</v>
      </c>
      <c r="H532" s="125" t="s">
        <v>767</v>
      </c>
      <c r="I532" s="123" t="s">
        <v>834</v>
      </c>
      <c r="J532" s="123" t="s">
        <v>1262</v>
      </c>
      <c r="K532" s="126">
        <v>0.42</v>
      </c>
      <c r="L532" s="126">
        <v>0.42</v>
      </c>
      <c r="M532" s="110">
        <f t="shared" si="38"/>
        <v>0</v>
      </c>
      <c r="N532" s="127">
        <v>44079</v>
      </c>
      <c r="O532" s="42">
        <v>10.266666666666667</v>
      </c>
      <c r="P532" s="35" t="s">
        <v>1282</v>
      </c>
      <c r="Q532" s="125" t="s">
        <v>52</v>
      </c>
      <c r="R532" s="125"/>
      <c r="S532" s="125"/>
      <c r="T532" s="125"/>
      <c r="U532" s="125" t="s">
        <v>140</v>
      </c>
      <c r="V532" s="158"/>
    </row>
    <row r="533" spans="2:22" s="156" customFormat="1" ht="18.75">
      <c r="B533" s="71">
        <v>528</v>
      </c>
      <c r="C533" s="170">
        <v>44378</v>
      </c>
      <c r="D533" s="163" t="s">
        <v>955</v>
      </c>
      <c r="E533" s="17">
        <v>44387</v>
      </c>
      <c r="F533" s="11">
        <v>2</v>
      </c>
      <c r="G533" s="125" t="s">
        <v>767</v>
      </c>
      <c r="H533" s="125" t="s">
        <v>670</v>
      </c>
      <c r="I533" s="123" t="s">
        <v>834</v>
      </c>
      <c r="J533" s="123" t="s">
        <v>1263</v>
      </c>
      <c r="K533" s="126">
        <v>2.5299999999999998</v>
      </c>
      <c r="L533" s="126">
        <v>2.5299999999999998</v>
      </c>
      <c r="M533" s="110">
        <f t="shared" si="38"/>
        <v>0</v>
      </c>
      <c r="N533" s="127">
        <v>44081</v>
      </c>
      <c r="O533" s="42">
        <v>10.199999999999999</v>
      </c>
      <c r="P533" s="35" t="s">
        <v>1282</v>
      </c>
      <c r="Q533" s="125" t="s">
        <v>52</v>
      </c>
      <c r="R533" s="125"/>
      <c r="S533" s="125"/>
      <c r="T533" s="125"/>
      <c r="U533" s="125" t="s">
        <v>140</v>
      </c>
      <c r="V533" s="158"/>
    </row>
    <row r="534" spans="2:22" s="156" customFormat="1" ht="18.75">
      <c r="B534" s="71">
        <v>529</v>
      </c>
      <c r="C534" s="170">
        <v>44378</v>
      </c>
      <c r="D534" s="163" t="s">
        <v>955</v>
      </c>
      <c r="E534" s="17">
        <v>44387</v>
      </c>
      <c r="F534" s="11">
        <v>2</v>
      </c>
      <c r="G534" s="125" t="s">
        <v>670</v>
      </c>
      <c r="H534" s="125" t="s">
        <v>606</v>
      </c>
      <c r="I534" s="123" t="s">
        <v>834</v>
      </c>
      <c r="J534" s="123" t="s">
        <v>832</v>
      </c>
      <c r="K534" s="126">
        <v>3.3</v>
      </c>
      <c r="L534" s="126">
        <v>3.15</v>
      </c>
      <c r="M534" s="110">
        <f t="shared" si="38"/>
        <v>0.14999999999999991</v>
      </c>
      <c r="N534" s="127">
        <v>44075</v>
      </c>
      <c r="O534" s="42">
        <v>10.4</v>
      </c>
      <c r="P534" s="35" t="s">
        <v>1282</v>
      </c>
      <c r="Q534" s="125" t="s">
        <v>52</v>
      </c>
      <c r="R534" s="125"/>
      <c r="S534" s="125"/>
      <c r="T534" s="125"/>
      <c r="U534" s="125" t="s">
        <v>140</v>
      </c>
      <c r="V534" s="158"/>
    </row>
    <row r="535" spans="2:22" s="156" customFormat="1" ht="18.75">
      <c r="B535" s="71">
        <v>530</v>
      </c>
      <c r="C535" s="170">
        <v>44378</v>
      </c>
      <c r="D535" s="163" t="s">
        <v>955</v>
      </c>
      <c r="E535" s="17">
        <v>44387</v>
      </c>
      <c r="F535" s="11">
        <v>2</v>
      </c>
      <c r="G535" s="125" t="s">
        <v>606</v>
      </c>
      <c r="H535" s="125" t="s">
        <v>607</v>
      </c>
      <c r="I535" s="123" t="s">
        <v>834</v>
      </c>
      <c r="J535" s="123" t="s">
        <v>1264</v>
      </c>
      <c r="K535" s="126">
        <v>3.89</v>
      </c>
      <c r="L535" s="126">
        <v>3.89</v>
      </c>
      <c r="M535" s="110">
        <f t="shared" si="38"/>
        <v>0</v>
      </c>
      <c r="N535" s="127">
        <v>44074</v>
      </c>
      <c r="O535" s="42">
        <v>10.433333333333334</v>
      </c>
      <c r="P535" s="35" t="s">
        <v>1282</v>
      </c>
      <c r="Q535" s="125" t="s">
        <v>52</v>
      </c>
      <c r="R535" s="125"/>
      <c r="S535" s="125"/>
      <c r="T535" s="125"/>
      <c r="U535" s="125" t="s">
        <v>140</v>
      </c>
      <c r="V535" s="158"/>
    </row>
    <row r="536" spans="2:22" s="156" customFormat="1" ht="18.75">
      <c r="B536" s="71">
        <v>531</v>
      </c>
      <c r="C536" s="170">
        <v>44378</v>
      </c>
      <c r="D536" s="163" t="s">
        <v>955</v>
      </c>
      <c r="E536" s="17">
        <v>44387</v>
      </c>
      <c r="F536" s="11">
        <v>2</v>
      </c>
      <c r="G536" s="125" t="s">
        <v>607</v>
      </c>
      <c r="H536" s="125" t="s">
        <v>388</v>
      </c>
      <c r="I536" s="123" t="s">
        <v>1199</v>
      </c>
      <c r="J536" s="123" t="s">
        <v>1265</v>
      </c>
      <c r="K536" s="126">
        <v>5.16</v>
      </c>
      <c r="L536" s="126">
        <v>0.5</v>
      </c>
      <c r="M536" s="110">
        <f t="shared" si="38"/>
        <v>4.66</v>
      </c>
      <c r="N536" s="127">
        <v>44065</v>
      </c>
      <c r="O536" s="42">
        <v>10.733333333333333</v>
      </c>
      <c r="P536" s="35" t="s">
        <v>1282</v>
      </c>
      <c r="Q536" s="125" t="s">
        <v>52</v>
      </c>
      <c r="R536" s="125"/>
      <c r="S536" s="125"/>
      <c r="T536" s="125"/>
      <c r="U536" s="125" t="s">
        <v>109</v>
      </c>
      <c r="V536" s="158"/>
    </row>
    <row r="537" spans="2:22" s="156" customFormat="1" ht="18.75">
      <c r="B537" s="71">
        <v>532</v>
      </c>
      <c r="C537" s="170">
        <v>44378</v>
      </c>
      <c r="D537" s="163" t="s">
        <v>955</v>
      </c>
      <c r="E537" s="17">
        <v>44387</v>
      </c>
      <c r="F537" s="11">
        <v>2</v>
      </c>
      <c r="G537" s="125" t="s">
        <v>70</v>
      </c>
      <c r="H537" s="125" t="s">
        <v>346</v>
      </c>
      <c r="I537" s="123" t="s">
        <v>203</v>
      </c>
      <c r="J537" s="123" t="s">
        <v>1266</v>
      </c>
      <c r="K537" s="126">
        <v>1.92</v>
      </c>
      <c r="L537" s="126">
        <v>1.92</v>
      </c>
      <c r="M537" s="110">
        <f t="shared" si="38"/>
        <v>0</v>
      </c>
      <c r="N537" s="127">
        <v>44084</v>
      </c>
      <c r="O537" s="42">
        <v>10.1</v>
      </c>
      <c r="P537" s="35" t="s">
        <v>1282</v>
      </c>
      <c r="Q537" s="125" t="s">
        <v>52</v>
      </c>
      <c r="R537" s="125"/>
      <c r="S537" s="125"/>
      <c r="T537" s="125"/>
      <c r="U537" s="125" t="s">
        <v>130</v>
      </c>
      <c r="V537" s="158"/>
    </row>
    <row r="538" spans="2:22" s="156" customFormat="1" ht="18.75">
      <c r="B538" s="71">
        <v>533</v>
      </c>
      <c r="C538" s="170">
        <v>44378</v>
      </c>
      <c r="D538" s="163" t="s">
        <v>955</v>
      </c>
      <c r="E538" s="17">
        <v>44387</v>
      </c>
      <c r="F538" s="11">
        <v>2</v>
      </c>
      <c r="G538" s="125" t="s">
        <v>346</v>
      </c>
      <c r="H538" s="125" t="s">
        <v>744</v>
      </c>
      <c r="I538" s="123" t="s">
        <v>203</v>
      </c>
      <c r="J538" s="123" t="s">
        <v>1267</v>
      </c>
      <c r="K538" s="126">
        <v>2.2000000000000002</v>
      </c>
      <c r="L538" s="126">
        <v>2.2000000000000002</v>
      </c>
      <c r="M538" s="110">
        <f t="shared" si="38"/>
        <v>0</v>
      </c>
      <c r="N538" s="127">
        <v>44084</v>
      </c>
      <c r="O538" s="42">
        <v>10.1</v>
      </c>
      <c r="P538" s="35" t="s">
        <v>1282</v>
      </c>
      <c r="Q538" s="125" t="s">
        <v>52</v>
      </c>
      <c r="R538" s="125"/>
      <c r="S538" s="125"/>
      <c r="T538" s="125"/>
      <c r="U538" s="125" t="s">
        <v>130</v>
      </c>
      <c r="V538" s="158"/>
    </row>
    <row r="539" spans="2:22" s="156" customFormat="1" ht="18.75">
      <c r="B539" s="71">
        <v>534</v>
      </c>
      <c r="C539" s="170">
        <v>44378</v>
      </c>
      <c r="D539" s="163" t="s">
        <v>955</v>
      </c>
      <c r="E539" s="17">
        <v>44387</v>
      </c>
      <c r="F539" s="11">
        <v>2</v>
      </c>
      <c r="G539" s="125" t="s">
        <v>744</v>
      </c>
      <c r="H539" s="125" t="s">
        <v>184</v>
      </c>
      <c r="I539" s="123" t="s">
        <v>931</v>
      </c>
      <c r="J539" s="123" t="s">
        <v>1268</v>
      </c>
      <c r="K539" s="126">
        <v>2.63</v>
      </c>
      <c r="L539" s="126">
        <v>2.63</v>
      </c>
      <c r="M539" s="110">
        <f t="shared" si="38"/>
        <v>0</v>
      </c>
      <c r="N539" s="127">
        <v>44090</v>
      </c>
      <c r="O539" s="42">
        <v>9.9</v>
      </c>
      <c r="P539" s="35" t="s">
        <v>1282</v>
      </c>
      <c r="Q539" s="125" t="s">
        <v>53</v>
      </c>
      <c r="R539" s="125"/>
      <c r="S539" s="125"/>
      <c r="T539" s="125"/>
      <c r="U539" s="125" t="s">
        <v>74</v>
      </c>
      <c r="V539" s="158"/>
    </row>
    <row r="540" spans="2:22" s="156" customFormat="1" ht="18.75">
      <c r="B540" s="71">
        <v>535</v>
      </c>
      <c r="C540" s="170">
        <v>44378</v>
      </c>
      <c r="D540" s="163" t="s">
        <v>955</v>
      </c>
      <c r="E540" s="17">
        <v>44387</v>
      </c>
      <c r="F540" s="14">
        <v>3</v>
      </c>
      <c r="G540" s="125" t="s">
        <v>133</v>
      </c>
      <c r="H540" s="125" t="s">
        <v>1062</v>
      </c>
      <c r="I540" s="123" t="s">
        <v>1116</v>
      </c>
      <c r="J540" s="123" t="s">
        <v>1257</v>
      </c>
      <c r="K540" s="123">
        <v>7.78</v>
      </c>
      <c r="L540" s="126">
        <v>3</v>
      </c>
      <c r="M540" s="110">
        <f t="shared" si="38"/>
        <v>4.78</v>
      </c>
      <c r="N540" s="127">
        <v>44006</v>
      </c>
      <c r="O540" s="42">
        <v>12.7</v>
      </c>
      <c r="P540" s="35" t="s">
        <v>1282</v>
      </c>
      <c r="Q540" s="125" t="s">
        <v>52</v>
      </c>
      <c r="R540" s="125"/>
      <c r="S540" s="125"/>
      <c r="T540" s="125"/>
      <c r="U540" s="125" t="s">
        <v>69</v>
      </c>
      <c r="V540" s="158"/>
    </row>
    <row r="541" spans="2:22" s="156" customFormat="1" ht="18.75">
      <c r="B541" s="71">
        <v>536</v>
      </c>
      <c r="C541" s="170">
        <v>44378</v>
      </c>
      <c r="D541" s="163" t="s">
        <v>955</v>
      </c>
      <c r="E541" s="17">
        <v>44387</v>
      </c>
      <c r="F541" s="14">
        <v>3</v>
      </c>
      <c r="G541" s="125" t="s">
        <v>133</v>
      </c>
      <c r="H541" s="125" t="s">
        <v>1062</v>
      </c>
      <c r="I541" s="123" t="s">
        <v>1116</v>
      </c>
      <c r="J541" s="123" t="s">
        <v>1269</v>
      </c>
      <c r="K541" s="123">
        <v>10.06</v>
      </c>
      <c r="L541" s="126">
        <v>10.06</v>
      </c>
      <c r="M541" s="110">
        <f t="shared" si="38"/>
        <v>0</v>
      </c>
      <c r="N541" s="127">
        <v>44005</v>
      </c>
      <c r="O541" s="42">
        <v>12.733333333333333</v>
      </c>
      <c r="P541" s="35" t="s">
        <v>1282</v>
      </c>
      <c r="Q541" s="125" t="s">
        <v>52</v>
      </c>
      <c r="R541" s="125"/>
      <c r="S541" s="125"/>
      <c r="T541" s="125"/>
      <c r="U541" s="125" t="s">
        <v>69</v>
      </c>
      <c r="V541" s="158"/>
    </row>
    <row r="542" spans="2:22" s="156" customFormat="1" ht="18.75">
      <c r="B542" s="71">
        <v>537</v>
      </c>
      <c r="C542" s="170">
        <v>44378</v>
      </c>
      <c r="D542" s="163" t="s">
        <v>955</v>
      </c>
      <c r="E542" s="17">
        <v>44387</v>
      </c>
      <c r="F542" s="14">
        <v>3</v>
      </c>
      <c r="G542" s="125" t="s">
        <v>133</v>
      </c>
      <c r="H542" s="125" t="s">
        <v>1062</v>
      </c>
      <c r="I542" s="123" t="s">
        <v>1116</v>
      </c>
      <c r="J542" s="123" t="s">
        <v>1270</v>
      </c>
      <c r="K542" s="123">
        <v>1.93</v>
      </c>
      <c r="L542" s="126">
        <v>1.5</v>
      </c>
      <c r="M542" s="110">
        <f t="shared" si="38"/>
        <v>0.42999999999999994</v>
      </c>
      <c r="N542" s="127">
        <v>44006</v>
      </c>
      <c r="O542" s="42">
        <v>12.7</v>
      </c>
      <c r="P542" s="35" t="s">
        <v>1282</v>
      </c>
      <c r="Q542" s="125" t="s">
        <v>52</v>
      </c>
      <c r="R542" s="125"/>
      <c r="S542" s="125"/>
      <c r="T542" s="125"/>
      <c r="U542" s="125" t="s">
        <v>69</v>
      </c>
      <c r="V542" s="158"/>
    </row>
    <row r="543" spans="2:22" s="156" customFormat="1" ht="18.75">
      <c r="B543" s="71">
        <v>538</v>
      </c>
      <c r="C543" s="170">
        <v>44378</v>
      </c>
      <c r="D543" s="163" t="s">
        <v>955</v>
      </c>
      <c r="E543" s="17">
        <v>44387</v>
      </c>
      <c r="F543" s="14">
        <v>3</v>
      </c>
      <c r="G543" s="125" t="s">
        <v>133</v>
      </c>
      <c r="H543" s="125" t="s">
        <v>1062</v>
      </c>
      <c r="I543" s="123" t="s">
        <v>1116</v>
      </c>
      <c r="J543" s="123" t="s">
        <v>1271</v>
      </c>
      <c r="K543" s="123">
        <v>0.22</v>
      </c>
      <c r="L543" s="126">
        <v>0.22</v>
      </c>
      <c r="M543" s="110">
        <f t="shared" si="38"/>
        <v>0</v>
      </c>
      <c r="N543" s="127">
        <v>44023</v>
      </c>
      <c r="O543" s="42">
        <v>12.133333333333333</v>
      </c>
      <c r="P543" s="35" t="s">
        <v>1282</v>
      </c>
      <c r="Q543" s="125" t="s">
        <v>52</v>
      </c>
      <c r="R543" s="125"/>
      <c r="S543" s="125"/>
      <c r="T543" s="125"/>
      <c r="U543" s="125" t="s">
        <v>69</v>
      </c>
      <c r="V543" s="158"/>
    </row>
    <row r="544" spans="2:22" s="156" customFormat="1" ht="18.75">
      <c r="B544" s="71">
        <v>539</v>
      </c>
      <c r="C544" s="170">
        <v>44378</v>
      </c>
      <c r="D544" s="163" t="s">
        <v>954</v>
      </c>
      <c r="E544" s="17">
        <v>44386</v>
      </c>
      <c r="F544" s="11">
        <v>1</v>
      </c>
      <c r="G544" s="125" t="s">
        <v>40</v>
      </c>
      <c r="H544" s="125" t="s">
        <v>70</v>
      </c>
      <c r="I544" s="123" t="s">
        <v>717</v>
      </c>
      <c r="J544" s="123" t="s">
        <v>1272</v>
      </c>
      <c r="K544" s="126">
        <v>0.96</v>
      </c>
      <c r="L544" s="126">
        <v>0.4</v>
      </c>
      <c r="M544" s="110">
        <f>K544-L544</f>
        <v>0.55999999999999994</v>
      </c>
      <c r="N544" s="127">
        <v>44108</v>
      </c>
      <c r="O544" s="42">
        <v>9.2666666666666675</v>
      </c>
      <c r="P544" s="35" t="s">
        <v>1282</v>
      </c>
      <c r="Q544" s="125" t="s">
        <v>52</v>
      </c>
      <c r="R544" s="125"/>
      <c r="S544" s="125"/>
      <c r="T544" s="125"/>
      <c r="U544" s="125" t="s">
        <v>57</v>
      </c>
      <c r="V544" s="158"/>
    </row>
    <row r="545" spans="2:22" s="156" customFormat="1" ht="18.75">
      <c r="B545" s="71">
        <v>540</v>
      </c>
      <c r="C545" s="170">
        <v>44378</v>
      </c>
      <c r="D545" s="163" t="s">
        <v>956</v>
      </c>
      <c r="E545" s="17">
        <v>44389</v>
      </c>
      <c r="F545" s="11">
        <v>2</v>
      </c>
      <c r="G545" s="125" t="s">
        <v>38</v>
      </c>
      <c r="H545" s="125" t="s">
        <v>39</v>
      </c>
      <c r="I545" s="123" t="s">
        <v>431</v>
      </c>
      <c r="J545" s="123" t="s">
        <v>1273</v>
      </c>
      <c r="K545" s="123">
        <v>2.09</v>
      </c>
      <c r="L545" s="126">
        <v>0.3</v>
      </c>
      <c r="M545" s="110">
        <f t="shared" ref="M545:M546" si="39">K545-L545</f>
        <v>1.7899999999999998</v>
      </c>
      <c r="N545" s="127">
        <v>44114</v>
      </c>
      <c r="O545" s="42">
        <v>9.1666666666666661</v>
      </c>
      <c r="P545" s="35" t="s">
        <v>1282</v>
      </c>
      <c r="Q545" s="125" t="s">
        <v>20</v>
      </c>
      <c r="R545" s="125"/>
      <c r="S545" s="125"/>
      <c r="T545" s="125"/>
      <c r="U545" s="125" t="s">
        <v>74</v>
      </c>
      <c r="V545" s="158"/>
    </row>
    <row r="546" spans="2:22" s="156" customFormat="1" ht="18.75">
      <c r="B546" s="71">
        <v>541</v>
      </c>
      <c r="C546" s="170">
        <v>44378</v>
      </c>
      <c r="D546" s="163" t="s">
        <v>956</v>
      </c>
      <c r="E546" s="17">
        <v>44389</v>
      </c>
      <c r="F546" s="14">
        <v>3</v>
      </c>
      <c r="G546" s="125" t="s">
        <v>133</v>
      </c>
      <c r="H546" s="125" t="s">
        <v>1062</v>
      </c>
      <c r="I546" s="123" t="s">
        <v>1116</v>
      </c>
      <c r="J546" s="123" t="s">
        <v>1271</v>
      </c>
      <c r="K546" s="123">
        <v>0.22</v>
      </c>
      <c r="L546" s="126">
        <v>0.22</v>
      </c>
      <c r="M546" s="110">
        <f t="shared" si="39"/>
        <v>0</v>
      </c>
      <c r="N546" s="127">
        <v>44023</v>
      </c>
      <c r="O546" s="42">
        <v>12.133333333333333</v>
      </c>
      <c r="P546" s="35" t="s">
        <v>1282</v>
      </c>
      <c r="Q546" s="125" t="s">
        <v>52</v>
      </c>
      <c r="R546" s="125"/>
      <c r="S546" s="125"/>
      <c r="T546" s="125"/>
      <c r="U546" s="125" t="s">
        <v>69</v>
      </c>
      <c r="V546" s="158"/>
    </row>
    <row r="547" spans="2:22" s="156" customFormat="1" ht="18.75">
      <c r="B547" s="71">
        <v>542</v>
      </c>
      <c r="C547" s="170">
        <v>44378</v>
      </c>
      <c r="D547" s="163" t="s">
        <v>955</v>
      </c>
      <c r="E547" s="17">
        <v>44387</v>
      </c>
      <c r="F547" s="89" t="s">
        <v>755</v>
      </c>
      <c r="G547" s="125" t="s">
        <v>123</v>
      </c>
      <c r="H547" s="125" t="s">
        <v>143</v>
      </c>
      <c r="I547" s="123" t="s">
        <v>1276</v>
      </c>
      <c r="J547" s="123" t="s">
        <v>1277</v>
      </c>
      <c r="K547" s="126">
        <v>11.34</v>
      </c>
      <c r="L547" s="126">
        <v>0.2</v>
      </c>
      <c r="M547" s="110">
        <f>K547-L547</f>
        <v>11.14</v>
      </c>
      <c r="N547" s="127">
        <v>44054</v>
      </c>
      <c r="O547" s="42">
        <v>11.1</v>
      </c>
      <c r="P547" s="35" t="s">
        <v>1282</v>
      </c>
      <c r="Q547" s="125" t="s">
        <v>53</v>
      </c>
      <c r="R547" s="125"/>
      <c r="S547" s="125"/>
      <c r="T547" s="125"/>
      <c r="U547" s="125" t="s">
        <v>112</v>
      </c>
      <c r="V547" s="158"/>
    </row>
    <row r="548" spans="2:22" s="156" customFormat="1" ht="18.75">
      <c r="B548" s="71">
        <v>543</v>
      </c>
      <c r="C548" s="170">
        <v>44378</v>
      </c>
      <c r="D548" s="163" t="s">
        <v>957</v>
      </c>
      <c r="E548" s="17">
        <v>44390</v>
      </c>
      <c r="F548" s="11">
        <v>3</v>
      </c>
      <c r="G548" s="125" t="s">
        <v>40</v>
      </c>
      <c r="H548" s="125" t="s">
        <v>70</v>
      </c>
      <c r="I548" s="123" t="s">
        <v>216</v>
      </c>
      <c r="J548" s="123" t="s">
        <v>1126</v>
      </c>
      <c r="K548" s="123">
        <v>6.53</v>
      </c>
      <c r="L548" s="126">
        <v>0.28000000000000003</v>
      </c>
      <c r="M548" s="110">
        <f t="shared" ref="M548:M568" si="40">K548-L548</f>
        <v>6.25</v>
      </c>
      <c r="N548" s="127">
        <v>44076</v>
      </c>
      <c r="O548" s="42">
        <v>10.433333333333334</v>
      </c>
      <c r="P548" s="35" t="s">
        <v>1282</v>
      </c>
      <c r="Q548" s="125" t="s">
        <v>53</v>
      </c>
      <c r="R548" s="125"/>
      <c r="S548" s="125"/>
      <c r="T548" s="125"/>
      <c r="U548" s="125" t="s">
        <v>84</v>
      </c>
      <c r="V548" s="158"/>
    </row>
    <row r="549" spans="2:22" s="156" customFormat="1" ht="18.75">
      <c r="B549" s="71">
        <v>544</v>
      </c>
      <c r="C549" s="170">
        <v>44378</v>
      </c>
      <c r="D549" s="163" t="s">
        <v>957</v>
      </c>
      <c r="E549" s="17">
        <v>44390</v>
      </c>
      <c r="F549" s="14">
        <v>3</v>
      </c>
      <c r="G549" s="125" t="s">
        <v>670</v>
      </c>
      <c r="H549" s="125" t="s">
        <v>174</v>
      </c>
      <c r="I549" s="123" t="s">
        <v>1274</v>
      </c>
      <c r="J549" s="123" t="s">
        <v>1275</v>
      </c>
      <c r="K549" s="123">
        <v>2.33</v>
      </c>
      <c r="L549" s="126">
        <v>0.5</v>
      </c>
      <c r="M549" s="110">
        <f t="shared" si="40"/>
        <v>1.83</v>
      </c>
      <c r="N549" s="127">
        <v>44066</v>
      </c>
      <c r="O549" s="42">
        <v>10.766666666666667</v>
      </c>
      <c r="P549" s="35" t="s">
        <v>1282</v>
      </c>
      <c r="Q549" s="125" t="s">
        <v>53</v>
      </c>
      <c r="R549" s="125"/>
      <c r="S549" s="125"/>
      <c r="T549" s="125"/>
      <c r="U549" s="125" t="s">
        <v>56</v>
      </c>
      <c r="V549" s="158"/>
    </row>
    <row r="550" spans="2:22" s="156" customFormat="1" ht="18.75">
      <c r="B550" s="71">
        <v>545</v>
      </c>
      <c r="C550" s="170">
        <v>44378</v>
      </c>
      <c r="D550" s="163" t="s">
        <v>958</v>
      </c>
      <c r="E550" s="17">
        <v>44392</v>
      </c>
      <c r="F550" s="11">
        <v>1</v>
      </c>
      <c r="G550" s="125" t="s">
        <v>1178</v>
      </c>
      <c r="H550" s="125" t="s">
        <v>1292</v>
      </c>
      <c r="I550" s="123" t="s">
        <v>233</v>
      </c>
      <c r="J550" s="123" t="s">
        <v>693</v>
      </c>
      <c r="K550" s="123">
        <v>0.87</v>
      </c>
      <c r="L550" s="123">
        <v>0.02</v>
      </c>
      <c r="M550" s="110">
        <f t="shared" si="40"/>
        <v>0.85</v>
      </c>
      <c r="N550" s="127">
        <v>44091</v>
      </c>
      <c r="O550" s="42">
        <v>10.033333333333333</v>
      </c>
      <c r="P550" s="35" t="s">
        <v>1282</v>
      </c>
      <c r="Q550" s="10" t="s">
        <v>53</v>
      </c>
      <c r="R550" s="177"/>
      <c r="S550" s="178"/>
      <c r="T550" s="178"/>
      <c r="U550" s="125" t="s">
        <v>235</v>
      </c>
    </row>
    <row r="551" spans="2:22" s="156" customFormat="1" ht="18.75">
      <c r="B551" s="71">
        <v>546</v>
      </c>
      <c r="C551" s="170">
        <v>44378</v>
      </c>
      <c r="D551" s="163" t="s">
        <v>958</v>
      </c>
      <c r="E551" s="17">
        <v>44392</v>
      </c>
      <c r="F551" s="11">
        <v>1</v>
      </c>
      <c r="G551" s="125" t="s">
        <v>214</v>
      </c>
      <c r="H551" s="125" t="s">
        <v>401</v>
      </c>
      <c r="I551" s="123" t="s">
        <v>619</v>
      </c>
      <c r="J551" s="123" t="s">
        <v>1293</v>
      </c>
      <c r="K551" s="123">
        <v>4.4800000000000004</v>
      </c>
      <c r="L551" s="126">
        <v>0.3</v>
      </c>
      <c r="M551" s="110">
        <f t="shared" si="40"/>
        <v>4.1800000000000006</v>
      </c>
      <c r="N551" s="127">
        <v>44127</v>
      </c>
      <c r="O551" s="42">
        <v>8.8333333333333339</v>
      </c>
      <c r="P551" s="35" t="s">
        <v>1282</v>
      </c>
      <c r="Q551" s="10" t="s">
        <v>52</v>
      </c>
      <c r="R551" s="177"/>
      <c r="S551" s="178"/>
      <c r="T551" s="178"/>
      <c r="U551" s="125" t="s">
        <v>109</v>
      </c>
    </row>
    <row r="552" spans="2:22" s="156" customFormat="1" ht="18.75">
      <c r="B552" s="71">
        <v>547</v>
      </c>
      <c r="C552" s="170">
        <v>44378</v>
      </c>
      <c r="D552" s="163" t="s">
        <v>958</v>
      </c>
      <c r="E552" s="17">
        <v>44392</v>
      </c>
      <c r="F552" s="11">
        <v>2</v>
      </c>
      <c r="G552" s="125" t="s">
        <v>123</v>
      </c>
      <c r="H552" s="125" t="s">
        <v>143</v>
      </c>
      <c r="I552" s="123" t="s">
        <v>210</v>
      </c>
      <c r="J552" s="123" t="s">
        <v>1294</v>
      </c>
      <c r="K552" s="123">
        <v>1.58</v>
      </c>
      <c r="L552" s="126">
        <v>1.58</v>
      </c>
      <c r="M552" s="110">
        <f t="shared" si="40"/>
        <v>0</v>
      </c>
      <c r="N552" s="127">
        <v>44076</v>
      </c>
      <c r="O552" s="42">
        <v>10.533333333333333</v>
      </c>
      <c r="P552" s="35" t="s">
        <v>1282</v>
      </c>
      <c r="Q552" s="10" t="s">
        <v>110</v>
      </c>
      <c r="R552" s="177"/>
      <c r="S552" s="178"/>
      <c r="T552" s="178"/>
      <c r="U552" s="125" t="s">
        <v>74</v>
      </c>
    </row>
    <row r="553" spans="2:22" s="156" customFormat="1" ht="18.75">
      <c r="B553" s="71">
        <v>548</v>
      </c>
      <c r="C553" s="170">
        <v>44378</v>
      </c>
      <c r="D553" s="163" t="s">
        <v>958</v>
      </c>
      <c r="E553" s="17">
        <v>44392</v>
      </c>
      <c r="F553" s="11">
        <v>3</v>
      </c>
      <c r="G553" s="125" t="s">
        <v>743</v>
      </c>
      <c r="H553" s="125" t="s">
        <v>348</v>
      </c>
      <c r="I553" s="123" t="s">
        <v>855</v>
      </c>
      <c r="J553" s="123" t="s">
        <v>1295</v>
      </c>
      <c r="K553" s="126">
        <v>0.7</v>
      </c>
      <c r="L553" s="126">
        <v>0.7</v>
      </c>
      <c r="M553" s="110">
        <f t="shared" si="40"/>
        <v>0</v>
      </c>
      <c r="N553" s="127">
        <v>44069</v>
      </c>
      <c r="O553" s="42">
        <v>10.766666666666667</v>
      </c>
      <c r="P553" s="35" t="s">
        <v>1282</v>
      </c>
      <c r="Q553" s="10" t="s">
        <v>54</v>
      </c>
      <c r="R553" s="177"/>
      <c r="S553" s="178"/>
      <c r="T553" s="178"/>
      <c r="U553" s="125" t="s">
        <v>69</v>
      </c>
    </row>
    <row r="554" spans="2:22" s="156" customFormat="1" ht="18.75">
      <c r="B554" s="71">
        <v>549</v>
      </c>
      <c r="C554" s="170">
        <v>44378</v>
      </c>
      <c r="D554" s="163" t="s">
        <v>958</v>
      </c>
      <c r="E554" s="17">
        <v>44392</v>
      </c>
      <c r="F554" s="14">
        <v>3</v>
      </c>
      <c r="G554" s="125" t="s">
        <v>743</v>
      </c>
      <c r="H554" s="125" t="s">
        <v>348</v>
      </c>
      <c r="I554" s="123" t="s">
        <v>855</v>
      </c>
      <c r="J554" s="123" t="s">
        <v>1296</v>
      </c>
      <c r="K554" s="126">
        <v>3.9</v>
      </c>
      <c r="L554" s="126">
        <v>3.9</v>
      </c>
      <c r="M554" s="110">
        <f t="shared" si="40"/>
        <v>0</v>
      </c>
      <c r="N554" s="127">
        <v>44070</v>
      </c>
      <c r="O554" s="42">
        <v>10.733333333333333</v>
      </c>
      <c r="P554" s="35" t="s">
        <v>1282</v>
      </c>
      <c r="Q554" s="10" t="s">
        <v>54</v>
      </c>
      <c r="R554" s="177"/>
      <c r="S554" s="178"/>
      <c r="T554" s="178"/>
      <c r="U554" s="125" t="s">
        <v>69</v>
      </c>
    </row>
    <row r="555" spans="2:22" s="156" customFormat="1" ht="18.75">
      <c r="B555" s="71">
        <v>550</v>
      </c>
      <c r="C555" s="170">
        <v>44378</v>
      </c>
      <c r="D555" s="163" t="s">
        <v>958</v>
      </c>
      <c r="E555" s="17">
        <v>44392</v>
      </c>
      <c r="F555" s="14">
        <v>3</v>
      </c>
      <c r="G555" s="125" t="s">
        <v>743</v>
      </c>
      <c r="H555" s="125" t="s">
        <v>348</v>
      </c>
      <c r="I555" s="123" t="s">
        <v>1116</v>
      </c>
      <c r="J555" s="123" t="s">
        <v>1297</v>
      </c>
      <c r="K555" s="126">
        <v>4.16</v>
      </c>
      <c r="L555" s="126">
        <v>4.16</v>
      </c>
      <c r="M555" s="110">
        <f t="shared" si="40"/>
        <v>0</v>
      </c>
      <c r="N555" s="127">
        <v>44006</v>
      </c>
      <c r="O555" s="42">
        <v>12.866666666666667</v>
      </c>
      <c r="P555" s="35" t="s">
        <v>1282</v>
      </c>
      <c r="Q555" s="10" t="s">
        <v>52</v>
      </c>
      <c r="R555" s="177"/>
      <c r="S555" s="178"/>
      <c r="T555" s="178"/>
      <c r="U555" s="125" t="s">
        <v>69</v>
      </c>
    </row>
    <row r="556" spans="2:22" s="156" customFormat="1" ht="18.75">
      <c r="B556" s="71">
        <v>551</v>
      </c>
      <c r="C556" s="170">
        <v>44378</v>
      </c>
      <c r="D556" s="163" t="s">
        <v>958</v>
      </c>
      <c r="E556" s="17">
        <v>44392</v>
      </c>
      <c r="F556" s="14">
        <v>3</v>
      </c>
      <c r="G556" s="125" t="s">
        <v>350</v>
      </c>
      <c r="H556" s="125" t="s">
        <v>1298</v>
      </c>
      <c r="I556" s="123" t="s">
        <v>671</v>
      </c>
      <c r="J556" s="123" t="s">
        <v>1299</v>
      </c>
      <c r="K556" s="126">
        <v>6.44</v>
      </c>
      <c r="L556" s="126">
        <v>0.5</v>
      </c>
      <c r="M556" s="110">
        <f t="shared" si="40"/>
        <v>5.94</v>
      </c>
      <c r="N556" s="127">
        <v>44082</v>
      </c>
      <c r="O556" s="42">
        <v>10.333333333333334</v>
      </c>
      <c r="P556" s="35" t="s">
        <v>1282</v>
      </c>
      <c r="Q556" s="10" t="s">
        <v>53</v>
      </c>
      <c r="R556" s="177"/>
      <c r="S556" s="178"/>
      <c r="T556" s="178"/>
      <c r="U556" s="125" t="s">
        <v>84</v>
      </c>
    </row>
    <row r="557" spans="2:22" s="156" customFormat="1" ht="18.75">
      <c r="B557" s="71">
        <v>552</v>
      </c>
      <c r="C557" s="170">
        <v>44378</v>
      </c>
      <c r="D557" s="163" t="s">
        <v>954</v>
      </c>
      <c r="E557" s="17">
        <v>44393</v>
      </c>
      <c r="F557" s="11">
        <v>1</v>
      </c>
      <c r="G557" s="125" t="s">
        <v>173</v>
      </c>
      <c r="H557" s="125" t="s">
        <v>355</v>
      </c>
      <c r="I557" s="123" t="s">
        <v>393</v>
      </c>
      <c r="J557" s="123" t="s">
        <v>1244</v>
      </c>
      <c r="K557" s="123">
        <v>3</v>
      </c>
      <c r="L557" s="123">
        <v>2.8</v>
      </c>
      <c r="M557" s="110">
        <f t="shared" si="40"/>
        <v>0.20000000000000018</v>
      </c>
      <c r="N557" s="127">
        <v>44107</v>
      </c>
      <c r="O557" s="42">
        <v>9.5333333333333332</v>
      </c>
      <c r="P557" s="35" t="s">
        <v>1282</v>
      </c>
      <c r="Q557" s="125" t="s">
        <v>20</v>
      </c>
      <c r="R557" s="125"/>
      <c r="S557" s="125"/>
      <c r="T557" s="178"/>
      <c r="U557" s="125" t="s">
        <v>56</v>
      </c>
    </row>
    <row r="558" spans="2:22" s="156" customFormat="1" ht="18.75">
      <c r="B558" s="71">
        <v>553</v>
      </c>
      <c r="C558" s="170">
        <v>44378</v>
      </c>
      <c r="D558" s="163" t="s">
        <v>954</v>
      </c>
      <c r="E558" s="17">
        <v>44393</v>
      </c>
      <c r="F558" s="11">
        <v>1</v>
      </c>
      <c r="G558" s="125" t="s">
        <v>173</v>
      </c>
      <c r="H558" s="125" t="s">
        <v>355</v>
      </c>
      <c r="I558" s="123" t="s">
        <v>393</v>
      </c>
      <c r="J558" s="123" t="s">
        <v>1300</v>
      </c>
      <c r="K558" s="123">
        <v>3.77</v>
      </c>
      <c r="L558" s="126">
        <v>3.77</v>
      </c>
      <c r="M558" s="110">
        <f t="shared" si="40"/>
        <v>0</v>
      </c>
      <c r="N558" s="127">
        <v>44104</v>
      </c>
      <c r="O558" s="42">
        <v>9.6333333333333329</v>
      </c>
      <c r="P558" s="35" t="s">
        <v>1282</v>
      </c>
      <c r="Q558" s="125" t="s">
        <v>20</v>
      </c>
      <c r="R558" s="125"/>
      <c r="S558" s="125"/>
      <c r="T558" s="178"/>
      <c r="U558" s="125" t="s">
        <v>56</v>
      </c>
    </row>
    <row r="559" spans="2:22" s="156" customFormat="1" ht="18.75">
      <c r="B559" s="71">
        <v>554</v>
      </c>
      <c r="C559" s="170">
        <v>44378</v>
      </c>
      <c r="D559" s="163" t="s">
        <v>954</v>
      </c>
      <c r="E559" s="17">
        <v>44393</v>
      </c>
      <c r="F559" s="11">
        <v>1</v>
      </c>
      <c r="G559" s="125" t="s">
        <v>173</v>
      </c>
      <c r="H559" s="125" t="s">
        <v>355</v>
      </c>
      <c r="I559" s="123" t="s">
        <v>393</v>
      </c>
      <c r="J559" s="123" t="s">
        <v>1301</v>
      </c>
      <c r="K559" s="123">
        <v>3.81</v>
      </c>
      <c r="L559" s="126">
        <v>3.7</v>
      </c>
      <c r="M559" s="110">
        <f t="shared" si="40"/>
        <v>0.10999999999999988</v>
      </c>
      <c r="N559" s="127">
        <v>44109</v>
      </c>
      <c r="O559" s="42">
        <v>9.4666666666666668</v>
      </c>
      <c r="P559" s="35" t="s">
        <v>1282</v>
      </c>
      <c r="Q559" s="125" t="s">
        <v>20</v>
      </c>
      <c r="R559" s="125"/>
      <c r="S559" s="125"/>
      <c r="T559" s="178"/>
      <c r="U559" s="125" t="s">
        <v>56</v>
      </c>
    </row>
    <row r="560" spans="2:22" s="156" customFormat="1" ht="18.75">
      <c r="B560" s="71">
        <v>555</v>
      </c>
      <c r="C560" s="170">
        <v>44378</v>
      </c>
      <c r="D560" s="163" t="s">
        <v>954</v>
      </c>
      <c r="E560" s="17">
        <v>44393</v>
      </c>
      <c r="F560" s="11">
        <v>1</v>
      </c>
      <c r="G560" s="125" t="s">
        <v>173</v>
      </c>
      <c r="H560" s="125" t="s">
        <v>355</v>
      </c>
      <c r="I560" s="123" t="s">
        <v>619</v>
      </c>
      <c r="J560" s="123" t="s">
        <v>1302</v>
      </c>
      <c r="K560" s="123">
        <v>9.7899999999999991</v>
      </c>
      <c r="L560" s="126">
        <v>9.7899999999999991</v>
      </c>
      <c r="M560" s="110">
        <f t="shared" si="40"/>
        <v>0</v>
      </c>
      <c r="N560" s="127">
        <v>44092</v>
      </c>
      <c r="O560" s="42">
        <v>10.033333333333333</v>
      </c>
      <c r="P560" s="35" t="s">
        <v>1282</v>
      </c>
      <c r="Q560" s="125" t="s">
        <v>53</v>
      </c>
      <c r="R560" s="125"/>
      <c r="S560" s="125"/>
      <c r="T560" s="178"/>
      <c r="U560" s="125" t="s">
        <v>74</v>
      </c>
    </row>
    <row r="561" spans="2:21" s="156" customFormat="1" ht="18.75">
      <c r="B561" s="71">
        <v>556</v>
      </c>
      <c r="C561" s="170">
        <v>44378</v>
      </c>
      <c r="D561" s="163" t="s">
        <v>954</v>
      </c>
      <c r="E561" s="17">
        <v>44393</v>
      </c>
      <c r="F561" s="11">
        <v>1</v>
      </c>
      <c r="G561" s="125" t="s">
        <v>173</v>
      </c>
      <c r="H561" s="125" t="s">
        <v>355</v>
      </c>
      <c r="I561" s="123" t="s">
        <v>119</v>
      </c>
      <c r="J561" s="123" t="s">
        <v>1049</v>
      </c>
      <c r="K561" s="123">
        <v>3.49</v>
      </c>
      <c r="L561" s="126">
        <v>3</v>
      </c>
      <c r="M561" s="110">
        <f t="shared" si="40"/>
        <v>0.49000000000000021</v>
      </c>
      <c r="N561" s="127">
        <v>44118</v>
      </c>
      <c r="O561" s="42">
        <v>9.1666666666666661</v>
      </c>
      <c r="P561" s="35" t="s">
        <v>1282</v>
      </c>
      <c r="Q561" s="125" t="s">
        <v>53</v>
      </c>
      <c r="R561" s="125"/>
      <c r="S561" s="125"/>
      <c r="T561" s="178"/>
      <c r="U561" s="125" t="s">
        <v>74</v>
      </c>
    </row>
    <row r="562" spans="2:21" s="156" customFormat="1" ht="18.75">
      <c r="B562" s="71">
        <v>557</v>
      </c>
      <c r="C562" s="170">
        <v>44378</v>
      </c>
      <c r="D562" s="163" t="s">
        <v>954</v>
      </c>
      <c r="E562" s="17">
        <v>44393</v>
      </c>
      <c r="F562" s="11">
        <v>1</v>
      </c>
      <c r="G562" s="125" t="s">
        <v>173</v>
      </c>
      <c r="H562" s="125" t="s">
        <v>355</v>
      </c>
      <c r="I562" s="123" t="s">
        <v>642</v>
      </c>
      <c r="J562" s="123" t="s">
        <v>1303</v>
      </c>
      <c r="K562" s="123">
        <v>1.92</v>
      </c>
      <c r="L562" s="126">
        <v>1.92</v>
      </c>
      <c r="M562" s="110">
        <f t="shared" si="40"/>
        <v>0</v>
      </c>
      <c r="N562" s="127">
        <v>44118</v>
      </c>
      <c r="O562" s="42">
        <v>9.1666666666666661</v>
      </c>
      <c r="P562" s="35" t="s">
        <v>1282</v>
      </c>
      <c r="Q562" s="125" t="s">
        <v>53</v>
      </c>
      <c r="R562" s="125"/>
      <c r="S562" s="125"/>
      <c r="T562" s="178"/>
      <c r="U562" s="125" t="s">
        <v>84</v>
      </c>
    </row>
    <row r="563" spans="2:21" s="156" customFormat="1" ht="18.75">
      <c r="B563" s="71">
        <v>558</v>
      </c>
      <c r="C563" s="170">
        <v>44378</v>
      </c>
      <c r="D563" s="163" t="s">
        <v>954</v>
      </c>
      <c r="E563" s="17">
        <v>44393</v>
      </c>
      <c r="F563" s="11">
        <v>1</v>
      </c>
      <c r="G563" s="125" t="s">
        <v>173</v>
      </c>
      <c r="H563" s="125" t="s">
        <v>355</v>
      </c>
      <c r="I563" s="123" t="s">
        <v>121</v>
      </c>
      <c r="J563" s="123" t="s">
        <v>1304</v>
      </c>
      <c r="K563" s="123">
        <v>4.55</v>
      </c>
      <c r="L563" s="126">
        <v>4.55</v>
      </c>
      <c r="M563" s="110">
        <f t="shared" si="40"/>
        <v>0</v>
      </c>
      <c r="N563" s="127">
        <v>44046</v>
      </c>
      <c r="O563" s="42">
        <v>11.566666666666666</v>
      </c>
      <c r="P563" s="35" t="s">
        <v>1282</v>
      </c>
      <c r="Q563" s="125" t="s">
        <v>54</v>
      </c>
      <c r="R563" s="125"/>
      <c r="S563" s="125"/>
      <c r="T563" s="178"/>
      <c r="U563" s="125" t="s">
        <v>130</v>
      </c>
    </row>
    <row r="564" spans="2:21" s="156" customFormat="1" ht="18.75">
      <c r="B564" s="71">
        <v>559</v>
      </c>
      <c r="C564" s="170">
        <v>44378</v>
      </c>
      <c r="D564" s="163" t="s">
        <v>954</v>
      </c>
      <c r="E564" s="17">
        <v>44393</v>
      </c>
      <c r="F564" s="11">
        <v>1</v>
      </c>
      <c r="G564" s="125" t="s">
        <v>721</v>
      </c>
      <c r="H564" s="125" t="s">
        <v>420</v>
      </c>
      <c r="I564" s="123" t="s">
        <v>741</v>
      </c>
      <c r="J564" s="123" t="s">
        <v>871</v>
      </c>
      <c r="K564" s="123">
        <v>6.71</v>
      </c>
      <c r="L564" s="126">
        <v>0.2</v>
      </c>
      <c r="M564" s="110">
        <f t="shared" si="40"/>
        <v>6.51</v>
      </c>
      <c r="N564" s="127">
        <v>44159</v>
      </c>
      <c r="O564" s="42">
        <v>7.8</v>
      </c>
      <c r="P564" s="35" t="s">
        <v>1282</v>
      </c>
      <c r="Q564" s="125" t="s">
        <v>20</v>
      </c>
      <c r="R564" s="125"/>
      <c r="S564" s="125"/>
      <c r="T564" s="178"/>
      <c r="U564" s="125" t="s">
        <v>747</v>
      </c>
    </row>
    <row r="565" spans="2:21" s="156" customFormat="1" ht="18.75">
      <c r="B565" s="71">
        <v>560</v>
      </c>
      <c r="C565" s="170">
        <v>44378</v>
      </c>
      <c r="D565" s="163" t="s">
        <v>954</v>
      </c>
      <c r="E565" s="17">
        <v>44393</v>
      </c>
      <c r="F565" s="11">
        <v>2</v>
      </c>
      <c r="G565" s="125" t="s">
        <v>71</v>
      </c>
      <c r="H565" s="125" t="s">
        <v>917</v>
      </c>
      <c r="I565" s="123" t="s">
        <v>172</v>
      </c>
      <c r="J565" s="123" t="s">
        <v>1305</v>
      </c>
      <c r="K565" s="123">
        <v>1.36</v>
      </c>
      <c r="L565" s="126">
        <v>1.36</v>
      </c>
      <c r="M565" s="110">
        <f t="shared" si="40"/>
        <v>0</v>
      </c>
      <c r="N565" s="127">
        <v>44017</v>
      </c>
      <c r="O565" s="42">
        <v>12.533333333333333</v>
      </c>
      <c r="P565" s="35" t="s">
        <v>1282</v>
      </c>
      <c r="Q565" s="125" t="s">
        <v>20</v>
      </c>
      <c r="R565" s="125"/>
      <c r="S565" s="125"/>
      <c r="T565" s="178"/>
      <c r="U565" s="125" t="s">
        <v>55</v>
      </c>
    </row>
    <row r="566" spans="2:21" s="156" customFormat="1" ht="18.75">
      <c r="B566" s="71">
        <v>561</v>
      </c>
      <c r="C566" s="170">
        <v>44378</v>
      </c>
      <c r="D566" s="163" t="s">
        <v>954</v>
      </c>
      <c r="E566" s="17">
        <v>44393</v>
      </c>
      <c r="F566" s="11">
        <v>2</v>
      </c>
      <c r="G566" s="125" t="s">
        <v>213</v>
      </c>
      <c r="H566" s="125" t="s">
        <v>1306</v>
      </c>
      <c r="I566" s="123" t="s">
        <v>172</v>
      </c>
      <c r="J566" s="123" t="s">
        <v>171</v>
      </c>
      <c r="K566" s="126">
        <v>4.1900000000000004</v>
      </c>
      <c r="L566" s="126">
        <v>4.1900000000000004</v>
      </c>
      <c r="M566" s="110">
        <f t="shared" si="40"/>
        <v>0</v>
      </c>
      <c r="N566" s="127">
        <v>44023</v>
      </c>
      <c r="O566" s="42">
        <v>12.333333333333334</v>
      </c>
      <c r="P566" s="35" t="s">
        <v>1282</v>
      </c>
      <c r="Q566" s="125" t="s">
        <v>20</v>
      </c>
      <c r="R566" s="125"/>
      <c r="S566" s="125"/>
      <c r="T566" s="178"/>
      <c r="U566" s="125" t="s">
        <v>55</v>
      </c>
    </row>
    <row r="567" spans="2:21" s="156" customFormat="1" ht="18.75">
      <c r="B567" s="71">
        <v>562</v>
      </c>
      <c r="C567" s="170">
        <v>44378</v>
      </c>
      <c r="D567" s="163" t="s">
        <v>954</v>
      </c>
      <c r="E567" s="17">
        <v>44393</v>
      </c>
      <c r="F567" s="14">
        <v>3</v>
      </c>
      <c r="G567" s="125" t="s">
        <v>922</v>
      </c>
      <c r="H567" s="125" t="s">
        <v>922</v>
      </c>
      <c r="I567" s="123" t="s">
        <v>793</v>
      </c>
      <c r="J567" s="123" t="s">
        <v>1307</v>
      </c>
      <c r="K567" s="126">
        <v>3.8</v>
      </c>
      <c r="L567" s="126">
        <v>0.1</v>
      </c>
      <c r="M567" s="110">
        <f t="shared" si="40"/>
        <v>3.6999999999999997</v>
      </c>
      <c r="N567" s="127">
        <v>44006</v>
      </c>
      <c r="O567" s="42">
        <v>12.9</v>
      </c>
      <c r="P567" s="35" t="s">
        <v>1282</v>
      </c>
      <c r="Q567" s="125" t="s">
        <v>20</v>
      </c>
      <c r="R567" s="125"/>
      <c r="S567" s="125"/>
      <c r="T567" s="178"/>
      <c r="U567" s="125" t="s">
        <v>69</v>
      </c>
    </row>
    <row r="568" spans="2:21" s="156" customFormat="1" ht="18.75">
      <c r="B568" s="71">
        <v>563</v>
      </c>
      <c r="C568" s="170">
        <v>44378</v>
      </c>
      <c r="D568" s="163" t="s">
        <v>954</v>
      </c>
      <c r="E568" s="17">
        <v>44393</v>
      </c>
      <c r="F568" s="89" t="s">
        <v>754</v>
      </c>
      <c r="G568" s="126">
        <v>23</v>
      </c>
      <c r="H568" s="126">
        <v>23.1</v>
      </c>
      <c r="I568" s="11" t="s">
        <v>1308</v>
      </c>
      <c r="J568" s="11" t="s">
        <v>1309</v>
      </c>
      <c r="K568" s="11">
        <v>5.26</v>
      </c>
      <c r="L568" s="24">
        <v>0.1</v>
      </c>
      <c r="M568" s="110">
        <f t="shared" si="40"/>
        <v>5.16</v>
      </c>
      <c r="N568" s="43">
        <v>44117</v>
      </c>
      <c r="O568" s="35">
        <v>9</v>
      </c>
      <c r="P568" s="35" t="s">
        <v>1282</v>
      </c>
      <c r="Q568" s="10" t="s">
        <v>54</v>
      </c>
      <c r="R568" s="10"/>
      <c r="S568" s="10"/>
      <c r="T568" s="178"/>
      <c r="U568" s="10" t="s">
        <v>306</v>
      </c>
    </row>
    <row r="569" spans="2:21" s="156" customFormat="1" ht="18.75">
      <c r="B569" s="71">
        <v>564</v>
      </c>
      <c r="C569" s="170">
        <v>44378</v>
      </c>
      <c r="D569" s="163" t="s">
        <v>955</v>
      </c>
      <c r="E569" s="17">
        <v>44394</v>
      </c>
      <c r="F569" s="11">
        <v>1</v>
      </c>
      <c r="G569" s="125" t="s">
        <v>928</v>
      </c>
      <c r="H569" s="125" t="s">
        <v>929</v>
      </c>
      <c r="I569" s="123" t="s">
        <v>613</v>
      </c>
      <c r="J569" s="123" t="s">
        <v>615</v>
      </c>
      <c r="K569" s="123">
        <v>5.6</v>
      </c>
      <c r="L569" s="123">
        <v>5.22</v>
      </c>
      <c r="M569" s="110">
        <f>K569-L569</f>
        <v>0.37999999999999989</v>
      </c>
      <c r="N569" s="127">
        <v>44107</v>
      </c>
      <c r="O569" s="42">
        <v>9.5333333333333332</v>
      </c>
      <c r="P569" s="35" t="s">
        <v>1282</v>
      </c>
      <c r="Q569" s="125" t="s">
        <v>20</v>
      </c>
      <c r="R569" s="125"/>
      <c r="S569" s="125"/>
      <c r="T569" s="178"/>
      <c r="U569" s="125" t="s">
        <v>56</v>
      </c>
    </row>
    <row r="570" spans="2:21" s="156" customFormat="1" ht="18.75">
      <c r="B570" s="71">
        <v>565</v>
      </c>
      <c r="C570" s="170">
        <v>44378</v>
      </c>
      <c r="D570" s="163" t="s">
        <v>955</v>
      </c>
      <c r="E570" s="17">
        <v>44394</v>
      </c>
      <c r="F570" s="11">
        <v>3</v>
      </c>
      <c r="G570" s="125" t="s">
        <v>36</v>
      </c>
      <c r="H570" s="125" t="s">
        <v>916</v>
      </c>
      <c r="I570" s="123" t="s">
        <v>965</v>
      </c>
      <c r="J570" s="123" t="s">
        <v>1310</v>
      </c>
      <c r="K570" s="123">
        <v>4.28</v>
      </c>
      <c r="L570" s="126">
        <v>4.28</v>
      </c>
      <c r="M570" s="110">
        <f>K570-L570</f>
        <v>0</v>
      </c>
      <c r="N570" s="127">
        <v>44018</v>
      </c>
      <c r="O570" s="42">
        <v>12.533333333333333</v>
      </c>
      <c r="P570" s="35" t="s">
        <v>1282</v>
      </c>
      <c r="Q570" s="125" t="s">
        <v>52</v>
      </c>
      <c r="R570" s="125"/>
      <c r="S570" s="125"/>
      <c r="T570" s="178"/>
      <c r="U570" s="125" t="s">
        <v>69</v>
      </c>
    </row>
    <row r="571" spans="2:21" s="156" customFormat="1" ht="18.75">
      <c r="B571" s="71">
        <v>566</v>
      </c>
      <c r="C571" s="170">
        <v>44378</v>
      </c>
      <c r="D571" s="163" t="s">
        <v>955</v>
      </c>
      <c r="E571" s="17">
        <v>44394</v>
      </c>
      <c r="F571" s="11">
        <v>3</v>
      </c>
      <c r="G571" s="125" t="s">
        <v>36</v>
      </c>
      <c r="H571" s="125" t="s">
        <v>916</v>
      </c>
      <c r="I571" s="123" t="s">
        <v>965</v>
      </c>
      <c r="J571" s="123" t="s">
        <v>1194</v>
      </c>
      <c r="K571" s="123">
        <v>4.63</v>
      </c>
      <c r="L571" s="126">
        <v>4.58</v>
      </c>
      <c r="M571" s="110">
        <f t="shared" ref="M571:M582" si="41">K571-L571</f>
        <v>4.9999999999999822E-2</v>
      </c>
      <c r="N571" s="127">
        <v>44018</v>
      </c>
      <c r="O571" s="42">
        <v>12.533333333333333</v>
      </c>
      <c r="P571" s="35" t="s">
        <v>1282</v>
      </c>
      <c r="Q571" s="125" t="s">
        <v>52</v>
      </c>
      <c r="R571" s="125"/>
      <c r="S571" s="125"/>
      <c r="T571" s="178"/>
      <c r="U571" s="125" t="s">
        <v>69</v>
      </c>
    </row>
    <row r="572" spans="2:21" s="156" customFormat="1" ht="18.75">
      <c r="B572" s="71">
        <v>567</v>
      </c>
      <c r="C572" s="170">
        <v>44378</v>
      </c>
      <c r="D572" s="163" t="s">
        <v>955</v>
      </c>
      <c r="E572" s="17">
        <v>44394</v>
      </c>
      <c r="F572" s="11">
        <v>3</v>
      </c>
      <c r="G572" s="125" t="s">
        <v>36</v>
      </c>
      <c r="H572" s="125" t="s">
        <v>916</v>
      </c>
      <c r="I572" s="123" t="s">
        <v>965</v>
      </c>
      <c r="J572" s="123" t="s">
        <v>1311</v>
      </c>
      <c r="K572" s="126">
        <v>1.8</v>
      </c>
      <c r="L572" s="126">
        <v>1.8</v>
      </c>
      <c r="M572" s="110">
        <f t="shared" si="41"/>
        <v>0</v>
      </c>
      <c r="N572" s="127">
        <v>44023</v>
      </c>
      <c r="O572" s="42">
        <v>12.366666666666667</v>
      </c>
      <c r="P572" s="35" t="s">
        <v>1282</v>
      </c>
      <c r="Q572" s="125" t="s">
        <v>52</v>
      </c>
      <c r="R572" s="125"/>
      <c r="S572" s="125"/>
      <c r="T572" s="178"/>
      <c r="U572" s="125" t="s">
        <v>69</v>
      </c>
    </row>
    <row r="573" spans="2:21" s="156" customFormat="1" ht="18.75">
      <c r="B573" s="71">
        <v>568</v>
      </c>
      <c r="C573" s="170">
        <v>44378</v>
      </c>
      <c r="D573" s="163" t="s">
        <v>955</v>
      </c>
      <c r="E573" s="17">
        <v>44394</v>
      </c>
      <c r="F573" s="11">
        <v>3</v>
      </c>
      <c r="G573" s="125" t="s">
        <v>36</v>
      </c>
      <c r="H573" s="125" t="s">
        <v>916</v>
      </c>
      <c r="I573" s="123" t="s">
        <v>965</v>
      </c>
      <c r="J573" s="123" t="s">
        <v>1312</v>
      </c>
      <c r="K573" s="123">
        <v>2.4300000000000002</v>
      </c>
      <c r="L573" s="126">
        <v>2.4300000000000002</v>
      </c>
      <c r="M573" s="110">
        <f t="shared" si="41"/>
        <v>0</v>
      </c>
      <c r="N573" s="127">
        <v>44126</v>
      </c>
      <c r="O573" s="42">
        <v>8.9333333333333336</v>
      </c>
      <c r="P573" s="35" t="s">
        <v>1282</v>
      </c>
      <c r="Q573" s="125" t="s">
        <v>20</v>
      </c>
      <c r="R573" s="125"/>
      <c r="S573" s="125"/>
      <c r="T573" s="178"/>
      <c r="U573" s="125" t="s">
        <v>56</v>
      </c>
    </row>
    <row r="574" spans="2:21" s="156" customFormat="1" ht="18.75">
      <c r="B574" s="71">
        <v>569</v>
      </c>
      <c r="C574" s="170">
        <v>44378</v>
      </c>
      <c r="D574" s="163" t="s">
        <v>955</v>
      </c>
      <c r="E574" s="17">
        <v>44394</v>
      </c>
      <c r="F574" s="11">
        <v>3</v>
      </c>
      <c r="G574" s="125" t="s">
        <v>36</v>
      </c>
      <c r="H574" s="125" t="s">
        <v>916</v>
      </c>
      <c r="I574" s="123" t="s">
        <v>965</v>
      </c>
      <c r="J574" s="123" t="s">
        <v>1313</v>
      </c>
      <c r="K574" s="123">
        <v>2.88</v>
      </c>
      <c r="L574" s="126">
        <v>2.88</v>
      </c>
      <c r="M574" s="110">
        <f t="shared" si="41"/>
        <v>0</v>
      </c>
      <c r="N574" s="127">
        <v>44023</v>
      </c>
      <c r="O574" s="42">
        <v>12.366666666666667</v>
      </c>
      <c r="P574" s="35" t="s">
        <v>1282</v>
      </c>
      <c r="Q574" s="125" t="s">
        <v>52</v>
      </c>
      <c r="R574" s="125"/>
      <c r="S574" s="125"/>
      <c r="T574" s="178"/>
      <c r="U574" s="125" t="s">
        <v>69</v>
      </c>
    </row>
    <row r="575" spans="2:21" s="156" customFormat="1" ht="18.75">
      <c r="B575" s="71">
        <v>570</v>
      </c>
      <c r="C575" s="170">
        <v>44378</v>
      </c>
      <c r="D575" s="163" t="s">
        <v>955</v>
      </c>
      <c r="E575" s="17">
        <v>44394</v>
      </c>
      <c r="F575" s="11">
        <v>3</v>
      </c>
      <c r="G575" s="125" t="s">
        <v>36</v>
      </c>
      <c r="H575" s="125" t="s">
        <v>916</v>
      </c>
      <c r="I575" s="123" t="s">
        <v>965</v>
      </c>
      <c r="J575" s="123" t="s">
        <v>1314</v>
      </c>
      <c r="K575" s="123">
        <v>0.83</v>
      </c>
      <c r="L575" s="126">
        <v>0.83</v>
      </c>
      <c r="M575" s="110">
        <f t="shared" si="41"/>
        <v>0</v>
      </c>
      <c r="N575" s="127">
        <v>44021</v>
      </c>
      <c r="O575" s="42">
        <v>12.433333333333334</v>
      </c>
      <c r="P575" s="35" t="s">
        <v>1282</v>
      </c>
      <c r="Q575" s="125" t="s">
        <v>52</v>
      </c>
      <c r="R575" s="125"/>
      <c r="S575" s="125"/>
      <c r="T575" s="178"/>
      <c r="U575" s="125" t="s">
        <v>69</v>
      </c>
    </row>
    <row r="576" spans="2:21" s="156" customFormat="1" ht="18.75">
      <c r="B576" s="71">
        <v>571</v>
      </c>
      <c r="C576" s="170">
        <v>44378</v>
      </c>
      <c r="D576" s="163" t="s">
        <v>955</v>
      </c>
      <c r="E576" s="17">
        <v>44394</v>
      </c>
      <c r="F576" s="11">
        <v>3</v>
      </c>
      <c r="G576" s="125" t="s">
        <v>36</v>
      </c>
      <c r="H576" s="125" t="s">
        <v>916</v>
      </c>
      <c r="I576" s="123" t="s">
        <v>965</v>
      </c>
      <c r="J576" s="123" t="s">
        <v>1315</v>
      </c>
      <c r="K576" s="123">
        <v>1.38</v>
      </c>
      <c r="L576" s="126">
        <v>1</v>
      </c>
      <c r="M576" s="110">
        <f t="shared" si="41"/>
        <v>0.37999999999999989</v>
      </c>
      <c r="N576" s="127">
        <v>44020</v>
      </c>
      <c r="O576" s="42">
        <v>12.466666666666667</v>
      </c>
      <c r="P576" s="35" t="s">
        <v>1282</v>
      </c>
      <c r="Q576" s="125" t="s">
        <v>52</v>
      </c>
      <c r="R576" s="125"/>
      <c r="S576" s="125"/>
      <c r="T576" s="178"/>
      <c r="U576" s="125" t="s">
        <v>69</v>
      </c>
    </row>
    <row r="577" spans="2:21" s="156" customFormat="1" ht="18.75">
      <c r="B577" s="71">
        <v>572</v>
      </c>
      <c r="C577" s="170">
        <v>44378</v>
      </c>
      <c r="D577" s="163" t="s">
        <v>955</v>
      </c>
      <c r="E577" s="17">
        <v>44394</v>
      </c>
      <c r="F577" s="11">
        <v>3</v>
      </c>
      <c r="G577" s="125" t="s">
        <v>36</v>
      </c>
      <c r="H577" s="125" t="s">
        <v>916</v>
      </c>
      <c r="I577" s="123" t="s">
        <v>1316</v>
      </c>
      <c r="J577" s="123" t="s">
        <v>1317</v>
      </c>
      <c r="K577" s="123">
        <v>4.5</v>
      </c>
      <c r="L577" s="126">
        <v>2.5</v>
      </c>
      <c r="M577" s="110">
        <f t="shared" si="41"/>
        <v>2</v>
      </c>
      <c r="N577" s="127">
        <v>44099</v>
      </c>
      <c r="O577" s="42">
        <v>9.8333333333333339</v>
      </c>
      <c r="P577" s="35" t="s">
        <v>1282</v>
      </c>
      <c r="Q577" s="125" t="s">
        <v>54</v>
      </c>
      <c r="R577" s="125"/>
      <c r="S577" s="125"/>
      <c r="T577" s="178"/>
      <c r="U577" s="125" t="s">
        <v>69</v>
      </c>
    </row>
    <row r="578" spans="2:21" s="156" customFormat="1" ht="18.75">
      <c r="B578" s="71">
        <v>573</v>
      </c>
      <c r="C578" s="170">
        <v>44378</v>
      </c>
      <c r="D578" s="163" t="s">
        <v>955</v>
      </c>
      <c r="E578" s="17">
        <v>44394</v>
      </c>
      <c r="F578" s="11">
        <v>3</v>
      </c>
      <c r="G578" s="125" t="s">
        <v>36</v>
      </c>
      <c r="H578" s="125" t="s">
        <v>916</v>
      </c>
      <c r="I578" s="123" t="s">
        <v>965</v>
      </c>
      <c r="J578" s="123" t="s">
        <v>1318</v>
      </c>
      <c r="K578" s="123">
        <v>1.29</v>
      </c>
      <c r="L578" s="126">
        <v>1.29</v>
      </c>
      <c r="M578" s="110">
        <f t="shared" si="41"/>
        <v>0</v>
      </c>
      <c r="N578" s="127">
        <v>44021</v>
      </c>
      <c r="O578" s="42">
        <v>12.433333333333334</v>
      </c>
      <c r="P578" s="35" t="s">
        <v>1282</v>
      </c>
      <c r="Q578" s="125" t="s">
        <v>52</v>
      </c>
      <c r="R578" s="125"/>
      <c r="S578" s="125"/>
      <c r="T578" s="178"/>
      <c r="U578" s="125" t="s">
        <v>69</v>
      </c>
    </row>
    <row r="579" spans="2:21" s="156" customFormat="1" ht="18.75">
      <c r="B579" s="71">
        <v>574</v>
      </c>
      <c r="C579" s="170">
        <v>44378</v>
      </c>
      <c r="D579" s="163" t="s">
        <v>955</v>
      </c>
      <c r="E579" s="17">
        <v>44394</v>
      </c>
      <c r="F579" s="11">
        <v>3</v>
      </c>
      <c r="G579" s="125" t="s">
        <v>36</v>
      </c>
      <c r="H579" s="125" t="s">
        <v>916</v>
      </c>
      <c r="I579" s="123" t="s">
        <v>965</v>
      </c>
      <c r="J579" s="123" t="s">
        <v>1319</v>
      </c>
      <c r="K579" s="123">
        <v>1.62</v>
      </c>
      <c r="L579" s="126">
        <v>1.29</v>
      </c>
      <c r="M579" s="110">
        <f t="shared" si="41"/>
        <v>0.33000000000000007</v>
      </c>
      <c r="N579" s="127">
        <v>44021</v>
      </c>
      <c r="O579" s="42">
        <v>12.433333333333334</v>
      </c>
      <c r="P579" s="35" t="s">
        <v>1282</v>
      </c>
      <c r="Q579" s="125" t="s">
        <v>52</v>
      </c>
      <c r="R579" s="125"/>
      <c r="S579" s="125"/>
      <c r="T579" s="178"/>
      <c r="U579" s="125" t="s">
        <v>69</v>
      </c>
    </row>
    <row r="580" spans="2:21" s="156" customFormat="1" ht="18.75">
      <c r="B580" s="71">
        <v>575</v>
      </c>
      <c r="C580" s="170">
        <v>44378</v>
      </c>
      <c r="D580" s="163" t="s">
        <v>955</v>
      </c>
      <c r="E580" s="17">
        <v>44394</v>
      </c>
      <c r="F580" s="11">
        <v>3</v>
      </c>
      <c r="G580" s="125" t="s">
        <v>36</v>
      </c>
      <c r="H580" s="125" t="s">
        <v>916</v>
      </c>
      <c r="I580" s="123" t="s">
        <v>965</v>
      </c>
      <c r="J580" s="123" t="s">
        <v>1320</v>
      </c>
      <c r="K580" s="123">
        <v>3.07</v>
      </c>
      <c r="L580" s="126">
        <v>2.5</v>
      </c>
      <c r="M580" s="110">
        <f t="shared" si="41"/>
        <v>0.56999999999999984</v>
      </c>
      <c r="N580" s="127">
        <v>44020</v>
      </c>
      <c r="O580" s="42">
        <v>12.466666666666667</v>
      </c>
      <c r="P580" s="35" t="s">
        <v>1282</v>
      </c>
      <c r="Q580" s="125" t="s">
        <v>52</v>
      </c>
      <c r="R580" s="125"/>
      <c r="S580" s="125"/>
      <c r="T580" s="178"/>
      <c r="U580" s="125" t="s">
        <v>69</v>
      </c>
    </row>
    <row r="581" spans="2:21" s="156" customFormat="1" ht="18.75">
      <c r="B581" s="71">
        <v>576</v>
      </c>
      <c r="C581" s="170">
        <v>44378</v>
      </c>
      <c r="D581" s="163" t="s">
        <v>955</v>
      </c>
      <c r="E581" s="17">
        <v>44394</v>
      </c>
      <c r="F581" s="11">
        <v>3</v>
      </c>
      <c r="G581" s="125" t="s">
        <v>70</v>
      </c>
      <c r="H581" s="125" t="s">
        <v>866</v>
      </c>
      <c r="I581" s="123" t="s">
        <v>1019</v>
      </c>
      <c r="J581" s="123" t="s">
        <v>1321</v>
      </c>
      <c r="K581" s="123">
        <v>5.19</v>
      </c>
      <c r="L581" s="126">
        <v>2.5</v>
      </c>
      <c r="M581" s="110">
        <f t="shared" si="41"/>
        <v>2.6900000000000004</v>
      </c>
      <c r="N581" s="127">
        <v>44120</v>
      </c>
      <c r="O581" s="42">
        <v>9.1333333333333329</v>
      </c>
      <c r="P581" s="35" t="s">
        <v>1282</v>
      </c>
      <c r="Q581" s="125" t="s">
        <v>52</v>
      </c>
      <c r="R581" s="125"/>
      <c r="S581" s="125"/>
      <c r="T581" s="178"/>
      <c r="U581" s="125" t="s">
        <v>56</v>
      </c>
    </row>
    <row r="582" spans="2:21" s="156" customFormat="1" ht="18.75">
      <c r="B582" s="71">
        <v>577</v>
      </c>
      <c r="C582" s="170">
        <v>44378</v>
      </c>
      <c r="D582" s="163" t="s">
        <v>955</v>
      </c>
      <c r="E582" s="17">
        <v>44394</v>
      </c>
      <c r="F582" s="11">
        <v>3</v>
      </c>
      <c r="G582" s="125" t="s">
        <v>70</v>
      </c>
      <c r="H582" s="125" t="s">
        <v>866</v>
      </c>
      <c r="I582" s="123" t="s">
        <v>1019</v>
      </c>
      <c r="J582" s="123" t="s">
        <v>1322</v>
      </c>
      <c r="K582" s="123">
        <v>7.54</v>
      </c>
      <c r="L582" s="126">
        <v>6.5</v>
      </c>
      <c r="M582" s="110">
        <f t="shared" si="41"/>
        <v>1.04</v>
      </c>
      <c r="N582" s="127">
        <v>44119</v>
      </c>
      <c r="O582" s="42">
        <v>9.1666666666666661</v>
      </c>
      <c r="P582" s="35" t="s">
        <v>1282</v>
      </c>
      <c r="Q582" s="125" t="s">
        <v>52</v>
      </c>
      <c r="R582" s="125"/>
      <c r="S582" s="125"/>
      <c r="T582" s="178"/>
      <c r="U582" s="125" t="s">
        <v>56</v>
      </c>
    </row>
    <row r="583" spans="2:21" s="156" customFormat="1" ht="18.75">
      <c r="B583" s="71">
        <v>578</v>
      </c>
      <c r="C583" s="170">
        <v>44378</v>
      </c>
      <c r="D583" s="163" t="s">
        <v>953</v>
      </c>
      <c r="E583" s="17">
        <v>44395</v>
      </c>
      <c r="F583" s="11">
        <v>1</v>
      </c>
      <c r="G583" s="125" t="s">
        <v>973</v>
      </c>
      <c r="H583" s="125" t="s">
        <v>916</v>
      </c>
      <c r="I583" s="123" t="s">
        <v>121</v>
      </c>
      <c r="J583" s="123" t="s">
        <v>122</v>
      </c>
      <c r="K583" s="123">
        <v>4.84</v>
      </c>
      <c r="L583" s="123">
        <v>4.4000000000000004</v>
      </c>
      <c r="M583" s="110">
        <f>K583-L583</f>
        <v>0.4399999999999995</v>
      </c>
      <c r="N583" s="127">
        <v>44069</v>
      </c>
      <c r="O583" s="42">
        <v>10.866666666666667</v>
      </c>
      <c r="P583" s="35" t="s">
        <v>1282</v>
      </c>
      <c r="Q583" s="125" t="s">
        <v>54</v>
      </c>
      <c r="R583" s="125"/>
      <c r="S583" s="125"/>
      <c r="T583" s="178"/>
      <c r="U583" s="125" t="s">
        <v>130</v>
      </c>
    </row>
    <row r="584" spans="2:21" s="156" customFormat="1" ht="18.75">
      <c r="B584" s="71">
        <v>579</v>
      </c>
      <c r="C584" s="170">
        <v>44378</v>
      </c>
      <c r="D584" s="163" t="s">
        <v>953</v>
      </c>
      <c r="E584" s="17">
        <v>44395</v>
      </c>
      <c r="F584" s="11">
        <v>2</v>
      </c>
      <c r="G584" s="126" t="s">
        <v>603</v>
      </c>
      <c r="H584" s="126" t="s">
        <v>187</v>
      </c>
      <c r="I584" s="123" t="s">
        <v>448</v>
      </c>
      <c r="J584" s="123" t="s">
        <v>450</v>
      </c>
      <c r="K584" s="123">
        <v>7.04</v>
      </c>
      <c r="L584" s="123">
        <v>7.04</v>
      </c>
      <c r="M584" s="110">
        <f t="shared" ref="M584:M647" si="42">K584-L584</f>
        <v>0</v>
      </c>
      <c r="N584" s="127">
        <v>44075</v>
      </c>
      <c r="O584" s="42">
        <v>10.666666666666666</v>
      </c>
      <c r="P584" s="35" t="s">
        <v>1282</v>
      </c>
      <c r="Q584" s="125" t="s">
        <v>20</v>
      </c>
      <c r="R584" s="125"/>
      <c r="S584" s="125"/>
      <c r="T584" s="178"/>
      <c r="U584" s="125" t="s">
        <v>69</v>
      </c>
    </row>
    <row r="585" spans="2:21" s="156" customFormat="1" ht="18.75">
      <c r="B585" s="71">
        <v>580</v>
      </c>
      <c r="C585" s="170">
        <v>44378</v>
      </c>
      <c r="D585" s="163" t="s">
        <v>953</v>
      </c>
      <c r="E585" s="17">
        <v>44395</v>
      </c>
      <c r="F585" s="11">
        <v>2</v>
      </c>
      <c r="G585" s="126" t="s">
        <v>1179</v>
      </c>
      <c r="H585" s="126" t="s">
        <v>188</v>
      </c>
      <c r="I585" s="123" t="s">
        <v>448</v>
      </c>
      <c r="J585" s="123" t="s">
        <v>449</v>
      </c>
      <c r="K585" s="123">
        <v>9.32</v>
      </c>
      <c r="L585" s="123">
        <v>8.32</v>
      </c>
      <c r="M585" s="110">
        <f t="shared" si="42"/>
        <v>1</v>
      </c>
      <c r="N585" s="127">
        <v>44075</v>
      </c>
      <c r="O585" s="42">
        <v>10.666666666666666</v>
      </c>
      <c r="P585" s="35" t="s">
        <v>1282</v>
      </c>
      <c r="Q585" s="125" t="s">
        <v>20</v>
      </c>
      <c r="R585" s="125"/>
      <c r="S585" s="125"/>
      <c r="T585" s="178"/>
      <c r="U585" s="125" t="s">
        <v>69</v>
      </c>
    </row>
    <row r="586" spans="2:21" s="156" customFormat="1" ht="18.75">
      <c r="B586" s="71">
        <v>581</v>
      </c>
      <c r="C586" s="170">
        <v>44378</v>
      </c>
      <c r="D586" s="163" t="s">
        <v>953</v>
      </c>
      <c r="E586" s="17">
        <v>44395</v>
      </c>
      <c r="F586" s="11">
        <v>2</v>
      </c>
      <c r="G586" s="126" t="s">
        <v>187</v>
      </c>
      <c r="H586" s="126" t="s">
        <v>929</v>
      </c>
      <c r="I586" s="123" t="s">
        <v>448</v>
      </c>
      <c r="J586" s="123" t="s">
        <v>1323</v>
      </c>
      <c r="K586" s="123">
        <v>3.57</v>
      </c>
      <c r="L586" s="123">
        <v>2.57</v>
      </c>
      <c r="M586" s="110">
        <f t="shared" si="42"/>
        <v>1</v>
      </c>
      <c r="N586" s="127">
        <v>44165</v>
      </c>
      <c r="O586" s="42">
        <v>7.666666666666667</v>
      </c>
      <c r="P586" s="35" t="s">
        <v>1282</v>
      </c>
      <c r="Q586" s="125" t="s">
        <v>20</v>
      </c>
      <c r="R586" s="125"/>
      <c r="S586" s="125"/>
      <c r="T586" s="178"/>
      <c r="U586" s="125" t="s">
        <v>69</v>
      </c>
    </row>
    <row r="587" spans="2:21" s="156" customFormat="1" ht="18.75">
      <c r="B587" s="71">
        <v>582</v>
      </c>
      <c r="C587" s="170">
        <v>44378</v>
      </c>
      <c r="D587" s="163" t="s">
        <v>953</v>
      </c>
      <c r="E587" s="17">
        <v>44395</v>
      </c>
      <c r="F587" s="11">
        <v>2</v>
      </c>
      <c r="G587" s="126" t="s">
        <v>188</v>
      </c>
      <c r="H587" s="126" t="s">
        <v>684</v>
      </c>
      <c r="I587" s="123" t="s">
        <v>445</v>
      </c>
      <c r="J587" s="123" t="s">
        <v>446</v>
      </c>
      <c r="K587" s="123">
        <v>2.78</v>
      </c>
      <c r="L587" s="123">
        <v>2.78</v>
      </c>
      <c r="M587" s="110">
        <f t="shared" si="42"/>
        <v>0</v>
      </c>
      <c r="N587" s="127">
        <v>44072</v>
      </c>
      <c r="O587" s="42">
        <v>10.766666666666667</v>
      </c>
      <c r="P587" s="35" t="s">
        <v>1282</v>
      </c>
      <c r="Q587" s="125" t="s">
        <v>54</v>
      </c>
      <c r="R587" s="125"/>
      <c r="S587" s="125"/>
      <c r="T587" s="178"/>
      <c r="U587" s="125" t="s">
        <v>130</v>
      </c>
    </row>
    <row r="588" spans="2:21" s="156" customFormat="1" ht="18.75">
      <c r="B588" s="71">
        <v>583</v>
      </c>
      <c r="C588" s="170">
        <v>44378</v>
      </c>
      <c r="D588" s="163" t="s">
        <v>953</v>
      </c>
      <c r="E588" s="17">
        <v>44395</v>
      </c>
      <c r="F588" s="11">
        <v>2</v>
      </c>
      <c r="G588" s="126" t="s">
        <v>929</v>
      </c>
      <c r="H588" s="126" t="s">
        <v>730</v>
      </c>
      <c r="I588" s="123" t="s">
        <v>445</v>
      </c>
      <c r="J588" s="123" t="s">
        <v>492</v>
      </c>
      <c r="K588" s="123">
        <v>3.83</v>
      </c>
      <c r="L588" s="123">
        <v>3.83</v>
      </c>
      <c r="M588" s="110">
        <f t="shared" si="42"/>
        <v>0</v>
      </c>
      <c r="N588" s="127">
        <v>44101</v>
      </c>
      <c r="O588" s="42">
        <v>9.8000000000000007</v>
      </c>
      <c r="P588" s="35" t="s">
        <v>1282</v>
      </c>
      <c r="Q588" s="125" t="s">
        <v>54</v>
      </c>
      <c r="R588" s="125"/>
      <c r="S588" s="125"/>
      <c r="T588" s="178"/>
      <c r="U588" s="125" t="s">
        <v>69</v>
      </c>
    </row>
    <row r="589" spans="2:21" s="156" customFormat="1" ht="18.75">
      <c r="B589" s="71">
        <v>584</v>
      </c>
      <c r="C589" s="170">
        <v>44378</v>
      </c>
      <c r="D589" s="163" t="s">
        <v>953</v>
      </c>
      <c r="E589" s="17">
        <v>44395</v>
      </c>
      <c r="F589" s="11">
        <v>2</v>
      </c>
      <c r="G589" s="126" t="s">
        <v>684</v>
      </c>
      <c r="H589" s="126" t="s">
        <v>680</v>
      </c>
      <c r="I589" s="123" t="s">
        <v>445</v>
      </c>
      <c r="J589" s="123" t="s">
        <v>1324</v>
      </c>
      <c r="K589" s="123">
        <v>4.25</v>
      </c>
      <c r="L589" s="123">
        <v>4</v>
      </c>
      <c r="M589" s="110">
        <f t="shared" si="42"/>
        <v>0.25</v>
      </c>
      <c r="N589" s="127">
        <v>44034</v>
      </c>
      <c r="O589" s="42">
        <v>12.033333333333333</v>
      </c>
      <c r="P589" s="35" t="s">
        <v>1282</v>
      </c>
      <c r="Q589" s="125" t="s">
        <v>54</v>
      </c>
      <c r="R589" s="125"/>
      <c r="S589" s="125"/>
      <c r="T589" s="178"/>
      <c r="U589" s="125" t="s">
        <v>112</v>
      </c>
    </row>
    <row r="590" spans="2:21" s="156" customFormat="1" ht="18.75">
      <c r="B590" s="71">
        <v>585</v>
      </c>
      <c r="C590" s="170">
        <v>44378</v>
      </c>
      <c r="D590" s="163" t="s">
        <v>953</v>
      </c>
      <c r="E590" s="17">
        <v>44395</v>
      </c>
      <c r="F590" s="11">
        <v>2</v>
      </c>
      <c r="G590" s="126" t="s">
        <v>684</v>
      </c>
      <c r="H590" s="126" t="s">
        <v>680</v>
      </c>
      <c r="I590" s="123" t="s">
        <v>445</v>
      </c>
      <c r="J590" s="123" t="s">
        <v>1325</v>
      </c>
      <c r="K590" s="123">
        <v>4.4800000000000004</v>
      </c>
      <c r="L590" s="123">
        <v>0.48</v>
      </c>
      <c r="M590" s="110">
        <f t="shared" si="42"/>
        <v>4</v>
      </c>
      <c r="N590" s="127">
        <v>44133</v>
      </c>
      <c r="O590" s="42">
        <v>8.7333333333333325</v>
      </c>
      <c r="P590" s="35" t="s">
        <v>1282</v>
      </c>
      <c r="Q590" s="125" t="s">
        <v>54</v>
      </c>
      <c r="R590" s="125"/>
      <c r="S590" s="125"/>
      <c r="T590" s="178"/>
      <c r="U590" s="125" t="s">
        <v>109</v>
      </c>
    </row>
    <row r="591" spans="2:21" s="156" customFormat="1" ht="18.75">
      <c r="B591" s="71">
        <v>586</v>
      </c>
      <c r="C591" s="170">
        <v>44378</v>
      </c>
      <c r="D591" s="163" t="s">
        <v>953</v>
      </c>
      <c r="E591" s="17">
        <v>44395</v>
      </c>
      <c r="F591" s="11">
        <v>2</v>
      </c>
      <c r="G591" s="126">
        <v>11</v>
      </c>
      <c r="H591" s="126" t="s">
        <v>767</v>
      </c>
      <c r="I591" s="123" t="s">
        <v>445</v>
      </c>
      <c r="J591" s="123" t="s">
        <v>491</v>
      </c>
      <c r="K591" s="123">
        <v>4.03</v>
      </c>
      <c r="L591" s="123">
        <v>3</v>
      </c>
      <c r="M591" s="110">
        <f t="shared" si="42"/>
        <v>1.0300000000000002</v>
      </c>
      <c r="N591" s="127">
        <v>44101</v>
      </c>
      <c r="O591" s="42">
        <v>9.8000000000000007</v>
      </c>
      <c r="P591" s="35" t="s">
        <v>1282</v>
      </c>
      <c r="Q591" s="125" t="s">
        <v>54</v>
      </c>
      <c r="R591" s="125"/>
      <c r="S591" s="125"/>
      <c r="T591" s="178"/>
      <c r="U591" s="125" t="s">
        <v>69</v>
      </c>
    </row>
    <row r="592" spans="2:21" s="156" customFormat="1" ht="18.75">
      <c r="B592" s="71">
        <v>587</v>
      </c>
      <c r="C592" s="170">
        <v>44378</v>
      </c>
      <c r="D592" s="163" t="s">
        <v>953</v>
      </c>
      <c r="E592" s="17">
        <v>44395</v>
      </c>
      <c r="F592" s="11">
        <v>2</v>
      </c>
      <c r="G592" s="126">
        <v>17.3</v>
      </c>
      <c r="H592" s="126" t="s">
        <v>70</v>
      </c>
      <c r="I592" s="123" t="s">
        <v>789</v>
      </c>
      <c r="J592" s="123" t="s">
        <v>1326</v>
      </c>
      <c r="K592" s="123">
        <v>1.45</v>
      </c>
      <c r="L592" s="123">
        <v>1.45</v>
      </c>
      <c r="M592" s="110">
        <f t="shared" si="42"/>
        <v>0</v>
      </c>
      <c r="N592" s="127">
        <v>44046</v>
      </c>
      <c r="O592" s="42">
        <v>11.633333333333333</v>
      </c>
      <c r="P592" s="35" t="s">
        <v>1282</v>
      </c>
      <c r="Q592" s="125" t="s">
        <v>52</v>
      </c>
      <c r="R592" s="125"/>
      <c r="S592" s="125"/>
      <c r="T592" s="178"/>
      <c r="U592" s="125" t="s">
        <v>109</v>
      </c>
    </row>
    <row r="593" spans="2:22" s="156" customFormat="1" ht="18.75">
      <c r="B593" s="71">
        <v>588</v>
      </c>
      <c r="C593" s="170">
        <v>44378</v>
      </c>
      <c r="D593" s="163" t="s">
        <v>953</v>
      </c>
      <c r="E593" s="17">
        <v>44395</v>
      </c>
      <c r="F593" s="11">
        <v>2</v>
      </c>
      <c r="G593" s="126">
        <v>18</v>
      </c>
      <c r="H593" s="126">
        <v>19</v>
      </c>
      <c r="I593" s="123" t="s">
        <v>1327</v>
      </c>
      <c r="J593" s="123" t="s">
        <v>1328</v>
      </c>
      <c r="K593" s="123">
        <v>4.4000000000000004</v>
      </c>
      <c r="L593" s="123">
        <v>4.4000000000000004</v>
      </c>
      <c r="M593" s="110">
        <f t="shared" si="42"/>
        <v>0</v>
      </c>
      <c r="N593" s="127">
        <v>44053</v>
      </c>
      <c r="O593" s="42">
        <v>11.4</v>
      </c>
      <c r="P593" s="35" t="s">
        <v>1282</v>
      </c>
      <c r="Q593" s="125" t="s">
        <v>52</v>
      </c>
      <c r="R593" s="125"/>
      <c r="S593" s="125"/>
      <c r="T593" s="178"/>
      <c r="U593" s="125" t="s">
        <v>109</v>
      </c>
    </row>
    <row r="594" spans="2:22" s="156" customFormat="1" ht="18.75">
      <c r="B594" s="71">
        <v>589</v>
      </c>
      <c r="C594" s="170">
        <v>44378</v>
      </c>
      <c r="D594" s="163" t="s">
        <v>953</v>
      </c>
      <c r="E594" s="17">
        <v>44395</v>
      </c>
      <c r="F594" s="11">
        <v>2</v>
      </c>
      <c r="G594" s="126">
        <v>18.3</v>
      </c>
      <c r="H594" s="126">
        <v>19.3</v>
      </c>
      <c r="I594" s="123" t="s">
        <v>1327</v>
      </c>
      <c r="J594" s="123" t="s">
        <v>1329</v>
      </c>
      <c r="K594" s="123">
        <v>4.66</v>
      </c>
      <c r="L594" s="123">
        <v>4.66</v>
      </c>
      <c r="M594" s="110">
        <f t="shared" si="42"/>
        <v>0</v>
      </c>
      <c r="N594" s="127">
        <v>44050</v>
      </c>
      <c r="O594" s="42">
        <v>11.5</v>
      </c>
      <c r="P594" s="35" t="s">
        <v>1282</v>
      </c>
      <c r="Q594" s="125" t="s">
        <v>52</v>
      </c>
      <c r="R594" s="125"/>
      <c r="S594" s="125"/>
      <c r="T594" s="178"/>
      <c r="U594" s="125" t="s">
        <v>109</v>
      </c>
    </row>
    <row r="595" spans="2:22" s="156" customFormat="1" ht="18.75">
      <c r="B595" s="71">
        <v>590</v>
      </c>
      <c r="C595" s="170">
        <v>44378</v>
      </c>
      <c r="D595" s="163" t="s">
        <v>953</v>
      </c>
      <c r="E595" s="17">
        <v>44395</v>
      </c>
      <c r="F595" s="11">
        <v>2</v>
      </c>
      <c r="G595" s="126">
        <v>19.3</v>
      </c>
      <c r="H595" s="126">
        <v>20.3</v>
      </c>
      <c r="I595" s="123" t="s">
        <v>380</v>
      </c>
      <c r="J595" s="123" t="s">
        <v>381</v>
      </c>
      <c r="K595" s="123">
        <v>2.5099999999999998</v>
      </c>
      <c r="L595" s="123">
        <v>2.5099999999999998</v>
      </c>
      <c r="M595" s="110">
        <f t="shared" si="42"/>
        <v>0</v>
      </c>
      <c r="N595" s="127">
        <v>44104</v>
      </c>
      <c r="O595" s="42">
        <v>9.6999999999999993</v>
      </c>
      <c r="P595" s="35" t="s">
        <v>1282</v>
      </c>
      <c r="Q595" s="125" t="s">
        <v>54</v>
      </c>
      <c r="R595" s="125"/>
      <c r="S595" s="125"/>
      <c r="T595" s="178"/>
      <c r="U595" s="125" t="s">
        <v>32</v>
      </c>
    </row>
    <row r="596" spans="2:22" s="156" customFormat="1" ht="18.75">
      <c r="B596" s="71">
        <v>591</v>
      </c>
      <c r="C596" s="170">
        <v>44378</v>
      </c>
      <c r="D596" s="163" t="s">
        <v>953</v>
      </c>
      <c r="E596" s="17">
        <v>44395</v>
      </c>
      <c r="F596" s="11">
        <v>2</v>
      </c>
      <c r="G596" s="126" t="s">
        <v>1330</v>
      </c>
      <c r="H596" s="126" t="s">
        <v>123</v>
      </c>
      <c r="I596" s="123" t="s">
        <v>380</v>
      </c>
      <c r="J596" s="123" t="s">
        <v>1331</v>
      </c>
      <c r="K596" s="123">
        <v>1.36</v>
      </c>
      <c r="L596" s="123">
        <v>1.36</v>
      </c>
      <c r="M596" s="110">
        <f t="shared" si="42"/>
        <v>0</v>
      </c>
      <c r="N596" s="127">
        <v>44104</v>
      </c>
      <c r="O596" s="42">
        <v>9.6999999999999993</v>
      </c>
      <c r="P596" s="35" t="s">
        <v>1282</v>
      </c>
      <c r="Q596" s="125" t="s">
        <v>54</v>
      </c>
      <c r="R596" s="125"/>
      <c r="S596" s="125"/>
      <c r="T596" s="178"/>
      <c r="U596" s="125" t="s">
        <v>32</v>
      </c>
    </row>
    <row r="597" spans="2:22" s="156" customFormat="1" ht="18.75">
      <c r="B597" s="71">
        <v>592</v>
      </c>
      <c r="C597" s="170">
        <v>44378</v>
      </c>
      <c r="D597" s="163" t="s">
        <v>956</v>
      </c>
      <c r="E597" s="17">
        <v>44396</v>
      </c>
      <c r="F597" s="11">
        <v>3</v>
      </c>
      <c r="G597" s="126" t="s">
        <v>1332</v>
      </c>
      <c r="H597" s="126" t="s">
        <v>1333</v>
      </c>
      <c r="I597" s="123" t="s">
        <v>72</v>
      </c>
      <c r="J597" s="123" t="s">
        <v>1334</v>
      </c>
      <c r="K597" s="123">
        <v>1.73</v>
      </c>
      <c r="L597" s="123">
        <v>1.73</v>
      </c>
      <c r="M597" s="110">
        <f t="shared" si="42"/>
        <v>0</v>
      </c>
      <c r="N597" s="127">
        <v>44036</v>
      </c>
      <c r="O597" s="42">
        <v>12</v>
      </c>
      <c r="P597" s="35" t="s">
        <v>1282</v>
      </c>
      <c r="Q597" s="125" t="s">
        <v>52</v>
      </c>
      <c r="R597" s="125"/>
      <c r="S597" s="125"/>
      <c r="T597" s="178"/>
      <c r="U597" s="125" t="s">
        <v>69</v>
      </c>
    </row>
    <row r="598" spans="2:22" s="156" customFormat="1" ht="18.75">
      <c r="B598" s="71">
        <v>593</v>
      </c>
      <c r="C598" s="170">
        <v>44378</v>
      </c>
      <c r="D598" s="163" t="s">
        <v>956</v>
      </c>
      <c r="E598" s="17">
        <v>44396</v>
      </c>
      <c r="F598" s="11">
        <v>3</v>
      </c>
      <c r="G598" s="126" t="s">
        <v>1332</v>
      </c>
      <c r="H598" s="126" t="s">
        <v>1333</v>
      </c>
      <c r="I598" s="123" t="s">
        <v>72</v>
      </c>
      <c r="J598" s="123" t="s">
        <v>1335</v>
      </c>
      <c r="K598" s="126">
        <v>2.2999999999999998</v>
      </c>
      <c r="L598" s="126">
        <v>2.2999999999999998</v>
      </c>
      <c r="M598" s="110">
        <f t="shared" si="42"/>
        <v>0</v>
      </c>
      <c r="N598" s="127">
        <v>44036</v>
      </c>
      <c r="O598" s="42">
        <v>12</v>
      </c>
      <c r="P598" s="35" t="s">
        <v>1282</v>
      </c>
      <c r="Q598" s="125" t="s">
        <v>52</v>
      </c>
      <c r="R598" s="125"/>
      <c r="S598" s="125"/>
      <c r="T598" s="178"/>
      <c r="U598" s="125" t="s">
        <v>69</v>
      </c>
    </row>
    <row r="599" spans="2:22" s="156" customFormat="1" ht="18.75">
      <c r="B599" s="71">
        <v>594</v>
      </c>
      <c r="C599" s="170">
        <v>44378</v>
      </c>
      <c r="D599" s="163" t="s">
        <v>956</v>
      </c>
      <c r="E599" s="17">
        <v>44396</v>
      </c>
      <c r="F599" s="11">
        <v>3</v>
      </c>
      <c r="G599" s="126" t="s">
        <v>1332</v>
      </c>
      <c r="H599" s="126" t="s">
        <v>1333</v>
      </c>
      <c r="I599" s="123" t="s">
        <v>72</v>
      </c>
      <c r="J599" s="123" t="s">
        <v>1336</v>
      </c>
      <c r="K599" s="123">
        <v>2.82</v>
      </c>
      <c r="L599" s="123">
        <v>1.82</v>
      </c>
      <c r="M599" s="110">
        <f t="shared" si="42"/>
        <v>0.99999999999999978</v>
      </c>
      <c r="N599" s="127">
        <v>44037</v>
      </c>
      <c r="O599" s="42">
        <v>11.966666666666667</v>
      </c>
      <c r="P599" s="35" t="s">
        <v>1282</v>
      </c>
      <c r="Q599" s="125" t="s">
        <v>52</v>
      </c>
      <c r="R599" s="125"/>
      <c r="S599" s="125"/>
      <c r="T599" s="178"/>
      <c r="U599" s="125" t="s">
        <v>69</v>
      </c>
    </row>
    <row r="600" spans="2:22" s="156" customFormat="1" ht="18.75">
      <c r="B600" s="71">
        <v>595</v>
      </c>
      <c r="C600" s="170">
        <v>44378</v>
      </c>
      <c r="D600" s="163" t="s">
        <v>956</v>
      </c>
      <c r="E600" s="17">
        <v>44396</v>
      </c>
      <c r="F600" s="11">
        <v>1</v>
      </c>
      <c r="G600" s="125" t="s">
        <v>285</v>
      </c>
      <c r="H600" s="125" t="s">
        <v>390</v>
      </c>
      <c r="I600" s="123" t="s">
        <v>873</v>
      </c>
      <c r="J600" s="123" t="s">
        <v>1337</v>
      </c>
      <c r="K600" s="123">
        <v>1.3</v>
      </c>
      <c r="L600" s="123">
        <v>1.3</v>
      </c>
      <c r="M600" s="110">
        <f t="shared" si="42"/>
        <v>0</v>
      </c>
      <c r="N600" s="127">
        <v>44040</v>
      </c>
      <c r="O600" s="42">
        <v>11.866666666666667</v>
      </c>
      <c r="P600" s="35" t="s">
        <v>1282</v>
      </c>
      <c r="Q600" s="125" t="s">
        <v>20</v>
      </c>
      <c r="R600" s="125"/>
      <c r="S600" s="125"/>
      <c r="T600" s="125"/>
      <c r="U600" s="125" t="s">
        <v>56</v>
      </c>
      <c r="V600" s="158"/>
    </row>
    <row r="601" spans="2:22" s="156" customFormat="1" ht="18.75">
      <c r="B601" s="71">
        <v>596</v>
      </c>
      <c r="C601" s="170">
        <v>44378</v>
      </c>
      <c r="D601" s="163" t="s">
        <v>956</v>
      </c>
      <c r="E601" s="17">
        <v>44396</v>
      </c>
      <c r="F601" s="11">
        <v>1</v>
      </c>
      <c r="G601" s="125" t="s">
        <v>285</v>
      </c>
      <c r="H601" s="125" t="s">
        <v>390</v>
      </c>
      <c r="I601" s="123" t="s">
        <v>873</v>
      </c>
      <c r="J601" s="123" t="s">
        <v>1177</v>
      </c>
      <c r="K601" s="123">
        <v>6.33</v>
      </c>
      <c r="L601" s="123">
        <v>5.93</v>
      </c>
      <c r="M601" s="110">
        <f t="shared" si="42"/>
        <v>0.40000000000000036</v>
      </c>
      <c r="N601" s="127">
        <v>44041</v>
      </c>
      <c r="O601" s="42">
        <v>11.833333333333334</v>
      </c>
      <c r="P601" s="35" t="s">
        <v>1282</v>
      </c>
      <c r="Q601" s="125" t="s">
        <v>20</v>
      </c>
      <c r="R601" s="125"/>
      <c r="S601" s="125"/>
      <c r="T601" s="125"/>
      <c r="U601" s="125" t="s">
        <v>56</v>
      </c>
      <c r="V601" s="158"/>
    </row>
    <row r="602" spans="2:22" s="156" customFormat="1" ht="18.75">
      <c r="B602" s="71">
        <v>597</v>
      </c>
      <c r="C602" s="170">
        <v>44378</v>
      </c>
      <c r="D602" s="163" t="s">
        <v>956</v>
      </c>
      <c r="E602" s="17">
        <v>44396</v>
      </c>
      <c r="F602" s="11">
        <v>1</v>
      </c>
      <c r="G602" s="125" t="s">
        <v>285</v>
      </c>
      <c r="H602" s="125" t="s">
        <v>390</v>
      </c>
      <c r="I602" s="123" t="s">
        <v>873</v>
      </c>
      <c r="J602" s="123" t="s">
        <v>1338</v>
      </c>
      <c r="K602" s="123">
        <v>1.95</v>
      </c>
      <c r="L602" s="123">
        <v>1.95</v>
      </c>
      <c r="M602" s="110">
        <f t="shared" si="42"/>
        <v>0</v>
      </c>
      <c r="N602" s="127">
        <v>44041</v>
      </c>
      <c r="O602" s="42">
        <v>11.833333333333334</v>
      </c>
      <c r="P602" s="35" t="s">
        <v>1282</v>
      </c>
      <c r="Q602" s="125" t="s">
        <v>20</v>
      </c>
      <c r="R602" s="125"/>
      <c r="S602" s="125"/>
      <c r="T602" s="125"/>
      <c r="U602" s="125" t="s">
        <v>56</v>
      </c>
      <c r="V602" s="158"/>
    </row>
    <row r="603" spans="2:22" s="156" customFormat="1" ht="18.75">
      <c r="B603" s="71">
        <v>598</v>
      </c>
      <c r="C603" s="170">
        <v>44378</v>
      </c>
      <c r="D603" s="163" t="s">
        <v>956</v>
      </c>
      <c r="E603" s="17">
        <v>44396</v>
      </c>
      <c r="F603" s="11">
        <v>1</v>
      </c>
      <c r="G603" s="125" t="s">
        <v>285</v>
      </c>
      <c r="H603" s="125" t="s">
        <v>390</v>
      </c>
      <c r="I603" s="123" t="s">
        <v>873</v>
      </c>
      <c r="J603" s="123" t="s">
        <v>1339</v>
      </c>
      <c r="K603" s="123">
        <v>4.71</v>
      </c>
      <c r="L603" s="123">
        <v>0.71</v>
      </c>
      <c r="M603" s="110">
        <f t="shared" si="42"/>
        <v>4</v>
      </c>
      <c r="N603" s="127">
        <v>44041</v>
      </c>
      <c r="O603" s="42">
        <v>11.833333333333334</v>
      </c>
      <c r="P603" s="35" t="s">
        <v>1282</v>
      </c>
      <c r="Q603" s="125" t="s">
        <v>20</v>
      </c>
      <c r="R603" s="125"/>
      <c r="S603" s="125"/>
      <c r="T603" s="125"/>
      <c r="U603" s="125" t="s">
        <v>56</v>
      </c>
      <c r="V603" s="158"/>
    </row>
    <row r="604" spans="2:22" s="156" customFormat="1" ht="18.75">
      <c r="B604" s="71">
        <v>599</v>
      </c>
      <c r="C604" s="170">
        <v>44378</v>
      </c>
      <c r="D604" s="163" t="s">
        <v>956</v>
      </c>
      <c r="E604" s="17">
        <v>44396</v>
      </c>
      <c r="F604" s="11">
        <v>2</v>
      </c>
      <c r="G604" s="125" t="s">
        <v>146</v>
      </c>
      <c r="H604" s="125" t="s">
        <v>147</v>
      </c>
      <c r="I604" s="123" t="s">
        <v>911</v>
      </c>
      <c r="J604" s="123" t="s">
        <v>1340</v>
      </c>
      <c r="K604" s="123">
        <v>1.69</v>
      </c>
      <c r="L604" s="123">
        <v>1.69</v>
      </c>
      <c r="M604" s="110">
        <f t="shared" si="42"/>
        <v>0</v>
      </c>
      <c r="N604" s="127">
        <v>44030</v>
      </c>
      <c r="O604" s="42">
        <v>12.2</v>
      </c>
      <c r="P604" s="35" t="s">
        <v>1282</v>
      </c>
      <c r="Q604" s="125" t="s">
        <v>20</v>
      </c>
      <c r="R604" s="125"/>
      <c r="S604" s="125"/>
      <c r="T604" s="125"/>
      <c r="U604" s="125" t="s">
        <v>153</v>
      </c>
      <c r="V604" s="158"/>
    </row>
    <row r="605" spans="2:22" s="156" customFormat="1" ht="18.75">
      <c r="B605" s="71">
        <v>600</v>
      </c>
      <c r="C605" s="170">
        <v>44378</v>
      </c>
      <c r="D605" s="163" t="s">
        <v>956</v>
      </c>
      <c r="E605" s="17">
        <v>44396</v>
      </c>
      <c r="F605" s="11">
        <v>2</v>
      </c>
      <c r="G605" s="125" t="s">
        <v>405</v>
      </c>
      <c r="H605" s="125" t="s">
        <v>70</v>
      </c>
      <c r="I605" s="123" t="s">
        <v>911</v>
      </c>
      <c r="J605" s="123" t="s">
        <v>1341</v>
      </c>
      <c r="K605" s="123">
        <v>3.07</v>
      </c>
      <c r="L605" s="123">
        <v>3.07</v>
      </c>
      <c r="M605" s="110">
        <f t="shared" si="42"/>
        <v>0</v>
      </c>
      <c r="N605" s="127">
        <v>44034</v>
      </c>
      <c r="O605" s="42">
        <v>12.066666666666666</v>
      </c>
      <c r="P605" s="35" t="s">
        <v>1282</v>
      </c>
      <c r="Q605" s="125" t="s">
        <v>20</v>
      </c>
      <c r="R605" s="125"/>
      <c r="S605" s="125"/>
      <c r="T605" s="125"/>
      <c r="U605" s="125" t="s">
        <v>153</v>
      </c>
      <c r="V605" s="158"/>
    </row>
    <row r="606" spans="2:22" s="156" customFormat="1" ht="18.75">
      <c r="B606" s="71">
        <v>601</v>
      </c>
      <c r="C606" s="170">
        <v>44378</v>
      </c>
      <c r="D606" s="163" t="s">
        <v>956</v>
      </c>
      <c r="E606" s="17">
        <v>44396</v>
      </c>
      <c r="F606" s="11">
        <v>2</v>
      </c>
      <c r="G606" s="125" t="s">
        <v>70</v>
      </c>
      <c r="H606" s="125" t="s">
        <v>16</v>
      </c>
      <c r="I606" s="123" t="s">
        <v>911</v>
      </c>
      <c r="J606" s="123" t="s">
        <v>1342</v>
      </c>
      <c r="K606" s="123">
        <v>3.37</v>
      </c>
      <c r="L606" s="123">
        <v>3.37</v>
      </c>
      <c r="M606" s="110">
        <f t="shared" si="42"/>
        <v>0</v>
      </c>
      <c r="N606" s="127">
        <v>44058</v>
      </c>
      <c r="O606" s="42">
        <v>11.266666666666667</v>
      </c>
      <c r="P606" s="35" t="s">
        <v>1282</v>
      </c>
      <c r="Q606" s="125" t="s">
        <v>20</v>
      </c>
      <c r="R606" s="125"/>
      <c r="S606" s="125"/>
      <c r="T606" s="125"/>
      <c r="U606" s="125" t="s">
        <v>153</v>
      </c>
      <c r="V606" s="158"/>
    </row>
    <row r="607" spans="2:22" s="156" customFormat="1" ht="18.75">
      <c r="B607" s="71">
        <v>602</v>
      </c>
      <c r="C607" s="170">
        <v>44378</v>
      </c>
      <c r="D607" s="163" t="s">
        <v>956</v>
      </c>
      <c r="E607" s="17">
        <v>44396</v>
      </c>
      <c r="F607" s="11">
        <v>2</v>
      </c>
      <c r="G607" s="125" t="s">
        <v>16</v>
      </c>
      <c r="H607" s="125" t="s">
        <v>390</v>
      </c>
      <c r="I607" s="123" t="s">
        <v>1225</v>
      </c>
      <c r="J607" s="123" t="s">
        <v>1343</v>
      </c>
      <c r="K607" s="123">
        <v>6.08</v>
      </c>
      <c r="L607" s="123">
        <v>2</v>
      </c>
      <c r="M607" s="110">
        <f t="shared" si="42"/>
        <v>4.08</v>
      </c>
      <c r="N607" s="127">
        <v>44152</v>
      </c>
      <c r="O607" s="42">
        <v>8.1333333333333329</v>
      </c>
      <c r="P607" s="35" t="s">
        <v>1282</v>
      </c>
      <c r="Q607" s="125" t="s">
        <v>20</v>
      </c>
      <c r="R607" s="125"/>
      <c r="S607" s="125"/>
      <c r="T607" s="125"/>
      <c r="U607" s="125" t="s">
        <v>69</v>
      </c>
      <c r="V607" s="158"/>
    </row>
    <row r="608" spans="2:22" s="156" customFormat="1" ht="18.75">
      <c r="B608" s="71">
        <v>603</v>
      </c>
      <c r="C608" s="170">
        <v>44378</v>
      </c>
      <c r="D608" s="163" t="s">
        <v>956</v>
      </c>
      <c r="E608" s="17">
        <v>44396</v>
      </c>
      <c r="F608" s="11">
        <v>2</v>
      </c>
      <c r="G608" s="125" t="s">
        <v>390</v>
      </c>
      <c r="H608" s="125" t="s">
        <v>71</v>
      </c>
      <c r="I608" s="123" t="s">
        <v>1225</v>
      </c>
      <c r="J608" s="123" t="s">
        <v>1344</v>
      </c>
      <c r="K608" s="123">
        <v>3.88</v>
      </c>
      <c r="L608" s="123">
        <v>3.88</v>
      </c>
      <c r="M608" s="110">
        <f t="shared" si="42"/>
        <v>0</v>
      </c>
      <c r="N608" s="127">
        <v>44063</v>
      </c>
      <c r="O608" s="42">
        <v>11.1</v>
      </c>
      <c r="P608" s="35" t="s">
        <v>1282</v>
      </c>
      <c r="Q608" s="125" t="s">
        <v>20</v>
      </c>
      <c r="R608" s="125"/>
      <c r="S608" s="125"/>
      <c r="T608" s="125"/>
      <c r="U608" s="125" t="s">
        <v>69</v>
      </c>
      <c r="V608" s="158"/>
    </row>
    <row r="609" spans="2:22" s="156" customFormat="1" ht="18.75">
      <c r="B609" s="71">
        <v>604</v>
      </c>
      <c r="C609" s="170">
        <v>44378</v>
      </c>
      <c r="D609" s="163" t="s">
        <v>956</v>
      </c>
      <c r="E609" s="17">
        <v>44396</v>
      </c>
      <c r="F609" s="11">
        <v>2</v>
      </c>
      <c r="G609" s="126">
        <v>18.5</v>
      </c>
      <c r="H609" s="125" t="s">
        <v>612</v>
      </c>
      <c r="I609" s="123" t="s">
        <v>1225</v>
      </c>
      <c r="J609" s="123" t="s">
        <v>1345</v>
      </c>
      <c r="K609" s="123">
        <v>3.09</v>
      </c>
      <c r="L609" s="123">
        <v>3.09</v>
      </c>
      <c r="M609" s="110">
        <f t="shared" si="42"/>
        <v>0</v>
      </c>
      <c r="N609" s="127">
        <v>44061</v>
      </c>
      <c r="O609" s="42">
        <v>11.166666666666666</v>
      </c>
      <c r="P609" s="35" t="s">
        <v>1282</v>
      </c>
      <c r="Q609" s="125" t="s">
        <v>20</v>
      </c>
      <c r="R609" s="125"/>
      <c r="S609" s="125"/>
      <c r="T609" s="125"/>
      <c r="U609" s="125" t="s">
        <v>69</v>
      </c>
      <c r="V609" s="158"/>
    </row>
    <row r="610" spans="2:22" s="156" customFormat="1" ht="18.75">
      <c r="B610" s="71">
        <v>605</v>
      </c>
      <c r="C610" s="170">
        <v>44378</v>
      </c>
      <c r="D610" s="163" t="s">
        <v>956</v>
      </c>
      <c r="E610" s="17">
        <v>44396</v>
      </c>
      <c r="F610" s="11">
        <v>2</v>
      </c>
      <c r="G610" s="125" t="s">
        <v>71</v>
      </c>
      <c r="H610" s="125" t="s">
        <v>184</v>
      </c>
      <c r="I610" s="123" t="s">
        <v>1225</v>
      </c>
      <c r="J610" s="123" t="s">
        <v>1346</v>
      </c>
      <c r="K610" s="123">
        <v>4.08</v>
      </c>
      <c r="L610" s="123">
        <v>4.08</v>
      </c>
      <c r="M610" s="110">
        <f t="shared" si="42"/>
        <v>0</v>
      </c>
      <c r="N610" s="127">
        <v>44065</v>
      </c>
      <c r="O610" s="42">
        <v>11.033333333333333</v>
      </c>
      <c r="P610" s="35" t="s">
        <v>1282</v>
      </c>
      <c r="Q610" s="125" t="s">
        <v>20</v>
      </c>
      <c r="R610" s="125"/>
      <c r="S610" s="125"/>
      <c r="T610" s="125"/>
      <c r="U610" s="125" t="s">
        <v>69</v>
      </c>
      <c r="V610" s="158"/>
    </row>
    <row r="611" spans="2:22" s="156" customFormat="1" ht="18.75">
      <c r="B611" s="71">
        <v>606</v>
      </c>
      <c r="C611" s="170">
        <v>44378</v>
      </c>
      <c r="D611" s="163" t="s">
        <v>956</v>
      </c>
      <c r="E611" s="17">
        <v>44396</v>
      </c>
      <c r="F611" s="11">
        <v>2</v>
      </c>
      <c r="G611" s="125" t="s">
        <v>612</v>
      </c>
      <c r="H611" s="125" t="s">
        <v>1298</v>
      </c>
      <c r="I611" s="123" t="s">
        <v>1225</v>
      </c>
      <c r="J611" s="123" t="s">
        <v>1347</v>
      </c>
      <c r="K611" s="123">
        <v>0.59</v>
      </c>
      <c r="L611" s="123">
        <v>0.59</v>
      </c>
      <c r="M611" s="110">
        <f t="shared" si="42"/>
        <v>0</v>
      </c>
      <c r="N611" s="127">
        <v>44063</v>
      </c>
      <c r="O611" s="42">
        <v>11.1</v>
      </c>
      <c r="P611" s="35" t="s">
        <v>1282</v>
      </c>
      <c r="Q611" s="125" t="s">
        <v>20</v>
      </c>
      <c r="R611" s="125"/>
      <c r="S611" s="125"/>
      <c r="T611" s="125"/>
      <c r="U611" s="125" t="s">
        <v>69</v>
      </c>
      <c r="V611" s="158"/>
    </row>
    <row r="612" spans="2:22" s="156" customFormat="1" ht="18.75">
      <c r="B612" s="71">
        <v>607</v>
      </c>
      <c r="C612" s="170">
        <v>44378</v>
      </c>
      <c r="D612" s="163" t="s">
        <v>956</v>
      </c>
      <c r="E612" s="17">
        <v>44396</v>
      </c>
      <c r="F612" s="11">
        <v>2</v>
      </c>
      <c r="G612" s="125" t="s">
        <v>1298</v>
      </c>
      <c r="H612" s="125" t="s">
        <v>184</v>
      </c>
      <c r="I612" s="123" t="s">
        <v>1225</v>
      </c>
      <c r="J612" s="123" t="s">
        <v>1348</v>
      </c>
      <c r="K612" s="123">
        <v>0.53</v>
      </c>
      <c r="L612" s="123">
        <v>0.53</v>
      </c>
      <c r="M612" s="110">
        <f t="shared" si="42"/>
        <v>0</v>
      </c>
      <c r="N612" s="127">
        <v>43726</v>
      </c>
      <c r="O612" s="42">
        <v>22.333333333333332</v>
      </c>
      <c r="P612" s="35" t="s">
        <v>1282</v>
      </c>
      <c r="Q612" s="125" t="s">
        <v>52</v>
      </c>
      <c r="R612" s="125"/>
      <c r="S612" s="125"/>
      <c r="T612" s="125"/>
      <c r="U612" s="125" t="s">
        <v>69</v>
      </c>
      <c r="V612" s="158"/>
    </row>
    <row r="613" spans="2:22" s="156" customFormat="1" ht="18.75">
      <c r="B613" s="71">
        <v>608</v>
      </c>
      <c r="C613" s="170">
        <v>44378</v>
      </c>
      <c r="D613" s="163" t="s">
        <v>956</v>
      </c>
      <c r="E613" s="17">
        <v>44396</v>
      </c>
      <c r="F613" s="11">
        <v>2</v>
      </c>
      <c r="G613" s="125" t="s">
        <v>1298</v>
      </c>
      <c r="H613" s="125" t="s">
        <v>835</v>
      </c>
      <c r="I613" s="123" t="s">
        <v>1225</v>
      </c>
      <c r="J613" s="123" t="s">
        <v>1349</v>
      </c>
      <c r="K613" s="123">
        <v>2.46</v>
      </c>
      <c r="L613" s="123">
        <v>2.46</v>
      </c>
      <c r="M613" s="110">
        <f t="shared" si="42"/>
        <v>0</v>
      </c>
      <c r="N613" s="127">
        <v>44059</v>
      </c>
      <c r="O613" s="42">
        <v>11.233333333333333</v>
      </c>
      <c r="P613" s="35" t="s">
        <v>1282</v>
      </c>
      <c r="Q613" s="125" t="s">
        <v>20</v>
      </c>
      <c r="R613" s="125"/>
      <c r="S613" s="125"/>
      <c r="T613" s="125"/>
      <c r="U613" s="125" t="s">
        <v>69</v>
      </c>
      <c r="V613" s="158"/>
    </row>
    <row r="614" spans="2:22" s="156" customFormat="1" ht="18.75">
      <c r="B614" s="71">
        <v>609</v>
      </c>
      <c r="C614" s="170">
        <v>44378</v>
      </c>
      <c r="D614" s="163" t="s">
        <v>956</v>
      </c>
      <c r="E614" s="17">
        <v>44396</v>
      </c>
      <c r="F614" s="11">
        <v>2</v>
      </c>
      <c r="G614" s="125" t="s">
        <v>1238</v>
      </c>
      <c r="H614" s="125" t="s">
        <v>1350</v>
      </c>
      <c r="I614" s="123" t="s">
        <v>203</v>
      </c>
      <c r="J614" s="123" t="s">
        <v>268</v>
      </c>
      <c r="K614" s="123">
        <v>1.44</v>
      </c>
      <c r="L614" s="123">
        <v>1.44</v>
      </c>
      <c r="M614" s="110">
        <f t="shared" si="42"/>
        <v>0</v>
      </c>
      <c r="N614" s="127">
        <v>44076</v>
      </c>
      <c r="O614" s="42">
        <v>10.666666666666666</v>
      </c>
      <c r="P614" s="35" t="s">
        <v>1282</v>
      </c>
      <c r="Q614" s="125" t="s">
        <v>52</v>
      </c>
      <c r="R614" s="125"/>
      <c r="S614" s="125"/>
      <c r="T614" s="125"/>
      <c r="U614" s="125" t="s">
        <v>130</v>
      </c>
      <c r="V614" s="158"/>
    </row>
    <row r="615" spans="2:22" s="156" customFormat="1" ht="18.75">
      <c r="B615" s="71">
        <v>610</v>
      </c>
      <c r="C615" s="170">
        <v>44378</v>
      </c>
      <c r="D615" s="163" t="s">
        <v>956</v>
      </c>
      <c r="E615" s="17">
        <v>44396</v>
      </c>
      <c r="F615" s="11">
        <v>2</v>
      </c>
      <c r="G615" s="125" t="s">
        <v>835</v>
      </c>
      <c r="H615" s="125" t="s">
        <v>1306</v>
      </c>
      <c r="I615" s="123" t="s">
        <v>203</v>
      </c>
      <c r="J615" s="123" t="s">
        <v>1351</v>
      </c>
      <c r="K615" s="123">
        <v>1.48</v>
      </c>
      <c r="L615" s="123">
        <v>1.48</v>
      </c>
      <c r="M615" s="110">
        <f t="shared" si="42"/>
        <v>0</v>
      </c>
      <c r="N615" s="127">
        <v>44076</v>
      </c>
      <c r="O615" s="42">
        <v>10.666666666666666</v>
      </c>
      <c r="P615" s="35" t="s">
        <v>1282</v>
      </c>
      <c r="Q615" s="125" t="s">
        <v>52</v>
      </c>
      <c r="R615" s="125"/>
      <c r="S615" s="125"/>
      <c r="T615" s="125"/>
      <c r="U615" s="125" t="s">
        <v>130</v>
      </c>
      <c r="V615" s="158"/>
    </row>
    <row r="616" spans="2:22" s="156" customFormat="1" ht="18.75">
      <c r="B616" s="71">
        <v>611</v>
      </c>
      <c r="C616" s="170">
        <v>44378</v>
      </c>
      <c r="D616" s="163" t="s">
        <v>956</v>
      </c>
      <c r="E616" s="17">
        <v>44396</v>
      </c>
      <c r="F616" s="11">
        <v>2</v>
      </c>
      <c r="G616" s="125" t="s">
        <v>676</v>
      </c>
      <c r="H616" s="125" t="s">
        <v>1306</v>
      </c>
      <c r="I616" s="123" t="s">
        <v>896</v>
      </c>
      <c r="J616" s="123" t="s">
        <v>1352</v>
      </c>
      <c r="K616" s="123">
        <v>2.46</v>
      </c>
      <c r="L616" s="123">
        <v>0.2</v>
      </c>
      <c r="M616" s="110">
        <f t="shared" si="42"/>
        <v>2.2599999999999998</v>
      </c>
      <c r="N616" s="127">
        <v>43990</v>
      </c>
      <c r="O616" s="42">
        <v>13.533333333333333</v>
      </c>
      <c r="P616" s="35" t="s">
        <v>1282</v>
      </c>
      <c r="Q616" s="125" t="s">
        <v>53</v>
      </c>
      <c r="R616" s="125"/>
      <c r="S616" s="125"/>
      <c r="T616" s="125"/>
      <c r="U616" s="125" t="s">
        <v>74</v>
      </c>
      <c r="V616" s="158"/>
    </row>
    <row r="617" spans="2:22" s="156" customFormat="1" ht="18.75">
      <c r="B617" s="71">
        <v>612</v>
      </c>
      <c r="C617" s="170">
        <v>44378</v>
      </c>
      <c r="D617" s="163" t="s">
        <v>956</v>
      </c>
      <c r="E617" s="17">
        <v>44396</v>
      </c>
      <c r="F617" s="11">
        <v>2</v>
      </c>
      <c r="G617" s="125" t="s">
        <v>1350</v>
      </c>
      <c r="H617" s="125" t="s">
        <v>214</v>
      </c>
      <c r="I617" s="123" t="s">
        <v>203</v>
      </c>
      <c r="J617" s="123" t="s">
        <v>1353</v>
      </c>
      <c r="K617" s="123">
        <v>2.06</v>
      </c>
      <c r="L617" s="123">
        <v>0.5</v>
      </c>
      <c r="M617" s="110">
        <f t="shared" si="42"/>
        <v>1.56</v>
      </c>
      <c r="N617" s="127">
        <v>44086</v>
      </c>
      <c r="O617" s="42">
        <v>10.333333333333334</v>
      </c>
      <c r="P617" s="35" t="s">
        <v>1282</v>
      </c>
      <c r="Q617" s="125" t="s">
        <v>52</v>
      </c>
      <c r="R617" s="125"/>
      <c r="S617" s="125"/>
      <c r="T617" s="125"/>
      <c r="U617" s="125" t="s">
        <v>130</v>
      </c>
      <c r="V617" s="158"/>
    </row>
    <row r="618" spans="2:22" s="156" customFormat="1" ht="18.75">
      <c r="B618" s="71">
        <v>613</v>
      </c>
      <c r="C618" s="170">
        <v>44378</v>
      </c>
      <c r="D618" s="163" t="s">
        <v>956</v>
      </c>
      <c r="E618" s="17">
        <v>44396</v>
      </c>
      <c r="F618" s="11">
        <v>3</v>
      </c>
      <c r="G618" s="179" t="s">
        <v>993</v>
      </c>
      <c r="H618" s="126" t="s">
        <v>624</v>
      </c>
      <c r="I618" s="123" t="s">
        <v>1019</v>
      </c>
      <c r="J618" s="123" t="s">
        <v>1322</v>
      </c>
      <c r="K618" s="123">
        <v>7.54</v>
      </c>
      <c r="L618" s="123">
        <v>0.1</v>
      </c>
      <c r="M618" s="110">
        <f t="shared" si="42"/>
        <v>7.44</v>
      </c>
      <c r="N618" s="127">
        <v>44119</v>
      </c>
      <c r="O618" s="42">
        <v>9.2333333333333325</v>
      </c>
      <c r="P618" s="35" t="s">
        <v>1282</v>
      </c>
      <c r="Q618" s="125" t="s">
        <v>52</v>
      </c>
      <c r="R618" s="125"/>
      <c r="S618" s="125"/>
      <c r="T618" s="125"/>
      <c r="U618" s="125" t="s">
        <v>56</v>
      </c>
      <c r="V618" s="158"/>
    </row>
    <row r="619" spans="2:22" s="156" customFormat="1" ht="18.75">
      <c r="B619" s="71">
        <v>614</v>
      </c>
      <c r="C619" s="170">
        <v>44378</v>
      </c>
      <c r="D619" s="163" t="s">
        <v>956</v>
      </c>
      <c r="E619" s="180">
        <v>44396</v>
      </c>
      <c r="F619" s="11">
        <v>1</v>
      </c>
      <c r="G619" s="125" t="s">
        <v>146</v>
      </c>
      <c r="H619" s="125" t="s">
        <v>70</v>
      </c>
      <c r="I619" s="123" t="s">
        <v>119</v>
      </c>
      <c r="J619" s="123" t="s">
        <v>1354</v>
      </c>
      <c r="K619" s="123">
        <v>10.51</v>
      </c>
      <c r="L619" s="126">
        <v>3</v>
      </c>
      <c r="M619" s="110">
        <f t="shared" si="42"/>
        <v>7.51</v>
      </c>
      <c r="N619" s="127">
        <v>44092</v>
      </c>
      <c r="O619" s="42">
        <v>10.133333333333333</v>
      </c>
      <c r="P619" s="35" t="s">
        <v>1282</v>
      </c>
      <c r="Q619" s="125" t="s">
        <v>53</v>
      </c>
      <c r="R619" s="125"/>
      <c r="S619" s="125"/>
      <c r="T619" s="125"/>
      <c r="U619" s="125" t="s">
        <v>74</v>
      </c>
      <c r="V619" s="158"/>
    </row>
    <row r="620" spans="2:22" s="156" customFormat="1" ht="18.75">
      <c r="B620" s="71">
        <v>615</v>
      </c>
      <c r="C620" s="170">
        <v>44378</v>
      </c>
      <c r="D620" s="163" t="s">
        <v>957</v>
      </c>
      <c r="E620" s="180">
        <v>44397</v>
      </c>
      <c r="F620" s="11">
        <v>1</v>
      </c>
      <c r="G620" s="125" t="s">
        <v>214</v>
      </c>
      <c r="H620" s="125" t="s">
        <v>401</v>
      </c>
      <c r="I620" s="123" t="s">
        <v>406</v>
      </c>
      <c r="J620" s="123" t="s">
        <v>416</v>
      </c>
      <c r="K620" s="123">
        <v>4.66</v>
      </c>
      <c r="L620" s="126">
        <v>1</v>
      </c>
      <c r="M620" s="110">
        <f t="shared" si="42"/>
        <v>3.66</v>
      </c>
      <c r="N620" s="127">
        <v>44069</v>
      </c>
      <c r="O620" s="42">
        <v>10.933333333333334</v>
      </c>
      <c r="P620" s="35" t="s">
        <v>1282</v>
      </c>
      <c r="Q620" s="125" t="s">
        <v>20</v>
      </c>
      <c r="R620" s="125"/>
      <c r="S620" s="125"/>
      <c r="T620" s="125"/>
      <c r="U620" s="125" t="s">
        <v>69</v>
      </c>
      <c r="V620" s="158"/>
    </row>
    <row r="621" spans="2:22" s="156" customFormat="1" ht="18.75">
      <c r="B621" s="71">
        <v>616</v>
      </c>
      <c r="C621" s="170">
        <v>44378</v>
      </c>
      <c r="D621" s="163" t="s">
        <v>959</v>
      </c>
      <c r="E621" s="17">
        <v>44398</v>
      </c>
      <c r="F621" s="11">
        <v>1</v>
      </c>
      <c r="G621" s="125" t="s">
        <v>767</v>
      </c>
      <c r="H621" s="125" t="s">
        <v>670</v>
      </c>
      <c r="I621" s="123" t="s">
        <v>644</v>
      </c>
      <c r="J621" s="123" t="s">
        <v>1355</v>
      </c>
      <c r="K621" s="123">
        <v>4.66</v>
      </c>
      <c r="L621" s="126">
        <v>0.3</v>
      </c>
      <c r="M621" s="110">
        <f t="shared" si="42"/>
        <v>4.3600000000000003</v>
      </c>
      <c r="N621" s="127">
        <v>44131</v>
      </c>
      <c r="O621" s="42">
        <v>8.9</v>
      </c>
      <c r="P621" s="35" t="s">
        <v>1282</v>
      </c>
      <c r="Q621" s="125" t="s">
        <v>20</v>
      </c>
      <c r="R621" s="125"/>
      <c r="S621" s="125"/>
      <c r="T621" s="125"/>
      <c r="U621" s="125" t="s">
        <v>69</v>
      </c>
      <c r="V621" s="158"/>
    </row>
    <row r="622" spans="2:22" s="156" customFormat="1" ht="18.75">
      <c r="B622" s="71">
        <v>617</v>
      </c>
      <c r="C622" s="170">
        <v>44378</v>
      </c>
      <c r="D622" s="163" t="s">
        <v>959</v>
      </c>
      <c r="E622" s="17">
        <v>44398</v>
      </c>
      <c r="F622" s="11">
        <v>1</v>
      </c>
      <c r="G622" s="125" t="s">
        <v>164</v>
      </c>
      <c r="H622" s="125" t="s">
        <v>117</v>
      </c>
      <c r="I622" s="123" t="s">
        <v>570</v>
      </c>
      <c r="J622" s="123" t="s">
        <v>1006</v>
      </c>
      <c r="K622" s="123">
        <v>5.12</v>
      </c>
      <c r="L622" s="126">
        <v>4</v>
      </c>
      <c r="M622" s="110">
        <f t="shared" si="42"/>
        <v>1.1200000000000001</v>
      </c>
      <c r="N622" s="127">
        <v>44105</v>
      </c>
      <c r="O622" s="42">
        <v>9.7666666666666675</v>
      </c>
      <c r="P622" s="35" t="s">
        <v>1282</v>
      </c>
      <c r="Q622" s="125" t="s">
        <v>20</v>
      </c>
      <c r="R622" s="125"/>
      <c r="S622" s="125"/>
      <c r="T622" s="125"/>
      <c r="U622" s="125" t="s">
        <v>69</v>
      </c>
      <c r="V622" s="158"/>
    </row>
    <row r="623" spans="2:22" s="156" customFormat="1" ht="18.75">
      <c r="B623" s="71">
        <v>618</v>
      </c>
      <c r="C623" s="170">
        <v>44378</v>
      </c>
      <c r="D623" s="163" t="s">
        <v>959</v>
      </c>
      <c r="E623" s="17">
        <v>44398</v>
      </c>
      <c r="F623" s="11">
        <v>1</v>
      </c>
      <c r="G623" s="125" t="s">
        <v>396</v>
      </c>
      <c r="H623" s="125" t="s">
        <v>177</v>
      </c>
      <c r="I623" s="123" t="s">
        <v>986</v>
      </c>
      <c r="J623" s="123" t="s">
        <v>1038</v>
      </c>
      <c r="K623" s="123">
        <v>1.73</v>
      </c>
      <c r="L623" s="126">
        <v>1.53</v>
      </c>
      <c r="M623" s="110">
        <f t="shared" si="42"/>
        <v>0.19999999999999996</v>
      </c>
      <c r="N623" s="127">
        <v>44045</v>
      </c>
      <c r="O623" s="42">
        <v>11.766666666666667</v>
      </c>
      <c r="P623" s="35" t="s">
        <v>1282</v>
      </c>
      <c r="Q623" s="125" t="s">
        <v>52</v>
      </c>
      <c r="R623" s="125"/>
      <c r="S623" s="125"/>
      <c r="T623" s="125"/>
      <c r="U623" s="125" t="s">
        <v>69</v>
      </c>
      <c r="V623" s="158"/>
    </row>
    <row r="624" spans="2:22" s="156" customFormat="1" ht="18.75">
      <c r="B624" s="71">
        <v>619</v>
      </c>
      <c r="C624" s="170">
        <v>44378</v>
      </c>
      <c r="D624" s="163" t="s">
        <v>959</v>
      </c>
      <c r="E624" s="17">
        <v>44398</v>
      </c>
      <c r="F624" s="11">
        <v>1</v>
      </c>
      <c r="G624" s="126" t="s">
        <v>396</v>
      </c>
      <c r="H624" s="126" t="s">
        <v>177</v>
      </c>
      <c r="I624" s="123" t="s">
        <v>233</v>
      </c>
      <c r="J624" s="123" t="s">
        <v>1356</v>
      </c>
      <c r="K624" s="126">
        <v>1.6</v>
      </c>
      <c r="L624" s="126">
        <v>1.6</v>
      </c>
      <c r="M624" s="110">
        <f t="shared" si="42"/>
        <v>0</v>
      </c>
      <c r="N624" s="127">
        <v>44002</v>
      </c>
      <c r="O624" s="42">
        <v>13.2</v>
      </c>
      <c r="P624" s="35" t="s">
        <v>1282</v>
      </c>
      <c r="Q624" s="125" t="s">
        <v>53</v>
      </c>
      <c r="R624" s="125"/>
      <c r="S624" s="125"/>
      <c r="T624" s="125"/>
      <c r="U624" s="125" t="s">
        <v>32</v>
      </c>
      <c r="V624" s="158"/>
    </row>
    <row r="625" spans="2:22" s="156" customFormat="1" ht="18.75">
      <c r="B625" s="71">
        <v>620</v>
      </c>
      <c r="C625" s="170">
        <v>44378</v>
      </c>
      <c r="D625" s="163" t="s">
        <v>958</v>
      </c>
      <c r="E625" s="182">
        <v>44399</v>
      </c>
      <c r="F625" s="11">
        <v>1</v>
      </c>
      <c r="G625" s="125" t="s">
        <v>805</v>
      </c>
      <c r="H625" s="125" t="s">
        <v>174</v>
      </c>
      <c r="I625" s="123" t="s">
        <v>644</v>
      </c>
      <c r="J625" s="123" t="s">
        <v>1357</v>
      </c>
      <c r="K625" s="123">
        <v>4.09</v>
      </c>
      <c r="L625" s="126">
        <v>0.5</v>
      </c>
      <c r="M625" s="110">
        <f t="shared" si="42"/>
        <v>3.59</v>
      </c>
      <c r="N625" s="127">
        <v>44132</v>
      </c>
      <c r="O625" s="42">
        <v>8.9</v>
      </c>
      <c r="P625" s="35" t="s">
        <v>1282</v>
      </c>
      <c r="Q625" s="125" t="s">
        <v>20</v>
      </c>
      <c r="R625" s="125"/>
      <c r="S625" s="125"/>
      <c r="T625" s="125"/>
      <c r="U625" s="125" t="s">
        <v>69</v>
      </c>
      <c r="V625" s="158"/>
    </row>
    <row r="626" spans="2:22" s="156" customFormat="1" ht="18.75">
      <c r="B626" s="71">
        <v>621</v>
      </c>
      <c r="C626" s="170">
        <v>44378</v>
      </c>
      <c r="D626" s="163" t="s">
        <v>958</v>
      </c>
      <c r="E626" s="182">
        <v>44399</v>
      </c>
      <c r="F626" s="11">
        <v>1</v>
      </c>
      <c r="G626" s="125" t="s">
        <v>805</v>
      </c>
      <c r="H626" s="125" t="s">
        <v>174</v>
      </c>
      <c r="I626" s="123" t="s">
        <v>644</v>
      </c>
      <c r="J626" s="123" t="s">
        <v>1219</v>
      </c>
      <c r="K626" s="123">
        <v>2.29</v>
      </c>
      <c r="L626" s="126">
        <v>2.2000000000000002</v>
      </c>
      <c r="M626" s="110">
        <f t="shared" si="42"/>
        <v>8.9999999999999858E-2</v>
      </c>
      <c r="N626" s="127">
        <v>44138</v>
      </c>
      <c r="O626" s="42">
        <v>8.6999999999999993</v>
      </c>
      <c r="P626" s="35" t="s">
        <v>1282</v>
      </c>
      <c r="Q626" s="125" t="s">
        <v>20</v>
      </c>
      <c r="R626" s="125"/>
      <c r="S626" s="125"/>
      <c r="T626" s="125"/>
      <c r="U626" s="125" t="s">
        <v>69</v>
      </c>
      <c r="V626" s="158"/>
    </row>
    <row r="627" spans="2:22" s="156" customFormat="1" ht="18.75">
      <c r="B627" s="71">
        <v>622</v>
      </c>
      <c r="C627" s="170">
        <v>44378</v>
      </c>
      <c r="D627" s="163" t="s">
        <v>958</v>
      </c>
      <c r="E627" s="182">
        <v>44399</v>
      </c>
      <c r="F627" s="11">
        <v>1</v>
      </c>
      <c r="G627" s="125" t="s">
        <v>36</v>
      </c>
      <c r="H627" s="125" t="s">
        <v>71</v>
      </c>
      <c r="I627" s="123" t="s">
        <v>644</v>
      </c>
      <c r="J627" s="123" t="s">
        <v>1355</v>
      </c>
      <c r="K627" s="123">
        <v>4.66</v>
      </c>
      <c r="L627" s="126">
        <v>3</v>
      </c>
      <c r="M627" s="110">
        <f t="shared" si="42"/>
        <v>1.6600000000000001</v>
      </c>
      <c r="N627" s="127">
        <v>44131</v>
      </c>
      <c r="O627" s="42">
        <v>8.9333333333333336</v>
      </c>
      <c r="P627" s="35" t="s">
        <v>1282</v>
      </c>
      <c r="Q627" s="125" t="s">
        <v>20</v>
      </c>
      <c r="R627" s="125"/>
      <c r="S627" s="125"/>
      <c r="T627" s="125"/>
      <c r="U627" s="125" t="s">
        <v>69</v>
      </c>
      <c r="V627" s="158"/>
    </row>
    <row r="628" spans="2:22" s="156" customFormat="1" ht="18.75">
      <c r="B628" s="71">
        <v>623</v>
      </c>
      <c r="C628" s="170">
        <v>44378</v>
      </c>
      <c r="D628" s="163" t="s">
        <v>958</v>
      </c>
      <c r="E628" s="182">
        <v>44399</v>
      </c>
      <c r="F628" s="11">
        <v>1</v>
      </c>
      <c r="G628" s="125" t="s">
        <v>36</v>
      </c>
      <c r="H628" s="125" t="s">
        <v>71</v>
      </c>
      <c r="I628" s="123" t="s">
        <v>644</v>
      </c>
      <c r="J628" s="123" t="s">
        <v>1358</v>
      </c>
      <c r="K628" s="123">
        <v>4.17</v>
      </c>
      <c r="L628" s="126">
        <v>3.17</v>
      </c>
      <c r="M628" s="110">
        <f t="shared" si="42"/>
        <v>1</v>
      </c>
      <c r="N628" s="127">
        <v>44130</v>
      </c>
      <c r="O628" s="42">
        <v>8.9666666666666668</v>
      </c>
      <c r="P628" s="35" t="s">
        <v>1282</v>
      </c>
      <c r="Q628" s="125" t="s">
        <v>20</v>
      </c>
      <c r="R628" s="125"/>
      <c r="S628" s="125"/>
      <c r="T628" s="125"/>
      <c r="U628" s="125" t="s">
        <v>69</v>
      </c>
      <c r="V628" s="158"/>
    </row>
    <row r="629" spans="2:22" s="156" customFormat="1" ht="18.75">
      <c r="B629" s="71">
        <v>624</v>
      </c>
      <c r="C629" s="170">
        <v>44378</v>
      </c>
      <c r="D629" s="163" t="s">
        <v>958</v>
      </c>
      <c r="E629" s="182">
        <v>44399</v>
      </c>
      <c r="F629" s="11">
        <v>1</v>
      </c>
      <c r="G629" s="125" t="s">
        <v>36</v>
      </c>
      <c r="H629" s="125" t="s">
        <v>71</v>
      </c>
      <c r="I629" s="123" t="s">
        <v>1190</v>
      </c>
      <c r="J629" s="123" t="s">
        <v>1359</v>
      </c>
      <c r="K629" s="123">
        <v>1.58</v>
      </c>
      <c r="L629" s="126">
        <v>1.58</v>
      </c>
      <c r="M629" s="110">
        <f t="shared" si="42"/>
        <v>0</v>
      </c>
      <c r="N629" s="127">
        <v>44077</v>
      </c>
      <c r="O629" s="42">
        <v>10.733333333333333</v>
      </c>
      <c r="P629" s="35" t="s">
        <v>1282</v>
      </c>
      <c r="Q629" s="125" t="s">
        <v>52</v>
      </c>
      <c r="R629" s="125"/>
      <c r="S629" s="125"/>
      <c r="T629" s="125"/>
      <c r="U629" s="125" t="s">
        <v>140</v>
      </c>
      <c r="V629" s="158"/>
    </row>
    <row r="630" spans="2:22" s="156" customFormat="1" ht="18.75">
      <c r="B630" s="71">
        <v>625</v>
      </c>
      <c r="C630" s="170">
        <v>44378</v>
      </c>
      <c r="D630" s="163" t="s">
        <v>958</v>
      </c>
      <c r="E630" s="182">
        <v>44399</v>
      </c>
      <c r="F630" s="11">
        <v>1</v>
      </c>
      <c r="G630" s="126" t="s">
        <v>36</v>
      </c>
      <c r="H630" s="126" t="s">
        <v>71</v>
      </c>
      <c r="I630" s="123" t="s">
        <v>366</v>
      </c>
      <c r="J630" s="123" t="s">
        <v>437</v>
      </c>
      <c r="K630" s="126">
        <v>5.0599999999999996</v>
      </c>
      <c r="L630" s="126">
        <v>4.9000000000000004</v>
      </c>
      <c r="M630" s="110">
        <f t="shared" si="42"/>
        <v>0.15999999999999925</v>
      </c>
      <c r="N630" s="127">
        <v>44073</v>
      </c>
      <c r="O630" s="42">
        <v>10.866666666666667</v>
      </c>
      <c r="P630" s="35" t="s">
        <v>1282</v>
      </c>
      <c r="Q630" s="125" t="s">
        <v>20</v>
      </c>
      <c r="R630" s="125"/>
      <c r="S630" s="125"/>
      <c r="T630" s="125"/>
      <c r="U630" s="125" t="s">
        <v>69</v>
      </c>
      <c r="V630" s="158"/>
    </row>
    <row r="631" spans="2:22" s="156" customFormat="1" ht="18.75">
      <c r="B631" s="71">
        <v>626</v>
      </c>
      <c r="C631" s="170">
        <v>44378</v>
      </c>
      <c r="D631" s="163" t="s">
        <v>958</v>
      </c>
      <c r="E631" s="182">
        <v>44399</v>
      </c>
      <c r="F631" s="11">
        <v>1</v>
      </c>
      <c r="G631" s="126" t="s">
        <v>36</v>
      </c>
      <c r="H631" s="126" t="s">
        <v>71</v>
      </c>
      <c r="I631" s="123" t="s">
        <v>366</v>
      </c>
      <c r="J631" s="123" t="s">
        <v>438</v>
      </c>
      <c r="K631" s="126">
        <v>1.38</v>
      </c>
      <c r="L631" s="126">
        <v>1.38</v>
      </c>
      <c r="M631" s="110">
        <f t="shared" si="42"/>
        <v>0</v>
      </c>
      <c r="N631" s="127">
        <v>44073</v>
      </c>
      <c r="O631" s="42">
        <v>10.866666666666667</v>
      </c>
      <c r="P631" s="35" t="s">
        <v>1282</v>
      </c>
      <c r="Q631" s="125" t="s">
        <v>20</v>
      </c>
      <c r="R631" s="125"/>
      <c r="S631" s="125"/>
      <c r="T631" s="125"/>
      <c r="U631" s="125" t="s">
        <v>69</v>
      </c>
      <c r="V631" s="158"/>
    </row>
    <row r="632" spans="2:22" s="156" customFormat="1" ht="18.75">
      <c r="B632" s="71">
        <v>627</v>
      </c>
      <c r="C632" s="170">
        <v>44378</v>
      </c>
      <c r="D632" s="163" t="s">
        <v>958</v>
      </c>
      <c r="E632" s="182">
        <v>44399</v>
      </c>
      <c r="F632" s="11">
        <v>1</v>
      </c>
      <c r="G632" s="126" t="s">
        <v>36</v>
      </c>
      <c r="H632" s="126" t="s">
        <v>71</v>
      </c>
      <c r="I632" s="123" t="s">
        <v>366</v>
      </c>
      <c r="J632" s="123" t="s">
        <v>436</v>
      </c>
      <c r="K632" s="126">
        <v>1.23</v>
      </c>
      <c r="L632" s="126">
        <v>1.23</v>
      </c>
      <c r="M632" s="110">
        <f t="shared" si="42"/>
        <v>0</v>
      </c>
      <c r="N632" s="127">
        <v>44071</v>
      </c>
      <c r="O632" s="42">
        <v>10.933333333333334</v>
      </c>
      <c r="P632" s="35" t="s">
        <v>1282</v>
      </c>
      <c r="Q632" s="125" t="s">
        <v>20</v>
      </c>
      <c r="R632" s="125"/>
      <c r="S632" s="125"/>
      <c r="T632" s="125"/>
      <c r="U632" s="125" t="s">
        <v>69</v>
      </c>
      <c r="V632" s="158"/>
    </row>
    <row r="633" spans="2:22" s="156" customFormat="1" ht="18.75">
      <c r="B633" s="71">
        <v>628</v>
      </c>
      <c r="C633" s="170">
        <v>44378</v>
      </c>
      <c r="D633" s="163" t="s">
        <v>958</v>
      </c>
      <c r="E633" s="182">
        <v>44399</v>
      </c>
      <c r="F633" s="11">
        <v>1</v>
      </c>
      <c r="G633" s="126" t="s">
        <v>36</v>
      </c>
      <c r="H633" s="126" t="s">
        <v>71</v>
      </c>
      <c r="I633" s="123" t="s">
        <v>366</v>
      </c>
      <c r="J633" s="123" t="s">
        <v>441</v>
      </c>
      <c r="K633" s="126">
        <v>7.65</v>
      </c>
      <c r="L633" s="126">
        <v>7.65</v>
      </c>
      <c r="M633" s="110">
        <f t="shared" si="42"/>
        <v>0</v>
      </c>
      <c r="N633" s="127">
        <v>44073</v>
      </c>
      <c r="O633" s="42">
        <v>10.866666666666667</v>
      </c>
      <c r="P633" s="35" t="s">
        <v>1282</v>
      </c>
      <c r="Q633" s="125" t="s">
        <v>20</v>
      </c>
      <c r="R633" s="125"/>
      <c r="S633" s="125"/>
      <c r="T633" s="125"/>
      <c r="U633" s="125" t="s">
        <v>69</v>
      </c>
      <c r="V633" s="158"/>
    </row>
    <row r="634" spans="2:22" s="156" customFormat="1" ht="18.75">
      <c r="B634" s="71">
        <v>629</v>
      </c>
      <c r="C634" s="170">
        <v>44378</v>
      </c>
      <c r="D634" s="163" t="s">
        <v>958</v>
      </c>
      <c r="E634" s="182">
        <v>44399</v>
      </c>
      <c r="F634" s="11">
        <v>1</v>
      </c>
      <c r="G634" s="126" t="s">
        <v>36</v>
      </c>
      <c r="H634" s="126" t="s">
        <v>71</v>
      </c>
      <c r="I634" s="123" t="s">
        <v>366</v>
      </c>
      <c r="J634" s="123" t="s">
        <v>440</v>
      </c>
      <c r="K634" s="126">
        <v>1.39</v>
      </c>
      <c r="L634" s="126">
        <v>1.39</v>
      </c>
      <c r="M634" s="110">
        <f t="shared" si="42"/>
        <v>0</v>
      </c>
      <c r="N634" s="127">
        <v>44073</v>
      </c>
      <c r="O634" s="42">
        <v>10.866666666666667</v>
      </c>
      <c r="P634" s="35" t="s">
        <v>1282</v>
      </c>
      <c r="Q634" s="125" t="s">
        <v>20</v>
      </c>
      <c r="R634" s="125"/>
      <c r="S634" s="125"/>
      <c r="T634" s="125"/>
      <c r="U634" s="125" t="s">
        <v>69</v>
      </c>
      <c r="V634" s="158"/>
    </row>
    <row r="635" spans="2:22" s="156" customFormat="1" ht="18.75">
      <c r="B635" s="71">
        <v>630</v>
      </c>
      <c r="C635" s="170">
        <v>44378</v>
      </c>
      <c r="D635" s="163" t="s">
        <v>958</v>
      </c>
      <c r="E635" s="182">
        <v>44399</v>
      </c>
      <c r="F635" s="11">
        <v>1</v>
      </c>
      <c r="G635" s="126" t="s">
        <v>36</v>
      </c>
      <c r="H635" s="126" t="s">
        <v>71</v>
      </c>
      <c r="I635" s="123" t="s">
        <v>366</v>
      </c>
      <c r="J635" s="123" t="s">
        <v>442</v>
      </c>
      <c r="K635" s="126">
        <v>2.99</v>
      </c>
      <c r="L635" s="126">
        <v>2.99</v>
      </c>
      <c r="M635" s="110">
        <f t="shared" si="42"/>
        <v>0</v>
      </c>
      <c r="N635" s="127">
        <v>44072</v>
      </c>
      <c r="O635" s="42">
        <v>10.9</v>
      </c>
      <c r="P635" s="35" t="s">
        <v>1282</v>
      </c>
      <c r="Q635" s="125" t="s">
        <v>20</v>
      </c>
      <c r="R635" s="125"/>
      <c r="S635" s="125"/>
      <c r="T635" s="125"/>
      <c r="U635" s="125" t="s">
        <v>69</v>
      </c>
      <c r="V635" s="158"/>
    </row>
    <row r="636" spans="2:22" s="156" customFormat="1" ht="18.75">
      <c r="B636" s="71">
        <v>631</v>
      </c>
      <c r="C636" s="170">
        <v>44378</v>
      </c>
      <c r="D636" s="163" t="s">
        <v>958</v>
      </c>
      <c r="E636" s="182">
        <v>44399</v>
      </c>
      <c r="F636" s="11">
        <v>1</v>
      </c>
      <c r="G636" s="126" t="s">
        <v>36</v>
      </c>
      <c r="H636" s="126" t="s">
        <v>71</v>
      </c>
      <c r="I636" s="123" t="s">
        <v>694</v>
      </c>
      <c r="J636" s="123" t="s">
        <v>1360</v>
      </c>
      <c r="K636" s="126">
        <v>5.76</v>
      </c>
      <c r="L636" s="126">
        <v>5.76</v>
      </c>
      <c r="M636" s="110">
        <f t="shared" si="42"/>
        <v>0</v>
      </c>
      <c r="N636" s="127">
        <v>44077</v>
      </c>
      <c r="O636" s="42">
        <v>10.733333333333333</v>
      </c>
      <c r="P636" s="35" t="s">
        <v>1282</v>
      </c>
      <c r="Q636" s="125" t="s">
        <v>52</v>
      </c>
      <c r="R636" s="125"/>
      <c r="S636" s="125"/>
      <c r="T636" s="125"/>
      <c r="U636" s="125" t="s">
        <v>109</v>
      </c>
      <c r="V636" s="158"/>
    </row>
    <row r="637" spans="2:22" s="156" customFormat="1" ht="18.75">
      <c r="B637" s="71">
        <v>632</v>
      </c>
      <c r="C637" s="170">
        <v>44378</v>
      </c>
      <c r="D637" s="163" t="s">
        <v>958</v>
      </c>
      <c r="E637" s="182">
        <v>44399</v>
      </c>
      <c r="F637" s="11">
        <v>1</v>
      </c>
      <c r="G637" s="126" t="s">
        <v>36</v>
      </c>
      <c r="H637" s="126" t="s">
        <v>71</v>
      </c>
      <c r="I637" s="123" t="s">
        <v>694</v>
      </c>
      <c r="J637" s="123" t="s">
        <v>1361</v>
      </c>
      <c r="K637" s="126">
        <v>2.62</v>
      </c>
      <c r="L637" s="126">
        <v>2.62</v>
      </c>
      <c r="M637" s="110">
        <f t="shared" si="42"/>
        <v>0</v>
      </c>
      <c r="N637" s="127">
        <v>44065</v>
      </c>
      <c r="O637" s="42">
        <v>11.133333333333333</v>
      </c>
      <c r="P637" s="35" t="s">
        <v>1282</v>
      </c>
      <c r="Q637" s="125" t="s">
        <v>52</v>
      </c>
      <c r="R637" s="125"/>
      <c r="S637" s="125"/>
      <c r="T637" s="125"/>
      <c r="U637" s="125" t="s">
        <v>109</v>
      </c>
      <c r="V637" s="158"/>
    </row>
    <row r="638" spans="2:22" s="156" customFormat="1" ht="18.75">
      <c r="B638" s="71">
        <v>633</v>
      </c>
      <c r="C638" s="170">
        <v>44378</v>
      </c>
      <c r="D638" s="163" t="s">
        <v>958</v>
      </c>
      <c r="E638" s="182">
        <v>44399</v>
      </c>
      <c r="F638" s="11">
        <v>1</v>
      </c>
      <c r="G638" s="126" t="s">
        <v>36</v>
      </c>
      <c r="H638" s="126" t="s">
        <v>71</v>
      </c>
      <c r="I638" s="123" t="s">
        <v>694</v>
      </c>
      <c r="J638" s="123" t="s">
        <v>1362</v>
      </c>
      <c r="K638" s="126">
        <v>0.74</v>
      </c>
      <c r="L638" s="126">
        <v>0.74</v>
      </c>
      <c r="M638" s="110">
        <f t="shared" si="42"/>
        <v>0</v>
      </c>
      <c r="N638" s="127">
        <v>44065</v>
      </c>
      <c r="O638" s="42">
        <v>11.133333333333333</v>
      </c>
      <c r="P638" s="35" t="s">
        <v>1282</v>
      </c>
      <c r="Q638" s="125" t="s">
        <v>52</v>
      </c>
      <c r="R638" s="125"/>
      <c r="S638" s="125"/>
      <c r="T638" s="125"/>
      <c r="U638" s="125" t="s">
        <v>69</v>
      </c>
      <c r="V638" s="158"/>
    </row>
    <row r="639" spans="2:22" s="156" customFormat="1" ht="18.75">
      <c r="B639" s="71">
        <v>634</v>
      </c>
      <c r="C639" s="170">
        <v>44378</v>
      </c>
      <c r="D639" s="163" t="s">
        <v>958</v>
      </c>
      <c r="E639" s="182">
        <v>44399</v>
      </c>
      <c r="F639" s="11">
        <v>1</v>
      </c>
      <c r="G639" s="126" t="s">
        <v>36</v>
      </c>
      <c r="H639" s="126" t="s">
        <v>71</v>
      </c>
      <c r="I639" s="123" t="s">
        <v>694</v>
      </c>
      <c r="J639" s="123" t="s">
        <v>1363</v>
      </c>
      <c r="K639" s="126">
        <v>0.42</v>
      </c>
      <c r="L639" s="126">
        <v>0.42</v>
      </c>
      <c r="M639" s="110">
        <f t="shared" si="42"/>
        <v>0</v>
      </c>
      <c r="N639" s="127">
        <v>44065</v>
      </c>
      <c r="O639" s="42">
        <v>11.133333333333333</v>
      </c>
      <c r="P639" s="35" t="s">
        <v>1282</v>
      </c>
      <c r="Q639" s="125" t="s">
        <v>52</v>
      </c>
      <c r="R639" s="125"/>
      <c r="S639" s="125"/>
      <c r="T639" s="125"/>
      <c r="U639" s="125" t="s">
        <v>109</v>
      </c>
      <c r="V639" s="158"/>
    </row>
    <row r="640" spans="2:22" s="156" customFormat="1" ht="18.75">
      <c r="B640" s="71">
        <v>635</v>
      </c>
      <c r="C640" s="170">
        <v>44378</v>
      </c>
      <c r="D640" s="163" t="s">
        <v>958</v>
      </c>
      <c r="E640" s="182">
        <v>44399</v>
      </c>
      <c r="F640" s="11">
        <v>1</v>
      </c>
      <c r="G640" s="126" t="s">
        <v>36</v>
      </c>
      <c r="H640" s="126" t="s">
        <v>71</v>
      </c>
      <c r="I640" s="123" t="s">
        <v>694</v>
      </c>
      <c r="J640" s="123" t="s">
        <v>1364</v>
      </c>
      <c r="K640" s="126">
        <v>4.4400000000000004</v>
      </c>
      <c r="L640" s="126">
        <v>4.4400000000000004</v>
      </c>
      <c r="M640" s="110">
        <f t="shared" si="42"/>
        <v>0</v>
      </c>
      <c r="N640" s="127">
        <v>44084</v>
      </c>
      <c r="O640" s="42">
        <v>10.5</v>
      </c>
      <c r="P640" s="35" t="s">
        <v>1282</v>
      </c>
      <c r="Q640" s="125" t="s">
        <v>52</v>
      </c>
      <c r="R640" s="125"/>
      <c r="S640" s="125"/>
      <c r="T640" s="125"/>
      <c r="U640" s="125" t="s">
        <v>69</v>
      </c>
      <c r="V640" s="158"/>
    </row>
    <row r="641" spans="2:22" s="156" customFormat="1" ht="18.75">
      <c r="B641" s="71">
        <v>636</v>
      </c>
      <c r="C641" s="170">
        <v>44378</v>
      </c>
      <c r="D641" s="163" t="s">
        <v>958</v>
      </c>
      <c r="E641" s="182">
        <v>44399</v>
      </c>
      <c r="F641" s="11">
        <v>1</v>
      </c>
      <c r="G641" s="126" t="s">
        <v>36</v>
      </c>
      <c r="H641" s="126" t="s">
        <v>71</v>
      </c>
      <c r="I641" s="123" t="s">
        <v>694</v>
      </c>
      <c r="J641" s="123" t="s">
        <v>1365</v>
      </c>
      <c r="K641" s="126">
        <v>2.78</v>
      </c>
      <c r="L641" s="126">
        <v>2.78</v>
      </c>
      <c r="M641" s="110">
        <f t="shared" si="42"/>
        <v>0</v>
      </c>
      <c r="N641" s="127">
        <v>44072</v>
      </c>
      <c r="O641" s="42">
        <v>10.9</v>
      </c>
      <c r="P641" s="35" t="s">
        <v>1282</v>
      </c>
      <c r="Q641" s="125" t="s">
        <v>52</v>
      </c>
      <c r="R641" s="125"/>
      <c r="S641" s="125"/>
      <c r="T641" s="125"/>
      <c r="U641" s="125" t="s">
        <v>109</v>
      </c>
      <c r="V641" s="158"/>
    </row>
    <row r="642" spans="2:22" s="156" customFormat="1" ht="18.75">
      <c r="B642" s="71">
        <v>637</v>
      </c>
      <c r="C642" s="170">
        <v>44378</v>
      </c>
      <c r="D642" s="163" t="s">
        <v>958</v>
      </c>
      <c r="E642" s="182">
        <v>44399</v>
      </c>
      <c r="F642" s="11">
        <v>1</v>
      </c>
      <c r="G642" s="126" t="s">
        <v>36</v>
      </c>
      <c r="H642" s="126" t="s">
        <v>71</v>
      </c>
      <c r="I642" s="123" t="s">
        <v>694</v>
      </c>
      <c r="J642" s="123" t="s">
        <v>1366</v>
      </c>
      <c r="K642" s="126">
        <v>3.47</v>
      </c>
      <c r="L642" s="126">
        <v>3.47</v>
      </c>
      <c r="M642" s="110">
        <f t="shared" si="42"/>
        <v>0</v>
      </c>
      <c r="N642" s="127">
        <v>44071</v>
      </c>
      <c r="O642" s="42">
        <v>10.933333333333334</v>
      </c>
      <c r="P642" s="35" t="s">
        <v>1282</v>
      </c>
      <c r="Q642" s="125" t="s">
        <v>52</v>
      </c>
      <c r="R642" s="125"/>
      <c r="S642" s="125"/>
      <c r="T642" s="125"/>
      <c r="U642" s="125" t="s">
        <v>109</v>
      </c>
      <c r="V642" s="158"/>
    </row>
    <row r="643" spans="2:22" s="156" customFormat="1" ht="18.75">
      <c r="B643" s="71">
        <v>638</v>
      </c>
      <c r="C643" s="170">
        <v>44378</v>
      </c>
      <c r="D643" s="163" t="s">
        <v>958</v>
      </c>
      <c r="E643" s="182">
        <v>44399</v>
      </c>
      <c r="F643" s="166">
        <v>3</v>
      </c>
      <c r="G643" s="125" t="s">
        <v>659</v>
      </c>
      <c r="H643" s="125" t="s">
        <v>856</v>
      </c>
      <c r="I643" s="123" t="s">
        <v>1367</v>
      </c>
      <c r="J643" s="123" t="s">
        <v>1368</v>
      </c>
      <c r="K643" s="123">
        <v>1.1399999999999999</v>
      </c>
      <c r="L643" s="123">
        <v>1.1399999999999999</v>
      </c>
      <c r="M643" s="110">
        <f t="shared" si="42"/>
        <v>0</v>
      </c>
      <c r="N643" s="127">
        <v>44053</v>
      </c>
      <c r="O643" s="42">
        <v>11.533333333333333</v>
      </c>
      <c r="P643" s="35" t="s">
        <v>1282</v>
      </c>
      <c r="Q643" s="125" t="s">
        <v>52</v>
      </c>
      <c r="R643" s="125"/>
      <c r="S643" s="125"/>
      <c r="T643" s="125"/>
      <c r="U643" s="125" t="s">
        <v>112</v>
      </c>
      <c r="V643" s="158"/>
    </row>
    <row r="644" spans="2:22" s="156" customFormat="1" ht="18.75">
      <c r="B644" s="71">
        <v>639</v>
      </c>
      <c r="C644" s="170">
        <v>44378</v>
      </c>
      <c r="D644" s="163" t="s">
        <v>958</v>
      </c>
      <c r="E644" s="182">
        <v>44399</v>
      </c>
      <c r="F644" s="166">
        <v>3</v>
      </c>
      <c r="G644" s="125" t="s">
        <v>659</v>
      </c>
      <c r="H644" s="125" t="s">
        <v>856</v>
      </c>
      <c r="I644" s="123" t="s">
        <v>1367</v>
      </c>
      <c r="J644" s="123" t="s">
        <v>1369</v>
      </c>
      <c r="K644" s="123">
        <v>2.14</v>
      </c>
      <c r="L644" s="123">
        <v>2.14</v>
      </c>
      <c r="M644" s="110">
        <f t="shared" si="42"/>
        <v>0</v>
      </c>
      <c r="N644" s="127">
        <v>44054</v>
      </c>
      <c r="O644" s="42">
        <v>11.5</v>
      </c>
      <c r="P644" s="35" t="s">
        <v>1282</v>
      </c>
      <c r="Q644" s="125" t="s">
        <v>52</v>
      </c>
      <c r="R644" s="125"/>
      <c r="S644" s="125"/>
      <c r="T644" s="125"/>
      <c r="U644" s="125" t="s">
        <v>112</v>
      </c>
      <c r="V644" s="158"/>
    </row>
    <row r="645" spans="2:22" s="156" customFormat="1" ht="18.75">
      <c r="B645" s="71">
        <v>640</v>
      </c>
      <c r="C645" s="170">
        <v>44378</v>
      </c>
      <c r="D645" s="163" t="s">
        <v>958</v>
      </c>
      <c r="E645" s="182">
        <v>44399</v>
      </c>
      <c r="F645" s="166">
        <v>3</v>
      </c>
      <c r="G645" s="125" t="s">
        <v>659</v>
      </c>
      <c r="H645" s="125" t="s">
        <v>856</v>
      </c>
      <c r="I645" s="123" t="s">
        <v>1367</v>
      </c>
      <c r="J645" s="123" t="s">
        <v>1370</v>
      </c>
      <c r="K645" s="123">
        <v>1.87</v>
      </c>
      <c r="L645" s="123">
        <v>1.87</v>
      </c>
      <c r="M645" s="110">
        <f t="shared" si="42"/>
        <v>0</v>
      </c>
      <c r="N645" s="127">
        <v>44054</v>
      </c>
      <c r="O645" s="42">
        <v>11.5</v>
      </c>
      <c r="P645" s="35" t="s">
        <v>1282</v>
      </c>
      <c r="Q645" s="125" t="s">
        <v>52</v>
      </c>
      <c r="R645" s="125"/>
      <c r="S645" s="125"/>
      <c r="T645" s="125"/>
      <c r="U645" s="125" t="s">
        <v>112</v>
      </c>
      <c r="V645" s="158"/>
    </row>
    <row r="646" spans="2:22" s="156" customFormat="1" ht="18.75">
      <c r="B646" s="71">
        <v>641</v>
      </c>
      <c r="C646" s="170">
        <v>44378</v>
      </c>
      <c r="D646" s="163" t="s">
        <v>958</v>
      </c>
      <c r="E646" s="182">
        <v>44399</v>
      </c>
      <c r="F646" s="166">
        <v>3</v>
      </c>
      <c r="G646" s="125" t="s">
        <v>659</v>
      </c>
      <c r="H646" s="125" t="s">
        <v>856</v>
      </c>
      <c r="I646" s="123" t="s">
        <v>1367</v>
      </c>
      <c r="J646" s="123" t="s">
        <v>1371</v>
      </c>
      <c r="K646" s="123">
        <v>2.4700000000000002</v>
      </c>
      <c r="L646" s="123">
        <v>2.4700000000000002</v>
      </c>
      <c r="M646" s="110">
        <f t="shared" si="42"/>
        <v>0</v>
      </c>
      <c r="N646" s="127">
        <v>44054</v>
      </c>
      <c r="O646" s="42">
        <v>11.5</v>
      </c>
      <c r="P646" s="35" t="s">
        <v>1282</v>
      </c>
      <c r="Q646" s="125" t="s">
        <v>52</v>
      </c>
      <c r="R646" s="125"/>
      <c r="S646" s="125"/>
      <c r="T646" s="125"/>
      <c r="U646" s="125" t="s">
        <v>112</v>
      </c>
      <c r="V646" s="158"/>
    </row>
    <row r="647" spans="2:22" s="156" customFormat="1" ht="18.75">
      <c r="B647" s="71">
        <v>642</v>
      </c>
      <c r="C647" s="170">
        <v>44378</v>
      </c>
      <c r="D647" s="163" t="s">
        <v>958</v>
      </c>
      <c r="E647" s="182">
        <v>44399</v>
      </c>
      <c r="F647" s="166">
        <v>3</v>
      </c>
      <c r="G647" s="125" t="s">
        <v>1373</v>
      </c>
      <c r="H647" s="125" t="s">
        <v>396</v>
      </c>
      <c r="I647" s="123" t="s">
        <v>1116</v>
      </c>
      <c r="J647" s="123" t="s">
        <v>1374</v>
      </c>
      <c r="K647" s="123">
        <v>2.46</v>
      </c>
      <c r="L647" s="123">
        <v>2.46</v>
      </c>
      <c r="M647" s="110">
        <f t="shared" si="42"/>
        <v>0</v>
      </c>
      <c r="N647" s="127">
        <v>44018</v>
      </c>
      <c r="O647" s="42">
        <v>12.7</v>
      </c>
      <c r="P647" s="35" t="s">
        <v>1282</v>
      </c>
      <c r="Q647" s="125" t="s">
        <v>52</v>
      </c>
      <c r="R647" s="125"/>
      <c r="S647" s="125"/>
      <c r="T647" s="125"/>
      <c r="U647" s="125" t="s">
        <v>69</v>
      </c>
      <c r="V647" s="158"/>
    </row>
    <row r="648" spans="2:22" s="156" customFormat="1" ht="18.75">
      <c r="B648" s="71">
        <v>643</v>
      </c>
      <c r="C648" s="170">
        <v>44378</v>
      </c>
      <c r="D648" s="163" t="s">
        <v>958</v>
      </c>
      <c r="E648" s="182">
        <v>44399</v>
      </c>
      <c r="F648" s="166">
        <v>3</v>
      </c>
      <c r="G648" s="125" t="s">
        <v>1373</v>
      </c>
      <c r="H648" s="125" t="s">
        <v>396</v>
      </c>
      <c r="I648" s="123" t="s">
        <v>1116</v>
      </c>
      <c r="J648" s="123" t="s">
        <v>1375</v>
      </c>
      <c r="K648" s="123">
        <v>3.92</v>
      </c>
      <c r="L648" s="123">
        <v>3.92</v>
      </c>
      <c r="M648" s="110">
        <f t="shared" ref="M648:M688" si="43">K648-L648</f>
        <v>0</v>
      </c>
      <c r="N648" s="127">
        <v>44008</v>
      </c>
      <c r="O648" s="42">
        <v>13.033333333333333</v>
      </c>
      <c r="P648" s="35" t="s">
        <v>1282</v>
      </c>
      <c r="Q648" s="125" t="s">
        <v>52</v>
      </c>
      <c r="R648" s="125"/>
      <c r="S648" s="125"/>
      <c r="T648" s="125"/>
      <c r="U648" s="125" t="s">
        <v>69</v>
      </c>
      <c r="V648" s="158"/>
    </row>
    <row r="649" spans="2:22" s="156" customFormat="1" ht="18.75">
      <c r="B649" s="71">
        <v>644</v>
      </c>
      <c r="C649" s="170">
        <v>44378</v>
      </c>
      <c r="D649" s="163" t="s">
        <v>958</v>
      </c>
      <c r="E649" s="182">
        <v>44399</v>
      </c>
      <c r="F649" s="166">
        <v>3</v>
      </c>
      <c r="G649" s="125" t="s">
        <v>815</v>
      </c>
      <c r="H649" s="125" t="s">
        <v>917</v>
      </c>
      <c r="I649" s="123" t="s">
        <v>1073</v>
      </c>
      <c r="J649" s="123" t="s">
        <v>1376</v>
      </c>
      <c r="K649" s="123">
        <v>7.28</v>
      </c>
      <c r="L649" s="123">
        <v>7.28</v>
      </c>
      <c r="M649" s="110">
        <f t="shared" si="43"/>
        <v>0</v>
      </c>
      <c r="N649" s="127">
        <v>44093</v>
      </c>
      <c r="O649" s="42">
        <v>10.199999999999999</v>
      </c>
      <c r="P649" s="35" t="s">
        <v>1282</v>
      </c>
      <c r="Q649" s="125" t="s">
        <v>54</v>
      </c>
      <c r="R649" s="125"/>
      <c r="S649" s="125"/>
      <c r="T649" s="125"/>
      <c r="U649" s="125" t="s">
        <v>69</v>
      </c>
      <c r="V649" s="158"/>
    </row>
    <row r="650" spans="2:22" s="156" customFormat="1" ht="18.75">
      <c r="B650" s="71">
        <v>645</v>
      </c>
      <c r="C650" s="170">
        <v>44378</v>
      </c>
      <c r="D650" s="163" t="s">
        <v>958</v>
      </c>
      <c r="E650" s="182">
        <v>44399</v>
      </c>
      <c r="F650" s="166">
        <v>3</v>
      </c>
      <c r="G650" s="125" t="s">
        <v>815</v>
      </c>
      <c r="H650" s="125" t="s">
        <v>917</v>
      </c>
      <c r="I650" s="123" t="s">
        <v>1073</v>
      </c>
      <c r="J650" s="123" t="s">
        <v>1377</v>
      </c>
      <c r="K650" s="123">
        <v>7.42</v>
      </c>
      <c r="L650" s="126">
        <v>3</v>
      </c>
      <c r="M650" s="110">
        <f t="shared" si="43"/>
        <v>4.42</v>
      </c>
      <c r="N650" s="127">
        <v>44093</v>
      </c>
      <c r="O650" s="42">
        <v>10.199999999999999</v>
      </c>
      <c r="P650" s="35" t="s">
        <v>1282</v>
      </c>
      <c r="Q650" s="125" t="s">
        <v>54</v>
      </c>
      <c r="R650" s="125"/>
      <c r="S650" s="125"/>
      <c r="T650" s="125"/>
      <c r="U650" s="125" t="s">
        <v>130</v>
      </c>
      <c r="V650" s="158"/>
    </row>
    <row r="651" spans="2:22" s="156" customFormat="1" ht="18.75">
      <c r="B651" s="71">
        <v>646</v>
      </c>
      <c r="C651" s="170">
        <v>44378</v>
      </c>
      <c r="D651" s="163" t="s">
        <v>958</v>
      </c>
      <c r="E651" s="182">
        <v>44399</v>
      </c>
      <c r="F651" s="166">
        <v>3</v>
      </c>
      <c r="G651" s="125" t="s">
        <v>815</v>
      </c>
      <c r="H651" s="125" t="s">
        <v>917</v>
      </c>
      <c r="I651" s="123" t="s">
        <v>1073</v>
      </c>
      <c r="J651" s="123" t="s">
        <v>1378</v>
      </c>
      <c r="K651" s="123">
        <v>4.97</v>
      </c>
      <c r="L651" s="126">
        <v>1</v>
      </c>
      <c r="M651" s="110">
        <f t="shared" si="43"/>
        <v>3.9699999999999998</v>
      </c>
      <c r="N651" s="127">
        <v>44093</v>
      </c>
      <c r="O651" s="42">
        <v>10.199999999999999</v>
      </c>
      <c r="P651" s="35" t="s">
        <v>1282</v>
      </c>
      <c r="Q651" s="125" t="s">
        <v>54</v>
      </c>
      <c r="R651" s="125"/>
      <c r="S651" s="125"/>
      <c r="T651" s="125"/>
      <c r="U651" s="125" t="s">
        <v>130</v>
      </c>
      <c r="V651" s="158"/>
    </row>
    <row r="652" spans="2:22" s="156" customFormat="1" ht="18.75">
      <c r="B652" s="71">
        <v>647</v>
      </c>
      <c r="C652" s="170">
        <v>44378</v>
      </c>
      <c r="D652" s="163" t="s">
        <v>958</v>
      </c>
      <c r="E652" s="182">
        <v>44399</v>
      </c>
      <c r="F652" s="166">
        <v>3</v>
      </c>
      <c r="G652" s="125" t="s">
        <v>815</v>
      </c>
      <c r="H652" s="125" t="s">
        <v>917</v>
      </c>
      <c r="I652" s="123" t="s">
        <v>1379</v>
      </c>
      <c r="J652" s="123" t="s">
        <v>1380</v>
      </c>
      <c r="K652" s="123">
        <v>9.2100000000000009</v>
      </c>
      <c r="L652" s="123">
        <v>7.21</v>
      </c>
      <c r="M652" s="110">
        <f t="shared" si="43"/>
        <v>2.0000000000000009</v>
      </c>
      <c r="N652" s="127">
        <v>44106</v>
      </c>
      <c r="O652" s="42">
        <v>9.7666666666666675</v>
      </c>
      <c r="P652" s="35" t="s">
        <v>1282</v>
      </c>
      <c r="Q652" s="125" t="s">
        <v>54</v>
      </c>
      <c r="R652" s="125"/>
      <c r="S652" s="125"/>
      <c r="T652" s="125"/>
      <c r="U652" s="125" t="s">
        <v>69</v>
      </c>
      <c r="V652" s="158"/>
    </row>
    <row r="653" spans="2:22" s="156" customFormat="1" ht="18.75">
      <c r="B653" s="71">
        <v>648</v>
      </c>
      <c r="C653" s="170">
        <v>44378</v>
      </c>
      <c r="D653" s="163" t="s">
        <v>958</v>
      </c>
      <c r="E653" s="182">
        <v>44399</v>
      </c>
      <c r="F653" s="166">
        <v>3</v>
      </c>
      <c r="G653" s="125" t="s">
        <v>815</v>
      </c>
      <c r="H653" s="125" t="s">
        <v>917</v>
      </c>
      <c r="I653" s="123" t="s">
        <v>1379</v>
      </c>
      <c r="J653" s="123" t="s">
        <v>1381</v>
      </c>
      <c r="K653" s="123">
        <v>8.83</v>
      </c>
      <c r="L653" s="123">
        <v>8.83</v>
      </c>
      <c r="M653" s="110">
        <f t="shared" si="43"/>
        <v>0</v>
      </c>
      <c r="N653" s="127">
        <v>44104</v>
      </c>
      <c r="O653" s="42">
        <v>9.8333333333333339</v>
      </c>
      <c r="P653" s="35" t="s">
        <v>1282</v>
      </c>
      <c r="Q653" s="125" t="s">
        <v>54</v>
      </c>
      <c r="R653" s="125"/>
      <c r="S653" s="125"/>
      <c r="T653" s="125"/>
      <c r="U653" s="125" t="s">
        <v>69</v>
      </c>
      <c r="V653" s="158"/>
    </row>
    <row r="654" spans="2:22" s="156" customFormat="1" ht="18.75">
      <c r="B654" s="71">
        <v>649</v>
      </c>
      <c r="C654" s="170">
        <v>44378</v>
      </c>
      <c r="D654" s="163" t="s">
        <v>958</v>
      </c>
      <c r="E654" s="182">
        <v>44399</v>
      </c>
      <c r="F654" s="166">
        <v>3</v>
      </c>
      <c r="G654" s="125" t="s">
        <v>815</v>
      </c>
      <c r="H654" s="125" t="s">
        <v>917</v>
      </c>
      <c r="I654" s="123" t="s">
        <v>1379</v>
      </c>
      <c r="J654" s="123" t="s">
        <v>1382</v>
      </c>
      <c r="K654" s="123">
        <v>6.93</v>
      </c>
      <c r="L654" s="123">
        <v>6.93</v>
      </c>
      <c r="M654" s="110">
        <f t="shared" si="43"/>
        <v>0</v>
      </c>
      <c r="N654" s="127">
        <v>44104</v>
      </c>
      <c r="O654" s="42">
        <v>9.8333333333333339</v>
      </c>
      <c r="P654" s="35" t="s">
        <v>1282</v>
      </c>
      <c r="Q654" s="125" t="s">
        <v>54</v>
      </c>
      <c r="R654" s="125"/>
      <c r="S654" s="125"/>
      <c r="T654" s="125"/>
      <c r="U654" s="125" t="s">
        <v>56</v>
      </c>
      <c r="V654" s="158"/>
    </row>
    <row r="655" spans="2:22" s="156" customFormat="1" ht="18.75">
      <c r="B655" s="71">
        <v>650</v>
      </c>
      <c r="C655" s="170">
        <v>44378</v>
      </c>
      <c r="D655" s="163" t="s">
        <v>958</v>
      </c>
      <c r="E655" s="182">
        <v>44399</v>
      </c>
      <c r="F655" s="166">
        <v>3</v>
      </c>
      <c r="G655" s="125" t="s">
        <v>815</v>
      </c>
      <c r="H655" s="125" t="s">
        <v>917</v>
      </c>
      <c r="I655" s="123" t="s">
        <v>1379</v>
      </c>
      <c r="J655" s="123" t="s">
        <v>1383</v>
      </c>
      <c r="K655" s="123">
        <v>4.7</v>
      </c>
      <c r="L655" s="123">
        <v>4.7</v>
      </c>
      <c r="M655" s="110">
        <f t="shared" si="43"/>
        <v>0</v>
      </c>
      <c r="N655" s="127">
        <v>44105</v>
      </c>
      <c r="O655" s="42">
        <v>9.8000000000000007</v>
      </c>
      <c r="P655" s="35" t="s">
        <v>1282</v>
      </c>
      <c r="Q655" s="125" t="s">
        <v>54</v>
      </c>
      <c r="R655" s="125"/>
      <c r="S655" s="125"/>
      <c r="T655" s="125"/>
      <c r="U655" s="125" t="s">
        <v>130</v>
      </c>
      <c r="V655" s="158"/>
    </row>
    <row r="656" spans="2:22" s="156" customFormat="1" ht="18.75">
      <c r="B656" s="71">
        <v>651</v>
      </c>
      <c r="C656" s="170">
        <v>44378</v>
      </c>
      <c r="D656" s="163" t="s">
        <v>958</v>
      </c>
      <c r="E656" s="182">
        <v>44399</v>
      </c>
      <c r="F656" s="166">
        <v>3</v>
      </c>
      <c r="G656" s="125" t="s">
        <v>815</v>
      </c>
      <c r="H656" s="125" t="s">
        <v>917</v>
      </c>
      <c r="I656" s="123" t="s">
        <v>1379</v>
      </c>
      <c r="J656" s="123" t="s">
        <v>1384</v>
      </c>
      <c r="K656" s="123">
        <v>4.25</v>
      </c>
      <c r="L656" s="123">
        <v>4.12</v>
      </c>
      <c r="M656" s="110">
        <f t="shared" si="43"/>
        <v>0.12999999999999989</v>
      </c>
      <c r="N656" s="127">
        <v>44108</v>
      </c>
      <c r="O656" s="42">
        <v>9.6999999999999993</v>
      </c>
      <c r="P656" s="35" t="s">
        <v>1282</v>
      </c>
      <c r="Q656" s="125" t="s">
        <v>54</v>
      </c>
      <c r="R656" s="125"/>
      <c r="S656" s="125"/>
      <c r="T656" s="125"/>
      <c r="U656" s="125" t="s">
        <v>130</v>
      </c>
      <c r="V656" s="158"/>
    </row>
    <row r="657" spans="2:22" s="156" customFormat="1" ht="18.75">
      <c r="B657" s="71">
        <v>652</v>
      </c>
      <c r="C657" s="170">
        <v>44378</v>
      </c>
      <c r="D657" s="163" t="s">
        <v>958</v>
      </c>
      <c r="E657" s="182">
        <v>44399</v>
      </c>
      <c r="F657" s="166">
        <v>3</v>
      </c>
      <c r="G657" s="125" t="s">
        <v>815</v>
      </c>
      <c r="H657" s="125" t="s">
        <v>917</v>
      </c>
      <c r="I657" s="123" t="s">
        <v>1385</v>
      </c>
      <c r="J657" s="123" t="s">
        <v>1386</v>
      </c>
      <c r="K657" s="123">
        <v>4.32</v>
      </c>
      <c r="L657" s="123">
        <v>1.32</v>
      </c>
      <c r="M657" s="110">
        <f t="shared" si="43"/>
        <v>3</v>
      </c>
      <c r="N657" s="127">
        <v>44176</v>
      </c>
      <c r="O657" s="42">
        <v>7.4333333333333336</v>
      </c>
      <c r="P657" s="35" t="s">
        <v>1282</v>
      </c>
      <c r="Q657" s="125" t="s">
        <v>54</v>
      </c>
      <c r="R657" s="125"/>
      <c r="S657" s="125"/>
      <c r="T657" s="125"/>
      <c r="U657" s="125" t="s">
        <v>74</v>
      </c>
      <c r="V657" s="158"/>
    </row>
    <row r="658" spans="2:22" s="156" customFormat="1" ht="18.75">
      <c r="B658" s="71">
        <v>653</v>
      </c>
      <c r="C658" s="170">
        <v>44378</v>
      </c>
      <c r="D658" s="163" t="s">
        <v>958</v>
      </c>
      <c r="E658" s="182">
        <v>44399</v>
      </c>
      <c r="F658" s="166">
        <v>3</v>
      </c>
      <c r="G658" s="125" t="s">
        <v>815</v>
      </c>
      <c r="H658" s="125" t="s">
        <v>917</v>
      </c>
      <c r="I658" s="123" t="s">
        <v>1385</v>
      </c>
      <c r="J658" s="123" t="s">
        <v>1387</v>
      </c>
      <c r="K658" s="123">
        <v>4.1399999999999997</v>
      </c>
      <c r="L658" s="123">
        <v>2</v>
      </c>
      <c r="M658" s="110">
        <f t="shared" si="43"/>
        <v>2.1399999999999997</v>
      </c>
      <c r="N658" s="127">
        <v>44166</v>
      </c>
      <c r="O658" s="42">
        <v>7.7666666666666666</v>
      </c>
      <c r="P658" s="35" t="s">
        <v>1282</v>
      </c>
      <c r="Q658" s="125" t="s">
        <v>54</v>
      </c>
      <c r="R658" s="125"/>
      <c r="S658" s="125"/>
      <c r="T658" s="125"/>
      <c r="U658" s="125" t="s">
        <v>74</v>
      </c>
      <c r="V658" s="158"/>
    </row>
    <row r="659" spans="2:22" s="156" customFormat="1" ht="18.75">
      <c r="B659" s="71">
        <v>654</v>
      </c>
      <c r="C659" s="170">
        <v>44378</v>
      </c>
      <c r="D659" s="163" t="s">
        <v>958</v>
      </c>
      <c r="E659" s="182">
        <v>44399</v>
      </c>
      <c r="F659" s="166">
        <v>3</v>
      </c>
      <c r="G659" s="125" t="s">
        <v>815</v>
      </c>
      <c r="H659" s="125" t="s">
        <v>917</v>
      </c>
      <c r="I659" s="123" t="s">
        <v>1385</v>
      </c>
      <c r="J659" s="123" t="s">
        <v>1388</v>
      </c>
      <c r="K659" s="123">
        <v>2.99</v>
      </c>
      <c r="L659" s="123">
        <v>2.5</v>
      </c>
      <c r="M659" s="110">
        <f t="shared" si="43"/>
        <v>0.49000000000000021</v>
      </c>
      <c r="N659" s="127">
        <v>44166</v>
      </c>
      <c r="O659" s="42">
        <v>7.7666666666666666</v>
      </c>
      <c r="P659" s="35" t="s">
        <v>1282</v>
      </c>
      <c r="Q659" s="125" t="s">
        <v>54</v>
      </c>
      <c r="R659" s="125"/>
      <c r="S659" s="125"/>
      <c r="T659" s="125"/>
      <c r="U659" s="125" t="s">
        <v>84</v>
      </c>
      <c r="V659" s="158"/>
    </row>
    <row r="660" spans="2:22" s="156" customFormat="1" ht="18.75">
      <c r="B660" s="71">
        <v>655</v>
      </c>
      <c r="C660" s="170">
        <v>44378</v>
      </c>
      <c r="D660" s="163" t="s">
        <v>958</v>
      </c>
      <c r="E660" s="182">
        <v>44399</v>
      </c>
      <c r="F660" s="166">
        <v>3</v>
      </c>
      <c r="G660" s="125" t="s">
        <v>659</v>
      </c>
      <c r="H660" s="125" t="s">
        <v>856</v>
      </c>
      <c r="I660" s="123" t="s">
        <v>772</v>
      </c>
      <c r="J660" s="123" t="s">
        <v>1389</v>
      </c>
      <c r="K660" s="123">
        <v>1.58</v>
      </c>
      <c r="L660" s="123">
        <v>1.58</v>
      </c>
      <c r="M660" s="110">
        <f t="shared" si="43"/>
        <v>0</v>
      </c>
      <c r="N660" s="127">
        <v>44048</v>
      </c>
      <c r="O660" s="42">
        <v>11.7</v>
      </c>
      <c r="P660" s="35" t="s">
        <v>1282</v>
      </c>
      <c r="Q660" s="125" t="s">
        <v>52</v>
      </c>
      <c r="R660" s="125"/>
      <c r="S660" s="125"/>
      <c r="T660" s="125"/>
      <c r="U660" s="125" t="s">
        <v>69</v>
      </c>
      <c r="V660" s="158"/>
    </row>
    <row r="661" spans="2:22" s="156" customFormat="1" ht="18.75">
      <c r="B661" s="71">
        <v>656</v>
      </c>
      <c r="C661" s="170">
        <v>44378</v>
      </c>
      <c r="D661" s="163" t="s">
        <v>958</v>
      </c>
      <c r="E661" s="182">
        <v>44399</v>
      </c>
      <c r="F661" s="166">
        <v>3</v>
      </c>
      <c r="G661" s="125" t="s">
        <v>659</v>
      </c>
      <c r="H661" s="125" t="s">
        <v>856</v>
      </c>
      <c r="I661" s="123" t="s">
        <v>1367</v>
      </c>
      <c r="J661" s="123" t="s">
        <v>1390</v>
      </c>
      <c r="K661" s="123">
        <v>5.75</v>
      </c>
      <c r="L661" s="123">
        <v>5.75</v>
      </c>
      <c r="M661" s="110">
        <f t="shared" si="43"/>
        <v>0</v>
      </c>
      <c r="N661" s="127">
        <v>44048</v>
      </c>
      <c r="O661" s="42">
        <v>11.7</v>
      </c>
      <c r="P661" s="35" t="s">
        <v>1282</v>
      </c>
      <c r="Q661" s="125" t="s">
        <v>52</v>
      </c>
      <c r="R661" s="125"/>
      <c r="S661" s="125"/>
      <c r="T661" s="125"/>
      <c r="U661" s="125" t="s">
        <v>112</v>
      </c>
      <c r="V661" s="158"/>
    </row>
    <row r="662" spans="2:22" s="156" customFormat="1" ht="18.75">
      <c r="B662" s="71">
        <v>657</v>
      </c>
      <c r="C662" s="170">
        <v>44378</v>
      </c>
      <c r="D662" s="163" t="s">
        <v>958</v>
      </c>
      <c r="E662" s="182">
        <v>44399</v>
      </c>
      <c r="F662" s="166">
        <v>3</v>
      </c>
      <c r="G662" s="125" t="s">
        <v>659</v>
      </c>
      <c r="H662" s="125" t="s">
        <v>856</v>
      </c>
      <c r="I662" s="123" t="s">
        <v>1367</v>
      </c>
      <c r="J662" s="123" t="s">
        <v>1391</v>
      </c>
      <c r="K662" s="123">
        <v>3.78</v>
      </c>
      <c r="L662" s="123">
        <v>3.78</v>
      </c>
      <c r="M662" s="110">
        <f t="shared" si="43"/>
        <v>0</v>
      </c>
      <c r="N662" s="127">
        <v>44049</v>
      </c>
      <c r="O662" s="42">
        <v>11.666666666666666</v>
      </c>
      <c r="P662" s="35" t="s">
        <v>1282</v>
      </c>
      <c r="Q662" s="125" t="s">
        <v>52</v>
      </c>
      <c r="R662" s="125"/>
      <c r="S662" s="125"/>
      <c r="T662" s="125"/>
      <c r="U662" s="125" t="s">
        <v>112</v>
      </c>
      <c r="V662" s="158"/>
    </row>
    <row r="663" spans="2:22" s="156" customFormat="1" ht="18.75">
      <c r="B663" s="71">
        <v>658</v>
      </c>
      <c r="C663" s="170">
        <v>44378</v>
      </c>
      <c r="D663" s="163" t="s">
        <v>958</v>
      </c>
      <c r="E663" s="182">
        <v>44399</v>
      </c>
      <c r="F663" s="166">
        <v>3</v>
      </c>
      <c r="G663" s="125" t="s">
        <v>659</v>
      </c>
      <c r="H663" s="125" t="s">
        <v>856</v>
      </c>
      <c r="I663" s="123" t="s">
        <v>1367</v>
      </c>
      <c r="J663" s="123" t="s">
        <v>1392</v>
      </c>
      <c r="K663" s="123">
        <v>2.67</v>
      </c>
      <c r="L663" s="123">
        <v>2.67</v>
      </c>
      <c r="M663" s="110">
        <f t="shared" si="43"/>
        <v>0</v>
      </c>
      <c r="N663" s="127">
        <v>44049</v>
      </c>
      <c r="O663" s="42">
        <v>11.666666666666666</v>
      </c>
      <c r="P663" s="35" t="s">
        <v>1282</v>
      </c>
      <c r="Q663" s="125" t="s">
        <v>52</v>
      </c>
      <c r="R663" s="125"/>
      <c r="S663" s="125"/>
      <c r="T663" s="125"/>
      <c r="U663" s="125" t="s">
        <v>112</v>
      </c>
      <c r="V663" s="158"/>
    </row>
    <row r="664" spans="2:22" s="156" customFormat="1" ht="18.75">
      <c r="B664" s="71">
        <v>659</v>
      </c>
      <c r="C664" s="170">
        <v>44378</v>
      </c>
      <c r="D664" s="163" t="s">
        <v>958</v>
      </c>
      <c r="E664" s="182">
        <v>44399</v>
      </c>
      <c r="F664" s="166">
        <v>3</v>
      </c>
      <c r="G664" s="125" t="s">
        <v>659</v>
      </c>
      <c r="H664" s="125" t="s">
        <v>856</v>
      </c>
      <c r="I664" s="123" t="s">
        <v>1367</v>
      </c>
      <c r="J664" s="123" t="s">
        <v>1393</v>
      </c>
      <c r="K664" s="123">
        <v>1.05</v>
      </c>
      <c r="L664" s="123">
        <v>1.05</v>
      </c>
      <c r="M664" s="110">
        <f t="shared" si="43"/>
        <v>0</v>
      </c>
      <c r="N664" s="127">
        <v>44053</v>
      </c>
      <c r="O664" s="42">
        <v>11.533333333333333</v>
      </c>
      <c r="P664" s="35" t="s">
        <v>1282</v>
      </c>
      <c r="Q664" s="125" t="s">
        <v>52</v>
      </c>
      <c r="R664" s="125"/>
      <c r="S664" s="125"/>
      <c r="T664" s="125"/>
      <c r="U664" s="125" t="s">
        <v>112</v>
      </c>
      <c r="V664" s="158"/>
    </row>
    <row r="665" spans="2:22" s="156" customFormat="1" ht="18.75">
      <c r="B665" s="71">
        <v>660</v>
      </c>
      <c r="C665" s="170">
        <v>44378</v>
      </c>
      <c r="D665" s="163" t="s">
        <v>958</v>
      </c>
      <c r="E665" s="182">
        <v>44399</v>
      </c>
      <c r="F665" s="166">
        <v>3</v>
      </c>
      <c r="G665" s="125" t="s">
        <v>659</v>
      </c>
      <c r="H665" s="125" t="s">
        <v>856</v>
      </c>
      <c r="I665" s="123" t="s">
        <v>1367</v>
      </c>
      <c r="J665" s="123" t="s">
        <v>1394</v>
      </c>
      <c r="K665" s="123">
        <v>3.32</v>
      </c>
      <c r="L665" s="123">
        <v>3.32</v>
      </c>
      <c r="M665" s="110">
        <f t="shared" si="43"/>
        <v>0</v>
      </c>
      <c r="N665" s="127">
        <v>44053</v>
      </c>
      <c r="O665" s="42">
        <v>11.533333333333333</v>
      </c>
      <c r="P665" s="35" t="s">
        <v>1282</v>
      </c>
      <c r="Q665" s="125" t="s">
        <v>52</v>
      </c>
      <c r="R665" s="125"/>
      <c r="S665" s="125"/>
      <c r="T665" s="125"/>
      <c r="U665" s="125" t="s">
        <v>112</v>
      </c>
      <c r="V665" s="158"/>
    </row>
    <row r="666" spans="2:22" s="156" customFormat="1" ht="18.75">
      <c r="B666" s="71">
        <v>661</v>
      </c>
      <c r="C666" s="170">
        <v>44378</v>
      </c>
      <c r="D666" s="163" t="s">
        <v>958</v>
      </c>
      <c r="E666" s="180">
        <v>44399</v>
      </c>
      <c r="F666" s="11">
        <v>1</v>
      </c>
      <c r="G666" s="125" t="s">
        <v>1395</v>
      </c>
      <c r="H666" s="125" t="s">
        <v>335</v>
      </c>
      <c r="I666" s="123" t="s">
        <v>233</v>
      </c>
      <c r="J666" s="123" t="s">
        <v>1396</v>
      </c>
      <c r="K666" s="123">
        <v>2.77</v>
      </c>
      <c r="L666" s="126">
        <v>0.02</v>
      </c>
      <c r="M666" s="110">
        <f t="shared" si="43"/>
        <v>2.75</v>
      </c>
      <c r="N666" s="127">
        <v>44091</v>
      </c>
      <c r="O666" s="42">
        <v>10.266666666666667</v>
      </c>
      <c r="P666" s="35" t="s">
        <v>1282</v>
      </c>
      <c r="Q666" s="125" t="s">
        <v>53</v>
      </c>
      <c r="R666" s="125"/>
      <c r="S666" s="125"/>
      <c r="T666" s="125"/>
      <c r="U666" s="125" t="s">
        <v>84</v>
      </c>
      <c r="V666" s="158"/>
    </row>
    <row r="667" spans="2:22" s="156" customFormat="1" ht="18.75">
      <c r="B667" s="71">
        <v>662</v>
      </c>
      <c r="C667" s="170">
        <v>44378</v>
      </c>
      <c r="D667" s="163" t="s">
        <v>954</v>
      </c>
      <c r="E667" s="182">
        <v>44400</v>
      </c>
      <c r="F667" s="11">
        <v>1</v>
      </c>
      <c r="G667" s="125" t="s">
        <v>1397</v>
      </c>
      <c r="H667" s="125" t="s">
        <v>1398</v>
      </c>
      <c r="I667" s="123" t="s">
        <v>119</v>
      </c>
      <c r="J667" s="123" t="s">
        <v>372</v>
      </c>
      <c r="K667" s="123">
        <v>15.6</v>
      </c>
      <c r="L667" s="126">
        <v>7.6</v>
      </c>
      <c r="M667" s="110">
        <f t="shared" si="43"/>
        <v>8</v>
      </c>
      <c r="N667" s="127">
        <v>44109</v>
      </c>
      <c r="O667" s="42">
        <v>9.6999999999999993</v>
      </c>
      <c r="P667" s="35" t="s">
        <v>1282</v>
      </c>
      <c r="Q667" s="125" t="s">
        <v>53</v>
      </c>
      <c r="R667" s="125"/>
      <c r="S667" s="125"/>
      <c r="T667" s="125"/>
      <c r="U667" s="125" t="s">
        <v>74</v>
      </c>
      <c r="V667" s="158"/>
    </row>
    <row r="668" spans="2:22" s="156" customFormat="1" ht="18.75">
      <c r="B668" s="71">
        <v>663</v>
      </c>
      <c r="C668" s="170">
        <v>44378</v>
      </c>
      <c r="D668" s="163" t="s">
        <v>954</v>
      </c>
      <c r="E668" s="182">
        <v>44400</v>
      </c>
      <c r="F668" s="11">
        <v>2</v>
      </c>
      <c r="G668" s="125" t="s">
        <v>40</v>
      </c>
      <c r="H668" s="125" t="s">
        <v>916</v>
      </c>
      <c r="I668" s="123" t="s">
        <v>202</v>
      </c>
      <c r="J668" s="123" t="s">
        <v>867</v>
      </c>
      <c r="K668" s="123">
        <v>1.78</v>
      </c>
      <c r="L668" s="126">
        <v>1.66</v>
      </c>
      <c r="M668" s="110">
        <f t="shared" si="43"/>
        <v>0.12000000000000011</v>
      </c>
      <c r="N668" s="127">
        <v>44099</v>
      </c>
      <c r="O668" s="42">
        <v>10.033333333333333</v>
      </c>
      <c r="P668" s="35" t="s">
        <v>1282</v>
      </c>
      <c r="Q668" s="125" t="s">
        <v>52</v>
      </c>
      <c r="R668" s="125"/>
      <c r="S668" s="125"/>
      <c r="T668" s="125"/>
      <c r="U668" s="125" t="s">
        <v>112</v>
      </c>
      <c r="V668" s="158"/>
    </row>
    <row r="669" spans="2:22" s="156" customFormat="1" ht="18.75">
      <c r="B669" s="71">
        <v>664</v>
      </c>
      <c r="C669" s="170">
        <v>44378</v>
      </c>
      <c r="D669" s="163" t="s">
        <v>954</v>
      </c>
      <c r="E669" s="182">
        <v>44400</v>
      </c>
      <c r="F669" s="11">
        <v>2</v>
      </c>
      <c r="G669" s="125" t="s">
        <v>401</v>
      </c>
      <c r="H669" s="125" t="s">
        <v>123</v>
      </c>
      <c r="I669" s="123" t="s">
        <v>483</v>
      </c>
      <c r="J669" s="123" t="s">
        <v>252</v>
      </c>
      <c r="K669" s="123">
        <v>3.8</v>
      </c>
      <c r="L669" s="126">
        <v>3.8</v>
      </c>
      <c r="M669" s="110">
        <f t="shared" si="43"/>
        <v>0</v>
      </c>
      <c r="N669" s="127">
        <v>44092</v>
      </c>
      <c r="O669" s="42">
        <v>10.266666666666667</v>
      </c>
      <c r="P669" s="35" t="s">
        <v>1282</v>
      </c>
      <c r="Q669" s="125" t="s">
        <v>110</v>
      </c>
      <c r="R669" s="125"/>
      <c r="S669" s="125"/>
      <c r="T669" s="125"/>
      <c r="U669" s="125" t="s">
        <v>74</v>
      </c>
      <c r="V669" s="158"/>
    </row>
    <row r="670" spans="2:22" s="156" customFormat="1" ht="18.75">
      <c r="B670" s="71">
        <v>665</v>
      </c>
      <c r="C670" s="170">
        <v>44378</v>
      </c>
      <c r="D670" s="163" t="s">
        <v>954</v>
      </c>
      <c r="E670" s="184">
        <v>44400</v>
      </c>
      <c r="F670" s="11">
        <v>1</v>
      </c>
      <c r="G670" s="125" t="s">
        <v>184</v>
      </c>
      <c r="H670" s="125" t="s">
        <v>214</v>
      </c>
      <c r="I670" s="123" t="s">
        <v>784</v>
      </c>
      <c r="J670" s="123" t="s">
        <v>884</v>
      </c>
      <c r="K670" s="123">
        <v>6.44</v>
      </c>
      <c r="L670" s="126">
        <v>2</v>
      </c>
      <c r="M670" s="110">
        <f t="shared" si="43"/>
        <v>4.4400000000000004</v>
      </c>
      <c r="N670" s="127">
        <v>44000</v>
      </c>
      <c r="O670" s="42">
        <v>13.333333333333334</v>
      </c>
      <c r="P670" s="35" t="s">
        <v>1282</v>
      </c>
      <c r="Q670" s="125" t="s">
        <v>54</v>
      </c>
      <c r="R670" s="125"/>
      <c r="S670" s="125"/>
      <c r="T670" s="125"/>
      <c r="U670" s="125" t="s">
        <v>56</v>
      </c>
      <c r="V670" s="158"/>
    </row>
    <row r="671" spans="2:22" s="156" customFormat="1" ht="18.75">
      <c r="B671" s="71">
        <v>666</v>
      </c>
      <c r="C671" s="170">
        <v>44378</v>
      </c>
      <c r="D671" s="163" t="s">
        <v>955</v>
      </c>
      <c r="E671" s="182">
        <v>44401</v>
      </c>
      <c r="F671" s="11">
        <v>1</v>
      </c>
      <c r="G671" s="125" t="s">
        <v>355</v>
      </c>
      <c r="H671" s="125" t="s">
        <v>39</v>
      </c>
      <c r="I671" s="123" t="s">
        <v>125</v>
      </c>
      <c r="J671" s="123" t="s">
        <v>770</v>
      </c>
      <c r="K671" s="123">
        <v>3.08</v>
      </c>
      <c r="L671" s="126">
        <v>2.48</v>
      </c>
      <c r="M671" s="110">
        <f t="shared" si="43"/>
        <v>0.60000000000000009</v>
      </c>
      <c r="N671" s="127">
        <v>44049</v>
      </c>
      <c r="O671" s="42">
        <v>11.733333333333333</v>
      </c>
      <c r="P671" s="35" t="s">
        <v>1282</v>
      </c>
      <c r="Q671" s="125" t="s">
        <v>20</v>
      </c>
      <c r="R671" s="125"/>
      <c r="S671" s="125"/>
      <c r="T671" s="125"/>
      <c r="U671" s="125" t="s">
        <v>56</v>
      </c>
      <c r="V671" s="158"/>
    </row>
    <row r="672" spans="2:22" s="156" customFormat="1" ht="18.75">
      <c r="B672" s="71">
        <v>667</v>
      </c>
      <c r="C672" s="170">
        <v>44378</v>
      </c>
      <c r="D672" s="163" t="s">
        <v>955</v>
      </c>
      <c r="E672" s="182">
        <v>44401</v>
      </c>
      <c r="F672" s="11">
        <v>1</v>
      </c>
      <c r="G672" s="125" t="s">
        <v>355</v>
      </c>
      <c r="H672" s="125" t="s">
        <v>39</v>
      </c>
      <c r="I672" s="123" t="s">
        <v>125</v>
      </c>
      <c r="J672" s="123" t="s">
        <v>1005</v>
      </c>
      <c r="K672" s="123">
        <v>3.14</v>
      </c>
      <c r="L672" s="126">
        <v>2</v>
      </c>
      <c r="M672" s="110">
        <f t="shared" si="43"/>
        <v>1.1400000000000001</v>
      </c>
      <c r="N672" s="127">
        <v>44049</v>
      </c>
      <c r="O672" s="42">
        <v>11.733333333333333</v>
      </c>
      <c r="P672" s="35" t="s">
        <v>1282</v>
      </c>
      <c r="Q672" s="125" t="s">
        <v>20</v>
      </c>
      <c r="R672" s="125"/>
      <c r="S672" s="125"/>
      <c r="T672" s="125"/>
      <c r="U672" s="125" t="s">
        <v>56</v>
      </c>
      <c r="V672" s="158"/>
    </row>
    <row r="673" spans="2:22" s="156" customFormat="1" ht="18.75">
      <c r="B673" s="71">
        <v>668</v>
      </c>
      <c r="C673" s="170">
        <v>44378</v>
      </c>
      <c r="D673" s="163" t="s">
        <v>955</v>
      </c>
      <c r="E673" s="182">
        <v>44401</v>
      </c>
      <c r="F673" s="11">
        <v>1</v>
      </c>
      <c r="G673" s="125" t="s">
        <v>355</v>
      </c>
      <c r="H673" s="125" t="s">
        <v>39</v>
      </c>
      <c r="I673" s="123" t="s">
        <v>393</v>
      </c>
      <c r="J673" s="123" t="s">
        <v>394</v>
      </c>
      <c r="K673" s="123">
        <v>5.6</v>
      </c>
      <c r="L673" s="126">
        <v>5</v>
      </c>
      <c r="M673" s="110">
        <f t="shared" si="43"/>
        <v>0.59999999999999964</v>
      </c>
      <c r="N673" s="127">
        <v>44068</v>
      </c>
      <c r="O673" s="42">
        <v>11.1</v>
      </c>
      <c r="P673" s="35" t="s">
        <v>1282</v>
      </c>
      <c r="Q673" s="125" t="s">
        <v>20</v>
      </c>
      <c r="R673" s="125"/>
      <c r="S673" s="125"/>
      <c r="T673" s="125"/>
      <c r="U673" s="125" t="s">
        <v>69</v>
      </c>
      <c r="V673" s="158"/>
    </row>
    <row r="674" spans="2:22" s="156" customFormat="1" ht="18.75">
      <c r="B674" s="71">
        <v>669</v>
      </c>
      <c r="C674" s="170">
        <v>44378</v>
      </c>
      <c r="D674" s="163" t="s">
        <v>953</v>
      </c>
      <c r="E674" s="182">
        <v>44402</v>
      </c>
      <c r="F674" s="11">
        <v>1</v>
      </c>
      <c r="G674" s="125" t="s">
        <v>39</v>
      </c>
      <c r="H674" s="125" t="s">
        <v>146</v>
      </c>
      <c r="I674" s="123" t="s">
        <v>784</v>
      </c>
      <c r="J674" s="123" t="s">
        <v>1402</v>
      </c>
      <c r="K674" s="123">
        <v>1.41</v>
      </c>
      <c r="L674" s="126">
        <v>0.1</v>
      </c>
      <c r="M674" s="110">
        <f t="shared" si="43"/>
        <v>1.3099999999999998</v>
      </c>
      <c r="N674" s="127">
        <v>44161</v>
      </c>
      <c r="O674" s="42">
        <v>8.0333333333333332</v>
      </c>
      <c r="P674" s="35" t="s">
        <v>1282</v>
      </c>
      <c r="Q674" s="125" t="s">
        <v>52</v>
      </c>
      <c r="R674" s="125"/>
      <c r="S674" s="125"/>
      <c r="T674" s="125"/>
      <c r="U674" s="125" t="s">
        <v>57</v>
      </c>
      <c r="V674" s="158"/>
    </row>
    <row r="675" spans="2:22" s="156" customFormat="1" ht="18.75">
      <c r="B675" s="71">
        <v>670</v>
      </c>
      <c r="C675" s="170">
        <v>44378</v>
      </c>
      <c r="D675" s="163" t="s">
        <v>956</v>
      </c>
      <c r="E675" s="182">
        <v>44403</v>
      </c>
      <c r="F675" s="11">
        <v>1</v>
      </c>
      <c r="G675" s="125" t="s">
        <v>603</v>
      </c>
      <c r="H675" s="125" t="s">
        <v>604</v>
      </c>
      <c r="I675" s="123" t="s">
        <v>694</v>
      </c>
      <c r="J675" s="123" t="s">
        <v>1403</v>
      </c>
      <c r="K675" s="123">
        <v>2.65</v>
      </c>
      <c r="L675" s="126">
        <v>1.65</v>
      </c>
      <c r="M675" s="110">
        <f t="shared" si="43"/>
        <v>1</v>
      </c>
      <c r="N675" s="127">
        <v>44068</v>
      </c>
      <c r="O675" s="42">
        <v>11.166666666666666</v>
      </c>
      <c r="P675" s="35" t="s">
        <v>1282</v>
      </c>
      <c r="Q675" s="125" t="s">
        <v>52</v>
      </c>
      <c r="R675" s="125"/>
      <c r="S675" s="125"/>
      <c r="T675" s="125"/>
      <c r="U675" s="125" t="s">
        <v>109</v>
      </c>
    </row>
    <row r="676" spans="2:22" s="156" customFormat="1" ht="18.75">
      <c r="B676" s="71">
        <v>671</v>
      </c>
      <c r="C676" s="170">
        <v>44378</v>
      </c>
      <c r="D676" s="163" t="s">
        <v>956</v>
      </c>
      <c r="E676" s="182">
        <v>44403</v>
      </c>
      <c r="F676" s="11">
        <v>1</v>
      </c>
      <c r="G676" s="125" t="s">
        <v>603</v>
      </c>
      <c r="H676" s="125" t="s">
        <v>604</v>
      </c>
      <c r="I676" s="123" t="s">
        <v>694</v>
      </c>
      <c r="J676" s="123" t="s">
        <v>1404</v>
      </c>
      <c r="K676" s="123">
        <v>2.79</v>
      </c>
      <c r="L676" s="126">
        <v>0.28999999999999998</v>
      </c>
      <c r="M676" s="110">
        <f t="shared" si="43"/>
        <v>2.5</v>
      </c>
      <c r="N676" s="127">
        <v>44068</v>
      </c>
      <c r="O676" s="42">
        <v>11.166666666666666</v>
      </c>
      <c r="P676" s="35" t="s">
        <v>1282</v>
      </c>
      <c r="Q676" s="125" t="s">
        <v>52</v>
      </c>
      <c r="R676" s="125"/>
      <c r="S676" s="125"/>
      <c r="T676" s="125"/>
      <c r="U676" s="125" t="s">
        <v>109</v>
      </c>
    </row>
    <row r="677" spans="2:22" s="156" customFormat="1" ht="18.75">
      <c r="B677" s="71">
        <v>672</v>
      </c>
      <c r="C677" s="170">
        <v>44378</v>
      </c>
      <c r="D677" s="163" t="s">
        <v>956</v>
      </c>
      <c r="E677" s="182">
        <v>44403</v>
      </c>
      <c r="F677" s="11">
        <v>1</v>
      </c>
      <c r="G677" s="125" t="s">
        <v>603</v>
      </c>
      <c r="H677" s="125" t="s">
        <v>604</v>
      </c>
      <c r="I677" s="123" t="s">
        <v>694</v>
      </c>
      <c r="J677" s="123" t="s">
        <v>1405</v>
      </c>
      <c r="K677" s="123">
        <v>1.41</v>
      </c>
      <c r="L677" s="126">
        <v>1.41</v>
      </c>
      <c r="M677" s="110">
        <f t="shared" si="43"/>
        <v>0</v>
      </c>
      <c r="N677" s="127">
        <v>44072</v>
      </c>
      <c r="O677" s="42">
        <v>11.033333333333333</v>
      </c>
      <c r="P677" s="35" t="s">
        <v>1282</v>
      </c>
      <c r="Q677" s="125" t="s">
        <v>52</v>
      </c>
      <c r="R677" s="125"/>
      <c r="S677" s="125"/>
      <c r="T677" s="125"/>
      <c r="U677" s="125" t="s">
        <v>109</v>
      </c>
    </row>
    <row r="678" spans="2:22" s="156" customFormat="1" ht="18.75">
      <c r="B678" s="71">
        <v>673</v>
      </c>
      <c r="C678" s="170">
        <v>44378</v>
      </c>
      <c r="D678" s="163" t="s">
        <v>956</v>
      </c>
      <c r="E678" s="182">
        <v>44403</v>
      </c>
      <c r="F678" s="11">
        <v>1</v>
      </c>
      <c r="G678" s="125" t="s">
        <v>603</v>
      </c>
      <c r="H678" s="125" t="s">
        <v>604</v>
      </c>
      <c r="I678" s="123" t="s">
        <v>694</v>
      </c>
      <c r="J678" s="123" t="s">
        <v>715</v>
      </c>
      <c r="K678" s="123">
        <v>2.86</v>
      </c>
      <c r="L678" s="126">
        <v>1</v>
      </c>
      <c r="M678" s="110">
        <f t="shared" si="43"/>
        <v>1.8599999999999999</v>
      </c>
      <c r="N678" s="127">
        <v>44061</v>
      </c>
      <c r="O678" s="42">
        <v>11.4</v>
      </c>
      <c r="P678" s="35" t="s">
        <v>1282</v>
      </c>
      <c r="Q678" s="125" t="s">
        <v>52</v>
      </c>
      <c r="R678" s="125"/>
      <c r="S678" s="125"/>
      <c r="T678" s="125"/>
      <c r="U678" s="125" t="s">
        <v>69</v>
      </c>
    </row>
    <row r="679" spans="2:22" s="156" customFormat="1" ht="18.75">
      <c r="B679" s="71">
        <v>674</v>
      </c>
      <c r="C679" s="170">
        <v>44378</v>
      </c>
      <c r="D679" s="163" t="s">
        <v>956</v>
      </c>
      <c r="E679" s="182">
        <v>44403</v>
      </c>
      <c r="F679" s="11">
        <v>1</v>
      </c>
      <c r="G679" s="125" t="s">
        <v>368</v>
      </c>
      <c r="H679" s="125" t="s">
        <v>15</v>
      </c>
      <c r="I679" s="123" t="s">
        <v>1308</v>
      </c>
      <c r="J679" s="123" t="s">
        <v>1406</v>
      </c>
      <c r="K679" s="123">
        <v>3.24</v>
      </c>
      <c r="L679" s="126">
        <v>3.24</v>
      </c>
      <c r="M679" s="110">
        <f t="shared" si="43"/>
        <v>0</v>
      </c>
      <c r="N679" s="127">
        <v>44124</v>
      </c>
      <c r="O679" s="42">
        <v>9.3000000000000007</v>
      </c>
      <c r="P679" s="35" t="s">
        <v>1282</v>
      </c>
      <c r="Q679" s="125" t="s">
        <v>54</v>
      </c>
      <c r="R679" s="125"/>
      <c r="S679" s="125"/>
      <c r="T679" s="125"/>
      <c r="U679" s="125" t="s">
        <v>56</v>
      </c>
    </row>
    <row r="680" spans="2:22" s="156" customFormat="1" ht="18.75">
      <c r="B680" s="71">
        <v>675</v>
      </c>
      <c r="C680" s="170">
        <v>44378</v>
      </c>
      <c r="D680" s="163" t="s">
        <v>956</v>
      </c>
      <c r="E680" s="182">
        <v>44403</v>
      </c>
      <c r="F680" s="11">
        <v>1</v>
      </c>
      <c r="G680" s="125" t="s">
        <v>368</v>
      </c>
      <c r="H680" s="125" t="s">
        <v>15</v>
      </c>
      <c r="I680" s="123" t="s">
        <v>1308</v>
      </c>
      <c r="J680" s="123" t="s">
        <v>1407</v>
      </c>
      <c r="K680" s="123">
        <v>3.41</v>
      </c>
      <c r="L680" s="126">
        <v>3.41</v>
      </c>
      <c r="M680" s="110">
        <f t="shared" si="43"/>
        <v>0</v>
      </c>
      <c r="N680" s="127">
        <v>44124</v>
      </c>
      <c r="O680" s="42">
        <v>9.3000000000000007</v>
      </c>
      <c r="P680" s="35" t="s">
        <v>1282</v>
      </c>
      <c r="Q680" s="125" t="s">
        <v>54</v>
      </c>
      <c r="R680" s="125"/>
      <c r="S680" s="125"/>
      <c r="T680" s="125"/>
      <c r="U680" s="125" t="s">
        <v>56</v>
      </c>
    </row>
    <row r="681" spans="2:22" s="156" customFormat="1" ht="18.75">
      <c r="B681" s="71">
        <v>676</v>
      </c>
      <c r="C681" s="170">
        <v>44378</v>
      </c>
      <c r="D681" s="163" t="s">
        <v>956</v>
      </c>
      <c r="E681" s="182">
        <v>44403</v>
      </c>
      <c r="F681" s="11">
        <v>1</v>
      </c>
      <c r="G681" s="125" t="s">
        <v>123</v>
      </c>
      <c r="H681" s="125" t="s">
        <v>976</v>
      </c>
      <c r="I681" s="123" t="s">
        <v>151</v>
      </c>
      <c r="J681" s="123" t="s">
        <v>1041</v>
      </c>
      <c r="K681" s="123">
        <v>3.03</v>
      </c>
      <c r="L681" s="126">
        <v>1.52</v>
      </c>
      <c r="M681" s="110">
        <f t="shared" si="43"/>
        <v>1.5099999999999998</v>
      </c>
      <c r="N681" s="127">
        <v>44111</v>
      </c>
      <c r="O681" s="42">
        <v>9.7333333333333325</v>
      </c>
      <c r="P681" s="35" t="s">
        <v>1282</v>
      </c>
      <c r="Q681" s="125" t="s">
        <v>52</v>
      </c>
      <c r="R681" s="125"/>
      <c r="S681" s="125"/>
      <c r="T681" s="125"/>
      <c r="U681" s="125" t="s">
        <v>57</v>
      </c>
    </row>
    <row r="682" spans="2:22" s="156" customFormat="1" ht="18.75">
      <c r="B682" s="71">
        <v>677</v>
      </c>
      <c r="C682" s="170">
        <v>44378</v>
      </c>
      <c r="D682" s="163" t="s">
        <v>956</v>
      </c>
      <c r="E682" s="182">
        <v>44403</v>
      </c>
      <c r="F682" s="11">
        <v>1</v>
      </c>
      <c r="G682" s="125" t="s">
        <v>123</v>
      </c>
      <c r="H682" s="125" t="s">
        <v>976</v>
      </c>
      <c r="I682" s="123" t="s">
        <v>151</v>
      </c>
      <c r="J682" s="123" t="s">
        <v>1408</v>
      </c>
      <c r="K682" s="123">
        <v>3.56</v>
      </c>
      <c r="L682" s="126">
        <v>1.56</v>
      </c>
      <c r="M682" s="110">
        <f t="shared" si="43"/>
        <v>2</v>
      </c>
      <c r="N682" s="127">
        <v>44114</v>
      </c>
      <c r="O682" s="42">
        <v>9.6333333333333329</v>
      </c>
      <c r="P682" s="35" t="s">
        <v>1282</v>
      </c>
      <c r="Q682" s="125" t="s">
        <v>52</v>
      </c>
      <c r="R682" s="125"/>
      <c r="S682" s="125"/>
      <c r="T682" s="125"/>
      <c r="U682" s="125" t="s">
        <v>57</v>
      </c>
    </row>
    <row r="683" spans="2:22" s="156" customFormat="1" ht="18.75">
      <c r="B683" s="71">
        <v>678</v>
      </c>
      <c r="C683" s="170">
        <v>44378</v>
      </c>
      <c r="D683" s="163" t="s">
        <v>956</v>
      </c>
      <c r="E683" s="182">
        <v>44403</v>
      </c>
      <c r="F683" s="11">
        <v>1</v>
      </c>
      <c r="G683" s="125" t="s">
        <v>123</v>
      </c>
      <c r="H683" s="125" t="s">
        <v>976</v>
      </c>
      <c r="I683" s="123" t="s">
        <v>151</v>
      </c>
      <c r="J683" s="123" t="s">
        <v>1409</v>
      </c>
      <c r="K683" s="123">
        <v>3.26</v>
      </c>
      <c r="L683" s="126">
        <v>0.26</v>
      </c>
      <c r="M683" s="110">
        <f t="shared" si="43"/>
        <v>3</v>
      </c>
      <c r="N683" s="127">
        <v>44115</v>
      </c>
      <c r="O683" s="42">
        <v>9.6</v>
      </c>
      <c r="P683" s="35" t="s">
        <v>1282</v>
      </c>
      <c r="Q683" s="125" t="s">
        <v>52</v>
      </c>
      <c r="R683" s="125"/>
      <c r="S683" s="125"/>
      <c r="T683" s="125"/>
      <c r="U683" s="125" t="s">
        <v>57</v>
      </c>
    </row>
    <row r="684" spans="2:22" s="156" customFormat="1" ht="18.75">
      <c r="B684" s="71">
        <v>679</v>
      </c>
      <c r="C684" s="170">
        <v>44378</v>
      </c>
      <c r="D684" s="163" t="s">
        <v>956</v>
      </c>
      <c r="E684" s="182">
        <v>44403</v>
      </c>
      <c r="F684" s="166">
        <v>1</v>
      </c>
      <c r="G684" s="190" t="s">
        <v>143</v>
      </c>
      <c r="H684" s="190" t="s">
        <v>1053</v>
      </c>
      <c r="I684" s="123" t="s">
        <v>619</v>
      </c>
      <c r="J684" s="123" t="s">
        <v>1293</v>
      </c>
      <c r="K684" s="123">
        <v>4.4800000000000004</v>
      </c>
      <c r="L684" s="126">
        <v>4.18</v>
      </c>
      <c r="M684" s="110">
        <f t="shared" si="43"/>
        <v>0.30000000000000071</v>
      </c>
      <c r="N684" s="127">
        <v>44127</v>
      </c>
      <c r="O684" s="42">
        <v>9.1999999999999993</v>
      </c>
      <c r="P684" s="35" t="s">
        <v>1282</v>
      </c>
      <c r="Q684" s="125" t="s">
        <v>52</v>
      </c>
      <c r="R684" s="125"/>
      <c r="S684" s="125"/>
      <c r="T684" s="125"/>
      <c r="U684" s="125" t="s">
        <v>109</v>
      </c>
      <c r="V684" s="158"/>
    </row>
    <row r="685" spans="2:22" s="156" customFormat="1" ht="18.75">
      <c r="B685" s="71">
        <v>680</v>
      </c>
      <c r="C685" s="170">
        <v>44378</v>
      </c>
      <c r="D685" s="163" t="s">
        <v>956</v>
      </c>
      <c r="E685" s="182">
        <v>44403</v>
      </c>
      <c r="F685" s="166">
        <v>1</v>
      </c>
      <c r="G685" s="190" t="s">
        <v>143</v>
      </c>
      <c r="H685" s="190" t="s">
        <v>1053</v>
      </c>
      <c r="I685" s="123" t="s">
        <v>619</v>
      </c>
      <c r="J685" s="123" t="s">
        <v>1411</v>
      </c>
      <c r="K685" s="123">
        <v>3.34</v>
      </c>
      <c r="L685" s="126">
        <v>3.34</v>
      </c>
      <c r="M685" s="110">
        <f t="shared" si="43"/>
        <v>0</v>
      </c>
      <c r="N685" s="127">
        <v>44137</v>
      </c>
      <c r="O685" s="42">
        <v>8.8666666666666671</v>
      </c>
      <c r="P685" s="35" t="s">
        <v>1282</v>
      </c>
      <c r="Q685" s="125" t="s">
        <v>52</v>
      </c>
      <c r="R685" s="125"/>
      <c r="S685" s="125"/>
      <c r="T685" s="125"/>
      <c r="U685" s="125" t="s">
        <v>109</v>
      </c>
      <c r="V685" s="158"/>
    </row>
    <row r="686" spans="2:22" s="156" customFormat="1" ht="18.75">
      <c r="B686" s="71">
        <v>681</v>
      </c>
      <c r="C686" s="170">
        <v>44378</v>
      </c>
      <c r="D686" s="163" t="s">
        <v>956</v>
      </c>
      <c r="E686" s="182">
        <v>44403</v>
      </c>
      <c r="F686" s="166">
        <v>2</v>
      </c>
      <c r="G686" s="125" t="s">
        <v>40</v>
      </c>
      <c r="H686" s="125" t="s">
        <v>390</v>
      </c>
      <c r="I686" s="123" t="s">
        <v>48</v>
      </c>
      <c r="J686" s="123" t="s">
        <v>49</v>
      </c>
      <c r="K686" s="123">
        <v>2.99</v>
      </c>
      <c r="L686" s="123">
        <v>2.99</v>
      </c>
      <c r="M686" s="110">
        <f t="shared" si="43"/>
        <v>0</v>
      </c>
      <c r="N686" s="127">
        <v>44111</v>
      </c>
      <c r="O686" s="42">
        <v>9.7333333333333325</v>
      </c>
      <c r="P686" s="35" t="s">
        <v>1282</v>
      </c>
      <c r="Q686" s="125" t="s">
        <v>52</v>
      </c>
      <c r="R686" s="125"/>
      <c r="S686" s="125"/>
      <c r="T686" s="125"/>
      <c r="U686" s="125" t="s">
        <v>747</v>
      </c>
    </row>
    <row r="687" spans="2:22" s="156" customFormat="1" ht="18.75">
      <c r="B687" s="71">
        <v>682</v>
      </c>
      <c r="C687" s="170">
        <v>44378</v>
      </c>
      <c r="D687" s="163" t="s">
        <v>956</v>
      </c>
      <c r="E687" s="182">
        <v>44403</v>
      </c>
      <c r="F687" s="166">
        <v>2</v>
      </c>
      <c r="G687" s="125" t="s">
        <v>390</v>
      </c>
      <c r="H687" s="125" t="s">
        <v>71</v>
      </c>
      <c r="I687" s="123" t="s">
        <v>48</v>
      </c>
      <c r="J687" s="123" t="s">
        <v>404</v>
      </c>
      <c r="K687" s="123">
        <v>6.05</v>
      </c>
      <c r="L687" s="126">
        <v>0.1</v>
      </c>
      <c r="M687" s="110">
        <f t="shared" si="43"/>
        <v>5.95</v>
      </c>
      <c r="N687" s="127">
        <v>44130</v>
      </c>
      <c r="O687" s="42">
        <v>9.1</v>
      </c>
      <c r="P687" s="35" t="s">
        <v>1282</v>
      </c>
      <c r="Q687" s="125" t="s">
        <v>52</v>
      </c>
      <c r="R687" s="125"/>
      <c r="S687" s="125"/>
      <c r="T687" s="125"/>
      <c r="U687" s="125" t="s">
        <v>747</v>
      </c>
    </row>
    <row r="688" spans="2:22" s="156" customFormat="1" ht="18.75">
      <c r="B688" s="71">
        <v>683</v>
      </c>
      <c r="C688" s="170">
        <v>44378</v>
      </c>
      <c r="D688" s="163" t="s">
        <v>956</v>
      </c>
      <c r="E688" s="182">
        <v>44403</v>
      </c>
      <c r="F688" s="166">
        <v>3</v>
      </c>
      <c r="G688" s="125" t="s">
        <v>213</v>
      </c>
      <c r="H688" s="125" t="s">
        <v>456</v>
      </c>
      <c r="I688" s="123" t="s">
        <v>1116</v>
      </c>
      <c r="J688" s="123" t="s">
        <v>1410</v>
      </c>
      <c r="K688" s="123">
        <v>2.4300000000000002</v>
      </c>
      <c r="L688" s="123">
        <v>2.4300000000000002</v>
      </c>
      <c r="M688" s="110">
        <f t="shared" si="43"/>
        <v>0</v>
      </c>
      <c r="N688" s="127">
        <v>44016</v>
      </c>
      <c r="O688" s="42">
        <v>12.933333333333334</v>
      </c>
      <c r="P688" s="35" t="s">
        <v>1282</v>
      </c>
      <c r="Q688" s="125" t="s">
        <v>52</v>
      </c>
      <c r="R688" s="125"/>
      <c r="S688" s="125"/>
      <c r="T688" s="125"/>
      <c r="U688" s="125" t="s">
        <v>69</v>
      </c>
    </row>
    <row r="689" spans="2:22" s="156" customFormat="1" ht="18.75">
      <c r="B689" s="71">
        <v>684</v>
      </c>
      <c r="C689" s="170">
        <v>44378</v>
      </c>
      <c r="D689" s="163" t="s">
        <v>957</v>
      </c>
      <c r="E689" s="43">
        <v>44404</v>
      </c>
      <c r="F689" s="11">
        <v>1</v>
      </c>
      <c r="G689" s="185" t="s">
        <v>16</v>
      </c>
      <c r="H689" s="185" t="s">
        <v>392</v>
      </c>
      <c r="I689" s="43" t="s">
        <v>121</v>
      </c>
      <c r="J689" s="186" t="s">
        <v>1242</v>
      </c>
      <c r="K689" s="11">
        <v>9.7200000000000006</v>
      </c>
      <c r="L689" s="189">
        <v>0.1</v>
      </c>
      <c r="M689" s="11">
        <f>K689-SUMIFS(L:L,J:J,J689,Q:Q,Q689)</f>
        <v>5.620000000000001</v>
      </c>
      <c r="N689" s="43">
        <v>44107</v>
      </c>
      <c r="O689" s="41">
        <f t="shared" ref="O689" si="44">(E689-N689)/30</f>
        <v>9.9</v>
      </c>
      <c r="P689" s="35" t="s">
        <v>1282</v>
      </c>
      <c r="Q689" s="43" t="s">
        <v>54</v>
      </c>
      <c r="R689" s="43"/>
      <c r="S689" s="43"/>
      <c r="T689" s="43"/>
      <c r="U689" s="43" t="s">
        <v>130</v>
      </c>
      <c r="V689" s="158"/>
    </row>
    <row r="690" spans="2:22" s="156" customFormat="1" ht="18.75">
      <c r="B690" s="71">
        <v>685</v>
      </c>
      <c r="C690" s="170">
        <v>44378</v>
      </c>
      <c r="D690" s="163" t="s">
        <v>957</v>
      </c>
      <c r="E690" s="39">
        <v>44404</v>
      </c>
      <c r="F690" s="187">
        <v>3</v>
      </c>
      <c r="G690" s="36" t="s">
        <v>35</v>
      </c>
      <c r="H690" s="36" t="s">
        <v>39</v>
      </c>
      <c r="I690" s="37" t="s">
        <v>369</v>
      </c>
      <c r="J690" s="38" t="s">
        <v>1412</v>
      </c>
      <c r="K690" s="37">
        <v>4.75</v>
      </c>
      <c r="L690" s="38">
        <v>1</v>
      </c>
      <c r="M690" s="37">
        <f>K690-L690</f>
        <v>3.75</v>
      </c>
      <c r="N690" s="39">
        <v>44099</v>
      </c>
      <c r="O690" s="188">
        <v>10.166666666666666</v>
      </c>
      <c r="P690" s="35" t="s">
        <v>1282</v>
      </c>
      <c r="Q690" s="37" t="s">
        <v>54</v>
      </c>
      <c r="R690" s="37"/>
      <c r="S690" s="37"/>
      <c r="T690" s="37"/>
      <c r="U690" s="37" t="s">
        <v>306</v>
      </c>
      <c r="V690" s="158"/>
    </row>
    <row r="691" spans="2:22" s="156" customFormat="1" ht="18.75">
      <c r="B691" s="71">
        <v>686</v>
      </c>
      <c r="C691" s="170">
        <v>44378</v>
      </c>
      <c r="D691" s="163" t="s">
        <v>957</v>
      </c>
      <c r="E691" s="39">
        <v>44404</v>
      </c>
      <c r="F691" s="187">
        <v>3</v>
      </c>
      <c r="G691" s="36" t="s">
        <v>35</v>
      </c>
      <c r="H691" s="36" t="s">
        <v>39</v>
      </c>
      <c r="I691" s="37" t="s">
        <v>369</v>
      </c>
      <c r="J691" s="38" t="s">
        <v>636</v>
      </c>
      <c r="K691" s="37">
        <v>1.59</v>
      </c>
      <c r="L691" s="38">
        <v>1.59</v>
      </c>
      <c r="M691" s="37">
        <f t="shared" ref="M691:M708" si="45">K691-L691</f>
        <v>0</v>
      </c>
      <c r="N691" s="39">
        <v>44049</v>
      </c>
      <c r="O691" s="188">
        <v>11.833333333333334</v>
      </c>
      <c r="P691" s="35" t="s">
        <v>1282</v>
      </c>
      <c r="Q691" s="37" t="s">
        <v>53</v>
      </c>
      <c r="R691" s="37"/>
      <c r="S691" s="37"/>
      <c r="T691" s="37"/>
      <c r="U691" s="37" t="s">
        <v>109</v>
      </c>
      <c r="V691" s="158"/>
    </row>
    <row r="692" spans="2:22" s="156" customFormat="1" ht="18.75">
      <c r="B692" s="71">
        <v>687</v>
      </c>
      <c r="C692" s="170">
        <v>44378</v>
      </c>
      <c r="D692" s="163" t="s">
        <v>957</v>
      </c>
      <c r="E692" s="39">
        <v>44404</v>
      </c>
      <c r="F692" s="187">
        <v>3</v>
      </c>
      <c r="G692" s="36" t="s">
        <v>35</v>
      </c>
      <c r="H692" s="36" t="s">
        <v>39</v>
      </c>
      <c r="I692" s="37" t="s">
        <v>369</v>
      </c>
      <c r="J692" s="38" t="s">
        <v>1413</v>
      </c>
      <c r="K692" s="37">
        <v>1.96</v>
      </c>
      <c r="L692" s="38">
        <v>1.96</v>
      </c>
      <c r="M692" s="37">
        <f t="shared" si="45"/>
        <v>0</v>
      </c>
      <c r="N692" s="39">
        <v>44098</v>
      </c>
      <c r="O692" s="188">
        <v>10.199999999999999</v>
      </c>
      <c r="P692" s="35" t="s">
        <v>1282</v>
      </c>
      <c r="Q692" s="37" t="s">
        <v>53</v>
      </c>
      <c r="R692" s="37"/>
      <c r="S692" s="37"/>
      <c r="T692" s="37"/>
      <c r="U692" s="37" t="s">
        <v>109</v>
      </c>
      <c r="V692" s="158"/>
    </row>
    <row r="693" spans="2:22" s="156" customFormat="1" ht="18.75">
      <c r="B693" s="71">
        <v>688</v>
      </c>
      <c r="C693" s="170">
        <v>44378</v>
      </c>
      <c r="D693" s="163" t="s">
        <v>957</v>
      </c>
      <c r="E693" s="39">
        <v>44404</v>
      </c>
      <c r="F693" s="187">
        <v>3</v>
      </c>
      <c r="G693" s="36" t="s">
        <v>35</v>
      </c>
      <c r="H693" s="36" t="s">
        <v>39</v>
      </c>
      <c r="I693" s="37" t="s">
        <v>369</v>
      </c>
      <c r="J693" s="38" t="s">
        <v>637</v>
      </c>
      <c r="K693" s="37">
        <v>4.78</v>
      </c>
      <c r="L693" s="38">
        <v>4.78</v>
      </c>
      <c r="M693" s="37">
        <f t="shared" si="45"/>
        <v>0</v>
      </c>
      <c r="N693" s="39">
        <v>44050</v>
      </c>
      <c r="O693" s="188">
        <v>11.8</v>
      </c>
      <c r="P693" s="35" t="s">
        <v>1282</v>
      </c>
      <c r="Q693" s="37" t="s">
        <v>53</v>
      </c>
      <c r="R693" s="37"/>
      <c r="S693" s="37"/>
      <c r="T693" s="37"/>
      <c r="U693" s="37" t="s">
        <v>109</v>
      </c>
      <c r="V693" s="158"/>
    </row>
    <row r="694" spans="2:22" s="156" customFormat="1" ht="18.75">
      <c r="B694" s="71">
        <v>689</v>
      </c>
      <c r="C694" s="170">
        <v>44378</v>
      </c>
      <c r="D694" s="163" t="s">
        <v>957</v>
      </c>
      <c r="E694" s="39">
        <v>44404</v>
      </c>
      <c r="F694" s="187">
        <v>3</v>
      </c>
      <c r="G694" s="36" t="s">
        <v>35</v>
      </c>
      <c r="H694" s="36" t="s">
        <v>39</v>
      </c>
      <c r="I694" s="37" t="s">
        <v>369</v>
      </c>
      <c r="J694" s="38" t="s">
        <v>370</v>
      </c>
      <c r="K694" s="37">
        <v>4.09</v>
      </c>
      <c r="L694" s="38">
        <v>4.09</v>
      </c>
      <c r="M694" s="37">
        <f t="shared" si="45"/>
        <v>0</v>
      </c>
      <c r="N694" s="39">
        <v>44098</v>
      </c>
      <c r="O694" s="188">
        <v>10.199999999999999</v>
      </c>
      <c r="P694" s="35" t="s">
        <v>1282</v>
      </c>
      <c r="Q694" s="37" t="s">
        <v>53</v>
      </c>
      <c r="R694" s="37"/>
      <c r="S694" s="37"/>
      <c r="T694" s="37"/>
      <c r="U694" s="37" t="s">
        <v>153</v>
      </c>
      <c r="V694" s="158"/>
    </row>
    <row r="695" spans="2:22" s="156" customFormat="1" ht="18.75">
      <c r="B695" s="71">
        <v>690</v>
      </c>
      <c r="C695" s="170">
        <v>44378</v>
      </c>
      <c r="D695" s="163" t="s">
        <v>957</v>
      </c>
      <c r="E695" s="39">
        <v>44404</v>
      </c>
      <c r="F695" s="187">
        <v>3</v>
      </c>
      <c r="G695" s="36" t="s">
        <v>35</v>
      </c>
      <c r="H695" s="36" t="s">
        <v>39</v>
      </c>
      <c r="I695" s="37" t="s">
        <v>1316</v>
      </c>
      <c r="J695" s="38" t="s">
        <v>1317</v>
      </c>
      <c r="K695" s="37">
        <v>4.5</v>
      </c>
      <c r="L695" s="38">
        <v>1</v>
      </c>
      <c r="M695" s="37">
        <f t="shared" si="45"/>
        <v>3.5</v>
      </c>
      <c r="N695" s="39">
        <v>44099</v>
      </c>
      <c r="O695" s="188">
        <v>10.166666666666666</v>
      </c>
      <c r="P695" s="35" t="s">
        <v>1282</v>
      </c>
      <c r="Q695" s="37" t="s">
        <v>54</v>
      </c>
      <c r="R695" s="37"/>
      <c r="S695" s="37"/>
      <c r="T695" s="37"/>
      <c r="U695" s="37" t="s">
        <v>69</v>
      </c>
      <c r="V695" s="158"/>
    </row>
    <row r="696" spans="2:22" s="156" customFormat="1" ht="18.75">
      <c r="B696" s="71">
        <v>691</v>
      </c>
      <c r="C696" s="170">
        <v>44378</v>
      </c>
      <c r="D696" s="163" t="s">
        <v>957</v>
      </c>
      <c r="E696" s="39">
        <v>44404</v>
      </c>
      <c r="F696" s="187">
        <v>3</v>
      </c>
      <c r="G696" s="36" t="s">
        <v>921</v>
      </c>
      <c r="H696" s="36" t="s">
        <v>147</v>
      </c>
      <c r="I696" s="37" t="s">
        <v>1367</v>
      </c>
      <c r="J696" s="38" t="s">
        <v>1414</v>
      </c>
      <c r="K696" s="37">
        <v>1.9</v>
      </c>
      <c r="L696" s="38">
        <v>1.9</v>
      </c>
      <c r="M696" s="37">
        <f t="shared" si="45"/>
        <v>0</v>
      </c>
      <c r="N696" s="39">
        <v>44030</v>
      </c>
      <c r="O696" s="188">
        <v>12.466666666666667</v>
      </c>
      <c r="P696" s="35" t="s">
        <v>1282</v>
      </c>
      <c r="Q696" s="37" t="s">
        <v>52</v>
      </c>
      <c r="R696" s="37"/>
      <c r="S696" s="37"/>
      <c r="T696" s="37"/>
      <c r="U696" s="37" t="s">
        <v>140</v>
      </c>
      <c r="V696" s="158"/>
    </row>
    <row r="697" spans="2:22" s="156" customFormat="1" ht="18.75">
      <c r="B697" s="71">
        <v>692</v>
      </c>
      <c r="C697" s="170">
        <v>44378</v>
      </c>
      <c r="D697" s="163" t="s">
        <v>957</v>
      </c>
      <c r="E697" s="39">
        <v>44404</v>
      </c>
      <c r="F697" s="187">
        <v>3</v>
      </c>
      <c r="G697" s="36" t="s">
        <v>921</v>
      </c>
      <c r="H697" s="36" t="s">
        <v>147</v>
      </c>
      <c r="I697" s="37" t="s">
        <v>1367</v>
      </c>
      <c r="J697" s="38" t="s">
        <v>1415</v>
      </c>
      <c r="K697" s="37">
        <v>0.96</v>
      </c>
      <c r="L697" s="38">
        <v>0.96</v>
      </c>
      <c r="M697" s="37">
        <f t="shared" si="45"/>
        <v>0</v>
      </c>
      <c r="N697" s="39">
        <v>44042</v>
      </c>
      <c r="O697" s="188">
        <v>12.066666666666666</v>
      </c>
      <c r="P697" s="35" t="s">
        <v>1282</v>
      </c>
      <c r="Q697" s="37" t="s">
        <v>52</v>
      </c>
      <c r="R697" s="37"/>
      <c r="S697" s="37"/>
      <c r="T697" s="37"/>
      <c r="U697" s="37" t="s">
        <v>140</v>
      </c>
      <c r="V697" s="158"/>
    </row>
    <row r="698" spans="2:22" s="156" customFormat="1" ht="18.75">
      <c r="B698" s="71">
        <v>693</v>
      </c>
      <c r="C698" s="170">
        <v>44378</v>
      </c>
      <c r="D698" s="163" t="s">
        <v>957</v>
      </c>
      <c r="E698" s="39">
        <v>44404</v>
      </c>
      <c r="F698" s="187">
        <v>3</v>
      </c>
      <c r="G698" s="36" t="s">
        <v>921</v>
      </c>
      <c r="H698" s="36" t="s">
        <v>147</v>
      </c>
      <c r="I698" s="37" t="s">
        <v>1367</v>
      </c>
      <c r="J698" s="38" t="s">
        <v>1416</v>
      </c>
      <c r="K698" s="37">
        <v>0.86</v>
      </c>
      <c r="L698" s="38">
        <v>0.86</v>
      </c>
      <c r="M698" s="37">
        <f t="shared" si="45"/>
        <v>0</v>
      </c>
      <c r="N698" s="39">
        <v>44030</v>
      </c>
      <c r="O698" s="188">
        <v>12.466666666666667</v>
      </c>
      <c r="P698" s="35" t="s">
        <v>1282</v>
      </c>
      <c r="Q698" s="37" t="s">
        <v>52</v>
      </c>
      <c r="R698" s="37"/>
      <c r="S698" s="37"/>
      <c r="T698" s="37"/>
      <c r="U698" s="37" t="s">
        <v>140</v>
      </c>
      <c r="V698" s="158"/>
    </row>
    <row r="699" spans="2:22" s="156" customFormat="1" ht="18.75">
      <c r="B699" s="71">
        <v>694</v>
      </c>
      <c r="C699" s="170">
        <v>44378</v>
      </c>
      <c r="D699" s="163" t="s">
        <v>957</v>
      </c>
      <c r="E699" s="39">
        <v>44404</v>
      </c>
      <c r="F699" s="187">
        <v>3</v>
      </c>
      <c r="G699" s="36" t="s">
        <v>921</v>
      </c>
      <c r="H699" s="36" t="s">
        <v>147</v>
      </c>
      <c r="I699" s="37" t="s">
        <v>1367</v>
      </c>
      <c r="J699" s="38" t="s">
        <v>1417</v>
      </c>
      <c r="K699" s="37">
        <v>9.76</v>
      </c>
      <c r="L699" s="38">
        <v>9.76</v>
      </c>
      <c r="M699" s="37">
        <f t="shared" si="45"/>
        <v>0</v>
      </c>
      <c r="N699" s="39">
        <v>44045</v>
      </c>
      <c r="O699" s="188">
        <v>11.966666666666667</v>
      </c>
      <c r="P699" s="35" t="s">
        <v>1282</v>
      </c>
      <c r="Q699" s="37" t="s">
        <v>52</v>
      </c>
      <c r="R699" s="37"/>
      <c r="S699" s="37"/>
      <c r="T699" s="37"/>
      <c r="U699" s="37" t="s">
        <v>140</v>
      </c>
      <c r="V699" s="158"/>
    </row>
    <row r="700" spans="2:22" s="156" customFormat="1" ht="18.75">
      <c r="B700" s="71">
        <v>695</v>
      </c>
      <c r="C700" s="170">
        <v>44378</v>
      </c>
      <c r="D700" s="163" t="s">
        <v>957</v>
      </c>
      <c r="E700" s="39">
        <v>44404</v>
      </c>
      <c r="F700" s="187">
        <v>3</v>
      </c>
      <c r="G700" s="36" t="s">
        <v>921</v>
      </c>
      <c r="H700" s="36" t="s">
        <v>147</v>
      </c>
      <c r="I700" s="37" t="s">
        <v>1367</v>
      </c>
      <c r="J700" s="38" t="s">
        <v>1418</v>
      </c>
      <c r="K700" s="37">
        <v>9.57</v>
      </c>
      <c r="L700" s="38">
        <v>9.57</v>
      </c>
      <c r="M700" s="37">
        <f t="shared" si="45"/>
        <v>0</v>
      </c>
      <c r="N700" s="39">
        <v>44040</v>
      </c>
      <c r="O700" s="188">
        <v>12.133333333333333</v>
      </c>
      <c r="P700" s="35" t="s">
        <v>1282</v>
      </c>
      <c r="Q700" s="37" t="s">
        <v>52</v>
      </c>
      <c r="R700" s="37"/>
      <c r="S700" s="37"/>
      <c r="T700" s="37"/>
      <c r="U700" s="37" t="s">
        <v>140</v>
      </c>
      <c r="V700" s="158"/>
    </row>
    <row r="701" spans="2:22" s="156" customFormat="1" ht="18.75">
      <c r="B701" s="71">
        <v>696</v>
      </c>
      <c r="C701" s="170">
        <v>44378</v>
      </c>
      <c r="D701" s="163" t="s">
        <v>957</v>
      </c>
      <c r="E701" s="39">
        <v>44404</v>
      </c>
      <c r="F701" s="187">
        <v>3</v>
      </c>
      <c r="G701" s="36" t="s">
        <v>921</v>
      </c>
      <c r="H701" s="36" t="s">
        <v>147</v>
      </c>
      <c r="I701" s="37" t="s">
        <v>1367</v>
      </c>
      <c r="J701" s="38" t="s">
        <v>1419</v>
      </c>
      <c r="K701" s="37">
        <v>5.07</v>
      </c>
      <c r="L701" s="38">
        <v>5.07</v>
      </c>
      <c r="M701" s="37">
        <f t="shared" si="45"/>
        <v>0</v>
      </c>
      <c r="N701" s="39">
        <v>44052</v>
      </c>
      <c r="O701" s="188">
        <v>11.733333333333333</v>
      </c>
      <c r="P701" s="35" t="s">
        <v>1282</v>
      </c>
      <c r="Q701" s="37" t="s">
        <v>52</v>
      </c>
      <c r="R701" s="37"/>
      <c r="S701" s="37"/>
      <c r="T701" s="37"/>
      <c r="U701" s="37" t="s">
        <v>112</v>
      </c>
      <c r="V701" s="158"/>
    </row>
    <row r="702" spans="2:22" s="156" customFormat="1" ht="18.75">
      <c r="B702" s="71">
        <v>697</v>
      </c>
      <c r="C702" s="170">
        <v>44378</v>
      </c>
      <c r="D702" s="163" t="s">
        <v>957</v>
      </c>
      <c r="E702" s="39">
        <v>44404</v>
      </c>
      <c r="F702" s="187">
        <v>3</v>
      </c>
      <c r="G702" s="36" t="s">
        <v>921</v>
      </c>
      <c r="H702" s="36" t="s">
        <v>147</v>
      </c>
      <c r="I702" s="37" t="s">
        <v>1367</v>
      </c>
      <c r="J702" s="38" t="s">
        <v>1420</v>
      </c>
      <c r="K702" s="37">
        <v>1</v>
      </c>
      <c r="L702" s="38">
        <v>1</v>
      </c>
      <c r="M702" s="37">
        <f t="shared" si="45"/>
        <v>0</v>
      </c>
      <c r="N702" s="39">
        <v>44056</v>
      </c>
      <c r="O702" s="188">
        <v>11.6</v>
      </c>
      <c r="P702" s="35" t="s">
        <v>1282</v>
      </c>
      <c r="Q702" s="37" t="s">
        <v>52</v>
      </c>
      <c r="R702" s="37"/>
      <c r="S702" s="37"/>
      <c r="T702" s="37"/>
      <c r="U702" s="37" t="s">
        <v>112</v>
      </c>
      <c r="V702" s="158"/>
    </row>
    <row r="703" spans="2:22" s="156" customFormat="1" ht="18.75">
      <c r="B703" s="71">
        <v>698</v>
      </c>
      <c r="C703" s="170">
        <v>44378</v>
      </c>
      <c r="D703" s="163" t="s">
        <v>957</v>
      </c>
      <c r="E703" s="39">
        <v>44404</v>
      </c>
      <c r="F703" s="187">
        <v>3</v>
      </c>
      <c r="G703" s="36" t="s">
        <v>921</v>
      </c>
      <c r="H703" s="36" t="s">
        <v>147</v>
      </c>
      <c r="I703" s="37" t="s">
        <v>1367</v>
      </c>
      <c r="J703" s="38" t="s">
        <v>1421</v>
      </c>
      <c r="K703" s="37">
        <v>0.32</v>
      </c>
      <c r="L703" s="38">
        <v>0.32</v>
      </c>
      <c r="M703" s="37">
        <f t="shared" si="45"/>
        <v>0</v>
      </c>
      <c r="N703" s="39">
        <v>44054</v>
      </c>
      <c r="O703" s="188">
        <v>11.666666666666666</v>
      </c>
      <c r="P703" s="35" t="s">
        <v>1282</v>
      </c>
      <c r="Q703" s="37" t="s">
        <v>52</v>
      </c>
      <c r="R703" s="37"/>
      <c r="S703" s="37"/>
      <c r="T703" s="37"/>
      <c r="U703" s="37" t="s">
        <v>112</v>
      </c>
      <c r="V703" s="158"/>
    </row>
    <row r="704" spans="2:22" s="156" customFormat="1" ht="18.75">
      <c r="B704" s="71">
        <v>699</v>
      </c>
      <c r="C704" s="170">
        <v>44378</v>
      </c>
      <c r="D704" s="163" t="s">
        <v>957</v>
      </c>
      <c r="E704" s="39">
        <v>44404</v>
      </c>
      <c r="F704" s="187">
        <v>3</v>
      </c>
      <c r="G704" s="36" t="s">
        <v>921</v>
      </c>
      <c r="H704" s="36" t="s">
        <v>147</v>
      </c>
      <c r="I704" s="37" t="s">
        <v>1367</v>
      </c>
      <c r="J704" s="38" t="s">
        <v>1422</v>
      </c>
      <c r="K704" s="37">
        <v>8.69</v>
      </c>
      <c r="L704" s="38">
        <v>1</v>
      </c>
      <c r="M704" s="37">
        <f t="shared" si="45"/>
        <v>7.6899999999999995</v>
      </c>
      <c r="N704" s="39">
        <v>44056</v>
      </c>
      <c r="O704" s="188">
        <v>11.6</v>
      </c>
      <c r="P704" s="35" t="s">
        <v>1282</v>
      </c>
      <c r="Q704" s="37" t="s">
        <v>52</v>
      </c>
      <c r="R704" s="37"/>
      <c r="S704" s="37"/>
      <c r="T704" s="37"/>
      <c r="U704" s="37" t="s">
        <v>112</v>
      </c>
      <c r="V704" s="158"/>
    </row>
    <row r="705" spans="2:22" s="156" customFormat="1" ht="18.75">
      <c r="B705" s="71">
        <v>700</v>
      </c>
      <c r="C705" s="170">
        <v>44378</v>
      </c>
      <c r="D705" s="163" t="s">
        <v>957</v>
      </c>
      <c r="E705" s="39">
        <v>44404</v>
      </c>
      <c r="F705" s="187">
        <v>3</v>
      </c>
      <c r="G705" s="36" t="s">
        <v>921</v>
      </c>
      <c r="H705" s="36" t="s">
        <v>147</v>
      </c>
      <c r="I705" s="37" t="s">
        <v>1367</v>
      </c>
      <c r="J705" s="38" t="s">
        <v>1423</v>
      </c>
      <c r="K705" s="37">
        <v>1.22</v>
      </c>
      <c r="L705" s="38">
        <v>1.22</v>
      </c>
      <c r="M705" s="37">
        <f t="shared" si="45"/>
        <v>0</v>
      </c>
      <c r="N705" s="39">
        <v>44065</v>
      </c>
      <c r="O705" s="188">
        <v>11.3</v>
      </c>
      <c r="P705" s="35" t="s">
        <v>1282</v>
      </c>
      <c r="Q705" s="37" t="s">
        <v>52</v>
      </c>
      <c r="R705" s="37"/>
      <c r="S705" s="37"/>
      <c r="T705" s="37"/>
      <c r="U705" s="37" t="s">
        <v>112</v>
      </c>
      <c r="V705" s="158"/>
    </row>
    <row r="706" spans="2:22" s="156" customFormat="1" ht="18.75">
      <c r="B706" s="71">
        <v>701</v>
      </c>
      <c r="C706" s="170">
        <v>44378</v>
      </c>
      <c r="D706" s="163" t="s">
        <v>957</v>
      </c>
      <c r="E706" s="39">
        <v>44404</v>
      </c>
      <c r="F706" s="187">
        <v>3</v>
      </c>
      <c r="G706" s="36" t="s">
        <v>921</v>
      </c>
      <c r="H706" s="36" t="s">
        <v>147</v>
      </c>
      <c r="I706" s="37" t="s">
        <v>1367</v>
      </c>
      <c r="J706" s="38" t="s">
        <v>1424</v>
      </c>
      <c r="K706" s="37">
        <v>2.67</v>
      </c>
      <c r="L706" s="38">
        <v>2.67</v>
      </c>
      <c r="M706" s="37">
        <f t="shared" si="45"/>
        <v>0</v>
      </c>
      <c r="N706" s="39">
        <v>44065</v>
      </c>
      <c r="O706" s="188">
        <v>11.3</v>
      </c>
      <c r="P706" s="35" t="s">
        <v>1282</v>
      </c>
      <c r="Q706" s="37" t="s">
        <v>52</v>
      </c>
      <c r="R706" s="37"/>
      <c r="S706" s="37"/>
      <c r="T706" s="37"/>
      <c r="U706" s="37" t="s">
        <v>112</v>
      </c>
      <c r="V706" s="158"/>
    </row>
    <row r="707" spans="2:22" s="156" customFormat="1" ht="18.75">
      <c r="B707" s="71">
        <v>702</v>
      </c>
      <c r="C707" s="170">
        <v>44378</v>
      </c>
      <c r="D707" s="163" t="s">
        <v>957</v>
      </c>
      <c r="E707" s="39">
        <v>44404</v>
      </c>
      <c r="F707" s="187">
        <v>3</v>
      </c>
      <c r="G707" s="36" t="s">
        <v>921</v>
      </c>
      <c r="H707" s="36" t="s">
        <v>147</v>
      </c>
      <c r="I707" s="37" t="s">
        <v>1367</v>
      </c>
      <c r="J707" s="38" t="s">
        <v>1425</v>
      </c>
      <c r="K707" s="37">
        <v>2.14</v>
      </c>
      <c r="L707" s="38">
        <v>2.14</v>
      </c>
      <c r="M707" s="37">
        <f t="shared" si="45"/>
        <v>0</v>
      </c>
      <c r="N707" s="39">
        <v>44064</v>
      </c>
      <c r="O707" s="188">
        <v>11.333333333333334</v>
      </c>
      <c r="P707" s="35" t="s">
        <v>1282</v>
      </c>
      <c r="Q707" s="37" t="s">
        <v>52</v>
      </c>
      <c r="R707" s="37"/>
      <c r="S707" s="37"/>
      <c r="T707" s="37"/>
      <c r="U707" s="37" t="s">
        <v>112</v>
      </c>
      <c r="V707" s="158"/>
    </row>
    <row r="708" spans="2:22" s="156" customFormat="1" ht="18.75">
      <c r="B708" s="71">
        <v>703</v>
      </c>
      <c r="C708" s="170">
        <v>44378</v>
      </c>
      <c r="D708" s="163" t="s">
        <v>957</v>
      </c>
      <c r="E708" s="39">
        <v>44404</v>
      </c>
      <c r="F708" s="187">
        <v>3</v>
      </c>
      <c r="G708" s="36" t="s">
        <v>921</v>
      </c>
      <c r="H708" s="36" t="s">
        <v>147</v>
      </c>
      <c r="I708" s="37" t="s">
        <v>1367</v>
      </c>
      <c r="J708" s="38" t="s">
        <v>1426</v>
      </c>
      <c r="K708" s="37">
        <v>2.37</v>
      </c>
      <c r="L708" s="38">
        <v>2.37</v>
      </c>
      <c r="M708" s="37">
        <f t="shared" si="45"/>
        <v>0</v>
      </c>
      <c r="N708" s="39">
        <v>44064</v>
      </c>
      <c r="O708" s="188">
        <v>11.333333333333334</v>
      </c>
      <c r="P708" s="35" t="s">
        <v>1282</v>
      </c>
      <c r="Q708" s="37" t="s">
        <v>52</v>
      </c>
      <c r="R708" s="37"/>
      <c r="S708" s="37"/>
      <c r="T708" s="37"/>
      <c r="U708" s="37" t="s">
        <v>112</v>
      </c>
      <c r="V708" s="158"/>
    </row>
    <row r="709" spans="2:22" s="156" customFormat="1" ht="18.75">
      <c r="B709" s="71">
        <v>704</v>
      </c>
      <c r="C709" s="170">
        <v>44378</v>
      </c>
      <c r="D709" s="163" t="s">
        <v>957</v>
      </c>
      <c r="E709" s="43">
        <v>44404</v>
      </c>
      <c r="F709" s="89" t="s">
        <v>755</v>
      </c>
      <c r="G709" s="185" t="s">
        <v>721</v>
      </c>
      <c r="H709" s="185" t="s">
        <v>1427</v>
      </c>
      <c r="I709" s="43" t="s">
        <v>749</v>
      </c>
      <c r="J709" s="186" t="s">
        <v>750</v>
      </c>
      <c r="K709" s="11">
        <v>8.9600000000000009</v>
      </c>
      <c r="L709" s="11">
        <v>0.2</v>
      </c>
      <c r="M709" s="11">
        <f>K709-SUMIFS(L:L,J:J,J709,Q:Q,Q709)</f>
        <v>8.32</v>
      </c>
      <c r="N709" s="43">
        <v>44176</v>
      </c>
      <c r="O709" s="41">
        <f t="shared" ref="O709" si="46">(E709-N709)/30</f>
        <v>7.6</v>
      </c>
      <c r="P709" s="35" t="s">
        <v>1282</v>
      </c>
      <c r="Q709" s="43" t="s">
        <v>53</v>
      </c>
      <c r="R709" s="43"/>
      <c r="S709" s="43"/>
      <c r="T709" s="43"/>
      <c r="U709" s="43" t="s">
        <v>235</v>
      </c>
      <c r="V709" s="158"/>
    </row>
    <row r="710" spans="2:22" s="156" customFormat="1" ht="18.75">
      <c r="B710" s="71">
        <v>705</v>
      </c>
      <c r="C710" s="170">
        <v>44378</v>
      </c>
      <c r="D710" s="163" t="s">
        <v>957</v>
      </c>
      <c r="E710" s="43">
        <v>44404</v>
      </c>
      <c r="F710" s="89" t="s">
        <v>754</v>
      </c>
      <c r="G710" s="24">
        <v>16.100000000000001</v>
      </c>
      <c r="H710" s="24">
        <v>16.3</v>
      </c>
      <c r="I710" s="37" t="s">
        <v>1308</v>
      </c>
      <c r="J710" s="11" t="s">
        <v>1428</v>
      </c>
      <c r="K710" s="11">
        <v>3.92</v>
      </c>
      <c r="L710" s="11">
        <v>1.27</v>
      </c>
      <c r="M710" s="11">
        <f>K710-L710</f>
        <v>2.65</v>
      </c>
      <c r="N710" s="39">
        <v>44109</v>
      </c>
      <c r="O710" s="188">
        <f t="shared" ref="O710" si="47">+(E710-N710)/30</f>
        <v>9.8333333333333339</v>
      </c>
      <c r="P710" s="35" t="s">
        <v>1282</v>
      </c>
      <c r="Q710" s="37" t="s">
        <v>52</v>
      </c>
      <c r="R710" s="37"/>
      <c r="S710" s="37"/>
      <c r="T710" s="37"/>
      <c r="U710" s="37" t="s">
        <v>306</v>
      </c>
      <c r="V710" s="158"/>
    </row>
    <row r="711" spans="2:22" s="156" customFormat="1" ht="18.75">
      <c r="B711" s="71">
        <v>706</v>
      </c>
      <c r="C711" s="170">
        <v>44378</v>
      </c>
      <c r="D711" s="163" t="s">
        <v>959</v>
      </c>
      <c r="E711" s="17">
        <v>44405</v>
      </c>
      <c r="F711" s="6">
        <v>1</v>
      </c>
      <c r="G711" s="18" t="s">
        <v>40</v>
      </c>
      <c r="H711" s="18" t="s">
        <v>285</v>
      </c>
      <c r="I711" s="17" t="s">
        <v>613</v>
      </c>
      <c r="J711" s="191" t="s">
        <v>1429</v>
      </c>
      <c r="K711" s="6">
        <v>3.14</v>
      </c>
      <c r="L711" s="6">
        <v>1.1399999999999999</v>
      </c>
      <c r="M711" s="6">
        <v>2</v>
      </c>
      <c r="N711" s="17">
        <v>44084</v>
      </c>
      <c r="O711" s="33">
        <v>10.7</v>
      </c>
      <c r="P711" s="35" t="s">
        <v>1282</v>
      </c>
      <c r="Q711" s="17" t="s">
        <v>20</v>
      </c>
      <c r="R711" s="17"/>
      <c r="S711" s="17"/>
      <c r="T711" s="17"/>
      <c r="U711" s="17" t="s">
        <v>811</v>
      </c>
      <c r="V711" s="158"/>
    </row>
    <row r="712" spans="2:22" s="156" customFormat="1" ht="18.75">
      <c r="B712" s="71">
        <v>707</v>
      </c>
      <c r="C712" s="170">
        <v>44378</v>
      </c>
      <c r="D712" s="163" t="s">
        <v>959</v>
      </c>
      <c r="E712" s="17">
        <v>44405</v>
      </c>
      <c r="F712" s="6">
        <v>1</v>
      </c>
      <c r="G712" s="18" t="s">
        <v>40</v>
      </c>
      <c r="H712" s="18" t="s">
        <v>285</v>
      </c>
      <c r="I712" s="17" t="s">
        <v>741</v>
      </c>
      <c r="J712" s="191" t="s">
        <v>1430</v>
      </c>
      <c r="K712" s="6">
        <v>2.0699999999999998</v>
      </c>
      <c r="L712" s="6">
        <v>1.57</v>
      </c>
      <c r="M712" s="6">
        <v>0.49999999999999978</v>
      </c>
      <c r="N712" s="17">
        <v>44063</v>
      </c>
      <c r="O712" s="33">
        <v>11.4</v>
      </c>
      <c r="P712" s="35" t="s">
        <v>1282</v>
      </c>
      <c r="Q712" s="17" t="s">
        <v>52</v>
      </c>
      <c r="R712" s="17"/>
      <c r="S712" s="17"/>
      <c r="T712" s="17"/>
      <c r="U712" s="17" t="s">
        <v>109</v>
      </c>
      <c r="V712" s="158"/>
    </row>
    <row r="713" spans="2:22" s="156" customFormat="1" ht="18.75">
      <c r="B713" s="71">
        <v>708</v>
      </c>
      <c r="C713" s="170">
        <v>44378</v>
      </c>
      <c r="D713" s="163" t="s">
        <v>959</v>
      </c>
      <c r="E713" s="17">
        <v>44405</v>
      </c>
      <c r="F713" s="6">
        <v>1</v>
      </c>
      <c r="G713" s="18" t="s">
        <v>40</v>
      </c>
      <c r="H713" s="18" t="s">
        <v>285</v>
      </c>
      <c r="I713" s="17" t="s">
        <v>741</v>
      </c>
      <c r="J713" s="191" t="s">
        <v>1431</v>
      </c>
      <c r="K713" s="6">
        <v>1.43</v>
      </c>
      <c r="L713" s="6">
        <v>1.43</v>
      </c>
      <c r="M713" s="6">
        <v>0</v>
      </c>
      <c r="N713" s="17">
        <v>44062</v>
      </c>
      <c r="O713" s="33">
        <v>11.433333333333334</v>
      </c>
      <c r="P713" s="35" t="s">
        <v>1282</v>
      </c>
      <c r="Q713" s="17" t="s">
        <v>52</v>
      </c>
      <c r="R713" s="17"/>
      <c r="S713" s="17"/>
      <c r="T713" s="17"/>
      <c r="U713" s="17" t="s">
        <v>109</v>
      </c>
      <c r="V713" s="158"/>
    </row>
    <row r="714" spans="2:22" s="156" customFormat="1" ht="18.75">
      <c r="B714" s="71">
        <v>709</v>
      </c>
      <c r="C714" s="170">
        <v>44378</v>
      </c>
      <c r="D714" s="163" t="s">
        <v>959</v>
      </c>
      <c r="E714" s="17">
        <v>44405</v>
      </c>
      <c r="F714" s="6">
        <v>1</v>
      </c>
      <c r="G714" s="18" t="s">
        <v>40</v>
      </c>
      <c r="H714" s="18" t="s">
        <v>285</v>
      </c>
      <c r="I714" s="17" t="s">
        <v>741</v>
      </c>
      <c r="J714" s="191" t="s">
        <v>1026</v>
      </c>
      <c r="K714" s="6">
        <v>0.82</v>
      </c>
      <c r="L714" s="6">
        <v>0.22</v>
      </c>
      <c r="M714" s="6">
        <v>0.25</v>
      </c>
      <c r="N714" s="17">
        <v>44086</v>
      </c>
      <c r="O714" s="33">
        <v>10.633333333333333</v>
      </c>
      <c r="P714" s="35" t="s">
        <v>1282</v>
      </c>
      <c r="Q714" s="17" t="s">
        <v>52</v>
      </c>
      <c r="R714" s="17"/>
      <c r="S714" s="17"/>
      <c r="T714" s="17"/>
      <c r="U714" s="17" t="s">
        <v>109</v>
      </c>
      <c r="V714" s="158"/>
    </row>
    <row r="715" spans="2:22" s="156" customFormat="1" ht="18.75">
      <c r="B715" s="71">
        <v>710</v>
      </c>
      <c r="C715" s="170">
        <v>44378</v>
      </c>
      <c r="D715" s="163" t="s">
        <v>959</v>
      </c>
      <c r="E715" s="17">
        <v>44405</v>
      </c>
      <c r="F715" s="6">
        <v>1</v>
      </c>
      <c r="G715" s="18" t="s">
        <v>40</v>
      </c>
      <c r="H715" s="18" t="s">
        <v>285</v>
      </c>
      <c r="I715" s="17" t="s">
        <v>741</v>
      </c>
      <c r="J715" s="191" t="s">
        <v>1432</v>
      </c>
      <c r="K715" s="6">
        <v>1.51</v>
      </c>
      <c r="L715" s="6">
        <v>1</v>
      </c>
      <c r="M715" s="6">
        <v>0.51</v>
      </c>
      <c r="N715" s="17">
        <v>44065</v>
      </c>
      <c r="O715" s="33">
        <v>11.333333333333334</v>
      </c>
      <c r="P715" s="35" t="s">
        <v>1282</v>
      </c>
      <c r="Q715" s="17" t="s">
        <v>52</v>
      </c>
      <c r="R715" s="17"/>
      <c r="S715" s="17"/>
      <c r="T715" s="17"/>
      <c r="U715" s="17" t="s">
        <v>109</v>
      </c>
      <c r="V715" s="158"/>
    </row>
    <row r="716" spans="2:22" s="156" customFormat="1" ht="18.75">
      <c r="B716" s="71">
        <v>711</v>
      </c>
      <c r="C716" s="170">
        <v>44378</v>
      </c>
      <c r="D716" s="163" t="s">
        <v>959</v>
      </c>
      <c r="E716" s="17">
        <v>44405</v>
      </c>
      <c r="F716" s="6">
        <v>1</v>
      </c>
      <c r="G716" s="18" t="s">
        <v>40</v>
      </c>
      <c r="H716" s="18" t="s">
        <v>285</v>
      </c>
      <c r="I716" s="17" t="s">
        <v>741</v>
      </c>
      <c r="J716" s="191" t="s">
        <v>1433</v>
      </c>
      <c r="K716" s="6">
        <v>3.45</v>
      </c>
      <c r="L716" s="6">
        <v>1.5</v>
      </c>
      <c r="M716" s="6">
        <v>1.9500000000000002</v>
      </c>
      <c r="N716" s="17">
        <v>44053</v>
      </c>
      <c r="O716" s="33">
        <v>11.733333333333333</v>
      </c>
      <c r="P716" s="35" t="s">
        <v>1282</v>
      </c>
      <c r="Q716" s="17" t="s">
        <v>52</v>
      </c>
      <c r="R716" s="17"/>
      <c r="S716" s="17"/>
      <c r="T716" s="17"/>
      <c r="U716" s="17" t="s">
        <v>109</v>
      </c>
      <c r="V716" s="158"/>
    </row>
    <row r="717" spans="2:22" s="156" customFormat="1" ht="18.75">
      <c r="B717" s="71">
        <v>712</v>
      </c>
      <c r="C717" s="170">
        <v>44378</v>
      </c>
      <c r="D717" s="163" t="s">
        <v>959</v>
      </c>
      <c r="E717" s="17">
        <v>44405</v>
      </c>
      <c r="F717" s="192">
        <v>2</v>
      </c>
      <c r="G717" s="193" t="s">
        <v>835</v>
      </c>
      <c r="H717" s="193" t="s">
        <v>123</v>
      </c>
      <c r="I717" s="194" t="s">
        <v>483</v>
      </c>
      <c r="J717" s="195" t="s">
        <v>1170</v>
      </c>
      <c r="K717" s="194">
        <v>5.62</v>
      </c>
      <c r="L717" s="195">
        <v>4</v>
      </c>
      <c r="M717" s="194">
        <v>0</v>
      </c>
      <c r="N717" s="196">
        <v>44053</v>
      </c>
      <c r="O717" s="33" t="s">
        <v>62</v>
      </c>
      <c r="P717" s="35" t="s">
        <v>1282</v>
      </c>
      <c r="Q717" s="194" t="s">
        <v>110</v>
      </c>
      <c r="R717" s="194"/>
      <c r="S717" s="194"/>
      <c r="T717" s="194"/>
      <c r="U717" s="194" t="s">
        <v>1434</v>
      </c>
      <c r="V717" s="158"/>
    </row>
    <row r="718" spans="2:22" s="156" customFormat="1" ht="18.75">
      <c r="B718" s="71">
        <v>713</v>
      </c>
      <c r="C718" s="170">
        <v>44378</v>
      </c>
      <c r="D718" s="163" t="s">
        <v>959</v>
      </c>
      <c r="E718" s="196">
        <v>44405</v>
      </c>
      <c r="F718" s="192">
        <v>3</v>
      </c>
      <c r="G718" s="193" t="s">
        <v>1435</v>
      </c>
      <c r="H718" s="193" t="s">
        <v>767</v>
      </c>
      <c r="I718" s="194" t="s">
        <v>1142</v>
      </c>
      <c r="J718" s="195" t="s">
        <v>1436</v>
      </c>
      <c r="K718" s="194">
        <v>2.23</v>
      </c>
      <c r="L718" s="195">
        <v>2.23</v>
      </c>
      <c r="M718" s="195">
        <v>0</v>
      </c>
      <c r="N718" s="196">
        <v>44111</v>
      </c>
      <c r="O718" s="197">
        <v>9.8000000000000007</v>
      </c>
      <c r="P718" s="35" t="s">
        <v>1282</v>
      </c>
      <c r="Q718" s="194" t="s">
        <v>53</v>
      </c>
      <c r="R718" s="194"/>
      <c r="S718" s="194"/>
      <c r="T718" s="194"/>
      <c r="U718" s="194" t="s">
        <v>69</v>
      </c>
      <c r="V718" s="158"/>
    </row>
    <row r="719" spans="2:22" s="156" customFormat="1" ht="18.75">
      <c r="B719" s="71">
        <v>714</v>
      </c>
      <c r="C719" s="170">
        <v>44378</v>
      </c>
      <c r="D719" s="163" t="s">
        <v>959</v>
      </c>
      <c r="E719" s="196">
        <v>44405</v>
      </c>
      <c r="F719" s="192">
        <v>3</v>
      </c>
      <c r="G719" s="193" t="s">
        <v>1435</v>
      </c>
      <c r="H719" s="193" t="s">
        <v>767</v>
      </c>
      <c r="I719" s="194" t="s">
        <v>1142</v>
      </c>
      <c r="J719" s="195" t="s">
        <v>1437</v>
      </c>
      <c r="K719" s="194">
        <v>2.2200000000000002</v>
      </c>
      <c r="L719" s="195">
        <v>2.2200000000000002</v>
      </c>
      <c r="M719" s="195">
        <v>0</v>
      </c>
      <c r="N719" s="196">
        <v>44106</v>
      </c>
      <c r="O719" s="197">
        <v>9.9666666666666668</v>
      </c>
      <c r="P719" s="35" t="s">
        <v>1282</v>
      </c>
      <c r="Q719" s="194" t="s">
        <v>53</v>
      </c>
      <c r="R719" s="194"/>
      <c r="S719" s="194"/>
      <c r="T719" s="194"/>
      <c r="U719" s="194" t="s">
        <v>69</v>
      </c>
      <c r="V719" s="158"/>
    </row>
    <row r="720" spans="2:22" s="156" customFormat="1" ht="18.75">
      <c r="B720" s="71">
        <v>715</v>
      </c>
      <c r="C720" s="170">
        <v>44378</v>
      </c>
      <c r="D720" s="163" t="s">
        <v>959</v>
      </c>
      <c r="E720" s="196">
        <v>44405</v>
      </c>
      <c r="F720" s="192">
        <v>3</v>
      </c>
      <c r="G720" s="193" t="s">
        <v>1435</v>
      </c>
      <c r="H720" s="193" t="s">
        <v>767</v>
      </c>
      <c r="I720" s="194" t="s">
        <v>1438</v>
      </c>
      <c r="J720" s="195" t="s">
        <v>1439</v>
      </c>
      <c r="K720" s="194">
        <v>4.72</v>
      </c>
      <c r="L720" s="195">
        <v>4.72</v>
      </c>
      <c r="M720" s="195">
        <v>0</v>
      </c>
      <c r="N720" s="196">
        <v>44095</v>
      </c>
      <c r="O720" s="197">
        <v>10.333333333333334</v>
      </c>
      <c r="P720" s="35" t="s">
        <v>1282</v>
      </c>
      <c r="Q720" s="194" t="s">
        <v>52</v>
      </c>
      <c r="R720" s="194"/>
      <c r="S720" s="194"/>
      <c r="T720" s="194"/>
      <c r="U720" s="194" t="s">
        <v>739</v>
      </c>
      <c r="V720" s="158"/>
    </row>
    <row r="721" spans="2:22" s="156" customFormat="1" ht="18.75">
      <c r="B721" s="71">
        <v>716</v>
      </c>
      <c r="C721" s="170">
        <v>44378</v>
      </c>
      <c r="D721" s="163" t="s">
        <v>959</v>
      </c>
      <c r="E721" s="196">
        <v>44405</v>
      </c>
      <c r="F721" s="192">
        <v>3</v>
      </c>
      <c r="G721" s="193" t="s">
        <v>1435</v>
      </c>
      <c r="H721" s="193" t="s">
        <v>767</v>
      </c>
      <c r="I721" s="194" t="s">
        <v>838</v>
      </c>
      <c r="J721" s="195" t="s">
        <v>1440</v>
      </c>
      <c r="K721" s="194">
        <v>0.81</v>
      </c>
      <c r="L721" s="195">
        <v>0.81</v>
      </c>
      <c r="M721" s="195">
        <v>0</v>
      </c>
      <c r="N721" s="196">
        <v>44134</v>
      </c>
      <c r="O721" s="197">
        <v>9.0333333333333332</v>
      </c>
      <c r="P721" s="35" t="s">
        <v>1282</v>
      </c>
      <c r="Q721" s="194" t="s">
        <v>54</v>
      </c>
      <c r="R721" s="194"/>
      <c r="S721" s="194"/>
      <c r="T721" s="194"/>
      <c r="U721" s="194" t="s">
        <v>55</v>
      </c>
      <c r="V721" s="158"/>
    </row>
    <row r="722" spans="2:22" s="156" customFormat="1" ht="18.75">
      <c r="B722" s="71">
        <v>717</v>
      </c>
      <c r="C722" s="170">
        <v>44378</v>
      </c>
      <c r="D722" s="163" t="s">
        <v>959</v>
      </c>
      <c r="E722" s="196">
        <v>44405</v>
      </c>
      <c r="F722" s="192">
        <v>3</v>
      </c>
      <c r="G722" s="193" t="s">
        <v>1435</v>
      </c>
      <c r="H722" s="193" t="s">
        <v>767</v>
      </c>
      <c r="I722" s="194" t="s">
        <v>293</v>
      </c>
      <c r="J722" s="195" t="s">
        <v>1441</v>
      </c>
      <c r="K722" s="194">
        <v>3.49</v>
      </c>
      <c r="L722" s="195">
        <v>3.49</v>
      </c>
      <c r="M722" s="195">
        <v>0</v>
      </c>
      <c r="N722" s="196">
        <v>44041</v>
      </c>
      <c r="O722" s="197">
        <v>12.133333333333333</v>
      </c>
      <c r="P722" s="35" t="s">
        <v>1282</v>
      </c>
      <c r="Q722" s="194" t="s">
        <v>20</v>
      </c>
      <c r="R722" s="194"/>
      <c r="S722" s="194"/>
      <c r="T722" s="194"/>
      <c r="U722" s="194" t="s">
        <v>153</v>
      </c>
      <c r="V722" s="158"/>
    </row>
    <row r="723" spans="2:22" s="156" customFormat="1" ht="18.75">
      <c r="B723" s="71">
        <v>718</v>
      </c>
      <c r="C723" s="170">
        <v>44378</v>
      </c>
      <c r="D723" s="163" t="s">
        <v>959</v>
      </c>
      <c r="E723" s="196">
        <v>44405</v>
      </c>
      <c r="F723" s="192">
        <v>3</v>
      </c>
      <c r="G723" s="193" t="s">
        <v>1435</v>
      </c>
      <c r="H723" s="193" t="s">
        <v>767</v>
      </c>
      <c r="I723" s="194" t="s">
        <v>293</v>
      </c>
      <c r="J723" s="195" t="s">
        <v>1442</v>
      </c>
      <c r="K723" s="194">
        <v>3.11</v>
      </c>
      <c r="L723" s="195">
        <v>3.11</v>
      </c>
      <c r="M723" s="195">
        <v>0</v>
      </c>
      <c r="N723" s="196">
        <v>44041</v>
      </c>
      <c r="O723" s="197">
        <v>12.133333333333333</v>
      </c>
      <c r="P723" s="35" t="s">
        <v>1282</v>
      </c>
      <c r="Q723" s="194" t="s">
        <v>20</v>
      </c>
      <c r="R723" s="194"/>
      <c r="S723" s="194"/>
      <c r="T723" s="194"/>
      <c r="U723" s="194" t="s">
        <v>153</v>
      </c>
      <c r="V723" s="158"/>
    </row>
    <row r="724" spans="2:22" s="156" customFormat="1" ht="18.75">
      <c r="B724" s="71">
        <v>719</v>
      </c>
      <c r="C724" s="170">
        <v>44378</v>
      </c>
      <c r="D724" s="163" t="s">
        <v>959</v>
      </c>
      <c r="E724" s="196">
        <v>44405</v>
      </c>
      <c r="F724" s="192">
        <v>3</v>
      </c>
      <c r="G724" s="193" t="s">
        <v>1435</v>
      </c>
      <c r="H724" s="193" t="s">
        <v>767</v>
      </c>
      <c r="I724" s="194" t="s">
        <v>293</v>
      </c>
      <c r="J724" s="195" t="s">
        <v>1443</v>
      </c>
      <c r="K724" s="194">
        <v>2.92</v>
      </c>
      <c r="L724" s="195">
        <v>2.92</v>
      </c>
      <c r="M724" s="195">
        <v>0</v>
      </c>
      <c r="N724" s="196">
        <v>44041</v>
      </c>
      <c r="O724" s="197">
        <v>12.133333333333333</v>
      </c>
      <c r="P724" s="35" t="s">
        <v>1282</v>
      </c>
      <c r="Q724" s="194" t="s">
        <v>20</v>
      </c>
      <c r="R724" s="194"/>
      <c r="S724" s="194"/>
      <c r="T724" s="194"/>
      <c r="U724" s="194" t="s">
        <v>153</v>
      </c>
      <c r="V724" s="158"/>
    </row>
    <row r="725" spans="2:22" s="156" customFormat="1" ht="18.75">
      <c r="B725" s="71">
        <v>720</v>
      </c>
      <c r="C725" s="170">
        <v>44378</v>
      </c>
      <c r="D725" s="163" t="s">
        <v>959</v>
      </c>
      <c r="E725" s="196">
        <v>44405</v>
      </c>
      <c r="F725" s="192">
        <v>3</v>
      </c>
      <c r="G725" s="193" t="s">
        <v>1249</v>
      </c>
      <c r="H725" s="193" t="s">
        <v>346</v>
      </c>
      <c r="I725" s="194" t="s">
        <v>216</v>
      </c>
      <c r="J725" s="195" t="s">
        <v>1444</v>
      </c>
      <c r="K725" s="194">
        <v>1.48</v>
      </c>
      <c r="L725" s="195">
        <v>0.25</v>
      </c>
      <c r="M725" s="195">
        <v>0</v>
      </c>
      <c r="N725" s="196">
        <v>44116</v>
      </c>
      <c r="O725" s="197">
        <v>9.6333333333333329</v>
      </c>
      <c r="P725" s="35" t="s">
        <v>1282</v>
      </c>
      <c r="Q725" s="194" t="s">
        <v>53</v>
      </c>
      <c r="R725" s="194"/>
      <c r="S725" s="194"/>
      <c r="T725" s="194"/>
      <c r="U725" s="194" t="s">
        <v>84</v>
      </c>
      <c r="V725" s="158"/>
    </row>
    <row r="726" spans="2:22" s="156" customFormat="1" ht="18.75">
      <c r="B726" s="71">
        <v>721</v>
      </c>
      <c r="C726" s="170">
        <v>44378</v>
      </c>
      <c r="D726" s="163" t="s">
        <v>959</v>
      </c>
      <c r="E726" s="196">
        <v>44405</v>
      </c>
      <c r="F726" s="192">
        <v>3</v>
      </c>
      <c r="G726" s="193" t="s">
        <v>1018</v>
      </c>
      <c r="H726" s="193" t="s">
        <v>883</v>
      </c>
      <c r="I726" s="194" t="s">
        <v>950</v>
      </c>
      <c r="J726" s="195" t="s">
        <v>1151</v>
      </c>
      <c r="K726" s="194">
        <v>3.95</v>
      </c>
      <c r="L726" s="195">
        <v>0.5</v>
      </c>
      <c r="M726" s="195">
        <v>0</v>
      </c>
      <c r="N726" s="196">
        <v>44096</v>
      </c>
      <c r="O726" s="197">
        <v>10.3</v>
      </c>
      <c r="P726" s="35" t="s">
        <v>1282</v>
      </c>
      <c r="Q726" s="194" t="s">
        <v>52</v>
      </c>
      <c r="R726" s="194"/>
      <c r="S726" s="194"/>
      <c r="T726" s="194"/>
      <c r="U726" s="194" t="s">
        <v>56</v>
      </c>
      <c r="V726" s="158"/>
    </row>
    <row r="727" spans="2:22" s="76" customFormat="1" ht="18.75">
      <c r="B727" s="71">
        <v>722</v>
      </c>
      <c r="C727" s="170">
        <v>44378</v>
      </c>
      <c r="D727" s="163" t="s">
        <v>959</v>
      </c>
      <c r="E727" s="17">
        <v>44405</v>
      </c>
      <c r="F727" s="6">
        <v>1</v>
      </c>
      <c r="G727" s="18" t="s">
        <v>378</v>
      </c>
      <c r="H727" s="18" t="s">
        <v>1445</v>
      </c>
      <c r="I727" s="17" t="s">
        <v>741</v>
      </c>
      <c r="J727" s="205" t="s">
        <v>1446</v>
      </c>
      <c r="K727" s="6">
        <v>2.52</v>
      </c>
      <c r="L727" s="6">
        <v>0.2</v>
      </c>
      <c r="M727" s="110">
        <f t="shared" ref="M727:M790" si="48">K727-L727</f>
        <v>2.3199999999999998</v>
      </c>
      <c r="N727" s="17">
        <v>44097</v>
      </c>
      <c r="O727" s="33">
        <v>10.266666666666667</v>
      </c>
      <c r="P727" s="35" t="s">
        <v>1282</v>
      </c>
      <c r="Q727" s="17" t="s">
        <v>52</v>
      </c>
      <c r="R727" s="17"/>
      <c r="S727" s="17"/>
      <c r="T727" s="17"/>
      <c r="U727" s="17" t="s">
        <v>109</v>
      </c>
      <c r="V727" s="204"/>
    </row>
    <row r="728" spans="2:22" s="156" customFormat="1" ht="18.75">
      <c r="B728" s="71">
        <v>723</v>
      </c>
      <c r="C728" s="170">
        <v>44378</v>
      </c>
      <c r="D728" s="163" t="s">
        <v>959</v>
      </c>
      <c r="E728" s="17">
        <v>44405</v>
      </c>
      <c r="F728" s="192">
        <v>3</v>
      </c>
      <c r="G728" s="198" t="s">
        <v>1435</v>
      </c>
      <c r="H728" s="198" t="s">
        <v>767</v>
      </c>
      <c r="I728" s="199" t="s">
        <v>1142</v>
      </c>
      <c r="J728" s="199" t="s">
        <v>1436</v>
      </c>
      <c r="K728" s="199">
        <v>2.23</v>
      </c>
      <c r="L728" s="211">
        <v>2.23</v>
      </c>
      <c r="M728" s="110">
        <f t="shared" si="48"/>
        <v>0</v>
      </c>
      <c r="N728" s="200">
        <v>44111</v>
      </c>
      <c r="O728" s="201">
        <v>9.8000000000000007</v>
      </c>
      <c r="P728" s="35" t="s">
        <v>1282</v>
      </c>
      <c r="Q728" s="198" t="s">
        <v>53</v>
      </c>
      <c r="R728" s="198"/>
      <c r="S728" s="198"/>
      <c r="T728" s="198"/>
      <c r="U728" s="198" t="s">
        <v>69</v>
      </c>
      <c r="V728" s="158"/>
    </row>
    <row r="729" spans="2:22" s="156" customFormat="1" ht="18.75">
      <c r="B729" s="71">
        <v>724</v>
      </c>
      <c r="C729" s="170">
        <v>44378</v>
      </c>
      <c r="D729" s="163" t="s">
        <v>959</v>
      </c>
      <c r="E729" s="17">
        <v>44405</v>
      </c>
      <c r="F729" s="192">
        <v>3</v>
      </c>
      <c r="G729" s="198" t="s">
        <v>1435</v>
      </c>
      <c r="H729" s="198" t="s">
        <v>767</v>
      </c>
      <c r="I729" s="199" t="s">
        <v>1142</v>
      </c>
      <c r="J729" s="199" t="s">
        <v>1437</v>
      </c>
      <c r="K729" s="199">
        <v>2.2200000000000002</v>
      </c>
      <c r="L729" s="211">
        <v>2.2200000000000002</v>
      </c>
      <c r="M729" s="110">
        <f t="shared" si="48"/>
        <v>0</v>
      </c>
      <c r="N729" s="200">
        <v>44106</v>
      </c>
      <c r="O729" s="201">
        <v>9.9666666666666668</v>
      </c>
      <c r="P729" s="35" t="s">
        <v>1282</v>
      </c>
      <c r="Q729" s="198" t="s">
        <v>53</v>
      </c>
      <c r="R729" s="198"/>
      <c r="S729" s="198"/>
      <c r="T729" s="198"/>
      <c r="U729" s="198" t="s">
        <v>69</v>
      </c>
      <c r="V729" s="158"/>
    </row>
    <row r="730" spans="2:22" s="156" customFormat="1" ht="18.75">
      <c r="B730" s="71">
        <v>725</v>
      </c>
      <c r="C730" s="170">
        <v>44378</v>
      </c>
      <c r="D730" s="163" t="s">
        <v>959</v>
      </c>
      <c r="E730" s="17">
        <v>44405</v>
      </c>
      <c r="F730" s="192">
        <v>3</v>
      </c>
      <c r="G730" s="198" t="s">
        <v>1435</v>
      </c>
      <c r="H730" s="198" t="s">
        <v>767</v>
      </c>
      <c r="I730" s="199" t="s">
        <v>1438</v>
      </c>
      <c r="J730" s="199" t="s">
        <v>1439</v>
      </c>
      <c r="K730" s="199">
        <v>4.72</v>
      </c>
      <c r="L730" s="211">
        <v>4.72</v>
      </c>
      <c r="M730" s="110">
        <f t="shared" si="48"/>
        <v>0</v>
      </c>
      <c r="N730" s="200">
        <v>44095</v>
      </c>
      <c r="O730" s="201">
        <v>10.333333333333334</v>
      </c>
      <c r="P730" s="35" t="s">
        <v>1282</v>
      </c>
      <c r="Q730" s="198" t="s">
        <v>52</v>
      </c>
      <c r="R730" s="198"/>
      <c r="S730" s="198"/>
      <c r="T730" s="198"/>
      <c r="U730" s="198" t="s">
        <v>739</v>
      </c>
      <c r="V730" s="158"/>
    </row>
    <row r="731" spans="2:22" s="156" customFormat="1" ht="18.75">
      <c r="B731" s="71">
        <v>726</v>
      </c>
      <c r="C731" s="170">
        <v>44378</v>
      </c>
      <c r="D731" s="163" t="s">
        <v>959</v>
      </c>
      <c r="E731" s="17">
        <v>44405</v>
      </c>
      <c r="F731" s="192">
        <v>3</v>
      </c>
      <c r="G731" s="198" t="s">
        <v>1435</v>
      </c>
      <c r="H731" s="198" t="s">
        <v>767</v>
      </c>
      <c r="I731" s="199" t="s">
        <v>838</v>
      </c>
      <c r="J731" s="199" t="s">
        <v>1440</v>
      </c>
      <c r="K731" s="199">
        <v>0.81</v>
      </c>
      <c r="L731" s="211">
        <v>0.81</v>
      </c>
      <c r="M731" s="110">
        <f t="shared" si="48"/>
        <v>0</v>
      </c>
      <c r="N731" s="200">
        <v>44134</v>
      </c>
      <c r="O731" s="201">
        <v>9.0333333333333332</v>
      </c>
      <c r="P731" s="35" t="s">
        <v>1282</v>
      </c>
      <c r="Q731" s="198" t="s">
        <v>54</v>
      </c>
      <c r="R731" s="198"/>
      <c r="S731" s="198"/>
      <c r="T731" s="198"/>
      <c r="U731" s="198" t="s">
        <v>55</v>
      </c>
      <c r="V731" s="158"/>
    </row>
    <row r="732" spans="2:22" s="156" customFormat="1" ht="18.75">
      <c r="B732" s="71">
        <v>727</v>
      </c>
      <c r="C732" s="170">
        <v>44378</v>
      </c>
      <c r="D732" s="163" t="s">
        <v>959</v>
      </c>
      <c r="E732" s="17">
        <v>44405</v>
      </c>
      <c r="F732" s="192">
        <v>3</v>
      </c>
      <c r="G732" s="198" t="s">
        <v>1435</v>
      </c>
      <c r="H732" s="198" t="s">
        <v>767</v>
      </c>
      <c r="I732" s="199" t="s">
        <v>293</v>
      </c>
      <c r="J732" s="199" t="s">
        <v>1441</v>
      </c>
      <c r="K732" s="199">
        <v>3.49</v>
      </c>
      <c r="L732" s="211">
        <v>3.49</v>
      </c>
      <c r="M732" s="110">
        <f t="shared" si="48"/>
        <v>0</v>
      </c>
      <c r="N732" s="200">
        <v>44041</v>
      </c>
      <c r="O732" s="201">
        <v>12.133333333333333</v>
      </c>
      <c r="P732" s="35" t="s">
        <v>1282</v>
      </c>
      <c r="Q732" s="198" t="s">
        <v>20</v>
      </c>
      <c r="R732" s="198"/>
      <c r="S732" s="198"/>
      <c r="T732" s="198"/>
      <c r="U732" s="198" t="s">
        <v>153</v>
      </c>
      <c r="V732" s="158"/>
    </row>
    <row r="733" spans="2:22" s="156" customFormat="1" ht="18.75">
      <c r="B733" s="71">
        <v>728</v>
      </c>
      <c r="C733" s="170">
        <v>44378</v>
      </c>
      <c r="D733" s="163" t="s">
        <v>959</v>
      </c>
      <c r="E733" s="17">
        <v>44405</v>
      </c>
      <c r="F733" s="192">
        <v>3</v>
      </c>
      <c r="G733" s="198" t="s">
        <v>1435</v>
      </c>
      <c r="H733" s="198" t="s">
        <v>767</v>
      </c>
      <c r="I733" s="199" t="s">
        <v>293</v>
      </c>
      <c r="J733" s="199" t="s">
        <v>1442</v>
      </c>
      <c r="K733" s="199">
        <v>3.11</v>
      </c>
      <c r="L733" s="211">
        <v>3.11</v>
      </c>
      <c r="M733" s="110">
        <f t="shared" si="48"/>
        <v>0</v>
      </c>
      <c r="N733" s="200">
        <v>44041</v>
      </c>
      <c r="O733" s="201">
        <v>12.133333333333333</v>
      </c>
      <c r="P733" s="35" t="s">
        <v>1282</v>
      </c>
      <c r="Q733" s="198" t="s">
        <v>20</v>
      </c>
      <c r="R733" s="198"/>
      <c r="S733" s="198"/>
      <c r="T733" s="198"/>
      <c r="U733" s="198" t="s">
        <v>153</v>
      </c>
      <c r="V733" s="158"/>
    </row>
    <row r="734" spans="2:22" s="156" customFormat="1" ht="18.75">
      <c r="B734" s="71">
        <v>729</v>
      </c>
      <c r="C734" s="170">
        <v>44378</v>
      </c>
      <c r="D734" s="163" t="s">
        <v>959</v>
      </c>
      <c r="E734" s="17">
        <v>44405</v>
      </c>
      <c r="F734" s="192">
        <v>3</v>
      </c>
      <c r="G734" s="198" t="s">
        <v>1435</v>
      </c>
      <c r="H734" s="198" t="s">
        <v>767</v>
      </c>
      <c r="I734" s="199" t="s">
        <v>293</v>
      </c>
      <c r="J734" s="199" t="s">
        <v>1443</v>
      </c>
      <c r="K734" s="199">
        <v>2.92</v>
      </c>
      <c r="L734" s="211">
        <v>2.92</v>
      </c>
      <c r="M734" s="110">
        <f t="shared" si="48"/>
        <v>0</v>
      </c>
      <c r="N734" s="200">
        <v>44041</v>
      </c>
      <c r="O734" s="201">
        <v>12.133333333333333</v>
      </c>
      <c r="P734" s="35" t="s">
        <v>1282</v>
      </c>
      <c r="Q734" s="198" t="s">
        <v>20</v>
      </c>
      <c r="R734" s="198"/>
      <c r="S734" s="198"/>
      <c r="T734" s="198"/>
      <c r="U734" s="198" t="s">
        <v>153</v>
      </c>
      <c r="V734" s="158"/>
    </row>
    <row r="735" spans="2:22" s="156" customFormat="1" ht="18.75">
      <c r="B735" s="71">
        <v>730</v>
      </c>
      <c r="C735" s="170">
        <v>44378</v>
      </c>
      <c r="D735" s="163" t="s">
        <v>959</v>
      </c>
      <c r="E735" s="17">
        <v>44405</v>
      </c>
      <c r="F735" s="192">
        <v>3</v>
      </c>
      <c r="G735" s="198" t="s">
        <v>1249</v>
      </c>
      <c r="H735" s="198" t="s">
        <v>346</v>
      </c>
      <c r="I735" s="199" t="s">
        <v>216</v>
      </c>
      <c r="J735" s="199" t="s">
        <v>1444</v>
      </c>
      <c r="K735" s="199">
        <v>1.48</v>
      </c>
      <c r="L735" s="211">
        <v>0.25</v>
      </c>
      <c r="M735" s="110">
        <f t="shared" si="48"/>
        <v>1.23</v>
      </c>
      <c r="N735" s="200">
        <v>44116</v>
      </c>
      <c r="O735" s="201">
        <v>9.6333333333333329</v>
      </c>
      <c r="P735" s="35" t="s">
        <v>1282</v>
      </c>
      <c r="Q735" s="198" t="s">
        <v>53</v>
      </c>
      <c r="R735" s="198"/>
      <c r="S735" s="198"/>
      <c r="T735" s="198"/>
      <c r="U735" s="198" t="s">
        <v>84</v>
      </c>
      <c r="V735" s="158"/>
    </row>
    <row r="736" spans="2:22" s="156" customFormat="1" ht="18.75">
      <c r="B736" s="71">
        <v>731</v>
      </c>
      <c r="C736" s="170">
        <v>44378</v>
      </c>
      <c r="D736" s="163" t="s">
        <v>959</v>
      </c>
      <c r="E736" s="17">
        <v>44405</v>
      </c>
      <c r="F736" s="192">
        <v>3</v>
      </c>
      <c r="G736" s="198" t="s">
        <v>1018</v>
      </c>
      <c r="H736" s="198" t="s">
        <v>883</v>
      </c>
      <c r="I736" s="199" t="s">
        <v>950</v>
      </c>
      <c r="J736" s="199" t="s">
        <v>1151</v>
      </c>
      <c r="K736" s="199">
        <v>3.95</v>
      </c>
      <c r="L736" s="211">
        <v>0.5</v>
      </c>
      <c r="M736" s="110">
        <f t="shared" si="48"/>
        <v>3.45</v>
      </c>
      <c r="N736" s="200">
        <v>44096</v>
      </c>
      <c r="O736" s="201">
        <v>10.3</v>
      </c>
      <c r="P736" s="35" t="s">
        <v>1282</v>
      </c>
      <c r="Q736" s="198" t="s">
        <v>52</v>
      </c>
      <c r="R736" s="198"/>
      <c r="S736" s="198"/>
      <c r="T736" s="198"/>
      <c r="U736" s="198" t="s">
        <v>56</v>
      </c>
      <c r="V736" s="158"/>
    </row>
    <row r="737" spans="2:22" s="156" customFormat="1" ht="18.75">
      <c r="B737" s="71">
        <v>732</v>
      </c>
      <c r="C737" s="170">
        <v>44378</v>
      </c>
      <c r="D737" s="163" t="s">
        <v>958</v>
      </c>
      <c r="E737" s="17">
        <v>44406</v>
      </c>
      <c r="F737" s="192">
        <v>3</v>
      </c>
      <c r="G737" s="198" t="s">
        <v>146</v>
      </c>
      <c r="H737" s="198" t="s">
        <v>147</v>
      </c>
      <c r="I737" s="199" t="s">
        <v>671</v>
      </c>
      <c r="J737" s="199" t="s">
        <v>1299</v>
      </c>
      <c r="K737" s="199">
        <v>6.44</v>
      </c>
      <c r="L737" s="199">
        <v>1</v>
      </c>
      <c r="M737" s="110">
        <f t="shared" si="48"/>
        <v>5.44</v>
      </c>
      <c r="N737" s="200">
        <v>44082</v>
      </c>
      <c r="O737" s="201">
        <v>10.8</v>
      </c>
      <c r="P737" s="35" t="s">
        <v>1282</v>
      </c>
      <c r="Q737" s="198" t="s">
        <v>53</v>
      </c>
      <c r="R737" s="198"/>
      <c r="S737" s="198"/>
      <c r="T737" s="198"/>
      <c r="U737" s="198" t="s">
        <v>84</v>
      </c>
      <c r="V737" s="158"/>
    </row>
    <row r="738" spans="2:22" s="156" customFormat="1" ht="18.75">
      <c r="B738" s="71">
        <v>733</v>
      </c>
      <c r="C738" s="170">
        <v>44409</v>
      </c>
      <c r="D738" s="163" t="s">
        <v>953</v>
      </c>
      <c r="E738" s="17">
        <v>44409</v>
      </c>
      <c r="F738" s="6">
        <v>1</v>
      </c>
      <c r="G738" s="18" t="s">
        <v>623</v>
      </c>
      <c r="H738" s="18" t="s">
        <v>1447</v>
      </c>
      <c r="I738" s="17" t="s">
        <v>421</v>
      </c>
      <c r="J738" s="203" t="s">
        <v>1448</v>
      </c>
      <c r="K738" s="6">
        <v>4.6100000000000003</v>
      </c>
      <c r="L738" s="6">
        <v>0.05</v>
      </c>
      <c r="M738" s="110">
        <f t="shared" si="48"/>
        <v>4.5600000000000005</v>
      </c>
      <c r="N738" s="17">
        <v>44077</v>
      </c>
      <c r="O738" s="33">
        <v>11.066666666666666</v>
      </c>
      <c r="P738" s="35" t="s">
        <v>1282</v>
      </c>
      <c r="Q738" s="17" t="s">
        <v>52</v>
      </c>
      <c r="R738" s="17"/>
      <c r="S738" s="17"/>
      <c r="T738" s="17"/>
      <c r="U738" s="17" t="s">
        <v>811</v>
      </c>
      <c r="V738" s="158"/>
    </row>
    <row r="739" spans="2:22" s="156" customFormat="1" ht="18.75">
      <c r="B739" s="71">
        <v>734</v>
      </c>
      <c r="C739" s="170">
        <v>44409</v>
      </c>
      <c r="D739" s="163" t="s">
        <v>953</v>
      </c>
      <c r="E739" s="17">
        <v>44409</v>
      </c>
      <c r="F739" s="6">
        <v>1</v>
      </c>
      <c r="G739" s="206" t="s">
        <v>623</v>
      </c>
      <c r="H739" s="206" t="s">
        <v>1447</v>
      </c>
      <c r="I739" s="200" t="s">
        <v>741</v>
      </c>
      <c r="J739" s="207" t="s">
        <v>1449</v>
      </c>
      <c r="K739" s="199">
        <v>0.62</v>
      </c>
      <c r="L739" s="199">
        <v>0.62</v>
      </c>
      <c r="M739" s="110">
        <f t="shared" si="48"/>
        <v>0</v>
      </c>
      <c r="N739" s="200">
        <v>44095</v>
      </c>
      <c r="O739" s="201">
        <v>10.466666666666667</v>
      </c>
      <c r="P739" s="35" t="s">
        <v>1282</v>
      </c>
      <c r="Q739" s="200" t="s">
        <v>1211</v>
      </c>
      <c r="R739" s="200"/>
      <c r="S739" s="200"/>
      <c r="T739" s="200"/>
      <c r="U739" s="200" t="s">
        <v>109</v>
      </c>
      <c r="V739" s="158"/>
    </row>
    <row r="740" spans="2:22" s="156" customFormat="1" ht="18.75">
      <c r="B740" s="71">
        <v>735</v>
      </c>
      <c r="C740" s="170">
        <v>44409</v>
      </c>
      <c r="D740" s="163" t="s">
        <v>953</v>
      </c>
      <c r="E740" s="17">
        <v>44409</v>
      </c>
      <c r="F740" s="6">
        <v>1</v>
      </c>
      <c r="G740" s="206" t="s">
        <v>623</v>
      </c>
      <c r="H740" s="206" t="s">
        <v>1447</v>
      </c>
      <c r="I740" s="200" t="s">
        <v>745</v>
      </c>
      <c r="J740" s="207" t="s">
        <v>1450</v>
      </c>
      <c r="K740" s="199">
        <v>0.78</v>
      </c>
      <c r="L740" s="199">
        <v>0.78</v>
      </c>
      <c r="M740" s="110">
        <f t="shared" si="48"/>
        <v>0</v>
      </c>
      <c r="N740" s="200">
        <v>44051</v>
      </c>
      <c r="O740" s="201">
        <v>11.933333333333334</v>
      </c>
      <c r="P740" s="35" t="s">
        <v>1282</v>
      </c>
      <c r="Q740" s="200" t="s">
        <v>52</v>
      </c>
      <c r="R740" s="200"/>
      <c r="S740" s="200"/>
      <c r="T740" s="200"/>
      <c r="U740" s="200" t="s">
        <v>74</v>
      </c>
      <c r="V740" s="158"/>
    </row>
    <row r="741" spans="2:22" s="156" customFormat="1" ht="18.75">
      <c r="B741" s="71">
        <v>736</v>
      </c>
      <c r="C741" s="170">
        <v>44409</v>
      </c>
      <c r="D741" s="163" t="s">
        <v>953</v>
      </c>
      <c r="E741" s="17">
        <v>44409</v>
      </c>
      <c r="F741" s="199">
        <v>2</v>
      </c>
      <c r="G741" s="198" t="s">
        <v>792</v>
      </c>
      <c r="H741" s="198" t="s">
        <v>405</v>
      </c>
      <c r="I741" s="199" t="s">
        <v>834</v>
      </c>
      <c r="J741" s="199" t="s">
        <v>1451</v>
      </c>
      <c r="K741" s="199">
        <v>1.89</v>
      </c>
      <c r="L741" s="199">
        <v>1.89</v>
      </c>
      <c r="M741" s="110">
        <f t="shared" si="48"/>
        <v>0</v>
      </c>
      <c r="N741" s="200">
        <v>44076</v>
      </c>
      <c r="O741" s="201">
        <v>11.1</v>
      </c>
      <c r="P741" s="35" t="s">
        <v>1282</v>
      </c>
      <c r="Q741" s="198" t="s">
        <v>52</v>
      </c>
      <c r="R741" s="198"/>
      <c r="S741" s="198"/>
      <c r="T741" s="198"/>
      <c r="U741" s="198" t="s">
        <v>140</v>
      </c>
      <c r="V741" s="158"/>
    </row>
    <row r="742" spans="2:22" s="156" customFormat="1" ht="18.75">
      <c r="B742" s="71">
        <v>737</v>
      </c>
      <c r="C742" s="170">
        <v>44409</v>
      </c>
      <c r="D742" s="163" t="s">
        <v>953</v>
      </c>
      <c r="E742" s="17">
        <v>44409</v>
      </c>
      <c r="F742" s="199">
        <v>2</v>
      </c>
      <c r="G742" s="198" t="s">
        <v>1452</v>
      </c>
      <c r="H742" s="198" t="s">
        <v>405</v>
      </c>
      <c r="I742" s="199" t="s">
        <v>834</v>
      </c>
      <c r="J742" s="199" t="s">
        <v>1453</v>
      </c>
      <c r="K742" s="199">
        <v>0.23</v>
      </c>
      <c r="L742" s="199">
        <v>0.23</v>
      </c>
      <c r="M742" s="110">
        <f t="shared" si="48"/>
        <v>0</v>
      </c>
      <c r="N742" s="200">
        <v>44097</v>
      </c>
      <c r="O742" s="201">
        <v>10.4</v>
      </c>
      <c r="P742" s="35" t="s">
        <v>1282</v>
      </c>
      <c r="Q742" s="198" t="s">
        <v>52</v>
      </c>
      <c r="R742" s="198"/>
      <c r="S742" s="198"/>
      <c r="T742" s="198"/>
      <c r="U742" s="198" t="s">
        <v>140</v>
      </c>
      <c r="V742" s="158"/>
    </row>
    <row r="743" spans="2:22" s="156" customFormat="1" ht="18.75">
      <c r="B743" s="71">
        <v>738</v>
      </c>
      <c r="C743" s="170">
        <v>44409</v>
      </c>
      <c r="D743" s="163" t="s">
        <v>953</v>
      </c>
      <c r="E743" s="17">
        <v>44409</v>
      </c>
      <c r="F743" s="199">
        <v>2</v>
      </c>
      <c r="G743" s="198" t="s">
        <v>1452</v>
      </c>
      <c r="H743" s="198" t="s">
        <v>40</v>
      </c>
      <c r="I743" s="199" t="s">
        <v>834</v>
      </c>
      <c r="J743" s="199" t="s">
        <v>1454</v>
      </c>
      <c r="K743" s="199">
        <v>3.23</v>
      </c>
      <c r="L743" s="199">
        <v>3.23</v>
      </c>
      <c r="M743" s="110">
        <f t="shared" si="48"/>
        <v>0</v>
      </c>
      <c r="N743" s="200">
        <v>44097</v>
      </c>
      <c r="O743" s="201">
        <v>10.4</v>
      </c>
      <c r="P743" s="35" t="s">
        <v>1282</v>
      </c>
      <c r="Q743" s="198" t="s">
        <v>52</v>
      </c>
      <c r="R743" s="198"/>
      <c r="S743" s="198"/>
      <c r="T743" s="198"/>
      <c r="U743" s="198" t="s">
        <v>140</v>
      </c>
      <c r="V743" s="158"/>
    </row>
    <row r="744" spans="2:22" s="156" customFormat="1" ht="18.75">
      <c r="B744" s="71">
        <v>739</v>
      </c>
      <c r="C744" s="170">
        <v>44409</v>
      </c>
      <c r="D744" s="163" t="s">
        <v>953</v>
      </c>
      <c r="E744" s="17">
        <v>44409</v>
      </c>
      <c r="F744" s="199">
        <v>2</v>
      </c>
      <c r="G744" s="198" t="s">
        <v>405</v>
      </c>
      <c r="H744" s="198" t="s">
        <v>40</v>
      </c>
      <c r="I744" s="199" t="s">
        <v>834</v>
      </c>
      <c r="J744" s="199" t="s">
        <v>1455</v>
      </c>
      <c r="K744" s="199">
        <v>1.17</v>
      </c>
      <c r="L744" s="199">
        <v>1.17</v>
      </c>
      <c r="M744" s="110">
        <f t="shared" si="48"/>
        <v>0</v>
      </c>
      <c r="N744" s="200">
        <v>44095</v>
      </c>
      <c r="O744" s="201">
        <v>10.466666666666667</v>
      </c>
      <c r="P744" s="35" t="s">
        <v>1282</v>
      </c>
      <c r="Q744" s="198" t="s">
        <v>52</v>
      </c>
      <c r="R744" s="198"/>
      <c r="S744" s="198"/>
      <c r="T744" s="198"/>
      <c r="U744" s="198" t="s">
        <v>140</v>
      </c>
      <c r="V744" s="158"/>
    </row>
    <row r="745" spans="2:22" s="156" customFormat="1" ht="18.75">
      <c r="B745" s="71">
        <v>740</v>
      </c>
      <c r="C745" s="170">
        <v>44409</v>
      </c>
      <c r="D745" s="163" t="s">
        <v>953</v>
      </c>
      <c r="E745" s="17">
        <v>44409</v>
      </c>
      <c r="F745" s="199">
        <v>2</v>
      </c>
      <c r="G745" s="198" t="s">
        <v>405</v>
      </c>
      <c r="H745" s="198" t="s">
        <v>40</v>
      </c>
      <c r="I745" s="199" t="s">
        <v>834</v>
      </c>
      <c r="J745" s="199" t="s">
        <v>1456</v>
      </c>
      <c r="K745" s="199">
        <v>2.27</v>
      </c>
      <c r="L745" s="199">
        <v>2.27</v>
      </c>
      <c r="M745" s="110">
        <f t="shared" si="48"/>
        <v>0</v>
      </c>
      <c r="N745" s="200">
        <v>44093</v>
      </c>
      <c r="O745" s="201">
        <v>10.533333333333333</v>
      </c>
      <c r="P745" s="35" t="s">
        <v>1282</v>
      </c>
      <c r="Q745" s="198" t="s">
        <v>52</v>
      </c>
      <c r="R745" s="198"/>
      <c r="S745" s="198"/>
      <c r="T745" s="198"/>
      <c r="U745" s="198" t="s">
        <v>140</v>
      </c>
      <c r="V745" s="158"/>
    </row>
    <row r="746" spans="2:22" s="156" customFormat="1" ht="18.75">
      <c r="B746" s="71">
        <v>741</v>
      </c>
      <c r="C746" s="170">
        <v>44409</v>
      </c>
      <c r="D746" s="163" t="s">
        <v>953</v>
      </c>
      <c r="E746" s="17">
        <v>44409</v>
      </c>
      <c r="F746" s="199">
        <v>2</v>
      </c>
      <c r="G746" s="198" t="s">
        <v>147</v>
      </c>
      <c r="H746" s="198" t="s">
        <v>1012</v>
      </c>
      <c r="I746" s="199" t="s">
        <v>834</v>
      </c>
      <c r="J746" s="199" t="s">
        <v>1457</v>
      </c>
      <c r="K746" s="199">
        <v>3.14</v>
      </c>
      <c r="L746" s="199">
        <v>3.14</v>
      </c>
      <c r="M746" s="110">
        <f t="shared" si="48"/>
        <v>0</v>
      </c>
      <c r="N746" s="200">
        <v>44095</v>
      </c>
      <c r="O746" s="201">
        <v>10.466666666666667</v>
      </c>
      <c r="P746" s="35" t="s">
        <v>1282</v>
      </c>
      <c r="Q746" s="198" t="s">
        <v>52</v>
      </c>
      <c r="R746" s="198"/>
      <c r="S746" s="198"/>
      <c r="T746" s="198"/>
      <c r="U746" s="198" t="s">
        <v>140</v>
      </c>
      <c r="V746" s="158"/>
    </row>
    <row r="747" spans="2:22" s="156" customFormat="1" ht="18.75">
      <c r="B747" s="71">
        <v>742</v>
      </c>
      <c r="C747" s="170">
        <v>44409</v>
      </c>
      <c r="D747" s="163" t="s">
        <v>953</v>
      </c>
      <c r="E747" s="17">
        <v>44409</v>
      </c>
      <c r="F747" s="199">
        <v>2</v>
      </c>
      <c r="G747" s="198" t="s">
        <v>40</v>
      </c>
      <c r="H747" s="198" t="s">
        <v>1012</v>
      </c>
      <c r="I747" s="199" t="s">
        <v>834</v>
      </c>
      <c r="J747" s="199" t="s">
        <v>1458</v>
      </c>
      <c r="K747" s="199">
        <v>0.71</v>
      </c>
      <c r="L747" s="199">
        <v>0.71</v>
      </c>
      <c r="M747" s="110">
        <f t="shared" si="48"/>
        <v>0</v>
      </c>
      <c r="N747" s="200">
        <v>44095</v>
      </c>
      <c r="O747" s="201">
        <v>10.466666666666667</v>
      </c>
      <c r="P747" s="35" t="s">
        <v>1282</v>
      </c>
      <c r="Q747" s="198" t="s">
        <v>52</v>
      </c>
      <c r="R747" s="198"/>
      <c r="S747" s="198"/>
      <c r="T747" s="198"/>
      <c r="U747" s="198" t="s">
        <v>140</v>
      </c>
      <c r="V747" s="158"/>
    </row>
    <row r="748" spans="2:22" s="156" customFormat="1" ht="18.75">
      <c r="B748" s="71">
        <v>743</v>
      </c>
      <c r="C748" s="170">
        <v>44409</v>
      </c>
      <c r="D748" s="163" t="s">
        <v>953</v>
      </c>
      <c r="E748" s="17">
        <v>44409</v>
      </c>
      <c r="F748" s="199">
        <v>2</v>
      </c>
      <c r="G748" s="198" t="s">
        <v>1447</v>
      </c>
      <c r="H748" s="198" t="s">
        <v>916</v>
      </c>
      <c r="I748" s="199" t="s">
        <v>834</v>
      </c>
      <c r="J748" s="199" t="s">
        <v>1459</v>
      </c>
      <c r="K748" s="199">
        <v>2.69</v>
      </c>
      <c r="L748" s="199">
        <v>2.69</v>
      </c>
      <c r="M748" s="110">
        <f t="shared" si="48"/>
        <v>0</v>
      </c>
      <c r="N748" s="200">
        <v>44102</v>
      </c>
      <c r="O748" s="201">
        <v>10.233333333333333</v>
      </c>
      <c r="P748" s="35" t="s">
        <v>1282</v>
      </c>
      <c r="Q748" s="198" t="s">
        <v>52</v>
      </c>
      <c r="R748" s="198"/>
      <c r="S748" s="198"/>
      <c r="T748" s="198"/>
      <c r="U748" s="198" t="s">
        <v>140</v>
      </c>
      <c r="V748" s="158"/>
    </row>
    <row r="749" spans="2:22" s="156" customFormat="1" ht="18.75">
      <c r="B749" s="71">
        <v>744</v>
      </c>
      <c r="C749" s="170">
        <v>44409</v>
      </c>
      <c r="D749" s="163" t="s">
        <v>953</v>
      </c>
      <c r="E749" s="17">
        <v>44409</v>
      </c>
      <c r="F749" s="199">
        <v>2</v>
      </c>
      <c r="G749" s="198" t="s">
        <v>1447</v>
      </c>
      <c r="H749" s="198" t="s">
        <v>916</v>
      </c>
      <c r="I749" s="199" t="s">
        <v>834</v>
      </c>
      <c r="J749" s="199" t="s">
        <v>1460</v>
      </c>
      <c r="K749" s="199">
        <v>2.96</v>
      </c>
      <c r="L749" s="199">
        <v>2.96</v>
      </c>
      <c r="M749" s="110">
        <f t="shared" si="48"/>
        <v>0</v>
      </c>
      <c r="N749" s="200">
        <v>44097</v>
      </c>
      <c r="O749" s="201">
        <v>10.4</v>
      </c>
      <c r="P749" s="35" t="s">
        <v>1282</v>
      </c>
      <c r="Q749" s="198" t="s">
        <v>52</v>
      </c>
      <c r="R749" s="198"/>
      <c r="S749" s="198"/>
      <c r="T749" s="198"/>
      <c r="U749" s="198" t="s">
        <v>140</v>
      </c>
      <c r="V749" s="158"/>
    </row>
    <row r="750" spans="2:22" s="156" customFormat="1" ht="18.75">
      <c r="B750" s="71">
        <v>745</v>
      </c>
      <c r="C750" s="170">
        <v>44409</v>
      </c>
      <c r="D750" s="163" t="s">
        <v>953</v>
      </c>
      <c r="E750" s="17">
        <v>44409</v>
      </c>
      <c r="F750" s="199">
        <v>2</v>
      </c>
      <c r="G750" s="198" t="s">
        <v>1012</v>
      </c>
      <c r="H750" s="198" t="s">
        <v>70</v>
      </c>
      <c r="I750" s="199" t="s">
        <v>834</v>
      </c>
      <c r="J750" s="199" t="s">
        <v>1461</v>
      </c>
      <c r="K750" s="199">
        <v>0.81</v>
      </c>
      <c r="L750" s="199">
        <v>0.81</v>
      </c>
      <c r="M750" s="110">
        <f t="shared" si="48"/>
        <v>0</v>
      </c>
      <c r="N750" s="200">
        <v>44093</v>
      </c>
      <c r="O750" s="201">
        <v>10.533333333333333</v>
      </c>
      <c r="P750" s="35" t="s">
        <v>1282</v>
      </c>
      <c r="Q750" s="198" t="s">
        <v>52</v>
      </c>
      <c r="R750" s="198"/>
      <c r="S750" s="198"/>
      <c r="T750" s="198"/>
      <c r="U750" s="198" t="s">
        <v>140</v>
      </c>
      <c r="V750" s="158"/>
    </row>
    <row r="751" spans="2:22" s="156" customFormat="1" ht="18.75">
      <c r="B751" s="71">
        <v>746</v>
      </c>
      <c r="C751" s="170">
        <v>44409</v>
      </c>
      <c r="D751" s="163" t="s">
        <v>953</v>
      </c>
      <c r="E751" s="17">
        <v>44409</v>
      </c>
      <c r="F751" s="199">
        <v>2</v>
      </c>
      <c r="G751" s="198" t="s">
        <v>1012</v>
      </c>
      <c r="H751" s="198" t="s">
        <v>70</v>
      </c>
      <c r="I751" s="199" t="s">
        <v>834</v>
      </c>
      <c r="J751" s="199" t="s">
        <v>1462</v>
      </c>
      <c r="K751" s="199">
        <v>1.25</v>
      </c>
      <c r="L751" s="199">
        <v>1.25</v>
      </c>
      <c r="M751" s="110">
        <f t="shared" si="48"/>
        <v>0</v>
      </c>
      <c r="N751" s="200">
        <v>44093</v>
      </c>
      <c r="O751" s="201">
        <v>10.533333333333333</v>
      </c>
      <c r="P751" s="35" t="s">
        <v>1282</v>
      </c>
      <c r="Q751" s="198" t="s">
        <v>52</v>
      </c>
      <c r="R751" s="198"/>
      <c r="S751" s="198"/>
      <c r="T751" s="198"/>
      <c r="U751" s="198" t="s">
        <v>140</v>
      </c>
      <c r="V751" s="158"/>
    </row>
    <row r="752" spans="2:22" s="156" customFormat="1" ht="18.75">
      <c r="B752" s="71">
        <v>747</v>
      </c>
      <c r="C752" s="170">
        <v>44409</v>
      </c>
      <c r="D752" s="163" t="s">
        <v>953</v>
      </c>
      <c r="E752" s="17">
        <v>44409</v>
      </c>
      <c r="F752" s="199">
        <v>2</v>
      </c>
      <c r="G752" s="198" t="s">
        <v>916</v>
      </c>
      <c r="H752" s="198" t="s">
        <v>70</v>
      </c>
      <c r="I752" s="199" t="s">
        <v>834</v>
      </c>
      <c r="J752" s="199" t="s">
        <v>1463</v>
      </c>
      <c r="K752" s="199">
        <v>0.35</v>
      </c>
      <c r="L752" s="199">
        <v>0.35</v>
      </c>
      <c r="M752" s="110">
        <f t="shared" si="48"/>
        <v>0</v>
      </c>
      <c r="N752" s="200">
        <v>44098</v>
      </c>
      <c r="O752" s="201">
        <v>10.366666666666667</v>
      </c>
      <c r="P752" s="35" t="s">
        <v>1282</v>
      </c>
      <c r="Q752" s="198" t="s">
        <v>52</v>
      </c>
      <c r="R752" s="198"/>
      <c r="S752" s="198"/>
      <c r="T752" s="198"/>
      <c r="U752" s="198" t="s">
        <v>140</v>
      </c>
      <c r="V752" s="158"/>
    </row>
    <row r="753" spans="2:22" s="156" customFormat="1" ht="18.75">
      <c r="B753" s="71">
        <v>748</v>
      </c>
      <c r="C753" s="170">
        <v>44409</v>
      </c>
      <c r="D753" s="163" t="s">
        <v>953</v>
      </c>
      <c r="E753" s="17">
        <v>44409</v>
      </c>
      <c r="F753" s="199">
        <v>2</v>
      </c>
      <c r="G753" s="198" t="s">
        <v>70</v>
      </c>
      <c r="H753" s="198" t="s">
        <v>346</v>
      </c>
      <c r="I753" s="199" t="s">
        <v>448</v>
      </c>
      <c r="J753" s="199" t="s">
        <v>496</v>
      </c>
      <c r="K753" s="199">
        <v>2.2999999999999998</v>
      </c>
      <c r="L753" s="199">
        <v>2.2999999999999998</v>
      </c>
      <c r="M753" s="110">
        <f t="shared" si="48"/>
        <v>0</v>
      </c>
      <c r="N753" s="200">
        <v>44095</v>
      </c>
      <c r="O753" s="201">
        <v>10.466666666666667</v>
      </c>
      <c r="P753" s="35" t="s">
        <v>1282</v>
      </c>
      <c r="Q753" s="198" t="s">
        <v>20</v>
      </c>
      <c r="R753" s="198"/>
      <c r="S753" s="198"/>
      <c r="T753" s="198"/>
      <c r="U753" s="198" t="s">
        <v>69</v>
      </c>
      <c r="V753" s="158"/>
    </row>
    <row r="754" spans="2:22" s="156" customFormat="1" ht="18.75">
      <c r="B754" s="71">
        <v>749</v>
      </c>
      <c r="C754" s="170">
        <v>44409</v>
      </c>
      <c r="D754" s="163" t="s">
        <v>953</v>
      </c>
      <c r="E754" s="17">
        <v>44409</v>
      </c>
      <c r="F754" s="199">
        <v>2</v>
      </c>
      <c r="G754" s="198" t="s">
        <v>150</v>
      </c>
      <c r="H754" s="198" t="s">
        <v>16</v>
      </c>
      <c r="I754" s="199" t="s">
        <v>448</v>
      </c>
      <c r="J754" s="199" t="s">
        <v>494</v>
      </c>
      <c r="K754" s="199">
        <v>2.44</v>
      </c>
      <c r="L754" s="199">
        <v>2.44</v>
      </c>
      <c r="M754" s="110">
        <f t="shared" si="48"/>
        <v>0</v>
      </c>
      <c r="N754" s="200">
        <v>44096</v>
      </c>
      <c r="O754" s="201">
        <v>10.433333333333334</v>
      </c>
      <c r="P754" s="35" t="s">
        <v>1282</v>
      </c>
      <c r="Q754" s="198" t="s">
        <v>20</v>
      </c>
      <c r="R754" s="198"/>
      <c r="S754" s="198"/>
      <c r="T754" s="198"/>
      <c r="U754" s="198" t="s">
        <v>69</v>
      </c>
      <c r="V754" s="158"/>
    </row>
    <row r="755" spans="2:22" s="156" customFormat="1" ht="18.75">
      <c r="B755" s="71">
        <v>750</v>
      </c>
      <c r="C755" s="170">
        <v>44409</v>
      </c>
      <c r="D755" s="163" t="s">
        <v>953</v>
      </c>
      <c r="E755" s="17">
        <v>44409</v>
      </c>
      <c r="F755" s="199">
        <v>2</v>
      </c>
      <c r="G755" s="198" t="s">
        <v>286</v>
      </c>
      <c r="H755" s="208" t="s">
        <v>350</v>
      </c>
      <c r="I755" s="199" t="s">
        <v>448</v>
      </c>
      <c r="J755" s="199" t="s">
        <v>493</v>
      </c>
      <c r="K755" s="199">
        <v>3.65</v>
      </c>
      <c r="L755" s="199">
        <v>3.65</v>
      </c>
      <c r="M755" s="110">
        <f t="shared" si="48"/>
        <v>0</v>
      </c>
      <c r="N755" s="200">
        <v>44093</v>
      </c>
      <c r="O755" s="201">
        <v>10.533333333333333</v>
      </c>
      <c r="P755" s="35" t="s">
        <v>1282</v>
      </c>
      <c r="Q755" s="198" t="s">
        <v>20</v>
      </c>
      <c r="R755" s="198"/>
      <c r="S755" s="198"/>
      <c r="T755" s="198"/>
      <c r="U755" s="198" t="s">
        <v>69</v>
      </c>
      <c r="V755" s="158"/>
    </row>
    <row r="756" spans="2:22" s="156" customFormat="1" ht="18.75">
      <c r="B756" s="71">
        <v>751</v>
      </c>
      <c r="C756" s="170">
        <v>44409</v>
      </c>
      <c r="D756" s="163" t="s">
        <v>953</v>
      </c>
      <c r="E756" s="17">
        <v>44409</v>
      </c>
      <c r="F756" s="199">
        <v>2</v>
      </c>
      <c r="G756" s="208" t="s">
        <v>346</v>
      </c>
      <c r="H756" s="198" t="s">
        <v>390</v>
      </c>
      <c r="I756" s="199" t="s">
        <v>448</v>
      </c>
      <c r="J756" s="199" t="s">
        <v>495</v>
      </c>
      <c r="K756" s="199">
        <v>2.59</v>
      </c>
      <c r="L756" s="199">
        <v>2.59</v>
      </c>
      <c r="M756" s="110">
        <f t="shared" si="48"/>
        <v>0</v>
      </c>
      <c r="N756" s="200">
        <v>44097</v>
      </c>
      <c r="O756" s="201">
        <v>10.4</v>
      </c>
      <c r="P756" s="35" t="s">
        <v>1282</v>
      </c>
      <c r="Q756" s="198" t="s">
        <v>20</v>
      </c>
      <c r="R756" s="198"/>
      <c r="S756" s="198"/>
      <c r="T756" s="198"/>
      <c r="U756" s="198" t="s">
        <v>69</v>
      </c>
      <c r="V756" s="158"/>
    </row>
    <row r="757" spans="2:22" s="156" customFormat="1" ht="18.75">
      <c r="B757" s="71">
        <v>752</v>
      </c>
      <c r="C757" s="170">
        <v>44409</v>
      </c>
      <c r="D757" s="163" t="s">
        <v>953</v>
      </c>
      <c r="E757" s="17">
        <v>44409</v>
      </c>
      <c r="F757" s="199">
        <v>2</v>
      </c>
      <c r="G757" s="208" t="s">
        <v>624</v>
      </c>
      <c r="H757" s="198" t="s">
        <v>390</v>
      </c>
      <c r="I757" s="199" t="s">
        <v>448</v>
      </c>
      <c r="J757" s="199" t="s">
        <v>1464</v>
      </c>
      <c r="K757" s="199">
        <v>0.04</v>
      </c>
      <c r="L757" s="199">
        <v>0.04</v>
      </c>
      <c r="M757" s="110">
        <f t="shared" si="48"/>
        <v>0</v>
      </c>
      <c r="N757" s="200">
        <v>44093</v>
      </c>
      <c r="O757" s="201">
        <v>10.533333333333333</v>
      </c>
      <c r="P757" s="35" t="s">
        <v>1282</v>
      </c>
      <c r="Q757" s="198" t="s">
        <v>20</v>
      </c>
      <c r="R757" s="198"/>
      <c r="S757" s="198"/>
      <c r="T757" s="198"/>
      <c r="U757" s="198" t="s">
        <v>69</v>
      </c>
      <c r="V757" s="158"/>
    </row>
    <row r="758" spans="2:22" s="156" customFormat="1" ht="18.75">
      <c r="B758" s="71">
        <v>753</v>
      </c>
      <c r="C758" s="170">
        <v>44409</v>
      </c>
      <c r="D758" s="163" t="s">
        <v>953</v>
      </c>
      <c r="E758" s="17">
        <v>44409</v>
      </c>
      <c r="F758" s="192">
        <v>3</v>
      </c>
      <c r="G758" s="198" t="s">
        <v>285</v>
      </c>
      <c r="H758" s="198" t="s">
        <v>150</v>
      </c>
      <c r="I758" s="199" t="s">
        <v>965</v>
      </c>
      <c r="J758" s="199" t="s">
        <v>1465</v>
      </c>
      <c r="K758" s="199">
        <v>2.36</v>
      </c>
      <c r="L758" s="199">
        <v>0.1</v>
      </c>
      <c r="M758" s="110">
        <f t="shared" si="48"/>
        <v>2.2599999999999998</v>
      </c>
      <c r="N758" s="200">
        <v>44022</v>
      </c>
      <c r="O758" s="201">
        <v>12.9</v>
      </c>
      <c r="P758" s="35" t="s">
        <v>1282</v>
      </c>
      <c r="Q758" s="198" t="s">
        <v>52</v>
      </c>
      <c r="R758" s="198"/>
      <c r="S758" s="198"/>
      <c r="T758" s="198"/>
      <c r="U758" s="198" t="s">
        <v>69</v>
      </c>
      <c r="V758" s="158"/>
    </row>
    <row r="759" spans="2:22" s="156" customFormat="1" ht="18.75">
      <c r="B759" s="71">
        <v>754</v>
      </c>
      <c r="C759" s="170">
        <v>44409</v>
      </c>
      <c r="D759" s="163" t="s">
        <v>953</v>
      </c>
      <c r="E759" s="17">
        <v>44409</v>
      </c>
      <c r="F759" s="192">
        <v>3</v>
      </c>
      <c r="G759" s="198" t="s">
        <v>624</v>
      </c>
      <c r="H759" s="198" t="s">
        <v>727</v>
      </c>
      <c r="I759" s="199" t="s">
        <v>260</v>
      </c>
      <c r="J759" s="199" t="s">
        <v>1013</v>
      </c>
      <c r="K759" s="199">
        <v>2.95</v>
      </c>
      <c r="L759" s="199">
        <v>0.25</v>
      </c>
      <c r="M759" s="110">
        <f t="shared" si="48"/>
        <v>2.7</v>
      </c>
      <c r="N759" s="200">
        <v>44019</v>
      </c>
      <c r="O759" s="201">
        <v>13</v>
      </c>
      <c r="P759" s="35" t="s">
        <v>1282</v>
      </c>
      <c r="Q759" s="198" t="s">
        <v>53</v>
      </c>
      <c r="R759" s="198"/>
      <c r="S759" s="198"/>
      <c r="T759" s="198"/>
      <c r="U759" s="198" t="s">
        <v>74</v>
      </c>
      <c r="V759" s="158"/>
    </row>
    <row r="760" spans="2:22" s="156" customFormat="1" ht="18.75">
      <c r="B760" s="71">
        <v>755</v>
      </c>
      <c r="C760" s="170">
        <v>44409</v>
      </c>
      <c r="D760" s="163" t="s">
        <v>957</v>
      </c>
      <c r="E760" s="17">
        <v>44411</v>
      </c>
      <c r="F760" s="6">
        <v>1</v>
      </c>
      <c r="G760" s="198" t="s">
        <v>40</v>
      </c>
      <c r="H760" s="198" t="s">
        <v>71</v>
      </c>
      <c r="I760" s="199" t="s">
        <v>608</v>
      </c>
      <c r="J760" s="199" t="s">
        <v>1466</v>
      </c>
      <c r="K760" s="199">
        <v>5.83</v>
      </c>
      <c r="L760" s="199">
        <v>1.83</v>
      </c>
      <c r="M760" s="110">
        <f t="shared" si="48"/>
        <v>4</v>
      </c>
      <c r="N760" s="200">
        <v>44176</v>
      </c>
      <c r="O760" s="201">
        <v>7.833333333333333</v>
      </c>
      <c r="P760" s="35" t="s">
        <v>1282</v>
      </c>
      <c r="Q760" s="198" t="s">
        <v>53</v>
      </c>
      <c r="R760" s="198"/>
      <c r="S760" s="198"/>
      <c r="T760" s="198"/>
      <c r="U760" s="209" t="s">
        <v>32</v>
      </c>
      <c r="V760" s="158"/>
    </row>
    <row r="761" spans="2:22" s="156" customFormat="1" ht="18.75">
      <c r="B761" s="71">
        <v>756</v>
      </c>
      <c r="C761" s="170">
        <v>44409</v>
      </c>
      <c r="D761" s="163" t="s">
        <v>957</v>
      </c>
      <c r="E761" s="17">
        <v>44411</v>
      </c>
      <c r="F761" s="192">
        <v>3</v>
      </c>
      <c r="G761" s="198" t="s">
        <v>1467</v>
      </c>
      <c r="H761" s="198" t="s">
        <v>1468</v>
      </c>
      <c r="I761" s="199" t="s">
        <v>299</v>
      </c>
      <c r="J761" s="199" t="s">
        <v>1469</v>
      </c>
      <c r="K761" s="210">
        <v>0.67</v>
      </c>
      <c r="L761" s="210">
        <v>0.5</v>
      </c>
      <c r="M761" s="110">
        <f t="shared" si="48"/>
        <v>0.17000000000000004</v>
      </c>
      <c r="N761" s="200">
        <v>44068</v>
      </c>
      <c r="O761" s="201">
        <v>11.433333333333334</v>
      </c>
      <c r="P761" s="35" t="s">
        <v>1282</v>
      </c>
      <c r="Q761" s="198" t="s">
        <v>20</v>
      </c>
      <c r="R761" s="198"/>
      <c r="S761" s="198"/>
      <c r="T761" s="198"/>
      <c r="U761" s="198" t="s">
        <v>55</v>
      </c>
      <c r="V761" s="158"/>
    </row>
    <row r="762" spans="2:22" s="156" customFormat="1" ht="18.75">
      <c r="B762" s="71">
        <v>757</v>
      </c>
      <c r="C762" s="170">
        <v>44409</v>
      </c>
      <c r="D762" s="163" t="s">
        <v>957</v>
      </c>
      <c r="E762" s="17">
        <v>44411</v>
      </c>
      <c r="F762" s="192">
        <v>3</v>
      </c>
      <c r="G762" s="198" t="s">
        <v>1467</v>
      </c>
      <c r="H762" s="198" t="s">
        <v>1468</v>
      </c>
      <c r="I762" s="199" t="s">
        <v>299</v>
      </c>
      <c r="J762" s="199" t="s">
        <v>1470</v>
      </c>
      <c r="K762" s="210">
        <v>3.67</v>
      </c>
      <c r="L762" s="210">
        <v>3</v>
      </c>
      <c r="M762" s="110">
        <f t="shared" si="48"/>
        <v>0.66999999999999993</v>
      </c>
      <c r="N762" s="200">
        <v>44069</v>
      </c>
      <c r="O762" s="201">
        <v>11.4</v>
      </c>
      <c r="P762" s="35" t="s">
        <v>1282</v>
      </c>
      <c r="Q762" s="198" t="s">
        <v>20</v>
      </c>
      <c r="R762" s="198"/>
      <c r="S762" s="198"/>
      <c r="T762" s="198"/>
      <c r="U762" s="198" t="s">
        <v>55</v>
      </c>
      <c r="V762" s="158"/>
    </row>
    <row r="763" spans="2:22" s="156" customFormat="1" ht="18.75">
      <c r="B763" s="71">
        <v>758</v>
      </c>
      <c r="C763" s="170">
        <v>44409</v>
      </c>
      <c r="D763" s="163" t="s">
        <v>957</v>
      </c>
      <c r="E763" s="17">
        <v>44411</v>
      </c>
      <c r="F763" s="192">
        <v>3</v>
      </c>
      <c r="G763" s="198" t="s">
        <v>1298</v>
      </c>
      <c r="H763" s="198" t="s">
        <v>999</v>
      </c>
      <c r="I763" s="199" t="s">
        <v>166</v>
      </c>
      <c r="J763" s="199" t="s">
        <v>1471</v>
      </c>
      <c r="K763" s="210">
        <v>0.71</v>
      </c>
      <c r="L763" s="210">
        <v>0.71</v>
      </c>
      <c r="M763" s="110">
        <f t="shared" si="48"/>
        <v>0</v>
      </c>
      <c r="N763" s="200">
        <v>44072</v>
      </c>
      <c r="O763" s="201">
        <v>11.3</v>
      </c>
      <c r="P763" s="35" t="s">
        <v>1282</v>
      </c>
      <c r="Q763" s="198" t="s">
        <v>53</v>
      </c>
      <c r="R763" s="198"/>
      <c r="S763" s="198"/>
      <c r="T763" s="198"/>
      <c r="U763" s="198" t="s">
        <v>84</v>
      </c>
      <c r="V763" s="158"/>
    </row>
    <row r="764" spans="2:22" s="156" customFormat="1" ht="18.75">
      <c r="B764" s="71">
        <v>759</v>
      </c>
      <c r="C764" s="170">
        <v>44409</v>
      </c>
      <c r="D764" s="163" t="s">
        <v>957</v>
      </c>
      <c r="E764" s="17">
        <v>44411</v>
      </c>
      <c r="F764" s="192">
        <v>3</v>
      </c>
      <c r="G764" s="198" t="s">
        <v>1298</v>
      </c>
      <c r="H764" s="198" t="s">
        <v>999</v>
      </c>
      <c r="I764" s="199" t="s">
        <v>166</v>
      </c>
      <c r="J764" s="199" t="s">
        <v>1472</v>
      </c>
      <c r="K764" s="210">
        <v>4.4800000000000004</v>
      </c>
      <c r="L764" s="210">
        <v>2.5</v>
      </c>
      <c r="M764" s="110">
        <f t="shared" si="48"/>
        <v>1.9800000000000004</v>
      </c>
      <c r="N764" s="200">
        <v>44068</v>
      </c>
      <c r="O764" s="201">
        <v>11.433333333333334</v>
      </c>
      <c r="P764" s="35" t="s">
        <v>1282</v>
      </c>
      <c r="Q764" s="198" t="s">
        <v>53</v>
      </c>
      <c r="R764" s="198"/>
      <c r="S764" s="198"/>
      <c r="T764" s="198"/>
      <c r="U764" s="198" t="s">
        <v>84</v>
      </c>
      <c r="V764" s="158"/>
    </row>
    <row r="765" spans="2:22" s="156" customFormat="1" ht="18.75">
      <c r="B765" s="71">
        <v>760</v>
      </c>
      <c r="C765" s="170">
        <v>44409</v>
      </c>
      <c r="D765" s="163" t="s">
        <v>957</v>
      </c>
      <c r="E765" s="17">
        <v>44411</v>
      </c>
      <c r="F765" s="192">
        <v>3</v>
      </c>
      <c r="G765" s="198" t="s">
        <v>1473</v>
      </c>
      <c r="H765" s="198" t="s">
        <v>1051</v>
      </c>
      <c r="I765" s="199" t="s">
        <v>950</v>
      </c>
      <c r="J765" s="199" t="s">
        <v>1474</v>
      </c>
      <c r="K765" s="210">
        <v>3.6</v>
      </c>
      <c r="L765" s="210">
        <v>1.5</v>
      </c>
      <c r="M765" s="110">
        <f t="shared" si="48"/>
        <v>2.1</v>
      </c>
      <c r="N765" s="200">
        <v>44081</v>
      </c>
      <c r="O765" s="201">
        <v>11</v>
      </c>
      <c r="P765" s="35" t="s">
        <v>1282</v>
      </c>
      <c r="Q765" s="198" t="s">
        <v>52</v>
      </c>
      <c r="R765" s="198"/>
      <c r="S765" s="198"/>
      <c r="T765" s="198"/>
      <c r="U765" s="198" t="s">
        <v>56</v>
      </c>
      <c r="V765" s="158"/>
    </row>
    <row r="766" spans="2:22" s="156" customFormat="1" ht="18.75">
      <c r="B766" s="71">
        <v>761</v>
      </c>
      <c r="C766" s="170">
        <v>44409</v>
      </c>
      <c r="D766" s="163" t="s">
        <v>957</v>
      </c>
      <c r="E766" s="17">
        <v>44411</v>
      </c>
      <c r="F766" s="192">
        <v>3</v>
      </c>
      <c r="G766" s="198" t="s">
        <v>1298</v>
      </c>
      <c r="H766" s="198" t="s">
        <v>999</v>
      </c>
      <c r="I766" s="199" t="s">
        <v>154</v>
      </c>
      <c r="J766" s="199" t="s">
        <v>1475</v>
      </c>
      <c r="K766" s="210">
        <v>1.32</v>
      </c>
      <c r="L766" s="210">
        <v>1.32</v>
      </c>
      <c r="M766" s="110">
        <f t="shared" si="48"/>
        <v>0</v>
      </c>
      <c r="N766" s="200">
        <v>44113</v>
      </c>
      <c r="O766" s="201">
        <v>9.9333333333333336</v>
      </c>
      <c r="P766" s="35" t="s">
        <v>1282</v>
      </c>
      <c r="Q766" s="198" t="s">
        <v>54</v>
      </c>
      <c r="R766" s="198"/>
      <c r="S766" s="198"/>
      <c r="T766" s="198"/>
      <c r="U766" s="198" t="s">
        <v>84</v>
      </c>
      <c r="V766" s="158"/>
    </row>
    <row r="767" spans="2:22" s="156" customFormat="1" ht="18.75">
      <c r="B767" s="71">
        <v>762</v>
      </c>
      <c r="C767" s="170">
        <v>44409</v>
      </c>
      <c r="D767" s="163" t="s">
        <v>957</v>
      </c>
      <c r="E767" s="17">
        <v>44411</v>
      </c>
      <c r="F767" s="192">
        <v>3</v>
      </c>
      <c r="G767" s="198" t="s">
        <v>1298</v>
      </c>
      <c r="H767" s="198" t="s">
        <v>999</v>
      </c>
      <c r="I767" s="199" t="s">
        <v>154</v>
      </c>
      <c r="J767" s="199" t="s">
        <v>1476</v>
      </c>
      <c r="K767" s="210">
        <v>0.71</v>
      </c>
      <c r="L767" s="210">
        <v>0.71</v>
      </c>
      <c r="M767" s="110">
        <f t="shared" si="48"/>
        <v>0</v>
      </c>
      <c r="N767" s="200">
        <v>44113</v>
      </c>
      <c r="O767" s="201">
        <v>9.9333333333333336</v>
      </c>
      <c r="P767" s="35" t="s">
        <v>1282</v>
      </c>
      <c r="Q767" s="198" t="s">
        <v>54</v>
      </c>
      <c r="R767" s="198"/>
      <c r="S767" s="198"/>
      <c r="T767" s="198"/>
      <c r="U767" s="198" t="s">
        <v>130</v>
      </c>
      <c r="V767" s="158"/>
    </row>
    <row r="768" spans="2:22" s="156" customFormat="1" ht="18.75">
      <c r="B768" s="71">
        <v>763</v>
      </c>
      <c r="C768" s="170">
        <v>44409</v>
      </c>
      <c r="D768" s="163" t="s">
        <v>957</v>
      </c>
      <c r="E768" s="17">
        <v>44411</v>
      </c>
      <c r="F768" s="192">
        <v>3</v>
      </c>
      <c r="G768" s="198" t="s">
        <v>1298</v>
      </c>
      <c r="H768" s="198" t="s">
        <v>999</v>
      </c>
      <c r="I768" s="199" t="s">
        <v>154</v>
      </c>
      <c r="J768" s="199" t="s">
        <v>1477</v>
      </c>
      <c r="K768" s="210">
        <v>0.3</v>
      </c>
      <c r="L768" s="210">
        <v>0.3</v>
      </c>
      <c r="M768" s="110">
        <f t="shared" si="48"/>
        <v>0</v>
      </c>
      <c r="N768" s="200">
        <v>44112</v>
      </c>
      <c r="O768" s="201">
        <v>9.9666666666666668</v>
      </c>
      <c r="P768" s="35" t="s">
        <v>1282</v>
      </c>
      <c r="Q768" s="198" t="s">
        <v>54</v>
      </c>
      <c r="R768" s="198"/>
      <c r="S768" s="198"/>
      <c r="T768" s="198"/>
      <c r="U768" s="198" t="s">
        <v>84</v>
      </c>
      <c r="V768" s="158"/>
    </row>
    <row r="769" spans="2:22" s="156" customFormat="1" ht="18.75">
      <c r="B769" s="71">
        <v>764</v>
      </c>
      <c r="C769" s="170">
        <v>44409</v>
      </c>
      <c r="D769" s="163" t="s">
        <v>957</v>
      </c>
      <c r="E769" s="17">
        <v>44411</v>
      </c>
      <c r="F769" s="192">
        <v>3</v>
      </c>
      <c r="G769" s="198" t="s">
        <v>1298</v>
      </c>
      <c r="H769" s="198" t="s">
        <v>999</v>
      </c>
      <c r="I769" s="199" t="s">
        <v>154</v>
      </c>
      <c r="J769" s="199" t="s">
        <v>1478</v>
      </c>
      <c r="K769" s="210">
        <v>1.66</v>
      </c>
      <c r="L769" s="210">
        <v>1.66</v>
      </c>
      <c r="M769" s="110">
        <f t="shared" si="48"/>
        <v>0</v>
      </c>
      <c r="N769" s="200">
        <v>44112</v>
      </c>
      <c r="O769" s="201">
        <v>9.9666666666666668</v>
      </c>
      <c r="P769" s="35" t="s">
        <v>1282</v>
      </c>
      <c r="Q769" s="198" t="s">
        <v>54</v>
      </c>
      <c r="R769" s="198"/>
      <c r="S769" s="198"/>
      <c r="T769" s="198"/>
      <c r="U769" s="198" t="s">
        <v>130</v>
      </c>
      <c r="V769" s="158"/>
    </row>
    <row r="770" spans="2:22" s="156" customFormat="1" ht="18.75">
      <c r="B770" s="71">
        <v>765</v>
      </c>
      <c r="C770" s="170">
        <v>44409</v>
      </c>
      <c r="D770" s="163" t="s">
        <v>957</v>
      </c>
      <c r="E770" s="17">
        <v>44411</v>
      </c>
      <c r="F770" s="89" t="s">
        <v>754</v>
      </c>
      <c r="G770" s="208" t="s">
        <v>40</v>
      </c>
      <c r="H770" s="208" t="s">
        <v>71</v>
      </c>
      <c r="I770" s="199" t="s">
        <v>1308</v>
      </c>
      <c r="J770" s="199" t="s">
        <v>1479</v>
      </c>
      <c r="K770" s="199">
        <v>2.2599999999999998</v>
      </c>
      <c r="L770" s="199">
        <v>2.2599999999999998</v>
      </c>
      <c r="M770" s="110">
        <f t="shared" si="48"/>
        <v>0</v>
      </c>
      <c r="N770" s="200">
        <v>44122</v>
      </c>
      <c r="O770" s="201">
        <v>10</v>
      </c>
      <c r="P770" s="35" t="s">
        <v>1282</v>
      </c>
      <c r="Q770" s="198" t="s">
        <v>20</v>
      </c>
      <c r="R770" s="198"/>
      <c r="S770" s="198"/>
      <c r="T770" s="198"/>
      <c r="U770" s="198" t="s">
        <v>306</v>
      </c>
      <c r="V770" s="158"/>
    </row>
    <row r="771" spans="2:22" s="156" customFormat="1" ht="18.75">
      <c r="B771" s="71">
        <v>766</v>
      </c>
      <c r="C771" s="170">
        <v>44409</v>
      </c>
      <c r="D771" s="163" t="s">
        <v>959</v>
      </c>
      <c r="E771" s="17">
        <v>44412</v>
      </c>
      <c r="F771" s="6">
        <v>1</v>
      </c>
      <c r="G771" s="198" t="s">
        <v>1480</v>
      </c>
      <c r="H771" s="198" t="s">
        <v>1168</v>
      </c>
      <c r="I771" s="199" t="s">
        <v>608</v>
      </c>
      <c r="J771" s="199" t="s">
        <v>1481</v>
      </c>
      <c r="K771" s="199">
        <v>4.09</v>
      </c>
      <c r="L771" s="199">
        <v>0.01</v>
      </c>
      <c r="M771" s="110">
        <f t="shared" si="48"/>
        <v>4.08</v>
      </c>
      <c r="N771" s="200">
        <v>44137</v>
      </c>
      <c r="O771" s="201">
        <v>9.1666666666666661</v>
      </c>
      <c r="P771" s="35" t="s">
        <v>1282</v>
      </c>
      <c r="Q771" s="198" t="s">
        <v>110</v>
      </c>
      <c r="R771" s="198"/>
      <c r="S771" s="198"/>
      <c r="T771" s="198"/>
      <c r="U771" s="209" t="s">
        <v>56</v>
      </c>
      <c r="V771" s="158"/>
    </row>
    <row r="772" spans="2:22" s="156" customFormat="1" ht="18.75">
      <c r="B772" s="71">
        <v>767</v>
      </c>
      <c r="C772" s="170">
        <v>44409</v>
      </c>
      <c r="D772" s="163" t="s">
        <v>959</v>
      </c>
      <c r="E772" s="17">
        <v>44412</v>
      </c>
      <c r="F772" s="6">
        <v>1</v>
      </c>
      <c r="G772" s="198" t="s">
        <v>1480</v>
      </c>
      <c r="H772" s="198" t="s">
        <v>1168</v>
      </c>
      <c r="I772" s="199" t="s">
        <v>1308</v>
      </c>
      <c r="J772" s="199" t="s">
        <v>1482</v>
      </c>
      <c r="K772" s="199">
        <v>0.73</v>
      </c>
      <c r="L772" s="199">
        <v>0.03</v>
      </c>
      <c r="M772" s="110">
        <f t="shared" si="48"/>
        <v>0.7</v>
      </c>
      <c r="N772" s="200">
        <v>44054</v>
      </c>
      <c r="O772" s="201">
        <v>11.933333333333334</v>
      </c>
      <c r="P772" s="35" t="s">
        <v>1282</v>
      </c>
      <c r="Q772" s="198" t="s">
        <v>1211</v>
      </c>
      <c r="R772" s="198"/>
      <c r="S772" s="198"/>
      <c r="T772" s="198"/>
      <c r="U772" s="198" t="s">
        <v>69</v>
      </c>
      <c r="V772" s="158"/>
    </row>
    <row r="773" spans="2:22" s="156" customFormat="1" ht="18.75">
      <c r="B773" s="71">
        <v>768</v>
      </c>
      <c r="C773" s="170">
        <v>44409</v>
      </c>
      <c r="D773" s="163" t="s">
        <v>959</v>
      </c>
      <c r="E773" s="17">
        <v>44412</v>
      </c>
      <c r="F773" s="6">
        <v>1</v>
      </c>
      <c r="G773" s="198" t="s">
        <v>550</v>
      </c>
      <c r="H773" s="198" t="s">
        <v>682</v>
      </c>
      <c r="I773" s="199" t="s">
        <v>366</v>
      </c>
      <c r="J773" s="199" t="s">
        <v>434</v>
      </c>
      <c r="K773" s="199">
        <v>3.39</v>
      </c>
      <c r="L773" s="199">
        <v>2</v>
      </c>
      <c r="M773" s="110">
        <f t="shared" si="48"/>
        <v>1.3900000000000001</v>
      </c>
      <c r="N773" s="200">
        <v>44132</v>
      </c>
      <c r="O773" s="201">
        <v>9.3333333333333339</v>
      </c>
      <c r="P773" s="35" t="s">
        <v>1282</v>
      </c>
      <c r="Q773" s="198" t="s">
        <v>20</v>
      </c>
      <c r="R773" s="198"/>
      <c r="S773" s="198"/>
      <c r="T773" s="198"/>
      <c r="U773" s="198" t="s">
        <v>69</v>
      </c>
      <c r="V773" s="158"/>
    </row>
    <row r="774" spans="2:22" s="156" customFormat="1" ht="18.75">
      <c r="B774" s="71">
        <v>769</v>
      </c>
      <c r="C774" s="170">
        <v>44409</v>
      </c>
      <c r="D774" s="163" t="s">
        <v>959</v>
      </c>
      <c r="E774" s="17">
        <v>44412</v>
      </c>
      <c r="F774" s="192">
        <v>3</v>
      </c>
      <c r="G774" s="198" t="s">
        <v>117</v>
      </c>
      <c r="H774" s="198" t="s">
        <v>599</v>
      </c>
      <c r="I774" s="199" t="s">
        <v>299</v>
      </c>
      <c r="J774" s="199" t="s">
        <v>1483</v>
      </c>
      <c r="K774" s="199">
        <v>7.68</v>
      </c>
      <c r="L774" s="210">
        <v>7.68</v>
      </c>
      <c r="M774" s="110">
        <f t="shared" si="48"/>
        <v>0</v>
      </c>
      <c r="N774" s="200">
        <v>44068</v>
      </c>
      <c r="O774" s="201">
        <v>11.466666666666667</v>
      </c>
      <c r="P774" s="35" t="s">
        <v>1282</v>
      </c>
      <c r="Q774" s="198" t="s">
        <v>20</v>
      </c>
      <c r="R774" s="198"/>
      <c r="S774" s="198"/>
      <c r="T774" s="198"/>
      <c r="U774" s="198" t="s">
        <v>55</v>
      </c>
      <c r="V774" s="158"/>
    </row>
    <row r="775" spans="2:22" s="156" customFormat="1" ht="18.75">
      <c r="B775" s="71">
        <v>770</v>
      </c>
      <c r="C775" s="170">
        <v>44409</v>
      </c>
      <c r="D775" s="163" t="s">
        <v>959</v>
      </c>
      <c r="E775" s="17">
        <v>44412</v>
      </c>
      <c r="F775" s="192">
        <v>3</v>
      </c>
      <c r="G775" s="198" t="s">
        <v>117</v>
      </c>
      <c r="H775" s="198" t="s">
        <v>599</v>
      </c>
      <c r="I775" s="199" t="s">
        <v>299</v>
      </c>
      <c r="J775" s="199" t="s">
        <v>1484</v>
      </c>
      <c r="K775" s="199">
        <v>8.31</v>
      </c>
      <c r="L775" s="210">
        <v>4</v>
      </c>
      <c r="M775" s="110">
        <f t="shared" si="48"/>
        <v>4.3100000000000005</v>
      </c>
      <c r="N775" s="200">
        <v>44061</v>
      </c>
      <c r="O775" s="201">
        <v>11.7</v>
      </c>
      <c r="P775" s="35" t="s">
        <v>1282</v>
      </c>
      <c r="Q775" s="198" t="s">
        <v>20</v>
      </c>
      <c r="R775" s="198"/>
      <c r="S775" s="198"/>
      <c r="T775" s="198"/>
      <c r="U775" s="198" t="s">
        <v>55</v>
      </c>
      <c r="V775" s="158"/>
    </row>
    <row r="776" spans="2:22" s="156" customFormat="1" ht="18.75">
      <c r="B776" s="71">
        <v>771</v>
      </c>
      <c r="C776" s="170">
        <v>44409</v>
      </c>
      <c r="D776" s="163" t="s">
        <v>959</v>
      </c>
      <c r="E776" s="17">
        <v>44412</v>
      </c>
      <c r="F776" s="192">
        <v>3</v>
      </c>
      <c r="G776" s="198" t="s">
        <v>117</v>
      </c>
      <c r="H776" s="198" t="s">
        <v>599</v>
      </c>
      <c r="I776" s="199" t="s">
        <v>1485</v>
      </c>
      <c r="J776" s="199" t="s">
        <v>1486</v>
      </c>
      <c r="K776" s="199">
        <v>8.44</v>
      </c>
      <c r="L776" s="210">
        <v>3.44</v>
      </c>
      <c r="M776" s="110">
        <f t="shared" si="48"/>
        <v>5</v>
      </c>
      <c r="N776" s="200">
        <v>44061</v>
      </c>
      <c r="O776" s="201">
        <v>11.7</v>
      </c>
      <c r="P776" s="35" t="s">
        <v>1282</v>
      </c>
      <c r="Q776" s="198" t="s">
        <v>52</v>
      </c>
      <c r="R776" s="198"/>
      <c r="S776" s="198"/>
      <c r="T776" s="198"/>
      <c r="U776" s="198" t="s">
        <v>56</v>
      </c>
      <c r="V776" s="158"/>
    </row>
    <row r="777" spans="2:22" s="156" customFormat="1" ht="18.75">
      <c r="B777" s="71">
        <v>772</v>
      </c>
      <c r="C777" s="170">
        <v>44409</v>
      </c>
      <c r="D777" s="163" t="s">
        <v>959</v>
      </c>
      <c r="E777" s="17">
        <v>44412</v>
      </c>
      <c r="F777" s="192">
        <v>3</v>
      </c>
      <c r="G777" s="198" t="s">
        <v>117</v>
      </c>
      <c r="H777" s="198" t="s">
        <v>599</v>
      </c>
      <c r="I777" s="199" t="s">
        <v>1485</v>
      </c>
      <c r="J777" s="199" t="s">
        <v>1487</v>
      </c>
      <c r="K777" s="199">
        <v>8.07</v>
      </c>
      <c r="L777" s="210">
        <v>3</v>
      </c>
      <c r="M777" s="110">
        <f t="shared" si="48"/>
        <v>5.07</v>
      </c>
      <c r="N777" s="200">
        <v>44050</v>
      </c>
      <c r="O777" s="201">
        <v>12.066666666666666</v>
      </c>
      <c r="P777" s="35" t="s">
        <v>1282</v>
      </c>
      <c r="Q777" s="198" t="s">
        <v>52</v>
      </c>
      <c r="R777" s="198"/>
      <c r="S777" s="198"/>
      <c r="T777" s="198"/>
      <c r="U777" s="198" t="s">
        <v>112</v>
      </c>
      <c r="V777" s="158"/>
    </row>
    <row r="778" spans="2:22" s="156" customFormat="1" ht="18.75">
      <c r="B778" s="71">
        <v>773</v>
      </c>
      <c r="C778" s="170">
        <v>44409</v>
      </c>
      <c r="D778" s="163" t="s">
        <v>959</v>
      </c>
      <c r="E778" s="17">
        <v>44412</v>
      </c>
      <c r="F778" s="192">
        <v>3</v>
      </c>
      <c r="G778" s="198" t="s">
        <v>117</v>
      </c>
      <c r="H778" s="198" t="s">
        <v>599</v>
      </c>
      <c r="I778" s="199" t="s">
        <v>1485</v>
      </c>
      <c r="J778" s="199" t="s">
        <v>1488</v>
      </c>
      <c r="K778" s="199">
        <v>1.67</v>
      </c>
      <c r="L778" s="210">
        <v>1</v>
      </c>
      <c r="M778" s="110">
        <f t="shared" si="48"/>
        <v>0.66999999999999993</v>
      </c>
      <c r="N778" s="200">
        <v>44083</v>
      </c>
      <c r="O778" s="201">
        <v>10.966666666666667</v>
      </c>
      <c r="P778" s="35" t="s">
        <v>1282</v>
      </c>
      <c r="Q778" s="198" t="s">
        <v>52</v>
      </c>
      <c r="R778" s="198"/>
      <c r="S778" s="198"/>
      <c r="T778" s="198"/>
      <c r="U778" s="198" t="s">
        <v>112</v>
      </c>
      <c r="V778" s="158"/>
    </row>
    <row r="779" spans="2:22" s="156" customFormat="1" ht="18.75">
      <c r="B779" s="71">
        <v>774</v>
      </c>
      <c r="C779" s="170">
        <v>44409</v>
      </c>
      <c r="D779" s="163" t="s">
        <v>959</v>
      </c>
      <c r="E779" s="17">
        <v>44412</v>
      </c>
      <c r="F779" s="192">
        <v>3</v>
      </c>
      <c r="G779" s="198" t="s">
        <v>117</v>
      </c>
      <c r="H779" s="198" t="s">
        <v>599</v>
      </c>
      <c r="I779" s="199" t="s">
        <v>1485</v>
      </c>
      <c r="J779" s="199" t="s">
        <v>1489</v>
      </c>
      <c r="K779" s="199">
        <v>2.14</v>
      </c>
      <c r="L779" s="210">
        <v>2.14</v>
      </c>
      <c r="M779" s="110">
        <f t="shared" si="48"/>
        <v>0</v>
      </c>
      <c r="N779" s="200">
        <v>44066</v>
      </c>
      <c r="O779" s="201">
        <v>11.533333333333333</v>
      </c>
      <c r="P779" s="35" t="s">
        <v>1282</v>
      </c>
      <c r="Q779" s="198" t="s">
        <v>52</v>
      </c>
      <c r="R779" s="198"/>
      <c r="S779" s="198"/>
      <c r="T779" s="198"/>
      <c r="U779" s="198" t="s">
        <v>112</v>
      </c>
      <c r="V779" s="158"/>
    </row>
    <row r="780" spans="2:22" s="156" customFormat="1" ht="18.75">
      <c r="B780" s="71">
        <v>775</v>
      </c>
      <c r="C780" s="170">
        <v>44409</v>
      </c>
      <c r="D780" s="163" t="s">
        <v>959</v>
      </c>
      <c r="E780" s="17">
        <v>44412</v>
      </c>
      <c r="F780" s="192">
        <v>3</v>
      </c>
      <c r="G780" s="198" t="s">
        <v>117</v>
      </c>
      <c r="H780" s="198" t="s">
        <v>599</v>
      </c>
      <c r="I780" s="199" t="s">
        <v>299</v>
      </c>
      <c r="J780" s="199" t="s">
        <v>1490</v>
      </c>
      <c r="K780" s="199">
        <v>2.09</v>
      </c>
      <c r="L780" s="210">
        <v>2.09</v>
      </c>
      <c r="M780" s="110">
        <f t="shared" si="48"/>
        <v>0</v>
      </c>
      <c r="N780" s="200">
        <v>44061</v>
      </c>
      <c r="O780" s="201">
        <v>11.7</v>
      </c>
      <c r="P780" s="35" t="s">
        <v>1282</v>
      </c>
      <c r="Q780" s="198" t="s">
        <v>20</v>
      </c>
      <c r="R780" s="198"/>
      <c r="S780" s="198"/>
      <c r="T780" s="198"/>
      <c r="U780" s="198" t="s">
        <v>55</v>
      </c>
      <c r="V780" s="158"/>
    </row>
    <row r="781" spans="2:22" s="156" customFormat="1" ht="18.75">
      <c r="B781" s="71">
        <v>776</v>
      </c>
      <c r="C781" s="170">
        <v>44409</v>
      </c>
      <c r="D781" s="163" t="s">
        <v>959</v>
      </c>
      <c r="E781" s="17">
        <v>44412</v>
      </c>
      <c r="F781" s="192">
        <v>3</v>
      </c>
      <c r="G781" s="198" t="s">
        <v>117</v>
      </c>
      <c r="H781" s="198" t="s">
        <v>599</v>
      </c>
      <c r="I781" s="199" t="s">
        <v>1367</v>
      </c>
      <c r="J781" s="199" t="s">
        <v>1491</v>
      </c>
      <c r="K781" s="199">
        <v>1.85</v>
      </c>
      <c r="L781" s="210">
        <v>1.85</v>
      </c>
      <c r="M781" s="110">
        <f t="shared" si="48"/>
        <v>0</v>
      </c>
      <c r="N781" s="200">
        <v>44028</v>
      </c>
      <c r="O781" s="201">
        <v>12.8</v>
      </c>
      <c r="P781" s="35" t="s">
        <v>1282</v>
      </c>
      <c r="Q781" s="198" t="s">
        <v>52</v>
      </c>
      <c r="R781" s="198"/>
      <c r="S781" s="198"/>
      <c r="T781" s="198"/>
      <c r="U781" s="198" t="s">
        <v>140</v>
      </c>
      <c r="V781" s="158"/>
    </row>
    <row r="782" spans="2:22" s="156" customFormat="1" ht="18.75">
      <c r="B782" s="71">
        <v>777</v>
      </c>
      <c r="C782" s="170">
        <v>44409</v>
      </c>
      <c r="D782" s="163" t="s">
        <v>959</v>
      </c>
      <c r="E782" s="17">
        <v>44412</v>
      </c>
      <c r="F782" s="192">
        <v>3</v>
      </c>
      <c r="G782" s="198" t="s">
        <v>117</v>
      </c>
      <c r="H782" s="198" t="s">
        <v>599</v>
      </c>
      <c r="I782" s="199" t="s">
        <v>1367</v>
      </c>
      <c r="J782" s="199" t="s">
        <v>1492</v>
      </c>
      <c r="K782" s="199">
        <v>1.78</v>
      </c>
      <c r="L782" s="210">
        <v>1.78</v>
      </c>
      <c r="M782" s="110">
        <f t="shared" si="48"/>
        <v>0</v>
      </c>
      <c r="N782" s="200">
        <v>44028</v>
      </c>
      <c r="O782" s="201">
        <v>12.8</v>
      </c>
      <c r="P782" s="35" t="s">
        <v>1282</v>
      </c>
      <c r="Q782" s="198" t="s">
        <v>52</v>
      </c>
      <c r="R782" s="198"/>
      <c r="S782" s="198"/>
      <c r="T782" s="198"/>
      <c r="U782" s="198" t="s">
        <v>140</v>
      </c>
      <c r="V782" s="158"/>
    </row>
    <row r="783" spans="2:22" s="156" customFormat="1" ht="18.75">
      <c r="B783" s="71">
        <v>778</v>
      </c>
      <c r="C783" s="170">
        <v>44409</v>
      </c>
      <c r="D783" s="163" t="s">
        <v>958</v>
      </c>
      <c r="E783" s="17">
        <v>44413</v>
      </c>
      <c r="F783" s="6">
        <v>1</v>
      </c>
      <c r="G783" s="198" t="s">
        <v>1306</v>
      </c>
      <c r="H783" s="198" t="s">
        <v>1493</v>
      </c>
      <c r="I783" s="199" t="s">
        <v>487</v>
      </c>
      <c r="J783" s="199" t="s">
        <v>488</v>
      </c>
      <c r="K783" s="199">
        <v>7.32</v>
      </c>
      <c r="L783" s="199">
        <v>0.05</v>
      </c>
      <c r="M783" s="110">
        <f t="shared" si="48"/>
        <v>7.2700000000000005</v>
      </c>
      <c r="N783" s="200">
        <v>44089</v>
      </c>
      <c r="O783" s="201">
        <v>10.8</v>
      </c>
      <c r="P783" s="35" t="s">
        <v>1282</v>
      </c>
      <c r="Q783" s="198" t="s">
        <v>54</v>
      </c>
      <c r="R783" s="201"/>
      <c r="T783" s="209"/>
      <c r="U783" s="209" t="s">
        <v>306</v>
      </c>
    </row>
    <row r="784" spans="2:22" s="156" customFormat="1" ht="18.75">
      <c r="B784" s="71">
        <v>779</v>
      </c>
      <c r="C784" s="170">
        <v>44409</v>
      </c>
      <c r="D784" s="163" t="s">
        <v>958</v>
      </c>
      <c r="E784" s="17">
        <v>44413</v>
      </c>
      <c r="F784" s="6">
        <v>1</v>
      </c>
      <c r="G784" s="198" t="s">
        <v>70</v>
      </c>
      <c r="H784" s="198" t="s">
        <v>16</v>
      </c>
      <c r="I784" s="199" t="s">
        <v>1494</v>
      </c>
      <c r="J784" s="199" t="s">
        <v>1495</v>
      </c>
      <c r="K784" s="199">
        <v>1.52</v>
      </c>
      <c r="L784" s="199">
        <v>0.8</v>
      </c>
      <c r="M784" s="110">
        <f t="shared" si="48"/>
        <v>0.72</v>
      </c>
      <c r="N784" s="200">
        <v>44052</v>
      </c>
      <c r="O784" s="201">
        <v>12.033333333333333</v>
      </c>
      <c r="P784" s="35" t="s">
        <v>1282</v>
      </c>
      <c r="Q784" s="198" t="s">
        <v>54</v>
      </c>
      <c r="R784" s="198"/>
      <c r="S784" s="198"/>
      <c r="T784" s="198"/>
      <c r="U784" s="209" t="s">
        <v>74</v>
      </c>
      <c r="V784" s="158"/>
    </row>
    <row r="785" spans="2:22" s="156" customFormat="1" ht="18.75">
      <c r="B785" s="71">
        <v>780</v>
      </c>
      <c r="C785" s="170">
        <v>44409</v>
      </c>
      <c r="D785" s="163" t="s">
        <v>954</v>
      </c>
      <c r="E785" s="17">
        <v>44414</v>
      </c>
      <c r="F785" s="199">
        <v>2</v>
      </c>
      <c r="G785" s="198" t="s">
        <v>395</v>
      </c>
      <c r="H785" s="208" t="s">
        <v>147</v>
      </c>
      <c r="I785" s="199" t="s">
        <v>201</v>
      </c>
      <c r="J785" s="199" t="s">
        <v>527</v>
      </c>
      <c r="K785" s="199">
        <v>4.9000000000000004</v>
      </c>
      <c r="L785" s="199">
        <v>1.5</v>
      </c>
      <c r="M785" s="110">
        <f t="shared" si="48"/>
        <v>3.4000000000000004</v>
      </c>
      <c r="N785" s="200">
        <v>44097</v>
      </c>
      <c r="O785" s="201">
        <v>10.566666666666666</v>
      </c>
      <c r="P785" s="35" t="s">
        <v>1282</v>
      </c>
      <c r="Q785" s="198" t="s">
        <v>53</v>
      </c>
      <c r="R785" s="198"/>
      <c r="S785" s="198"/>
      <c r="T785" s="198"/>
      <c r="U785" s="198" t="s">
        <v>56</v>
      </c>
      <c r="V785" s="158"/>
    </row>
    <row r="786" spans="2:22" s="156" customFormat="1" ht="18.75">
      <c r="B786" s="71">
        <v>781</v>
      </c>
      <c r="C786" s="170">
        <v>44409</v>
      </c>
      <c r="D786" s="163" t="s">
        <v>954</v>
      </c>
      <c r="E786" s="17">
        <v>44414</v>
      </c>
      <c r="F786" s="192">
        <v>3</v>
      </c>
      <c r="G786" s="198" t="s">
        <v>31</v>
      </c>
      <c r="H786" s="198" t="s">
        <v>15</v>
      </c>
      <c r="I786" s="199" t="s">
        <v>1485</v>
      </c>
      <c r="J786" s="199" t="s">
        <v>1486</v>
      </c>
      <c r="K786" s="199">
        <v>8.44</v>
      </c>
      <c r="L786" s="210">
        <v>0.5</v>
      </c>
      <c r="M786" s="110">
        <f t="shared" si="48"/>
        <v>7.9399999999999995</v>
      </c>
      <c r="N786" s="200">
        <v>44061</v>
      </c>
      <c r="O786" s="201">
        <v>11.766666666666667</v>
      </c>
      <c r="P786" s="35" t="s">
        <v>1282</v>
      </c>
      <c r="Q786" s="198" t="s">
        <v>52</v>
      </c>
      <c r="R786" s="198"/>
      <c r="S786" s="198"/>
      <c r="T786" s="198"/>
      <c r="U786" s="198" t="s">
        <v>56</v>
      </c>
      <c r="V786" s="158"/>
    </row>
    <row r="787" spans="2:22" s="156" customFormat="1" ht="18.75">
      <c r="B787" s="71">
        <v>782</v>
      </c>
      <c r="C787" s="170">
        <v>44409</v>
      </c>
      <c r="D787" s="163" t="s">
        <v>954</v>
      </c>
      <c r="E787" s="17">
        <v>44414</v>
      </c>
      <c r="F787" s="192">
        <v>3</v>
      </c>
      <c r="G787" s="198" t="s">
        <v>31</v>
      </c>
      <c r="H787" s="198" t="s">
        <v>15</v>
      </c>
      <c r="I787" s="199" t="s">
        <v>1485</v>
      </c>
      <c r="J787" s="199" t="s">
        <v>1487</v>
      </c>
      <c r="K787" s="199">
        <v>8.07</v>
      </c>
      <c r="L787" s="210">
        <v>3</v>
      </c>
      <c r="M787" s="110">
        <f t="shared" si="48"/>
        <v>5.07</v>
      </c>
      <c r="N787" s="200">
        <v>44050</v>
      </c>
      <c r="O787" s="201">
        <v>12.133333333333333</v>
      </c>
      <c r="P787" s="35" t="s">
        <v>1282</v>
      </c>
      <c r="Q787" s="198" t="s">
        <v>52</v>
      </c>
      <c r="R787" s="198"/>
      <c r="S787" s="198"/>
      <c r="T787" s="198"/>
      <c r="U787" s="198" t="s">
        <v>112</v>
      </c>
      <c r="V787" s="158"/>
    </row>
    <row r="788" spans="2:22" s="156" customFormat="1" ht="18.75">
      <c r="B788" s="71">
        <v>783</v>
      </c>
      <c r="C788" s="170">
        <v>44409</v>
      </c>
      <c r="D788" s="163" t="s">
        <v>954</v>
      </c>
      <c r="E788" s="17">
        <v>44414</v>
      </c>
      <c r="F788" s="192">
        <v>3</v>
      </c>
      <c r="G788" s="198" t="s">
        <v>31</v>
      </c>
      <c r="H788" s="198" t="s">
        <v>15</v>
      </c>
      <c r="I788" s="199" t="s">
        <v>1485</v>
      </c>
      <c r="J788" s="199" t="s">
        <v>1496</v>
      </c>
      <c r="K788" s="199">
        <v>1.74</v>
      </c>
      <c r="L788" s="199">
        <v>1.74</v>
      </c>
      <c r="M788" s="110">
        <f t="shared" si="48"/>
        <v>0</v>
      </c>
      <c r="N788" s="200">
        <v>44069</v>
      </c>
      <c r="O788" s="201">
        <v>11.5</v>
      </c>
      <c r="P788" s="35" t="s">
        <v>1282</v>
      </c>
      <c r="Q788" s="198" t="s">
        <v>52</v>
      </c>
      <c r="R788" s="198"/>
      <c r="S788" s="198"/>
      <c r="T788" s="198"/>
      <c r="U788" s="198" t="s">
        <v>112</v>
      </c>
      <c r="V788" s="158"/>
    </row>
    <row r="789" spans="2:22" s="156" customFormat="1" ht="18.75">
      <c r="B789" s="71">
        <v>784</v>
      </c>
      <c r="C789" s="170">
        <v>44409</v>
      </c>
      <c r="D789" s="163" t="s">
        <v>954</v>
      </c>
      <c r="E789" s="17">
        <v>44414</v>
      </c>
      <c r="F789" s="192">
        <v>3</v>
      </c>
      <c r="G789" s="198" t="s">
        <v>31</v>
      </c>
      <c r="H789" s="198" t="s">
        <v>15</v>
      </c>
      <c r="I789" s="199" t="s">
        <v>1485</v>
      </c>
      <c r="J789" s="199" t="s">
        <v>1497</v>
      </c>
      <c r="K789" s="199">
        <v>1.64</v>
      </c>
      <c r="L789" s="199">
        <v>1.64</v>
      </c>
      <c r="M789" s="110">
        <f t="shared" si="48"/>
        <v>0</v>
      </c>
      <c r="N789" s="200">
        <v>44069</v>
      </c>
      <c r="O789" s="201">
        <v>11.5</v>
      </c>
      <c r="P789" s="35" t="s">
        <v>1282</v>
      </c>
      <c r="Q789" s="198" t="s">
        <v>52</v>
      </c>
      <c r="R789" s="198"/>
      <c r="S789" s="198"/>
      <c r="T789" s="198"/>
      <c r="U789" s="198" t="s">
        <v>112</v>
      </c>
      <c r="V789" s="158"/>
    </row>
    <row r="790" spans="2:22" s="156" customFormat="1" ht="18.75">
      <c r="B790" s="71">
        <v>785</v>
      </c>
      <c r="C790" s="170">
        <v>44409</v>
      </c>
      <c r="D790" s="163" t="s">
        <v>954</v>
      </c>
      <c r="E790" s="17">
        <v>44414</v>
      </c>
      <c r="F790" s="192">
        <v>3</v>
      </c>
      <c r="G790" s="198" t="s">
        <v>31</v>
      </c>
      <c r="H790" s="198" t="s">
        <v>15</v>
      </c>
      <c r="I790" s="199" t="s">
        <v>1485</v>
      </c>
      <c r="J790" s="199" t="s">
        <v>1498</v>
      </c>
      <c r="K790" s="199">
        <v>1.88</v>
      </c>
      <c r="L790" s="199">
        <v>1.88</v>
      </c>
      <c r="M790" s="110">
        <f t="shared" si="48"/>
        <v>0</v>
      </c>
      <c r="N790" s="200">
        <v>44069</v>
      </c>
      <c r="O790" s="201">
        <v>11.5</v>
      </c>
      <c r="P790" s="35" t="s">
        <v>1282</v>
      </c>
      <c r="Q790" s="198" t="s">
        <v>52</v>
      </c>
      <c r="R790" s="198"/>
      <c r="S790" s="198"/>
      <c r="T790" s="198"/>
      <c r="U790" s="198" t="s">
        <v>112</v>
      </c>
      <c r="V790" s="158"/>
    </row>
    <row r="791" spans="2:22" s="156" customFormat="1" ht="18.75">
      <c r="B791" s="71">
        <v>786</v>
      </c>
      <c r="C791" s="170">
        <v>44409</v>
      </c>
      <c r="D791" s="163" t="s">
        <v>954</v>
      </c>
      <c r="E791" s="17">
        <v>44414</v>
      </c>
      <c r="F791" s="192">
        <v>3</v>
      </c>
      <c r="G791" s="198" t="s">
        <v>31</v>
      </c>
      <c r="H791" s="198" t="s">
        <v>15</v>
      </c>
      <c r="I791" s="199" t="s">
        <v>1485</v>
      </c>
      <c r="J791" s="199" t="s">
        <v>1499</v>
      </c>
      <c r="K791" s="199">
        <v>8.84</v>
      </c>
      <c r="L791" s="199">
        <v>5.84</v>
      </c>
      <c r="M791" s="110">
        <f t="shared" ref="M791:M834" si="49">K791-L791</f>
        <v>3</v>
      </c>
      <c r="N791" s="200">
        <v>44066</v>
      </c>
      <c r="O791" s="201">
        <v>11.6</v>
      </c>
      <c r="P791" s="35" t="s">
        <v>1282</v>
      </c>
      <c r="Q791" s="198" t="s">
        <v>52</v>
      </c>
      <c r="R791" s="198"/>
      <c r="S791" s="198"/>
      <c r="T791" s="198"/>
      <c r="U791" s="198" t="s">
        <v>112</v>
      </c>
      <c r="V791" s="158"/>
    </row>
    <row r="792" spans="2:22" s="156" customFormat="1" ht="18.75">
      <c r="B792" s="71">
        <v>787</v>
      </c>
      <c r="C792" s="170">
        <v>44409</v>
      </c>
      <c r="D792" s="163" t="s">
        <v>954</v>
      </c>
      <c r="E792" s="17">
        <v>44414</v>
      </c>
      <c r="F792" s="192">
        <v>3</v>
      </c>
      <c r="G792" s="198" t="s">
        <v>31</v>
      </c>
      <c r="H792" s="198" t="s">
        <v>15</v>
      </c>
      <c r="I792" s="199" t="s">
        <v>1485</v>
      </c>
      <c r="J792" s="199" t="s">
        <v>1500</v>
      </c>
      <c r="K792" s="199">
        <v>10.15</v>
      </c>
      <c r="L792" s="199">
        <v>10.15</v>
      </c>
      <c r="M792" s="110">
        <f t="shared" si="49"/>
        <v>0</v>
      </c>
      <c r="N792" s="200">
        <v>44067</v>
      </c>
      <c r="O792" s="201">
        <v>11.566666666666666</v>
      </c>
      <c r="P792" s="35" t="s">
        <v>1282</v>
      </c>
      <c r="Q792" s="198" t="s">
        <v>52</v>
      </c>
      <c r="R792" s="198"/>
      <c r="S792" s="198"/>
      <c r="T792" s="198"/>
      <c r="U792" s="198" t="s">
        <v>112</v>
      </c>
      <c r="V792" s="158"/>
    </row>
    <row r="793" spans="2:22" s="156" customFormat="1" ht="18.75">
      <c r="B793" s="71">
        <v>788</v>
      </c>
      <c r="C793" s="170">
        <v>44409</v>
      </c>
      <c r="D793" s="163" t="s">
        <v>954</v>
      </c>
      <c r="E793" s="17">
        <v>44414</v>
      </c>
      <c r="F793" s="192">
        <v>3</v>
      </c>
      <c r="G793" s="198" t="s">
        <v>31</v>
      </c>
      <c r="H793" s="198" t="s">
        <v>15</v>
      </c>
      <c r="I793" s="199" t="s">
        <v>1485</v>
      </c>
      <c r="J793" s="199" t="s">
        <v>1501</v>
      </c>
      <c r="K793" s="199">
        <v>5.29</v>
      </c>
      <c r="L793" s="210">
        <v>5</v>
      </c>
      <c r="M793" s="110">
        <f t="shared" si="49"/>
        <v>0.29000000000000004</v>
      </c>
      <c r="N793" s="200">
        <v>44069</v>
      </c>
      <c r="O793" s="201">
        <v>11.5</v>
      </c>
      <c r="P793" s="35" t="s">
        <v>1282</v>
      </c>
      <c r="Q793" s="198" t="s">
        <v>52</v>
      </c>
      <c r="R793" s="198"/>
      <c r="S793" s="198"/>
      <c r="T793" s="198"/>
      <c r="U793" s="198" t="s">
        <v>112</v>
      </c>
      <c r="V793" s="158"/>
    </row>
    <row r="794" spans="2:22" s="156" customFormat="1" ht="18.75">
      <c r="B794" s="71">
        <v>789</v>
      </c>
      <c r="C794" s="170">
        <v>44409</v>
      </c>
      <c r="D794" s="163" t="s">
        <v>954</v>
      </c>
      <c r="E794" s="17">
        <v>44414</v>
      </c>
      <c r="F794" s="192">
        <v>3</v>
      </c>
      <c r="G794" s="198" t="s">
        <v>31</v>
      </c>
      <c r="H794" s="198" t="s">
        <v>15</v>
      </c>
      <c r="I794" s="199" t="s">
        <v>1485</v>
      </c>
      <c r="J794" s="199" t="s">
        <v>1502</v>
      </c>
      <c r="K794" s="199">
        <v>4.87</v>
      </c>
      <c r="L794" s="210">
        <v>4</v>
      </c>
      <c r="M794" s="110">
        <f t="shared" si="49"/>
        <v>0.87000000000000011</v>
      </c>
      <c r="N794" s="200">
        <v>44070</v>
      </c>
      <c r="O794" s="201">
        <v>11.466666666666667</v>
      </c>
      <c r="P794" s="35" t="s">
        <v>1282</v>
      </c>
      <c r="Q794" s="198" t="s">
        <v>52</v>
      </c>
      <c r="R794" s="198"/>
      <c r="S794" s="198"/>
      <c r="T794" s="198"/>
      <c r="U794" s="198" t="s">
        <v>112</v>
      </c>
      <c r="V794" s="158"/>
    </row>
    <row r="795" spans="2:22" s="156" customFormat="1" ht="18.75">
      <c r="B795" s="71">
        <v>790</v>
      </c>
      <c r="C795" s="170">
        <v>44409</v>
      </c>
      <c r="D795" s="163" t="s">
        <v>955</v>
      </c>
      <c r="E795" s="17">
        <v>44415</v>
      </c>
      <c r="F795" s="199">
        <v>2</v>
      </c>
      <c r="G795" s="198" t="s">
        <v>599</v>
      </c>
      <c r="H795" s="208" t="s">
        <v>451</v>
      </c>
      <c r="I795" s="199" t="s">
        <v>1503</v>
      </c>
      <c r="J795" s="199" t="s">
        <v>1504</v>
      </c>
      <c r="K795" s="199">
        <v>5.63</v>
      </c>
      <c r="L795" s="210">
        <v>1</v>
      </c>
      <c r="M795" s="110">
        <f t="shared" si="49"/>
        <v>4.63</v>
      </c>
      <c r="N795" s="200">
        <v>44119</v>
      </c>
      <c r="O795" s="201">
        <v>9.8666666666666671</v>
      </c>
      <c r="P795" s="35" t="s">
        <v>1282</v>
      </c>
      <c r="Q795" s="198" t="s">
        <v>52</v>
      </c>
      <c r="R795" s="198"/>
      <c r="S795" s="198"/>
      <c r="T795" s="198"/>
      <c r="U795" s="198" t="s">
        <v>747</v>
      </c>
      <c r="V795" s="158"/>
    </row>
    <row r="796" spans="2:22" s="156" customFormat="1" ht="18.75">
      <c r="B796" s="71">
        <v>791</v>
      </c>
      <c r="C796" s="170">
        <v>44409</v>
      </c>
      <c r="D796" s="163" t="s">
        <v>955</v>
      </c>
      <c r="E796" s="17">
        <v>44415</v>
      </c>
      <c r="F796" s="199">
        <v>2</v>
      </c>
      <c r="G796" s="198" t="s">
        <v>451</v>
      </c>
      <c r="H796" s="198" t="s">
        <v>1468</v>
      </c>
      <c r="I796" s="199" t="s">
        <v>1503</v>
      </c>
      <c r="J796" s="199" t="s">
        <v>1505</v>
      </c>
      <c r="K796" s="199">
        <v>3.58</v>
      </c>
      <c r="L796" s="210">
        <v>0.3</v>
      </c>
      <c r="M796" s="110">
        <f t="shared" si="49"/>
        <v>3.2800000000000002</v>
      </c>
      <c r="N796" s="200">
        <v>44230</v>
      </c>
      <c r="O796" s="201">
        <v>6.166666666666667</v>
      </c>
      <c r="P796" s="35" t="s">
        <v>1282</v>
      </c>
      <c r="Q796" s="198" t="s">
        <v>20</v>
      </c>
      <c r="R796" s="198"/>
      <c r="S796" s="198"/>
      <c r="T796" s="198"/>
      <c r="U796" s="198" t="s">
        <v>109</v>
      </c>
      <c r="V796" s="158"/>
    </row>
    <row r="797" spans="2:22" s="156" customFormat="1" ht="18.75">
      <c r="B797" s="71">
        <v>792</v>
      </c>
      <c r="C797" s="170">
        <v>44409</v>
      </c>
      <c r="D797" s="163" t="s">
        <v>955</v>
      </c>
      <c r="E797" s="17">
        <v>44415</v>
      </c>
      <c r="F797" s="192">
        <v>3</v>
      </c>
      <c r="G797" s="198" t="s">
        <v>1506</v>
      </c>
      <c r="H797" s="198" t="s">
        <v>213</v>
      </c>
      <c r="I797" s="199" t="s">
        <v>299</v>
      </c>
      <c r="J797" s="199" t="s">
        <v>1507</v>
      </c>
      <c r="K797" s="199">
        <v>4.93</v>
      </c>
      <c r="L797" s="210">
        <v>1.5</v>
      </c>
      <c r="M797" s="110">
        <f t="shared" si="49"/>
        <v>3.4299999999999997</v>
      </c>
      <c r="N797" s="200">
        <v>44062</v>
      </c>
      <c r="O797" s="201">
        <v>11.766666666666667</v>
      </c>
      <c r="P797" s="35" t="s">
        <v>1282</v>
      </c>
      <c r="Q797" s="198" t="s">
        <v>20</v>
      </c>
      <c r="R797" s="198"/>
      <c r="S797" s="198"/>
      <c r="T797" s="198"/>
      <c r="U797" s="198" t="s">
        <v>55</v>
      </c>
      <c r="V797" s="158"/>
    </row>
    <row r="798" spans="2:22" s="156" customFormat="1" ht="18.75">
      <c r="B798" s="71">
        <v>793</v>
      </c>
      <c r="C798" s="170">
        <v>44409</v>
      </c>
      <c r="D798" s="163" t="s">
        <v>955</v>
      </c>
      <c r="E798" s="17">
        <v>44415</v>
      </c>
      <c r="F798" s="192">
        <v>3</v>
      </c>
      <c r="G798" s="198" t="s">
        <v>1506</v>
      </c>
      <c r="H798" s="198" t="s">
        <v>213</v>
      </c>
      <c r="I798" s="199" t="s">
        <v>299</v>
      </c>
      <c r="J798" s="199" t="s">
        <v>1508</v>
      </c>
      <c r="K798" s="199">
        <v>8.9600000000000009</v>
      </c>
      <c r="L798" s="210">
        <v>2</v>
      </c>
      <c r="M798" s="110">
        <f t="shared" si="49"/>
        <v>6.9600000000000009</v>
      </c>
      <c r="N798" s="200">
        <v>44057</v>
      </c>
      <c r="O798" s="201">
        <v>11.933333333333334</v>
      </c>
      <c r="P798" s="35" t="s">
        <v>1282</v>
      </c>
      <c r="Q798" s="198" t="s">
        <v>20</v>
      </c>
      <c r="R798" s="198"/>
      <c r="S798" s="198"/>
      <c r="T798" s="198"/>
      <c r="U798" s="198" t="s">
        <v>55</v>
      </c>
      <c r="V798" s="158"/>
    </row>
    <row r="799" spans="2:22" s="156" customFormat="1" ht="18.75">
      <c r="B799" s="71">
        <v>794</v>
      </c>
      <c r="C799" s="170">
        <v>44409</v>
      </c>
      <c r="D799" s="163" t="s">
        <v>953</v>
      </c>
      <c r="E799" s="17">
        <v>44416</v>
      </c>
      <c r="F799" s="199">
        <v>2</v>
      </c>
      <c r="G799" s="198" t="s">
        <v>71</v>
      </c>
      <c r="H799" s="208" t="s">
        <v>184</v>
      </c>
      <c r="I799" s="199" t="s">
        <v>478</v>
      </c>
      <c r="J799" s="199" t="s">
        <v>481</v>
      </c>
      <c r="K799" s="199">
        <v>3.32</v>
      </c>
      <c r="L799" s="210">
        <v>0.5</v>
      </c>
      <c r="M799" s="110">
        <f t="shared" si="49"/>
        <v>2.82</v>
      </c>
      <c r="N799" s="200">
        <v>44083</v>
      </c>
      <c r="O799" s="201">
        <v>11.1</v>
      </c>
      <c r="P799" s="35" t="s">
        <v>1282</v>
      </c>
      <c r="Q799" s="198" t="s">
        <v>54</v>
      </c>
      <c r="R799" s="198"/>
      <c r="S799" s="198"/>
      <c r="T799" s="198"/>
      <c r="U799" s="198" t="s">
        <v>56</v>
      </c>
      <c r="V799" s="158"/>
    </row>
    <row r="800" spans="2:22" s="156" customFormat="1" ht="18.75">
      <c r="B800" s="71">
        <v>795</v>
      </c>
      <c r="C800" s="170">
        <v>44409</v>
      </c>
      <c r="D800" s="163" t="s">
        <v>953</v>
      </c>
      <c r="E800" s="17">
        <v>44416</v>
      </c>
      <c r="F800" s="192">
        <v>3</v>
      </c>
      <c r="G800" s="198" t="s">
        <v>1509</v>
      </c>
      <c r="H800" s="208" t="s">
        <v>457</v>
      </c>
      <c r="I800" s="199" t="s">
        <v>1042</v>
      </c>
      <c r="J800" s="199" t="s">
        <v>1183</v>
      </c>
      <c r="K800" s="199">
        <v>2.2000000000000002</v>
      </c>
      <c r="L800" s="210">
        <v>2</v>
      </c>
      <c r="M800" s="110">
        <f t="shared" si="49"/>
        <v>0.20000000000000018</v>
      </c>
      <c r="N800" s="200">
        <v>44041</v>
      </c>
      <c r="O800" s="201">
        <v>12.5</v>
      </c>
      <c r="P800" s="35" t="s">
        <v>1282</v>
      </c>
      <c r="Q800" s="198" t="s">
        <v>52</v>
      </c>
      <c r="R800" s="198"/>
      <c r="S800" s="198"/>
      <c r="T800" s="198"/>
      <c r="U800" s="198" t="s">
        <v>112</v>
      </c>
      <c r="V800" s="158"/>
    </row>
    <row r="801" spans="2:22" s="156" customFormat="1" ht="18.75">
      <c r="B801" s="71">
        <v>796</v>
      </c>
      <c r="C801" s="170">
        <v>44409</v>
      </c>
      <c r="D801" s="163" t="s">
        <v>953</v>
      </c>
      <c r="E801" s="17">
        <v>44416</v>
      </c>
      <c r="F801" s="192">
        <v>3</v>
      </c>
      <c r="G801" s="198" t="s">
        <v>1509</v>
      </c>
      <c r="H801" s="198" t="s">
        <v>457</v>
      </c>
      <c r="I801" s="199" t="s">
        <v>1042</v>
      </c>
      <c r="J801" s="199" t="s">
        <v>1510</v>
      </c>
      <c r="K801" s="199">
        <v>1.36</v>
      </c>
      <c r="L801" s="210">
        <v>1</v>
      </c>
      <c r="M801" s="110">
        <f t="shared" si="49"/>
        <v>0.3600000000000001</v>
      </c>
      <c r="N801" s="200">
        <v>44041</v>
      </c>
      <c r="O801" s="201">
        <v>12.5</v>
      </c>
      <c r="P801" s="35" t="s">
        <v>1282</v>
      </c>
      <c r="Q801" s="198" t="s">
        <v>52</v>
      </c>
      <c r="R801" s="198"/>
      <c r="S801" s="198"/>
      <c r="T801" s="198"/>
      <c r="U801" s="198" t="s">
        <v>112</v>
      </c>
      <c r="V801" s="158"/>
    </row>
    <row r="802" spans="2:22" s="156" customFormat="1" ht="18.75">
      <c r="B802" s="71">
        <v>797</v>
      </c>
      <c r="C802" s="170">
        <v>44409</v>
      </c>
      <c r="D802" s="163" t="s">
        <v>956</v>
      </c>
      <c r="E802" s="17">
        <v>44417</v>
      </c>
      <c r="F802" s="192">
        <v>3</v>
      </c>
      <c r="G802" s="198" t="s">
        <v>35</v>
      </c>
      <c r="H802" s="208" t="s">
        <v>118</v>
      </c>
      <c r="I802" s="199" t="s">
        <v>950</v>
      </c>
      <c r="J802" s="199" t="s">
        <v>1512</v>
      </c>
      <c r="K802" s="199">
        <v>1.1000000000000001</v>
      </c>
      <c r="L802" s="210">
        <v>0.1</v>
      </c>
      <c r="M802" s="110">
        <f t="shared" si="49"/>
        <v>1</v>
      </c>
      <c r="N802" s="200">
        <v>44099</v>
      </c>
      <c r="O802" s="201">
        <v>10.6</v>
      </c>
      <c r="P802" s="35" t="s">
        <v>1282</v>
      </c>
      <c r="Q802" s="198" t="s">
        <v>52</v>
      </c>
      <c r="R802" s="198"/>
      <c r="S802" s="198"/>
      <c r="T802" s="198"/>
      <c r="U802" s="198" t="s">
        <v>56</v>
      </c>
      <c r="V802" s="158"/>
    </row>
    <row r="803" spans="2:22" s="156" customFormat="1" ht="18.75">
      <c r="B803" s="71">
        <v>798</v>
      </c>
      <c r="C803" s="170">
        <v>44409</v>
      </c>
      <c r="D803" s="163" t="s">
        <v>956</v>
      </c>
      <c r="E803" s="17">
        <v>44417</v>
      </c>
      <c r="F803" s="192">
        <v>3</v>
      </c>
      <c r="G803" s="198" t="s">
        <v>621</v>
      </c>
      <c r="H803" s="198" t="s">
        <v>688</v>
      </c>
      <c r="I803" s="199" t="s">
        <v>775</v>
      </c>
      <c r="J803" s="199" t="s">
        <v>1513</v>
      </c>
      <c r="K803" s="199">
        <v>1.24</v>
      </c>
      <c r="L803" s="210">
        <v>1.24</v>
      </c>
      <c r="M803" s="110">
        <f t="shared" si="49"/>
        <v>0</v>
      </c>
      <c r="N803" s="200">
        <v>44059</v>
      </c>
      <c r="O803" s="201">
        <v>11.933333333333334</v>
      </c>
      <c r="P803" s="35" t="s">
        <v>1282</v>
      </c>
      <c r="Q803" s="198" t="s">
        <v>52</v>
      </c>
      <c r="R803" s="198"/>
      <c r="S803" s="198"/>
      <c r="T803" s="198"/>
      <c r="U803" s="198" t="s">
        <v>112</v>
      </c>
      <c r="V803" s="158"/>
    </row>
    <row r="804" spans="2:22" s="156" customFormat="1" ht="18.75">
      <c r="B804" s="71">
        <v>799</v>
      </c>
      <c r="C804" s="170">
        <v>44409</v>
      </c>
      <c r="D804" s="163" t="s">
        <v>956</v>
      </c>
      <c r="E804" s="17">
        <v>44417</v>
      </c>
      <c r="F804" s="192">
        <v>3</v>
      </c>
      <c r="G804" s="198" t="s">
        <v>621</v>
      </c>
      <c r="H804" s="198" t="s">
        <v>688</v>
      </c>
      <c r="I804" s="199" t="s">
        <v>775</v>
      </c>
      <c r="J804" s="199" t="s">
        <v>1514</v>
      </c>
      <c r="K804" s="199">
        <v>6.1</v>
      </c>
      <c r="L804" s="210">
        <v>0.2</v>
      </c>
      <c r="M804" s="110">
        <f t="shared" si="49"/>
        <v>5.8999999999999995</v>
      </c>
      <c r="N804" s="200">
        <v>44041</v>
      </c>
      <c r="O804" s="201">
        <v>12.533333333333333</v>
      </c>
      <c r="P804" s="35" t="s">
        <v>1282</v>
      </c>
      <c r="Q804" s="198" t="s">
        <v>52</v>
      </c>
      <c r="R804" s="198"/>
      <c r="S804" s="198"/>
      <c r="T804" s="198"/>
      <c r="U804" s="198" t="s">
        <v>112</v>
      </c>
      <c r="V804" s="158"/>
    </row>
    <row r="805" spans="2:22" s="156" customFormat="1" ht="18.75">
      <c r="B805" s="71">
        <v>800</v>
      </c>
      <c r="C805" s="170">
        <v>44409</v>
      </c>
      <c r="D805" s="163" t="s">
        <v>956</v>
      </c>
      <c r="E805" s="17">
        <v>44417</v>
      </c>
      <c r="F805" s="192">
        <v>3</v>
      </c>
      <c r="G805" s="198" t="s">
        <v>150</v>
      </c>
      <c r="H805" s="198" t="s">
        <v>612</v>
      </c>
      <c r="I805" s="199" t="s">
        <v>576</v>
      </c>
      <c r="J805" s="199" t="s">
        <v>1515</v>
      </c>
      <c r="K805" s="199">
        <v>1.75</v>
      </c>
      <c r="L805" s="210">
        <v>0.75</v>
      </c>
      <c r="M805" s="110">
        <f t="shared" si="49"/>
        <v>1</v>
      </c>
      <c r="N805" s="200">
        <v>44165</v>
      </c>
      <c r="O805" s="201">
        <v>8.4</v>
      </c>
      <c r="P805" s="35" t="s">
        <v>1282</v>
      </c>
      <c r="Q805" s="198" t="s">
        <v>54</v>
      </c>
      <c r="R805" s="198"/>
      <c r="S805" s="198"/>
      <c r="T805" s="198"/>
      <c r="U805" s="198" t="s">
        <v>84</v>
      </c>
      <c r="V805" s="158"/>
    </row>
    <row r="806" spans="2:22" s="156" customFormat="1" ht="18.75">
      <c r="B806" s="71">
        <v>801</v>
      </c>
      <c r="C806" s="170">
        <v>44409</v>
      </c>
      <c r="D806" s="163" t="s">
        <v>956</v>
      </c>
      <c r="E806" s="17">
        <v>44417</v>
      </c>
      <c r="F806" s="192">
        <v>3</v>
      </c>
      <c r="G806" s="198" t="s">
        <v>150</v>
      </c>
      <c r="H806" s="198" t="s">
        <v>612</v>
      </c>
      <c r="I806" s="199" t="s">
        <v>576</v>
      </c>
      <c r="J806" s="199" t="s">
        <v>1516</v>
      </c>
      <c r="K806" s="199">
        <v>2.63</v>
      </c>
      <c r="L806" s="210">
        <v>0.5</v>
      </c>
      <c r="M806" s="110">
        <f t="shared" si="49"/>
        <v>2.13</v>
      </c>
      <c r="N806" s="200">
        <v>44164</v>
      </c>
      <c r="O806" s="201">
        <v>8.4333333333333336</v>
      </c>
      <c r="P806" s="35" t="s">
        <v>1282</v>
      </c>
      <c r="Q806" s="198" t="s">
        <v>53</v>
      </c>
      <c r="R806" s="198"/>
      <c r="S806" s="198"/>
      <c r="T806" s="198"/>
      <c r="U806" s="198" t="s">
        <v>84</v>
      </c>
      <c r="V806" s="158"/>
    </row>
    <row r="807" spans="2:22" s="156" customFormat="1" ht="18.75">
      <c r="B807" s="71">
        <v>802</v>
      </c>
      <c r="C807" s="170">
        <v>44409</v>
      </c>
      <c r="D807" s="163" t="s">
        <v>956</v>
      </c>
      <c r="E807" s="17">
        <v>44417</v>
      </c>
      <c r="F807" s="192">
        <v>3</v>
      </c>
      <c r="G807" s="198" t="s">
        <v>150</v>
      </c>
      <c r="H807" s="198" t="s">
        <v>612</v>
      </c>
      <c r="I807" s="199" t="s">
        <v>1073</v>
      </c>
      <c r="J807" s="199" t="s">
        <v>1377</v>
      </c>
      <c r="K807" s="199">
        <v>7.42</v>
      </c>
      <c r="L807" s="210">
        <v>3.42</v>
      </c>
      <c r="M807" s="110">
        <f t="shared" si="49"/>
        <v>4</v>
      </c>
      <c r="N807" s="200">
        <v>44093</v>
      </c>
      <c r="O807" s="201">
        <v>10.8</v>
      </c>
      <c r="P807" s="35" t="s">
        <v>1282</v>
      </c>
      <c r="Q807" s="198" t="s">
        <v>54</v>
      </c>
      <c r="R807" s="198"/>
      <c r="S807" s="198"/>
      <c r="T807" s="198"/>
      <c r="U807" s="198" t="s">
        <v>130</v>
      </c>
      <c r="V807" s="158"/>
    </row>
    <row r="808" spans="2:22" s="156" customFormat="1" ht="18.75">
      <c r="B808" s="71">
        <v>803</v>
      </c>
      <c r="C808" s="170">
        <v>44409</v>
      </c>
      <c r="D808" s="163" t="s">
        <v>956</v>
      </c>
      <c r="E808" s="17">
        <v>44417</v>
      </c>
      <c r="F808" s="192">
        <v>3</v>
      </c>
      <c r="G808" s="198" t="s">
        <v>150</v>
      </c>
      <c r="H808" s="198" t="s">
        <v>612</v>
      </c>
      <c r="I808" s="199" t="s">
        <v>1073</v>
      </c>
      <c r="J808" s="199" t="s">
        <v>1378</v>
      </c>
      <c r="K808" s="199">
        <v>4.97</v>
      </c>
      <c r="L808" s="210">
        <v>0.5</v>
      </c>
      <c r="M808" s="110">
        <f t="shared" si="49"/>
        <v>4.47</v>
      </c>
      <c r="N808" s="200">
        <v>44093</v>
      </c>
      <c r="O808" s="201">
        <v>10.8</v>
      </c>
      <c r="P808" s="35" t="s">
        <v>1282</v>
      </c>
      <c r="Q808" s="198" t="s">
        <v>54</v>
      </c>
      <c r="R808" s="198"/>
      <c r="S808" s="198"/>
      <c r="T808" s="198"/>
      <c r="U808" s="198" t="s">
        <v>130</v>
      </c>
      <c r="V808" s="158"/>
    </row>
    <row r="809" spans="2:22" s="156" customFormat="1" ht="18.75">
      <c r="B809" s="71">
        <v>804</v>
      </c>
      <c r="C809" s="170">
        <v>44409</v>
      </c>
      <c r="D809" s="163" t="s">
        <v>956</v>
      </c>
      <c r="E809" s="17">
        <v>44417</v>
      </c>
      <c r="F809" s="192">
        <v>3</v>
      </c>
      <c r="G809" s="198" t="s">
        <v>150</v>
      </c>
      <c r="H809" s="198" t="s">
        <v>612</v>
      </c>
      <c r="I809" s="199" t="s">
        <v>1073</v>
      </c>
      <c r="J809" s="199" t="s">
        <v>1517</v>
      </c>
      <c r="K809" s="199">
        <v>1.66</v>
      </c>
      <c r="L809" s="210">
        <v>1.66</v>
      </c>
      <c r="M809" s="110">
        <f t="shared" si="49"/>
        <v>0</v>
      </c>
      <c r="N809" s="200">
        <v>44093</v>
      </c>
      <c r="O809" s="201">
        <v>10.8</v>
      </c>
      <c r="P809" s="35" t="s">
        <v>1282</v>
      </c>
      <c r="Q809" s="198" t="s">
        <v>54</v>
      </c>
      <c r="R809" s="198"/>
      <c r="S809" s="198"/>
      <c r="T809" s="198"/>
      <c r="U809" s="198" t="s">
        <v>130</v>
      </c>
      <c r="V809" s="158"/>
    </row>
    <row r="810" spans="2:22" s="156" customFormat="1" ht="18.75">
      <c r="B810" s="71">
        <v>805</v>
      </c>
      <c r="C810" s="170">
        <v>44409</v>
      </c>
      <c r="D810" s="163" t="s">
        <v>956</v>
      </c>
      <c r="E810" s="17">
        <v>44417</v>
      </c>
      <c r="F810" s="192">
        <v>3</v>
      </c>
      <c r="G810" s="198" t="s">
        <v>150</v>
      </c>
      <c r="H810" s="198" t="s">
        <v>612</v>
      </c>
      <c r="I810" s="199" t="s">
        <v>1073</v>
      </c>
      <c r="J810" s="199" t="s">
        <v>1079</v>
      </c>
      <c r="K810" s="199">
        <v>6.66</v>
      </c>
      <c r="L810" s="210">
        <v>0.25</v>
      </c>
      <c r="M810" s="110">
        <f t="shared" si="49"/>
        <v>6.41</v>
      </c>
      <c r="N810" s="200">
        <v>44070</v>
      </c>
      <c r="O810" s="201">
        <v>11.566666666666666</v>
      </c>
      <c r="P810" s="35" t="s">
        <v>1282</v>
      </c>
      <c r="Q810" s="198" t="s">
        <v>54</v>
      </c>
      <c r="R810" s="198"/>
      <c r="S810" s="198"/>
      <c r="T810" s="198"/>
      <c r="U810" s="198" t="s">
        <v>84</v>
      </c>
      <c r="V810" s="158"/>
    </row>
    <row r="811" spans="2:22" s="156" customFormat="1" ht="18.75">
      <c r="B811" s="71">
        <v>806</v>
      </c>
      <c r="C811" s="170">
        <v>44409</v>
      </c>
      <c r="D811" s="163" t="s">
        <v>956</v>
      </c>
      <c r="E811" s="17">
        <v>44417</v>
      </c>
      <c r="F811" s="192">
        <v>3</v>
      </c>
      <c r="G811" s="198" t="s">
        <v>150</v>
      </c>
      <c r="H811" s="198" t="s">
        <v>612</v>
      </c>
      <c r="I811" s="199" t="s">
        <v>1073</v>
      </c>
      <c r="J811" s="199" t="s">
        <v>1078</v>
      </c>
      <c r="K811" s="199">
        <v>9.4499999999999993</v>
      </c>
      <c r="L811" s="210">
        <v>2.4500000000000002</v>
      </c>
      <c r="M811" s="110">
        <f t="shared" si="49"/>
        <v>6.9999999999999991</v>
      </c>
      <c r="N811" s="200">
        <v>44070</v>
      </c>
      <c r="O811" s="201">
        <v>11.566666666666666</v>
      </c>
      <c r="P811" s="35" t="s">
        <v>1282</v>
      </c>
      <c r="Q811" s="198" t="s">
        <v>54</v>
      </c>
      <c r="R811" s="198"/>
      <c r="S811" s="198"/>
      <c r="T811" s="198"/>
      <c r="U811" s="198" t="s">
        <v>84</v>
      </c>
      <c r="V811" s="158"/>
    </row>
    <row r="812" spans="2:22" s="156" customFormat="1" ht="18.75">
      <c r="B812" s="71">
        <v>807</v>
      </c>
      <c r="C812" s="170">
        <v>44409</v>
      </c>
      <c r="D812" s="163" t="s">
        <v>957</v>
      </c>
      <c r="E812" s="17">
        <v>44418</v>
      </c>
      <c r="F812" s="6">
        <v>1</v>
      </c>
      <c r="G812" s="198" t="s">
        <v>30</v>
      </c>
      <c r="H812" s="198" t="s">
        <v>606</v>
      </c>
      <c r="I812" s="199" t="s">
        <v>366</v>
      </c>
      <c r="J812" s="199" t="s">
        <v>1518</v>
      </c>
      <c r="K812" s="199">
        <v>2.23</v>
      </c>
      <c r="L812" s="199">
        <v>0.03</v>
      </c>
      <c r="M812" s="110">
        <f t="shared" si="49"/>
        <v>2.2000000000000002</v>
      </c>
      <c r="N812" s="200">
        <v>44156</v>
      </c>
      <c r="O812" s="201">
        <v>8.7333333333333325</v>
      </c>
      <c r="P812" s="35" t="s">
        <v>1282</v>
      </c>
      <c r="Q812" s="198" t="s">
        <v>20</v>
      </c>
      <c r="R812" s="198"/>
      <c r="S812" s="198"/>
      <c r="T812" s="198"/>
      <c r="U812" s="198" t="s">
        <v>69</v>
      </c>
      <c r="V812" s="158"/>
    </row>
    <row r="813" spans="2:22" s="156" customFormat="1" ht="18.75">
      <c r="B813" s="71">
        <v>808</v>
      </c>
      <c r="C813" s="170">
        <v>44409</v>
      </c>
      <c r="D813" s="163" t="s">
        <v>957</v>
      </c>
      <c r="E813" s="17">
        <v>44418</v>
      </c>
      <c r="F813" s="199">
        <v>2</v>
      </c>
      <c r="G813" s="198" t="s">
        <v>71</v>
      </c>
      <c r="H813" s="208" t="s">
        <v>184</v>
      </c>
      <c r="I813" s="199" t="s">
        <v>232</v>
      </c>
      <c r="J813" s="199" t="s">
        <v>263</v>
      </c>
      <c r="K813" s="199">
        <v>3.16</v>
      </c>
      <c r="L813" s="210">
        <v>1</v>
      </c>
      <c r="M813" s="110">
        <f t="shared" si="49"/>
        <v>2.16</v>
      </c>
      <c r="N813" s="200">
        <v>44201</v>
      </c>
      <c r="O813" s="201">
        <v>7.2333333333333334</v>
      </c>
      <c r="P813" s="35" t="s">
        <v>1282</v>
      </c>
      <c r="Q813" s="198" t="s">
        <v>54</v>
      </c>
      <c r="R813" s="198"/>
      <c r="S813" s="198"/>
      <c r="T813" s="198"/>
      <c r="U813" s="198" t="s">
        <v>56</v>
      </c>
      <c r="V813" s="158"/>
    </row>
    <row r="814" spans="2:22" s="156" customFormat="1" ht="18.75">
      <c r="B814" s="71">
        <v>809</v>
      </c>
      <c r="C814" s="170">
        <v>44409</v>
      </c>
      <c r="D814" s="163" t="s">
        <v>957</v>
      </c>
      <c r="E814" s="17">
        <v>44418</v>
      </c>
      <c r="F814" s="192">
        <v>3</v>
      </c>
      <c r="G814" s="198" t="s">
        <v>1114</v>
      </c>
      <c r="H814" s="198" t="s">
        <v>165</v>
      </c>
      <c r="I814" s="199" t="s">
        <v>1019</v>
      </c>
      <c r="J814" s="199" t="s">
        <v>1519</v>
      </c>
      <c r="K814" s="199">
        <v>5.39</v>
      </c>
      <c r="L814" s="199">
        <v>1.3</v>
      </c>
      <c r="M814" s="110">
        <f t="shared" si="49"/>
        <v>4.09</v>
      </c>
      <c r="N814" s="200">
        <v>44130</v>
      </c>
      <c r="O814" s="201">
        <v>9.6</v>
      </c>
      <c r="P814" s="35" t="s">
        <v>1282</v>
      </c>
      <c r="Q814" s="198" t="s">
        <v>52</v>
      </c>
      <c r="R814" s="198"/>
      <c r="S814" s="198"/>
      <c r="T814" s="198"/>
      <c r="U814" s="198" t="s">
        <v>56</v>
      </c>
      <c r="V814" s="158"/>
    </row>
    <row r="815" spans="2:22" s="156" customFormat="1" ht="18.75">
      <c r="B815" s="71">
        <v>810</v>
      </c>
      <c r="C815" s="170">
        <v>44409</v>
      </c>
      <c r="D815" s="163" t="s">
        <v>959</v>
      </c>
      <c r="E815" s="17">
        <v>44419</v>
      </c>
      <c r="F815" s="192">
        <v>3</v>
      </c>
      <c r="G815" s="198" t="s">
        <v>1520</v>
      </c>
      <c r="H815" s="198" t="s">
        <v>1058</v>
      </c>
      <c r="I815" s="199" t="s">
        <v>772</v>
      </c>
      <c r="J815" s="199" t="s">
        <v>1521</v>
      </c>
      <c r="K815" s="199">
        <v>0.34</v>
      </c>
      <c r="L815" s="199">
        <v>0.3</v>
      </c>
      <c r="M815" s="110">
        <f t="shared" si="49"/>
        <v>4.0000000000000036E-2</v>
      </c>
      <c r="N815" s="200">
        <v>44030</v>
      </c>
      <c r="O815" s="201">
        <v>12.966666666666667</v>
      </c>
      <c r="P815" s="35" t="s">
        <v>1282</v>
      </c>
      <c r="Q815" s="198" t="s">
        <v>52</v>
      </c>
      <c r="R815" s="198"/>
      <c r="S815" s="198"/>
      <c r="T815" s="198"/>
      <c r="U815" s="198" t="s">
        <v>69</v>
      </c>
      <c r="V815" s="158"/>
    </row>
    <row r="816" spans="2:22" s="156" customFormat="1" ht="18.75">
      <c r="B816" s="71">
        <v>811</v>
      </c>
      <c r="C816" s="170">
        <v>44409</v>
      </c>
      <c r="D816" s="163" t="s">
        <v>958</v>
      </c>
      <c r="E816" s="17">
        <v>44420</v>
      </c>
      <c r="F816" s="6">
        <v>1</v>
      </c>
      <c r="G816" s="198" t="s">
        <v>1522</v>
      </c>
      <c r="H816" s="198" t="s">
        <v>1523</v>
      </c>
      <c r="I816" s="199" t="s">
        <v>697</v>
      </c>
      <c r="J816" s="199" t="s">
        <v>1524</v>
      </c>
      <c r="K816" s="199">
        <v>6.89</v>
      </c>
      <c r="L816" s="210">
        <v>4</v>
      </c>
      <c r="M816" s="110">
        <f t="shared" si="49"/>
        <v>2.8899999999999997</v>
      </c>
      <c r="N816" s="200">
        <v>44023</v>
      </c>
      <c r="O816" s="201">
        <v>13.233333333333333</v>
      </c>
      <c r="P816" s="35" t="s">
        <v>1282</v>
      </c>
      <c r="Q816" s="198" t="s">
        <v>52</v>
      </c>
      <c r="R816" s="198"/>
      <c r="S816" s="198"/>
      <c r="T816" s="198"/>
      <c r="U816" s="198" t="s">
        <v>69</v>
      </c>
    </row>
    <row r="817" spans="2:22" s="156" customFormat="1" ht="18.75">
      <c r="B817" s="71">
        <v>812</v>
      </c>
      <c r="C817" s="170">
        <v>44409</v>
      </c>
      <c r="D817" s="163" t="s">
        <v>958</v>
      </c>
      <c r="E817" s="17">
        <v>44420</v>
      </c>
      <c r="F817" s="6">
        <v>1</v>
      </c>
      <c r="G817" s="198" t="s">
        <v>214</v>
      </c>
      <c r="H817" s="198" t="s">
        <v>401</v>
      </c>
      <c r="I817" s="199" t="s">
        <v>366</v>
      </c>
      <c r="J817" s="199" t="s">
        <v>1525</v>
      </c>
      <c r="K817" s="199">
        <v>0.87</v>
      </c>
      <c r="L817" s="210">
        <v>0.4</v>
      </c>
      <c r="M817" s="110">
        <f t="shared" si="49"/>
        <v>0.47</v>
      </c>
      <c r="N817" s="200">
        <v>44150</v>
      </c>
      <c r="O817" s="201">
        <v>9</v>
      </c>
      <c r="P817" s="35" t="s">
        <v>1282</v>
      </c>
      <c r="Q817" s="198" t="s">
        <v>20</v>
      </c>
      <c r="R817" s="198"/>
      <c r="S817" s="198"/>
      <c r="T817" s="198"/>
      <c r="U817" s="198" t="s">
        <v>69</v>
      </c>
    </row>
    <row r="818" spans="2:22" s="156" customFormat="1" ht="18.75">
      <c r="B818" s="71">
        <v>813</v>
      </c>
      <c r="C818" s="170">
        <v>44409</v>
      </c>
      <c r="D818" s="163" t="s">
        <v>958</v>
      </c>
      <c r="E818" s="17">
        <v>44420</v>
      </c>
      <c r="F818" s="192">
        <v>3</v>
      </c>
      <c r="G818" s="198" t="s">
        <v>1179</v>
      </c>
      <c r="H818" s="198" t="s">
        <v>187</v>
      </c>
      <c r="I818" s="199" t="s">
        <v>1073</v>
      </c>
      <c r="J818" s="199" t="s">
        <v>1378</v>
      </c>
      <c r="K818" s="199">
        <v>4.97</v>
      </c>
      <c r="L818" s="210">
        <v>1.5</v>
      </c>
      <c r="M818" s="110">
        <f t="shared" si="49"/>
        <v>3.4699999999999998</v>
      </c>
      <c r="N818" s="200">
        <v>44093</v>
      </c>
      <c r="O818" s="201">
        <v>10.9</v>
      </c>
      <c r="P818" s="35" t="s">
        <v>1282</v>
      </c>
      <c r="Q818" s="198" t="s">
        <v>54</v>
      </c>
      <c r="R818" s="198"/>
      <c r="S818" s="198"/>
      <c r="T818" s="198"/>
      <c r="U818" s="198" t="s">
        <v>130</v>
      </c>
    </row>
    <row r="819" spans="2:22" s="156" customFormat="1" ht="18.75">
      <c r="B819" s="71">
        <v>814</v>
      </c>
      <c r="C819" s="170">
        <v>44409</v>
      </c>
      <c r="D819" s="163" t="s">
        <v>958</v>
      </c>
      <c r="E819" s="17">
        <v>44420</v>
      </c>
      <c r="F819" s="192">
        <v>3</v>
      </c>
      <c r="G819" s="198" t="s">
        <v>1179</v>
      </c>
      <c r="H819" s="198" t="s">
        <v>187</v>
      </c>
      <c r="I819" s="199" t="s">
        <v>1073</v>
      </c>
      <c r="J819" s="199" t="s">
        <v>1526</v>
      </c>
      <c r="K819" s="199">
        <v>3.11</v>
      </c>
      <c r="L819" s="210">
        <v>1</v>
      </c>
      <c r="M819" s="110">
        <f t="shared" si="49"/>
        <v>2.11</v>
      </c>
      <c r="N819" s="200">
        <v>44073</v>
      </c>
      <c r="O819" s="201">
        <v>11.566666666666666</v>
      </c>
      <c r="P819" s="35" t="s">
        <v>1282</v>
      </c>
      <c r="Q819" s="198" t="s">
        <v>54</v>
      </c>
      <c r="R819" s="198"/>
      <c r="S819" s="198"/>
      <c r="T819" s="198"/>
      <c r="U819" s="198" t="s">
        <v>130</v>
      </c>
    </row>
    <row r="820" spans="2:22" s="156" customFormat="1" ht="18.75">
      <c r="B820" s="71">
        <v>815</v>
      </c>
      <c r="C820" s="170">
        <v>44409</v>
      </c>
      <c r="D820" s="163" t="s">
        <v>958</v>
      </c>
      <c r="E820" s="17">
        <v>44420</v>
      </c>
      <c r="F820" s="192">
        <v>3</v>
      </c>
      <c r="G820" s="198" t="s">
        <v>405</v>
      </c>
      <c r="H820" s="198" t="s">
        <v>1447</v>
      </c>
      <c r="I820" s="199" t="s">
        <v>216</v>
      </c>
      <c r="J820" s="199" t="s">
        <v>1527</v>
      </c>
      <c r="K820" s="199">
        <v>3.57</v>
      </c>
      <c r="L820" s="199">
        <v>3.57</v>
      </c>
      <c r="M820" s="110">
        <f t="shared" si="49"/>
        <v>0</v>
      </c>
      <c r="N820" s="200">
        <v>44117</v>
      </c>
      <c r="O820" s="201">
        <v>10.1</v>
      </c>
      <c r="P820" s="35" t="s">
        <v>1282</v>
      </c>
      <c r="Q820" s="198" t="s">
        <v>53</v>
      </c>
      <c r="R820" s="198"/>
      <c r="S820" s="198"/>
      <c r="T820" s="198"/>
      <c r="U820" s="198" t="s">
        <v>84</v>
      </c>
    </row>
    <row r="821" spans="2:22" s="156" customFormat="1" ht="18.75">
      <c r="B821" s="71">
        <v>816</v>
      </c>
      <c r="C821" s="170">
        <v>44409</v>
      </c>
      <c r="D821" s="163" t="s">
        <v>954</v>
      </c>
      <c r="E821" s="17">
        <v>44421</v>
      </c>
      <c r="F821" s="6">
        <v>1</v>
      </c>
      <c r="G821" s="198" t="s">
        <v>188</v>
      </c>
      <c r="H821" s="198" t="s">
        <v>730</v>
      </c>
      <c r="I821" s="199" t="s">
        <v>128</v>
      </c>
      <c r="J821" s="199" t="s">
        <v>160</v>
      </c>
      <c r="K821" s="199">
        <v>4.76</v>
      </c>
      <c r="L821" s="210">
        <v>3</v>
      </c>
      <c r="M821" s="110">
        <f t="shared" si="49"/>
        <v>1.7599999999999998</v>
      </c>
      <c r="N821" s="200">
        <v>44150</v>
      </c>
      <c r="O821" s="201">
        <v>9.0333333333333332</v>
      </c>
      <c r="P821" s="35" t="s">
        <v>1282</v>
      </c>
      <c r="Q821" s="198" t="s">
        <v>53</v>
      </c>
      <c r="R821" s="198"/>
      <c r="S821" s="198"/>
      <c r="T821" s="198"/>
      <c r="U821" s="198" t="s">
        <v>84</v>
      </c>
      <c r="V821" s="158"/>
    </row>
    <row r="822" spans="2:22" s="156" customFormat="1" ht="18.75">
      <c r="B822" s="71">
        <v>817</v>
      </c>
      <c r="C822" s="170">
        <v>44409</v>
      </c>
      <c r="D822" s="163" t="s">
        <v>954</v>
      </c>
      <c r="E822" s="17">
        <v>44421</v>
      </c>
      <c r="F822" s="199">
        <v>2</v>
      </c>
      <c r="G822" s="198" t="s">
        <v>1528</v>
      </c>
      <c r="H822" s="198" t="s">
        <v>599</v>
      </c>
      <c r="I822" s="199" t="s">
        <v>203</v>
      </c>
      <c r="J822" s="199" t="s">
        <v>198</v>
      </c>
      <c r="K822" s="199">
        <v>3.23</v>
      </c>
      <c r="L822" s="199">
        <v>3.23</v>
      </c>
      <c r="M822" s="110">
        <f t="shared" si="49"/>
        <v>0</v>
      </c>
      <c r="N822" s="200">
        <v>44117</v>
      </c>
      <c r="O822" s="201">
        <v>10.133333333333333</v>
      </c>
      <c r="P822" s="35" t="s">
        <v>1282</v>
      </c>
      <c r="Q822" s="198" t="s">
        <v>52</v>
      </c>
      <c r="R822" s="198"/>
      <c r="S822" s="198"/>
      <c r="T822" s="198"/>
      <c r="U822" s="198" t="s">
        <v>130</v>
      </c>
      <c r="V822" s="158"/>
    </row>
    <row r="823" spans="2:22" s="156" customFormat="1" ht="18.75">
      <c r="B823" s="71">
        <v>818</v>
      </c>
      <c r="C823" s="170">
        <v>44409</v>
      </c>
      <c r="D823" s="163" t="s">
        <v>954</v>
      </c>
      <c r="E823" s="17">
        <v>44421</v>
      </c>
      <c r="F823" s="199">
        <v>2</v>
      </c>
      <c r="G823" s="198" t="s">
        <v>37</v>
      </c>
      <c r="H823" s="198" t="s">
        <v>38</v>
      </c>
      <c r="I823" s="199" t="s">
        <v>203</v>
      </c>
      <c r="J823" s="199" t="s">
        <v>1529</v>
      </c>
      <c r="K823" s="199">
        <v>2.86</v>
      </c>
      <c r="L823" s="210">
        <v>2.86</v>
      </c>
      <c r="M823" s="110">
        <f t="shared" si="49"/>
        <v>0</v>
      </c>
      <c r="N823" s="200">
        <v>44117</v>
      </c>
      <c r="O823" s="201">
        <v>10.133333333333333</v>
      </c>
      <c r="P823" s="35" t="s">
        <v>1282</v>
      </c>
      <c r="Q823" s="198" t="s">
        <v>52</v>
      </c>
      <c r="R823" s="198"/>
      <c r="S823" s="198"/>
      <c r="T823" s="198"/>
      <c r="U823" s="198" t="s">
        <v>130</v>
      </c>
      <c r="V823" s="158"/>
    </row>
    <row r="824" spans="2:22" s="156" customFormat="1" ht="18.75">
      <c r="B824" s="71">
        <v>819</v>
      </c>
      <c r="C824" s="170">
        <v>44409</v>
      </c>
      <c r="D824" s="163" t="s">
        <v>954</v>
      </c>
      <c r="E824" s="17">
        <v>44421</v>
      </c>
      <c r="F824" s="199">
        <v>2</v>
      </c>
      <c r="G824" s="198" t="s">
        <v>659</v>
      </c>
      <c r="H824" s="198" t="s">
        <v>1467</v>
      </c>
      <c r="I824" s="199" t="s">
        <v>203</v>
      </c>
      <c r="J824" s="199" t="s">
        <v>1530</v>
      </c>
      <c r="K824" s="199">
        <v>1.42</v>
      </c>
      <c r="L824" s="210">
        <v>1.42</v>
      </c>
      <c r="M824" s="110">
        <f t="shared" si="49"/>
        <v>0</v>
      </c>
      <c r="N824" s="200">
        <v>44103</v>
      </c>
      <c r="O824" s="201">
        <v>10.6</v>
      </c>
      <c r="P824" s="35" t="s">
        <v>1282</v>
      </c>
      <c r="Q824" s="198" t="s">
        <v>52</v>
      </c>
      <c r="R824" s="198"/>
      <c r="S824" s="198"/>
      <c r="T824" s="198"/>
      <c r="U824" s="198" t="s">
        <v>130</v>
      </c>
      <c r="V824" s="158"/>
    </row>
    <row r="825" spans="2:22" s="156" customFormat="1" ht="18.75">
      <c r="B825" s="71">
        <v>820</v>
      </c>
      <c r="C825" s="170">
        <v>44409</v>
      </c>
      <c r="D825" s="163" t="s">
        <v>954</v>
      </c>
      <c r="E825" s="17">
        <v>44421</v>
      </c>
      <c r="F825" s="192">
        <v>3</v>
      </c>
      <c r="G825" s="198" t="s">
        <v>147</v>
      </c>
      <c r="H825" s="198" t="s">
        <v>993</v>
      </c>
      <c r="I825" s="199" t="s">
        <v>154</v>
      </c>
      <c r="J825" s="199" t="s">
        <v>1531</v>
      </c>
      <c r="K825" s="199">
        <v>4.55</v>
      </c>
      <c r="L825" s="210">
        <v>3</v>
      </c>
      <c r="M825" s="110">
        <f t="shared" si="49"/>
        <v>1.5499999999999998</v>
      </c>
      <c r="N825" s="200">
        <v>44119</v>
      </c>
      <c r="O825" s="201">
        <v>10.066666666666666</v>
      </c>
      <c r="P825" s="35" t="s">
        <v>1282</v>
      </c>
      <c r="Q825" s="198" t="s">
        <v>53</v>
      </c>
      <c r="R825" s="198"/>
      <c r="S825" s="198"/>
      <c r="T825" s="198"/>
      <c r="U825" s="198" t="s">
        <v>84</v>
      </c>
      <c r="V825" s="158"/>
    </row>
    <row r="826" spans="2:22" s="156" customFormat="1" ht="18.75">
      <c r="B826" s="71">
        <v>821</v>
      </c>
      <c r="C826" s="170">
        <v>44409</v>
      </c>
      <c r="D826" s="163" t="s">
        <v>956</v>
      </c>
      <c r="E826" s="17">
        <v>44424</v>
      </c>
      <c r="F826" s="6">
        <v>1</v>
      </c>
      <c r="G826" s="198" t="s">
        <v>16</v>
      </c>
      <c r="H826" s="198" t="s">
        <v>390</v>
      </c>
      <c r="I826" s="199" t="s">
        <v>570</v>
      </c>
      <c r="J826" s="199" t="s">
        <v>1532</v>
      </c>
      <c r="K826" s="199">
        <v>2.41</v>
      </c>
      <c r="L826" s="210">
        <v>0.01</v>
      </c>
      <c r="M826" s="110">
        <f t="shared" si="49"/>
        <v>2.4000000000000004</v>
      </c>
      <c r="N826" s="200">
        <v>44139</v>
      </c>
      <c r="O826" s="201">
        <v>9.5</v>
      </c>
      <c r="P826" s="35" t="s">
        <v>1282</v>
      </c>
      <c r="Q826" s="198" t="s">
        <v>20</v>
      </c>
      <c r="R826" s="198"/>
      <c r="S826" s="198"/>
      <c r="T826" s="198"/>
      <c r="U826" s="198" t="s">
        <v>69</v>
      </c>
      <c r="V826" s="158"/>
    </row>
    <row r="827" spans="2:22" s="156" customFormat="1" ht="18.75">
      <c r="B827" s="71">
        <v>822</v>
      </c>
      <c r="C827" s="170">
        <v>44409</v>
      </c>
      <c r="D827" s="163" t="s">
        <v>957</v>
      </c>
      <c r="E827" s="17">
        <v>44425</v>
      </c>
      <c r="F827" s="6">
        <v>1</v>
      </c>
      <c r="G827" s="198" t="s">
        <v>1260</v>
      </c>
      <c r="H827" s="198" t="s">
        <v>767</v>
      </c>
      <c r="I827" s="199" t="s">
        <v>570</v>
      </c>
      <c r="J827" s="199" t="s">
        <v>666</v>
      </c>
      <c r="K827" s="199">
        <v>3.54</v>
      </c>
      <c r="L827" s="210">
        <v>0.03</v>
      </c>
      <c r="M827" s="110">
        <f t="shared" si="49"/>
        <v>3.5100000000000002</v>
      </c>
      <c r="N827" s="200">
        <v>43979</v>
      </c>
      <c r="O827" s="201">
        <v>14.866666666666667</v>
      </c>
      <c r="P827" s="35" t="s">
        <v>1282</v>
      </c>
      <c r="Q827" s="198" t="s">
        <v>20</v>
      </c>
      <c r="R827" s="198"/>
      <c r="S827" s="198"/>
      <c r="T827" s="198"/>
      <c r="U827" s="198" t="s">
        <v>69</v>
      </c>
      <c r="V827" s="158"/>
    </row>
    <row r="828" spans="2:22" s="156" customFormat="1" ht="18.75">
      <c r="B828" s="71">
        <v>823</v>
      </c>
      <c r="C828" s="170">
        <v>44409</v>
      </c>
      <c r="D828" s="163" t="s">
        <v>957</v>
      </c>
      <c r="E828" s="17">
        <v>44425</v>
      </c>
      <c r="F828" s="199">
        <v>1</v>
      </c>
      <c r="G828" s="198" t="s">
        <v>606</v>
      </c>
      <c r="H828" s="198" t="s">
        <v>607</v>
      </c>
      <c r="I828" s="199" t="s">
        <v>760</v>
      </c>
      <c r="J828" s="199" t="s">
        <v>1533</v>
      </c>
      <c r="K828" s="199">
        <v>4.22</v>
      </c>
      <c r="L828" s="199">
        <v>1.72</v>
      </c>
      <c r="M828" s="110">
        <f t="shared" si="49"/>
        <v>2.5</v>
      </c>
      <c r="N828" s="200">
        <v>44164</v>
      </c>
      <c r="O828" s="201">
        <v>8.6999999999999993</v>
      </c>
      <c r="P828" s="35" t="s">
        <v>1282</v>
      </c>
      <c r="Q828" s="198" t="s">
        <v>20</v>
      </c>
      <c r="R828" s="198"/>
      <c r="S828" s="198"/>
      <c r="T828" s="198"/>
      <c r="U828" s="198" t="s">
        <v>306</v>
      </c>
      <c r="V828" s="158"/>
    </row>
    <row r="829" spans="2:22" s="156" customFormat="1" ht="18.75">
      <c r="B829" s="71">
        <v>824</v>
      </c>
      <c r="C829" s="170">
        <v>44409</v>
      </c>
      <c r="D829" s="163" t="s">
        <v>957</v>
      </c>
      <c r="E829" s="17">
        <v>44425</v>
      </c>
      <c r="F829" s="199">
        <v>2</v>
      </c>
      <c r="G829" s="198" t="s">
        <v>40</v>
      </c>
      <c r="H829" s="198" t="s">
        <v>916</v>
      </c>
      <c r="I829" s="199" t="s">
        <v>43</v>
      </c>
      <c r="J829" s="199" t="s">
        <v>1256</v>
      </c>
      <c r="K829" s="199">
        <v>7.1</v>
      </c>
      <c r="L829" s="210">
        <v>0.5</v>
      </c>
      <c r="M829" s="110">
        <f t="shared" si="49"/>
        <v>6.6</v>
      </c>
      <c r="N829" s="200">
        <v>44095</v>
      </c>
      <c r="O829" s="201">
        <v>11</v>
      </c>
      <c r="P829" s="35" t="s">
        <v>1282</v>
      </c>
      <c r="Q829" s="198" t="s">
        <v>54</v>
      </c>
      <c r="R829" s="198"/>
      <c r="S829" s="198"/>
      <c r="T829" s="198"/>
      <c r="U829" s="198" t="s">
        <v>56</v>
      </c>
      <c r="V829" s="158"/>
    </row>
    <row r="830" spans="2:22" s="156" customFormat="1" ht="18.75">
      <c r="B830" s="71">
        <v>825</v>
      </c>
      <c r="C830" s="170">
        <v>44409</v>
      </c>
      <c r="D830" s="163" t="s">
        <v>959</v>
      </c>
      <c r="E830" s="17">
        <v>44426</v>
      </c>
      <c r="F830" s="84" t="s">
        <v>22</v>
      </c>
      <c r="G830" s="208" t="s">
        <v>146</v>
      </c>
      <c r="H830" s="208" t="s">
        <v>16</v>
      </c>
      <c r="I830" s="199" t="s">
        <v>1534</v>
      </c>
      <c r="J830" s="199" t="s">
        <v>1535</v>
      </c>
      <c r="K830" s="210">
        <v>3</v>
      </c>
      <c r="L830" s="210">
        <v>2.25</v>
      </c>
      <c r="M830" s="110">
        <f t="shared" si="49"/>
        <v>0.75</v>
      </c>
      <c r="N830" s="200">
        <v>44138</v>
      </c>
      <c r="O830" s="212">
        <v>10</v>
      </c>
      <c r="P830" s="35" t="s">
        <v>1282</v>
      </c>
      <c r="Q830" s="198" t="s">
        <v>20</v>
      </c>
      <c r="R830" s="198"/>
      <c r="S830" s="198"/>
      <c r="T830" s="198"/>
      <c r="U830" s="198" t="s">
        <v>69</v>
      </c>
      <c r="V830" s="158"/>
    </row>
    <row r="831" spans="2:22" s="156" customFormat="1" ht="18.75">
      <c r="B831" s="71">
        <v>826</v>
      </c>
      <c r="C831" s="170">
        <v>44409</v>
      </c>
      <c r="D831" s="163" t="s">
        <v>959</v>
      </c>
      <c r="E831" s="17">
        <v>44426</v>
      </c>
      <c r="F831" s="84" t="s">
        <v>22</v>
      </c>
      <c r="G831" s="208" t="s">
        <v>146</v>
      </c>
      <c r="H831" s="208" t="s">
        <v>16</v>
      </c>
      <c r="I831" s="199" t="s">
        <v>1534</v>
      </c>
      <c r="J831" s="199" t="s">
        <v>1536</v>
      </c>
      <c r="K831" s="210">
        <v>3</v>
      </c>
      <c r="L831" s="210">
        <v>3</v>
      </c>
      <c r="M831" s="110">
        <f t="shared" si="49"/>
        <v>0</v>
      </c>
      <c r="N831" s="200">
        <v>44132</v>
      </c>
      <c r="O831" s="212">
        <v>10</v>
      </c>
      <c r="P831" s="35" t="s">
        <v>1282</v>
      </c>
      <c r="Q831" s="198" t="s">
        <v>20</v>
      </c>
      <c r="R831" s="198"/>
      <c r="S831" s="198"/>
      <c r="T831" s="198"/>
      <c r="U831" s="198" t="s">
        <v>69</v>
      </c>
      <c r="V831" s="158"/>
    </row>
    <row r="832" spans="2:22" s="156" customFormat="1" ht="18.75">
      <c r="B832" s="71">
        <v>827</v>
      </c>
      <c r="C832" s="170">
        <v>44409</v>
      </c>
      <c r="D832" s="163" t="s">
        <v>959</v>
      </c>
      <c r="E832" s="17">
        <v>44426</v>
      </c>
      <c r="F832" s="84" t="s">
        <v>22</v>
      </c>
      <c r="G832" s="208" t="s">
        <v>146</v>
      </c>
      <c r="H832" s="208" t="s">
        <v>16</v>
      </c>
      <c r="I832" s="199" t="s">
        <v>1534</v>
      </c>
      <c r="J832" s="199" t="s">
        <v>1537</v>
      </c>
      <c r="K832" s="199">
        <v>1.19</v>
      </c>
      <c r="L832" s="199">
        <v>1.19</v>
      </c>
      <c r="M832" s="110">
        <f t="shared" si="49"/>
        <v>0</v>
      </c>
      <c r="N832" s="200">
        <v>44142</v>
      </c>
      <c r="O832" s="212">
        <v>10</v>
      </c>
      <c r="P832" s="35" t="s">
        <v>1282</v>
      </c>
      <c r="Q832" s="198" t="s">
        <v>20</v>
      </c>
      <c r="R832" s="198"/>
      <c r="S832" s="198"/>
      <c r="T832" s="198"/>
      <c r="U832" s="198" t="s">
        <v>69</v>
      </c>
      <c r="V832" s="158"/>
    </row>
    <row r="833" spans="2:22" s="156" customFormat="1" ht="18.75">
      <c r="B833" s="71">
        <v>828</v>
      </c>
      <c r="C833" s="170">
        <v>44409</v>
      </c>
      <c r="D833" s="163" t="s">
        <v>958</v>
      </c>
      <c r="E833" s="17">
        <v>44427</v>
      </c>
      <c r="F833" s="6">
        <v>1</v>
      </c>
      <c r="G833" s="198" t="s">
        <v>676</v>
      </c>
      <c r="H833" s="198" t="s">
        <v>1330</v>
      </c>
      <c r="I833" s="199" t="s">
        <v>421</v>
      </c>
      <c r="J833" s="199" t="s">
        <v>1538</v>
      </c>
      <c r="K833" s="199">
        <v>5.33</v>
      </c>
      <c r="L833" s="210">
        <v>0.1</v>
      </c>
      <c r="M833" s="110">
        <f t="shared" si="49"/>
        <v>5.23</v>
      </c>
      <c r="N833" s="200">
        <v>44186</v>
      </c>
      <c r="O833" s="201">
        <v>8.0333333333333332</v>
      </c>
      <c r="P833" s="35" t="s">
        <v>1282</v>
      </c>
      <c r="Q833" s="198" t="s">
        <v>52</v>
      </c>
      <c r="R833" s="198"/>
      <c r="S833" s="198"/>
      <c r="T833" s="198"/>
      <c r="U833" s="198" t="s">
        <v>811</v>
      </c>
      <c r="V833" s="158"/>
    </row>
    <row r="834" spans="2:22" s="156" customFormat="1" ht="18.75">
      <c r="B834" s="71">
        <v>829</v>
      </c>
      <c r="C834" s="170">
        <v>44409</v>
      </c>
      <c r="D834" s="163" t="s">
        <v>958</v>
      </c>
      <c r="E834" s="17">
        <v>44427</v>
      </c>
      <c r="F834" s="199">
        <v>1</v>
      </c>
      <c r="G834" s="198" t="s">
        <v>676</v>
      </c>
      <c r="H834" s="198" t="s">
        <v>1330</v>
      </c>
      <c r="I834" s="199" t="s">
        <v>421</v>
      </c>
      <c r="J834" s="199" t="s">
        <v>1539</v>
      </c>
      <c r="K834" s="199">
        <v>3.48</v>
      </c>
      <c r="L834" s="210">
        <v>0.2</v>
      </c>
      <c r="M834" s="110">
        <f t="shared" si="49"/>
        <v>3.28</v>
      </c>
      <c r="N834" s="200">
        <v>44084</v>
      </c>
      <c r="O834" s="201">
        <v>11.433333333333334</v>
      </c>
      <c r="P834" s="35" t="s">
        <v>1282</v>
      </c>
      <c r="Q834" s="198" t="s">
        <v>52</v>
      </c>
      <c r="R834" s="198"/>
      <c r="S834" s="198"/>
      <c r="T834" s="198"/>
      <c r="U834" s="198" t="s">
        <v>811</v>
      </c>
      <c r="V834" s="158"/>
    </row>
    <row r="835" spans="2:22" s="156" customFormat="1" ht="18.75">
      <c r="B835" s="71">
        <v>830</v>
      </c>
      <c r="C835" s="170">
        <v>44409</v>
      </c>
      <c r="D835" s="163" t="s">
        <v>956</v>
      </c>
      <c r="E835" s="17">
        <v>44431</v>
      </c>
      <c r="F835" s="199">
        <v>1</v>
      </c>
      <c r="G835" s="198" t="s">
        <v>346</v>
      </c>
      <c r="H835" s="198" t="s">
        <v>16</v>
      </c>
      <c r="I835" s="199" t="s">
        <v>487</v>
      </c>
      <c r="J835" s="213" t="s">
        <v>1540</v>
      </c>
      <c r="K835" s="199">
        <v>3.38</v>
      </c>
      <c r="L835" s="210">
        <v>0.01</v>
      </c>
      <c r="M835" s="110">
        <v>3.37</v>
      </c>
      <c r="N835" s="200">
        <v>44176</v>
      </c>
      <c r="O835" s="201">
        <v>8.5</v>
      </c>
      <c r="P835" s="35" t="s">
        <v>1282</v>
      </c>
      <c r="Q835" s="198" t="s">
        <v>54</v>
      </c>
      <c r="R835" s="198"/>
      <c r="S835" s="198"/>
      <c r="T835" s="198"/>
      <c r="U835" s="198" t="s">
        <v>306</v>
      </c>
      <c r="V835" s="158"/>
    </row>
    <row r="836" spans="2:22" s="156" customFormat="1" ht="18.75">
      <c r="B836" s="71">
        <v>831</v>
      </c>
      <c r="C836" s="170">
        <v>44409</v>
      </c>
      <c r="D836" s="163" t="s">
        <v>956</v>
      </c>
      <c r="E836" s="17">
        <v>44431</v>
      </c>
      <c r="F836" s="199">
        <v>1</v>
      </c>
      <c r="G836" s="198" t="s">
        <v>1541</v>
      </c>
      <c r="H836" s="198" t="s">
        <v>976</v>
      </c>
      <c r="I836" s="199" t="s">
        <v>784</v>
      </c>
      <c r="J836" s="213" t="s">
        <v>1542</v>
      </c>
      <c r="K836" s="199">
        <v>3.33</v>
      </c>
      <c r="L836" s="210">
        <v>0.02</v>
      </c>
      <c r="M836" s="110">
        <v>3.31</v>
      </c>
      <c r="N836" s="200">
        <v>44165</v>
      </c>
      <c r="O836" s="201">
        <v>8.8666666666666671</v>
      </c>
      <c r="P836" s="35" t="s">
        <v>1282</v>
      </c>
      <c r="Q836" s="198" t="s">
        <v>52</v>
      </c>
      <c r="R836" s="198"/>
      <c r="S836" s="198"/>
      <c r="T836" s="198"/>
      <c r="U836" s="198" t="s">
        <v>57</v>
      </c>
      <c r="V836" s="158"/>
    </row>
    <row r="837" spans="2:22" s="156" customFormat="1" ht="18.75">
      <c r="B837" s="71">
        <v>832</v>
      </c>
      <c r="C837" s="170">
        <v>44409</v>
      </c>
      <c r="D837" s="163" t="s">
        <v>956</v>
      </c>
      <c r="E837" s="17">
        <v>44431</v>
      </c>
      <c r="F837" s="199">
        <v>2</v>
      </c>
      <c r="G837" s="198" t="s">
        <v>16</v>
      </c>
      <c r="H837" s="198" t="s">
        <v>71</v>
      </c>
      <c r="I837" s="199" t="s">
        <v>546</v>
      </c>
      <c r="J837" s="213" t="s">
        <v>1543</v>
      </c>
      <c r="K837" s="199">
        <v>2.23</v>
      </c>
      <c r="L837" s="210">
        <v>2.23</v>
      </c>
      <c r="M837" s="110">
        <v>0</v>
      </c>
      <c r="N837" s="200">
        <v>44151</v>
      </c>
      <c r="O837" s="201">
        <v>9.3333333333333339</v>
      </c>
      <c r="P837" s="35" t="s">
        <v>1282</v>
      </c>
      <c r="Q837" s="198" t="s">
        <v>20</v>
      </c>
      <c r="R837" s="198"/>
      <c r="S837" s="198"/>
      <c r="T837" s="198"/>
      <c r="U837" s="198" t="s">
        <v>130</v>
      </c>
      <c r="V837" s="158"/>
    </row>
    <row r="838" spans="2:22" s="156" customFormat="1" ht="18.75">
      <c r="B838" s="71">
        <v>833</v>
      </c>
      <c r="C838" s="170">
        <v>44409</v>
      </c>
      <c r="D838" s="163" t="s">
        <v>956</v>
      </c>
      <c r="E838" s="17">
        <v>44431</v>
      </c>
      <c r="F838" s="199">
        <v>2</v>
      </c>
      <c r="G838" s="198" t="s">
        <v>390</v>
      </c>
      <c r="H838" s="198" t="s">
        <v>1330</v>
      </c>
      <c r="I838" s="199" t="s">
        <v>546</v>
      </c>
      <c r="J838" s="213" t="s">
        <v>1544</v>
      </c>
      <c r="K838" s="199">
        <v>7.55</v>
      </c>
      <c r="L838" s="210">
        <v>7.55</v>
      </c>
      <c r="M838" s="110">
        <v>0</v>
      </c>
      <c r="N838" s="200">
        <v>44142</v>
      </c>
      <c r="O838" s="201">
        <v>9.6333333333333329</v>
      </c>
      <c r="P838" s="35" t="s">
        <v>1282</v>
      </c>
      <c r="Q838" s="198" t="s">
        <v>20</v>
      </c>
      <c r="R838" s="198"/>
      <c r="S838" s="198"/>
      <c r="T838" s="198"/>
      <c r="U838" s="198" t="s">
        <v>130</v>
      </c>
      <c r="V838" s="158"/>
    </row>
    <row r="839" spans="2:22" s="156" customFormat="1" ht="18.75">
      <c r="B839" s="71">
        <v>834</v>
      </c>
      <c r="C839" s="170">
        <v>44409</v>
      </c>
      <c r="D839" s="163" t="s">
        <v>956</v>
      </c>
      <c r="E839" s="17">
        <v>44431</v>
      </c>
      <c r="F839" s="199">
        <v>2</v>
      </c>
      <c r="G839" s="198" t="s">
        <v>71</v>
      </c>
      <c r="H839" s="198" t="s">
        <v>1545</v>
      </c>
      <c r="I839" s="199" t="s">
        <v>546</v>
      </c>
      <c r="J839" s="213" t="s">
        <v>1546</v>
      </c>
      <c r="K839" s="199">
        <v>4.4000000000000004</v>
      </c>
      <c r="L839" s="210">
        <v>4.4000000000000004</v>
      </c>
      <c r="M839" s="110">
        <v>0</v>
      </c>
      <c r="N839" s="200">
        <v>44159</v>
      </c>
      <c r="O839" s="201">
        <v>9.0666666666666664</v>
      </c>
      <c r="P839" s="35" t="s">
        <v>1282</v>
      </c>
      <c r="Q839" s="198" t="s">
        <v>20</v>
      </c>
      <c r="R839" s="198"/>
      <c r="S839" s="198"/>
      <c r="T839" s="198"/>
      <c r="U839" s="198" t="s">
        <v>69</v>
      </c>
      <c r="V839" s="158"/>
    </row>
    <row r="840" spans="2:22" s="156" customFormat="1" ht="18.75">
      <c r="B840" s="71">
        <v>835</v>
      </c>
      <c r="C840" s="170">
        <v>44409</v>
      </c>
      <c r="D840" s="163" t="s">
        <v>956</v>
      </c>
      <c r="E840" s="17">
        <v>44431</v>
      </c>
      <c r="F840" s="199">
        <v>2</v>
      </c>
      <c r="G840" s="198" t="s">
        <v>456</v>
      </c>
      <c r="H840" s="198" t="s">
        <v>1545</v>
      </c>
      <c r="I840" s="199" t="s">
        <v>546</v>
      </c>
      <c r="J840" s="213" t="s">
        <v>1547</v>
      </c>
      <c r="K840" s="199">
        <v>1.78</v>
      </c>
      <c r="L840" s="210">
        <v>1.78</v>
      </c>
      <c r="M840" s="110">
        <v>0</v>
      </c>
      <c r="N840" s="200">
        <v>44144</v>
      </c>
      <c r="O840" s="201">
        <v>9.5666666666666664</v>
      </c>
      <c r="P840" s="35" t="s">
        <v>1282</v>
      </c>
      <c r="Q840" s="198" t="s">
        <v>20</v>
      </c>
      <c r="R840" s="198"/>
      <c r="S840" s="198"/>
      <c r="T840" s="198"/>
      <c r="U840" s="198" t="s">
        <v>130</v>
      </c>
      <c r="V840" s="158"/>
    </row>
    <row r="841" spans="2:22" s="156" customFormat="1" ht="18.75">
      <c r="B841" s="71">
        <v>836</v>
      </c>
      <c r="C841" s="170">
        <v>44409</v>
      </c>
      <c r="D841" s="163" t="s">
        <v>956</v>
      </c>
      <c r="E841" s="17">
        <v>44431</v>
      </c>
      <c r="F841" s="199">
        <v>2</v>
      </c>
      <c r="G841" s="198" t="s">
        <v>214</v>
      </c>
      <c r="H841" s="198" t="s">
        <v>401</v>
      </c>
      <c r="I841" s="199" t="s">
        <v>546</v>
      </c>
      <c r="J841" s="213" t="s">
        <v>1548</v>
      </c>
      <c r="K841" s="199">
        <v>0.74</v>
      </c>
      <c r="L841" s="210">
        <v>0.74</v>
      </c>
      <c r="M841" s="110">
        <v>0</v>
      </c>
      <c r="N841" s="200">
        <v>44142</v>
      </c>
      <c r="O841" s="201">
        <v>9.6333333333333329</v>
      </c>
      <c r="P841" s="35" t="s">
        <v>1282</v>
      </c>
      <c r="Q841" s="198" t="s">
        <v>20</v>
      </c>
      <c r="R841" s="198"/>
      <c r="S841" s="198"/>
      <c r="T841" s="198"/>
      <c r="U841" s="198" t="s">
        <v>69</v>
      </c>
      <c r="V841" s="158"/>
    </row>
    <row r="842" spans="2:22" s="156" customFormat="1" ht="18.75">
      <c r="B842" s="71">
        <v>837</v>
      </c>
      <c r="C842" s="170">
        <v>44409</v>
      </c>
      <c r="D842" s="163" t="s">
        <v>956</v>
      </c>
      <c r="E842" s="17">
        <v>44431</v>
      </c>
      <c r="F842" s="192">
        <v>2</v>
      </c>
      <c r="G842" s="198" t="s">
        <v>214</v>
      </c>
      <c r="H842" s="198" t="s">
        <v>401</v>
      </c>
      <c r="I842" s="199" t="s">
        <v>546</v>
      </c>
      <c r="J842" s="199" t="s">
        <v>1549</v>
      </c>
      <c r="K842" s="199">
        <v>4.75</v>
      </c>
      <c r="L842" s="199">
        <v>0.5</v>
      </c>
      <c r="M842" s="110">
        <v>4.25</v>
      </c>
      <c r="N842" s="200">
        <v>44144</v>
      </c>
      <c r="O842" s="201">
        <v>9.5666666666666664</v>
      </c>
      <c r="P842" s="35" t="s">
        <v>1282</v>
      </c>
      <c r="Q842" s="198" t="s">
        <v>20</v>
      </c>
      <c r="R842" s="198"/>
      <c r="S842" s="198"/>
      <c r="T842" s="198"/>
      <c r="U842" s="198" t="s">
        <v>69</v>
      </c>
      <c r="V842" s="158"/>
    </row>
    <row r="843" spans="2:22" s="156" customFormat="1" ht="18.75">
      <c r="B843" s="71">
        <v>838</v>
      </c>
      <c r="C843" s="170">
        <v>44409</v>
      </c>
      <c r="D843" s="163" t="s">
        <v>959</v>
      </c>
      <c r="E843" s="17">
        <v>44433</v>
      </c>
      <c r="F843" s="89" t="s">
        <v>755</v>
      </c>
      <c r="G843" s="198" t="s">
        <v>36</v>
      </c>
      <c r="H843" s="198" t="s">
        <v>38</v>
      </c>
      <c r="I843" s="199" t="s">
        <v>749</v>
      </c>
      <c r="J843" s="199" t="s">
        <v>1277</v>
      </c>
      <c r="K843" s="199">
        <v>11.34</v>
      </c>
      <c r="L843" s="210">
        <v>1.5</v>
      </c>
      <c r="M843" s="110">
        <f t="shared" ref="M843:M847" si="50">K843-L843</f>
        <v>9.84</v>
      </c>
      <c r="N843" s="200">
        <v>44054</v>
      </c>
      <c r="O843" s="201">
        <v>12.633333333333333</v>
      </c>
      <c r="P843" s="35" t="s">
        <v>1282</v>
      </c>
      <c r="Q843" s="198" t="s">
        <v>53</v>
      </c>
      <c r="R843" s="198"/>
      <c r="S843" s="198"/>
      <c r="T843" s="198"/>
      <c r="U843" s="198" t="s">
        <v>112</v>
      </c>
      <c r="V843" s="158"/>
    </row>
    <row r="844" spans="2:22" s="156" customFormat="1" ht="18.75">
      <c r="B844" s="71">
        <v>839</v>
      </c>
      <c r="C844" s="170">
        <v>44409</v>
      </c>
      <c r="D844" s="163" t="s">
        <v>959</v>
      </c>
      <c r="E844" s="17">
        <v>44433</v>
      </c>
      <c r="F844" s="192">
        <v>3</v>
      </c>
      <c r="G844" s="198" t="s">
        <v>1550</v>
      </c>
      <c r="H844" s="198" t="s">
        <v>599</v>
      </c>
      <c r="I844" s="199" t="s">
        <v>551</v>
      </c>
      <c r="J844" s="199" t="s">
        <v>555</v>
      </c>
      <c r="K844" s="199">
        <v>2.08</v>
      </c>
      <c r="L844" s="199">
        <v>2.08</v>
      </c>
      <c r="M844" s="110">
        <f t="shared" si="50"/>
        <v>0</v>
      </c>
      <c r="N844" s="200">
        <v>44096</v>
      </c>
      <c r="O844" s="201">
        <v>11.233333333333333</v>
      </c>
      <c r="P844" s="35" t="s">
        <v>1282</v>
      </c>
      <c r="Q844" s="198" t="s">
        <v>20</v>
      </c>
      <c r="R844" s="198"/>
      <c r="S844" s="198"/>
      <c r="T844" s="198"/>
      <c r="U844" s="198" t="s">
        <v>111</v>
      </c>
      <c r="V844" s="158"/>
    </row>
    <row r="845" spans="2:22" s="156" customFormat="1" ht="18.75">
      <c r="B845" s="71">
        <v>840</v>
      </c>
      <c r="C845" s="170">
        <v>44409</v>
      </c>
      <c r="D845" s="163" t="s">
        <v>959</v>
      </c>
      <c r="E845" s="17">
        <v>44433</v>
      </c>
      <c r="F845" s="192">
        <v>3</v>
      </c>
      <c r="G845" s="198" t="s">
        <v>1550</v>
      </c>
      <c r="H845" s="198" t="s">
        <v>599</v>
      </c>
      <c r="I845" s="199" t="s">
        <v>551</v>
      </c>
      <c r="J845" s="199" t="s">
        <v>553</v>
      </c>
      <c r="K845" s="199">
        <v>9.1199999999999992</v>
      </c>
      <c r="L845" s="210">
        <v>8</v>
      </c>
      <c r="M845" s="110">
        <f t="shared" si="50"/>
        <v>1.1199999999999992</v>
      </c>
      <c r="N845" s="200">
        <v>44097</v>
      </c>
      <c r="O845" s="201">
        <v>11.2</v>
      </c>
      <c r="P845" s="35" t="s">
        <v>1282</v>
      </c>
      <c r="Q845" s="198" t="s">
        <v>20</v>
      </c>
      <c r="R845" s="198"/>
      <c r="S845" s="198"/>
      <c r="T845" s="198"/>
      <c r="U845" s="198" t="s">
        <v>111</v>
      </c>
      <c r="V845" s="158"/>
    </row>
    <row r="846" spans="2:22" s="156" customFormat="1" ht="18.75">
      <c r="B846" s="71">
        <v>841</v>
      </c>
      <c r="C846" s="170">
        <v>44409</v>
      </c>
      <c r="D846" s="163" t="s">
        <v>959</v>
      </c>
      <c r="E846" s="17">
        <v>44433</v>
      </c>
      <c r="F846" s="192">
        <v>3</v>
      </c>
      <c r="G846" s="198" t="s">
        <v>1550</v>
      </c>
      <c r="H846" s="198" t="s">
        <v>599</v>
      </c>
      <c r="I846" s="199" t="s">
        <v>551</v>
      </c>
      <c r="J846" s="199" t="s">
        <v>552</v>
      </c>
      <c r="K846" s="199">
        <v>4.83</v>
      </c>
      <c r="L846" s="210">
        <v>3</v>
      </c>
      <c r="M846" s="110">
        <f t="shared" si="50"/>
        <v>1.83</v>
      </c>
      <c r="N846" s="200">
        <v>44098</v>
      </c>
      <c r="O846" s="201">
        <v>11.166666666666666</v>
      </c>
      <c r="P846" s="35" t="s">
        <v>1282</v>
      </c>
      <c r="Q846" s="198" t="s">
        <v>20</v>
      </c>
      <c r="R846" s="198"/>
      <c r="S846" s="198"/>
      <c r="T846" s="198"/>
      <c r="U846" s="198" t="s">
        <v>111</v>
      </c>
      <c r="V846" s="158"/>
    </row>
    <row r="847" spans="2:22" s="156" customFormat="1" ht="18.75">
      <c r="B847" s="71">
        <v>842</v>
      </c>
      <c r="C847" s="170">
        <v>44409</v>
      </c>
      <c r="D847" s="163" t="s">
        <v>959</v>
      </c>
      <c r="E847" s="17">
        <v>44433</v>
      </c>
      <c r="F847" s="192">
        <v>3</v>
      </c>
      <c r="G847" s="198" t="s">
        <v>1550</v>
      </c>
      <c r="H847" s="198" t="s">
        <v>599</v>
      </c>
      <c r="I847" s="199" t="s">
        <v>551</v>
      </c>
      <c r="J847" s="199" t="s">
        <v>1551</v>
      </c>
      <c r="K847" s="199">
        <v>0.57999999999999996</v>
      </c>
      <c r="L847" s="199">
        <v>0.57999999999999996</v>
      </c>
      <c r="M847" s="110">
        <f t="shared" si="50"/>
        <v>0</v>
      </c>
      <c r="N847" s="200">
        <v>44091</v>
      </c>
      <c r="O847" s="201">
        <v>11.4</v>
      </c>
      <c r="P847" s="35" t="s">
        <v>1282</v>
      </c>
      <c r="Q847" s="198" t="s">
        <v>20</v>
      </c>
      <c r="R847" s="198"/>
      <c r="S847" s="198"/>
      <c r="T847" s="198"/>
      <c r="U847" s="198" t="s">
        <v>111</v>
      </c>
      <c r="V847" s="158"/>
    </row>
    <row r="848" spans="2:22" s="156" customFormat="1" ht="18.75">
      <c r="B848" s="71">
        <v>843</v>
      </c>
      <c r="C848" s="170">
        <v>44409</v>
      </c>
      <c r="D848" s="163" t="s">
        <v>958</v>
      </c>
      <c r="E848" s="17">
        <v>44434</v>
      </c>
      <c r="F848" s="199">
        <v>2</v>
      </c>
      <c r="G848" s="210">
        <v>16.41</v>
      </c>
      <c r="H848" s="210">
        <v>17.100000000000001</v>
      </c>
      <c r="I848" s="199" t="s">
        <v>1552</v>
      </c>
      <c r="J848" s="199" t="s">
        <v>1553</v>
      </c>
      <c r="K848" s="199">
        <v>2.38</v>
      </c>
      <c r="L848" s="199">
        <v>2.38</v>
      </c>
      <c r="M848" s="210">
        <f>K848-L848</f>
        <v>0</v>
      </c>
      <c r="N848" s="200">
        <v>44039</v>
      </c>
      <c r="O848" s="201">
        <v>13.2</v>
      </c>
      <c r="P848" s="35" t="s">
        <v>1282</v>
      </c>
      <c r="Q848" s="198" t="s">
        <v>20</v>
      </c>
      <c r="R848" s="198"/>
      <c r="S848" s="198"/>
      <c r="T848" s="198"/>
      <c r="U848" s="198" t="s">
        <v>112</v>
      </c>
      <c r="V848" s="158"/>
    </row>
    <row r="849" spans="2:22" s="156" customFormat="1" ht="18.75">
      <c r="B849" s="71">
        <v>844</v>
      </c>
      <c r="C849" s="170">
        <v>44409</v>
      </c>
      <c r="D849" s="163" t="s">
        <v>958</v>
      </c>
      <c r="E849" s="17">
        <v>44434</v>
      </c>
      <c r="F849" s="199">
        <v>2</v>
      </c>
      <c r="G849" s="210">
        <v>17</v>
      </c>
      <c r="H849" s="210">
        <v>17.100000000000001</v>
      </c>
      <c r="I849" s="199" t="s">
        <v>546</v>
      </c>
      <c r="J849" s="199" t="s">
        <v>1554</v>
      </c>
      <c r="K849" s="199">
        <v>0.39</v>
      </c>
      <c r="L849" s="199">
        <v>0.39</v>
      </c>
      <c r="M849" s="210">
        <f t="shared" ref="M849:M868" si="51">K849-L849</f>
        <v>0</v>
      </c>
      <c r="N849" s="200">
        <v>44134</v>
      </c>
      <c r="O849" s="201">
        <v>10.033333333333333</v>
      </c>
      <c r="P849" s="35" t="s">
        <v>1282</v>
      </c>
      <c r="Q849" s="198" t="s">
        <v>20</v>
      </c>
      <c r="R849" s="198"/>
      <c r="S849" s="198"/>
      <c r="T849" s="198"/>
      <c r="U849" s="198" t="s">
        <v>56</v>
      </c>
      <c r="V849" s="158"/>
    </row>
    <row r="850" spans="2:22" s="156" customFormat="1" ht="18.75">
      <c r="B850" s="71">
        <v>845</v>
      </c>
      <c r="C850" s="170">
        <v>44409</v>
      </c>
      <c r="D850" s="163" t="s">
        <v>958</v>
      </c>
      <c r="E850" s="17">
        <v>44434</v>
      </c>
      <c r="F850" s="199">
        <v>2</v>
      </c>
      <c r="G850" s="210">
        <v>17.100000000000001</v>
      </c>
      <c r="H850" s="210">
        <v>17.3</v>
      </c>
      <c r="I850" s="199" t="s">
        <v>203</v>
      </c>
      <c r="J850" s="199" t="s">
        <v>250</v>
      </c>
      <c r="K850" s="199">
        <v>2.5499999999999998</v>
      </c>
      <c r="L850" s="199">
        <v>2.5499999999999998</v>
      </c>
      <c r="M850" s="210">
        <f t="shared" si="51"/>
        <v>0</v>
      </c>
      <c r="N850" s="200">
        <v>44072</v>
      </c>
      <c r="O850" s="201">
        <v>12.1</v>
      </c>
      <c r="P850" s="35" t="s">
        <v>1282</v>
      </c>
      <c r="Q850" s="198" t="s">
        <v>52</v>
      </c>
      <c r="R850" s="198"/>
      <c r="S850" s="198"/>
      <c r="T850" s="198"/>
      <c r="U850" s="198" t="s">
        <v>130</v>
      </c>
      <c r="V850" s="158"/>
    </row>
    <row r="851" spans="2:22" s="156" customFormat="1" ht="18.75">
      <c r="B851" s="71">
        <v>846</v>
      </c>
      <c r="C851" s="170">
        <v>44409</v>
      </c>
      <c r="D851" s="163" t="s">
        <v>958</v>
      </c>
      <c r="E851" s="17">
        <v>44434</v>
      </c>
      <c r="F851" s="199">
        <v>2</v>
      </c>
      <c r="G851" s="210">
        <v>17.2</v>
      </c>
      <c r="H851" s="210">
        <v>17.399999999999999</v>
      </c>
      <c r="I851" s="199" t="s">
        <v>203</v>
      </c>
      <c r="J851" s="199" t="s">
        <v>1555</v>
      </c>
      <c r="K851" s="199">
        <v>5.46</v>
      </c>
      <c r="L851" s="199">
        <v>5.46</v>
      </c>
      <c r="M851" s="210">
        <f t="shared" si="51"/>
        <v>0</v>
      </c>
      <c r="N851" s="200">
        <v>44072</v>
      </c>
      <c r="O851" s="201">
        <v>12.1</v>
      </c>
      <c r="P851" s="35" t="s">
        <v>1282</v>
      </c>
      <c r="Q851" s="198" t="s">
        <v>52</v>
      </c>
      <c r="R851" s="198"/>
      <c r="S851" s="198"/>
      <c r="T851" s="198"/>
      <c r="U851" s="198" t="s">
        <v>130</v>
      </c>
      <c r="V851" s="158"/>
    </row>
    <row r="852" spans="2:22" s="156" customFormat="1" ht="18.75">
      <c r="B852" s="71">
        <v>847</v>
      </c>
      <c r="C852" s="170">
        <v>44409</v>
      </c>
      <c r="D852" s="163" t="s">
        <v>958</v>
      </c>
      <c r="E852" s="17">
        <v>44434</v>
      </c>
      <c r="F852" s="199">
        <v>2</v>
      </c>
      <c r="G852" s="210">
        <v>17.2</v>
      </c>
      <c r="H852" s="210">
        <v>18</v>
      </c>
      <c r="I852" s="199" t="s">
        <v>203</v>
      </c>
      <c r="J852" s="199" t="s">
        <v>1556</v>
      </c>
      <c r="K852" s="199">
        <v>9.66</v>
      </c>
      <c r="L852" s="199">
        <v>9.66</v>
      </c>
      <c r="M852" s="210">
        <f t="shared" si="51"/>
        <v>0</v>
      </c>
      <c r="N852" s="200">
        <v>44069</v>
      </c>
      <c r="O852" s="201">
        <v>12.2</v>
      </c>
      <c r="P852" s="35" t="s">
        <v>1282</v>
      </c>
      <c r="Q852" s="198" t="s">
        <v>52</v>
      </c>
      <c r="R852" s="198"/>
      <c r="S852" s="198"/>
      <c r="T852" s="198"/>
      <c r="U852" s="198" t="s">
        <v>130</v>
      </c>
      <c r="V852" s="158"/>
    </row>
    <row r="853" spans="2:22" s="156" customFormat="1" ht="18.75">
      <c r="B853" s="71">
        <v>848</v>
      </c>
      <c r="C853" s="170">
        <v>44409</v>
      </c>
      <c r="D853" s="163" t="s">
        <v>958</v>
      </c>
      <c r="E853" s="17">
        <v>44434</v>
      </c>
      <c r="F853" s="199">
        <v>2</v>
      </c>
      <c r="G853" s="210">
        <v>17.2</v>
      </c>
      <c r="H853" s="210">
        <v>18</v>
      </c>
      <c r="I853" s="199" t="s">
        <v>203</v>
      </c>
      <c r="J853" s="199" t="s">
        <v>1557</v>
      </c>
      <c r="K853" s="199">
        <v>6.69</v>
      </c>
      <c r="L853" s="199">
        <v>6.69</v>
      </c>
      <c r="M853" s="210">
        <f t="shared" si="51"/>
        <v>0</v>
      </c>
      <c r="N853" s="200">
        <v>44068</v>
      </c>
      <c r="O853" s="201">
        <v>12.233333333333333</v>
      </c>
      <c r="P853" s="35" t="s">
        <v>1282</v>
      </c>
      <c r="Q853" s="198" t="s">
        <v>52</v>
      </c>
      <c r="R853" s="198"/>
      <c r="S853" s="198"/>
      <c r="T853" s="198"/>
      <c r="U853" s="198" t="s">
        <v>130</v>
      </c>
      <c r="V853" s="158"/>
    </row>
    <row r="854" spans="2:22" s="156" customFormat="1" ht="18.75">
      <c r="B854" s="71">
        <v>849</v>
      </c>
      <c r="C854" s="170">
        <v>44409</v>
      </c>
      <c r="D854" s="163" t="s">
        <v>958</v>
      </c>
      <c r="E854" s="17">
        <v>44434</v>
      </c>
      <c r="F854" s="199">
        <v>2</v>
      </c>
      <c r="G854" s="210">
        <v>17.2</v>
      </c>
      <c r="H854" s="210">
        <v>18</v>
      </c>
      <c r="I854" s="199" t="s">
        <v>203</v>
      </c>
      <c r="J854" s="199" t="s">
        <v>1558</v>
      </c>
      <c r="K854" s="199">
        <v>5.57</v>
      </c>
      <c r="L854" s="199">
        <v>5.57</v>
      </c>
      <c r="M854" s="210">
        <f t="shared" si="51"/>
        <v>0</v>
      </c>
      <c r="N854" s="200">
        <v>44108</v>
      </c>
      <c r="O854" s="201">
        <v>10.9</v>
      </c>
      <c r="P854" s="35" t="s">
        <v>1282</v>
      </c>
      <c r="Q854" s="198" t="s">
        <v>52</v>
      </c>
      <c r="R854" s="198"/>
      <c r="S854" s="198"/>
      <c r="T854" s="198"/>
      <c r="U854" s="198" t="s">
        <v>130</v>
      </c>
      <c r="V854" s="158"/>
    </row>
    <row r="855" spans="2:22" s="156" customFormat="1" ht="18.75">
      <c r="B855" s="71">
        <v>850</v>
      </c>
      <c r="C855" s="170">
        <v>44409</v>
      </c>
      <c r="D855" s="163" t="s">
        <v>958</v>
      </c>
      <c r="E855" s="17">
        <v>44434</v>
      </c>
      <c r="F855" s="199">
        <v>2</v>
      </c>
      <c r="G855" s="210">
        <v>17.2</v>
      </c>
      <c r="H855" s="210">
        <v>18</v>
      </c>
      <c r="I855" s="199" t="s">
        <v>203</v>
      </c>
      <c r="J855" s="199" t="s">
        <v>1559</v>
      </c>
      <c r="K855" s="199">
        <v>2.86</v>
      </c>
      <c r="L855" s="199">
        <v>2.86</v>
      </c>
      <c r="M855" s="210">
        <f t="shared" si="51"/>
        <v>0</v>
      </c>
      <c r="N855" s="200">
        <v>44115</v>
      </c>
      <c r="O855" s="201">
        <v>10.666666666666666</v>
      </c>
      <c r="P855" s="35" t="s">
        <v>1282</v>
      </c>
      <c r="Q855" s="198" t="s">
        <v>52</v>
      </c>
      <c r="R855" s="198"/>
      <c r="S855" s="198"/>
      <c r="T855" s="198"/>
      <c r="U855" s="198" t="s">
        <v>130</v>
      </c>
      <c r="V855" s="158"/>
    </row>
    <row r="856" spans="2:22" s="156" customFormat="1" ht="18.75">
      <c r="B856" s="71">
        <v>851</v>
      </c>
      <c r="C856" s="170">
        <v>44409</v>
      </c>
      <c r="D856" s="163" t="s">
        <v>958</v>
      </c>
      <c r="E856" s="17">
        <v>44434</v>
      </c>
      <c r="F856" s="199">
        <v>2</v>
      </c>
      <c r="G856" s="210">
        <v>17.2</v>
      </c>
      <c r="H856" s="210">
        <v>18</v>
      </c>
      <c r="I856" s="199" t="s">
        <v>203</v>
      </c>
      <c r="J856" s="199" t="s">
        <v>1560</v>
      </c>
      <c r="K856" s="199">
        <v>0.33</v>
      </c>
      <c r="L856" s="199">
        <v>0.33</v>
      </c>
      <c r="M856" s="210">
        <f t="shared" si="51"/>
        <v>0</v>
      </c>
      <c r="N856" s="200">
        <v>44115</v>
      </c>
      <c r="O856" s="201">
        <v>10.666666666666666</v>
      </c>
      <c r="P856" s="35" t="s">
        <v>1282</v>
      </c>
      <c r="Q856" s="198" t="s">
        <v>52</v>
      </c>
      <c r="R856" s="198"/>
      <c r="S856" s="198"/>
      <c r="T856" s="198"/>
      <c r="U856" s="198" t="s">
        <v>130</v>
      </c>
      <c r="V856" s="158"/>
    </row>
    <row r="857" spans="2:22" s="156" customFormat="1" ht="18.75">
      <c r="B857" s="71">
        <v>852</v>
      </c>
      <c r="C857" s="170">
        <v>44409</v>
      </c>
      <c r="D857" s="163" t="s">
        <v>958</v>
      </c>
      <c r="E857" s="17">
        <v>44434</v>
      </c>
      <c r="F857" s="199">
        <v>2</v>
      </c>
      <c r="G857" s="210">
        <v>17.2</v>
      </c>
      <c r="H857" s="210">
        <v>18</v>
      </c>
      <c r="I857" s="199" t="s">
        <v>203</v>
      </c>
      <c r="J857" s="199" t="s">
        <v>1561</v>
      </c>
      <c r="K857" s="199">
        <v>0.74</v>
      </c>
      <c r="L857" s="199">
        <v>0.74</v>
      </c>
      <c r="M857" s="210">
        <f t="shared" si="51"/>
        <v>0</v>
      </c>
      <c r="N857" s="200">
        <v>44105</v>
      </c>
      <c r="O857" s="201">
        <v>11</v>
      </c>
      <c r="P857" s="35" t="s">
        <v>1282</v>
      </c>
      <c r="Q857" s="198" t="s">
        <v>52</v>
      </c>
      <c r="R857" s="198"/>
      <c r="S857" s="198"/>
      <c r="T857" s="198"/>
      <c r="U857" s="198" t="s">
        <v>130</v>
      </c>
      <c r="V857" s="158"/>
    </row>
    <row r="858" spans="2:22" s="156" customFormat="1" ht="18.75">
      <c r="B858" s="71">
        <v>853</v>
      </c>
      <c r="C858" s="170">
        <v>44409</v>
      </c>
      <c r="D858" s="163" t="s">
        <v>958</v>
      </c>
      <c r="E858" s="17">
        <v>44434</v>
      </c>
      <c r="F858" s="199">
        <v>2</v>
      </c>
      <c r="G858" s="210">
        <v>17.2</v>
      </c>
      <c r="H858" s="210">
        <v>18</v>
      </c>
      <c r="I858" s="199" t="s">
        <v>203</v>
      </c>
      <c r="J858" s="199" t="s">
        <v>1562</v>
      </c>
      <c r="K858" s="199">
        <v>0.23</v>
      </c>
      <c r="L858" s="199">
        <v>0.23</v>
      </c>
      <c r="M858" s="210">
        <f t="shared" si="51"/>
        <v>0</v>
      </c>
      <c r="N858" s="200">
        <v>44108</v>
      </c>
      <c r="O858" s="201">
        <v>10.9</v>
      </c>
      <c r="P858" s="35" t="s">
        <v>1282</v>
      </c>
      <c r="Q858" s="198" t="s">
        <v>52</v>
      </c>
      <c r="R858" s="198"/>
      <c r="S858" s="198"/>
      <c r="T858" s="198"/>
      <c r="U858" s="198" t="s">
        <v>130</v>
      </c>
      <c r="V858" s="158"/>
    </row>
    <row r="859" spans="2:22" s="156" customFormat="1" ht="18.75">
      <c r="B859" s="71">
        <v>854</v>
      </c>
      <c r="C859" s="170">
        <v>44409</v>
      </c>
      <c r="D859" s="163" t="s">
        <v>958</v>
      </c>
      <c r="E859" s="17">
        <v>44434</v>
      </c>
      <c r="F859" s="199">
        <v>2</v>
      </c>
      <c r="G859" s="210">
        <v>17.2</v>
      </c>
      <c r="H859" s="210">
        <v>18</v>
      </c>
      <c r="I859" s="199" t="s">
        <v>203</v>
      </c>
      <c r="J859" s="199" t="s">
        <v>1563</v>
      </c>
      <c r="K859" s="199">
        <v>1.91</v>
      </c>
      <c r="L859" s="199">
        <v>1.91</v>
      </c>
      <c r="M859" s="210">
        <f t="shared" si="51"/>
        <v>0</v>
      </c>
      <c r="N859" s="200">
        <v>44097</v>
      </c>
      <c r="O859" s="201">
        <v>11.266666666666667</v>
      </c>
      <c r="P859" s="35" t="s">
        <v>1282</v>
      </c>
      <c r="Q859" s="198" t="s">
        <v>52</v>
      </c>
      <c r="R859" s="198"/>
      <c r="S859" s="198"/>
      <c r="T859" s="198"/>
      <c r="U859" s="198" t="s">
        <v>130</v>
      </c>
      <c r="V859" s="158"/>
    </row>
    <row r="860" spans="2:22" s="156" customFormat="1" ht="18.75">
      <c r="B860" s="71">
        <v>855</v>
      </c>
      <c r="C860" s="170">
        <v>44409</v>
      </c>
      <c r="D860" s="163" t="s">
        <v>958</v>
      </c>
      <c r="E860" s="17">
        <v>44434</v>
      </c>
      <c r="F860" s="199">
        <v>2</v>
      </c>
      <c r="G860" s="210">
        <v>17.2</v>
      </c>
      <c r="H860" s="210">
        <v>18</v>
      </c>
      <c r="I860" s="199" t="s">
        <v>203</v>
      </c>
      <c r="J860" s="199" t="s">
        <v>1564</v>
      </c>
      <c r="K860" s="199">
        <v>0.81</v>
      </c>
      <c r="L860" s="199">
        <v>0.81</v>
      </c>
      <c r="M860" s="210">
        <f t="shared" si="51"/>
        <v>0</v>
      </c>
      <c r="N860" s="200">
        <v>44097</v>
      </c>
      <c r="O860" s="201">
        <v>11.266666666666667</v>
      </c>
      <c r="P860" s="35" t="s">
        <v>1282</v>
      </c>
      <c r="Q860" s="198" t="s">
        <v>52</v>
      </c>
      <c r="R860" s="198"/>
      <c r="S860" s="198"/>
      <c r="T860" s="198"/>
      <c r="U860" s="198" t="s">
        <v>130</v>
      </c>
      <c r="V860" s="158"/>
    </row>
    <row r="861" spans="2:22" s="156" customFormat="1" ht="18.75">
      <c r="B861" s="71">
        <v>856</v>
      </c>
      <c r="C861" s="170">
        <v>44409</v>
      </c>
      <c r="D861" s="163" t="s">
        <v>958</v>
      </c>
      <c r="E861" s="17">
        <v>44434</v>
      </c>
      <c r="F861" s="199">
        <v>2</v>
      </c>
      <c r="G861" s="210">
        <v>17.45</v>
      </c>
      <c r="H861" s="210">
        <v>18.2</v>
      </c>
      <c r="I861" s="199" t="s">
        <v>896</v>
      </c>
      <c r="J861" s="199" t="s">
        <v>1565</v>
      </c>
      <c r="K861" s="199">
        <v>2.9</v>
      </c>
      <c r="L861" s="199">
        <v>2.9</v>
      </c>
      <c r="M861" s="210">
        <f t="shared" si="51"/>
        <v>0</v>
      </c>
      <c r="N861" s="200">
        <v>44110</v>
      </c>
      <c r="O861" s="201">
        <v>10.833333333333334</v>
      </c>
      <c r="P861" s="35" t="s">
        <v>1282</v>
      </c>
      <c r="Q861" s="198" t="s">
        <v>52</v>
      </c>
      <c r="R861" s="198"/>
      <c r="S861" s="198"/>
      <c r="T861" s="198"/>
      <c r="U861" s="198" t="s">
        <v>109</v>
      </c>
      <c r="V861" s="158"/>
    </row>
    <row r="862" spans="2:22" s="156" customFormat="1" ht="18.75">
      <c r="B862" s="71">
        <v>857</v>
      </c>
      <c r="C862" s="170">
        <v>44409</v>
      </c>
      <c r="D862" s="163" t="s">
        <v>958</v>
      </c>
      <c r="E862" s="17">
        <v>44434</v>
      </c>
      <c r="F862" s="199">
        <v>2</v>
      </c>
      <c r="G862" s="210">
        <v>17.45</v>
      </c>
      <c r="H862" s="210">
        <v>18.2</v>
      </c>
      <c r="I862" s="199" t="s">
        <v>896</v>
      </c>
      <c r="J862" s="199" t="s">
        <v>1566</v>
      </c>
      <c r="K862" s="199">
        <v>1.47</v>
      </c>
      <c r="L862" s="199">
        <v>1.47</v>
      </c>
      <c r="M862" s="210">
        <f t="shared" si="51"/>
        <v>0</v>
      </c>
      <c r="N862" s="200">
        <v>44110</v>
      </c>
      <c r="O862" s="201">
        <v>10.833333333333334</v>
      </c>
      <c r="P862" s="35" t="s">
        <v>1282</v>
      </c>
      <c r="Q862" s="198" t="s">
        <v>52</v>
      </c>
      <c r="R862" s="198"/>
      <c r="S862" s="198"/>
      <c r="T862" s="198"/>
      <c r="U862" s="198" t="s">
        <v>109</v>
      </c>
      <c r="V862" s="158"/>
    </row>
    <row r="863" spans="2:22" s="156" customFormat="1" ht="18.75">
      <c r="B863" s="71">
        <v>858</v>
      </c>
      <c r="C863" s="170">
        <v>44409</v>
      </c>
      <c r="D863" s="163" t="s">
        <v>958</v>
      </c>
      <c r="E863" s="17">
        <v>44434</v>
      </c>
      <c r="F863" s="199">
        <v>2</v>
      </c>
      <c r="G863" s="210">
        <v>17.45</v>
      </c>
      <c r="H863" s="210">
        <v>18.2</v>
      </c>
      <c r="I863" s="199" t="s">
        <v>896</v>
      </c>
      <c r="J863" s="199" t="s">
        <v>1567</v>
      </c>
      <c r="K863" s="199">
        <v>1.02</v>
      </c>
      <c r="L863" s="199">
        <v>1.02</v>
      </c>
      <c r="M863" s="210">
        <f t="shared" si="51"/>
        <v>0</v>
      </c>
      <c r="N863" s="200">
        <v>44110</v>
      </c>
      <c r="O863" s="201">
        <v>10.833333333333334</v>
      </c>
      <c r="P863" s="35" t="s">
        <v>1282</v>
      </c>
      <c r="Q863" s="198" t="s">
        <v>52</v>
      </c>
      <c r="R863" s="198"/>
      <c r="S863" s="198"/>
      <c r="T863" s="198"/>
      <c r="U863" s="198" t="s">
        <v>109</v>
      </c>
      <c r="V863" s="158"/>
    </row>
    <row r="864" spans="2:22" s="156" customFormat="1" ht="18.75">
      <c r="B864" s="71">
        <v>859</v>
      </c>
      <c r="C864" s="170">
        <v>44409</v>
      </c>
      <c r="D864" s="163" t="s">
        <v>958</v>
      </c>
      <c r="E864" s="17">
        <v>44434</v>
      </c>
      <c r="F864" s="199">
        <v>2</v>
      </c>
      <c r="G864" s="210">
        <v>17.45</v>
      </c>
      <c r="H864" s="210">
        <v>18.2</v>
      </c>
      <c r="I864" s="199" t="s">
        <v>896</v>
      </c>
      <c r="J864" s="199" t="s">
        <v>1568</v>
      </c>
      <c r="K864" s="199">
        <v>1.79</v>
      </c>
      <c r="L864" s="199">
        <v>1.79</v>
      </c>
      <c r="M864" s="210">
        <f t="shared" si="51"/>
        <v>0</v>
      </c>
      <c r="N864" s="200">
        <v>44110</v>
      </c>
      <c r="O864" s="201">
        <v>10.833333333333334</v>
      </c>
      <c r="P864" s="35" t="s">
        <v>1282</v>
      </c>
      <c r="Q864" s="198" t="s">
        <v>52</v>
      </c>
      <c r="R864" s="198"/>
      <c r="S864" s="198"/>
      <c r="T864" s="198"/>
      <c r="U864" s="198" t="s">
        <v>109</v>
      </c>
      <c r="V864" s="158"/>
    </row>
    <row r="865" spans="2:22" s="156" customFormat="1" ht="18.75">
      <c r="B865" s="71">
        <v>860</v>
      </c>
      <c r="C865" s="170">
        <v>44409</v>
      </c>
      <c r="D865" s="163" t="s">
        <v>958</v>
      </c>
      <c r="E865" s="17">
        <v>44434</v>
      </c>
      <c r="F865" s="199">
        <v>2</v>
      </c>
      <c r="G865" s="210">
        <v>17.45</v>
      </c>
      <c r="H865" s="210">
        <v>18.2</v>
      </c>
      <c r="I865" s="199" t="s">
        <v>896</v>
      </c>
      <c r="J865" s="199" t="s">
        <v>1569</v>
      </c>
      <c r="K865" s="199">
        <v>1.62</v>
      </c>
      <c r="L865" s="199">
        <v>1.62</v>
      </c>
      <c r="M865" s="210">
        <f t="shared" si="51"/>
        <v>0</v>
      </c>
      <c r="N865" s="200">
        <v>44110</v>
      </c>
      <c r="O865" s="201">
        <v>10.833333333333334</v>
      </c>
      <c r="P865" s="35" t="s">
        <v>1282</v>
      </c>
      <c r="Q865" s="198" t="s">
        <v>52</v>
      </c>
      <c r="R865" s="198"/>
      <c r="S865" s="198"/>
      <c r="T865" s="198"/>
      <c r="U865" s="198" t="s">
        <v>109</v>
      </c>
      <c r="V865" s="158"/>
    </row>
    <row r="866" spans="2:22" s="156" customFormat="1" ht="18.75">
      <c r="B866" s="71">
        <v>861</v>
      </c>
      <c r="C866" s="170">
        <v>44409</v>
      </c>
      <c r="D866" s="163" t="s">
        <v>958</v>
      </c>
      <c r="E866" s="17">
        <v>44434</v>
      </c>
      <c r="F866" s="199">
        <v>2</v>
      </c>
      <c r="G866" s="210">
        <v>17.45</v>
      </c>
      <c r="H866" s="210">
        <v>18.2</v>
      </c>
      <c r="I866" s="199" t="s">
        <v>896</v>
      </c>
      <c r="J866" s="199" t="s">
        <v>1352</v>
      </c>
      <c r="K866" s="199">
        <v>2.46</v>
      </c>
      <c r="L866" s="199">
        <v>2.2599999999999998</v>
      </c>
      <c r="M866" s="210">
        <f t="shared" si="51"/>
        <v>0.20000000000000018</v>
      </c>
      <c r="N866" s="200">
        <v>43990</v>
      </c>
      <c r="O866" s="201">
        <v>14.833333333333334</v>
      </c>
      <c r="P866" s="35" t="s">
        <v>1282</v>
      </c>
      <c r="Q866" s="198" t="s">
        <v>53</v>
      </c>
      <c r="R866" s="198"/>
      <c r="S866" s="198"/>
      <c r="T866" s="198"/>
      <c r="U866" s="198" t="s">
        <v>74</v>
      </c>
      <c r="V866" s="158"/>
    </row>
    <row r="867" spans="2:22" s="156" customFormat="1" ht="18.75">
      <c r="B867" s="71">
        <v>862</v>
      </c>
      <c r="C867" s="170">
        <v>44409</v>
      </c>
      <c r="D867" s="163" t="s">
        <v>958</v>
      </c>
      <c r="E867" s="17">
        <v>44434</v>
      </c>
      <c r="F867" s="199">
        <v>2</v>
      </c>
      <c r="G867" s="210">
        <v>18.2</v>
      </c>
      <c r="H867" s="210">
        <v>18.36</v>
      </c>
      <c r="I867" s="199" t="s">
        <v>931</v>
      </c>
      <c r="J867" s="199" t="s">
        <v>267</v>
      </c>
      <c r="K867" s="199">
        <v>2.92</v>
      </c>
      <c r="L867" s="199">
        <v>0.05</v>
      </c>
      <c r="M867" s="210">
        <f t="shared" si="51"/>
        <v>2.87</v>
      </c>
      <c r="N867" s="200">
        <v>44088</v>
      </c>
      <c r="O867" s="201">
        <v>11.566666666666666</v>
      </c>
      <c r="P867" s="35" t="s">
        <v>1282</v>
      </c>
      <c r="Q867" s="198" t="s">
        <v>53</v>
      </c>
      <c r="R867" s="198"/>
      <c r="S867" s="198"/>
      <c r="T867" s="198"/>
      <c r="U867" s="198" t="s">
        <v>74</v>
      </c>
      <c r="V867" s="158"/>
    </row>
    <row r="868" spans="2:22" s="156" customFormat="1" ht="18.75">
      <c r="B868" s="71">
        <v>863</v>
      </c>
      <c r="C868" s="170">
        <v>44409</v>
      </c>
      <c r="D868" s="163" t="s">
        <v>958</v>
      </c>
      <c r="E868" s="17">
        <v>44434</v>
      </c>
      <c r="F868" s="199">
        <v>2</v>
      </c>
      <c r="G868" s="210">
        <v>18.2</v>
      </c>
      <c r="H868" s="210">
        <v>18.36</v>
      </c>
      <c r="I868" s="199" t="s">
        <v>203</v>
      </c>
      <c r="J868" s="199" t="s">
        <v>1570</v>
      </c>
      <c r="K868" s="199">
        <v>1.94</v>
      </c>
      <c r="L868" s="199">
        <v>0.24</v>
      </c>
      <c r="M868" s="210">
        <f t="shared" si="51"/>
        <v>1.7</v>
      </c>
      <c r="N868" s="200">
        <v>44099</v>
      </c>
      <c r="O868" s="201">
        <v>11.2</v>
      </c>
      <c r="P868" s="35" t="s">
        <v>1282</v>
      </c>
      <c r="Q868" s="198" t="s">
        <v>52</v>
      </c>
      <c r="R868" s="198"/>
      <c r="S868" s="198"/>
      <c r="T868" s="198"/>
      <c r="U868" s="198" t="s">
        <v>130</v>
      </c>
      <c r="V868" s="158"/>
    </row>
    <row r="869" spans="2:22" s="156" customFormat="1" ht="18.75">
      <c r="B869" s="71">
        <v>864</v>
      </c>
      <c r="C869" s="170">
        <v>44409</v>
      </c>
      <c r="D869" s="163" t="s">
        <v>954</v>
      </c>
      <c r="E869" s="17">
        <v>44435</v>
      </c>
      <c r="F869" s="6">
        <v>1</v>
      </c>
      <c r="G869" s="198" t="s">
        <v>36</v>
      </c>
      <c r="H869" s="198" t="s">
        <v>355</v>
      </c>
      <c r="I869" s="199" t="s">
        <v>613</v>
      </c>
      <c r="J869" s="199" t="s">
        <v>1571</v>
      </c>
      <c r="K869" s="210">
        <v>4.9000000000000004</v>
      </c>
      <c r="L869" s="199">
        <v>0.02</v>
      </c>
      <c r="M869" s="210">
        <f>K869-L869</f>
        <v>4.8800000000000008</v>
      </c>
      <c r="N869" s="200">
        <v>44177</v>
      </c>
      <c r="O869" s="201">
        <v>8.6</v>
      </c>
      <c r="P869" s="35" t="s">
        <v>1282</v>
      </c>
      <c r="Q869" s="198" t="s">
        <v>20</v>
      </c>
      <c r="R869" s="198"/>
      <c r="S869" s="198"/>
      <c r="T869" s="198"/>
      <c r="U869" s="198" t="s">
        <v>810</v>
      </c>
      <c r="V869" s="158"/>
    </row>
    <row r="870" spans="2:22" s="156" customFormat="1" ht="18.75">
      <c r="B870" s="71">
        <v>865</v>
      </c>
      <c r="C870" s="170">
        <v>44409</v>
      </c>
      <c r="D870" s="163" t="s">
        <v>954</v>
      </c>
      <c r="E870" s="17">
        <v>44435</v>
      </c>
      <c r="F870" s="6">
        <v>1</v>
      </c>
      <c r="G870" s="210" t="s">
        <v>36</v>
      </c>
      <c r="H870" s="210" t="s">
        <v>355</v>
      </c>
      <c r="I870" s="199" t="s">
        <v>627</v>
      </c>
      <c r="J870" s="199" t="s">
        <v>1572</v>
      </c>
      <c r="K870" s="199">
        <v>6.93</v>
      </c>
      <c r="L870" s="210">
        <v>0.4</v>
      </c>
      <c r="M870" s="210">
        <f>K870-L870</f>
        <v>6.5299999999999994</v>
      </c>
      <c r="N870" s="200">
        <v>44109</v>
      </c>
      <c r="O870" s="201">
        <v>10.866666666666667</v>
      </c>
      <c r="P870" s="35" t="s">
        <v>1282</v>
      </c>
      <c r="Q870" s="198" t="s">
        <v>53</v>
      </c>
      <c r="R870" s="198"/>
      <c r="S870" s="198"/>
      <c r="T870" s="198"/>
      <c r="U870" s="198" t="s">
        <v>69</v>
      </c>
      <c r="V870" s="158"/>
    </row>
    <row r="871" spans="2:22" s="156" customFormat="1" ht="18.75">
      <c r="B871" s="71">
        <v>866</v>
      </c>
      <c r="C871" s="170">
        <v>44409</v>
      </c>
      <c r="D871" s="163" t="s">
        <v>954</v>
      </c>
      <c r="E871" s="17">
        <v>44435</v>
      </c>
      <c r="F871" s="192">
        <v>3</v>
      </c>
      <c r="G871" s="198" t="s">
        <v>70</v>
      </c>
      <c r="H871" s="198" t="s">
        <v>392</v>
      </c>
      <c r="I871" s="199" t="s">
        <v>1056</v>
      </c>
      <c r="J871" s="199" t="s">
        <v>1573</v>
      </c>
      <c r="K871" s="210">
        <v>4.0999999999999996</v>
      </c>
      <c r="L871" s="210">
        <v>4</v>
      </c>
      <c r="M871" s="210">
        <f t="shared" ref="M871:M873" si="52">K871-L871</f>
        <v>9.9999999999999645E-2</v>
      </c>
      <c r="N871" s="200">
        <v>44120</v>
      </c>
      <c r="O871" s="201">
        <v>10.5</v>
      </c>
      <c r="P871" s="35" t="s">
        <v>1282</v>
      </c>
      <c r="Q871" s="198" t="s">
        <v>53</v>
      </c>
      <c r="R871" s="198"/>
      <c r="S871" s="198"/>
      <c r="T871" s="198"/>
      <c r="U871" s="198" t="s">
        <v>84</v>
      </c>
      <c r="V871" s="158"/>
    </row>
    <row r="872" spans="2:22" s="156" customFormat="1" ht="18.75">
      <c r="B872" s="71">
        <v>867</v>
      </c>
      <c r="C872" s="170">
        <v>44409</v>
      </c>
      <c r="D872" s="163" t="s">
        <v>954</v>
      </c>
      <c r="E872" s="17">
        <v>44435</v>
      </c>
      <c r="F872" s="192">
        <v>3</v>
      </c>
      <c r="G872" s="198" t="s">
        <v>70</v>
      </c>
      <c r="H872" s="198" t="s">
        <v>392</v>
      </c>
      <c r="I872" s="199" t="s">
        <v>1056</v>
      </c>
      <c r="J872" s="199" t="s">
        <v>1574</v>
      </c>
      <c r="K872" s="210">
        <v>3.52</v>
      </c>
      <c r="L872" s="210">
        <v>2.5</v>
      </c>
      <c r="M872" s="210">
        <f t="shared" si="52"/>
        <v>1.02</v>
      </c>
      <c r="N872" s="200">
        <v>44119</v>
      </c>
      <c r="O872" s="201">
        <v>10.533333333333333</v>
      </c>
      <c r="P872" s="35" t="s">
        <v>1282</v>
      </c>
      <c r="Q872" s="198" t="s">
        <v>53</v>
      </c>
      <c r="R872" s="198"/>
      <c r="S872" s="198"/>
      <c r="T872" s="198"/>
      <c r="U872" s="198" t="s">
        <v>84</v>
      </c>
      <c r="V872" s="158"/>
    </row>
    <row r="873" spans="2:22" s="156" customFormat="1" ht="18.75">
      <c r="B873" s="71">
        <v>868</v>
      </c>
      <c r="C873" s="170">
        <v>44409</v>
      </c>
      <c r="D873" s="163" t="s">
        <v>954</v>
      </c>
      <c r="E873" s="17">
        <v>44435</v>
      </c>
      <c r="F873" s="192">
        <v>3</v>
      </c>
      <c r="G873" s="198" t="s">
        <v>70</v>
      </c>
      <c r="H873" s="198" t="s">
        <v>392</v>
      </c>
      <c r="I873" s="199" t="s">
        <v>1056</v>
      </c>
      <c r="J873" s="199" t="s">
        <v>1575</v>
      </c>
      <c r="K873" s="210">
        <v>1.99</v>
      </c>
      <c r="L873" s="210">
        <v>0.5</v>
      </c>
      <c r="M873" s="210">
        <f t="shared" si="52"/>
        <v>1.49</v>
      </c>
      <c r="N873" s="200">
        <v>44120</v>
      </c>
      <c r="O873" s="201">
        <v>10.5</v>
      </c>
      <c r="P873" s="35" t="s">
        <v>1282</v>
      </c>
      <c r="Q873" s="198" t="s">
        <v>53</v>
      </c>
      <c r="R873" s="198"/>
      <c r="S873" s="198"/>
      <c r="T873" s="198"/>
      <c r="U873" s="198" t="s">
        <v>84</v>
      </c>
      <c r="V873" s="158"/>
    </row>
    <row r="874" spans="2:22" s="156" customFormat="1" ht="18.75">
      <c r="B874" s="71">
        <v>869</v>
      </c>
      <c r="C874" s="170">
        <v>44409</v>
      </c>
      <c r="D874" s="163" t="s">
        <v>957</v>
      </c>
      <c r="E874" s="17">
        <v>44439</v>
      </c>
      <c r="F874" s="199">
        <v>1</v>
      </c>
      <c r="G874" s="210" t="s">
        <v>40</v>
      </c>
      <c r="H874" s="210" t="s">
        <v>16</v>
      </c>
      <c r="I874" s="199" t="s">
        <v>570</v>
      </c>
      <c r="J874" s="199" t="s">
        <v>572</v>
      </c>
      <c r="K874" s="199">
        <v>2.2000000000000002</v>
      </c>
      <c r="L874" s="199">
        <v>1</v>
      </c>
      <c r="M874" s="210">
        <v>1.2000000000000002</v>
      </c>
      <c r="N874" s="200">
        <v>44143</v>
      </c>
      <c r="O874" s="201">
        <v>9.8666666666666671</v>
      </c>
      <c r="P874" s="35" t="s">
        <v>1282</v>
      </c>
      <c r="Q874" s="198" t="s">
        <v>20</v>
      </c>
      <c r="R874" s="198"/>
      <c r="S874" s="198"/>
      <c r="T874" s="198"/>
      <c r="U874" s="198" t="s">
        <v>69</v>
      </c>
      <c r="V874" s="158"/>
    </row>
    <row r="875" spans="2:22" s="156" customFormat="1" ht="18.75">
      <c r="B875" s="71">
        <v>870</v>
      </c>
      <c r="C875" s="170">
        <v>44440</v>
      </c>
      <c r="D875" s="163" t="s">
        <v>954</v>
      </c>
      <c r="E875" s="17">
        <v>44442</v>
      </c>
      <c r="F875" s="199">
        <v>1</v>
      </c>
      <c r="G875" s="210" t="s">
        <v>1576</v>
      </c>
      <c r="H875" s="210" t="s">
        <v>1103</v>
      </c>
      <c r="I875" s="199" t="s">
        <v>644</v>
      </c>
      <c r="J875" s="199" t="s">
        <v>1577</v>
      </c>
      <c r="K875" s="199">
        <v>3.7</v>
      </c>
      <c r="L875" s="199">
        <v>3.7</v>
      </c>
      <c r="M875" s="210">
        <v>0</v>
      </c>
      <c r="N875" s="200">
        <v>44175</v>
      </c>
      <c r="O875" s="201">
        <v>8.9</v>
      </c>
      <c r="P875" s="35" t="s">
        <v>1282</v>
      </c>
      <c r="Q875" s="198" t="s">
        <v>20</v>
      </c>
      <c r="R875" s="198"/>
      <c r="S875" s="198"/>
      <c r="T875" s="198"/>
      <c r="U875" s="198" t="s">
        <v>69</v>
      </c>
      <c r="V875" s="158"/>
    </row>
    <row r="876" spans="2:22" s="156" customFormat="1" ht="18.75">
      <c r="B876" s="71">
        <v>871</v>
      </c>
      <c r="C876" s="170">
        <v>44440</v>
      </c>
      <c r="D876" s="163" t="s">
        <v>954</v>
      </c>
      <c r="E876" s="17">
        <v>44442</v>
      </c>
      <c r="F876" s="199">
        <v>1</v>
      </c>
      <c r="G876" s="210" t="s">
        <v>177</v>
      </c>
      <c r="H876" s="210" t="s">
        <v>39</v>
      </c>
      <c r="I876" s="199" t="s">
        <v>487</v>
      </c>
      <c r="J876" s="199" t="s">
        <v>1578</v>
      </c>
      <c r="K876" s="199">
        <v>0.56000000000000005</v>
      </c>
      <c r="L876" s="199">
        <v>0.56000000000000005</v>
      </c>
      <c r="M876" s="210">
        <v>0</v>
      </c>
      <c r="N876" s="200">
        <v>44114</v>
      </c>
      <c r="O876" s="201">
        <v>10.933333333333334</v>
      </c>
      <c r="P876" s="35" t="s">
        <v>1282</v>
      </c>
      <c r="Q876" s="198" t="s">
        <v>54</v>
      </c>
      <c r="R876" s="198"/>
      <c r="S876" s="198"/>
      <c r="T876" s="198"/>
      <c r="U876" s="198" t="s">
        <v>56</v>
      </c>
      <c r="V876" s="158"/>
    </row>
    <row r="877" spans="2:22" s="156" customFormat="1" ht="18.75">
      <c r="B877" s="71">
        <v>872</v>
      </c>
      <c r="C877" s="170">
        <v>44440</v>
      </c>
      <c r="D877" s="163" t="s">
        <v>954</v>
      </c>
      <c r="E877" s="17">
        <v>44442</v>
      </c>
      <c r="F877" s="199">
        <v>1</v>
      </c>
      <c r="G877" s="210" t="s">
        <v>177</v>
      </c>
      <c r="H877" s="210" t="s">
        <v>39</v>
      </c>
      <c r="I877" s="199" t="s">
        <v>627</v>
      </c>
      <c r="J877" s="199" t="s">
        <v>1572</v>
      </c>
      <c r="K877" s="199">
        <v>6.93</v>
      </c>
      <c r="L877" s="199">
        <v>0.23</v>
      </c>
      <c r="M877" s="210">
        <v>6.6999999999999993</v>
      </c>
      <c r="N877" s="200">
        <v>44109</v>
      </c>
      <c r="O877" s="201">
        <v>11.1</v>
      </c>
      <c r="P877" s="35" t="s">
        <v>1282</v>
      </c>
      <c r="Q877" s="198" t="s">
        <v>53</v>
      </c>
      <c r="R877" s="198"/>
      <c r="S877" s="198"/>
      <c r="T877" s="198"/>
      <c r="U877" s="198" t="s">
        <v>69</v>
      </c>
      <c r="V877" s="158"/>
    </row>
    <row r="878" spans="2:22" s="156" customFormat="1" ht="18.75">
      <c r="B878" s="71">
        <v>873</v>
      </c>
      <c r="C878" s="170">
        <v>44440</v>
      </c>
      <c r="D878" s="163" t="s">
        <v>954</v>
      </c>
      <c r="E878" s="17">
        <v>44442</v>
      </c>
      <c r="F878" s="6">
        <v>1</v>
      </c>
      <c r="G878" s="198" t="s">
        <v>39</v>
      </c>
      <c r="H878" s="198" t="s">
        <v>146</v>
      </c>
      <c r="I878" s="199" t="s">
        <v>1308</v>
      </c>
      <c r="J878" s="199" t="s">
        <v>1579</v>
      </c>
      <c r="K878" s="210">
        <v>4</v>
      </c>
      <c r="L878" s="199">
        <v>0.02</v>
      </c>
      <c r="M878" s="210">
        <f t="shared" ref="M878:M941" si="53">K878-L878</f>
        <v>3.98</v>
      </c>
      <c r="N878" s="200">
        <v>44123</v>
      </c>
      <c r="O878" s="201">
        <v>10.633333333333333</v>
      </c>
      <c r="P878" s="35" t="s">
        <v>1282</v>
      </c>
      <c r="Q878" s="198" t="s">
        <v>54</v>
      </c>
      <c r="R878" s="198"/>
      <c r="S878" s="198"/>
      <c r="T878" s="198"/>
      <c r="U878" s="198" t="s">
        <v>56</v>
      </c>
      <c r="V878" s="158"/>
    </row>
    <row r="879" spans="2:22" s="156" customFormat="1" ht="18.75">
      <c r="B879" s="71">
        <v>874</v>
      </c>
      <c r="C879" s="170">
        <v>44440</v>
      </c>
      <c r="D879" s="163" t="s">
        <v>955</v>
      </c>
      <c r="E879" s="17">
        <v>44443</v>
      </c>
      <c r="F879" s="6">
        <v>1</v>
      </c>
      <c r="G879" s="198" t="s">
        <v>805</v>
      </c>
      <c r="H879" s="198" t="s">
        <v>173</v>
      </c>
      <c r="I879" s="199" t="s">
        <v>151</v>
      </c>
      <c r="J879" s="199" t="s">
        <v>1409</v>
      </c>
      <c r="K879" s="210">
        <v>3.26</v>
      </c>
      <c r="L879" s="199">
        <v>0.26</v>
      </c>
      <c r="M879" s="210">
        <f t="shared" si="53"/>
        <v>3</v>
      </c>
      <c r="N879" s="200">
        <v>44115</v>
      </c>
      <c r="O879" s="201">
        <v>10.933333333333334</v>
      </c>
      <c r="P879" s="35" t="s">
        <v>1282</v>
      </c>
      <c r="Q879" s="198" t="s">
        <v>52</v>
      </c>
      <c r="R879" s="198"/>
      <c r="S879" s="198"/>
      <c r="T879" s="198"/>
      <c r="U879" s="198" t="s">
        <v>57</v>
      </c>
      <c r="V879" s="158"/>
    </row>
    <row r="880" spans="2:22" s="156" customFormat="1" ht="18.75">
      <c r="B880" s="71">
        <v>875</v>
      </c>
      <c r="C880" s="170">
        <v>44440</v>
      </c>
      <c r="D880" s="163" t="s">
        <v>953</v>
      </c>
      <c r="E880" s="17">
        <v>44444</v>
      </c>
      <c r="F880" s="6">
        <v>1</v>
      </c>
      <c r="G880" s="198" t="s">
        <v>173</v>
      </c>
      <c r="H880" s="198" t="s">
        <v>34</v>
      </c>
      <c r="I880" s="199" t="s">
        <v>125</v>
      </c>
      <c r="J880" s="199" t="s">
        <v>1580</v>
      </c>
      <c r="K880" s="210">
        <v>1.63</v>
      </c>
      <c r="L880" s="199">
        <v>1.63</v>
      </c>
      <c r="M880" s="210">
        <f t="shared" si="53"/>
        <v>0</v>
      </c>
      <c r="N880" s="200">
        <v>44050</v>
      </c>
      <c r="O880" s="201">
        <v>13.133333333333333</v>
      </c>
      <c r="P880" s="35" t="s">
        <v>1282</v>
      </c>
      <c r="Q880" s="198" t="s">
        <v>20</v>
      </c>
      <c r="R880" s="198"/>
      <c r="S880" s="198"/>
      <c r="T880" s="198"/>
      <c r="U880" s="198" t="s">
        <v>56</v>
      </c>
      <c r="V880" s="158"/>
    </row>
    <row r="881" spans="2:22" s="156" customFormat="1" ht="18.75">
      <c r="B881" s="71">
        <v>876</v>
      </c>
      <c r="C881" s="170">
        <v>44440</v>
      </c>
      <c r="D881" s="163" t="s">
        <v>953</v>
      </c>
      <c r="E881" s="17">
        <v>44444</v>
      </c>
      <c r="F881" s="192">
        <v>3</v>
      </c>
      <c r="G881" s="198" t="s">
        <v>662</v>
      </c>
      <c r="H881" s="198" t="s">
        <v>621</v>
      </c>
      <c r="I881" s="199" t="s">
        <v>72</v>
      </c>
      <c r="J881" s="199" t="s">
        <v>1581</v>
      </c>
      <c r="K881" s="199">
        <v>2.16</v>
      </c>
      <c r="L881" s="199">
        <v>2.16</v>
      </c>
      <c r="M881" s="210">
        <f t="shared" si="53"/>
        <v>0</v>
      </c>
      <c r="N881" s="200">
        <v>44026</v>
      </c>
      <c r="O881" s="201">
        <v>13.933333333333334</v>
      </c>
      <c r="P881" s="35" t="s">
        <v>1282</v>
      </c>
      <c r="Q881" s="198" t="s">
        <v>52</v>
      </c>
      <c r="R881" s="198"/>
      <c r="S881" s="198"/>
      <c r="T881" s="198"/>
      <c r="U881" s="198" t="s">
        <v>69</v>
      </c>
      <c r="V881" s="158"/>
    </row>
    <row r="882" spans="2:22" s="156" customFormat="1" ht="18.75">
      <c r="B882" s="71">
        <v>877</v>
      </c>
      <c r="C882" s="170">
        <v>44440</v>
      </c>
      <c r="D882" s="163" t="s">
        <v>956</v>
      </c>
      <c r="E882" s="17">
        <v>44445</v>
      </c>
      <c r="F882" s="199">
        <v>2</v>
      </c>
      <c r="G882" s="198" t="s">
        <v>486</v>
      </c>
      <c r="H882" s="198" t="s">
        <v>36</v>
      </c>
      <c r="I882" s="199" t="s">
        <v>546</v>
      </c>
      <c r="J882" s="199" t="s">
        <v>547</v>
      </c>
      <c r="K882" s="199">
        <v>5.36</v>
      </c>
      <c r="L882" s="199">
        <v>5.36</v>
      </c>
      <c r="M882" s="210">
        <f t="shared" si="53"/>
        <v>0</v>
      </c>
      <c r="N882" s="200">
        <v>44158</v>
      </c>
      <c r="O882" s="201">
        <v>9.5666666666666664</v>
      </c>
      <c r="P882" s="35" t="s">
        <v>1282</v>
      </c>
      <c r="Q882" s="198" t="s">
        <v>20</v>
      </c>
      <c r="R882" s="198"/>
      <c r="S882" s="198"/>
      <c r="T882" s="198"/>
      <c r="U882" s="198" t="s">
        <v>69</v>
      </c>
      <c r="V882" s="158"/>
    </row>
    <row r="883" spans="2:22" s="156" customFormat="1" ht="18.75">
      <c r="B883" s="71">
        <v>878</v>
      </c>
      <c r="C883" s="170">
        <v>44440</v>
      </c>
      <c r="D883" s="163" t="s">
        <v>958</v>
      </c>
      <c r="E883" s="17">
        <v>44448</v>
      </c>
      <c r="F883" s="6">
        <v>1</v>
      </c>
      <c r="G883" s="198" t="s">
        <v>39</v>
      </c>
      <c r="H883" s="198" t="s">
        <v>71</v>
      </c>
      <c r="I883" s="199" t="s">
        <v>570</v>
      </c>
      <c r="J883" s="199" t="s">
        <v>1582</v>
      </c>
      <c r="K883" s="210">
        <v>3.1</v>
      </c>
      <c r="L883" s="210">
        <v>0.6</v>
      </c>
      <c r="M883" s="210">
        <f t="shared" si="53"/>
        <v>2.5</v>
      </c>
      <c r="N883" s="200">
        <v>44160</v>
      </c>
      <c r="O883" s="201">
        <v>9.6</v>
      </c>
      <c r="P883" s="35" t="s">
        <v>1282</v>
      </c>
      <c r="Q883" s="198" t="s">
        <v>20</v>
      </c>
      <c r="R883" s="198"/>
      <c r="S883" s="198"/>
      <c r="T883" s="198"/>
      <c r="U883" s="198" t="s">
        <v>69</v>
      </c>
      <c r="V883" s="158"/>
    </row>
    <row r="884" spans="2:22" s="156" customFormat="1" ht="18.75">
      <c r="B884" s="71">
        <v>879</v>
      </c>
      <c r="C884" s="170">
        <v>44440</v>
      </c>
      <c r="D884" s="163" t="s">
        <v>958</v>
      </c>
      <c r="E884" s="17">
        <v>44448</v>
      </c>
      <c r="F884" s="6">
        <v>1</v>
      </c>
      <c r="G884" s="198" t="s">
        <v>39</v>
      </c>
      <c r="H884" s="198" t="s">
        <v>71</v>
      </c>
      <c r="I884" s="199" t="s">
        <v>570</v>
      </c>
      <c r="J884" s="199" t="s">
        <v>1583</v>
      </c>
      <c r="K884" s="210">
        <v>0.68</v>
      </c>
      <c r="L884" s="210">
        <v>0.28000000000000003</v>
      </c>
      <c r="M884" s="210">
        <f t="shared" si="53"/>
        <v>0.4</v>
      </c>
      <c r="N884" s="200">
        <v>44166</v>
      </c>
      <c r="O884" s="201">
        <v>9.4</v>
      </c>
      <c r="P884" s="35" t="s">
        <v>1282</v>
      </c>
      <c r="Q884" s="198" t="s">
        <v>20</v>
      </c>
      <c r="R884" s="198"/>
      <c r="S884" s="198"/>
      <c r="T884" s="198"/>
      <c r="U884" s="198" t="s">
        <v>69</v>
      </c>
      <c r="V884" s="158"/>
    </row>
    <row r="885" spans="2:22" s="156" customFormat="1" ht="18.75">
      <c r="B885" s="71">
        <v>880</v>
      </c>
      <c r="C885" s="170">
        <v>44440</v>
      </c>
      <c r="D885" s="163" t="s">
        <v>958</v>
      </c>
      <c r="E885" s="17">
        <v>44448</v>
      </c>
      <c r="F885" s="6">
        <v>1</v>
      </c>
      <c r="G885" s="198" t="s">
        <v>39</v>
      </c>
      <c r="H885" s="198" t="s">
        <v>71</v>
      </c>
      <c r="I885" s="199" t="s">
        <v>570</v>
      </c>
      <c r="J885" s="199" t="s">
        <v>1584</v>
      </c>
      <c r="K885" s="210">
        <v>5.9</v>
      </c>
      <c r="L885" s="210">
        <v>0.9</v>
      </c>
      <c r="M885" s="210">
        <f t="shared" si="53"/>
        <v>5</v>
      </c>
      <c r="N885" s="200">
        <v>44175</v>
      </c>
      <c r="O885" s="201">
        <v>9.1</v>
      </c>
      <c r="P885" s="35" t="s">
        <v>1282</v>
      </c>
      <c r="Q885" s="198" t="s">
        <v>20</v>
      </c>
      <c r="R885" s="198"/>
      <c r="S885" s="198"/>
      <c r="T885" s="198"/>
      <c r="U885" s="198" t="s">
        <v>69</v>
      </c>
      <c r="V885" s="158"/>
    </row>
    <row r="886" spans="2:22" s="156" customFormat="1" ht="18.75">
      <c r="B886" s="71">
        <v>881</v>
      </c>
      <c r="C886" s="170">
        <v>44440</v>
      </c>
      <c r="D886" s="163" t="s">
        <v>958</v>
      </c>
      <c r="E886" s="17">
        <v>44448</v>
      </c>
      <c r="F886" s="6">
        <v>1</v>
      </c>
      <c r="G886" s="198" t="s">
        <v>39</v>
      </c>
      <c r="H886" s="198" t="s">
        <v>71</v>
      </c>
      <c r="I886" s="199" t="s">
        <v>570</v>
      </c>
      <c r="J886" s="199" t="s">
        <v>1585</v>
      </c>
      <c r="K886" s="210">
        <v>3.2</v>
      </c>
      <c r="L886" s="210">
        <v>1.2</v>
      </c>
      <c r="M886" s="210">
        <f t="shared" si="53"/>
        <v>2</v>
      </c>
      <c r="N886" s="200">
        <v>44153</v>
      </c>
      <c r="O886" s="201">
        <v>9.8333333333333339</v>
      </c>
      <c r="P886" s="35" t="s">
        <v>1282</v>
      </c>
      <c r="Q886" s="198" t="s">
        <v>20</v>
      </c>
      <c r="R886" s="198"/>
      <c r="S886" s="198"/>
      <c r="T886" s="198"/>
      <c r="U886" s="198" t="s">
        <v>69</v>
      </c>
      <c r="V886" s="158"/>
    </row>
    <row r="887" spans="2:22" s="156" customFormat="1" ht="18.75">
      <c r="B887" s="71">
        <v>882</v>
      </c>
      <c r="C887" s="170">
        <v>44440</v>
      </c>
      <c r="D887" s="163" t="s">
        <v>958</v>
      </c>
      <c r="E887" s="17">
        <v>44448</v>
      </c>
      <c r="F887" s="6">
        <v>1</v>
      </c>
      <c r="G887" s="198" t="s">
        <v>39</v>
      </c>
      <c r="H887" s="198" t="s">
        <v>71</v>
      </c>
      <c r="I887" s="199" t="s">
        <v>406</v>
      </c>
      <c r="J887" s="199" t="s">
        <v>683</v>
      </c>
      <c r="K887" s="210">
        <v>1.2</v>
      </c>
      <c r="L887" s="210">
        <v>0.5</v>
      </c>
      <c r="M887" s="210">
        <f t="shared" si="53"/>
        <v>0.7</v>
      </c>
      <c r="N887" s="200">
        <v>44164</v>
      </c>
      <c r="O887" s="201">
        <v>9.4666666666666668</v>
      </c>
      <c r="P887" s="35" t="s">
        <v>1282</v>
      </c>
      <c r="Q887" s="198" t="s">
        <v>20</v>
      </c>
      <c r="R887" s="198"/>
      <c r="S887" s="198"/>
      <c r="T887" s="198"/>
      <c r="U887" s="198" t="s">
        <v>69</v>
      </c>
      <c r="V887" s="158"/>
    </row>
    <row r="888" spans="2:22" s="156" customFormat="1" ht="18.75">
      <c r="B888" s="71">
        <v>883</v>
      </c>
      <c r="C888" s="170">
        <v>44440</v>
      </c>
      <c r="D888" s="163" t="s">
        <v>958</v>
      </c>
      <c r="E888" s="17">
        <v>44448</v>
      </c>
      <c r="F888" s="6">
        <v>1</v>
      </c>
      <c r="G888" s="198" t="s">
        <v>39</v>
      </c>
      <c r="H888" s="198" t="s">
        <v>71</v>
      </c>
      <c r="I888" s="199" t="s">
        <v>421</v>
      </c>
      <c r="J888" s="199" t="s">
        <v>1586</v>
      </c>
      <c r="K888" s="210">
        <v>2.41</v>
      </c>
      <c r="L888" s="210">
        <v>1</v>
      </c>
      <c r="M888" s="210">
        <f t="shared" si="53"/>
        <v>1.4100000000000001</v>
      </c>
      <c r="N888" s="200">
        <v>44171</v>
      </c>
      <c r="O888" s="201">
        <v>9.2333333333333325</v>
      </c>
      <c r="P888" s="35" t="s">
        <v>1282</v>
      </c>
      <c r="Q888" s="198" t="s">
        <v>52</v>
      </c>
      <c r="R888" s="198"/>
      <c r="S888" s="198"/>
      <c r="T888" s="198"/>
      <c r="U888" s="198" t="s">
        <v>811</v>
      </c>
      <c r="V888" s="158"/>
    </row>
    <row r="889" spans="2:22" s="156" customFormat="1" ht="18.75">
      <c r="B889" s="71">
        <v>884</v>
      </c>
      <c r="C889" s="170">
        <v>44440</v>
      </c>
      <c r="D889" s="163" t="s">
        <v>958</v>
      </c>
      <c r="E889" s="17">
        <v>44448</v>
      </c>
      <c r="F889" s="6">
        <v>1</v>
      </c>
      <c r="G889" s="198" t="s">
        <v>39</v>
      </c>
      <c r="H889" s="198" t="s">
        <v>71</v>
      </c>
      <c r="I889" s="199" t="s">
        <v>421</v>
      </c>
      <c r="J889" s="199" t="s">
        <v>1587</v>
      </c>
      <c r="K889" s="210">
        <v>1.35</v>
      </c>
      <c r="L889" s="210">
        <v>0.35</v>
      </c>
      <c r="M889" s="210">
        <f t="shared" si="53"/>
        <v>1</v>
      </c>
      <c r="N889" s="200">
        <v>44179</v>
      </c>
      <c r="O889" s="201">
        <v>8.9666666666666668</v>
      </c>
      <c r="P889" s="35" t="s">
        <v>1282</v>
      </c>
      <c r="Q889" s="198" t="s">
        <v>52</v>
      </c>
      <c r="R889" s="198"/>
      <c r="S889" s="198"/>
      <c r="T889" s="198"/>
      <c r="U889" s="198" t="s">
        <v>739</v>
      </c>
      <c r="V889" s="158"/>
    </row>
    <row r="890" spans="2:22" s="156" customFormat="1" ht="18.75">
      <c r="B890" s="71">
        <v>885</v>
      </c>
      <c r="C890" s="170">
        <v>44440</v>
      </c>
      <c r="D890" s="163" t="s">
        <v>958</v>
      </c>
      <c r="E890" s="17">
        <v>44448</v>
      </c>
      <c r="F890" s="6">
        <v>1</v>
      </c>
      <c r="G890" s="198" t="s">
        <v>39</v>
      </c>
      <c r="H890" s="198" t="s">
        <v>71</v>
      </c>
      <c r="I890" s="199" t="s">
        <v>421</v>
      </c>
      <c r="J890" s="199" t="s">
        <v>1588</v>
      </c>
      <c r="K890" s="210">
        <v>1.67</v>
      </c>
      <c r="L890" s="210">
        <v>0.67</v>
      </c>
      <c r="M890" s="210">
        <f t="shared" si="53"/>
        <v>0.99999999999999989</v>
      </c>
      <c r="N890" s="200">
        <v>44113</v>
      </c>
      <c r="O890" s="201">
        <v>11.166666666666666</v>
      </c>
      <c r="P890" s="35" t="s">
        <v>1282</v>
      </c>
      <c r="Q890" s="198" t="s">
        <v>53</v>
      </c>
      <c r="R890" s="198"/>
      <c r="S890" s="198"/>
      <c r="T890" s="198"/>
      <c r="U890" s="198" t="s">
        <v>235</v>
      </c>
      <c r="V890" s="158"/>
    </row>
    <row r="891" spans="2:22" s="156" customFormat="1" ht="18.75">
      <c r="B891" s="71">
        <v>886</v>
      </c>
      <c r="C891" s="170">
        <v>44440</v>
      </c>
      <c r="D891" s="163" t="s">
        <v>958</v>
      </c>
      <c r="E891" s="17">
        <v>44448</v>
      </c>
      <c r="F891" s="6">
        <v>1</v>
      </c>
      <c r="G891" s="198" t="s">
        <v>39</v>
      </c>
      <c r="H891" s="198" t="s">
        <v>71</v>
      </c>
      <c r="I891" s="199" t="s">
        <v>421</v>
      </c>
      <c r="J891" s="75" t="s">
        <v>1593</v>
      </c>
      <c r="K891" s="6">
        <v>0.67</v>
      </c>
      <c r="L891" s="6">
        <v>0.67</v>
      </c>
      <c r="M891" s="210">
        <f t="shared" si="53"/>
        <v>0</v>
      </c>
      <c r="N891" s="200">
        <v>44412</v>
      </c>
      <c r="O891" s="201">
        <v>1.2</v>
      </c>
      <c r="P891" s="35" t="s">
        <v>1282</v>
      </c>
      <c r="Q891" s="198" t="s">
        <v>52</v>
      </c>
      <c r="R891" s="198"/>
      <c r="S891" s="198"/>
      <c r="T891" s="198"/>
      <c r="U891" s="198" t="s">
        <v>56</v>
      </c>
      <c r="V891" s="158"/>
    </row>
    <row r="892" spans="2:22" s="156" customFormat="1" ht="18.75">
      <c r="B892" s="71">
        <v>887</v>
      </c>
      <c r="C892" s="170">
        <v>44440</v>
      </c>
      <c r="D892" s="163" t="s">
        <v>958</v>
      </c>
      <c r="E892" s="17">
        <v>44448</v>
      </c>
      <c r="F892" s="6">
        <v>1</v>
      </c>
      <c r="G892" s="198" t="s">
        <v>39</v>
      </c>
      <c r="H892" s="198" t="s">
        <v>71</v>
      </c>
      <c r="I892" s="199" t="s">
        <v>421</v>
      </c>
      <c r="J892" s="199" t="s">
        <v>1589</v>
      </c>
      <c r="K892" s="210">
        <v>4.6500000000000004</v>
      </c>
      <c r="L892" s="210">
        <v>2.65</v>
      </c>
      <c r="M892" s="210">
        <f t="shared" si="53"/>
        <v>2.0000000000000004</v>
      </c>
      <c r="N892" s="200">
        <v>44187</v>
      </c>
      <c r="O892" s="201">
        <v>8.6999999999999993</v>
      </c>
      <c r="P892" s="35" t="s">
        <v>1282</v>
      </c>
      <c r="Q892" s="198" t="s">
        <v>52</v>
      </c>
      <c r="R892" s="198"/>
      <c r="S892" s="198"/>
      <c r="T892" s="198"/>
      <c r="U892" s="198" t="s">
        <v>810</v>
      </c>
      <c r="V892" s="158"/>
    </row>
    <row r="893" spans="2:22" s="156" customFormat="1" ht="18.75">
      <c r="B893" s="71">
        <v>888</v>
      </c>
      <c r="C893" s="170">
        <v>44440</v>
      </c>
      <c r="D893" s="163" t="s">
        <v>958</v>
      </c>
      <c r="E893" s="17">
        <v>44448</v>
      </c>
      <c r="F893" s="6">
        <v>1</v>
      </c>
      <c r="G893" s="198" t="s">
        <v>39</v>
      </c>
      <c r="H893" s="198" t="s">
        <v>71</v>
      </c>
      <c r="I893" s="199" t="s">
        <v>968</v>
      </c>
      <c r="J893" s="199" t="s">
        <v>1590</v>
      </c>
      <c r="K893" s="210">
        <v>1.44</v>
      </c>
      <c r="L893" s="210">
        <v>1.44</v>
      </c>
      <c r="M893" s="210">
        <f t="shared" si="53"/>
        <v>0</v>
      </c>
      <c r="N893" s="200">
        <v>44210</v>
      </c>
      <c r="O893" s="201">
        <v>7.9333333333333336</v>
      </c>
      <c r="P893" s="35" t="s">
        <v>1282</v>
      </c>
      <c r="Q893" s="198" t="s">
        <v>52</v>
      </c>
      <c r="R893" s="198"/>
      <c r="S893" s="198"/>
      <c r="T893" s="198"/>
      <c r="U893" s="198" t="s">
        <v>810</v>
      </c>
      <c r="V893" s="158"/>
    </row>
    <row r="894" spans="2:22" s="156" customFormat="1" ht="18.75">
      <c r="B894" s="71">
        <v>889</v>
      </c>
      <c r="C894" s="170">
        <v>44440</v>
      </c>
      <c r="D894" s="163" t="s">
        <v>958</v>
      </c>
      <c r="E894" s="17">
        <v>44448</v>
      </c>
      <c r="F894" s="6">
        <v>1</v>
      </c>
      <c r="G894" s="198" t="s">
        <v>39</v>
      </c>
      <c r="H894" s="198" t="s">
        <v>71</v>
      </c>
      <c r="I894" s="199" t="s">
        <v>613</v>
      </c>
      <c r="J894" s="199" t="s">
        <v>1591</v>
      </c>
      <c r="K894" s="210">
        <v>9.51</v>
      </c>
      <c r="L894" s="210">
        <v>0.02</v>
      </c>
      <c r="M894" s="210">
        <f t="shared" si="53"/>
        <v>9.49</v>
      </c>
      <c r="N894" s="200">
        <v>44163</v>
      </c>
      <c r="O894" s="201">
        <v>9.5</v>
      </c>
      <c r="P894" s="35" t="s">
        <v>1282</v>
      </c>
      <c r="Q894" s="198" t="s">
        <v>110</v>
      </c>
      <c r="R894" s="198"/>
      <c r="S894" s="198"/>
      <c r="T894" s="198"/>
      <c r="U894" s="198" t="s">
        <v>112</v>
      </c>
      <c r="V894" s="158"/>
    </row>
    <row r="895" spans="2:22" s="156" customFormat="1" ht="18.75">
      <c r="B895" s="71">
        <v>890</v>
      </c>
      <c r="C895" s="170">
        <v>44440</v>
      </c>
      <c r="D895" s="163" t="s">
        <v>958</v>
      </c>
      <c r="E895" s="17">
        <v>44448</v>
      </c>
      <c r="F895" s="6">
        <v>1</v>
      </c>
      <c r="G895" s="198" t="s">
        <v>39</v>
      </c>
      <c r="H895" s="198" t="s">
        <v>71</v>
      </c>
      <c r="I895" s="199" t="s">
        <v>629</v>
      </c>
      <c r="J895" s="199" t="s">
        <v>1592</v>
      </c>
      <c r="K895" s="210">
        <v>8.7200000000000006</v>
      </c>
      <c r="L895" s="210">
        <v>0.72</v>
      </c>
      <c r="M895" s="210">
        <f t="shared" si="53"/>
        <v>8</v>
      </c>
      <c r="N895" s="200">
        <v>44145</v>
      </c>
      <c r="O895" s="201">
        <v>10.1</v>
      </c>
      <c r="P895" s="35" t="s">
        <v>1282</v>
      </c>
      <c r="Q895" s="198" t="s">
        <v>54</v>
      </c>
      <c r="R895" s="198"/>
      <c r="S895" s="198"/>
      <c r="T895" s="198"/>
      <c r="U895" s="198" t="s">
        <v>153</v>
      </c>
      <c r="V895" s="158"/>
    </row>
    <row r="896" spans="2:22" s="156" customFormat="1" ht="18.75">
      <c r="B896" s="71">
        <v>891</v>
      </c>
      <c r="C896" s="170">
        <v>44440</v>
      </c>
      <c r="D896" s="163" t="s">
        <v>958</v>
      </c>
      <c r="E896" s="17">
        <v>44448</v>
      </c>
      <c r="F896" s="6">
        <v>1</v>
      </c>
      <c r="G896" s="198" t="s">
        <v>39</v>
      </c>
      <c r="H896" s="198" t="s">
        <v>71</v>
      </c>
      <c r="I896" s="199" t="s">
        <v>741</v>
      </c>
      <c r="J896" s="199" t="s">
        <v>871</v>
      </c>
      <c r="K896" s="210">
        <v>6.71</v>
      </c>
      <c r="L896" s="210">
        <v>3</v>
      </c>
      <c r="M896" s="210">
        <f t="shared" si="53"/>
        <v>3.71</v>
      </c>
      <c r="N896" s="200">
        <v>44159</v>
      </c>
      <c r="O896" s="201">
        <v>9.6333333333333329</v>
      </c>
      <c r="P896" s="35" t="s">
        <v>1282</v>
      </c>
      <c r="Q896" s="198" t="s">
        <v>20</v>
      </c>
      <c r="R896" s="198"/>
      <c r="S896" s="198"/>
      <c r="T896" s="198"/>
      <c r="U896" s="198" t="s">
        <v>747</v>
      </c>
      <c r="V896" s="158"/>
    </row>
    <row r="897" spans="2:22" s="156" customFormat="1" ht="18.75">
      <c r="B897" s="71">
        <v>892</v>
      </c>
      <c r="C897" s="170">
        <v>44440</v>
      </c>
      <c r="D897" s="163" t="s">
        <v>954</v>
      </c>
      <c r="E897" s="17">
        <v>44448</v>
      </c>
      <c r="F897" s="89" t="s">
        <v>754</v>
      </c>
      <c r="G897" s="208" t="s">
        <v>606</v>
      </c>
      <c r="H897" s="208" t="s">
        <v>607</v>
      </c>
      <c r="I897" s="199" t="s">
        <v>725</v>
      </c>
      <c r="J897" s="199" t="s">
        <v>1610</v>
      </c>
      <c r="K897" s="199">
        <v>1.46</v>
      </c>
      <c r="L897" s="210">
        <v>0.5</v>
      </c>
      <c r="M897" s="210">
        <f>K897-L897</f>
        <v>0.96</v>
      </c>
      <c r="N897" s="200">
        <v>44166</v>
      </c>
      <c r="O897" s="201">
        <v>9</v>
      </c>
      <c r="P897" s="35" t="s">
        <v>1282</v>
      </c>
      <c r="Q897" s="198" t="s">
        <v>20</v>
      </c>
      <c r="R897" s="198"/>
      <c r="S897" s="198"/>
      <c r="T897" s="198"/>
      <c r="U897" s="198" t="s">
        <v>306</v>
      </c>
      <c r="V897" s="158"/>
    </row>
    <row r="898" spans="2:22" s="156" customFormat="1" ht="18.75">
      <c r="B898" s="71">
        <v>893</v>
      </c>
      <c r="C898" s="170">
        <v>44440</v>
      </c>
      <c r="D898" s="163" t="s">
        <v>954</v>
      </c>
      <c r="E898" s="17">
        <v>44449</v>
      </c>
      <c r="F898" s="6">
        <v>1</v>
      </c>
      <c r="G898" s="198" t="s">
        <v>616</v>
      </c>
      <c r="H898" s="198" t="s">
        <v>1594</v>
      </c>
      <c r="I898" s="199" t="s">
        <v>784</v>
      </c>
      <c r="J898" s="199" t="s">
        <v>1595</v>
      </c>
      <c r="K898" s="210">
        <v>4.1100000000000003</v>
      </c>
      <c r="L898" s="210">
        <v>0.02</v>
      </c>
      <c r="M898" s="210">
        <f t="shared" si="53"/>
        <v>4.0900000000000007</v>
      </c>
      <c r="N898" s="200">
        <v>44169</v>
      </c>
      <c r="O898" s="201">
        <v>9.3333333333333339</v>
      </c>
      <c r="P898" s="35" t="s">
        <v>1282</v>
      </c>
      <c r="Q898" s="198" t="s">
        <v>52</v>
      </c>
      <c r="R898" s="198"/>
      <c r="S898" s="198"/>
      <c r="T898" s="198"/>
      <c r="U898" s="198" t="s">
        <v>57</v>
      </c>
      <c r="V898" s="158"/>
    </row>
    <row r="899" spans="2:22" s="156" customFormat="1" ht="18.75">
      <c r="B899" s="71">
        <v>894</v>
      </c>
      <c r="C899" s="170">
        <v>44440</v>
      </c>
      <c r="D899" s="163" t="s">
        <v>954</v>
      </c>
      <c r="E899" s="17">
        <v>44449</v>
      </c>
      <c r="F899" s="6">
        <v>1</v>
      </c>
      <c r="G899" s="198" t="s">
        <v>616</v>
      </c>
      <c r="H899" s="198" t="s">
        <v>1594</v>
      </c>
      <c r="I899" s="199" t="s">
        <v>677</v>
      </c>
      <c r="J899" s="199" t="s">
        <v>1596</v>
      </c>
      <c r="K899" s="210">
        <v>0.5</v>
      </c>
      <c r="L899" s="210">
        <v>0.02</v>
      </c>
      <c r="M899" s="210">
        <f t="shared" si="53"/>
        <v>0.48</v>
      </c>
      <c r="N899" s="200">
        <v>44217</v>
      </c>
      <c r="O899" s="201">
        <v>7.7333333333333334</v>
      </c>
      <c r="P899" s="35" t="s">
        <v>1282</v>
      </c>
      <c r="Q899" s="198" t="s">
        <v>110</v>
      </c>
      <c r="R899" s="198"/>
      <c r="S899" s="198"/>
      <c r="T899" s="198"/>
      <c r="U899" s="198" t="s">
        <v>69</v>
      </c>
      <c r="V899" s="158"/>
    </row>
    <row r="900" spans="2:22" s="156" customFormat="1" ht="18.75">
      <c r="B900" s="71">
        <v>895</v>
      </c>
      <c r="C900" s="170">
        <v>44440</v>
      </c>
      <c r="D900" s="163" t="s">
        <v>954</v>
      </c>
      <c r="E900" s="17">
        <v>44449</v>
      </c>
      <c r="F900" s="6">
        <v>1</v>
      </c>
      <c r="G900" s="198" t="s">
        <v>35</v>
      </c>
      <c r="H900" s="198" t="s">
        <v>355</v>
      </c>
      <c r="I900" s="199" t="s">
        <v>613</v>
      </c>
      <c r="J900" s="199" t="s">
        <v>614</v>
      </c>
      <c r="K900" s="210">
        <v>5.45</v>
      </c>
      <c r="L900" s="210">
        <v>3</v>
      </c>
      <c r="M900" s="210">
        <f t="shared" si="53"/>
        <v>2.4500000000000002</v>
      </c>
      <c r="N900" s="200">
        <v>44134</v>
      </c>
      <c r="O900" s="201">
        <v>10.5</v>
      </c>
      <c r="P900" s="35" t="s">
        <v>1282</v>
      </c>
      <c r="Q900" s="198" t="s">
        <v>110</v>
      </c>
      <c r="R900" s="198"/>
      <c r="S900" s="198"/>
      <c r="T900" s="198"/>
      <c r="U900" s="198" t="s">
        <v>32</v>
      </c>
      <c r="V900" s="158"/>
    </row>
    <row r="901" spans="2:22" s="156" customFormat="1" ht="18.75">
      <c r="B901" s="71">
        <v>896</v>
      </c>
      <c r="C901" s="170">
        <v>44440</v>
      </c>
      <c r="D901" s="163" t="s">
        <v>954</v>
      </c>
      <c r="E901" s="17">
        <v>44449</v>
      </c>
      <c r="F901" s="6">
        <v>1</v>
      </c>
      <c r="G901" s="198" t="s">
        <v>124</v>
      </c>
      <c r="H901" s="198" t="s">
        <v>1427</v>
      </c>
      <c r="I901" s="199" t="s">
        <v>151</v>
      </c>
      <c r="J901" s="199" t="s">
        <v>1409</v>
      </c>
      <c r="K901" s="210">
        <v>3.26</v>
      </c>
      <c r="L901" s="210">
        <v>0.7</v>
      </c>
      <c r="M901" s="210">
        <f t="shared" si="53"/>
        <v>2.5599999999999996</v>
      </c>
      <c r="N901" s="200">
        <v>44115</v>
      </c>
      <c r="O901" s="201">
        <v>11.133333333333333</v>
      </c>
      <c r="P901" s="35" t="s">
        <v>1282</v>
      </c>
      <c r="Q901" s="198" t="s">
        <v>52</v>
      </c>
      <c r="R901" s="198"/>
      <c r="S901" s="198"/>
      <c r="T901" s="198"/>
      <c r="U901" s="198" t="s">
        <v>57</v>
      </c>
      <c r="V901" s="158"/>
    </row>
    <row r="902" spans="2:22" s="156" customFormat="1" ht="18.75">
      <c r="B902" s="71">
        <v>897</v>
      </c>
      <c r="C902" s="170">
        <v>44440</v>
      </c>
      <c r="D902" s="163" t="s">
        <v>954</v>
      </c>
      <c r="E902" s="17">
        <v>44449</v>
      </c>
      <c r="F902" s="199">
        <v>2</v>
      </c>
      <c r="G902" s="110">
        <v>16</v>
      </c>
      <c r="H902" s="110">
        <v>16.5</v>
      </c>
      <c r="I902" s="199" t="s">
        <v>1503</v>
      </c>
      <c r="J902" s="199" t="s">
        <v>1597</v>
      </c>
      <c r="K902" s="199">
        <v>5.37</v>
      </c>
      <c r="L902" s="199">
        <v>5.37</v>
      </c>
      <c r="M902" s="210">
        <f t="shared" si="53"/>
        <v>0</v>
      </c>
      <c r="N902" s="200">
        <v>44121</v>
      </c>
      <c r="O902" s="201">
        <v>10.933333333333334</v>
      </c>
      <c r="P902" s="35" t="s">
        <v>1282</v>
      </c>
      <c r="Q902" s="198" t="s">
        <v>52</v>
      </c>
      <c r="R902" s="198"/>
      <c r="S902" s="198"/>
      <c r="T902" s="198"/>
      <c r="U902" s="198" t="s">
        <v>747</v>
      </c>
      <c r="V902" s="158"/>
    </row>
    <row r="903" spans="2:22" s="156" customFormat="1" ht="18.75">
      <c r="B903" s="71">
        <v>898</v>
      </c>
      <c r="C903" s="170">
        <v>44440</v>
      </c>
      <c r="D903" s="163" t="s">
        <v>954</v>
      </c>
      <c r="E903" s="17">
        <v>44449</v>
      </c>
      <c r="F903" s="199">
        <v>2</v>
      </c>
      <c r="G903" s="110">
        <v>16.2</v>
      </c>
      <c r="H903" s="110">
        <v>16.3</v>
      </c>
      <c r="I903" s="199" t="s">
        <v>1503</v>
      </c>
      <c r="J903" s="199" t="s">
        <v>1598</v>
      </c>
      <c r="K903" s="199">
        <v>0.65</v>
      </c>
      <c r="L903" s="199">
        <v>0.65</v>
      </c>
      <c r="M903" s="210">
        <f t="shared" si="53"/>
        <v>0</v>
      </c>
      <c r="N903" s="200">
        <v>44053</v>
      </c>
      <c r="O903" s="201">
        <v>13.2</v>
      </c>
      <c r="P903" s="35" t="s">
        <v>1282</v>
      </c>
      <c r="Q903" s="198" t="s">
        <v>110</v>
      </c>
      <c r="R903" s="198"/>
      <c r="S903" s="198"/>
      <c r="T903" s="198"/>
      <c r="U903" s="198" t="s">
        <v>140</v>
      </c>
      <c r="V903" s="158"/>
    </row>
    <row r="904" spans="2:22" s="156" customFormat="1" ht="18.75">
      <c r="B904" s="71">
        <v>899</v>
      </c>
      <c r="C904" s="170">
        <v>44440</v>
      </c>
      <c r="D904" s="163" t="s">
        <v>954</v>
      </c>
      <c r="E904" s="17">
        <v>44449</v>
      </c>
      <c r="F904" s="199">
        <v>2</v>
      </c>
      <c r="G904" s="110">
        <v>16.3</v>
      </c>
      <c r="H904" s="110">
        <v>17</v>
      </c>
      <c r="I904" s="199" t="s">
        <v>1503</v>
      </c>
      <c r="J904" s="199" t="s">
        <v>1599</v>
      </c>
      <c r="K904" s="199">
        <v>1.58</v>
      </c>
      <c r="L904" s="199">
        <v>1.58</v>
      </c>
      <c r="M904" s="210">
        <f t="shared" si="53"/>
        <v>0</v>
      </c>
      <c r="N904" s="200">
        <v>44123</v>
      </c>
      <c r="O904" s="201">
        <v>10.866666666666667</v>
      </c>
      <c r="P904" s="35" t="s">
        <v>1282</v>
      </c>
      <c r="Q904" s="198" t="s">
        <v>52</v>
      </c>
      <c r="R904" s="198"/>
      <c r="S904" s="198"/>
      <c r="T904" s="198"/>
      <c r="U904" s="198" t="s">
        <v>747</v>
      </c>
      <c r="V904" s="158"/>
    </row>
    <row r="905" spans="2:22" s="156" customFormat="1" ht="18.75">
      <c r="B905" s="71">
        <v>900</v>
      </c>
      <c r="C905" s="170">
        <v>44440</v>
      </c>
      <c r="D905" s="163" t="s">
        <v>954</v>
      </c>
      <c r="E905" s="17">
        <v>44449</v>
      </c>
      <c r="F905" s="199">
        <v>2</v>
      </c>
      <c r="G905" s="110">
        <v>16.3</v>
      </c>
      <c r="H905" s="110">
        <v>17.25</v>
      </c>
      <c r="I905" s="199" t="s">
        <v>1503</v>
      </c>
      <c r="J905" s="199" t="s">
        <v>1600</v>
      </c>
      <c r="K905" s="199">
        <v>5.77</v>
      </c>
      <c r="L905" s="199">
        <v>5.77</v>
      </c>
      <c r="M905" s="210">
        <f t="shared" si="53"/>
        <v>0</v>
      </c>
      <c r="N905" s="200">
        <v>44133</v>
      </c>
      <c r="O905" s="201">
        <v>10.533333333333333</v>
      </c>
      <c r="P905" s="35" t="s">
        <v>1282</v>
      </c>
      <c r="Q905" s="198" t="s">
        <v>52</v>
      </c>
      <c r="R905" s="198"/>
      <c r="S905" s="198"/>
      <c r="T905" s="198"/>
      <c r="U905" s="198" t="s">
        <v>747</v>
      </c>
      <c r="V905" s="158"/>
    </row>
    <row r="906" spans="2:22" s="156" customFormat="1" ht="18.75">
      <c r="B906" s="71">
        <v>901</v>
      </c>
      <c r="C906" s="170">
        <v>44440</v>
      </c>
      <c r="D906" s="163" t="s">
        <v>954</v>
      </c>
      <c r="E906" s="17">
        <v>44449</v>
      </c>
      <c r="F906" s="199">
        <v>2</v>
      </c>
      <c r="G906" s="110">
        <v>17</v>
      </c>
      <c r="H906" s="110">
        <v>17.25</v>
      </c>
      <c r="I906" s="199" t="s">
        <v>1503</v>
      </c>
      <c r="J906" s="199" t="s">
        <v>1601</v>
      </c>
      <c r="K906" s="199">
        <v>2.33</v>
      </c>
      <c r="L906" s="199">
        <v>2.33</v>
      </c>
      <c r="M906" s="210">
        <f t="shared" si="53"/>
        <v>0</v>
      </c>
      <c r="N906" s="200">
        <v>44136</v>
      </c>
      <c r="O906" s="201">
        <v>10.433333333333334</v>
      </c>
      <c r="P906" s="35" t="s">
        <v>1282</v>
      </c>
      <c r="Q906" s="198" t="s">
        <v>52</v>
      </c>
      <c r="R906" s="198"/>
      <c r="S906" s="198"/>
      <c r="T906" s="198"/>
      <c r="U906" s="198" t="s">
        <v>747</v>
      </c>
      <c r="V906" s="158"/>
    </row>
    <row r="907" spans="2:22" s="156" customFormat="1" ht="18.75">
      <c r="B907" s="71">
        <v>902</v>
      </c>
      <c r="C907" s="170">
        <v>44440</v>
      </c>
      <c r="D907" s="163" t="s">
        <v>954</v>
      </c>
      <c r="E907" s="17">
        <v>44449</v>
      </c>
      <c r="F907" s="192">
        <v>3</v>
      </c>
      <c r="G907" s="198" t="s">
        <v>34</v>
      </c>
      <c r="H907" s="198" t="s">
        <v>355</v>
      </c>
      <c r="I907" s="199" t="s">
        <v>260</v>
      </c>
      <c r="J907" s="199" t="s">
        <v>1602</v>
      </c>
      <c r="K907" s="199">
        <v>1.73</v>
      </c>
      <c r="L907" s="199">
        <v>1.73</v>
      </c>
      <c r="M907" s="210">
        <f t="shared" si="53"/>
        <v>0</v>
      </c>
      <c r="N907" s="200">
        <v>44208</v>
      </c>
      <c r="O907" s="201">
        <v>8.0333333333333332</v>
      </c>
      <c r="P907" s="35" t="s">
        <v>1282</v>
      </c>
      <c r="Q907" s="198" t="s">
        <v>110</v>
      </c>
      <c r="R907" s="198"/>
      <c r="S907" s="198"/>
      <c r="T907" s="198"/>
      <c r="U907" s="198" t="s">
        <v>74</v>
      </c>
      <c r="V907" s="158"/>
    </row>
    <row r="908" spans="2:22" s="156" customFormat="1" ht="18.75">
      <c r="B908" s="71">
        <v>903</v>
      </c>
      <c r="C908" s="170">
        <v>44440</v>
      </c>
      <c r="D908" s="163" t="s">
        <v>954</v>
      </c>
      <c r="E908" s="17">
        <v>44449</v>
      </c>
      <c r="F908" s="192">
        <v>3</v>
      </c>
      <c r="G908" s="198" t="s">
        <v>34</v>
      </c>
      <c r="H908" s="198" t="s">
        <v>355</v>
      </c>
      <c r="I908" s="199" t="s">
        <v>737</v>
      </c>
      <c r="J908" s="199" t="s">
        <v>1603</v>
      </c>
      <c r="K908" s="199">
        <v>0.64</v>
      </c>
      <c r="L908" s="199">
        <v>0.45</v>
      </c>
      <c r="M908" s="210">
        <f t="shared" si="53"/>
        <v>0.19</v>
      </c>
      <c r="N908" s="200">
        <v>44146</v>
      </c>
      <c r="O908" s="201">
        <v>10.1</v>
      </c>
      <c r="P908" s="35" t="s">
        <v>1282</v>
      </c>
      <c r="Q908" s="198" t="s">
        <v>20</v>
      </c>
      <c r="R908" s="198"/>
      <c r="S908" s="198"/>
      <c r="T908" s="198"/>
      <c r="U908" s="198" t="s">
        <v>739</v>
      </c>
      <c r="V908" s="158"/>
    </row>
    <row r="909" spans="2:22" s="156" customFormat="1" ht="18.75">
      <c r="B909" s="71">
        <v>904</v>
      </c>
      <c r="C909" s="170">
        <v>44440</v>
      </c>
      <c r="D909" s="163" t="s">
        <v>954</v>
      </c>
      <c r="E909" s="17">
        <v>44449</v>
      </c>
      <c r="F909" s="192">
        <v>3</v>
      </c>
      <c r="G909" s="198" t="s">
        <v>34</v>
      </c>
      <c r="H909" s="198" t="s">
        <v>355</v>
      </c>
      <c r="I909" s="199" t="s">
        <v>737</v>
      </c>
      <c r="J909" s="199" t="s">
        <v>1604</v>
      </c>
      <c r="K909" s="199">
        <v>2.95</v>
      </c>
      <c r="L909" s="199">
        <v>0.1</v>
      </c>
      <c r="M909" s="210">
        <f t="shared" si="53"/>
        <v>2.85</v>
      </c>
      <c r="N909" s="200">
        <v>44146</v>
      </c>
      <c r="O909" s="201">
        <v>10.1</v>
      </c>
      <c r="P909" s="35" t="s">
        <v>1282</v>
      </c>
      <c r="Q909" s="198" t="s">
        <v>20</v>
      </c>
      <c r="R909" s="198"/>
      <c r="S909" s="198"/>
      <c r="T909" s="198"/>
      <c r="U909" s="198" t="s">
        <v>739</v>
      </c>
      <c r="V909" s="158"/>
    </row>
    <row r="910" spans="2:22" s="156" customFormat="1" ht="18.75">
      <c r="B910" s="71">
        <v>905</v>
      </c>
      <c r="C910" s="170">
        <v>44440</v>
      </c>
      <c r="D910" s="163" t="s">
        <v>954</v>
      </c>
      <c r="E910" s="17">
        <v>44449</v>
      </c>
      <c r="F910" s="192">
        <v>3</v>
      </c>
      <c r="G910" s="198" t="s">
        <v>34</v>
      </c>
      <c r="H910" s="198" t="s">
        <v>355</v>
      </c>
      <c r="I910" s="199" t="s">
        <v>793</v>
      </c>
      <c r="J910" s="199" t="s">
        <v>1605</v>
      </c>
      <c r="K910" s="199">
        <v>3.46</v>
      </c>
      <c r="L910" s="199">
        <v>3.46</v>
      </c>
      <c r="M910" s="210">
        <f t="shared" si="53"/>
        <v>0</v>
      </c>
      <c r="N910" s="200">
        <v>44138</v>
      </c>
      <c r="O910" s="201">
        <v>10.366666666666667</v>
      </c>
      <c r="P910" s="35" t="s">
        <v>1282</v>
      </c>
      <c r="Q910" s="198" t="s">
        <v>20</v>
      </c>
      <c r="R910" s="198"/>
      <c r="S910" s="198"/>
      <c r="T910" s="198"/>
      <c r="U910" s="198" t="s">
        <v>55</v>
      </c>
      <c r="V910" s="158"/>
    </row>
    <row r="911" spans="2:22" s="156" customFormat="1" ht="18.75">
      <c r="B911" s="71">
        <v>906</v>
      </c>
      <c r="C911" s="170">
        <v>44440</v>
      </c>
      <c r="D911" s="163" t="s">
        <v>954</v>
      </c>
      <c r="E911" s="17">
        <v>44449</v>
      </c>
      <c r="F911" s="192">
        <v>3</v>
      </c>
      <c r="G911" s="198" t="s">
        <v>34</v>
      </c>
      <c r="H911" s="198" t="s">
        <v>355</v>
      </c>
      <c r="I911" s="199" t="s">
        <v>793</v>
      </c>
      <c r="J911" s="199" t="s">
        <v>1307</v>
      </c>
      <c r="K911" s="199">
        <v>3.8</v>
      </c>
      <c r="L911" s="199">
        <v>1.5</v>
      </c>
      <c r="M911" s="210">
        <f t="shared" si="53"/>
        <v>2.2999999999999998</v>
      </c>
      <c r="N911" s="200">
        <v>44006</v>
      </c>
      <c r="O911" s="201">
        <v>14.766666666666667</v>
      </c>
      <c r="P911" s="35" t="s">
        <v>1282</v>
      </c>
      <c r="Q911" s="198" t="s">
        <v>20</v>
      </c>
      <c r="R911" s="198"/>
      <c r="S911" s="198"/>
      <c r="T911" s="198"/>
      <c r="U911" s="198" t="s">
        <v>69</v>
      </c>
      <c r="V911" s="158"/>
    </row>
    <row r="912" spans="2:22" s="156" customFormat="1" ht="18.75">
      <c r="B912" s="71">
        <v>907</v>
      </c>
      <c r="C912" s="170">
        <v>44440</v>
      </c>
      <c r="D912" s="163" t="s">
        <v>954</v>
      </c>
      <c r="E912" s="17">
        <v>44449</v>
      </c>
      <c r="F912" s="192">
        <v>3</v>
      </c>
      <c r="G912" s="198" t="s">
        <v>34</v>
      </c>
      <c r="H912" s="198" t="s">
        <v>355</v>
      </c>
      <c r="I912" s="199" t="s">
        <v>290</v>
      </c>
      <c r="J912" s="199" t="s">
        <v>291</v>
      </c>
      <c r="K912" s="199">
        <v>10.6</v>
      </c>
      <c r="L912" s="199">
        <v>3</v>
      </c>
      <c r="M912" s="210">
        <f t="shared" si="53"/>
        <v>7.6</v>
      </c>
      <c r="N912" s="200">
        <v>44098</v>
      </c>
      <c r="O912" s="201">
        <v>11.7</v>
      </c>
      <c r="P912" s="35" t="s">
        <v>1282</v>
      </c>
      <c r="Q912" s="198" t="s">
        <v>52</v>
      </c>
      <c r="R912" s="198"/>
      <c r="S912" s="198"/>
      <c r="T912" s="198"/>
      <c r="U912" s="198" t="s">
        <v>140</v>
      </c>
      <c r="V912" s="158"/>
    </row>
    <row r="913" spans="2:22" s="156" customFormat="1" ht="18.75">
      <c r="B913" s="71">
        <v>908</v>
      </c>
      <c r="C913" s="170">
        <v>44440</v>
      </c>
      <c r="D913" s="163" t="s">
        <v>954</v>
      </c>
      <c r="E913" s="17">
        <v>44449</v>
      </c>
      <c r="F913" s="192">
        <v>3</v>
      </c>
      <c r="G913" s="198" t="s">
        <v>34</v>
      </c>
      <c r="H913" s="198" t="s">
        <v>355</v>
      </c>
      <c r="I913" s="199" t="s">
        <v>813</v>
      </c>
      <c r="J913" s="199" t="s">
        <v>1606</v>
      </c>
      <c r="K913" s="199">
        <v>7.07</v>
      </c>
      <c r="L913" s="199">
        <v>2</v>
      </c>
      <c r="M913" s="210">
        <f t="shared" si="53"/>
        <v>5.07</v>
      </c>
      <c r="N913" s="200">
        <v>44049</v>
      </c>
      <c r="O913" s="201">
        <v>13.333333333333334</v>
      </c>
      <c r="P913" s="35" t="s">
        <v>1282</v>
      </c>
      <c r="Q913" s="198" t="s">
        <v>52</v>
      </c>
      <c r="R913" s="198"/>
      <c r="S913" s="198"/>
      <c r="T913" s="198"/>
      <c r="U913" s="198" t="s">
        <v>69</v>
      </c>
      <c r="V913" s="158"/>
    </row>
    <row r="914" spans="2:22" s="156" customFormat="1" ht="18.75">
      <c r="B914" s="71">
        <v>909</v>
      </c>
      <c r="C914" s="170">
        <v>44440</v>
      </c>
      <c r="D914" s="163" t="s">
        <v>954</v>
      </c>
      <c r="E914" s="17">
        <v>44449</v>
      </c>
      <c r="F914" s="192">
        <v>3</v>
      </c>
      <c r="G914" s="198" t="s">
        <v>34</v>
      </c>
      <c r="H914" s="198" t="s">
        <v>355</v>
      </c>
      <c r="I914" s="199" t="s">
        <v>1316</v>
      </c>
      <c r="J914" s="199" t="s">
        <v>1607</v>
      </c>
      <c r="K914" s="199">
        <v>2.21</v>
      </c>
      <c r="L914" s="199">
        <v>2.21</v>
      </c>
      <c r="M914" s="210">
        <f t="shared" si="53"/>
        <v>0</v>
      </c>
      <c r="N914" s="200">
        <v>44099</v>
      </c>
      <c r="O914" s="201">
        <v>11.666666666666666</v>
      </c>
      <c r="P914" s="35" t="s">
        <v>1282</v>
      </c>
      <c r="Q914" s="198" t="s">
        <v>53</v>
      </c>
      <c r="R914" s="198"/>
      <c r="S914" s="198"/>
      <c r="T914" s="198"/>
      <c r="U914" s="198" t="s">
        <v>109</v>
      </c>
      <c r="V914" s="158"/>
    </row>
    <row r="915" spans="2:22" s="156" customFormat="1" ht="18.75">
      <c r="B915" s="71">
        <v>910</v>
      </c>
      <c r="C915" s="170">
        <v>44440</v>
      </c>
      <c r="D915" s="163" t="s">
        <v>954</v>
      </c>
      <c r="E915" s="17">
        <v>44449</v>
      </c>
      <c r="F915" s="192">
        <v>3</v>
      </c>
      <c r="G915" s="198" t="s">
        <v>34</v>
      </c>
      <c r="H915" s="198" t="s">
        <v>355</v>
      </c>
      <c r="I915" s="199" t="s">
        <v>1316</v>
      </c>
      <c r="J915" s="199" t="s">
        <v>1608</v>
      </c>
      <c r="K915" s="199">
        <v>1.42</v>
      </c>
      <c r="L915" s="199">
        <v>1.42</v>
      </c>
      <c r="M915" s="210">
        <f t="shared" si="53"/>
        <v>0</v>
      </c>
      <c r="N915" s="200">
        <v>44098</v>
      </c>
      <c r="O915" s="201">
        <v>11.7</v>
      </c>
      <c r="P915" s="35" t="s">
        <v>1282</v>
      </c>
      <c r="Q915" s="198" t="s">
        <v>53</v>
      </c>
      <c r="R915" s="198"/>
      <c r="S915" s="198"/>
      <c r="T915" s="198"/>
      <c r="U915" s="198" t="s">
        <v>109</v>
      </c>
      <c r="V915" s="158"/>
    </row>
    <row r="916" spans="2:22" s="156" customFormat="1" ht="18.75">
      <c r="B916" s="71">
        <v>911</v>
      </c>
      <c r="C916" s="170">
        <v>44440</v>
      </c>
      <c r="D916" s="163" t="s">
        <v>954</v>
      </c>
      <c r="E916" s="17">
        <v>44449</v>
      </c>
      <c r="F916" s="192">
        <v>3</v>
      </c>
      <c r="G916" s="198" t="s">
        <v>34</v>
      </c>
      <c r="H916" s="198" t="s">
        <v>355</v>
      </c>
      <c r="I916" s="199" t="s">
        <v>260</v>
      </c>
      <c r="J916" s="199" t="s">
        <v>1609</v>
      </c>
      <c r="K916" s="199">
        <v>1.98</v>
      </c>
      <c r="L916" s="199">
        <v>1.98</v>
      </c>
      <c r="M916" s="210">
        <f t="shared" si="53"/>
        <v>0</v>
      </c>
      <c r="N916" s="200">
        <v>44149</v>
      </c>
      <c r="O916" s="201">
        <v>10</v>
      </c>
      <c r="P916" s="35" t="s">
        <v>1282</v>
      </c>
      <c r="Q916" s="198" t="s">
        <v>52</v>
      </c>
      <c r="R916" s="198"/>
      <c r="S916" s="198"/>
      <c r="T916" s="198"/>
      <c r="U916" s="198" t="s">
        <v>74</v>
      </c>
      <c r="V916" s="158"/>
    </row>
    <row r="917" spans="2:22" s="156" customFormat="1" ht="18.75">
      <c r="B917" s="71">
        <v>912</v>
      </c>
      <c r="C917" s="170">
        <v>44440</v>
      </c>
      <c r="D917" s="163" t="s">
        <v>955</v>
      </c>
      <c r="E917" s="17">
        <v>44450</v>
      </c>
      <c r="F917" s="6">
        <v>1</v>
      </c>
      <c r="G917" s="198" t="s">
        <v>550</v>
      </c>
      <c r="H917" s="198" t="s">
        <v>173</v>
      </c>
      <c r="I917" s="199" t="s">
        <v>151</v>
      </c>
      <c r="J917" s="199" t="s">
        <v>1409</v>
      </c>
      <c r="K917" s="210">
        <v>3.26</v>
      </c>
      <c r="L917" s="210">
        <v>0.5</v>
      </c>
      <c r="M917" s="210">
        <f t="shared" si="53"/>
        <v>2.76</v>
      </c>
      <c r="N917" s="200">
        <v>44115</v>
      </c>
      <c r="O917" s="201">
        <v>11.166666666666666</v>
      </c>
      <c r="P917" s="35" t="s">
        <v>1282</v>
      </c>
      <c r="Q917" s="198" t="s">
        <v>52</v>
      </c>
      <c r="R917" s="198"/>
      <c r="S917" s="198"/>
      <c r="T917" s="198"/>
      <c r="U917" s="198" t="s">
        <v>57</v>
      </c>
      <c r="V917" s="158"/>
    </row>
    <row r="918" spans="2:22" s="156" customFormat="1" ht="18.75">
      <c r="B918" s="71">
        <v>913</v>
      </c>
      <c r="C918" s="170">
        <v>44440</v>
      </c>
      <c r="D918" s="163" t="s">
        <v>955</v>
      </c>
      <c r="E918" s="17">
        <v>44450</v>
      </c>
      <c r="F918" s="6">
        <v>1</v>
      </c>
      <c r="G918" s="198" t="s">
        <v>550</v>
      </c>
      <c r="H918" s="198" t="s">
        <v>173</v>
      </c>
      <c r="I918" s="199" t="s">
        <v>613</v>
      </c>
      <c r="J918" s="199" t="s">
        <v>1591</v>
      </c>
      <c r="K918" s="210">
        <v>9.51</v>
      </c>
      <c r="L918" s="210">
        <v>0.03</v>
      </c>
      <c r="M918" s="210">
        <f t="shared" si="53"/>
        <v>9.48</v>
      </c>
      <c r="N918" s="200">
        <v>44163</v>
      </c>
      <c r="O918" s="201">
        <v>9.5666666666666664</v>
      </c>
      <c r="P918" s="35" t="s">
        <v>1282</v>
      </c>
      <c r="Q918" s="198" t="s">
        <v>110</v>
      </c>
      <c r="R918" s="198"/>
      <c r="S918" s="198"/>
      <c r="T918" s="198"/>
      <c r="U918" s="198" t="s">
        <v>112</v>
      </c>
      <c r="V918" s="158"/>
    </row>
    <row r="919" spans="2:22" s="156" customFormat="1" ht="18.75">
      <c r="B919" s="71">
        <v>914</v>
      </c>
      <c r="C919" s="170">
        <v>44440</v>
      </c>
      <c r="D919" s="163" t="s">
        <v>955</v>
      </c>
      <c r="E919" s="17">
        <v>44450</v>
      </c>
      <c r="F919" s="6">
        <v>1</v>
      </c>
      <c r="G919" s="198" t="s">
        <v>550</v>
      </c>
      <c r="H919" s="198" t="s">
        <v>173</v>
      </c>
      <c r="I919" s="199" t="s">
        <v>421</v>
      </c>
      <c r="J919" s="199" t="s">
        <v>1586</v>
      </c>
      <c r="K919" s="210">
        <v>2.41</v>
      </c>
      <c r="L919" s="210">
        <v>0.5</v>
      </c>
      <c r="M919" s="210">
        <f t="shared" si="53"/>
        <v>1.9100000000000001</v>
      </c>
      <c r="N919" s="200">
        <v>44171</v>
      </c>
      <c r="O919" s="201">
        <v>9.3000000000000007</v>
      </c>
      <c r="P919" s="35" t="s">
        <v>1282</v>
      </c>
      <c r="Q919" s="198" t="s">
        <v>52</v>
      </c>
      <c r="R919" s="198"/>
      <c r="S919" s="198"/>
      <c r="T919" s="198"/>
      <c r="U919" s="198" t="s">
        <v>811</v>
      </c>
      <c r="V919" s="158"/>
    </row>
    <row r="920" spans="2:22" s="156" customFormat="1" ht="18.75">
      <c r="B920" s="71">
        <v>915</v>
      </c>
      <c r="C920" s="170">
        <v>44440</v>
      </c>
      <c r="D920" s="163" t="s">
        <v>955</v>
      </c>
      <c r="E920" s="17">
        <v>44450</v>
      </c>
      <c r="F920" s="192">
        <v>3</v>
      </c>
      <c r="G920" s="198" t="s">
        <v>606</v>
      </c>
      <c r="H920" s="198" t="s">
        <v>618</v>
      </c>
      <c r="I920" s="199" t="s">
        <v>772</v>
      </c>
      <c r="J920" s="199" t="s">
        <v>1614</v>
      </c>
      <c r="K920" s="199">
        <v>1.36</v>
      </c>
      <c r="L920" s="199">
        <v>0.1</v>
      </c>
      <c r="M920" s="210">
        <f t="shared" si="53"/>
        <v>1.26</v>
      </c>
      <c r="N920" s="200">
        <v>44048</v>
      </c>
      <c r="O920" s="201">
        <v>13.433333333333334</v>
      </c>
      <c r="P920" s="35" t="s">
        <v>1282</v>
      </c>
      <c r="Q920" s="198" t="s">
        <v>52</v>
      </c>
      <c r="R920" s="198"/>
      <c r="S920" s="198"/>
      <c r="T920" s="198"/>
      <c r="U920" s="198" t="s">
        <v>69</v>
      </c>
      <c r="V920" s="158"/>
    </row>
    <row r="921" spans="2:22" s="156" customFormat="1" ht="18.75">
      <c r="B921" s="71">
        <v>916</v>
      </c>
      <c r="C921" s="170">
        <v>44440</v>
      </c>
      <c r="D921" s="163" t="s">
        <v>955</v>
      </c>
      <c r="E921" s="17">
        <v>44450</v>
      </c>
      <c r="F921" s="192">
        <v>3</v>
      </c>
      <c r="G921" s="198" t="s">
        <v>606</v>
      </c>
      <c r="H921" s="198" t="s">
        <v>618</v>
      </c>
      <c r="I921" s="199" t="s">
        <v>72</v>
      </c>
      <c r="J921" s="199" t="s">
        <v>1615</v>
      </c>
      <c r="K921" s="199">
        <v>2.98</v>
      </c>
      <c r="L921" s="199">
        <v>1</v>
      </c>
      <c r="M921" s="210">
        <f t="shared" si="53"/>
        <v>1.98</v>
      </c>
      <c r="N921" s="200">
        <v>44024</v>
      </c>
      <c r="O921" s="201">
        <v>14.233333333333333</v>
      </c>
      <c r="P921" s="35" t="s">
        <v>1282</v>
      </c>
      <c r="Q921" s="198" t="s">
        <v>52</v>
      </c>
      <c r="R921" s="198"/>
      <c r="S921" s="198"/>
      <c r="T921" s="198"/>
      <c r="U921" s="198" t="s">
        <v>69</v>
      </c>
      <c r="V921" s="158"/>
    </row>
    <row r="922" spans="2:22" s="156" customFormat="1" ht="18.75">
      <c r="B922" s="71">
        <v>917</v>
      </c>
      <c r="C922" s="170">
        <v>44440</v>
      </c>
      <c r="D922" s="163" t="s">
        <v>955</v>
      </c>
      <c r="E922" s="17">
        <v>44450</v>
      </c>
      <c r="F922" s="192">
        <v>3</v>
      </c>
      <c r="G922" s="198" t="s">
        <v>606</v>
      </c>
      <c r="H922" s="198" t="s">
        <v>618</v>
      </c>
      <c r="I922" s="199" t="s">
        <v>158</v>
      </c>
      <c r="J922" s="199" t="s">
        <v>1616</v>
      </c>
      <c r="K922" s="199">
        <v>1.69</v>
      </c>
      <c r="L922" s="199">
        <v>1.69</v>
      </c>
      <c r="M922" s="210">
        <f t="shared" si="53"/>
        <v>0</v>
      </c>
      <c r="N922" s="200">
        <v>44049</v>
      </c>
      <c r="O922" s="201">
        <v>13.4</v>
      </c>
      <c r="P922" s="35" t="s">
        <v>1282</v>
      </c>
      <c r="Q922" s="198" t="s">
        <v>52</v>
      </c>
      <c r="R922" s="198"/>
      <c r="S922" s="198"/>
      <c r="T922" s="198"/>
      <c r="U922" s="198" t="s">
        <v>69</v>
      </c>
      <c r="V922" s="158"/>
    </row>
    <row r="923" spans="2:22" s="156" customFormat="1" ht="18.75">
      <c r="B923" s="71">
        <v>918</v>
      </c>
      <c r="C923" s="170">
        <v>44440</v>
      </c>
      <c r="D923" s="163" t="s">
        <v>957</v>
      </c>
      <c r="E923" s="17">
        <v>44453</v>
      </c>
      <c r="F923" s="6">
        <v>1</v>
      </c>
      <c r="G923" s="198" t="s">
        <v>124</v>
      </c>
      <c r="H923" s="198" t="s">
        <v>721</v>
      </c>
      <c r="I923" s="199" t="s">
        <v>644</v>
      </c>
      <c r="J923" s="199" t="s">
        <v>1617</v>
      </c>
      <c r="K923" s="210">
        <v>3.09</v>
      </c>
      <c r="L923" s="210">
        <v>0.05</v>
      </c>
      <c r="M923" s="210">
        <f t="shared" si="53"/>
        <v>3.04</v>
      </c>
      <c r="N923" s="200">
        <v>44135</v>
      </c>
      <c r="O923" s="201">
        <v>10.6</v>
      </c>
      <c r="P923" s="35" t="s">
        <v>1282</v>
      </c>
      <c r="Q923" s="198" t="s">
        <v>20</v>
      </c>
      <c r="R923" s="198"/>
      <c r="S923" s="198"/>
      <c r="T923" s="198"/>
      <c r="U923" s="198" t="s">
        <v>69</v>
      </c>
      <c r="V923" s="158"/>
    </row>
    <row r="924" spans="2:22" s="156" customFormat="1" ht="18.75">
      <c r="B924" s="71">
        <v>919</v>
      </c>
      <c r="C924" s="170">
        <v>44440</v>
      </c>
      <c r="D924" s="163" t="s">
        <v>957</v>
      </c>
      <c r="E924" s="17">
        <v>44453</v>
      </c>
      <c r="F924" s="192">
        <v>3</v>
      </c>
      <c r="G924" s="198" t="s">
        <v>1618</v>
      </c>
      <c r="H924" s="198" t="s">
        <v>805</v>
      </c>
      <c r="I924" s="199" t="s">
        <v>374</v>
      </c>
      <c r="J924" s="199" t="s">
        <v>376</v>
      </c>
      <c r="K924" s="199">
        <v>3.36</v>
      </c>
      <c r="L924" s="210">
        <v>0.5</v>
      </c>
      <c r="M924" s="210">
        <f t="shared" si="53"/>
        <v>2.86</v>
      </c>
      <c r="N924" s="200">
        <v>44103</v>
      </c>
      <c r="O924" s="201">
        <v>11.666666666666666</v>
      </c>
      <c r="P924" s="35" t="s">
        <v>1282</v>
      </c>
      <c r="Q924" s="198" t="s">
        <v>53</v>
      </c>
      <c r="R924" s="198"/>
      <c r="S924" s="198"/>
      <c r="T924" s="198"/>
      <c r="U924" s="198" t="s">
        <v>84</v>
      </c>
      <c r="V924" s="158"/>
    </row>
    <row r="925" spans="2:22" s="156" customFormat="1" ht="18.75">
      <c r="B925" s="71">
        <v>920</v>
      </c>
      <c r="C925" s="170">
        <v>44440</v>
      </c>
      <c r="D925" s="163" t="s">
        <v>957</v>
      </c>
      <c r="E925" s="17">
        <v>44453</v>
      </c>
      <c r="F925" s="192">
        <v>3</v>
      </c>
      <c r="G925" s="198" t="s">
        <v>1618</v>
      </c>
      <c r="H925" s="198" t="s">
        <v>805</v>
      </c>
      <c r="I925" s="199" t="s">
        <v>576</v>
      </c>
      <c r="J925" s="199" t="s">
        <v>577</v>
      </c>
      <c r="K925" s="199">
        <v>2.95</v>
      </c>
      <c r="L925" s="210">
        <v>2</v>
      </c>
      <c r="M925" s="210">
        <f t="shared" si="53"/>
        <v>0.95000000000000018</v>
      </c>
      <c r="N925" s="200">
        <v>44102</v>
      </c>
      <c r="O925" s="201">
        <v>11.7</v>
      </c>
      <c r="P925" s="35" t="s">
        <v>1282</v>
      </c>
      <c r="Q925" s="198" t="s">
        <v>53</v>
      </c>
      <c r="R925" s="198"/>
      <c r="S925" s="198"/>
      <c r="T925" s="198"/>
      <c r="U925" s="198" t="s">
        <v>153</v>
      </c>
      <c r="V925" s="158"/>
    </row>
    <row r="926" spans="2:22" s="156" customFormat="1" ht="18.75">
      <c r="B926" s="71">
        <v>921</v>
      </c>
      <c r="C926" s="170">
        <v>44440</v>
      </c>
      <c r="D926" s="163" t="s">
        <v>957</v>
      </c>
      <c r="E926" s="17">
        <v>44453</v>
      </c>
      <c r="F926" s="192">
        <v>3</v>
      </c>
      <c r="G926" s="198" t="s">
        <v>1619</v>
      </c>
      <c r="H926" s="198" t="s">
        <v>34</v>
      </c>
      <c r="I926" s="199" t="s">
        <v>772</v>
      </c>
      <c r="J926" s="199" t="s">
        <v>1620</v>
      </c>
      <c r="K926" s="199">
        <v>2.71</v>
      </c>
      <c r="L926" s="210">
        <v>2.71</v>
      </c>
      <c r="M926" s="210">
        <f t="shared" si="53"/>
        <v>0</v>
      </c>
      <c r="N926" s="200">
        <v>44032</v>
      </c>
      <c r="O926" s="201">
        <v>14.033333333333333</v>
      </c>
      <c r="P926" s="35" t="s">
        <v>1282</v>
      </c>
      <c r="Q926" s="198" t="s">
        <v>52</v>
      </c>
      <c r="R926" s="198"/>
      <c r="S926" s="198"/>
      <c r="T926" s="198"/>
      <c r="U926" s="198" t="s">
        <v>69</v>
      </c>
      <c r="V926" s="158"/>
    </row>
    <row r="927" spans="2:22" s="156" customFormat="1" ht="18.75">
      <c r="B927" s="71">
        <v>922</v>
      </c>
      <c r="C927" s="170">
        <v>44440</v>
      </c>
      <c r="D927" s="163" t="s">
        <v>957</v>
      </c>
      <c r="E927" s="17">
        <v>44453</v>
      </c>
      <c r="F927" s="192">
        <v>3</v>
      </c>
      <c r="G927" s="198" t="s">
        <v>1619</v>
      </c>
      <c r="H927" s="198" t="s">
        <v>34</v>
      </c>
      <c r="I927" s="199" t="s">
        <v>772</v>
      </c>
      <c r="J927" s="199" t="s">
        <v>1621</v>
      </c>
      <c r="K927" s="199">
        <v>3.85</v>
      </c>
      <c r="L927" s="210">
        <v>0.1</v>
      </c>
      <c r="M927" s="210">
        <f t="shared" si="53"/>
        <v>3.75</v>
      </c>
      <c r="N927" s="200">
        <v>44031</v>
      </c>
      <c r="O927" s="201">
        <v>14.066666666666666</v>
      </c>
      <c r="P927" s="35" t="s">
        <v>1282</v>
      </c>
      <c r="Q927" s="198" t="s">
        <v>52</v>
      </c>
      <c r="R927" s="198"/>
      <c r="S927" s="198"/>
      <c r="T927" s="198"/>
      <c r="U927" s="198" t="s">
        <v>69</v>
      </c>
      <c r="V927" s="158"/>
    </row>
    <row r="928" spans="2:22" s="156" customFormat="1" ht="18.75">
      <c r="B928" s="71">
        <v>923</v>
      </c>
      <c r="C928" s="170">
        <v>44440</v>
      </c>
      <c r="D928" s="163" t="s">
        <v>959</v>
      </c>
      <c r="E928" s="17">
        <v>44454</v>
      </c>
      <c r="F928" s="199">
        <v>2</v>
      </c>
      <c r="G928" s="208" t="s">
        <v>265</v>
      </c>
      <c r="H928" s="208" t="s">
        <v>15</v>
      </c>
      <c r="I928" s="199" t="s">
        <v>896</v>
      </c>
      <c r="J928" s="199" t="s">
        <v>351</v>
      </c>
      <c r="K928" s="199">
        <v>0.61</v>
      </c>
      <c r="L928" s="199">
        <v>0.61</v>
      </c>
      <c r="M928" s="210">
        <f t="shared" si="53"/>
        <v>0</v>
      </c>
      <c r="N928" s="200">
        <v>44115</v>
      </c>
      <c r="O928" s="201">
        <v>11.3</v>
      </c>
      <c r="P928" s="35" t="s">
        <v>1282</v>
      </c>
      <c r="Q928" s="198" t="s">
        <v>52</v>
      </c>
      <c r="R928" s="198"/>
      <c r="S928" s="198"/>
      <c r="T928" s="198"/>
      <c r="U928" s="198" t="s">
        <v>109</v>
      </c>
      <c r="V928" s="158"/>
    </row>
    <row r="929" spans="2:22" s="156" customFormat="1" ht="18.75">
      <c r="B929" s="71">
        <v>924</v>
      </c>
      <c r="C929" s="170">
        <v>44440</v>
      </c>
      <c r="D929" s="163" t="s">
        <v>959</v>
      </c>
      <c r="E929" s="17">
        <v>44454</v>
      </c>
      <c r="F929" s="199">
        <v>2</v>
      </c>
      <c r="G929" s="208" t="s">
        <v>146</v>
      </c>
      <c r="H929" s="208" t="s">
        <v>40</v>
      </c>
      <c r="I929" s="199" t="s">
        <v>1622</v>
      </c>
      <c r="J929" s="199" t="s">
        <v>1623</v>
      </c>
      <c r="K929" s="199">
        <v>1.1000000000000001</v>
      </c>
      <c r="L929" s="210">
        <v>1.1000000000000001</v>
      </c>
      <c r="M929" s="210">
        <f t="shared" si="53"/>
        <v>0</v>
      </c>
      <c r="N929" s="200">
        <v>44177</v>
      </c>
      <c r="O929" s="201">
        <v>9.2333333333333325</v>
      </c>
      <c r="P929" s="35" t="s">
        <v>1282</v>
      </c>
      <c r="Q929" s="198" t="s">
        <v>52</v>
      </c>
      <c r="R929" s="198"/>
      <c r="S929" s="198"/>
      <c r="T929" s="198"/>
      <c r="U929" s="198" t="s">
        <v>69</v>
      </c>
      <c r="V929" s="158"/>
    </row>
    <row r="930" spans="2:22" s="156" customFormat="1" ht="18.75">
      <c r="B930" s="71">
        <v>925</v>
      </c>
      <c r="C930" s="170">
        <v>44440</v>
      </c>
      <c r="D930" s="163" t="s">
        <v>959</v>
      </c>
      <c r="E930" s="17">
        <v>44454</v>
      </c>
      <c r="F930" s="199">
        <v>2</v>
      </c>
      <c r="G930" s="208" t="s">
        <v>973</v>
      </c>
      <c r="H930" s="208" t="s">
        <v>285</v>
      </c>
      <c r="I930" s="199" t="s">
        <v>1622</v>
      </c>
      <c r="J930" s="199" t="s">
        <v>1624</v>
      </c>
      <c r="K930" s="199">
        <v>0.83</v>
      </c>
      <c r="L930" s="210">
        <v>0.83</v>
      </c>
      <c r="M930" s="210">
        <f t="shared" si="53"/>
        <v>0</v>
      </c>
      <c r="N930" s="200">
        <v>44193</v>
      </c>
      <c r="O930" s="201">
        <v>8.6999999999999993</v>
      </c>
      <c r="P930" s="35" t="s">
        <v>1282</v>
      </c>
      <c r="Q930" s="198" t="s">
        <v>52</v>
      </c>
      <c r="R930" s="198"/>
      <c r="S930" s="198"/>
      <c r="T930" s="198"/>
      <c r="U930" s="198" t="s">
        <v>69</v>
      </c>
      <c r="V930" s="158"/>
    </row>
    <row r="931" spans="2:22" s="156" customFormat="1" ht="18.75">
      <c r="B931" s="71">
        <v>926</v>
      </c>
      <c r="C931" s="170">
        <v>44440</v>
      </c>
      <c r="D931" s="163" t="s">
        <v>954</v>
      </c>
      <c r="E931" s="17">
        <v>44456</v>
      </c>
      <c r="F931" s="6">
        <v>1</v>
      </c>
      <c r="G931" s="198" t="s">
        <v>433</v>
      </c>
      <c r="H931" s="198" t="s">
        <v>38</v>
      </c>
      <c r="I931" s="199" t="s">
        <v>784</v>
      </c>
      <c r="J931" s="199" t="s">
        <v>1542</v>
      </c>
      <c r="K931" s="199">
        <v>3.33</v>
      </c>
      <c r="L931" s="210">
        <v>0.5</v>
      </c>
      <c r="M931" s="214">
        <f t="shared" si="53"/>
        <v>2.83</v>
      </c>
      <c r="N931" s="200">
        <v>44165</v>
      </c>
      <c r="O931" s="201">
        <v>8.6999999999999993</v>
      </c>
      <c r="P931" s="35" t="s">
        <v>1282</v>
      </c>
      <c r="Q931" s="198" t="s">
        <v>52</v>
      </c>
      <c r="R931" s="201"/>
      <c r="S931" s="198"/>
      <c r="T931" s="198"/>
      <c r="U931" s="198" t="s">
        <v>57</v>
      </c>
    </row>
    <row r="932" spans="2:22" s="156" customFormat="1" ht="18.75">
      <c r="B932" s="71">
        <v>927</v>
      </c>
      <c r="C932" s="170">
        <v>44440</v>
      </c>
      <c r="D932" s="163" t="s">
        <v>954</v>
      </c>
      <c r="E932" s="17">
        <v>44456</v>
      </c>
      <c r="F932" s="6">
        <v>1</v>
      </c>
      <c r="G932" s="198" t="s">
        <v>433</v>
      </c>
      <c r="H932" s="198" t="s">
        <v>38</v>
      </c>
      <c r="I932" s="199" t="s">
        <v>151</v>
      </c>
      <c r="J932" s="199" t="s">
        <v>1409</v>
      </c>
      <c r="K932" s="199">
        <v>3.26</v>
      </c>
      <c r="L932" s="210">
        <v>1.3</v>
      </c>
      <c r="M932" s="214">
        <f t="shared" si="53"/>
        <v>1.9599999999999997</v>
      </c>
      <c r="N932" s="200">
        <v>44115</v>
      </c>
      <c r="O932" s="201">
        <v>8.6999999999999993</v>
      </c>
      <c r="P932" s="35" t="s">
        <v>1282</v>
      </c>
      <c r="Q932" s="198" t="s">
        <v>52</v>
      </c>
      <c r="R932" s="201"/>
      <c r="S932" s="198"/>
      <c r="T932" s="198"/>
      <c r="U932" s="198" t="s">
        <v>57</v>
      </c>
    </row>
    <row r="933" spans="2:22" s="156" customFormat="1" ht="18.75">
      <c r="B933" s="71">
        <v>928</v>
      </c>
      <c r="C933" s="170">
        <v>44440</v>
      </c>
      <c r="D933" s="163" t="s">
        <v>954</v>
      </c>
      <c r="E933" s="17">
        <v>44456</v>
      </c>
      <c r="F933" s="6">
        <v>1</v>
      </c>
      <c r="G933" s="198" t="s">
        <v>433</v>
      </c>
      <c r="H933" s="198" t="s">
        <v>38</v>
      </c>
      <c r="I933" s="199" t="s">
        <v>613</v>
      </c>
      <c r="J933" s="199" t="s">
        <v>1591</v>
      </c>
      <c r="K933" s="199">
        <v>9.51</v>
      </c>
      <c r="L933" s="210">
        <v>3</v>
      </c>
      <c r="M933" s="214">
        <f t="shared" si="53"/>
        <v>6.51</v>
      </c>
      <c r="N933" s="200">
        <v>44163</v>
      </c>
      <c r="O933" s="201">
        <v>8.6999999999999993</v>
      </c>
      <c r="P933" s="35" t="s">
        <v>1282</v>
      </c>
      <c r="Q933" s="198" t="s">
        <v>110</v>
      </c>
      <c r="R933" s="201"/>
      <c r="S933" s="198"/>
      <c r="T933" s="198"/>
      <c r="U933" s="198" t="s">
        <v>112</v>
      </c>
    </row>
    <row r="934" spans="2:22" s="156" customFormat="1" ht="18.75">
      <c r="B934" s="71">
        <v>929</v>
      </c>
      <c r="C934" s="170">
        <v>44440</v>
      </c>
      <c r="D934" s="163" t="s">
        <v>954</v>
      </c>
      <c r="E934" s="17">
        <v>44456</v>
      </c>
      <c r="F934" s="199">
        <v>2</v>
      </c>
      <c r="G934" s="215">
        <v>18.3</v>
      </c>
      <c r="H934" s="215">
        <v>19.3</v>
      </c>
      <c r="I934" s="216" t="s">
        <v>445</v>
      </c>
      <c r="J934" s="216" t="s">
        <v>1625</v>
      </c>
      <c r="K934" s="215">
        <v>9.4600000000000009</v>
      </c>
      <c r="L934" s="215">
        <v>9.4600000000000009</v>
      </c>
      <c r="M934" s="214">
        <f t="shared" si="53"/>
        <v>0</v>
      </c>
      <c r="N934" s="216">
        <v>44125</v>
      </c>
      <c r="O934" s="201">
        <v>8.6999999999999993</v>
      </c>
      <c r="P934" s="35" t="s">
        <v>1282</v>
      </c>
      <c r="Q934" s="216" t="s">
        <v>54</v>
      </c>
      <c r="R934" s="217"/>
      <c r="S934" s="198"/>
      <c r="T934" s="198"/>
      <c r="U934" s="216" t="s">
        <v>69</v>
      </c>
    </row>
    <row r="935" spans="2:22" s="156" customFormat="1" ht="18.75">
      <c r="B935" s="71">
        <v>930</v>
      </c>
      <c r="C935" s="170">
        <v>44440</v>
      </c>
      <c r="D935" s="163" t="s">
        <v>954</v>
      </c>
      <c r="E935" s="17">
        <v>44456</v>
      </c>
      <c r="F935" s="199">
        <v>2</v>
      </c>
      <c r="G935" s="215">
        <v>19.3</v>
      </c>
      <c r="H935" s="215">
        <v>20</v>
      </c>
      <c r="I935" s="216" t="s">
        <v>445</v>
      </c>
      <c r="J935" s="216" t="s">
        <v>1626</v>
      </c>
      <c r="K935" s="215">
        <v>5.69</v>
      </c>
      <c r="L935" s="215">
        <v>5.69</v>
      </c>
      <c r="M935" s="214">
        <f t="shared" si="53"/>
        <v>0</v>
      </c>
      <c r="N935" s="216">
        <v>44132</v>
      </c>
      <c r="O935" s="201">
        <v>8.6999999999999993</v>
      </c>
      <c r="P935" s="35" t="s">
        <v>1282</v>
      </c>
      <c r="Q935" s="216" t="s">
        <v>54</v>
      </c>
      <c r="R935" s="217"/>
      <c r="S935" s="198"/>
      <c r="T935" s="198"/>
      <c r="U935" s="216" t="s">
        <v>69</v>
      </c>
    </row>
    <row r="936" spans="2:22" s="156" customFormat="1" ht="18.75">
      <c r="B936" s="71">
        <v>931</v>
      </c>
      <c r="C936" s="170">
        <v>44440</v>
      </c>
      <c r="D936" s="163" t="s">
        <v>954</v>
      </c>
      <c r="E936" s="17">
        <v>44456</v>
      </c>
      <c r="F936" s="192">
        <v>3</v>
      </c>
      <c r="G936" s="198" t="s">
        <v>1627</v>
      </c>
      <c r="H936" s="198" t="s">
        <v>118</v>
      </c>
      <c r="I936" s="199" t="s">
        <v>369</v>
      </c>
      <c r="J936" s="199" t="s">
        <v>1628</v>
      </c>
      <c r="K936" s="199">
        <v>2.02</v>
      </c>
      <c r="L936" s="210">
        <v>0.5</v>
      </c>
      <c r="M936" s="214">
        <f t="shared" si="53"/>
        <v>1.52</v>
      </c>
      <c r="N936" s="200">
        <v>44098</v>
      </c>
      <c r="O936" s="201">
        <v>8.6999999999999993</v>
      </c>
      <c r="P936" s="35" t="s">
        <v>1282</v>
      </c>
      <c r="Q936" s="198" t="s">
        <v>53</v>
      </c>
      <c r="R936" s="201"/>
      <c r="S936" s="198"/>
      <c r="T936" s="198"/>
      <c r="U936" s="198" t="s">
        <v>32</v>
      </c>
    </row>
    <row r="937" spans="2:22" s="156" customFormat="1" ht="18.75">
      <c r="B937" s="71">
        <v>932</v>
      </c>
      <c r="C937" s="170">
        <v>44440</v>
      </c>
      <c r="D937" s="163" t="s">
        <v>955</v>
      </c>
      <c r="E937" s="17">
        <v>44457</v>
      </c>
      <c r="F937" s="192">
        <v>3</v>
      </c>
      <c r="G937" s="198" t="s">
        <v>1452</v>
      </c>
      <c r="H937" s="198" t="s">
        <v>285</v>
      </c>
      <c r="I937" s="199" t="s">
        <v>154</v>
      </c>
      <c r="J937" s="199" t="s">
        <v>1629</v>
      </c>
      <c r="K937" s="199">
        <v>4.6399999999999997</v>
      </c>
      <c r="L937" s="210">
        <v>2.7</v>
      </c>
      <c r="M937" s="214">
        <f t="shared" si="53"/>
        <v>1.9399999999999995</v>
      </c>
      <c r="N937" s="200">
        <v>44119</v>
      </c>
      <c r="O937" s="201">
        <v>11.266666666666667</v>
      </c>
      <c r="P937" s="35" t="s">
        <v>1282</v>
      </c>
      <c r="Q937" s="198" t="s">
        <v>53</v>
      </c>
      <c r="R937" s="198"/>
      <c r="S937" s="198"/>
      <c r="T937" s="198"/>
      <c r="U937" s="198" t="s">
        <v>84</v>
      </c>
      <c r="V937" s="158"/>
    </row>
    <row r="938" spans="2:22" s="156" customFormat="1" ht="18.75">
      <c r="B938" s="71">
        <v>933</v>
      </c>
      <c r="C938" s="170">
        <v>44440</v>
      </c>
      <c r="D938" s="163" t="s">
        <v>953</v>
      </c>
      <c r="E938" s="17">
        <v>44458</v>
      </c>
      <c r="F938" s="6">
        <v>1</v>
      </c>
      <c r="G938" s="198" t="s">
        <v>174</v>
      </c>
      <c r="H938" s="198" t="s">
        <v>34</v>
      </c>
      <c r="I938" s="199" t="s">
        <v>17</v>
      </c>
      <c r="J938" s="199" t="s">
        <v>18</v>
      </c>
      <c r="K938" s="199">
        <v>4.3099999999999996</v>
      </c>
      <c r="L938" s="210">
        <v>1</v>
      </c>
      <c r="M938" s="214">
        <f t="shared" si="53"/>
        <v>3.3099999999999996</v>
      </c>
      <c r="N938" s="200">
        <v>44088</v>
      </c>
      <c r="O938" s="201">
        <v>12.333333333333334</v>
      </c>
      <c r="P938" s="35" t="s">
        <v>1282</v>
      </c>
      <c r="Q938" s="198" t="s">
        <v>54</v>
      </c>
      <c r="R938" s="198"/>
      <c r="S938" s="198"/>
      <c r="T938" s="198"/>
      <c r="U938" s="198" t="s">
        <v>56</v>
      </c>
      <c r="V938" s="158"/>
    </row>
    <row r="939" spans="2:22" s="156" customFormat="1" ht="18.75">
      <c r="B939" s="71">
        <v>934</v>
      </c>
      <c r="C939" s="170">
        <v>44440</v>
      </c>
      <c r="D939" s="163" t="s">
        <v>953</v>
      </c>
      <c r="E939" s="17">
        <v>44458</v>
      </c>
      <c r="F939" s="6">
        <v>1</v>
      </c>
      <c r="G939" s="198" t="s">
        <v>214</v>
      </c>
      <c r="H939" s="198" t="s">
        <v>401</v>
      </c>
      <c r="I939" s="199" t="s">
        <v>784</v>
      </c>
      <c r="J939" s="199" t="s">
        <v>1542</v>
      </c>
      <c r="K939" s="199">
        <v>3.33</v>
      </c>
      <c r="L939" s="210">
        <v>0.2</v>
      </c>
      <c r="M939" s="214">
        <f t="shared" si="53"/>
        <v>3.13</v>
      </c>
      <c r="N939" s="200">
        <v>44165</v>
      </c>
      <c r="O939" s="201">
        <v>9.7666666666666675</v>
      </c>
      <c r="P939" s="35" t="s">
        <v>1282</v>
      </c>
      <c r="Q939" s="198" t="s">
        <v>52</v>
      </c>
      <c r="R939" s="198"/>
      <c r="S939" s="198"/>
      <c r="T939" s="198"/>
      <c r="U939" s="198" t="s">
        <v>57</v>
      </c>
      <c r="V939" s="158"/>
    </row>
    <row r="940" spans="2:22" s="156" customFormat="1" ht="18.75">
      <c r="B940" s="71">
        <v>935</v>
      </c>
      <c r="C940" s="170">
        <v>44440</v>
      </c>
      <c r="D940" s="163" t="s">
        <v>953</v>
      </c>
      <c r="E940" s="17">
        <v>44458</v>
      </c>
      <c r="F940" s="192">
        <v>3</v>
      </c>
      <c r="G940" s="198" t="s">
        <v>1007</v>
      </c>
      <c r="H940" s="198" t="s">
        <v>841</v>
      </c>
      <c r="I940" s="199" t="s">
        <v>900</v>
      </c>
      <c r="J940" s="199" t="s">
        <v>1630</v>
      </c>
      <c r="K940" s="199">
        <v>5.65</v>
      </c>
      <c r="L940" s="199">
        <v>1.5</v>
      </c>
      <c r="M940" s="214">
        <f t="shared" si="53"/>
        <v>4.1500000000000004</v>
      </c>
      <c r="N940" s="200">
        <v>44133</v>
      </c>
      <c r="O940" s="201">
        <v>10.833333333333334</v>
      </c>
      <c r="P940" s="35" t="s">
        <v>1282</v>
      </c>
      <c r="Q940" s="198" t="s">
        <v>53</v>
      </c>
      <c r="R940" s="198"/>
      <c r="S940" s="198"/>
      <c r="T940" s="198"/>
      <c r="U940" s="198" t="s">
        <v>56</v>
      </c>
      <c r="V940" s="158"/>
    </row>
    <row r="941" spans="2:22" s="156" customFormat="1" ht="18.75">
      <c r="B941" s="71">
        <v>936</v>
      </c>
      <c r="C941" s="170">
        <v>44440</v>
      </c>
      <c r="D941" s="163" t="s">
        <v>956</v>
      </c>
      <c r="E941" s="17">
        <v>44459</v>
      </c>
      <c r="F941" s="6">
        <v>1</v>
      </c>
      <c r="G941" s="198" t="s">
        <v>768</v>
      </c>
      <c r="H941" s="198" t="s">
        <v>165</v>
      </c>
      <c r="I941" s="199" t="s">
        <v>1308</v>
      </c>
      <c r="J941" s="199" t="s">
        <v>1596</v>
      </c>
      <c r="K941" s="199">
        <v>0.5</v>
      </c>
      <c r="L941" s="210">
        <v>0.48</v>
      </c>
      <c r="M941" s="214">
        <f t="shared" si="53"/>
        <v>2.0000000000000018E-2</v>
      </c>
      <c r="N941" s="200">
        <v>44217</v>
      </c>
      <c r="O941" s="201">
        <v>8.0666666666666664</v>
      </c>
      <c r="P941" s="35" t="s">
        <v>1282</v>
      </c>
      <c r="Q941" s="198" t="s">
        <v>110</v>
      </c>
      <c r="R941" s="198"/>
      <c r="S941" s="198"/>
      <c r="T941" s="198"/>
      <c r="U941" s="198" t="s">
        <v>69</v>
      </c>
      <c r="V941" s="158"/>
    </row>
    <row r="942" spans="2:22" s="156" customFormat="1" ht="18.75">
      <c r="B942" s="71">
        <v>937</v>
      </c>
      <c r="C942" s="170">
        <v>44440</v>
      </c>
      <c r="D942" s="163" t="s">
        <v>956</v>
      </c>
      <c r="E942" s="17">
        <v>44459</v>
      </c>
      <c r="F942" s="6">
        <v>1</v>
      </c>
      <c r="G942" s="198" t="s">
        <v>150</v>
      </c>
      <c r="H942" s="198" t="s">
        <v>346</v>
      </c>
      <c r="I942" s="199" t="s">
        <v>784</v>
      </c>
      <c r="J942" s="199" t="s">
        <v>1542</v>
      </c>
      <c r="K942" s="199">
        <v>3.33</v>
      </c>
      <c r="L942" s="210">
        <v>0.05</v>
      </c>
      <c r="M942" s="214">
        <f t="shared" ref="M942:M954" si="54">K942-L942</f>
        <v>3.2800000000000002</v>
      </c>
      <c r="N942" s="200">
        <v>44165</v>
      </c>
      <c r="O942" s="201">
        <v>9.8000000000000007</v>
      </c>
      <c r="P942" s="35" t="s">
        <v>1282</v>
      </c>
      <c r="Q942" s="198" t="s">
        <v>52</v>
      </c>
      <c r="R942" s="198"/>
      <c r="S942" s="198"/>
      <c r="T942" s="198"/>
      <c r="U942" s="198" t="s">
        <v>57</v>
      </c>
      <c r="V942" s="158"/>
    </row>
    <row r="943" spans="2:22" s="156" customFormat="1" ht="18.75">
      <c r="B943" s="71">
        <v>938</v>
      </c>
      <c r="C943" s="170">
        <v>44440</v>
      </c>
      <c r="D943" s="163" t="s">
        <v>956</v>
      </c>
      <c r="E943" s="17">
        <v>44459</v>
      </c>
      <c r="F943" s="192">
        <v>3</v>
      </c>
      <c r="G943" s="198" t="s">
        <v>1007</v>
      </c>
      <c r="H943" s="198" t="s">
        <v>165</v>
      </c>
      <c r="I943" s="199" t="s">
        <v>781</v>
      </c>
      <c r="J943" s="199" t="s">
        <v>1631</v>
      </c>
      <c r="K943" s="199">
        <v>3.72</v>
      </c>
      <c r="L943" s="199">
        <v>3.72</v>
      </c>
      <c r="M943" s="214">
        <f t="shared" si="54"/>
        <v>0</v>
      </c>
      <c r="N943" s="200">
        <v>44049</v>
      </c>
      <c r="O943" s="201">
        <v>13.666666666666666</v>
      </c>
      <c r="P943" s="35" t="s">
        <v>1282</v>
      </c>
      <c r="Q943" s="198" t="s">
        <v>20</v>
      </c>
      <c r="R943" s="198"/>
      <c r="S943" s="198"/>
      <c r="T943" s="198"/>
      <c r="U943" s="198" t="s">
        <v>69</v>
      </c>
      <c r="V943" s="158"/>
    </row>
    <row r="944" spans="2:22" s="156" customFormat="1" ht="18.75">
      <c r="B944" s="71">
        <v>939</v>
      </c>
      <c r="C944" s="170">
        <v>44440</v>
      </c>
      <c r="D944" s="163" t="s">
        <v>956</v>
      </c>
      <c r="E944" s="17">
        <v>44459</v>
      </c>
      <c r="F944" s="192">
        <v>3</v>
      </c>
      <c r="G944" s="198" t="s">
        <v>1007</v>
      </c>
      <c r="H944" s="198" t="s">
        <v>165</v>
      </c>
      <c r="I944" s="199" t="s">
        <v>813</v>
      </c>
      <c r="J944" s="199" t="s">
        <v>1632</v>
      </c>
      <c r="K944" s="199">
        <v>3.7</v>
      </c>
      <c r="L944" s="199">
        <v>3.07</v>
      </c>
      <c r="M944" s="214">
        <f t="shared" si="54"/>
        <v>0.63000000000000034</v>
      </c>
      <c r="N944" s="200">
        <v>44040</v>
      </c>
      <c r="O944" s="201">
        <v>13.966666666666667</v>
      </c>
      <c r="P944" s="35" t="s">
        <v>1282</v>
      </c>
      <c r="Q944" s="198" t="s">
        <v>52</v>
      </c>
      <c r="R944" s="198"/>
      <c r="S944" s="198"/>
      <c r="T944" s="198"/>
      <c r="U944" s="198" t="s">
        <v>69</v>
      </c>
      <c r="V944" s="158"/>
    </row>
    <row r="945" spans="2:22" s="156" customFormat="1" ht="18.75">
      <c r="B945" s="71">
        <v>940</v>
      </c>
      <c r="C945" s="170">
        <v>44440</v>
      </c>
      <c r="D945" s="163" t="s">
        <v>956</v>
      </c>
      <c r="E945" s="17">
        <v>44459</v>
      </c>
      <c r="F945" s="192">
        <v>3</v>
      </c>
      <c r="G945" s="198" t="s">
        <v>1633</v>
      </c>
      <c r="H945" s="198" t="s">
        <v>1634</v>
      </c>
      <c r="I945" s="199" t="s">
        <v>838</v>
      </c>
      <c r="J945" s="199" t="s">
        <v>1635</v>
      </c>
      <c r="K945" s="199">
        <v>1.27</v>
      </c>
      <c r="L945" s="199">
        <v>1.27</v>
      </c>
      <c r="M945" s="214">
        <f t="shared" si="54"/>
        <v>0</v>
      </c>
      <c r="N945" s="200">
        <v>44080</v>
      </c>
      <c r="O945" s="201">
        <v>12.633333333333333</v>
      </c>
      <c r="P945" s="35" t="s">
        <v>1282</v>
      </c>
      <c r="Q945" s="198" t="s">
        <v>53</v>
      </c>
      <c r="R945" s="198"/>
      <c r="S945" s="198"/>
      <c r="T945" s="198"/>
      <c r="U945" s="198" t="s">
        <v>55</v>
      </c>
      <c r="V945" s="158"/>
    </row>
    <row r="946" spans="2:22" s="156" customFormat="1" ht="18.75">
      <c r="B946" s="71">
        <v>941</v>
      </c>
      <c r="C946" s="170">
        <v>44440</v>
      </c>
      <c r="D946" s="163" t="s">
        <v>956</v>
      </c>
      <c r="E946" s="17">
        <v>44459</v>
      </c>
      <c r="F946" s="192">
        <v>3</v>
      </c>
      <c r="G946" s="198" t="s">
        <v>744</v>
      </c>
      <c r="H946" s="198" t="s">
        <v>1238</v>
      </c>
      <c r="I946" s="199" t="s">
        <v>369</v>
      </c>
      <c r="J946" s="199" t="s">
        <v>1412</v>
      </c>
      <c r="K946" s="199">
        <v>4.75</v>
      </c>
      <c r="L946" s="199">
        <v>0.75</v>
      </c>
      <c r="M946" s="214">
        <f t="shared" si="54"/>
        <v>4</v>
      </c>
      <c r="N946" s="200">
        <v>44099</v>
      </c>
      <c r="O946" s="201">
        <v>12</v>
      </c>
      <c r="P946" s="35" t="s">
        <v>1282</v>
      </c>
      <c r="Q946" s="198" t="s">
        <v>54</v>
      </c>
      <c r="R946" s="198"/>
      <c r="S946" s="198"/>
      <c r="T946" s="198"/>
      <c r="U946" s="198" t="s">
        <v>306</v>
      </c>
      <c r="V946" s="158"/>
    </row>
    <row r="947" spans="2:22" s="156" customFormat="1" ht="18.75">
      <c r="B947" s="71">
        <v>942</v>
      </c>
      <c r="C947" s="170">
        <v>44440</v>
      </c>
      <c r="D947" s="163" t="s">
        <v>956</v>
      </c>
      <c r="E947" s="17">
        <v>44459</v>
      </c>
      <c r="F947" s="192">
        <v>3</v>
      </c>
      <c r="G947" s="198" t="s">
        <v>744</v>
      </c>
      <c r="H947" s="198" t="s">
        <v>1238</v>
      </c>
      <c r="I947" s="199" t="s">
        <v>369</v>
      </c>
      <c r="J947" s="199" t="s">
        <v>1628</v>
      </c>
      <c r="K947" s="199">
        <v>2.02</v>
      </c>
      <c r="L947" s="199">
        <v>0.25</v>
      </c>
      <c r="M947" s="214">
        <f t="shared" si="54"/>
        <v>1.77</v>
      </c>
      <c r="N947" s="200">
        <v>44098</v>
      </c>
      <c r="O947" s="201">
        <v>12.033333333333333</v>
      </c>
      <c r="P947" s="35" t="s">
        <v>1282</v>
      </c>
      <c r="Q947" s="198" t="s">
        <v>53</v>
      </c>
      <c r="R947" s="198"/>
      <c r="S947" s="198"/>
      <c r="T947" s="198"/>
      <c r="U947" s="198" t="s">
        <v>32</v>
      </c>
      <c r="V947" s="158"/>
    </row>
    <row r="948" spans="2:22" s="156" customFormat="1" ht="18.75">
      <c r="B948" s="71">
        <v>943</v>
      </c>
      <c r="C948" s="170">
        <v>44440</v>
      </c>
      <c r="D948" s="163" t="s">
        <v>956</v>
      </c>
      <c r="E948" s="17">
        <v>44459</v>
      </c>
      <c r="F948" s="89" t="s">
        <v>754</v>
      </c>
      <c r="G948" s="208" t="s">
        <v>123</v>
      </c>
      <c r="H948" s="208" t="s">
        <v>999</v>
      </c>
      <c r="I948" s="199" t="s">
        <v>1308</v>
      </c>
      <c r="J948" s="199" t="s">
        <v>1636</v>
      </c>
      <c r="K948" s="199">
        <v>1.4</v>
      </c>
      <c r="L948" s="199">
        <v>0.15</v>
      </c>
      <c r="M948" s="214">
        <f t="shared" si="54"/>
        <v>1.25</v>
      </c>
      <c r="N948" s="200">
        <v>44300</v>
      </c>
      <c r="O948" s="201">
        <v>4.5666666666666664</v>
      </c>
      <c r="P948" s="35" t="s">
        <v>1645</v>
      </c>
      <c r="Q948" s="198" t="s">
        <v>110</v>
      </c>
      <c r="R948" s="198"/>
      <c r="S948" s="198"/>
      <c r="T948" s="198"/>
      <c r="U948" s="198" t="s">
        <v>306</v>
      </c>
      <c r="V948" s="158"/>
    </row>
    <row r="949" spans="2:22" s="156" customFormat="1" ht="18.75">
      <c r="B949" s="71">
        <v>944</v>
      </c>
      <c r="C949" s="170">
        <v>44440</v>
      </c>
      <c r="D949" s="163" t="s">
        <v>957</v>
      </c>
      <c r="E949" s="17">
        <v>44460</v>
      </c>
      <c r="F949" s="6">
        <v>1</v>
      </c>
      <c r="G949" s="198" t="s">
        <v>146</v>
      </c>
      <c r="H949" s="198" t="s">
        <v>70</v>
      </c>
      <c r="I949" s="199" t="s">
        <v>17</v>
      </c>
      <c r="J949" s="199" t="s">
        <v>1637</v>
      </c>
      <c r="K949" s="199">
        <v>1.82</v>
      </c>
      <c r="L949" s="210">
        <v>0.82</v>
      </c>
      <c r="M949" s="214">
        <f t="shared" si="54"/>
        <v>1</v>
      </c>
      <c r="N949" s="200">
        <v>44086</v>
      </c>
      <c r="O949" s="201">
        <v>12.466666666666667</v>
      </c>
      <c r="P949" s="35" t="s">
        <v>1282</v>
      </c>
      <c r="Q949" s="198" t="s">
        <v>54</v>
      </c>
      <c r="R949" s="198"/>
      <c r="S949" s="198"/>
      <c r="T949" s="198"/>
      <c r="U949" s="198" t="s">
        <v>56</v>
      </c>
      <c r="V949" s="158"/>
    </row>
    <row r="950" spans="2:22" s="156" customFormat="1" ht="18.75">
      <c r="B950" s="71">
        <v>945</v>
      </c>
      <c r="C950" s="170">
        <v>44440</v>
      </c>
      <c r="D950" s="163" t="s">
        <v>957</v>
      </c>
      <c r="E950" s="17">
        <v>44460</v>
      </c>
      <c r="F950" s="6">
        <v>1</v>
      </c>
      <c r="G950" s="198" t="s">
        <v>146</v>
      </c>
      <c r="H950" s="198" t="s">
        <v>70</v>
      </c>
      <c r="I950" s="199" t="s">
        <v>17</v>
      </c>
      <c r="J950" s="199" t="s">
        <v>18</v>
      </c>
      <c r="K950" s="199">
        <v>4.3099999999999996</v>
      </c>
      <c r="L950" s="210">
        <v>0.81</v>
      </c>
      <c r="M950" s="214">
        <f t="shared" si="54"/>
        <v>3.4999999999999996</v>
      </c>
      <c r="N950" s="200">
        <v>44088</v>
      </c>
      <c r="O950" s="201">
        <v>12.4</v>
      </c>
      <c r="P950" s="35" t="s">
        <v>1282</v>
      </c>
      <c r="Q950" s="198" t="s">
        <v>54</v>
      </c>
      <c r="R950" s="198"/>
      <c r="S950" s="198"/>
      <c r="T950" s="198"/>
      <c r="U950" s="198" t="s">
        <v>56</v>
      </c>
      <c r="V950" s="158"/>
    </row>
    <row r="951" spans="2:22" s="156" customFormat="1" ht="18.75">
      <c r="B951" s="71">
        <v>946</v>
      </c>
      <c r="C951" s="170">
        <v>44440</v>
      </c>
      <c r="D951" s="163" t="s">
        <v>957</v>
      </c>
      <c r="E951" s="17">
        <v>44460</v>
      </c>
      <c r="F951" s="6">
        <v>1</v>
      </c>
      <c r="G951" s="198" t="s">
        <v>146</v>
      </c>
      <c r="H951" s="198" t="s">
        <v>70</v>
      </c>
      <c r="I951" s="199" t="s">
        <v>17</v>
      </c>
      <c r="J951" s="199" t="s">
        <v>1638</v>
      </c>
      <c r="K951" s="199">
        <v>2.1</v>
      </c>
      <c r="L951" s="210">
        <v>0.1</v>
      </c>
      <c r="M951" s="214">
        <f t="shared" si="54"/>
        <v>2</v>
      </c>
      <c r="N951" s="200">
        <v>44117</v>
      </c>
      <c r="O951" s="201">
        <v>11.433333333333334</v>
      </c>
      <c r="P951" s="35" t="s">
        <v>1282</v>
      </c>
      <c r="Q951" s="198" t="s">
        <v>52</v>
      </c>
      <c r="R951" s="198"/>
      <c r="S951" s="198"/>
      <c r="T951" s="198"/>
      <c r="U951" s="198" t="s">
        <v>109</v>
      </c>
      <c r="V951" s="158"/>
    </row>
    <row r="952" spans="2:22" s="156" customFormat="1" ht="18.75">
      <c r="B952" s="71">
        <v>947</v>
      </c>
      <c r="C952" s="170">
        <v>44440</v>
      </c>
      <c r="D952" s="163" t="s">
        <v>957</v>
      </c>
      <c r="E952" s="17">
        <v>44460</v>
      </c>
      <c r="F952" s="6">
        <v>1</v>
      </c>
      <c r="G952" s="198" t="s">
        <v>146</v>
      </c>
      <c r="H952" s="198" t="s">
        <v>70</v>
      </c>
      <c r="I952" s="199" t="s">
        <v>613</v>
      </c>
      <c r="J952" s="199" t="s">
        <v>1639</v>
      </c>
      <c r="K952" s="199">
        <v>5.21</v>
      </c>
      <c r="L952" s="210">
        <v>0.06</v>
      </c>
      <c r="M952" s="214">
        <f t="shared" si="54"/>
        <v>5.15</v>
      </c>
      <c r="N952" s="200">
        <v>44143</v>
      </c>
      <c r="O952" s="201">
        <v>10.566666666666666</v>
      </c>
      <c r="P952" s="35" t="s">
        <v>1282</v>
      </c>
      <c r="Q952" s="198" t="s">
        <v>20</v>
      </c>
      <c r="R952" s="198"/>
      <c r="S952" s="198"/>
      <c r="T952" s="198"/>
      <c r="U952" s="198" t="s">
        <v>306</v>
      </c>
      <c r="V952" s="158"/>
    </row>
    <row r="953" spans="2:22" s="156" customFormat="1" ht="18.75">
      <c r="B953" s="71">
        <v>948</v>
      </c>
      <c r="C953" s="170">
        <v>44440</v>
      </c>
      <c r="D953" s="163" t="s">
        <v>957</v>
      </c>
      <c r="E953" s="17">
        <v>44460</v>
      </c>
      <c r="F953" s="6">
        <v>1</v>
      </c>
      <c r="G953" s="198" t="s">
        <v>146</v>
      </c>
      <c r="H953" s="198" t="s">
        <v>70</v>
      </c>
      <c r="I953" s="199" t="s">
        <v>894</v>
      </c>
      <c r="J953" s="199" t="s">
        <v>1640</v>
      </c>
      <c r="K953" s="199">
        <v>2.5499999999999998</v>
      </c>
      <c r="L953" s="210">
        <v>1</v>
      </c>
      <c r="M953" s="214">
        <f t="shared" si="54"/>
        <v>1.5499999999999998</v>
      </c>
      <c r="N953" s="200">
        <v>44105</v>
      </c>
      <c r="O953" s="201">
        <v>11.833333333333334</v>
      </c>
      <c r="P953" s="35" t="s">
        <v>1282</v>
      </c>
      <c r="Q953" s="198" t="s">
        <v>54</v>
      </c>
      <c r="R953" s="198"/>
      <c r="S953" s="198"/>
      <c r="T953" s="198"/>
      <c r="U953" s="198" t="s">
        <v>69</v>
      </c>
      <c r="V953" s="158"/>
    </row>
    <row r="954" spans="2:22" s="156" customFormat="1" ht="18.75">
      <c r="B954" s="71">
        <v>949</v>
      </c>
      <c r="C954" s="170">
        <v>44440</v>
      </c>
      <c r="D954" s="163" t="s">
        <v>957</v>
      </c>
      <c r="E954" s="17">
        <v>44460</v>
      </c>
      <c r="F954" s="6">
        <v>1</v>
      </c>
      <c r="G954" s="198" t="s">
        <v>856</v>
      </c>
      <c r="H954" s="198" t="s">
        <v>123</v>
      </c>
      <c r="I954" s="199" t="s">
        <v>570</v>
      </c>
      <c r="J954" s="199" t="s">
        <v>1641</v>
      </c>
      <c r="K954" s="199">
        <v>1.73</v>
      </c>
      <c r="L954" s="210">
        <v>0.15</v>
      </c>
      <c r="M954" s="214">
        <f t="shared" si="54"/>
        <v>1.58</v>
      </c>
      <c r="N954" s="200">
        <v>44232</v>
      </c>
      <c r="O954" s="201">
        <v>7.6</v>
      </c>
      <c r="P954" s="35" t="s">
        <v>1282</v>
      </c>
      <c r="Q954" s="198" t="s">
        <v>54</v>
      </c>
      <c r="R954" s="198"/>
      <c r="S954" s="198"/>
      <c r="T954" s="198"/>
      <c r="U954" s="198" t="s">
        <v>69</v>
      </c>
      <c r="V954" s="158"/>
    </row>
    <row r="955" spans="2:22" s="156" customFormat="1" ht="18.75">
      <c r="B955" s="71">
        <v>950</v>
      </c>
      <c r="C955" s="170">
        <v>44440</v>
      </c>
      <c r="D955" s="163" t="s">
        <v>957</v>
      </c>
      <c r="E955" s="182">
        <v>44460</v>
      </c>
      <c r="F955" s="194">
        <v>3</v>
      </c>
      <c r="G955" s="218" t="s">
        <v>395</v>
      </c>
      <c r="H955" s="218" t="s">
        <v>1012</v>
      </c>
      <c r="I955" s="219" t="s">
        <v>900</v>
      </c>
      <c r="J955" s="219" t="s">
        <v>1630</v>
      </c>
      <c r="K955" s="219">
        <v>5.65</v>
      </c>
      <c r="L955" s="220">
        <v>2</v>
      </c>
      <c r="M955" s="215">
        <f>K955-L955</f>
        <v>3.6500000000000004</v>
      </c>
      <c r="N955" s="221">
        <v>44133</v>
      </c>
      <c r="O955" s="222">
        <v>10.9</v>
      </c>
      <c r="P955" s="35" t="s">
        <v>1282</v>
      </c>
      <c r="Q955" s="218" t="s">
        <v>53</v>
      </c>
      <c r="R955" s="218"/>
      <c r="S955" s="218"/>
      <c r="T955" s="218"/>
      <c r="U955" s="218" t="s">
        <v>56</v>
      </c>
      <c r="V955" s="158"/>
    </row>
    <row r="956" spans="2:22" s="156" customFormat="1" ht="18.75">
      <c r="B956" s="71">
        <v>951</v>
      </c>
      <c r="C956" s="170">
        <v>44440</v>
      </c>
      <c r="D956" s="163" t="s">
        <v>957</v>
      </c>
      <c r="E956" s="182">
        <v>44460</v>
      </c>
      <c r="F956" s="194">
        <v>3</v>
      </c>
      <c r="G956" s="218" t="s">
        <v>123</v>
      </c>
      <c r="H956" s="218" t="s">
        <v>420</v>
      </c>
      <c r="I956" s="219" t="s">
        <v>601</v>
      </c>
      <c r="J956" s="219" t="s">
        <v>1642</v>
      </c>
      <c r="K956" s="219">
        <v>0.84</v>
      </c>
      <c r="L956" s="220">
        <v>0.84</v>
      </c>
      <c r="M956" s="215">
        <f t="shared" ref="M956:M1019" si="55">K956-L956</f>
        <v>0</v>
      </c>
      <c r="N956" s="221">
        <v>44106</v>
      </c>
      <c r="O956" s="222">
        <v>11.8</v>
      </c>
      <c r="P956" s="35" t="s">
        <v>1282</v>
      </c>
      <c r="Q956" s="218" t="s">
        <v>54</v>
      </c>
      <c r="R956" s="218"/>
      <c r="S956" s="218"/>
      <c r="T956" s="218"/>
      <c r="U956" s="218" t="s">
        <v>69</v>
      </c>
      <c r="V956" s="158"/>
    </row>
    <row r="957" spans="2:22" s="156" customFormat="1" ht="18.75">
      <c r="B957" s="71">
        <v>952</v>
      </c>
      <c r="C957" s="170">
        <v>44440</v>
      </c>
      <c r="D957" s="163" t="s">
        <v>957</v>
      </c>
      <c r="E957" s="182">
        <v>44460</v>
      </c>
      <c r="F957" s="194">
        <v>3</v>
      </c>
      <c r="G957" s="218" t="s">
        <v>123</v>
      </c>
      <c r="H957" s="218" t="s">
        <v>420</v>
      </c>
      <c r="I957" s="219" t="s">
        <v>601</v>
      </c>
      <c r="J957" s="219" t="s">
        <v>1643</v>
      </c>
      <c r="K957" s="219">
        <v>8.89</v>
      </c>
      <c r="L957" s="220">
        <v>8.89</v>
      </c>
      <c r="M957" s="215">
        <f t="shared" si="55"/>
        <v>0</v>
      </c>
      <c r="N957" s="221">
        <v>44116</v>
      </c>
      <c r="O957" s="222">
        <v>11.466666666666667</v>
      </c>
      <c r="P957" s="35" t="s">
        <v>1282</v>
      </c>
      <c r="Q957" s="218" t="s">
        <v>54</v>
      </c>
      <c r="R957" s="218"/>
      <c r="S957" s="218"/>
      <c r="T957" s="218"/>
      <c r="U957" s="218" t="s">
        <v>130</v>
      </c>
      <c r="V957" s="158"/>
    </row>
    <row r="958" spans="2:22" s="156" customFormat="1" ht="18.75">
      <c r="B958" s="71">
        <v>953</v>
      </c>
      <c r="C958" s="170">
        <v>44440</v>
      </c>
      <c r="D958" s="163" t="s">
        <v>957</v>
      </c>
      <c r="E958" s="182">
        <v>44460</v>
      </c>
      <c r="F958" s="194">
        <v>3</v>
      </c>
      <c r="G958" s="218" t="s">
        <v>123</v>
      </c>
      <c r="H958" s="218" t="s">
        <v>420</v>
      </c>
      <c r="I958" s="219" t="s">
        <v>601</v>
      </c>
      <c r="J958" s="219" t="s">
        <v>1644</v>
      </c>
      <c r="K958" s="219">
        <v>3.88</v>
      </c>
      <c r="L958" s="220">
        <v>2</v>
      </c>
      <c r="M958" s="215">
        <f t="shared" si="55"/>
        <v>1.88</v>
      </c>
      <c r="N958" s="221">
        <v>44116</v>
      </c>
      <c r="O958" s="222">
        <v>11.466666666666667</v>
      </c>
      <c r="P958" s="35" t="s">
        <v>1282</v>
      </c>
      <c r="Q958" s="218" t="s">
        <v>54</v>
      </c>
      <c r="R958" s="218"/>
      <c r="S958" s="218"/>
      <c r="T958" s="218"/>
      <c r="U958" s="218" t="s">
        <v>130</v>
      </c>
      <c r="V958" s="158"/>
    </row>
    <row r="959" spans="2:22" s="156" customFormat="1" ht="18.75">
      <c r="B959" s="71">
        <v>954</v>
      </c>
      <c r="C959" s="170">
        <v>44440</v>
      </c>
      <c r="D959" s="163" t="s">
        <v>959</v>
      </c>
      <c r="E959" s="17">
        <v>44461</v>
      </c>
      <c r="F959" s="6">
        <v>1</v>
      </c>
      <c r="G959" s="198" t="s">
        <v>15</v>
      </c>
      <c r="H959" s="198" t="s">
        <v>1012</v>
      </c>
      <c r="I959" s="199" t="s">
        <v>17</v>
      </c>
      <c r="J959" s="199" t="s">
        <v>1637</v>
      </c>
      <c r="K959" s="199">
        <v>1.82</v>
      </c>
      <c r="L959" s="210">
        <v>0.2</v>
      </c>
      <c r="M959" s="214">
        <f t="shared" si="55"/>
        <v>1.62</v>
      </c>
      <c r="N959" s="200">
        <v>44086</v>
      </c>
      <c r="O959" s="201">
        <v>12.5</v>
      </c>
      <c r="P959" s="35" t="s">
        <v>1282</v>
      </c>
      <c r="Q959" s="198" t="s">
        <v>54</v>
      </c>
      <c r="R959" s="198"/>
      <c r="S959" s="198"/>
      <c r="T959" s="198"/>
      <c r="U959" s="198" t="s">
        <v>56</v>
      </c>
      <c r="V959" s="158"/>
    </row>
    <row r="960" spans="2:22" s="156" customFormat="1" ht="18.75">
      <c r="B960" s="71">
        <v>955</v>
      </c>
      <c r="C960" s="170">
        <v>44440</v>
      </c>
      <c r="D960" s="163" t="s">
        <v>958</v>
      </c>
      <c r="E960" s="17">
        <v>44462</v>
      </c>
      <c r="F960" s="6">
        <v>1</v>
      </c>
      <c r="G960" s="198" t="s">
        <v>39</v>
      </c>
      <c r="H960" s="198" t="s">
        <v>146</v>
      </c>
      <c r="I960" s="199" t="s">
        <v>421</v>
      </c>
      <c r="J960" s="199" t="s">
        <v>1646</v>
      </c>
      <c r="K960" s="199">
        <v>4.6100000000000003</v>
      </c>
      <c r="L960" s="210">
        <v>0.05</v>
      </c>
      <c r="M960" s="214">
        <f t="shared" si="55"/>
        <v>4.5600000000000005</v>
      </c>
      <c r="N960" s="200">
        <v>44184</v>
      </c>
      <c r="O960" s="201">
        <v>9.2666666666666675</v>
      </c>
      <c r="P960" s="35" t="s">
        <v>1282</v>
      </c>
      <c r="Q960" s="198" t="s">
        <v>52</v>
      </c>
      <c r="R960" s="198"/>
      <c r="S960" s="198"/>
      <c r="T960" s="198"/>
      <c r="U960" s="198" t="s">
        <v>811</v>
      </c>
      <c r="V960" s="158"/>
    </row>
    <row r="961" spans="2:22" s="156" customFormat="1" ht="18.75">
      <c r="B961" s="71">
        <v>956</v>
      </c>
      <c r="C961" s="170">
        <v>44440</v>
      </c>
      <c r="D961" s="163" t="s">
        <v>958</v>
      </c>
      <c r="E961" s="17">
        <v>44462</v>
      </c>
      <c r="F961" s="6">
        <v>1</v>
      </c>
      <c r="G961" s="198" t="s">
        <v>39</v>
      </c>
      <c r="H961" s="198" t="s">
        <v>146</v>
      </c>
      <c r="I961" s="199" t="s">
        <v>421</v>
      </c>
      <c r="J961" s="199" t="s">
        <v>1647</v>
      </c>
      <c r="K961" s="199">
        <v>3.59</v>
      </c>
      <c r="L961" s="210">
        <v>0.05</v>
      </c>
      <c r="M961" s="214">
        <f t="shared" si="55"/>
        <v>3.54</v>
      </c>
      <c r="N961" s="200">
        <v>44181</v>
      </c>
      <c r="O961" s="201">
        <v>9.3666666666666671</v>
      </c>
      <c r="P961" s="35" t="s">
        <v>1282</v>
      </c>
      <c r="Q961" s="198" t="s">
        <v>52</v>
      </c>
      <c r="R961" s="198"/>
      <c r="S961" s="198"/>
      <c r="T961" s="198"/>
      <c r="U961" s="198" t="s">
        <v>739</v>
      </c>
      <c r="V961" s="158"/>
    </row>
    <row r="962" spans="2:22" s="156" customFormat="1" ht="18.75">
      <c r="B962" s="71">
        <v>957</v>
      </c>
      <c r="C962" s="170">
        <v>44440</v>
      </c>
      <c r="D962" s="163" t="s">
        <v>958</v>
      </c>
      <c r="E962" s="17">
        <v>44462</v>
      </c>
      <c r="F962" s="6">
        <v>1</v>
      </c>
      <c r="G962" s="198" t="s">
        <v>39</v>
      </c>
      <c r="H962" s="198" t="s">
        <v>146</v>
      </c>
      <c r="I962" s="199" t="s">
        <v>128</v>
      </c>
      <c r="J962" s="199" t="s">
        <v>347</v>
      </c>
      <c r="K962" s="199">
        <v>0.26</v>
      </c>
      <c r="L962" s="210">
        <v>0.26</v>
      </c>
      <c r="M962" s="214">
        <f t="shared" si="55"/>
        <v>0</v>
      </c>
      <c r="N962" s="200">
        <v>44050</v>
      </c>
      <c r="O962" s="201">
        <v>13.733333333333333</v>
      </c>
      <c r="P962" s="35" t="s">
        <v>1282</v>
      </c>
      <c r="Q962" s="198" t="s">
        <v>53</v>
      </c>
      <c r="R962" s="198"/>
      <c r="S962" s="198"/>
      <c r="T962" s="198"/>
      <c r="U962" s="198" t="s">
        <v>112</v>
      </c>
      <c r="V962" s="158"/>
    </row>
    <row r="963" spans="2:22" s="156" customFormat="1" ht="18.75">
      <c r="B963" s="71">
        <v>958</v>
      </c>
      <c r="C963" s="170">
        <v>44440</v>
      </c>
      <c r="D963" s="163" t="s">
        <v>958</v>
      </c>
      <c r="E963" s="17">
        <v>44462</v>
      </c>
      <c r="F963" s="6">
        <v>1</v>
      </c>
      <c r="G963" s="198" t="s">
        <v>39</v>
      </c>
      <c r="H963" s="198" t="s">
        <v>146</v>
      </c>
      <c r="I963" s="199" t="s">
        <v>128</v>
      </c>
      <c r="J963" s="199" t="s">
        <v>1648</v>
      </c>
      <c r="K963" s="199">
        <v>1.22</v>
      </c>
      <c r="L963" s="210">
        <v>0.3</v>
      </c>
      <c r="M963" s="214">
        <f t="shared" si="55"/>
        <v>0.91999999999999993</v>
      </c>
      <c r="N963" s="200">
        <v>44141</v>
      </c>
      <c r="O963" s="201">
        <v>10.7</v>
      </c>
      <c r="P963" s="35" t="s">
        <v>1282</v>
      </c>
      <c r="Q963" s="198" t="s">
        <v>53</v>
      </c>
      <c r="R963" s="198"/>
      <c r="S963" s="198"/>
      <c r="T963" s="198"/>
      <c r="U963" s="198" t="s">
        <v>112</v>
      </c>
      <c r="V963" s="158"/>
    </row>
    <row r="964" spans="2:22" s="156" customFormat="1" ht="18.75">
      <c r="B964" s="71">
        <v>959</v>
      </c>
      <c r="C964" s="170">
        <v>44440</v>
      </c>
      <c r="D964" s="163" t="s">
        <v>955</v>
      </c>
      <c r="E964" s="17">
        <v>44464</v>
      </c>
      <c r="F964" s="6">
        <v>1</v>
      </c>
      <c r="G964" s="198" t="s">
        <v>684</v>
      </c>
      <c r="H964" s="198" t="s">
        <v>1260</v>
      </c>
      <c r="I964" s="199" t="s">
        <v>613</v>
      </c>
      <c r="J964" s="199" t="s">
        <v>1639</v>
      </c>
      <c r="K964" s="199">
        <v>5.21</v>
      </c>
      <c r="L964" s="210">
        <v>0.05</v>
      </c>
      <c r="M964" s="214">
        <f t="shared" si="55"/>
        <v>5.16</v>
      </c>
      <c r="N964" s="200">
        <v>44143</v>
      </c>
      <c r="O964" s="201">
        <v>10.7</v>
      </c>
      <c r="P964" s="35" t="s">
        <v>1282</v>
      </c>
      <c r="Q964" s="198" t="s">
        <v>20</v>
      </c>
      <c r="R964" s="198"/>
      <c r="S964" s="198"/>
      <c r="T964" s="198"/>
      <c r="U964" s="198" t="s">
        <v>306</v>
      </c>
      <c r="V964" s="158"/>
    </row>
    <row r="965" spans="2:22" s="156" customFormat="1" ht="18.75">
      <c r="B965" s="71">
        <v>960</v>
      </c>
      <c r="C965" s="170">
        <v>44440</v>
      </c>
      <c r="D965" s="163" t="s">
        <v>955</v>
      </c>
      <c r="E965" s="17">
        <v>44464</v>
      </c>
      <c r="F965" s="194">
        <v>3</v>
      </c>
      <c r="G965" s="198" t="s">
        <v>1594</v>
      </c>
      <c r="H965" s="198" t="s">
        <v>1037</v>
      </c>
      <c r="I965" s="199" t="s">
        <v>900</v>
      </c>
      <c r="J965" s="199" t="s">
        <v>997</v>
      </c>
      <c r="K965" s="199">
        <v>9.1199999999999992</v>
      </c>
      <c r="L965" s="199">
        <v>2.15</v>
      </c>
      <c r="M965" s="214">
        <f t="shared" si="55"/>
        <v>6.9699999999999989</v>
      </c>
      <c r="N965" s="200">
        <v>44110</v>
      </c>
      <c r="O965" s="201">
        <v>11.8</v>
      </c>
      <c r="P965" s="35" t="s">
        <v>1282</v>
      </c>
      <c r="Q965" s="198" t="s">
        <v>53</v>
      </c>
      <c r="R965" s="198"/>
      <c r="S965" s="198"/>
      <c r="T965" s="198"/>
      <c r="U965" s="198" t="s">
        <v>56</v>
      </c>
      <c r="V965" s="158"/>
    </row>
    <row r="966" spans="2:22" s="156" customFormat="1" ht="18.75">
      <c r="B966" s="71">
        <v>961</v>
      </c>
      <c r="C966" s="170">
        <v>44440</v>
      </c>
      <c r="D966" s="163" t="s">
        <v>955</v>
      </c>
      <c r="E966" s="17">
        <v>44464</v>
      </c>
      <c r="F966" s="194">
        <v>3</v>
      </c>
      <c r="G966" s="198" t="s">
        <v>993</v>
      </c>
      <c r="H966" s="198" t="s">
        <v>1649</v>
      </c>
      <c r="I966" s="199" t="s">
        <v>369</v>
      </c>
      <c r="J966" s="199" t="s">
        <v>1412</v>
      </c>
      <c r="K966" s="199">
        <v>4.75</v>
      </c>
      <c r="L966" s="210">
        <v>1</v>
      </c>
      <c r="M966" s="214">
        <f t="shared" si="55"/>
        <v>3.75</v>
      </c>
      <c r="N966" s="200">
        <v>44099</v>
      </c>
      <c r="O966" s="201">
        <v>12.166666666666666</v>
      </c>
      <c r="P966" s="35" t="s">
        <v>1282</v>
      </c>
      <c r="Q966" s="198" t="s">
        <v>54</v>
      </c>
      <c r="R966" s="198"/>
      <c r="S966" s="198"/>
      <c r="T966" s="198"/>
      <c r="U966" s="198" t="s">
        <v>306</v>
      </c>
      <c r="V966" s="158"/>
    </row>
    <row r="967" spans="2:22" s="156" customFormat="1" ht="18.75">
      <c r="B967" s="71">
        <v>962</v>
      </c>
      <c r="C967" s="170">
        <v>44440</v>
      </c>
      <c r="D967" s="163" t="s">
        <v>957</v>
      </c>
      <c r="E967" s="17">
        <v>44467</v>
      </c>
      <c r="F967" s="6">
        <v>1</v>
      </c>
      <c r="G967" s="198" t="s">
        <v>38</v>
      </c>
      <c r="H967" s="198" t="s">
        <v>1468</v>
      </c>
      <c r="I967" s="199" t="s">
        <v>366</v>
      </c>
      <c r="J967" s="199" t="s">
        <v>1650</v>
      </c>
      <c r="K967" s="199">
        <v>3.03</v>
      </c>
      <c r="L967" s="210">
        <v>0.7</v>
      </c>
      <c r="M967" s="214">
        <f t="shared" si="55"/>
        <v>2.33</v>
      </c>
      <c r="N967" s="200">
        <v>44165</v>
      </c>
      <c r="O967" s="201">
        <v>10.066666666666666</v>
      </c>
      <c r="P967" s="35" t="s">
        <v>1282</v>
      </c>
      <c r="Q967" s="198" t="s">
        <v>20</v>
      </c>
      <c r="R967" s="198"/>
      <c r="S967" s="198"/>
      <c r="T967" s="198"/>
      <c r="U967" s="198" t="s">
        <v>69</v>
      </c>
      <c r="V967" s="158"/>
    </row>
    <row r="968" spans="2:22" s="156" customFormat="1" ht="18.75">
      <c r="B968" s="71">
        <v>963</v>
      </c>
      <c r="C968" s="170">
        <v>44440</v>
      </c>
      <c r="D968" s="163" t="s">
        <v>957</v>
      </c>
      <c r="E968" s="17">
        <v>44467</v>
      </c>
      <c r="F968" s="6">
        <v>1</v>
      </c>
      <c r="G968" s="198" t="s">
        <v>38</v>
      </c>
      <c r="H968" s="198" t="s">
        <v>1468</v>
      </c>
      <c r="I968" s="199" t="s">
        <v>613</v>
      </c>
      <c r="J968" s="199" t="s">
        <v>1591</v>
      </c>
      <c r="K968" s="199">
        <v>9.51</v>
      </c>
      <c r="L968" s="210">
        <v>1</v>
      </c>
      <c r="M968" s="214">
        <f t="shared" si="55"/>
        <v>8.51</v>
      </c>
      <c r="N968" s="200">
        <v>44163</v>
      </c>
      <c r="O968" s="201">
        <v>10.133333333333333</v>
      </c>
      <c r="P968" s="35" t="s">
        <v>1282</v>
      </c>
      <c r="Q968" s="198" t="s">
        <v>110</v>
      </c>
      <c r="R968" s="198"/>
      <c r="S968" s="198"/>
      <c r="T968" s="198"/>
      <c r="U968" s="198" t="s">
        <v>112</v>
      </c>
      <c r="V968" s="158"/>
    </row>
    <row r="969" spans="2:22" s="156" customFormat="1" ht="18.75">
      <c r="B969" s="71">
        <v>964</v>
      </c>
      <c r="C969" s="170">
        <v>44440</v>
      </c>
      <c r="D969" s="163" t="s">
        <v>957</v>
      </c>
      <c r="E969" s="17">
        <v>44467</v>
      </c>
      <c r="F969" s="194">
        <v>2</v>
      </c>
      <c r="G969" s="110">
        <v>10.1</v>
      </c>
      <c r="H969" s="110">
        <v>11</v>
      </c>
      <c r="I969" s="199" t="s">
        <v>232</v>
      </c>
      <c r="J969" s="199" t="s">
        <v>1651</v>
      </c>
      <c r="K969" s="199">
        <v>4.33</v>
      </c>
      <c r="L969" s="199">
        <v>4.33</v>
      </c>
      <c r="M969" s="214">
        <f t="shared" si="55"/>
        <v>0</v>
      </c>
      <c r="N969" s="200">
        <v>44169</v>
      </c>
      <c r="O969" s="201">
        <v>9.9333333333333336</v>
      </c>
      <c r="P969" s="35" t="s">
        <v>1282</v>
      </c>
      <c r="Q969" s="198" t="s">
        <v>54</v>
      </c>
      <c r="R969" s="198"/>
      <c r="S969" s="198"/>
      <c r="T969" s="198"/>
      <c r="U969" s="198" t="s">
        <v>56</v>
      </c>
      <c r="V969" s="158"/>
    </row>
    <row r="970" spans="2:22" s="156" customFormat="1" ht="18.75">
      <c r="B970" s="71">
        <v>965</v>
      </c>
      <c r="C970" s="170">
        <v>44440</v>
      </c>
      <c r="D970" s="163" t="s">
        <v>957</v>
      </c>
      <c r="E970" s="17">
        <v>44467</v>
      </c>
      <c r="F970" s="194">
        <v>2</v>
      </c>
      <c r="G970" s="110">
        <v>10.5</v>
      </c>
      <c r="H970" s="110">
        <v>11</v>
      </c>
      <c r="I970" s="199" t="s">
        <v>232</v>
      </c>
      <c r="J970" s="199" t="s">
        <v>231</v>
      </c>
      <c r="K970" s="199">
        <v>3.4</v>
      </c>
      <c r="L970" s="199">
        <v>0.8</v>
      </c>
      <c r="M970" s="214">
        <f t="shared" si="55"/>
        <v>2.5999999999999996</v>
      </c>
      <c r="N970" s="200">
        <v>44119</v>
      </c>
      <c r="O970" s="201">
        <v>11.6</v>
      </c>
      <c r="P970" s="35" t="s">
        <v>1282</v>
      </c>
      <c r="Q970" s="198" t="s">
        <v>54</v>
      </c>
      <c r="R970" s="198"/>
      <c r="S970" s="198"/>
      <c r="T970" s="198"/>
      <c r="U970" s="198" t="s">
        <v>56</v>
      </c>
      <c r="V970" s="158"/>
    </row>
    <row r="971" spans="2:22" s="156" customFormat="1" ht="18.75">
      <c r="B971" s="71">
        <v>966</v>
      </c>
      <c r="C971" s="170">
        <v>44440</v>
      </c>
      <c r="D971" s="163" t="s">
        <v>957</v>
      </c>
      <c r="E971" s="17">
        <v>44467</v>
      </c>
      <c r="F971" s="194">
        <v>3</v>
      </c>
      <c r="G971" s="198" t="s">
        <v>36</v>
      </c>
      <c r="H971" s="198" t="s">
        <v>178</v>
      </c>
      <c r="I971" s="199" t="s">
        <v>813</v>
      </c>
      <c r="J971" s="199" t="s">
        <v>1652</v>
      </c>
      <c r="K971" s="199">
        <v>4.78</v>
      </c>
      <c r="L971" s="199">
        <v>4.78</v>
      </c>
      <c r="M971" s="214">
        <f t="shared" si="55"/>
        <v>0</v>
      </c>
      <c r="N971" s="200">
        <v>44019</v>
      </c>
      <c r="O971" s="201">
        <v>14.933333333333334</v>
      </c>
      <c r="P971" s="35" t="s">
        <v>1282</v>
      </c>
      <c r="Q971" s="198" t="s">
        <v>52</v>
      </c>
      <c r="R971" s="198"/>
      <c r="S971" s="198"/>
      <c r="T971" s="198"/>
      <c r="U971" s="198" t="s">
        <v>69</v>
      </c>
      <c r="V971" s="158"/>
    </row>
    <row r="972" spans="2:22" s="156" customFormat="1" ht="18.75">
      <c r="B972" s="71">
        <v>967</v>
      </c>
      <c r="C972" s="170">
        <v>44440</v>
      </c>
      <c r="D972" s="163" t="s">
        <v>957</v>
      </c>
      <c r="E972" s="17">
        <v>44467</v>
      </c>
      <c r="F972" s="194">
        <v>3</v>
      </c>
      <c r="G972" s="198" t="s">
        <v>36</v>
      </c>
      <c r="H972" s="198" t="s">
        <v>178</v>
      </c>
      <c r="I972" s="199" t="s">
        <v>813</v>
      </c>
      <c r="J972" s="199" t="s">
        <v>1653</v>
      </c>
      <c r="K972" s="199">
        <v>5.97</v>
      </c>
      <c r="L972" s="199">
        <v>5.97</v>
      </c>
      <c r="M972" s="214">
        <f t="shared" si="55"/>
        <v>0</v>
      </c>
      <c r="N972" s="200">
        <v>44026</v>
      </c>
      <c r="O972" s="201">
        <v>14.7</v>
      </c>
      <c r="P972" s="35" t="s">
        <v>1282</v>
      </c>
      <c r="Q972" s="198" t="s">
        <v>52</v>
      </c>
      <c r="R972" s="198"/>
      <c r="S972" s="198"/>
      <c r="T972" s="198"/>
      <c r="U972" s="198" t="s">
        <v>69</v>
      </c>
      <c r="V972" s="158"/>
    </row>
    <row r="973" spans="2:22" s="156" customFormat="1" ht="18.75">
      <c r="B973" s="71">
        <v>968</v>
      </c>
      <c r="C973" s="170">
        <v>44440</v>
      </c>
      <c r="D973" s="163" t="s">
        <v>957</v>
      </c>
      <c r="E973" s="17">
        <v>44467</v>
      </c>
      <c r="F973" s="194">
        <v>3</v>
      </c>
      <c r="G973" s="198" t="s">
        <v>36</v>
      </c>
      <c r="H973" s="198" t="s">
        <v>178</v>
      </c>
      <c r="I973" s="199" t="s">
        <v>813</v>
      </c>
      <c r="J973" s="199" t="s">
        <v>1654</v>
      </c>
      <c r="K973" s="199">
        <v>1.88</v>
      </c>
      <c r="L973" s="199">
        <v>1.88</v>
      </c>
      <c r="M973" s="214">
        <f t="shared" si="55"/>
        <v>0</v>
      </c>
      <c r="N973" s="200">
        <v>44054</v>
      </c>
      <c r="O973" s="201">
        <v>13.766666666666667</v>
      </c>
      <c r="P973" s="35" t="s">
        <v>1282</v>
      </c>
      <c r="Q973" s="198" t="s">
        <v>52</v>
      </c>
      <c r="R973" s="198"/>
      <c r="S973" s="198"/>
      <c r="T973" s="198"/>
      <c r="U973" s="198" t="s">
        <v>69</v>
      </c>
      <c r="V973" s="158"/>
    </row>
    <row r="974" spans="2:22" s="156" customFormat="1" ht="18.75">
      <c r="B974" s="71">
        <v>969</v>
      </c>
      <c r="C974" s="170">
        <v>44440</v>
      </c>
      <c r="D974" s="163" t="s">
        <v>957</v>
      </c>
      <c r="E974" s="17">
        <v>44467</v>
      </c>
      <c r="F974" s="194">
        <v>3</v>
      </c>
      <c r="G974" s="198" t="s">
        <v>178</v>
      </c>
      <c r="H974" s="198" t="s">
        <v>146</v>
      </c>
      <c r="I974" s="199" t="s">
        <v>900</v>
      </c>
      <c r="J974" s="199" t="s">
        <v>1655</v>
      </c>
      <c r="K974" s="199">
        <v>5.95</v>
      </c>
      <c r="L974" s="199">
        <v>0.15</v>
      </c>
      <c r="M974" s="214">
        <f t="shared" si="55"/>
        <v>5.8</v>
      </c>
      <c r="N974" s="200">
        <v>44141</v>
      </c>
      <c r="O974" s="201">
        <v>10.866666666666667</v>
      </c>
      <c r="P974" s="35" t="s">
        <v>1282</v>
      </c>
      <c r="Q974" s="198" t="s">
        <v>53</v>
      </c>
      <c r="R974" s="198"/>
      <c r="S974" s="198"/>
      <c r="T974" s="198"/>
      <c r="U974" s="198" t="s">
        <v>56</v>
      </c>
      <c r="V974" s="158"/>
    </row>
    <row r="975" spans="2:22" s="156" customFormat="1" ht="18.75">
      <c r="B975" s="71">
        <v>970</v>
      </c>
      <c r="C975" s="170">
        <v>44440</v>
      </c>
      <c r="D975" s="163" t="s">
        <v>958</v>
      </c>
      <c r="E975" s="17">
        <v>44469</v>
      </c>
      <c r="F975" s="6">
        <v>1</v>
      </c>
      <c r="G975" s="198" t="s">
        <v>40</v>
      </c>
      <c r="H975" s="198" t="s">
        <v>285</v>
      </c>
      <c r="I975" s="199" t="s">
        <v>570</v>
      </c>
      <c r="J975" s="199" t="s">
        <v>1656</v>
      </c>
      <c r="K975" s="199">
        <v>1.7</v>
      </c>
      <c r="L975" s="210">
        <v>0.7</v>
      </c>
      <c r="M975" s="214">
        <f t="shared" si="55"/>
        <v>1</v>
      </c>
      <c r="N975" s="200">
        <v>44136</v>
      </c>
      <c r="O975" s="201">
        <v>11.1</v>
      </c>
      <c r="P975" s="35" t="s">
        <v>1282</v>
      </c>
      <c r="Q975" s="198" t="s">
        <v>20</v>
      </c>
      <c r="R975" s="198"/>
      <c r="S975" s="198"/>
      <c r="T975" s="198"/>
      <c r="U975" s="198" t="s">
        <v>69</v>
      </c>
      <c r="V975" s="158"/>
    </row>
    <row r="976" spans="2:22" s="156" customFormat="1" ht="18.75">
      <c r="B976" s="71">
        <v>971</v>
      </c>
      <c r="C976" s="170">
        <v>44440</v>
      </c>
      <c r="D976" s="163" t="s">
        <v>958</v>
      </c>
      <c r="E976" s="17">
        <v>44469</v>
      </c>
      <c r="F976" s="194">
        <v>3</v>
      </c>
      <c r="G976" s="198" t="s">
        <v>388</v>
      </c>
      <c r="H976" s="198" t="s">
        <v>743</v>
      </c>
      <c r="I976" s="199" t="s">
        <v>576</v>
      </c>
      <c r="J976" s="199" t="s">
        <v>1657</v>
      </c>
      <c r="K976" s="199">
        <v>3.66</v>
      </c>
      <c r="L976" s="199">
        <v>0.25</v>
      </c>
      <c r="M976" s="214">
        <f t="shared" si="55"/>
        <v>3.41</v>
      </c>
      <c r="N976" s="200">
        <v>44154</v>
      </c>
      <c r="O976" s="201">
        <v>10.5</v>
      </c>
      <c r="P976" s="35" t="s">
        <v>1282</v>
      </c>
      <c r="Q976" s="198" t="s">
        <v>53</v>
      </c>
      <c r="R976" s="198"/>
      <c r="S976" s="198"/>
      <c r="T976" s="198"/>
      <c r="U976" s="198" t="s">
        <v>84</v>
      </c>
      <c r="V976" s="158"/>
    </row>
    <row r="977" spans="2:22" s="156" customFormat="1" ht="18.75">
      <c r="B977" s="71">
        <v>972</v>
      </c>
      <c r="C977" s="170">
        <v>44470</v>
      </c>
      <c r="D977" s="163" t="s">
        <v>955</v>
      </c>
      <c r="E977" s="17">
        <v>44471</v>
      </c>
      <c r="F977" s="6">
        <v>1</v>
      </c>
      <c r="G977" s="198" t="s">
        <v>173</v>
      </c>
      <c r="H977" s="198" t="s">
        <v>174</v>
      </c>
      <c r="I977" s="199" t="s">
        <v>406</v>
      </c>
      <c r="J977" s="199" t="s">
        <v>1658</v>
      </c>
      <c r="K977" s="199">
        <v>2.99</v>
      </c>
      <c r="L977" s="210">
        <v>1</v>
      </c>
      <c r="M977" s="214">
        <f t="shared" si="55"/>
        <v>1.9900000000000002</v>
      </c>
      <c r="N977" s="200">
        <v>44151</v>
      </c>
      <c r="O977" s="201">
        <v>10.666666666666666</v>
      </c>
      <c r="P977" s="35" t="s">
        <v>1282</v>
      </c>
      <c r="Q977" s="198" t="s">
        <v>20</v>
      </c>
      <c r="R977" s="198"/>
      <c r="S977" s="198"/>
      <c r="T977" s="198"/>
      <c r="U977" s="198" t="s">
        <v>69</v>
      </c>
      <c r="V977" s="158"/>
    </row>
    <row r="978" spans="2:22" s="156" customFormat="1" ht="18.75">
      <c r="B978" s="71">
        <v>973</v>
      </c>
      <c r="C978" s="170">
        <v>44470</v>
      </c>
      <c r="D978" s="163" t="s">
        <v>955</v>
      </c>
      <c r="E978" s="17">
        <v>44471</v>
      </c>
      <c r="F978" s="6">
        <v>1</v>
      </c>
      <c r="G978" s="198" t="s">
        <v>38</v>
      </c>
      <c r="H978" s="198" t="s">
        <v>146</v>
      </c>
      <c r="I978" s="199" t="s">
        <v>627</v>
      </c>
      <c r="J978" s="199" t="s">
        <v>1659</v>
      </c>
      <c r="K978" s="199">
        <v>7.32</v>
      </c>
      <c r="L978" s="210">
        <v>0.05</v>
      </c>
      <c r="M978" s="214">
        <f t="shared" si="55"/>
        <v>7.2700000000000005</v>
      </c>
      <c r="N978" s="200">
        <v>44140</v>
      </c>
      <c r="O978" s="201">
        <v>11.033333333333333</v>
      </c>
      <c r="P978" s="35" t="s">
        <v>1282</v>
      </c>
      <c r="Q978" s="198" t="s">
        <v>53</v>
      </c>
      <c r="R978" s="198"/>
      <c r="S978" s="198"/>
      <c r="T978" s="198"/>
      <c r="U978" s="198" t="s">
        <v>112</v>
      </c>
      <c r="V978" s="158"/>
    </row>
    <row r="979" spans="2:22" s="156" customFormat="1" ht="18.75">
      <c r="B979" s="71">
        <v>974</v>
      </c>
      <c r="C979" s="170">
        <v>44470</v>
      </c>
      <c r="D979" s="163" t="s">
        <v>955</v>
      </c>
      <c r="E979" s="17">
        <v>44471</v>
      </c>
      <c r="F979" s="6">
        <v>1</v>
      </c>
      <c r="G979" s="198" t="s">
        <v>38</v>
      </c>
      <c r="H979" s="198" t="s">
        <v>146</v>
      </c>
      <c r="I979" s="199" t="s">
        <v>406</v>
      </c>
      <c r="J979" s="199" t="s">
        <v>1660</v>
      </c>
      <c r="K979" s="199">
        <v>0.71</v>
      </c>
      <c r="L979" s="210">
        <v>0.71</v>
      </c>
      <c r="M979" s="214">
        <f t="shared" si="55"/>
        <v>0</v>
      </c>
      <c r="N979" s="200">
        <v>44176</v>
      </c>
      <c r="O979" s="201">
        <v>9.8333333333333339</v>
      </c>
      <c r="P979" s="35" t="s">
        <v>1282</v>
      </c>
      <c r="Q979" s="198" t="s">
        <v>20</v>
      </c>
      <c r="R979" s="198"/>
      <c r="S979" s="198"/>
      <c r="T979" s="198"/>
      <c r="U979" s="198" t="s">
        <v>69</v>
      </c>
      <c r="V979" s="158"/>
    </row>
    <row r="980" spans="2:22" s="156" customFormat="1" ht="18.75">
      <c r="B980" s="71">
        <v>975</v>
      </c>
      <c r="C980" s="170">
        <v>44470</v>
      </c>
      <c r="D980" s="163" t="s">
        <v>955</v>
      </c>
      <c r="E980" s="17">
        <v>44471</v>
      </c>
      <c r="F980" s="6">
        <v>1</v>
      </c>
      <c r="G980" s="198" t="s">
        <v>38</v>
      </c>
      <c r="H980" s="198" t="s">
        <v>146</v>
      </c>
      <c r="I980" s="199" t="s">
        <v>406</v>
      </c>
      <c r="J980" s="199" t="s">
        <v>1658</v>
      </c>
      <c r="K980" s="199">
        <v>2.99</v>
      </c>
      <c r="L980" s="210">
        <v>0.5</v>
      </c>
      <c r="M980" s="214">
        <f t="shared" si="55"/>
        <v>2.4900000000000002</v>
      </c>
      <c r="N980" s="200">
        <v>44151</v>
      </c>
      <c r="O980" s="201">
        <v>10.666666666666666</v>
      </c>
      <c r="P980" s="35" t="s">
        <v>1282</v>
      </c>
      <c r="Q980" s="198" t="s">
        <v>20</v>
      </c>
      <c r="R980" s="198"/>
      <c r="S980" s="198"/>
      <c r="T980" s="198"/>
      <c r="U980" s="198" t="s">
        <v>69</v>
      </c>
      <c r="V980" s="158"/>
    </row>
    <row r="981" spans="2:22" s="156" customFormat="1" ht="18.75">
      <c r="B981" s="71">
        <v>976</v>
      </c>
      <c r="C981" s="170">
        <v>44470</v>
      </c>
      <c r="D981" s="163" t="s">
        <v>955</v>
      </c>
      <c r="E981" s="17">
        <v>44471</v>
      </c>
      <c r="F981" s="194">
        <v>3</v>
      </c>
      <c r="G981" s="198" t="s">
        <v>1661</v>
      </c>
      <c r="H981" s="198" t="s">
        <v>684</v>
      </c>
      <c r="I981" s="199" t="s">
        <v>584</v>
      </c>
      <c r="J981" s="199" t="s">
        <v>1662</v>
      </c>
      <c r="K981" s="199">
        <v>1.2</v>
      </c>
      <c r="L981" s="199">
        <v>1.2</v>
      </c>
      <c r="M981" s="214">
        <f t="shared" si="55"/>
        <v>0</v>
      </c>
      <c r="N981" s="200">
        <v>44083</v>
      </c>
      <c r="O981" s="201">
        <v>12.933333333333334</v>
      </c>
      <c r="P981" s="35" t="s">
        <v>1282</v>
      </c>
      <c r="Q981" s="198" t="s">
        <v>53</v>
      </c>
      <c r="R981" s="198"/>
      <c r="S981" s="198"/>
      <c r="T981" s="198"/>
      <c r="U981" s="198" t="s">
        <v>84</v>
      </c>
      <c r="V981" s="158"/>
    </row>
    <row r="982" spans="2:22" s="156" customFormat="1" ht="18.75">
      <c r="B982" s="71">
        <v>977</v>
      </c>
      <c r="C982" s="170">
        <v>44470</v>
      </c>
      <c r="D982" s="163" t="s">
        <v>955</v>
      </c>
      <c r="E982" s="17">
        <v>44471</v>
      </c>
      <c r="F982" s="194">
        <v>3</v>
      </c>
      <c r="G982" s="198" t="s">
        <v>1661</v>
      </c>
      <c r="H982" s="198" t="s">
        <v>684</v>
      </c>
      <c r="I982" s="199" t="s">
        <v>584</v>
      </c>
      <c r="J982" s="199" t="s">
        <v>661</v>
      </c>
      <c r="K982" s="199">
        <v>6.08</v>
      </c>
      <c r="L982" s="199">
        <v>1</v>
      </c>
      <c r="M982" s="214">
        <f t="shared" si="55"/>
        <v>5.08</v>
      </c>
      <c r="N982" s="200">
        <v>44167</v>
      </c>
      <c r="O982" s="201">
        <v>10.133333333333333</v>
      </c>
      <c r="P982" s="35" t="s">
        <v>1282</v>
      </c>
      <c r="Q982" s="198" t="s">
        <v>53</v>
      </c>
      <c r="R982" s="198"/>
      <c r="S982" s="198"/>
      <c r="T982" s="198"/>
      <c r="U982" s="198" t="s">
        <v>84</v>
      </c>
      <c r="V982" s="158"/>
    </row>
    <row r="983" spans="2:22" s="156" customFormat="1" ht="18.75">
      <c r="B983" s="71">
        <v>978</v>
      </c>
      <c r="C983" s="170">
        <v>44470</v>
      </c>
      <c r="D983" s="163" t="s">
        <v>955</v>
      </c>
      <c r="E983" s="17">
        <v>44471</v>
      </c>
      <c r="F983" s="194">
        <v>3</v>
      </c>
      <c r="G983" s="198" t="s">
        <v>39</v>
      </c>
      <c r="H983" s="198" t="s">
        <v>16</v>
      </c>
      <c r="I983" s="199" t="s">
        <v>1663</v>
      </c>
      <c r="J983" s="199" t="s">
        <v>1664</v>
      </c>
      <c r="K983" s="199">
        <v>6.08</v>
      </c>
      <c r="L983" s="199">
        <v>6.08</v>
      </c>
      <c r="M983" s="214">
        <f t="shared" si="55"/>
        <v>0</v>
      </c>
      <c r="N983" s="200">
        <v>44083</v>
      </c>
      <c r="O983" s="201">
        <v>12.933333333333334</v>
      </c>
      <c r="P983" s="35" t="s">
        <v>1282</v>
      </c>
      <c r="Q983" s="198" t="s">
        <v>52</v>
      </c>
      <c r="R983" s="198"/>
      <c r="S983" s="198"/>
      <c r="T983" s="198"/>
      <c r="U983" s="198" t="s">
        <v>739</v>
      </c>
      <c r="V983" s="158"/>
    </row>
    <row r="984" spans="2:22" s="156" customFormat="1" ht="18.75">
      <c r="B984" s="71">
        <v>979</v>
      </c>
      <c r="C984" s="170">
        <v>44470</v>
      </c>
      <c r="D984" s="163" t="s">
        <v>955</v>
      </c>
      <c r="E984" s="17">
        <v>44471</v>
      </c>
      <c r="F984" s="194">
        <v>3</v>
      </c>
      <c r="G984" s="198" t="s">
        <v>39</v>
      </c>
      <c r="H984" s="198" t="s">
        <v>16</v>
      </c>
      <c r="I984" s="199" t="s">
        <v>1663</v>
      </c>
      <c r="J984" s="199" t="s">
        <v>1665</v>
      </c>
      <c r="K984" s="199">
        <v>2.62</v>
      </c>
      <c r="L984" s="199">
        <v>2.62</v>
      </c>
      <c r="M984" s="214">
        <f t="shared" si="55"/>
        <v>0</v>
      </c>
      <c r="N984" s="200">
        <v>44083</v>
      </c>
      <c r="O984" s="201">
        <v>12.933333333333334</v>
      </c>
      <c r="P984" s="35" t="s">
        <v>1282</v>
      </c>
      <c r="Q984" s="198" t="s">
        <v>52</v>
      </c>
      <c r="R984" s="198"/>
      <c r="S984" s="198"/>
      <c r="T984" s="198"/>
      <c r="U984" s="198" t="s">
        <v>739</v>
      </c>
      <c r="V984" s="158"/>
    </row>
    <row r="985" spans="2:22" s="156" customFormat="1" ht="18.75">
      <c r="B985" s="71">
        <v>980</v>
      </c>
      <c r="C985" s="170">
        <v>44470</v>
      </c>
      <c r="D985" s="163" t="s">
        <v>955</v>
      </c>
      <c r="E985" s="17">
        <v>44471</v>
      </c>
      <c r="F985" s="194">
        <v>3</v>
      </c>
      <c r="G985" s="198" t="s">
        <v>39</v>
      </c>
      <c r="H985" s="198" t="s">
        <v>16</v>
      </c>
      <c r="I985" s="199" t="s">
        <v>1663</v>
      </c>
      <c r="J985" s="199" t="s">
        <v>1666</v>
      </c>
      <c r="K985" s="199">
        <v>7.97</v>
      </c>
      <c r="L985" s="199">
        <v>7.97</v>
      </c>
      <c r="M985" s="214">
        <f t="shared" si="55"/>
        <v>0</v>
      </c>
      <c r="N985" s="200">
        <v>44099</v>
      </c>
      <c r="O985" s="201">
        <v>12.4</v>
      </c>
      <c r="P985" s="35" t="s">
        <v>1282</v>
      </c>
      <c r="Q985" s="198" t="s">
        <v>52</v>
      </c>
      <c r="R985" s="198"/>
      <c r="S985" s="198"/>
      <c r="T985" s="198"/>
      <c r="U985" s="198" t="s">
        <v>739</v>
      </c>
      <c r="V985" s="158"/>
    </row>
    <row r="986" spans="2:22" s="156" customFormat="1" ht="18.75">
      <c r="B986" s="71">
        <v>981</v>
      </c>
      <c r="C986" s="170">
        <v>44470</v>
      </c>
      <c r="D986" s="163" t="s">
        <v>955</v>
      </c>
      <c r="E986" s="17">
        <v>44471</v>
      </c>
      <c r="F986" s="194">
        <v>3</v>
      </c>
      <c r="G986" s="198" t="s">
        <v>39</v>
      </c>
      <c r="H986" s="198" t="s">
        <v>16</v>
      </c>
      <c r="I986" s="199" t="s">
        <v>1663</v>
      </c>
      <c r="J986" s="199" t="s">
        <v>1667</v>
      </c>
      <c r="K986" s="199">
        <v>1.19</v>
      </c>
      <c r="L986" s="199">
        <v>1.19</v>
      </c>
      <c r="M986" s="214">
        <f t="shared" si="55"/>
        <v>0</v>
      </c>
      <c r="N986" s="200">
        <v>44154</v>
      </c>
      <c r="O986" s="201">
        <v>10.566666666666666</v>
      </c>
      <c r="P986" s="35" t="s">
        <v>1282</v>
      </c>
      <c r="Q986" s="198" t="s">
        <v>52</v>
      </c>
      <c r="R986" s="198"/>
      <c r="S986" s="198"/>
      <c r="T986" s="198"/>
      <c r="U986" s="198" t="s">
        <v>112</v>
      </c>
      <c r="V986" s="158"/>
    </row>
    <row r="987" spans="2:22" s="156" customFormat="1" ht="18.75">
      <c r="B987" s="71">
        <v>982</v>
      </c>
      <c r="C987" s="170">
        <v>44470</v>
      </c>
      <c r="D987" s="163" t="s">
        <v>955</v>
      </c>
      <c r="E987" s="17">
        <v>44471</v>
      </c>
      <c r="F987" s="194">
        <v>3</v>
      </c>
      <c r="G987" s="198" t="s">
        <v>39</v>
      </c>
      <c r="H987" s="198" t="s">
        <v>16</v>
      </c>
      <c r="I987" s="199" t="s">
        <v>1663</v>
      </c>
      <c r="J987" s="199" t="s">
        <v>1668</v>
      </c>
      <c r="K987" s="199">
        <v>4.7699999999999996</v>
      </c>
      <c r="L987" s="199">
        <v>4.7699999999999996</v>
      </c>
      <c r="M987" s="214">
        <f t="shared" si="55"/>
        <v>0</v>
      </c>
      <c r="N987" s="200">
        <v>44089</v>
      </c>
      <c r="O987" s="201">
        <v>12.733333333333333</v>
      </c>
      <c r="P987" s="35" t="s">
        <v>1282</v>
      </c>
      <c r="Q987" s="198" t="s">
        <v>52</v>
      </c>
      <c r="R987" s="198"/>
      <c r="S987" s="198"/>
      <c r="T987" s="198"/>
      <c r="U987" s="198" t="s">
        <v>739</v>
      </c>
      <c r="V987" s="158"/>
    </row>
    <row r="988" spans="2:22" s="156" customFormat="1" ht="18.75">
      <c r="B988" s="71">
        <v>983</v>
      </c>
      <c r="C988" s="170">
        <v>44470</v>
      </c>
      <c r="D988" s="163" t="s">
        <v>955</v>
      </c>
      <c r="E988" s="17">
        <v>44471</v>
      </c>
      <c r="F988" s="194">
        <v>3</v>
      </c>
      <c r="G988" s="198" t="s">
        <v>39</v>
      </c>
      <c r="H988" s="198" t="s">
        <v>16</v>
      </c>
      <c r="I988" s="199" t="s">
        <v>1663</v>
      </c>
      <c r="J988" s="199" t="s">
        <v>1669</v>
      </c>
      <c r="K988" s="199">
        <v>1.56</v>
      </c>
      <c r="L988" s="199">
        <v>1.56</v>
      </c>
      <c r="M988" s="214">
        <f t="shared" si="55"/>
        <v>0</v>
      </c>
      <c r="N988" s="200">
        <v>44135</v>
      </c>
      <c r="O988" s="201">
        <v>11.2</v>
      </c>
      <c r="P988" s="35" t="s">
        <v>1282</v>
      </c>
      <c r="Q988" s="198" t="s">
        <v>52</v>
      </c>
      <c r="R988" s="198"/>
      <c r="S988" s="198"/>
      <c r="T988" s="198"/>
      <c r="U988" s="198" t="s">
        <v>56</v>
      </c>
      <c r="V988" s="158"/>
    </row>
    <row r="989" spans="2:22" s="156" customFormat="1" ht="18.75">
      <c r="B989" s="71">
        <v>984</v>
      </c>
      <c r="C989" s="170">
        <v>44470</v>
      </c>
      <c r="D989" s="163" t="s">
        <v>953</v>
      </c>
      <c r="E989" s="17">
        <v>44472</v>
      </c>
      <c r="F989" s="6">
        <v>1</v>
      </c>
      <c r="G989" s="198" t="s">
        <v>70</v>
      </c>
      <c r="H989" s="198" t="s">
        <v>71</v>
      </c>
      <c r="I989" s="199" t="s">
        <v>487</v>
      </c>
      <c r="J989" s="199" t="s">
        <v>1670</v>
      </c>
      <c r="K989" s="199">
        <v>3.74</v>
      </c>
      <c r="L989" s="210">
        <v>0.04</v>
      </c>
      <c r="M989" s="214">
        <f t="shared" si="55"/>
        <v>3.7</v>
      </c>
      <c r="N989" s="200">
        <v>44268</v>
      </c>
      <c r="O989" s="201">
        <v>6.8</v>
      </c>
      <c r="P989" s="35" t="s">
        <v>1282</v>
      </c>
      <c r="Q989" s="198" t="s">
        <v>53</v>
      </c>
      <c r="R989" s="198"/>
      <c r="S989" s="198"/>
      <c r="T989" s="198"/>
      <c r="U989" s="198" t="s">
        <v>306</v>
      </c>
      <c r="V989" s="158"/>
    </row>
    <row r="990" spans="2:22" s="156" customFormat="1" ht="18.75">
      <c r="B990" s="71">
        <v>985</v>
      </c>
      <c r="C990" s="170">
        <v>44470</v>
      </c>
      <c r="D990" s="163" t="s">
        <v>953</v>
      </c>
      <c r="E990" s="17">
        <v>44472</v>
      </c>
      <c r="F990" s="6">
        <v>1</v>
      </c>
      <c r="G990" s="198" t="s">
        <v>70</v>
      </c>
      <c r="H990" s="198" t="s">
        <v>71</v>
      </c>
      <c r="I990" s="199" t="s">
        <v>1671</v>
      </c>
      <c r="J990" s="199" t="s">
        <v>1672</v>
      </c>
      <c r="K990" s="199">
        <v>2.54</v>
      </c>
      <c r="L990" s="210">
        <v>0.04</v>
      </c>
      <c r="M990" s="214">
        <f t="shared" si="55"/>
        <v>2.5</v>
      </c>
      <c r="N990" s="200">
        <v>44188</v>
      </c>
      <c r="O990" s="201">
        <v>9.4666666666666668</v>
      </c>
      <c r="P990" s="35" t="s">
        <v>1282</v>
      </c>
      <c r="Q990" s="198" t="s">
        <v>110</v>
      </c>
      <c r="R990" s="198"/>
      <c r="S990" s="198"/>
      <c r="T990" s="198"/>
      <c r="U990" s="198" t="s">
        <v>69</v>
      </c>
      <c r="V990" s="158"/>
    </row>
    <row r="991" spans="2:22" s="156" customFormat="1" ht="18.75">
      <c r="B991" s="71">
        <v>986</v>
      </c>
      <c r="C991" s="170">
        <v>44470</v>
      </c>
      <c r="D991" s="163" t="s">
        <v>953</v>
      </c>
      <c r="E991" s="17">
        <v>44472</v>
      </c>
      <c r="F991" s="6">
        <v>1</v>
      </c>
      <c r="G991" s="198" t="s">
        <v>70</v>
      </c>
      <c r="H991" s="198" t="s">
        <v>71</v>
      </c>
      <c r="I991" s="199" t="s">
        <v>784</v>
      </c>
      <c r="J991" s="199" t="s">
        <v>1542</v>
      </c>
      <c r="K991" s="199">
        <v>3.33</v>
      </c>
      <c r="L991" s="210">
        <v>0.33</v>
      </c>
      <c r="M991" s="214">
        <f t="shared" si="55"/>
        <v>3</v>
      </c>
      <c r="N991" s="200">
        <v>44165</v>
      </c>
      <c r="O991" s="201">
        <v>10.233333333333333</v>
      </c>
      <c r="P991" s="35" t="s">
        <v>1282</v>
      </c>
      <c r="Q991" s="198" t="s">
        <v>52</v>
      </c>
      <c r="R991" s="198"/>
      <c r="S991" s="198"/>
      <c r="T991" s="198"/>
      <c r="U991" s="198" t="s">
        <v>57</v>
      </c>
      <c r="V991" s="158"/>
    </row>
    <row r="992" spans="2:22" s="156" customFormat="1" ht="18.75">
      <c r="B992" s="71">
        <v>987</v>
      </c>
      <c r="C992" s="170">
        <v>44470</v>
      </c>
      <c r="D992" s="163" t="s">
        <v>953</v>
      </c>
      <c r="E992" s="17">
        <v>44472</v>
      </c>
      <c r="F992" s="6">
        <v>1</v>
      </c>
      <c r="G992" s="198" t="s">
        <v>70</v>
      </c>
      <c r="H992" s="198" t="s">
        <v>71</v>
      </c>
      <c r="I992" s="199" t="s">
        <v>627</v>
      </c>
      <c r="J992" s="199" t="s">
        <v>1659</v>
      </c>
      <c r="K992" s="199">
        <v>7.32</v>
      </c>
      <c r="L992" s="210">
        <v>2</v>
      </c>
      <c r="M992" s="214">
        <f t="shared" si="55"/>
        <v>5.32</v>
      </c>
      <c r="N992" s="200">
        <v>44140</v>
      </c>
      <c r="O992" s="201">
        <v>11.066666666666666</v>
      </c>
      <c r="P992" s="35" t="s">
        <v>1282</v>
      </c>
      <c r="Q992" s="198" t="s">
        <v>53</v>
      </c>
      <c r="R992" s="198"/>
      <c r="S992" s="198"/>
      <c r="T992" s="198"/>
      <c r="U992" s="198" t="s">
        <v>112</v>
      </c>
      <c r="V992" s="158"/>
    </row>
    <row r="993" spans="2:22" s="156" customFormat="1" ht="18.75">
      <c r="B993" s="71">
        <v>988</v>
      </c>
      <c r="C993" s="170">
        <v>44470</v>
      </c>
      <c r="D993" s="163" t="s">
        <v>953</v>
      </c>
      <c r="E993" s="17">
        <v>44472</v>
      </c>
      <c r="F993" s="6">
        <v>1</v>
      </c>
      <c r="G993" s="198" t="s">
        <v>70</v>
      </c>
      <c r="H993" s="198" t="s">
        <v>71</v>
      </c>
      <c r="I993" s="199" t="s">
        <v>406</v>
      </c>
      <c r="J993" s="199" t="s">
        <v>1673</v>
      </c>
      <c r="K993" s="199">
        <v>3.12</v>
      </c>
      <c r="L993" s="210">
        <v>1</v>
      </c>
      <c r="M993" s="214">
        <f t="shared" si="55"/>
        <v>2.12</v>
      </c>
      <c r="N993" s="200">
        <v>44153</v>
      </c>
      <c r="O993" s="201">
        <v>10.633333333333333</v>
      </c>
      <c r="P993" s="35" t="s">
        <v>1282</v>
      </c>
      <c r="Q993" s="198" t="s">
        <v>20</v>
      </c>
      <c r="R993" s="198"/>
      <c r="S993" s="198"/>
      <c r="T993" s="198"/>
      <c r="U993" s="198" t="s">
        <v>69</v>
      </c>
      <c r="V993" s="158"/>
    </row>
    <row r="994" spans="2:22" s="76" customFormat="1" ht="18.75">
      <c r="B994" s="71">
        <v>989</v>
      </c>
      <c r="C994" s="170">
        <v>44470</v>
      </c>
      <c r="D994" s="163" t="s">
        <v>953</v>
      </c>
      <c r="E994" s="17">
        <v>44472</v>
      </c>
      <c r="F994" s="6">
        <v>1</v>
      </c>
      <c r="G994" s="198" t="s">
        <v>70</v>
      </c>
      <c r="H994" s="198" t="s">
        <v>71</v>
      </c>
      <c r="I994" s="199" t="s">
        <v>366</v>
      </c>
      <c r="J994" s="199" t="s">
        <v>664</v>
      </c>
      <c r="K994" s="199">
        <v>2.5299999999999998</v>
      </c>
      <c r="L994" s="210">
        <v>0.23</v>
      </c>
      <c r="M994" s="210">
        <f t="shared" si="55"/>
        <v>2.2999999999999998</v>
      </c>
      <c r="N994" s="200">
        <v>44135</v>
      </c>
      <c r="O994" s="201">
        <v>11.233333333333333</v>
      </c>
      <c r="P994" s="35" t="s">
        <v>1282</v>
      </c>
      <c r="Q994" s="198" t="s">
        <v>20</v>
      </c>
      <c r="R994" s="198"/>
      <c r="S994" s="198"/>
      <c r="T994" s="198"/>
      <c r="U994" s="198" t="s">
        <v>69</v>
      </c>
      <c r="V994" s="120"/>
    </row>
    <row r="995" spans="2:22" s="156" customFormat="1" ht="18.75">
      <c r="B995" s="71">
        <v>990</v>
      </c>
      <c r="C995" s="170">
        <v>44470</v>
      </c>
      <c r="D995" s="163" t="s">
        <v>953</v>
      </c>
      <c r="E995" s="17">
        <v>44472</v>
      </c>
      <c r="F995" s="194">
        <v>3</v>
      </c>
      <c r="G995" s="198" t="s">
        <v>350</v>
      </c>
      <c r="H995" s="198" t="s">
        <v>1238</v>
      </c>
      <c r="I995" s="199" t="s">
        <v>576</v>
      </c>
      <c r="J995" s="199" t="s">
        <v>598</v>
      </c>
      <c r="K995" s="199">
        <v>1.47</v>
      </c>
      <c r="L995" s="199">
        <v>0.15</v>
      </c>
      <c r="M995" s="214">
        <f t="shared" si="55"/>
        <v>1.32</v>
      </c>
      <c r="N995" s="200">
        <v>44176</v>
      </c>
      <c r="O995" s="201">
        <v>9.8666666666666671</v>
      </c>
      <c r="P995" s="35" t="s">
        <v>1282</v>
      </c>
      <c r="Q995" s="198" t="s">
        <v>53</v>
      </c>
      <c r="R995" s="198"/>
      <c r="S995" s="198"/>
      <c r="T995" s="198"/>
      <c r="U995" s="198" t="s">
        <v>84</v>
      </c>
      <c r="V995" s="158"/>
    </row>
    <row r="996" spans="2:22" s="156" customFormat="1" ht="18.75">
      <c r="B996" s="71">
        <v>991</v>
      </c>
      <c r="C996" s="170">
        <v>44470</v>
      </c>
      <c r="D996" s="163" t="s">
        <v>956</v>
      </c>
      <c r="E996" s="17">
        <v>44473</v>
      </c>
      <c r="F996" s="6">
        <v>1</v>
      </c>
      <c r="G996" s="198" t="s">
        <v>70</v>
      </c>
      <c r="H996" s="198" t="s">
        <v>16</v>
      </c>
      <c r="I996" s="199" t="s">
        <v>406</v>
      </c>
      <c r="J996" s="199" t="s">
        <v>414</v>
      </c>
      <c r="K996" s="199">
        <v>0.79</v>
      </c>
      <c r="L996" s="210">
        <v>0.5</v>
      </c>
      <c r="M996" s="214">
        <f t="shared" si="55"/>
        <v>0.29000000000000004</v>
      </c>
      <c r="N996" s="200">
        <v>44069</v>
      </c>
      <c r="O996" s="201">
        <v>13.466666666666667</v>
      </c>
      <c r="P996" s="35" t="s">
        <v>1282</v>
      </c>
      <c r="Q996" s="198" t="s">
        <v>20</v>
      </c>
      <c r="R996" s="198"/>
      <c r="S996" s="198"/>
      <c r="T996" s="198"/>
      <c r="U996" s="198" t="s">
        <v>69</v>
      </c>
      <c r="V996" s="158"/>
    </row>
    <row r="997" spans="2:22" s="156" customFormat="1" ht="18.75">
      <c r="B997" s="71">
        <v>992</v>
      </c>
      <c r="C997" s="170">
        <v>44470</v>
      </c>
      <c r="D997" s="163" t="s">
        <v>956</v>
      </c>
      <c r="E997" s="17">
        <v>44473</v>
      </c>
      <c r="F997" s="194">
        <v>3</v>
      </c>
      <c r="G997" s="198" t="s">
        <v>659</v>
      </c>
      <c r="H997" s="198" t="s">
        <v>451</v>
      </c>
      <c r="I997" s="199" t="s">
        <v>601</v>
      </c>
      <c r="J997" s="199" t="s">
        <v>1674</v>
      </c>
      <c r="K997" s="199">
        <v>3.27</v>
      </c>
      <c r="L997" s="199">
        <v>2</v>
      </c>
      <c r="M997" s="214">
        <f t="shared" si="55"/>
        <v>1.27</v>
      </c>
      <c r="N997" s="200">
        <v>44112</v>
      </c>
      <c r="O997" s="201">
        <v>12.033333333333333</v>
      </c>
      <c r="P997" s="35" t="s">
        <v>1282</v>
      </c>
      <c r="Q997" s="198" t="s">
        <v>54</v>
      </c>
      <c r="R997" s="198"/>
      <c r="S997" s="198"/>
      <c r="T997" s="198"/>
      <c r="U997" s="198" t="s">
        <v>130</v>
      </c>
      <c r="V997" s="158"/>
    </row>
    <row r="998" spans="2:22" s="156" customFormat="1" ht="18.75">
      <c r="B998" s="71">
        <v>993</v>
      </c>
      <c r="C998" s="170">
        <v>44470</v>
      </c>
      <c r="D998" s="163" t="s">
        <v>959</v>
      </c>
      <c r="E998" s="17">
        <v>44475</v>
      </c>
      <c r="F998" s="6">
        <v>1</v>
      </c>
      <c r="G998" s="198" t="s">
        <v>1675</v>
      </c>
      <c r="H998" s="198" t="s">
        <v>1520</v>
      </c>
      <c r="I998" s="199" t="s">
        <v>17</v>
      </c>
      <c r="J998" s="199" t="s">
        <v>18</v>
      </c>
      <c r="K998" s="199">
        <v>4.3099999999999996</v>
      </c>
      <c r="L998" s="210">
        <v>0.05</v>
      </c>
      <c r="M998" s="214">
        <f t="shared" si="55"/>
        <v>4.26</v>
      </c>
      <c r="N998" s="200">
        <v>44088</v>
      </c>
      <c r="O998" s="201">
        <v>12.9</v>
      </c>
      <c r="P998" s="35" t="s">
        <v>1282</v>
      </c>
      <c r="Q998" s="198" t="s">
        <v>54</v>
      </c>
      <c r="R998" s="198"/>
      <c r="S998" s="198"/>
      <c r="T998" s="198"/>
      <c r="U998" s="198" t="s">
        <v>56</v>
      </c>
      <c r="V998" s="158"/>
    </row>
    <row r="999" spans="2:22" s="156" customFormat="1" ht="18.75">
      <c r="B999" s="71">
        <v>994</v>
      </c>
      <c r="C999" s="170">
        <v>44470</v>
      </c>
      <c r="D999" s="163" t="s">
        <v>958</v>
      </c>
      <c r="E999" s="17">
        <v>44476</v>
      </c>
      <c r="F999" s="6">
        <v>1</v>
      </c>
      <c r="G999" s="198" t="s">
        <v>38</v>
      </c>
      <c r="H999" s="198" t="s">
        <v>39</v>
      </c>
      <c r="I999" s="199" t="s">
        <v>366</v>
      </c>
      <c r="J999" s="199" t="s">
        <v>1676</v>
      </c>
      <c r="K999" s="199">
        <v>2.95</v>
      </c>
      <c r="L999" s="210">
        <v>0.1</v>
      </c>
      <c r="M999" s="214">
        <f t="shared" si="55"/>
        <v>2.85</v>
      </c>
      <c r="N999" s="200">
        <v>44157</v>
      </c>
      <c r="O999" s="201">
        <v>10.633333333333333</v>
      </c>
      <c r="P999" s="35" t="s">
        <v>1282</v>
      </c>
      <c r="Q999" s="198" t="s">
        <v>20</v>
      </c>
      <c r="R999" s="198"/>
      <c r="S999" s="198"/>
      <c r="T999" s="198"/>
      <c r="U999" s="198" t="s">
        <v>69</v>
      </c>
      <c r="V999" s="158"/>
    </row>
    <row r="1000" spans="2:22" s="156" customFormat="1" ht="18.75">
      <c r="B1000" s="71">
        <v>995</v>
      </c>
      <c r="C1000" s="170">
        <v>44470</v>
      </c>
      <c r="D1000" s="163" t="s">
        <v>954</v>
      </c>
      <c r="E1000" s="17">
        <v>44477</v>
      </c>
      <c r="F1000" s="6">
        <v>1</v>
      </c>
      <c r="G1000" s="198" t="s">
        <v>1058</v>
      </c>
      <c r="H1000" s="198" t="s">
        <v>670</v>
      </c>
      <c r="I1000" s="199" t="s">
        <v>366</v>
      </c>
      <c r="J1000" s="199" t="s">
        <v>1676</v>
      </c>
      <c r="K1000" s="199">
        <v>2.95</v>
      </c>
      <c r="L1000" s="210">
        <v>0.3</v>
      </c>
      <c r="M1000" s="214">
        <f t="shared" si="55"/>
        <v>2.6500000000000004</v>
      </c>
      <c r="N1000" s="200">
        <v>44157</v>
      </c>
      <c r="O1000" s="201">
        <v>10.666666666666666</v>
      </c>
      <c r="P1000" s="35" t="s">
        <v>1282</v>
      </c>
      <c r="Q1000" s="198" t="s">
        <v>20</v>
      </c>
      <c r="R1000" s="198"/>
      <c r="S1000" s="198"/>
      <c r="T1000" s="198"/>
      <c r="U1000" s="198" t="s">
        <v>69</v>
      </c>
      <c r="V1000" s="158"/>
    </row>
    <row r="1001" spans="2:22" s="156" customFormat="1" ht="18.75">
      <c r="B1001" s="71">
        <v>996</v>
      </c>
      <c r="C1001" s="170">
        <v>44470</v>
      </c>
      <c r="D1001" s="163" t="s">
        <v>954</v>
      </c>
      <c r="E1001" s="17">
        <v>44477</v>
      </c>
      <c r="F1001" s="194">
        <v>3</v>
      </c>
      <c r="G1001" s="208" t="s">
        <v>146</v>
      </c>
      <c r="H1001" s="208" t="s">
        <v>916</v>
      </c>
      <c r="I1001" s="199" t="s">
        <v>369</v>
      </c>
      <c r="J1001" s="199" t="s">
        <v>1628</v>
      </c>
      <c r="K1001" s="199">
        <v>2.02</v>
      </c>
      <c r="L1001" s="199">
        <v>0.3</v>
      </c>
      <c r="M1001" s="214">
        <f t="shared" si="55"/>
        <v>1.72</v>
      </c>
      <c r="N1001" s="200">
        <v>44463</v>
      </c>
      <c r="O1001" s="201">
        <v>13</v>
      </c>
      <c r="P1001" s="35" t="s">
        <v>1282</v>
      </c>
      <c r="Q1001" s="198" t="s">
        <v>53</v>
      </c>
      <c r="R1001" s="198"/>
      <c r="S1001" s="198"/>
      <c r="T1001" s="198"/>
      <c r="U1001" s="198" t="s">
        <v>32</v>
      </c>
      <c r="V1001" s="158"/>
    </row>
    <row r="1002" spans="2:22" s="156" customFormat="1" ht="18.75">
      <c r="B1002" s="71">
        <v>997</v>
      </c>
      <c r="C1002" s="170">
        <v>44470</v>
      </c>
      <c r="D1002" s="163" t="s">
        <v>955</v>
      </c>
      <c r="E1002" s="17">
        <v>44478</v>
      </c>
      <c r="F1002" s="6">
        <v>1</v>
      </c>
      <c r="G1002" s="198" t="s">
        <v>173</v>
      </c>
      <c r="H1002" s="198" t="s">
        <v>34</v>
      </c>
      <c r="I1002" s="199" t="s">
        <v>613</v>
      </c>
      <c r="J1002" s="199" t="s">
        <v>1591</v>
      </c>
      <c r="K1002" s="199">
        <v>9.51</v>
      </c>
      <c r="L1002" s="210">
        <v>1.35</v>
      </c>
      <c r="M1002" s="214">
        <f t="shared" si="55"/>
        <v>8.16</v>
      </c>
      <c r="N1002" s="200">
        <v>44163</v>
      </c>
      <c r="O1002" s="201">
        <v>10.5</v>
      </c>
      <c r="P1002" s="35" t="s">
        <v>1282</v>
      </c>
      <c r="Q1002" s="198" t="s">
        <v>110</v>
      </c>
      <c r="R1002" s="198"/>
      <c r="S1002" s="198"/>
      <c r="T1002" s="198"/>
      <c r="U1002" s="198" t="s">
        <v>112</v>
      </c>
      <c r="V1002" s="158"/>
    </row>
    <row r="1003" spans="2:22" s="156" customFormat="1" ht="18.75">
      <c r="B1003" s="71">
        <v>998</v>
      </c>
      <c r="C1003" s="170">
        <v>44470</v>
      </c>
      <c r="D1003" s="163" t="s">
        <v>955</v>
      </c>
      <c r="E1003" s="17">
        <v>44478</v>
      </c>
      <c r="F1003" s="6">
        <v>1</v>
      </c>
      <c r="G1003" s="198" t="s">
        <v>173</v>
      </c>
      <c r="H1003" s="198" t="s">
        <v>34</v>
      </c>
      <c r="I1003" s="199" t="s">
        <v>613</v>
      </c>
      <c r="J1003" s="199" t="s">
        <v>1677</v>
      </c>
      <c r="K1003" s="199">
        <v>1.22</v>
      </c>
      <c r="L1003" s="210">
        <v>1.22</v>
      </c>
      <c r="M1003" s="214">
        <f t="shared" si="55"/>
        <v>0</v>
      </c>
      <c r="N1003" s="200">
        <v>44163</v>
      </c>
      <c r="O1003" s="201">
        <v>10.5</v>
      </c>
      <c r="P1003" s="35" t="s">
        <v>1282</v>
      </c>
      <c r="Q1003" s="198" t="s">
        <v>110</v>
      </c>
      <c r="R1003" s="198"/>
      <c r="S1003" s="198"/>
      <c r="T1003" s="198"/>
      <c r="U1003" s="198" t="s">
        <v>55</v>
      </c>
      <c r="V1003" s="158"/>
    </row>
    <row r="1004" spans="2:22" s="156" customFormat="1" ht="18.75">
      <c r="B1004" s="71">
        <v>999</v>
      </c>
      <c r="C1004" s="170">
        <v>44470</v>
      </c>
      <c r="D1004" s="163" t="s">
        <v>955</v>
      </c>
      <c r="E1004" s="17">
        <v>44478</v>
      </c>
      <c r="F1004" s="6">
        <v>1</v>
      </c>
      <c r="G1004" s="198" t="s">
        <v>721</v>
      </c>
      <c r="H1004" s="198" t="s">
        <v>1678</v>
      </c>
      <c r="I1004" s="199" t="s">
        <v>627</v>
      </c>
      <c r="J1004" s="199" t="s">
        <v>1679</v>
      </c>
      <c r="K1004" s="199">
        <v>3.94</v>
      </c>
      <c r="L1004" s="210">
        <v>0.04</v>
      </c>
      <c r="M1004" s="214">
        <f t="shared" si="55"/>
        <v>3.9</v>
      </c>
      <c r="N1004" s="200">
        <v>44166</v>
      </c>
      <c r="O1004" s="201">
        <v>10.4</v>
      </c>
      <c r="P1004" s="35" t="s">
        <v>1282</v>
      </c>
      <c r="Q1004" s="198" t="s">
        <v>53</v>
      </c>
      <c r="R1004" s="198"/>
      <c r="S1004" s="198"/>
      <c r="T1004" s="198"/>
      <c r="U1004" s="198" t="s">
        <v>69</v>
      </c>
      <c r="V1004" s="158"/>
    </row>
    <row r="1005" spans="2:22" s="156" customFormat="1" ht="18.75">
      <c r="B1005" s="71">
        <v>1000</v>
      </c>
      <c r="C1005" s="170">
        <v>44470</v>
      </c>
      <c r="D1005" s="163" t="s">
        <v>955</v>
      </c>
      <c r="E1005" s="17">
        <v>44478</v>
      </c>
      <c r="F1005" s="6">
        <v>1</v>
      </c>
      <c r="G1005" s="198" t="s">
        <v>721</v>
      </c>
      <c r="H1005" s="198" t="s">
        <v>1678</v>
      </c>
      <c r="I1005" s="199" t="s">
        <v>406</v>
      </c>
      <c r="J1005" s="199" t="s">
        <v>1673</v>
      </c>
      <c r="K1005" s="199">
        <v>3.12</v>
      </c>
      <c r="L1005" s="210">
        <v>0.1</v>
      </c>
      <c r="M1005" s="214">
        <f t="shared" si="55"/>
        <v>3.02</v>
      </c>
      <c r="N1005" s="200">
        <v>44153</v>
      </c>
      <c r="O1005" s="201">
        <v>10.833333333333334</v>
      </c>
      <c r="P1005" s="35" t="s">
        <v>1282</v>
      </c>
      <c r="Q1005" s="198" t="s">
        <v>20</v>
      </c>
      <c r="R1005" s="198"/>
      <c r="S1005" s="198"/>
      <c r="T1005" s="198"/>
      <c r="U1005" s="198" t="s">
        <v>69</v>
      </c>
      <c r="V1005" s="158"/>
    </row>
    <row r="1006" spans="2:22" s="156" customFormat="1" ht="18.75">
      <c r="B1006" s="71">
        <v>1001</v>
      </c>
      <c r="C1006" s="170">
        <v>44470</v>
      </c>
      <c r="D1006" s="163" t="s">
        <v>955</v>
      </c>
      <c r="E1006" s="17">
        <v>44478</v>
      </c>
      <c r="F1006" s="6">
        <v>1</v>
      </c>
      <c r="G1006" s="198" t="s">
        <v>721</v>
      </c>
      <c r="H1006" s="198" t="s">
        <v>1678</v>
      </c>
      <c r="I1006" s="199" t="s">
        <v>128</v>
      </c>
      <c r="J1006" s="199" t="s">
        <v>1680</v>
      </c>
      <c r="K1006" s="199">
        <v>0.28999999999999998</v>
      </c>
      <c r="L1006" s="210">
        <v>0.04</v>
      </c>
      <c r="M1006" s="214">
        <f t="shared" si="55"/>
        <v>0.24999999999999997</v>
      </c>
      <c r="N1006" s="200">
        <v>44160</v>
      </c>
      <c r="O1006" s="201">
        <v>10.6</v>
      </c>
      <c r="P1006" s="35" t="s">
        <v>1282</v>
      </c>
      <c r="Q1006" s="198" t="s">
        <v>53</v>
      </c>
      <c r="R1006" s="198"/>
      <c r="S1006" s="198"/>
      <c r="T1006" s="198"/>
      <c r="U1006" s="198" t="s">
        <v>112</v>
      </c>
      <c r="V1006" s="158"/>
    </row>
    <row r="1007" spans="2:22" s="156" customFormat="1" ht="18.75">
      <c r="B1007" s="71">
        <v>1002</v>
      </c>
      <c r="C1007" s="170">
        <v>44470</v>
      </c>
      <c r="D1007" s="163" t="s">
        <v>956</v>
      </c>
      <c r="E1007" s="17">
        <v>44480</v>
      </c>
      <c r="F1007" s="6">
        <v>1</v>
      </c>
      <c r="G1007" s="198" t="s">
        <v>966</v>
      </c>
      <c r="H1007" s="198" t="s">
        <v>1681</v>
      </c>
      <c r="I1007" s="199" t="s">
        <v>406</v>
      </c>
      <c r="J1007" s="199" t="s">
        <v>1682</v>
      </c>
      <c r="K1007" s="199">
        <v>0.11</v>
      </c>
      <c r="L1007" s="210">
        <v>0.11</v>
      </c>
      <c r="M1007" s="214">
        <f t="shared" si="55"/>
        <v>0</v>
      </c>
      <c r="N1007" s="200">
        <v>43686</v>
      </c>
      <c r="O1007" s="201">
        <v>26.466666666666665</v>
      </c>
      <c r="P1007" s="35" t="s">
        <v>1282</v>
      </c>
      <c r="Q1007" s="198" t="s">
        <v>52</v>
      </c>
      <c r="R1007" s="198"/>
      <c r="S1007" s="198"/>
      <c r="T1007" s="198"/>
      <c r="U1007" s="198" t="s">
        <v>69</v>
      </c>
      <c r="V1007" s="158"/>
    </row>
    <row r="1008" spans="2:22" s="156" customFormat="1" ht="18.75">
      <c r="B1008" s="71">
        <v>1003</v>
      </c>
      <c r="C1008" s="170">
        <v>44470</v>
      </c>
      <c r="D1008" s="163" t="s">
        <v>957</v>
      </c>
      <c r="E1008" s="17">
        <v>44481</v>
      </c>
      <c r="F1008" s="6">
        <v>1</v>
      </c>
      <c r="G1008" s="198" t="s">
        <v>355</v>
      </c>
      <c r="H1008" s="198" t="s">
        <v>39</v>
      </c>
      <c r="I1008" s="199" t="s">
        <v>627</v>
      </c>
      <c r="J1008" s="199" t="s">
        <v>1683</v>
      </c>
      <c r="K1008" s="199">
        <v>9.16</v>
      </c>
      <c r="L1008" s="210">
        <v>2</v>
      </c>
      <c r="M1008" s="214">
        <f t="shared" si="55"/>
        <v>7.16</v>
      </c>
      <c r="N1008" s="200">
        <v>44166</v>
      </c>
      <c r="O1008" s="201">
        <v>10.5</v>
      </c>
      <c r="P1008" s="35" t="s">
        <v>1282</v>
      </c>
      <c r="Q1008" s="198" t="s">
        <v>53</v>
      </c>
      <c r="R1008" s="198"/>
      <c r="S1008" s="198"/>
      <c r="T1008" s="198"/>
      <c r="U1008" s="198" t="s">
        <v>56</v>
      </c>
      <c r="V1008" s="158"/>
    </row>
    <row r="1009" spans="2:23" s="156" customFormat="1" ht="18.75">
      <c r="B1009" s="71">
        <v>1004</v>
      </c>
      <c r="C1009" s="170">
        <v>44470</v>
      </c>
      <c r="D1009" s="163" t="s">
        <v>957</v>
      </c>
      <c r="E1009" s="17">
        <v>44481</v>
      </c>
      <c r="F1009" s="6">
        <v>1</v>
      </c>
      <c r="G1009" s="198" t="s">
        <v>355</v>
      </c>
      <c r="H1009" s="198" t="s">
        <v>39</v>
      </c>
      <c r="I1009" s="199" t="s">
        <v>629</v>
      </c>
      <c r="J1009" s="199" t="s">
        <v>1684</v>
      </c>
      <c r="K1009" s="199">
        <v>10.69</v>
      </c>
      <c r="L1009" s="210">
        <v>1.19</v>
      </c>
      <c r="M1009" s="214">
        <f t="shared" si="55"/>
        <v>9.5</v>
      </c>
      <c r="N1009" s="200">
        <v>44163</v>
      </c>
      <c r="O1009" s="201">
        <v>10.6</v>
      </c>
      <c r="P1009" s="35" t="s">
        <v>1282</v>
      </c>
      <c r="Q1009" s="198" t="s">
        <v>54</v>
      </c>
      <c r="R1009" s="198"/>
      <c r="S1009" s="198"/>
      <c r="T1009" s="198"/>
      <c r="U1009" s="198" t="s">
        <v>69</v>
      </c>
      <c r="V1009" s="158"/>
    </row>
    <row r="1010" spans="2:23" s="156" customFormat="1" ht="18.75">
      <c r="B1010" s="71">
        <v>1005</v>
      </c>
      <c r="C1010" s="170">
        <v>44470</v>
      </c>
      <c r="D1010" s="163" t="s">
        <v>957</v>
      </c>
      <c r="E1010" s="17">
        <v>44481</v>
      </c>
      <c r="F1010" s="6">
        <v>1</v>
      </c>
      <c r="G1010" s="198" t="s">
        <v>355</v>
      </c>
      <c r="H1010" s="198" t="s">
        <v>39</v>
      </c>
      <c r="I1010" s="199" t="s">
        <v>629</v>
      </c>
      <c r="J1010" s="199" t="s">
        <v>630</v>
      </c>
      <c r="K1010" s="199">
        <v>9.08</v>
      </c>
      <c r="L1010" s="210">
        <v>0.02</v>
      </c>
      <c r="M1010" s="214">
        <f t="shared" si="55"/>
        <v>9.06</v>
      </c>
      <c r="N1010" s="200">
        <v>44137</v>
      </c>
      <c r="O1010" s="201">
        <v>11.466666666666667</v>
      </c>
      <c r="P1010" s="35" t="s">
        <v>1282</v>
      </c>
      <c r="Q1010" s="198" t="s">
        <v>54</v>
      </c>
      <c r="R1010" s="198"/>
      <c r="S1010" s="198"/>
      <c r="T1010" s="198"/>
      <c r="U1010" s="198" t="s">
        <v>153</v>
      </c>
      <c r="V1010" s="158"/>
    </row>
    <row r="1011" spans="2:23" s="156" customFormat="1" ht="18.75">
      <c r="B1011" s="71">
        <v>1006</v>
      </c>
      <c r="C1011" s="170">
        <v>44470</v>
      </c>
      <c r="D1011" s="163" t="s">
        <v>955</v>
      </c>
      <c r="E1011" s="17">
        <v>44485</v>
      </c>
      <c r="F1011" s="6">
        <v>1</v>
      </c>
      <c r="G1011" s="198" t="s">
        <v>866</v>
      </c>
      <c r="H1011" s="198" t="s">
        <v>1427</v>
      </c>
      <c r="I1011" s="199" t="s">
        <v>627</v>
      </c>
      <c r="J1011" s="199" t="s">
        <v>1659</v>
      </c>
      <c r="K1011" s="199">
        <v>7.32</v>
      </c>
      <c r="L1011" s="210">
        <v>0.05</v>
      </c>
      <c r="M1011" s="214">
        <f t="shared" si="55"/>
        <v>7.2700000000000005</v>
      </c>
      <c r="N1011" s="200">
        <v>44140</v>
      </c>
      <c r="O1011" s="201">
        <v>11.5</v>
      </c>
      <c r="P1011" s="35" t="s">
        <v>1282</v>
      </c>
      <c r="Q1011" s="198" t="s">
        <v>53</v>
      </c>
      <c r="R1011" s="198"/>
      <c r="S1011" s="198"/>
      <c r="T1011" s="198"/>
      <c r="U1011" s="198" t="s">
        <v>112</v>
      </c>
    </row>
    <row r="1012" spans="2:23" s="156" customFormat="1" ht="18.75">
      <c r="B1012" s="71">
        <v>1007</v>
      </c>
      <c r="C1012" s="170">
        <v>44470</v>
      </c>
      <c r="D1012" s="163" t="s">
        <v>958</v>
      </c>
      <c r="E1012" s="17">
        <v>44490</v>
      </c>
      <c r="F1012" s="194">
        <v>3</v>
      </c>
      <c r="G1012" s="198" t="s">
        <v>34</v>
      </c>
      <c r="H1012" s="198" t="s">
        <v>35</v>
      </c>
      <c r="I1012" s="199" t="s">
        <v>299</v>
      </c>
      <c r="J1012" s="199" t="s">
        <v>1685</v>
      </c>
      <c r="K1012" s="199">
        <v>0.26</v>
      </c>
      <c r="L1012" s="199">
        <v>0.26</v>
      </c>
      <c r="M1012" s="214">
        <f t="shared" si="55"/>
        <v>0</v>
      </c>
      <c r="N1012" s="200">
        <v>44296</v>
      </c>
      <c r="O1012" s="201">
        <v>7</v>
      </c>
      <c r="P1012" s="35" t="s">
        <v>1282</v>
      </c>
      <c r="Q1012" s="198" t="s">
        <v>54</v>
      </c>
      <c r="R1012" s="198"/>
      <c r="S1012" s="198"/>
      <c r="T1012" s="198"/>
      <c r="U1012" s="198" t="s">
        <v>69</v>
      </c>
      <c r="V1012" s="158"/>
    </row>
    <row r="1013" spans="2:23" s="156" customFormat="1" ht="18.75">
      <c r="B1013" s="71">
        <v>1008</v>
      </c>
      <c r="C1013" s="170">
        <v>44470</v>
      </c>
      <c r="D1013" s="163" t="s">
        <v>958</v>
      </c>
      <c r="E1013" s="17">
        <v>44490</v>
      </c>
      <c r="F1013" s="194">
        <v>3</v>
      </c>
      <c r="G1013" s="198" t="s">
        <v>34</v>
      </c>
      <c r="H1013" s="198" t="s">
        <v>35</v>
      </c>
      <c r="I1013" s="199" t="s">
        <v>299</v>
      </c>
      <c r="J1013" s="199" t="s">
        <v>1686</v>
      </c>
      <c r="K1013" s="199">
        <v>3.55</v>
      </c>
      <c r="L1013" s="199">
        <v>0.05</v>
      </c>
      <c r="M1013" s="214">
        <f t="shared" si="55"/>
        <v>3.5</v>
      </c>
      <c r="N1013" s="200">
        <v>44295</v>
      </c>
      <c r="O1013" s="201">
        <v>7</v>
      </c>
      <c r="P1013" s="35" t="s">
        <v>1282</v>
      </c>
      <c r="Q1013" s="198" t="s">
        <v>54</v>
      </c>
      <c r="R1013" s="198"/>
      <c r="S1013" s="198"/>
      <c r="T1013" s="198"/>
      <c r="U1013" s="198" t="s">
        <v>55</v>
      </c>
      <c r="V1013" s="158"/>
    </row>
    <row r="1014" spans="2:23" s="156" customFormat="1" ht="18.75">
      <c r="B1014" s="71">
        <v>1009</v>
      </c>
      <c r="C1014" s="170">
        <v>44470</v>
      </c>
      <c r="D1014" s="163" t="s">
        <v>955</v>
      </c>
      <c r="E1014" s="17">
        <v>44492</v>
      </c>
      <c r="F1014" s="194">
        <v>3</v>
      </c>
      <c r="G1014" s="198" t="s">
        <v>164</v>
      </c>
      <c r="H1014" s="198" t="s">
        <v>34</v>
      </c>
      <c r="I1014" s="199" t="s">
        <v>1694</v>
      </c>
      <c r="J1014" s="199" t="s">
        <v>1687</v>
      </c>
      <c r="K1014" s="199">
        <v>2.2400000000000002</v>
      </c>
      <c r="L1014" s="199">
        <v>2.2400000000000002</v>
      </c>
      <c r="M1014" s="214">
        <f t="shared" si="55"/>
        <v>0</v>
      </c>
      <c r="N1014" s="200">
        <v>44056</v>
      </c>
      <c r="O1014" s="201">
        <v>14.533333333333333</v>
      </c>
      <c r="P1014" s="35" t="s">
        <v>1282</v>
      </c>
      <c r="Q1014" s="198" t="s">
        <v>20</v>
      </c>
      <c r="R1014" s="198"/>
      <c r="S1014" s="198"/>
      <c r="T1014" s="198"/>
      <c r="U1014" s="198" t="s">
        <v>55</v>
      </c>
      <c r="W1014" s="158"/>
    </row>
    <row r="1015" spans="2:23" s="156" customFormat="1" ht="18.75">
      <c r="B1015" s="71">
        <v>1010</v>
      </c>
      <c r="C1015" s="170">
        <v>44470</v>
      </c>
      <c r="D1015" s="163" t="s">
        <v>955</v>
      </c>
      <c r="E1015" s="17">
        <v>44492</v>
      </c>
      <c r="F1015" s="194">
        <v>3</v>
      </c>
      <c r="G1015" s="198" t="s">
        <v>164</v>
      </c>
      <c r="H1015" s="198" t="s">
        <v>34</v>
      </c>
      <c r="I1015" s="199" t="s">
        <v>1694</v>
      </c>
      <c r="J1015" s="199" t="s">
        <v>1688</v>
      </c>
      <c r="K1015" s="199">
        <v>7.26</v>
      </c>
      <c r="L1015" s="199">
        <v>7.26</v>
      </c>
      <c r="M1015" s="214">
        <f t="shared" si="55"/>
        <v>0</v>
      </c>
      <c r="N1015" s="200">
        <v>44058</v>
      </c>
      <c r="O1015" s="201">
        <v>14.466666666666667</v>
      </c>
      <c r="P1015" s="35" t="s">
        <v>1282</v>
      </c>
      <c r="Q1015" s="198" t="s">
        <v>20</v>
      </c>
      <c r="R1015" s="198"/>
      <c r="S1015" s="198"/>
      <c r="T1015" s="198"/>
      <c r="U1015" s="198" t="s">
        <v>55</v>
      </c>
      <c r="W1015" s="158"/>
    </row>
    <row r="1016" spans="2:23" s="156" customFormat="1" ht="18.75">
      <c r="B1016" s="71">
        <v>1011</v>
      </c>
      <c r="C1016" s="170">
        <v>44470</v>
      </c>
      <c r="D1016" s="163" t="s">
        <v>955</v>
      </c>
      <c r="E1016" s="17">
        <v>44492</v>
      </c>
      <c r="F1016" s="194">
        <v>3</v>
      </c>
      <c r="G1016" s="198" t="s">
        <v>174</v>
      </c>
      <c r="H1016" s="198" t="s">
        <v>35</v>
      </c>
      <c r="I1016" s="199" t="s">
        <v>1019</v>
      </c>
      <c r="J1016" s="199" t="s">
        <v>1689</v>
      </c>
      <c r="K1016" s="199">
        <v>1.7</v>
      </c>
      <c r="L1016" s="199">
        <v>1.7</v>
      </c>
      <c r="M1016" s="214">
        <f t="shared" si="55"/>
        <v>0</v>
      </c>
      <c r="N1016" s="200">
        <v>44173</v>
      </c>
      <c r="O1016" s="201">
        <v>10.633333333333333</v>
      </c>
      <c r="P1016" s="35" t="s">
        <v>1282</v>
      </c>
      <c r="Q1016" s="198" t="s">
        <v>52</v>
      </c>
      <c r="R1016" s="198"/>
      <c r="S1016" s="198"/>
      <c r="T1016" s="198"/>
      <c r="U1016" s="198" t="s">
        <v>112</v>
      </c>
      <c r="W1016" s="158"/>
    </row>
    <row r="1017" spans="2:23" s="156" customFormat="1" ht="18.75">
      <c r="B1017" s="71">
        <v>1012</v>
      </c>
      <c r="C1017" s="170">
        <v>44470</v>
      </c>
      <c r="D1017" s="163" t="s">
        <v>955</v>
      </c>
      <c r="E1017" s="17">
        <v>44492</v>
      </c>
      <c r="F1017" s="194">
        <v>3</v>
      </c>
      <c r="G1017" s="198" t="s">
        <v>174</v>
      </c>
      <c r="H1017" s="198" t="s">
        <v>35</v>
      </c>
      <c r="I1017" s="199" t="s">
        <v>1019</v>
      </c>
      <c r="J1017" s="199" t="s">
        <v>1690</v>
      </c>
      <c r="K1017" s="199">
        <v>1.49</v>
      </c>
      <c r="L1017" s="199">
        <v>1.49</v>
      </c>
      <c r="M1017" s="214">
        <f t="shared" si="55"/>
        <v>0</v>
      </c>
      <c r="N1017" s="200">
        <v>44182</v>
      </c>
      <c r="O1017" s="201">
        <v>10.333333333333334</v>
      </c>
      <c r="P1017" s="35" t="s">
        <v>1282</v>
      </c>
      <c r="Q1017" s="198" t="s">
        <v>52</v>
      </c>
      <c r="R1017" s="198"/>
      <c r="S1017" s="198"/>
      <c r="T1017" s="198"/>
      <c r="U1017" s="198" t="s">
        <v>747</v>
      </c>
      <c r="W1017" s="158"/>
    </row>
    <row r="1018" spans="2:23" s="156" customFormat="1" ht="18.75">
      <c r="B1018" s="71">
        <v>1013</v>
      </c>
      <c r="C1018" s="170">
        <v>44470</v>
      </c>
      <c r="D1018" s="163" t="s">
        <v>955</v>
      </c>
      <c r="E1018" s="17">
        <v>44492</v>
      </c>
      <c r="F1018" s="194">
        <v>3</v>
      </c>
      <c r="G1018" s="198" t="s">
        <v>174</v>
      </c>
      <c r="H1018" s="198" t="s">
        <v>35</v>
      </c>
      <c r="I1018" s="199" t="s">
        <v>1019</v>
      </c>
      <c r="J1018" s="199" t="s">
        <v>1691</v>
      </c>
      <c r="K1018" s="199">
        <v>1.19</v>
      </c>
      <c r="L1018" s="199">
        <v>1.19</v>
      </c>
      <c r="M1018" s="214">
        <f t="shared" si="55"/>
        <v>0</v>
      </c>
      <c r="N1018" s="200">
        <v>44176</v>
      </c>
      <c r="O1018" s="201">
        <v>10.533333333333333</v>
      </c>
      <c r="P1018" s="35" t="s">
        <v>1282</v>
      </c>
      <c r="Q1018" s="198" t="s">
        <v>52</v>
      </c>
      <c r="R1018" s="198"/>
      <c r="S1018" s="198"/>
      <c r="T1018" s="198"/>
      <c r="U1018" s="198" t="s">
        <v>112</v>
      </c>
      <c r="W1018" s="158"/>
    </row>
    <row r="1019" spans="2:23" s="156" customFormat="1" ht="18.75">
      <c r="B1019" s="71">
        <v>1014</v>
      </c>
      <c r="C1019" s="170">
        <v>44470</v>
      </c>
      <c r="D1019" s="163" t="s">
        <v>955</v>
      </c>
      <c r="E1019" s="17">
        <v>44492</v>
      </c>
      <c r="F1019" s="194">
        <v>3</v>
      </c>
      <c r="G1019" s="198" t="s">
        <v>117</v>
      </c>
      <c r="H1019" s="198" t="s">
        <v>118</v>
      </c>
      <c r="I1019" s="199" t="s">
        <v>793</v>
      </c>
      <c r="J1019" s="199" t="s">
        <v>1692</v>
      </c>
      <c r="K1019" s="199">
        <v>1.86</v>
      </c>
      <c r="L1019" s="199">
        <v>1.78</v>
      </c>
      <c r="M1019" s="214">
        <f t="shared" si="55"/>
        <v>8.0000000000000071E-2</v>
      </c>
      <c r="N1019" s="200">
        <v>44044</v>
      </c>
      <c r="O1019" s="201">
        <v>14.933333333333334</v>
      </c>
      <c r="P1019" s="35" t="s">
        <v>1282</v>
      </c>
      <c r="Q1019" s="198" t="s">
        <v>20</v>
      </c>
      <c r="R1019" s="198"/>
      <c r="S1019" s="198"/>
      <c r="T1019" s="198"/>
      <c r="U1019" s="198" t="s">
        <v>69</v>
      </c>
      <c r="W1019" s="158"/>
    </row>
    <row r="1020" spans="2:23" s="156" customFormat="1" ht="18.75">
      <c r="B1020" s="71">
        <v>1015</v>
      </c>
      <c r="C1020" s="170">
        <v>44470</v>
      </c>
      <c r="D1020" s="163" t="s">
        <v>955</v>
      </c>
      <c r="E1020" s="17">
        <v>44492</v>
      </c>
      <c r="F1020" s="194">
        <v>3</v>
      </c>
      <c r="G1020" s="198" t="s">
        <v>117</v>
      </c>
      <c r="H1020" s="198" t="s">
        <v>118</v>
      </c>
      <c r="I1020" s="199" t="s">
        <v>793</v>
      </c>
      <c r="J1020" s="199" t="s">
        <v>1693</v>
      </c>
      <c r="K1020" s="199">
        <v>2.63</v>
      </c>
      <c r="L1020" s="199">
        <v>2.63</v>
      </c>
      <c r="M1020" s="214">
        <f t="shared" ref="M1020" si="56">K1020-L1020</f>
        <v>0</v>
      </c>
      <c r="N1020" s="200">
        <v>44093</v>
      </c>
      <c r="O1020" s="201">
        <v>13.3</v>
      </c>
      <c r="P1020" s="35" t="s">
        <v>1282</v>
      </c>
      <c r="Q1020" s="198" t="s">
        <v>20</v>
      </c>
      <c r="R1020" s="198"/>
      <c r="S1020" s="198"/>
      <c r="T1020" s="198"/>
      <c r="U1020" s="198" t="s">
        <v>69</v>
      </c>
      <c r="W1020" s="158"/>
    </row>
    <row r="1021" spans="2:23" s="156" customFormat="1" ht="18.75">
      <c r="B1021" s="71">
        <v>1016</v>
      </c>
      <c r="C1021" s="170">
        <v>44470</v>
      </c>
      <c r="D1021" s="163" t="s">
        <v>953</v>
      </c>
      <c r="E1021" s="17">
        <v>44500</v>
      </c>
      <c r="F1021" s="202" t="s">
        <v>22</v>
      </c>
      <c r="G1021" s="208" t="s">
        <v>40</v>
      </c>
      <c r="H1021" s="208" t="s">
        <v>993</v>
      </c>
      <c r="I1021" s="199" t="s">
        <v>343</v>
      </c>
      <c r="J1021" s="199" t="s">
        <v>1695</v>
      </c>
      <c r="K1021" s="199">
        <v>1.57</v>
      </c>
      <c r="L1021" s="210">
        <v>1</v>
      </c>
      <c r="M1021" s="199">
        <v>0.57000000000000006</v>
      </c>
      <c r="N1021" s="200">
        <v>44347</v>
      </c>
      <c r="O1021" s="201">
        <v>5.166666666666667</v>
      </c>
      <c r="P1021" s="35" t="s">
        <v>1645</v>
      </c>
      <c r="Q1021" s="198" t="s">
        <v>52</v>
      </c>
      <c r="R1021" s="177"/>
      <c r="S1021" s="178"/>
      <c r="T1021" s="178"/>
      <c r="U1021" s="198" t="s">
        <v>69</v>
      </c>
    </row>
    <row r="1022" spans="2:23" s="156" customFormat="1" ht="18.75">
      <c r="B1022" s="164"/>
      <c r="C1022" s="160"/>
      <c r="D1022" s="163"/>
      <c r="E1022" s="17"/>
      <c r="F1022" s="96"/>
      <c r="G1022" s="125"/>
      <c r="H1022" s="125"/>
      <c r="I1022" s="123"/>
      <c r="J1022" s="123"/>
      <c r="K1022" s="123"/>
      <c r="L1022" s="126"/>
      <c r="M1022" s="110"/>
      <c r="N1022" s="127"/>
      <c r="O1022" s="42"/>
      <c r="P1022" s="41"/>
      <c r="Q1022" s="10"/>
      <c r="R1022" s="10"/>
      <c r="S1022" s="10"/>
      <c r="T1022" s="10"/>
      <c r="U1022" s="10"/>
      <c r="V1022" s="158"/>
    </row>
    <row r="1023" spans="2:23" ht="21">
      <c r="B1023" s="392" t="s">
        <v>23</v>
      </c>
      <c r="C1023" s="393"/>
      <c r="D1023" s="393"/>
      <c r="E1023" s="393"/>
      <c r="F1023" s="393"/>
      <c r="G1023" s="393"/>
      <c r="H1023" s="393"/>
      <c r="I1023" s="393"/>
      <c r="J1023" s="70">
        <f>SUBTOTAL(3,J6:J1022)</f>
        <v>1016</v>
      </c>
      <c r="K1023" s="66">
        <f>SUBTOTAL(9,K6:K1022)</f>
        <v>3876.4700000000012</v>
      </c>
      <c r="L1023" s="66">
        <f>SUBTOTAL(9,L6:L1022)</f>
        <v>1962.3399999999995</v>
      </c>
      <c r="M1023" s="66">
        <f>SUBTOTAL(9,M6:M1022)</f>
        <v>1903.04</v>
      </c>
      <c r="N1023" s="67"/>
      <c r="O1023" s="68"/>
      <c r="P1023" s="68"/>
      <c r="Q1023" s="68"/>
      <c r="R1023" s="68"/>
      <c r="S1023" s="68"/>
      <c r="T1023" s="66">
        <f>SUBTOTAL(9,T6:T1022)</f>
        <v>6178.2</v>
      </c>
      <c r="U1023" s="68"/>
    </row>
  </sheetData>
  <autoFilter ref="B5:U1021" xr:uid="{00000000-0009-0000-0000-000006000000}"/>
  <mergeCells count="14">
    <mergeCell ref="O3:O4"/>
    <mergeCell ref="Q3:Q4"/>
    <mergeCell ref="U3:U4"/>
    <mergeCell ref="C3:C4"/>
    <mergeCell ref="J3:J4"/>
    <mergeCell ref="K3:K4"/>
    <mergeCell ref="L3:L4"/>
    <mergeCell ref="M3:M4"/>
    <mergeCell ref="N3:N4"/>
    <mergeCell ref="B1023:I1023"/>
    <mergeCell ref="I3:I4"/>
    <mergeCell ref="F3:F4"/>
    <mergeCell ref="E3:E4"/>
    <mergeCell ref="B3:B4"/>
  </mergeCells>
  <conditionalFormatting sqref="I1024:I1048576 I1:I2 I25:I28">
    <cfRule type="duplicateValues" dxfId="75" priority="20"/>
  </conditionalFormatting>
  <conditionalFormatting sqref="J50">
    <cfRule type="duplicateValues" dxfId="74" priority="19"/>
  </conditionalFormatting>
  <conditionalFormatting sqref="J69:J74">
    <cfRule type="duplicateValues" dxfId="73" priority="18"/>
  </conditionalFormatting>
  <conditionalFormatting sqref="J77">
    <cfRule type="duplicateValues" dxfId="72" priority="17"/>
  </conditionalFormatting>
  <conditionalFormatting sqref="J136:J138">
    <cfRule type="duplicateValues" dxfId="71" priority="15"/>
  </conditionalFormatting>
  <conditionalFormatting sqref="J141:J143">
    <cfRule type="duplicateValues" dxfId="70" priority="14"/>
  </conditionalFormatting>
  <conditionalFormatting sqref="J325">
    <cfRule type="duplicateValues" dxfId="69" priority="13"/>
  </conditionalFormatting>
  <conditionalFormatting sqref="I6:I24">
    <cfRule type="duplicateValues" dxfId="68" priority="130"/>
  </conditionalFormatting>
  <conditionalFormatting sqref="J355">
    <cfRule type="duplicateValues" dxfId="67" priority="11"/>
  </conditionalFormatting>
  <conditionalFormatting sqref="J388">
    <cfRule type="duplicateValues" dxfId="66" priority="10"/>
  </conditionalFormatting>
  <conditionalFormatting sqref="J393">
    <cfRule type="duplicateValues" dxfId="65" priority="9"/>
  </conditionalFormatting>
  <conditionalFormatting sqref="J400">
    <cfRule type="duplicateValues" dxfId="64" priority="8"/>
  </conditionalFormatting>
  <conditionalFormatting sqref="J690:J708">
    <cfRule type="duplicateValues" dxfId="63" priority="7"/>
  </conditionalFormatting>
  <conditionalFormatting sqref="J718:J726">
    <cfRule type="duplicateValues" dxfId="62" priority="6"/>
  </conditionalFormatting>
  <conditionalFormatting sqref="H726">
    <cfRule type="duplicateValues" dxfId="61" priority="5"/>
  </conditionalFormatting>
  <conditionalFormatting sqref="G726">
    <cfRule type="duplicateValues" dxfId="60" priority="4"/>
  </conditionalFormatting>
  <conditionalFormatting sqref="J717:J726">
    <cfRule type="duplicateValues" dxfId="59" priority="3"/>
  </conditionalFormatting>
  <conditionalFormatting sqref="J934:J935">
    <cfRule type="duplicateValues" dxfId="58" priority="2"/>
  </conditionalFormatting>
  <pageMargins left="0.11811023622047245" right="0.11811023622047245" top="0.27559055118110237" bottom="0.11811023622047245" header="0.31496062992125984" footer="0.31496062992125984"/>
  <pageSetup paperSize="9" scale="55" orientation="landscape" horizontalDpi="300" verticalDpi="0" r:id="rId1"/>
  <ignoredErrors>
    <ignoredError sqref="G395" numberStoredAsText="1"/>
    <ignoredError sqref="M709 M68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B2:E7"/>
  <sheetViews>
    <sheetView zoomScale="145" zoomScaleNormal="145" workbookViewId="0">
      <selection activeCell="I9" sqref="I9"/>
    </sheetView>
  </sheetViews>
  <sheetFormatPr defaultRowHeight="15"/>
  <cols>
    <col min="1" max="1" width="9.140625" style="3"/>
    <col min="2" max="2" width="13" style="3" customWidth="1"/>
    <col min="3" max="3" width="9.7109375" style="3" customWidth="1"/>
    <col min="4" max="4" width="10.28515625" style="3" customWidth="1"/>
    <col min="5" max="16384" width="9.140625" style="3"/>
  </cols>
  <sheetData>
    <row r="2" spans="2:5" ht="15.75">
      <c r="B2" s="174" t="s">
        <v>1286</v>
      </c>
    </row>
    <row r="3" spans="2:5">
      <c r="B3" s="398" t="s">
        <v>1285</v>
      </c>
      <c r="C3" s="398" t="s">
        <v>10</v>
      </c>
      <c r="D3" s="398"/>
      <c r="E3" s="398" t="s">
        <v>942</v>
      </c>
    </row>
    <row r="4" spans="2:5">
      <c r="B4" s="398"/>
      <c r="C4" s="175" t="s">
        <v>1280</v>
      </c>
      <c r="D4" s="175" t="s">
        <v>1287</v>
      </c>
      <c r="E4" s="398"/>
    </row>
    <row r="5" spans="2:5">
      <c r="B5" s="172" t="s">
        <v>1279</v>
      </c>
      <c r="C5" s="172">
        <v>8.16</v>
      </c>
      <c r="D5" s="172">
        <v>54.15</v>
      </c>
      <c r="E5" s="173">
        <f>SUM(C5:D5)</f>
        <v>62.31</v>
      </c>
    </row>
    <row r="6" spans="2:5">
      <c r="B6" s="172" t="s">
        <v>1284</v>
      </c>
      <c r="C6" s="172">
        <v>26.11</v>
      </c>
      <c r="D6" s="172">
        <v>913.17000000000064</v>
      </c>
      <c r="E6" s="173">
        <f>SUM(C6:D6)</f>
        <v>939.28000000000065</v>
      </c>
    </row>
    <row r="7" spans="2:5">
      <c r="B7" s="175" t="s">
        <v>942</v>
      </c>
      <c r="C7" s="175">
        <f>SUM(C5:C6)</f>
        <v>34.269999999999996</v>
      </c>
      <c r="D7" s="175">
        <f>SUM(D5:D6)</f>
        <v>967.32000000000062</v>
      </c>
      <c r="E7" s="175">
        <f>SUM(E5:E6)</f>
        <v>1001.5900000000006</v>
      </c>
    </row>
  </sheetData>
  <mergeCells count="3">
    <mergeCell ref="C3:D3"/>
    <mergeCell ref="B3:B4"/>
    <mergeCell ref="E3:E4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571"/>
  <sheetViews>
    <sheetView workbookViewId="0">
      <selection activeCell="B14" sqref="B14"/>
    </sheetView>
  </sheetViews>
  <sheetFormatPr defaultRowHeight="15"/>
  <cols>
    <col min="1" max="1" width="10.7109375" style="3" customWidth="1"/>
    <col min="2" max="2" width="11.28515625" style="3" customWidth="1"/>
    <col min="3" max="16384" width="9.140625" style="1"/>
  </cols>
  <sheetData>
    <row r="1" spans="1:2">
      <c r="A1" s="181" t="s">
        <v>6</v>
      </c>
      <c r="B1" s="181" t="s">
        <v>942</v>
      </c>
    </row>
    <row r="2" spans="1:2">
      <c r="A2" s="183" t="s">
        <v>1033</v>
      </c>
      <c r="B2" s="183">
        <v>1</v>
      </c>
    </row>
    <row r="3" spans="1:2">
      <c r="A3" s="183" t="s">
        <v>746</v>
      </c>
      <c r="B3" s="183">
        <v>1</v>
      </c>
    </row>
    <row r="4" spans="1:2">
      <c r="A4" s="183" t="s">
        <v>885</v>
      </c>
      <c r="B4" s="183">
        <v>1</v>
      </c>
    </row>
    <row r="5" spans="1:2">
      <c r="A5" s="183" t="s">
        <v>886</v>
      </c>
      <c r="B5" s="183">
        <v>1</v>
      </c>
    </row>
    <row r="6" spans="1:2">
      <c r="A6" s="183" t="s">
        <v>872</v>
      </c>
      <c r="B6" s="183">
        <v>1</v>
      </c>
    </row>
    <row r="7" spans="1:2">
      <c r="A7" s="183" t="s">
        <v>1109</v>
      </c>
      <c r="B7" s="183">
        <v>1</v>
      </c>
    </row>
    <row r="8" spans="1:2">
      <c r="A8" s="183" t="s">
        <v>706</v>
      </c>
      <c r="B8" s="183">
        <v>2</v>
      </c>
    </row>
    <row r="9" spans="1:2">
      <c r="A9" s="183" t="s">
        <v>709</v>
      </c>
      <c r="B9" s="183">
        <v>2</v>
      </c>
    </row>
    <row r="10" spans="1:2">
      <c r="A10" s="183" t="s">
        <v>434</v>
      </c>
      <c r="B10" s="183">
        <v>1</v>
      </c>
    </row>
    <row r="11" spans="1:2">
      <c r="A11" s="183" t="s">
        <v>1107</v>
      </c>
      <c r="B11" s="183">
        <v>1</v>
      </c>
    </row>
    <row r="12" spans="1:2">
      <c r="A12" s="183" t="s">
        <v>858</v>
      </c>
      <c r="B12" s="183">
        <v>1</v>
      </c>
    </row>
    <row r="13" spans="1:2">
      <c r="A13" s="183" t="s">
        <v>1067</v>
      </c>
      <c r="B13" s="183">
        <v>1</v>
      </c>
    </row>
    <row r="14" spans="1:2">
      <c r="A14" s="183" t="s">
        <v>1031</v>
      </c>
      <c r="B14" s="183">
        <v>1</v>
      </c>
    </row>
    <row r="15" spans="1:2">
      <c r="A15" s="183" t="s">
        <v>893</v>
      </c>
      <c r="B15" s="183">
        <v>2</v>
      </c>
    </row>
    <row r="16" spans="1:2">
      <c r="A16" s="183" t="s">
        <v>1147</v>
      </c>
      <c r="B16" s="183">
        <v>1</v>
      </c>
    </row>
    <row r="17" spans="1:2">
      <c r="A17" s="183" t="s">
        <v>947</v>
      </c>
      <c r="B17" s="183">
        <v>2</v>
      </c>
    </row>
    <row r="18" spans="1:2">
      <c r="A18" s="183" t="s">
        <v>720</v>
      </c>
      <c r="B18" s="183">
        <v>2</v>
      </c>
    </row>
    <row r="19" spans="1:2">
      <c r="A19" s="183" t="s">
        <v>1149</v>
      </c>
      <c r="B19" s="183">
        <v>1</v>
      </c>
    </row>
    <row r="20" spans="1:2">
      <c r="A20" s="183" t="s">
        <v>1151</v>
      </c>
      <c r="B20" s="183">
        <v>1</v>
      </c>
    </row>
    <row r="21" spans="1:2">
      <c r="A21" s="183" t="s">
        <v>1152</v>
      </c>
      <c r="B21" s="183">
        <v>1</v>
      </c>
    </row>
    <row r="22" spans="1:2">
      <c r="A22" s="183" t="s">
        <v>1110</v>
      </c>
      <c r="B22" s="183">
        <v>1</v>
      </c>
    </row>
    <row r="23" spans="1:2">
      <c r="A23" s="183" t="s">
        <v>1111</v>
      </c>
      <c r="B23" s="183">
        <v>1</v>
      </c>
    </row>
    <row r="24" spans="1:2">
      <c r="A24" s="183" t="s">
        <v>1112</v>
      </c>
      <c r="B24" s="183">
        <v>1</v>
      </c>
    </row>
    <row r="25" spans="1:2">
      <c r="A25" s="183" t="s">
        <v>871</v>
      </c>
      <c r="B25" s="183">
        <v>2</v>
      </c>
    </row>
    <row r="26" spans="1:2">
      <c r="A26" s="183" t="s">
        <v>1029</v>
      </c>
      <c r="B26" s="183">
        <v>1</v>
      </c>
    </row>
    <row r="27" spans="1:2">
      <c r="A27" s="183" t="s">
        <v>806</v>
      </c>
      <c r="B27" s="183">
        <v>2</v>
      </c>
    </row>
    <row r="28" spans="1:2">
      <c r="A28" s="183" t="s">
        <v>807</v>
      </c>
      <c r="B28" s="183">
        <v>2</v>
      </c>
    </row>
    <row r="29" spans="1:2">
      <c r="A29" s="183" t="s">
        <v>1034</v>
      </c>
      <c r="B29" s="183">
        <v>1</v>
      </c>
    </row>
    <row r="30" spans="1:2">
      <c r="A30" s="183" t="s">
        <v>548</v>
      </c>
      <c r="B30" s="183">
        <v>1</v>
      </c>
    </row>
    <row r="31" spans="1:2">
      <c r="A31" s="183" t="s">
        <v>704</v>
      </c>
      <c r="B31" s="183">
        <v>1</v>
      </c>
    </row>
    <row r="32" spans="1:2">
      <c r="A32" s="183" t="s">
        <v>708</v>
      </c>
      <c r="B32" s="183">
        <v>1</v>
      </c>
    </row>
    <row r="33" spans="1:2">
      <c r="A33" s="183" t="s">
        <v>435</v>
      </c>
      <c r="B33" s="183">
        <v>1</v>
      </c>
    </row>
    <row r="34" spans="1:2">
      <c r="A34" s="183" t="s">
        <v>701</v>
      </c>
      <c r="B34" s="183">
        <v>1</v>
      </c>
    </row>
    <row r="35" spans="1:2">
      <c r="A35" s="183" t="s">
        <v>702</v>
      </c>
      <c r="B35" s="183">
        <v>1</v>
      </c>
    </row>
    <row r="36" spans="1:2">
      <c r="A36" s="183" t="s">
        <v>859</v>
      </c>
      <c r="B36" s="183">
        <v>2</v>
      </c>
    </row>
    <row r="37" spans="1:2">
      <c r="A37" s="183" t="s">
        <v>1066</v>
      </c>
      <c r="B37" s="183">
        <v>1</v>
      </c>
    </row>
    <row r="38" spans="1:2">
      <c r="A38" s="183" t="s">
        <v>1122</v>
      </c>
      <c r="B38" s="183">
        <v>1</v>
      </c>
    </row>
    <row r="39" spans="1:2">
      <c r="A39" s="183" t="s">
        <v>786</v>
      </c>
      <c r="B39" s="183">
        <v>1</v>
      </c>
    </row>
    <row r="40" spans="1:2">
      <c r="A40" s="183" t="s">
        <v>1148</v>
      </c>
      <c r="B40" s="183">
        <v>1</v>
      </c>
    </row>
    <row r="41" spans="1:2">
      <c r="A41" s="183" t="s">
        <v>1150</v>
      </c>
      <c r="B41" s="183">
        <v>1</v>
      </c>
    </row>
    <row r="42" spans="1:2">
      <c r="A42" s="183" t="s">
        <v>1048</v>
      </c>
      <c r="B42" s="183">
        <v>1</v>
      </c>
    </row>
    <row r="43" spans="1:2">
      <c r="A43" s="183" t="s">
        <v>707</v>
      </c>
      <c r="B43" s="183">
        <v>1</v>
      </c>
    </row>
    <row r="44" spans="1:2">
      <c r="A44" s="183" t="s">
        <v>436</v>
      </c>
      <c r="B44" s="183">
        <v>1</v>
      </c>
    </row>
    <row r="45" spans="1:2">
      <c r="A45" s="183" t="s">
        <v>700</v>
      </c>
      <c r="B45" s="183">
        <v>1</v>
      </c>
    </row>
    <row r="46" spans="1:2">
      <c r="A46" s="183" t="s">
        <v>869</v>
      </c>
      <c r="B46" s="183">
        <v>1</v>
      </c>
    </row>
    <row r="47" spans="1:2">
      <c r="A47" s="183" t="s">
        <v>742</v>
      </c>
      <c r="B47" s="183">
        <v>2</v>
      </c>
    </row>
    <row r="48" spans="1:2">
      <c r="A48" s="183" t="s">
        <v>809</v>
      </c>
      <c r="B48" s="183">
        <v>2</v>
      </c>
    </row>
    <row r="49" spans="1:2">
      <c r="A49" s="183" t="s">
        <v>808</v>
      </c>
      <c r="B49" s="183">
        <v>2</v>
      </c>
    </row>
    <row r="50" spans="1:2">
      <c r="A50" s="183" t="s">
        <v>615</v>
      </c>
      <c r="B50" s="183">
        <v>3</v>
      </c>
    </row>
    <row r="51" spans="1:2">
      <c r="A51" s="183" t="s">
        <v>969</v>
      </c>
      <c r="B51" s="183">
        <v>1</v>
      </c>
    </row>
    <row r="52" spans="1:2">
      <c r="A52" s="183" t="s">
        <v>1256</v>
      </c>
      <c r="B52" s="183">
        <v>1</v>
      </c>
    </row>
    <row r="53" spans="1:2">
      <c r="A53" s="183" t="s">
        <v>729</v>
      </c>
      <c r="B53" s="183">
        <v>1</v>
      </c>
    </row>
    <row r="54" spans="1:2">
      <c r="A54" s="183" t="s">
        <v>1113</v>
      </c>
      <c r="B54" s="183">
        <v>1</v>
      </c>
    </row>
    <row r="55" spans="1:2">
      <c r="A55" s="183" t="s">
        <v>1041</v>
      </c>
      <c r="B55" s="183">
        <v>1</v>
      </c>
    </row>
    <row r="56" spans="1:2">
      <c r="A56" s="183" t="s">
        <v>1172</v>
      </c>
      <c r="B56" s="183">
        <v>1</v>
      </c>
    </row>
    <row r="57" spans="1:2">
      <c r="A57" s="183" t="s">
        <v>437</v>
      </c>
      <c r="B57" s="183">
        <v>2</v>
      </c>
    </row>
    <row r="58" spans="1:2">
      <c r="A58" s="183" t="s">
        <v>438</v>
      </c>
      <c r="B58" s="183">
        <v>1</v>
      </c>
    </row>
    <row r="59" spans="1:2">
      <c r="A59" s="183" t="s">
        <v>698</v>
      </c>
      <c r="B59" s="183">
        <v>1</v>
      </c>
    </row>
    <row r="60" spans="1:2">
      <c r="A60" s="183" t="s">
        <v>699</v>
      </c>
      <c r="B60" s="183">
        <v>1</v>
      </c>
    </row>
    <row r="61" spans="1:2">
      <c r="A61" s="183" t="s">
        <v>1061</v>
      </c>
      <c r="B61" s="183">
        <v>2</v>
      </c>
    </row>
    <row r="62" spans="1:2">
      <c r="A62" s="183" t="s">
        <v>860</v>
      </c>
      <c r="B62" s="183">
        <v>2</v>
      </c>
    </row>
    <row r="63" spans="1:2">
      <c r="A63" s="183" t="s">
        <v>862</v>
      </c>
      <c r="B63" s="183">
        <v>1</v>
      </c>
    </row>
    <row r="64" spans="1:2">
      <c r="A64" s="183" t="s">
        <v>992</v>
      </c>
      <c r="B64" s="183">
        <v>1</v>
      </c>
    </row>
    <row r="65" spans="1:2">
      <c r="A65" s="183" t="s">
        <v>1124</v>
      </c>
      <c r="B65" s="183">
        <v>1</v>
      </c>
    </row>
    <row r="66" spans="1:2">
      <c r="A66" s="183" t="s">
        <v>1123</v>
      </c>
      <c r="B66" s="183">
        <v>1</v>
      </c>
    </row>
    <row r="67" spans="1:2">
      <c r="A67" s="183" t="s">
        <v>1153</v>
      </c>
      <c r="B67" s="183">
        <v>1</v>
      </c>
    </row>
    <row r="68" spans="1:2">
      <c r="A68" s="183" t="s">
        <v>991</v>
      </c>
      <c r="B68" s="183">
        <v>1</v>
      </c>
    </row>
    <row r="69" spans="1:2">
      <c r="A69" s="183" t="s">
        <v>901</v>
      </c>
      <c r="B69" s="183">
        <v>1</v>
      </c>
    </row>
    <row r="70" spans="1:2">
      <c r="A70" s="183" t="s">
        <v>899</v>
      </c>
      <c r="B70" s="183">
        <v>1</v>
      </c>
    </row>
    <row r="71" spans="1:2">
      <c r="A71" s="183" t="s">
        <v>870</v>
      </c>
      <c r="B71" s="183">
        <v>1</v>
      </c>
    </row>
    <row r="72" spans="1:2">
      <c r="A72" s="183" t="s">
        <v>1163</v>
      </c>
      <c r="B72" s="183">
        <v>1</v>
      </c>
    </row>
    <row r="73" spans="1:2">
      <c r="A73" s="183" t="s">
        <v>1240</v>
      </c>
      <c r="B73" s="183">
        <v>1</v>
      </c>
    </row>
    <row r="74" spans="1:2">
      <c r="A74" s="183" t="s">
        <v>970</v>
      </c>
      <c r="B74" s="183">
        <v>1</v>
      </c>
    </row>
    <row r="75" spans="1:2">
      <c r="A75" s="183" t="s">
        <v>247</v>
      </c>
      <c r="B75" s="183">
        <v>1</v>
      </c>
    </row>
    <row r="76" spans="1:2">
      <c r="A76" s="183" t="s">
        <v>1253</v>
      </c>
      <c r="B76" s="183">
        <v>1</v>
      </c>
    </row>
    <row r="77" spans="1:2">
      <c r="A77" s="183" t="s">
        <v>1060</v>
      </c>
      <c r="B77" s="183">
        <v>1</v>
      </c>
    </row>
    <row r="78" spans="1:2">
      <c r="A78" s="183" t="s">
        <v>1035</v>
      </c>
      <c r="B78" s="183">
        <v>2</v>
      </c>
    </row>
    <row r="79" spans="1:2">
      <c r="A79" s="183" t="s">
        <v>657</v>
      </c>
      <c r="B79" s="183">
        <v>1</v>
      </c>
    </row>
    <row r="80" spans="1:2">
      <c r="A80" s="183" t="s">
        <v>441</v>
      </c>
      <c r="B80" s="183">
        <v>1</v>
      </c>
    </row>
    <row r="81" spans="1:2">
      <c r="A81" s="183" t="s">
        <v>440</v>
      </c>
      <c r="B81" s="183">
        <v>1</v>
      </c>
    </row>
    <row r="82" spans="1:2">
      <c r="A82" s="183" t="s">
        <v>703</v>
      </c>
      <c r="B82" s="183">
        <v>1</v>
      </c>
    </row>
    <row r="83" spans="1:2">
      <c r="A83" s="183" t="s">
        <v>1064</v>
      </c>
      <c r="B83" s="183">
        <v>1</v>
      </c>
    </row>
    <row r="84" spans="1:2">
      <c r="A84" s="183" t="s">
        <v>1068</v>
      </c>
      <c r="B84" s="183">
        <v>1</v>
      </c>
    </row>
    <row r="85" spans="1:2">
      <c r="A85" s="183" t="s">
        <v>1200</v>
      </c>
      <c r="B85" s="183">
        <v>1</v>
      </c>
    </row>
    <row r="86" spans="1:2">
      <c r="A86" s="183" t="s">
        <v>951</v>
      </c>
      <c r="B86" s="183">
        <v>1</v>
      </c>
    </row>
    <row r="87" spans="1:2">
      <c r="A87" s="183" t="s">
        <v>291</v>
      </c>
      <c r="B87" s="183">
        <v>1</v>
      </c>
    </row>
    <row r="88" spans="1:2">
      <c r="A88" s="183" t="s">
        <v>1026</v>
      </c>
      <c r="B88" s="183">
        <v>1</v>
      </c>
    </row>
    <row r="89" spans="1:2">
      <c r="A89" s="183" t="s">
        <v>1254</v>
      </c>
      <c r="B89" s="183">
        <v>1</v>
      </c>
    </row>
    <row r="90" spans="1:2">
      <c r="A90" s="183" t="s">
        <v>1255</v>
      </c>
      <c r="B90" s="183">
        <v>1</v>
      </c>
    </row>
    <row r="91" spans="1:2">
      <c r="A91" s="183" t="s">
        <v>442</v>
      </c>
      <c r="B91" s="183">
        <v>1</v>
      </c>
    </row>
    <row r="92" spans="1:2">
      <c r="A92" s="183" t="s">
        <v>847</v>
      </c>
      <c r="B92" s="183">
        <v>1</v>
      </c>
    </row>
    <row r="93" spans="1:2">
      <c r="A93" s="183" t="s">
        <v>997</v>
      </c>
      <c r="B93" s="183">
        <v>1</v>
      </c>
    </row>
    <row r="94" spans="1:2">
      <c r="A94" s="183" t="s">
        <v>1241</v>
      </c>
      <c r="B94" s="183">
        <v>1</v>
      </c>
    </row>
    <row r="95" spans="1:2">
      <c r="A95" s="183" t="s">
        <v>971</v>
      </c>
      <c r="B95" s="183">
        <v>1</v>
      </c>
    </row>
    <row r="96" spans="1:2">
      <c r="A96" s="183" t="s">
        <v>248</v>
      </c>
      <c r="B96" s="183">
        <v>1</v>
      </c>
    </row>
    <row r="97" spans="1:2">
      <c r="A97" s="183" t="s">
        <v>980</v>
      </c>
      <c r="B97" s="183">
        <v>1</v>
      </c>
    </row>
    <row r="98" spans="1:2">
      <c r="A98" s="183" t="s">
        <v>1250</v>
      </c>
      <c r="B98" s="183">
        <v>1</v>
      </c>
    </row>
    <row r="99" spans="1:2">
      <c r="A99" s="183" t="s">
        <v>1251</v>
      </c>
      <c r="B99" s="183">
        <v>1</v>
      </c>
    </row>
    <row r="100" spans="1:2">
      <c r="A100" s="183" t="s">
        <v>1065</v>
      </c>
      <c r="B100" s="183">
        <v>1</v>
      </c>
    </row>
    <row r="101" spans="1:2">
      <c r="A101" s="183" t="s">
        <v>1265</v>
      </c>
      <c r="B101" s="183">
        <v>1</v>
      </c>
    </row>
    <row r="102" spans="1:2">
      <c r="A102" s="183" t="s">
        <v>536</v>
      </c>
      <c r="B102" s="183">
        <v>1</v>
      </c>
    </row>
    <row r="103" spans="1:2">
      <c r="A103" s="183" t="s">
        <v>292</v>
      </c>
      <c r="B103" s="183">
        <v>3</v>
      </c>
    </row>
    <row r="104" spans="1:2">
      <c r="A104" s="183" t="s">
        <v>897</v>
      </c>
      <c r="B104" s="183">
        <v>1</v>
      </c>
    </row>
    <row r="105" spans="1:2">
      <c r="A105" s="183" t="s">
        <v>1180</v>
      </c>
      <c r="B105" s="183">
        <v>1</v>
      </c>
    </row>
    <row r="106" spans="1:2">
      <c r="A106" s="183" t="s">
        <v>843</v>
      </c>
      <c r="B106" s="183">
        <v>1</v>
      </c>
    </row>
    <row r="107" spans="1:2">
      <c r="A107" s="183" t="s">
        <v>1224</v>
      </c>
      <c r="B107" s="183">
        <v>1</v>
      </c>
    </row>
    <row r="108" spans="1:2">
      <c r="A108" s="183" t="s">
        <v>926</v>
      </c>
      <c r="B108" s="183">
        <v>1</v>
      </c>
    </row>
    <row r="109" spans="1:2">
      <c r="A109" s="183" t="s">
        <v>1245</v>
      </c>
      <c r="B109" s="183">
        <v>1</v>
      </c>
    </row>
    <row r="110" spans="1:2">
      <c r="A110" s="183" t="s">
        <v>1326</v>
      </c>
      <c r="B110" s="183">
        <v>1</v>
      </c>
    </row>
    <row r="111" spans="1:2">
      <c r="A111" s="183" t="s">
        <v>1328</v>
      </c>
      <c r="B111" s="183">
        <v>1</v>
      </c>
    </row>
    <row r="112" spans="1:2">
      <c r="A112" s="183" t="s">
        <v>1329</v>
      </c>
      <c r="B112" s="183">
        <v>1</v>
      </c>
    </row>
    <row r="113" spans="1:2">
      <c r="A113" s="183" t="s">
        <v>381</v>
      </c>
      <c r="B113" s="183">
        <v>1</v>
      </c>
    </row>
    <row r="114" spans="1:2">
      <c r="A114" s="183" t="s">
        <v>1036</v>
      </c>
      <c r="B114" s="183">
        <v>1</v>
      </c>
    </row>
    <row r="115" spans="1:2">
      <c r="A115" s="183" t="s">
        <v>1360</v>
      </c>
      <c r="B115" s="183">
        <v>1</v>
      </c>
    </row>
    <row r="116" spans="1:2">
      <c r="A116" s="183" t="s">
        <v>1361</v>
      </c>
      <c r="B116" s="183">
        <v>1</v>
      </c>
    </row>
    <row r="117" spans="1:2">
      <c r="A117" s="183" t="s">
        <v>1252</v>
      </c>
      <c r="B117" s="183">
        <v>1</v>
      </c>
    </row>
    <row r="118" spans="1:2">
      <c r="A118" s="183" t="s">
        <v>1331</v>
      </c>
      <c r="B118" s="183">
        <v>1</v>
      </c>
    </row>
    <row r="119" spans="1:2">
      <c r="A119" s="183" t="s">
        <v>905</v>
      </c>
      <c r="B119" s="183">
        <v>1</v>
      </c>
    </row>
    <row r="120" spans="1:2">
      <c r="A120" s="183" t="s">
        <v>1275</v>
      </c>
      <c r="B120" s="183">
        <v>1</v>
      </c>
    </row>
    <row r="121" spans="1:2">
      <c r="A121" s="183" t="s">
        <v>1182</v>
      </c>
      <c r="B121" s="183">
        <v>1</v>
      </c>
    </row>
    <row r="122" spans="1:2">
      <c r="A122" s="183" t="s">
        <v>1181</v>
      </c>
      <c r="B122" s="183">
        <v>1</v>
      </c>
    </row>
    <row r="123" spans="1:2">
      <c r="A123" s="183" t="s">
        <v>1098</v>
      </c>
      <c r="B123" s="183">
        <v>1</v>
      </c>
    </row>
    <row r="124" spans="1:2">
      <c r="A124" s="183" t="s">
        <v>1097</v>
      </c>
      <c r="B124" s="183">
        <v>1</v>
      </c>
    </row>
    <row r="125" spans="1:2">
      <c r="A125" s="183" t="s">
        <v>840</v>
      </c>
      <c r="B125" s="183">
        <v>1</v>
      </c>
    </row>
    <row r="126" spans="1:2">
      <c r="A126" s="183" t="s">
        <v>844</v>
      </c>
      <c r="B126" s="183">
        <v>1</v>
      </c>
    </row>
    <row r="127" spans="1:2">
      <c r="A127" s="183" t="s">
        <v>1246</v>
      </c>
      <c r="B127" s="183">
        <v>1</v>
      </c>
    </row>
    <row r="128" spans="1:2">
      <c r="A128" s="183" t="s">
        <v>1223</v>
      </c>
      <c r="B128" s="183">
        <v>1</v>
      </c>
    </row>
    <row r="129" spans="1:2">
      <c r="A129" s="183" t="s">
        <v>925</v>
      </c>
      <c r="B129" s="183">
        <v>2</v>
      </c>
    </row>
    <row r="130" spans="1:2">
      <c r="A130" s="183" t="s">
        <v>790</v>
      </c>
      <c r="B130" s="183">
        <v>1</v>
      </c>
    </row>
    <row r="131" spans="1:2">
      <c r="A131" s="183" t="s">
        <v>1139</v>
      </c>
      <c r="B131" s="183">
        <v>1</v>
      </c>
    </row>
    <row r="132" spans="1:2">
      <c r="A132" s="183" t="s">
        <v>1364</v>
      </c>
      <c r="B132" s="183">
        <v>1</v>
      </c>
    </row>
    <row r="133" spans="1:2">
      <c r="A133" s="183" t="s">
        <v>1362</v>
      </c>
      <c r="B133" s="183">
        <v>1</v>
      </c>
    </row>
    <row r="134" spans="1:2">
      <c r="A134" s="183" t="s">
        <v>1363</v>
      </c>
      <c r="B134" s="183">
        <v>1</v>
      </c>
    </row>
    <row r="135" spans="1:2">
      <c r="A135" s="183" t="s">
        <v>715</v>
      </c>
      <c r="B135" s="183">
        <v>1</v>
      </c>
    </row>
    <row r="136" spans="1:2">
      <c r="A136" s="183" t="s">
        <v>1069</v>
      </c>
      <c r="B136" s="183">
        <v>1</v>
      </c>
    </row>
    <row r="137" spans="1:2">
      <c r="A137" s="183" t="s">
        <v>1146</v>
      </c>
      <c r="B137" s="183">
        <v>1</v>
      </c>
    </row>
    <row r="138" spans="1:2">
      <c r="A138" s="183" t="s">
        <v>842</v>
      </c>
      <c r="B138" s="183">
        <v>1</v>
      </c>
    </row>
    <row r="139" spans="1:2">
      <c r="A139" s="183" t="s">
        <v>1162</v>
      </c>
      <c r="B139" s="183">
        <v>2</v>
      </c>
    </row>
    <row r="140" spans="1:2">
      <c r="A140" s="183" t="s">
        <v>1040</v>
      </c>
      <c r="B140" s="183">
        <v>1</v>
      </c>
    </row>
    <row r="141" spans="1:2">
      <c r="A141" s="183" t="s">
        <v>718</v>
      </c>
      <c r="B141" s="183">
        <v>1</v>
      </c>
    </row>
    <row r="142" spans="1:2">
      <c r="A142" s="183" t="s">
        <v>1204</v>
      </c>
      <c r="B142" s="183">
        <v>1</v>
      </c>
    </row>
    <row r="143" spans="1:2">
      <c r="A143" s="183" t="s">
        <v>1096</v>
      </c>
      <c r="B143" s="183">
        <v>1</v>
      </c>
    </row>
    <row r="144" spans="1:2">
      <c r="A144" s="183" t="s">
        <v>846</v>
      </c>
      <c r="B144" s="183">
        <v>1</v>
      </c>
    </row>
    <row r="145" spans="1:2">
      <c r="A145" s="183" t="s">
        <v>1337</v>
      </c>
      <c r="B145" s="183">
        <v>1</v>
      </c>
    </row>
    <row r="146" spans="1:2">
      <c r="A146" s="183" t="s">
        <v>1222</v>
      </c>
      <c r="B146" s="183">
        <v>1</v>
      </c>
    </row>
    <row r="147" spans="1:2">
      <c r="A147" s="183" t="s">
        <v>880</v>
      </c>
      <c r="B147" s="183">
        <v>1</v>
      </c>
    </row>
    <row r="148" spans="1:2">
      <c r="A148" s="183" t="s">
        <v>924</v>
      </c>
      <c r="B148" s="183">
        <v>3</v>
      </c>
    </row>
    <row r="149" spans="1:2">
      <c r="A149" s="183" t="s">
        <v>1365</v>
      </c>
      <c r="B149" s="183">
        <v>1</v>
      </c>
    </row>
    <row r="150" spans="1:2">
      <c r="A150" s="183" t="s">
        <v>1218</v>
      </c>
      <c r="B150" s="183">
        <v>1</v>
      </c>
    </row>
    <row r="151" spans="1:2">
      <c r="A151" s="183" t="s">
        <v>1193</v>
      </c>
      <c r="B151" s="183">
        <v>1</v>
      </c>
    </row>
    <row r="152" spans="1:2">
      <c r="A152" s="183" t="s">
        <v>906</v>
      </c>
      <c r="B152" s="183">
        <v>1</v>
      </c>
    </row>
    <row r="153" spans="1:2">
      <c r="A153" s="183" t="s">
        <v>1093</v>
      </c>
      <c r="B153" s="183">
        <v>1</v>
      </c>
    </row>
    <row r="154" spans="1:2">
      <c r="A154" s="183" t="s">
        <v>1095</v>
      </c>
      <c r="B154" s="183">
        <v>1</v>
      </c>
    </row>
    <row r="155" spans="1:2">
      <c r="A155" s="183" t="s">
        <v>1094</v>
      </c>
      <c r="B155" s="183">
        <v>1</v>
      </c>
    </row>
    <row r="156" spans="1:2">
      <c r="A156" s="183" t="s">
        <v>845</v>
      </c>
      <c r="B156" s="183">
        <v>1</v>
      </c>
    </row>
    <row r="157" spans="1:2">
      <c r="A157" s="183" t="s">
        <v>1011</v>
      </c>
      <c r="B157" s="183">
        <v>1</v>
      </c>
    </row>
    <row r="158" spans="1:2">
      <c r="A158" s="183" t="s">
        <v>766</v>
      </c>
      <c r="B158" s="183">
        <v>1</v>
      </c>
    </row>
    <row r="159" spans="1:2">
      <c r="A159" s="183" t="s">
        <v>791</v>
      </c>
      <c r="B159" s="183">
        <v>1</v>
      </c>
    </row>
    <row r="160" spans="1:2">
      <c r="A160" s="183" t="s">
        <v>1059</v>
      </c>
      <c r="B160" s="183">
        <v>1</v>
      </c>
    </row>
    <row r="161" spans="1:2">
      <c r="A161" s="183" t="s">
        <v>716</v>
      </c>
      <c r="B161" s="183">
        <v>1</v>
      </c>
    </row>
    <row r="162" spans="1:2">
      <c r="A162" s="183" t="s">
        <v>710</v>
      </c>
      <c r="B162" s="183">
        <v>2</v>
      </c>
    </row>
    <row r="163" spans="1:2">
      <c r="A163" s="183" t="s">
        <v>1144</v>
      </c>
      <c r="B163" s="183">
        <v>1</v>
      </c>
    </row>
    <row r="164" spans="1:2">
      <c r="A164" s="183" t="s">
        <v>1177</v>
      </c>
      <c r="B164" s="183">
        <v>2</v>
      </c>
    </row>
    <row r="165" spans="1:2">
      <c r="A165" s="183" t="s">
        <v>1221</v>
      </c>
      <c r="B165" s="183">
        <v>1</v>
      </c>
    </row>
    <row r="166" spans="1:2">
      <c r="A166" s="183" t="s">
        <v>1010</v>
      </c>
      <c r="B166" s="183">
        <v>1</v>
      </c>
    </row>
    <row r="167" spans="1:2">
      <c r="A167" s="183" t="s">
        <v>881</v>
      </c>
      <c r="B167" s="183">
        <v>1</v>
      </c>
    </row>
    <row r="168" spans="1:2">
      <c r="A168" s="183" t="s">
        <v>888</v>
      </c>
      <c r="B168" s="183">
        <v>3</v>
      </c>
    </row>
    <row r="169" spans="1:2">
      <c r="A169" s="183" t="s">
        <v>695</v>
      </c>
      <c r="B169" s="183">
        <v>3</v>
      </c>
    </row>
    <row r="170" spans="1:2">
      <c r="A170" s="183" t="s">
        <v>1216</v>
      </c>
      <c r="B170" s="183">
        <v>1</v>
      </c>
    </row>
    <row r="171" spans="1:2">
      <c r="A171" s="183" t="s">
        <v>1217</v>
      </c>
      <c r="B171" s="183">
        <v>1</v>
      </c>
    </row>
    <row r="172" spans="1:2">
      <c r="A172" s="183" t="s">
        <v>1145</v>
      </c>
      <c r="B172" s="183">
        <v>1</v>
      </c>
    </row>
    <row r="173" spans="1:2">
      <c r="A173" s="183" t="s">
        <v>1220</v>
      </c>
      <c r="B173" s="183">
        <v>1</v>
      </c>
    </row>
    <row r="174" spans="1:2">
      <c r="A174" s="183" t="s">
        <v>1133</v>
      </c>
      <c r="B174" s="183">
        <v>1</v>
      </c>
    </row>
    <row r="175" spans="1:2">
      <c r="A175" s="183" t="s">
        <v>979</v>
      </c>
      <c r="B175" s="183">
        <v>1</v>
      </c>
    </row>
    <row r="176" spans="1:2">
      <c r="A176" s="183" t="s">
        <v>1215</v>
      </c>
      <c r="B176" s="183">
        <v>1</v>
      </c>
    </row>
    <row r="177" spans="1:2">
      <c r="A177" s="183" t="s">
        <v>930</v>
      </c>
      <c r="B177" s="183">
        <v>1</v>
      </c>
    </row>
    <row r="178" spans="1:2">
      <c r="A178" s="183" t="s">
        <v>1100</v>
      </c>
      <c r="B178" s="183">
        <v>1</v>
      </c>
    </row>
    <row r="179" spans="1:2">
      <c r="A179" s="183" t="s">
        <v>1101</v>
      </c>
      <c r="B179" s="183">
        <v>1</v>
      </c>
    </row>
    <row r="180" spans="1:2">
      <c r="A180" s="183" t="s">
        <v>1091</v>
      </c>
      <c r="B180" s="183">
        <v>1</v>
      </c>
    </row>
    <row r="181" spans="1:2">
      <c r="A181" s="183" t="s">
        <v>1092</v>
      </c>
      <c r="B181" s="183">
        <v>1</v>
      </c>
    </row>
    <row r="182" spans="1:2">
      <c r="A182" s="183" t="s">
        <v>1090</v>
      </c>
      <c r="B182" s="183">
        <v>1</v>
      </c>
    </row>
    <row r="183" spans="1:2">
      <c r="A183" s="183" t="s">
        <v>1089</v>
      </c>
      <c r="B183" s="183">
        <v>1</v>
      </c>
    </row>
    <row r="184" spans="1:2">
      <c r="A184" s="183" t="s">
        <v>1338</v>
      </c>
      <c r="B184" s="183">
        <v>1</v>
      </c>
    </row>
    <row r="185" spans="1:2">
      <c r="A185" s="183" t="s">
        <v>1339</v>
      </c>
      <c r="B185" s="183">
        <v>1</v>
      </c>
    </row>
    <row r="186" spans="1:2">
      <c r="A186" s="183" t="s">
        <v>874</v>
      </c>
      <c r="B186" s="183">
        <v>1</v>
      </c>
    </row>
    <row r="187" spans="1:2">
      <c r="A187" s="183" t="s">
        <v>882</v>
      </c>
      <c r="B187" s="183">
        <v>1</v>
      </c>
    </row>
    <row r="188" spans="1:2">
      <c r="A188" s="183" t="s">
        <v>723</v>
      </c>
      <c r="B188" s="183">
        <v>1</v>
      </c>
    </row>
    <row r="189" spans="1:2">
      <c r="A189" s="183" t="s">
        <v>1027</v>
      </c>
      <c r="B189" s="183">
        <v>1</v>
      </c>
    </row>
    <row r="190" spans="1:2">
      <c r="A190" s="183" t="s">
        <v>1210</v>
      </c>
      <c r="B190" s="183">
        <v>1</v>
      </c>
    </row>
    <row r="191" spans="1:2">
      <c r="A191" s="183" t="s">
        <v>1212</v>
      </c>
      <c r="B191" s="183">
        <v>1</v>
      </c>
    </row>
    <row r="192" spans="1:2">
      <c r="A192" s="183" t="s">
        <v>1213</v>
      </c>
      <c r="B192" s="183">
        <v>1</v>
      </c>
    </row>
    <row r="193" spans="1:2">
      <c r="A193" s="183" t="s">
        <v>1214</v>
      </c>
      <c r="B193" s="183">
        <v>1</v>
      </c>
    </row>
    <row r="194" spans="1:2">
      <c r="A194" s="183" t="s">
        <v>1366</v>
      </c>
      <c r="B194" s="183">
        <v>1</v>
      </c>
    </row>
    <row r="195" spans="1:2">
      <c r="A195" s="183" t="s">
        <v>978</v>
      </c>
      <c r="B195" s="183">
        <v>1</v>
      </c>
    </row>
    <row r="196" spans="1:2">
      <c r="A196" s="183" t="s">
        <v>895</v>
      </c>
      <c r="B196" s="183">
        <v>1</v>
      </c>
    </row>
    <row r="197" spans="1:2">
      <c r="A197" s="183" t="s">
        <v>753</v>
      </c>
      <c r="B197" s="183">
        <v>2</v>
      </c>
    </row>
    <row r="198" spans="1:2">
      <c r="A198" s="183" t="s">
        <v>752</v>
      </c>
      <c r="B198" s="183">
        <v>2</v>
      </c>
    </row>
    <row r="199" spans="1:2">
      <c r="A199" s="183" t="s">
        <v>865</v>
      </c>
      <c r="B199" s="183">
        <v>1</v>
      </c>
    </row>
    <row r="200" spans="1:2">
      <c r="A200" s="183" t="s">
        <v>910</v>
      </c>
      <c r="B200" s="183">
        <v>1</v>
      </c>
    </row>
    <row r="201" spans="1:2">
      <c r="A201" s="183" t="s">
        <v>909</v>
      </c>
      <c r="B201" s="183">
        <v>1</v>
      </c>
    </row>
    <row r="202" spans="1:2">
      <c r="A202" s="183" t="s">
        <v>908</v>
      </c>
      <c r="B202" s="183">
        <v>1</v>
      </c>
    </row>
    <row r="203" spans="1:2">
      <c r="A203" s="183" t="s">
        <v>907</v>
      </c>
      <c r="B203" s="183">
        <v>1</v>
      </c>
    </row>
    <row r="204" spans="1:2">
      <c r="A204" s="183" t="s">
        <v>1000</v>
      </c>
      <c r="B204" s="183">
        <v>1</v>
      </c>
    </row>
    <row r="205" spans="1:2">
      <c r="A205" s="183" t="s">
        <v>837</v>
      </c>
      <c r="B205" s="183">
        <v>1</v>
      </c>
    </row>
    <row r="206" spans="1:2">
      <c r="A206" s="183" t="s">
        <v>1305</v>
      </c>
      <c r="B206" s="183">
        <v>1</v>
      </c>
    </row>
    <row r="207" spans="1:2">
      <c r="A207" s="183" t="s">
        <v>171</v>
      </c>
      <c r="B207" s="183">
        <v>1</v>
      </c>
    </row>
    <row r="208" spans="1:2">
      <c r="A208" s="183" t="s">
        <v>308</v>
      </c>
      <c r="B208" s="183">
        <v>1</v>
      </c>
    </row>
    <row r="209" spans="1:2">
      <c r="A209" s="183" t="s">
        <v>1099</v>
      </c>
      <c r="B209" s="183">
        <v>1</v>
      </c>
    </row>
    <row r="210" spans="1:2">
      <c r="A210" s="183" t="s">
        <v>1084</v>
      </c>
      <c r="B210" s="183">
        <v>1</v>
      </c>
    </row>
    <row r="211" spans="1:2">
      <c r="A211" s="183" t="s">
        <v>1085</v>
      </c>
      <c r="B211" s="183">
        <v>1</v>
      </c>
    </row>
    <row r="212" spans="1:2">
      <c r="A212" s="183" t="s">
        <v>1086</v>
      </c>
      <c r="B212" s="183">
        <v>1</v>
      </c>
    </row>
    <row r="213" spans="1:2">
      <c r="A213" s="183" t="s">
        <v>1087</v>
      </c>
      <c r="B213" s="183">
        <v>1</v>
      </c>
    </row>
    <row r="214" spans="1:2">
      <c r="A214" s="183" t="s">
        <v>1020</v>
      </c>
      <c r="B214" s="183">
        <v>1</v>
      </c>
    </row>
    <row r="215" spans="1:2">
      <c r="A215" s="183" t="s">
        <v>823</v>
      </c>
      <c r="B215" s="183">
        <v>1</v>
      </c>
    </row>
    <row r="216" spans="1:2">
      <c r="A216" s="183" t="s">
        <v>1198</v>
      </c>
      <c r="B216" s="183">
        <v>1</v>
      </c>
    </row>
    <row r="217" spans="1:2">
      <c r="A217" s="183" t="s">
        <v>876</v>
      </c>
      <c r="B217" s="183">
        <v>1</v>
      </c>
    </row>
    <row r="218" spans="1:2">
      <c r="A218" s="183" t="s">
        <v>875</v>
      </c>
      <c r="B218" s="183">
        <v>1</v>
      </c>
    </row>
    <row r="219" spans="1:2">
      <c r="A219" s="183" t="s">
        <v>878</v>
      </c>
      <c r="B219" s="183">
        <v>1</v>
      </c>
    </row>
    <row r="220" spans="1:2">
      <c r="A220" s="183" t="s">
        <v>945</v>
      </c>
      <c r="B220" s="183">
        <v>1</v>
      </c>
    </row>
    <row r="221" spans="1:2">
      <c r="A221" s="183" t="s">
        <v>407</v>
      </c>
      <c r="B221" s="183">
        <v>1</v>
      </c>
    </row>
    <row r="222" spans="1:2">
      <c r="A222" s="183" t="s">
        <v>1309</v>
      </c>
      <c r="B222" s="183">
        <v>1</v>
      </c>
    </row>
    <row r="223" spans="1:2">
      <c r="A223" s="183" t="s">
        <v>358</v>
      </c>
      <c r="B223" s="183">
        <v>1</v>
      </c>
    </row>
    <row r="224" spans="1:2">
      <c r="A224" s="183" t="s">
        <v>666</v>
      </c>
      <c r="B224" s="183">
        <v>1</v>
      </c>
    </row>
    <row r="225" spans="1:2">
      <c r="A225" s="183" t="s">
        <v>696</v>
      </c>
      <c r="B225" s="183">
        <v>1</v>
      </c>
    </row>
    <row r="226" spans="1:2">
      <c r="A226" s="183" t="s">
        <v>751</v>
      </c>
      <c r="B226" s="183">
        <v>2</v>
      </c>
    </row>
    <row r="227" spans="1:2">
      <c r="A227" s="183" t="s">
        <v>985</v>
      </c>
      <c r="B227" s="183">
        <v>1</v>
      </c>
    </row>
    <row r="228" spans="1:2">
      <c r="A228" s="183" t="s">
        <v>1143</v>
      </c>
      <c r="B228" s="183">
        <v>1</v>
      </c>
    </row>
    <row r="229" spans="1:2">
      <c r="A229" s="183" t="s">
        <v>1006</v>
      </c>
      <c r="B229" s="183">
        <v>2</v>
      </c>
    </row>
    <row r="230" spans="1:2">
      <c r="A230" s="183" t="s">
        <v>1083</v>
      </c>
      <c r="B230" s="183">
        <v>1</v>
      </c>
    </row>
    <row r="231" spans="1:2">
      <c r="A231" s="183" t="s">
        <v>1082</v>
      </c>
      <c r="B231" s="183">
        <v>1</v>
      </c>
    </row>
    <row r="232" spans="1:2">
      <c r="A232" s="183" t="s">
        <v>1183</v>
      </c>
      <c r="B232" s="183">
        <v>1</v>
      </c>
    </row>
    <row r="233" spans="1:2">
      <c r="A233" s="183" t="s">
        <v>1021</v>
      </c>
      <c r="B233" s="183">
        <v>1</v>
      </c>
    </row>
    <row r="234" spans="1:2">
      <c r="A234" s="183" t="s">
        <v>1207</v>
      </c>
      <c r="B234" s="183">
        <v>1</v>
      </c>
    </row>
    <row r="235" spans="1:2">
      <c r="A235" s="183" t="s">
        <v>822</v>
      </c>
      <c r="B235" s="183">
        <v>1</v>
      </c>
    </row>
    <row r="236" spans="1:2">
      <c r="A236" s="183" t="s">
        <v>1047</v>
      </c>
      <c r="B236" s="183">
        <v>1</v>
      </c>
    </row>
    <row r="237" spans="1:2">
      <c r="A237" s="183" t="s">
        <v>1371</v>
      </c>
      <c r="B237" s="183">
        <v>1</v>
      </c>
    </row>
    <row r="238" spans="1:2">
      <c r="A238" s="183" t="s">
        <v>1370</v>
      </c>
      <c r="B238" s="183">
        <v>1</v>
      </c>
    </row>
    <row r="239" spans="1:2">
      <c r="A239" s="183" t="s">
        <v>1369</v>
      </c>
      <c r="B239" s="183">
        <v>1</v>
      </c>
    </row>
    <row r="240" spans="1:2">
      <c r="A240" s="183" t="s">
        <v>1197</v>
      </c>
      <c r="B240" s="183">
        <v>1</v>
      </c>
    </row>
    <row r="241" spans="1:2">
      <c r="A241" s="183" t="s">
        <v>1196</v>
      </c>
      <c r="B241" s="183">
        <v>1</v>
      </c>
    </row>
    <row r="242" spans="1:2">
      <c r="A242" s="183" t="s">
        <v>877</v>
      </c>
      <c r="B242" s="183">
        <v>1</v>
      </c>
    </row>
    <row r="243" spans="1:2">
      <c r="A243" s="183" t="s">
        <v>408</v>
      </c>
      <c r="B243" s="183">
        <v>1</v>
      </c>
    </row>
    <row r="244" spans="1:2">
      <c r="A244" s="183" t="s">
        <v>756</v>
      </c>
      <c r="B244" s="183">
        <v>1</v>
      </c>
    </row>
    <row r="245" spans="1:2">
      <c r="A245" s="183" t="s">
        <v>1022</v>
      </c>
      <c r="B245" s="183">
        <v>1</v>
      </c>
    </row>
    <row r="246" spans="1:2">
      <c r="A246" s="183" t="s">
        <v>409</v>
      </c>
      <c r="B246" s="183">
        <v>1</v>
      </c>
    </row>
    <row r="247" spans="1:2">
      <c r="A247" s="183" t="s">
        <v>1046</v>
      </c>
      <c r="B247" s="183">
        <v>1</v>
      </c>
    </row>
    <row r="248" spans="1:2">
      <c r="A248" s="183" t="s">
        <v>1023</v>
      </c>
      <c r="B248" s="183">
        <v>1</v>
      </c>
    </row>
    <row r="249" spans="1:2">
      <c r="A249" s="183" t="s">
        <v>1206</v>
      </c>
      <c r="B249" s="183">
        <v>1</v>
      </c>
    </row>
    <row r="250" spans="1:2">
      <c r="A250" s="183" t="s">
        <v>821</v>
      </c>
      <c r="B250" s="183">
        <v>1</v>
      </c>
    </row>
    <row r="251" spans="1:2">
      <c r="A251" s="183" t="s">
        <v>1368</v>
      </c>
      <c r="B251" s="183">
        <v>1</v>
      </c>
    </row>
    <row r="252" spans="1:2">
      <c r="A252" s="183" t="s">
        <v>1195</v>
      </c>
      <c r="B252" s="183">
        <v>1</v>
      </c>
    </row>
    <row r="253" spans="1:2">
      <c r="A253" s="183" t="s">
        <v>1173</v>
      </c>
      <c r="B253" s="183">
        <v>1</v>
      </c>
    </row>
    <row r="254" spans="1:2">
      <c r="A254" s="183" t="s">
        <v>801</v>
      </c>
      <c r="B254" s="183">
        <v>3</v>
      </c>
    </row>
    <row r="255" spans="1:2">
      <c r="A255" s="183" t="s">
        <v>826</v>
      </c>
      <c r="B255" s="183">
        <v>3</v>
      </c>
    </row>
    <row r="256" spans="1:2">
      <c r="A256" s="183" t="s">
        <v>127</v>
      </c>
      <c r="B256" s="183">
        <v>1</v>
      </c>
    </row>
    <row r="257" spans="1:2">
      <c r="A257" s="183" t="s">
        <v>827</v>
      </c>
      <c r="B257" s="183">
        <v>2</v>
      </c>
    </row>
    <row r="258" spans="1:2">
      <c r="A258" s="183" t="s">
        <v>1050</v>
      </c>
      <c r="B258" s="183">
        <v>1</v>
      </c>
    </row>
    <row r="259" spans="1:2">
      <c r="A259" s="183" t="s">
        <v>946</v>
      </c>
      <c r="B259" s="183">
        <v>1</v>
      </c>
    </row>
    <row r="260" spans="1:2">
      <c r="A260" s="183" t="s">
        <v>825</v>
      </c>
      <c r="B260" s="183">
        <v>1</v>
      </c>
    </row>
    <row r="261" spans="1:2">
      <c r="A261" s="183" t="s">
        <v>1136</v>
      </c>
      <c r="B261" s="183">
        <v>1</v>
      </c>
    </row>
    <row r="262" spans="1:2">
      <c r="A262" s="183" t="s">
        <v>1135</v>
      </c>
      <c r="B262" s="183">
        <v>1</v>
      </c>
    </row>
    <row r="263" spans="1:2">
      <c r="A263" s="183" t="s">
        <v>817</v>
      </c>
      <c r="B263" s="183">
        <v>1</v>
      </c>
    </row>
    <row r="264" spans="1:2">
      <c r="A264" s="183" t="s">
        <v>785</v>
      </c>
      <c r="B264" s="183">
        <v>1</v>
      </c>
    </row>
    <row r="265" spans="1:2">
      <c r="A265" s="183" t="s">
        <v>884</v>
      </c>
      <c r="B265" s="183">
        <v>2</v>
      </c>
    </row>
    <row r="266" spans="1:2">
      <c r="A266" s="183" t="s">
        <v>1176</v>
      </c>
      <c r="B266" s="183">
        <v>1</v>
      </c>
    </row>
    <row r="267" spans="1:2">
      <c r="A267" s="183" t="s">
        <v>1045</v>
      </c>
      <c r="B267" s="183">
        <v>1</v>
      </c>
    </row>
    <row r="268" spans="1:2">
      <c r="A268" s="183" t="s">
        <v>1024</v>
      </c>
      <c r="B268" s="183">
        <v>1</v>
      </c>
    </row>
    <row r="269" spans="1:2">
      <c r="A269" s="183" t="s">
        <v>1205</v>
      </c>
      <c r="B269" s="183">
        <v>1</v>
      </c>
    </row>
    <row r="270" spans="1:2">
      <c r="A270" s="183" t="s">
        <v>1321</v>
      </c>
      <c r="B270" s="183">
        <v>1</v>
      </c>
    </row>
    <row r="271" spans="1:2">
      <c r="A271" s="183" t="s">
        <v>820</v>
      </c>
      <c r="B271" s="183">
        <v>1</v>
      </c>
    </row>
    <row r="272" spans="1:2">
      <c r="A272" s="183" t="s">
        <v>816</v>
      </c>
      <c r="B272" s="183">
        <v>1</v>
      </c>
    </row>
    <row r="273" spans="1:2">
      <c r="A273" s="183" t="s">
        <v>303</v>
      </c>
      <c r="B273" s="183">
        <v>1</v>
      </c>
    </row>
    <row r="274" spans="1:2">
      <c r="A274" s="183" t="s">
        <v>1005</v>
      </c>
      <c r="B274" s="183">
        <v>1</v>
      </c>
    </row>
    <row r="275" spans="1:2">
      <c r="A275" s="183" t="s">
        <v>770</v>
      </c>
      <c r="B275" s="183">
        <v>2</v>
      </c>
    </row>
    <row r="276" spans="1:2">
      <c r="A276" s="183" t="s">
        <v>769</v>
      </c>
      <c r="B276" s="183">
        <v>1</v>
      </c>
    </row>
    <row r="277" spans="1:2">
      <c r="A277" s="183" t="s">
        <v>828</v>
      </c>
      <c r="B277" s="183">
        <v>1</v>
      </c>
    </row>
    <row r="278" spans="1:2">
      <c r="A278" s="183" t="s">
        <v>410</v>
      </c>
      <c r="B278" s="183">
        <v>1</v>
      </c>
    </row>
    <row r="279" spans="1:2">
      <c r="A279" s="183" t="s">
        <v>411</v>
      </c>
      <c r="B279" s="183">
        <v>1</v>
      </c>
    </row>
    <row r="280" spans="1:2">
      <c r="A280" s="183" t="s">
        <v>413</v>
      </c>
      <c r="B280" s="183">
        <v>1</v>
      </c>
    </row>
    <row r="281" spans="1:2">
      <c r="A281" s="183" t="s">
        <v>416</v>
      </c>
      <c r="B281" s="183">
        <v>1</v>
      </c>
    </row>
    <row r="282" spans="1:2">
      <c r="A282" s="183" t="s">
        <v>824</v>
      </c>
      <c r="B282" s="183">
        <v>1</v>
      </c>
    </row>
    <row r="283" spans="1:2">
      <c r="A283" s="183" t="s">
        <v>902</v>
      </c>
      <c r="B283" s="183">
        <v>2</v>
      </c>
    </row>
    <row r="284" spans="1:2">
      <c r="A284" s="183" t="s">
        <v>711</v>
      </c>
      <c r="B284" s="183">
        <v>1</v>
      </c>
    </row>
    <row r="285" spans="1:2">
      <c r="A285" s="183" t="s">
        <v>712</v>
      </c>
      <c r="B285" s="183">
        <v>1</v>
      </c>
    </row>
    <row r="286" spans="1:2">
      <c r="A286" s="183" t="s">
        <v>1108</v>
      </c>
      <c r="B286" s="183">
        <v>1</v>
      </c>
    </row>
    <row r="287" spans="1:2">
      <c r="A287" s="183" t="s">
        <v>1106</v>
      </c>
      <c r="B287" s="183">
        <v>1</v>
      </c>
    </row>
    <row r="288" spans="1:2">
      <c r="A288" s="183" t="s">
        <v>819</v>
      </c>
      <c r="B288" s="183">
        <v>1</v>
      </c>
    </row>
    <row r="289" spans="1:2">
      <c r="A289" s="183" t="s">
        <v>891</v>
      </c>
      <c r="B289" s="183">
        <v>1</v>
      </c>
    </row>
    <row r="290" spans="1:2">
      <c r="A290" s="183" t="s">
        <v>1174</v>
      </c>
      <c r="B290" s="183">
        <v>1</v>
      </c>
    </row>
    <row r="291" spans="1:2">
      <c r="A291" s="183" t="s">
        <v>944</v>
      </c>
      <c r="B291" s="183">
        <v>1</v>
      </c>
    </row>
    <row r="292" spans="1:2">
      <c r="A292" s="183" t="s">
        <v>1342</v>
      </c>
      <c r="B292" s="183">
        <v>1</v>
      </c>
    </row>
    <row r="293" spans="1:2">
      <c r="A293" s="183" t="s">
        <v>1044</v>
      </c>
      <c r="B293" s="183">
        <v>1</v>
      </c>
    </row>
    <row r="294" spans="1:2">
      <c r="A294" s="183" t="s">
        <v>1043</v>
      </c>
      <c r="B294" s="183">
        <v>1</v>
      </c>
    </row>
    <row r="295" spans="1:2">
      <c r="A295" s="183" t="s">
        <v>1025</v>
      </c>
      <c r="B295" s="183">
        <v>1</v>
      </c>
    </row>
    <row r="296" spans="1:2">
      <c r="A296" s="183" t="s">
        <v>1322</v>
      </c>
      <c r="B296" s="183">
        <v>2</v>
      </c>
    </row>
    <row r="297" spans="1:2">
      <c r="A297" s="183" t="s">
        <v>814</v>
      </c>
      <c r="B297" s="183">
        <v>1</v>
      </c>
    </row>
    <row r="298" spans="1:2">
      <c r="A298" s="183" t="s">
        <v>890</v>
      </c>
      <c r="B298" s="183">
        <v>1</v>
      </c>
    </row>
    <row r="299" spans="1:2">
      <c r="A299" s="183" t="s">
        <v>304</v>
      </c>
      <c r="B299" s="183">
        <v>1</v>
      </c>
    </row>
    <row r="300" spans="1:2">
      <c r="A300" s="183" t="s">
        <v>780</v>
      </c>
      <c r="B300" s="183">
        <v>1</v>
      </c>
    </row>
    <row r="301" spans="1:2">
      <c r="A301" s="183" t="s">
        <v>800</v>
      </c>
      <c r="B301" s="183">
        <v>2</v>
      </c>
    </row>
    <row r="302" spans="1:2">
      <c r="A302" s="183" t="s">
        <v>185</v>
      </c>
      <c r="B302" s="183">
        <v>4</v>
      </c>
    </row>
    <row r="303" spans="1:2">
      <c r="A303" s="183" t="s">
        <v>412</v>
      </c>
      <c r="B303" s="183">
        <v>1</v>
      </c>
    </row>
    <row r="304" spans="1:2">
      <c r="A304" s="183" t="s">
        <v>1132</v>
      </c>
      <c r="B304" s="183">
        <v>1</v>
      </c>
    </row>
    <row r="305" spans="1:2">
      <c r="A305" s="183" t="s">
        <v>1340</v>
      </c>
      <c r="B305" s="183">
        <v>1</v>
      </c>
    </row>
    <row r="306" spans="1:2">
      <c r="A306" s="183" t="s">
        <v>1341</v>
      </c>
      <c r="B306" s="183">
        <v>1</v>
      </c>
    </row>
    <row r="307" spans="1:2">
      <c r="A307" s="183" t="s">
        <v>975</v>
      </c>
      <c r="B307" s="183">
        <v>1</v>
      </c>
    </row>
    <row r="308" spans="1:2">
      <c r="A308" s="183" t="s">
        <v>1317</v>
      </c>
      <c r="B308" s="183">
        <v>1</v>
      </c>
    </row>
    <row r="309" spans="1:2">
      <c r="A309" s="183" t="s">
        <v>1314</v>
      </c>
      <c r="B309" s="183">
        <v>1</v>
      </c>
    </row>
    <row r="310" spans="1:2">
      <c r="A310" s="183" t="s">
        <v>799</v>
      </c>
      <c r="B310" s="183">
        <v>2</v>
      </c>
    </row>
    <row r="311" spans="1:2">
      <c r="A311" s="183" t="s">
        <v>419</v>
      </c>
      <c r="B311" s="183">
        <v>2</v>
      </c>
    </row>
    <row r="312" spans="1:2">
      <c r="A312" s="183" t="s">
        <v>903</v>
      </c>
      <c r="B312" s="183">
        <v>1</v>
      </c>
    </row>
    <row r="313" spans="1:2">
      <c r="A313" s="183" t="s">
        <v>1237</v>
      </c>
      <c r="B313" s="183">
        <v>1</v>
      </c>
    </row>
    <row r="314" spans="1:2">
      <c r="A314" s="183" t="s">
        <v>776</v>
      </c>
      <c r="B314" s="183">
        <v>2</v>
      </c>
    </row>
    <row r="315" spans="1:2">
      <c r="A315" s="183" t="s">
        <v>1187</v>
      </c>
      <c r="B315" s="183">
        <v>1</v>
      </c>
    </row>
    <row r="316" spans="1:2">
      <c r="A316" s="183" t="s">
        <v>305</v>
      </c>
      <c r="B316" s="183">
        <v>1</v>
      </c>
    </row>
    <row r="317" spans="1:2">
      <c r="A317" s="183" t="s">
        <v>868</v>
      </c>
      <c r="B317" s="183">
        <v>1</v>
      </c>
    </row>
    <row r="318" spans="1:2">
      <c r="A318" s="183" t="s">
        <v>1319</v>
      </c>
      <c r="B318" s="183">
        <v>1</v>
      </c>
    </row>
    <row r="319" spans="1:2">
      <c r="A319" s="183" t="s">
        <v>1318</v>
      </c>
      <c r="B319" s="183">
        <v>1</v>
      </c>
    </row>
    <row r="320" spans="1:2">
      <c r="A320" s="183" t="s">
        <v>1311</v>
      </c>
      <c r="B320" s="183">
        <v>1</v>
      </c>
    </row>
    <row r="321" spans="1:2">
      <c r="A321" s="183" t="s">
        <v>1313</v>
      </c>
      <c r="B321" s="183">
        <v>1</v>
      </c>
    </row>
    <row r="322" spans="1:2">
      <c r="A322" s="183" t="s">
        <v>1312</v>
      </c>
      <c r="B322" s="183">
        <v>1</v>
      </c>
    </row>
    <row r="323" spans="1:2">
      <c r="A323" s="183" t="s">
        <v>798</v>
      </c>
      <c r="B323" s="183">
        <v>2</v>
      </c>
    </row>
    <row r="324" spans="1:2">
      <c r="A324" s="183" t="s">
        <v>471</v>
      </c>
      <c r="B324" s="183">
        <v>1</v>
      </c>
    </row>
    <row r="325" spans="1:2">
      <c r="A325" s="183" t="s">
        <v>337</v>
      </c>
      <c r="B325" s="183">
        <v>1</v>
      </c>
    </row>
    <row r="326" spans="1:2">
      <c r="A326" s="183" t="s">
        <v>1242</v>
      </c>
      <c r="B326" s="183">
        <v>1</v>
      </c>
    </row>
    <row r="327" spans="1:2">
      <c r="A327" s="183" t="s">
        <v>1243</v>
      </c>
      <c r="B327" s="183">
        <v>1</v>
      </c>
    </row>
    <row r="328" spans="1:2">
      <c r="A328" s="183" t="s">
        <v>1244</v>
      </c>
      <c r="B328" s="183">
        <v>2</v>
      </c>
    </row>
    <row r="329" spans="1:2">
      <c r="A329" s="183" t="s">
        <v>394</v>
      </c>
      <c r="B329" s="183">
        <v>1</v>
      </c>
    </row>
    <row r="330" spans="1:2">
      <c r="A330" s="183" t="s">
        <v>1166</v>
      </c>
      <c r="B330" s="183">
        <v>1</v>
      </c>
    </row>
    <row r="331" spans="1:2">
      <c r="A331" s="183" t="s">
        <v>1105</v>
      </c>
      <c r="B331" s="183">
        <v>1</v>
      </c>
    </row>
    <row r="332" spans="1:2">
      <c r="A332" s="183" t="s">
        <v>691</v>
      </c>
      <c r="B332" s="183">
        <v>1</v>
      </c>
    </row>
    <row r="333" spans="1:2">
      <c r="A333" s="183" t="s">
        <v>735</v>
      </c>
      <c r="B333" s="183">
        <v>1</v>
      </c>
    </row>
    <row r="334" spans="1:2">
      <c r="A334" s="183" t="s">
        <v>1343</v>
      </c>
      <c r="B334" s="183">
        <v>1</v>
      </c>
    </row>
    <row r="335" spans="1:2">
      <c r="A335" s="183" t="s">
        <v>1344</v>
      </c>
      <c r="B335" s="183">
        <v>1</v>
      </c>
    </row>
    <row r="336" spans="1:2">
      <c r="A336" s="183" t="s">
        <v>915</v>
      </c>
      <c r="B336" s="183">
        <v>1</v>
      </c>
    </row>
    <row r="337" spans="1:2">
      <c r="A337" s="183" t="s">
        <v>726</v>
      </c>
      <c r="B337" s="183">
        <v>2</v>
      </c>
    </row>
    <row r="338" spans="1:2">
      <c r="A338" s="183" t="s">
        <v>1299</v>
      </c>
      <c r="B338" s="183">
        <v>1</v>
      </c>
    </row>
    <row r="339" spans="1:2">
      <c r="A339" s="183" t="s">
        <v>189</v>
      </c>
      <c r="B339" s="183">
        <v>1</v>
      </c>
    </row>
    <row r="340" spans="1:2">
      <c r="A340" s="183" t="s">
        <v>1017</v>
      </c>
      <c r="B340" s="183">
        <v>1</v>
      </c>
    </row>
    <row r="341" spans="1:2">
      <c r="A341" s="183" t="s">
        <v>779</v>
      </c>
      <c r="B341" s="183">
        <v>1</v>
      </c>
    </row>
    <row r="342" spans="1:2">
      <c r="A342" s="183" t="s">
        <v>774</v>
      </c>
      <c r="B342" s="183">
        <v>1</v>
      </c>
    </row>
    <row r="343" spans="1:2">
      <c r="A343" s="183" t="s">
        <v>1300</v>
      </c>
      <c r="B343" s="183">
        <v>1</v>
      </c>
    </row>
    <row r="344" spans="1:2">
      <c r="A344" s="183" t="s">
        <v>1121</v>
      </c>
      <c r="B344" s="183">
        <v>1</v>
      </c>
    </row>
    <row r="345" spans="1:2">
      <c r="A345" s="183" t="s">
        <v>736</v>
      </c>
      <c r="B345" s="183">
        <v>1</v>
      </c>
    </row>
    <row r="346" spans="1:2">
      <c r="A346" s="183" t="s">
        <v>1355</v>
      </c>
      <c r="B346" s="183">
        <v>2</v>
      </c>
    </row>
    <row r="347" spans="1:2">
      <c r="A347" s="183" t="s">
        <v>1346</v>
      </c>
      <c r="B347" s="183">
        <v>1</v>
      </c>
    </row>
    <row r="348" spans="1:2">
      <c r="A348" s="183" t="s">
        <v>1348</v>
      </c>
      <c r="B348" s="183">
        <v>1</v>
      </c>
    </row>
    <row r="349" spans="1:2">
      <c r="A349" s="183" t="s">
        <v>1345</v>
      </c>
      <c r="B349" s="183">
        <v>1</v>
      </c>
    </row>
    <row r="350" spans="1:2">
      <c r="A350" s="183" t="s">
        <v>1188</v>
      </c>
      <c r="B350" s="183">
        <v>1</v>
      </c>
    </row>
    <row r="351" spans="1:2">
      <c r="A351" s="183" t="s">
        <v>1161</v>
      </c>
      <c r="B351" s="183">
        <v>2</v>
      </c>
    </row>
    <row r="352" spans="1:2">
      <c r="A352" s="183" t="s">
        <v>773</v>
      </c>
      <c r="B352" s="183">
        <v>1</v>
      </c>
    </row>
    <row r="353" spans="1:2">
      <c r="A353" s="183" t="s">
        <v>1102</v>
      </c>
      <c r="B353" s="183">
        <v>2</v>
      </c>
    </row>
    <row r="354" spans="1:2">
      <c r="A354" s="183" t="s">
        <v>261</v>
      </c>
      <c r="B354" s="183">
        <v>1</v>
      </c>
    </row>
    <row r="355" spans="1:2">
      <c r="A355" s="183" t="s">
        <v>1156</v>
      </c>
      <c r="B355" s="183">
        <v>1</v>
      </c>
    </row>
    <row r="356" spans="1:2">
      <c r="A356" s="183" t="s">
        <v>1320</v>
      </c>
      <c r="B356" s="183">
        <v>1</v>
      </c>
    </row>
    <row r="357" spans="1:2">
      <c r="A357" s="183" t="s">
        <v>1315</v>
      </c>
      <c r="B357" s="183">
        <v>1</v>
      </c>
    </row>
    <row r="358" spans="1:2">
      <c r="A358" s="183" t="s">
        <v>1194</v>
      </c>
      <c r="B358" s="183">
        <v>2</v>
      </c>
    </row>
    <row r="359" spans="1:2">
      <c r="A359" s="183" t="s">
        <v>1310</v>
      </c>
      <c r="B359" s="183">
        <v>1</v>
      </c>
    </row>
    <row r="360" spans="1:2">
      <c r="A360" s="183" t="s">
        <v>122</v>
      </c>
      <c r="B360" s="183">
        <v>2</v>
      </c>
    </row>
    <row r="361" spans="1:2">
      <c r="A361" s="183" t="s">
        <v>1304</v>
      </c>
      <c r="B361" s="183">
        <v>1</v>
      </c>
    </row>
    <row r="362" spans="1:2">
      <c r="A362" s="183" t="s">
        <v>610</v>
      </c>
      <c r="B362" s="183">
        <v>1</v>
      </c>
    </row>
    <row r="363" spans="1:2">
      <c r="A363" s="183" t="s">
        <v>693</v>
      </c>
      <c r="B363" s="183">
        <v>2</v>
      </c>
    </row>
    <row r="364" spans="1:2">
      <c r="A364" s="183" t="s">
        <v>692</v>
      </c>
      <c r="B364" s="183">
        <v>1</v>
      </c>
    </row>
    <row r="365" spans="1:2">
      <c r="A365" s="183" t="s">
        <v>759</v>
      </c>
      <c r="B365" s="183">
        <v>2</v>
      </c>
    </row>
    <row r="366" spans="1:2">
      <c r="A366" s="183" t="s">
        <v>1347</v>
      </c>
      <c r="B366" s="183">
        <v>1</v>
      </c>
    </row>
    <row r="367" spans="1:2">
      <c r="A367" s="183" t="s">
        <v>1349</v>
      </c>
      <c r="B367" s="183">
        <v>1</v>
      </c>
    </row>
    <row r="368" spans="1:2">
      <c r="A368" s="183" t="s">
        <v>852</v>
      </c>
      <c r="B368" s="183">
        <v>1</v>
      </c>
    </row>
    <row r="369" spans="1:2">
      <c r="A369" s="183" t="s">
        <v>1140</v>
      </c>
      <c r="B369" s="183">
        <v>1</v>
      </c>
    </row>
    <row r="370" spans="1:2">
      <c r="A370" s="183" t="s">
        <v>1013</v>
      </c>
      <c r="B370" s="183">
        <v>1</v>
      </c>
    </row>
    <row r="371" spans="1:2">
      <c r="A371" s="183" t="s">
        <v>1157</v>
      </c>
      <c r="B371" s="183">
        <v>1</v>
      </c>
    </row>
    <row r="372" spans="1:2">
      <c r="A372" s="183" t="s">
        <v>473</v>
      </c>
      <c r="B372" s="183">
        <v>2</v>
      </c>
    </row>
    <row r="373" spans="1:2">
      <c r="A373" s="183" t="s">
        <v>831</v>
      </c>
      <c r="B373" s="183">
        <v>1</v>
      </c>
    </row>
    <row r="374" spans="1:2">
      <c r="A374" s="183" t="s">
        <v>1301</v>
      </c>
      <c r="B374" s="183">
        <v>1</v>
      </c>
    </row>
    <row r="375" spans="1:2">
      <c r="A375" s="183" t="s">
        <v>972</v>
      </c>
      <c r="B375" s="183">
        <v>1</v>
      </c>
    </row>
    <row r="376" spans="1:2">
      <c r="A376" s="183" t="s">
        <v>1171</v>
      </c>
      <c r="B376" s="183">
        <v>1</v>
      </c>
    </row>
    <row r="377" spans="1:2">
      <c r="A377" s="183" t="s">
        <v>1165</v>
      </c>
      <c r="B377" s="183">
        <v>1</v>
      </c>
    </row>
    <row r="378" spans="1:2">
      <c r="A378" s="183" t="s">
        <v>1028</v>
      </c>
      <c r="B378" s="183">
        <v>1</v>
      </c>
    </row>
    <row r="379" spans="1:2">
      <c r="A379" s="183" t="s">
        <v>1063</v>
      </c>
      <c r="B379" s="183">
        <v>1</v>
      </c>
    </row>
    <row r="380" spans="1:2">
      <c r="A380" s="183" t="s">
        <v>1358</v>
      </c>
      <c r="B380" s="183">
        <v>1</v>
      </c>
    </row>
    <row r="381" spans="1:2">
      <c r="A381" s="183" t="s">
        <v>964</v>
      </c>
      <c r="B381" s="183">
        <v>1</v>
      </c>
    </row>
    <row r="382" spans="1:2">
      <c r="A382" s="183" t="s">
        <v>963</v>
      </c>
      <c r="B382" s="183">
        <v>1</v>
      </c>
    </row>
    <row r="383" spans="1:2">
      <c r="A383" s="183" t="s">
        <v>1356</v>
      </c>
      <c r="B383" s="183">
        <v>1</v>
      </c>
    </row>
    <row r="384" spans="1:2">
      <c r="A384" s="183" t="s">
        <v>1167</v>
      </c>
      <c r="B384" s="183">
        <v>1</v>
      </c>
    </row>
    <row r="385" spans="1:2">
      <c r="A385" s="183" t="s">
        <v>1219</v>
      </c>
      <c r="B385" s="183">
        <v>2</v>
      </c>
    </row>
    <row r="386" spans="1:2">
      <c r="A386" s="183" t="s">
        <v>1016</v>
      </c>
      <c r="B386" s="183">
        <v>1</v>
      </c>
    </row>
    <row r="387" spans="1:2">
      <c r="A387" s="183" t="s">
        <v>853</v>
      </c>
      <c r="B387" s="183">
        <v>1</v>
      </c>
    </row>
    <row r="388" spans="1:2">
      <c r="A388" s="183" t="s">
        <v>317</v>
      </c>
      <c r="B388" s="183">
        <v>1</v>
      </c>
    </row>
    <row r="389" spans="1:2">
      <c r="A389" s="183" t="s">
        <v>1158</v>
      </c>
      <c r="B389" s="183">
        <v>1</v>
      </c>
    </row>
    <row r="390" spans="1:2">
      <c r="A390" s="183" t="s">
        <v>1154</v>
      </c>
      <c r="B390" s="183">
        <v>1</v>
      </c>
    </row>
    <row r="391" spans="1:2">
      <c r="A391" s="183" t="s">
        <v>475</v>
      </c>
      <c r="B391" s="183">
        <v>1</v>
      </c>
    </row>
    <row r="392" spans="1:2">
      <c r="A392" s="183" t="s">
        <v>830</v>
      </c>
      <c r="B392" s="183">
        <v>1</v>
      </c>
    </row>
    <row r="393" spans="1:2">
      <c r="A393" s="183" t="s">
        <v>1138</v>
      </c>
      <c r="B393" s="183">
        <v>2</v>
      </c>
    </row>
    <row r="394" spans="1:2">
      <c r="A394" s="183" t="s">
        <v>1272</v>
      </c>
      <c r="B394" s="183">
        <v>1</v>
      </c>
    </row>
    <row r="395" spans="1:2">
      <c r="A395" s="183" t="s">
        <v>1185</v>
      </c>
      <c r="B395" s="183">
        <v>1</v>
      </c>
    </row>
    <row r="396" spans="1:2">
      <c r="A396" s="183" t="s">
        <v>1334</v>
      </c>
      <c r="B396" s="183">
        <v>1</v>
      </c>
    </row>
    <row r="397" spans="1:2">
      <c r="A397" s="183" t="s">
        <v>1335</v>
      </c>
      <c r="B397" s="183">
        <v>1</v>
      </c>
    </row>
    <row r="398" spans="1:2">
      <c r="A398" s="183" t="s">
        <v>1336</v>
      </c>
      <c r="B398" s="183">
        <v>1</v>
      </c>
    </row>
    <row r="399" spans="1:2">
      <c r="A399" s="183" t="s">
        <v>319</v>
      </c>
      <c r="B399" s="183">
        <v>1</v>
      </c>
    </row>
    <row r="400" spans="1:2">
      <c r="A400" s="183" t="s">
        <v>1160</v>
      </c>
      <c r="B400" s="183">
        <v>1</v>
      </c>
    </row>
    <row r="401" spans="1:2">
      <c r="A401" s="183" t="s">
        <v>1159</v>
      </c>
      <c r="B401" s="183">
        <v>1</v>
      </c>
    </row>
    <row r="402" spans="1:2">
      <c r="A402" s="183" t="s">
        <v>1155</v>
      </c>
      <c r="B402" s="183">
        <v>1</v>
      </c>
    </row>
    <row r="403" spans="1:2">
      <c r="A403" s="183" t="s">
        <v>934</v>
      </c>
      <c r="B403" s="183">
        <v>1</v>
      </c>
    </row>
    <row r="404" spans="1:2">
      <c r="A404" s="183" t="s">
        <v>1164</v>
      </c>
      <c r="B404" s="183">
        <v>1</v>
      </c>
    </row>
    <row r="405" spans="1:2">
      <c r="A405" s="183" t="s">
        <v>1137</v>
      </c>
      <c r="B405" s="183">
        <v>2</v>
      </c>
    </row>
    <row r="406" spans="1:2">
      <c r="A406" s="183" t="s">
        <v>923</v>
      </c>
      <c r="B406" s="183">
        <v>3</v>
      </c>
    </row>
    <row r="407" spans="1:2">
      <c r="A407" s="183" t="s">
        <v>974</v>
      </c>
      <c r="B407" s="183">
        <v>2</v>
      </c>
    </row>
    <row r="408" spans="1:2">
      <c r="A408" s="183" t="s">
        <v>761</v>
      </c>
      <c r="B408" s="183">
        <v>1</v>
      </c>
    </row>
    <row r="409" spans="1:2">
      <c r="A409" s="183" t="s">
        <v>1186</v>
      </c>
      <c r="B409" s="183">
        <v>2</v>
      </c>
    </row>
    <row r="410" spans="1:2">
      <c r="A410" s="183" t="s">
        <v>1115</v>
      </c>
      <c r="B410" s="183">
        <v>1</v>
      </c>
    </row>
    <row r="411" spans="1:2">
      <c r="A411" s="183" t="s">
        <v>452</v>
      </c>
      <c r="B411" s="183">
        <v>1</v>
      </c>
    </row>
    <row r="412" spans="1:2">
      <c r="A412" s="183" t="s">
        <v>474</v>
      </c>
      <c r="B412" s="183">
        <v>1</v>
      </c>
    </row>
    <row r="413" spans="1:2">
      <c r="A413" s="183" t="s">
        <v>829</v>
      </c>
      <c r="B413" s="183">
        <v>1</v>
      </c>
    </row>
    <row r="414" spans="1:2">
      <c r="A414" s="183" t="s">
        <v>422</v>
      </c>
      <c r="B414" s="183">
        <v>2</v>
      </c>
    </row>
    <row r="415" spans="1:2">
      <c r="A415" s="183" t="s">
        <v>1302</v>
      </c>
      <c r="B415" s="183">
        <v>1</v>
      </c>
    </row>
    <row r="416" spans="1:2">
      <c r="A416" s="183" t="s">
        <v>1293</v>
      </c>
      <c r="B416" s="183">
        <v>1</v>
      </c>
    </row>
    <row r="417" spans="1:2">
      <c r="A417" s="183" t="s">
        <v>734</v>
      </c>
      <c r="B417" s="183">
        <v>1</v>
      </c>
    </row>
    <row r="418" spans="1:2">
      <c r="A418" s="183" t="s">
        <v>1357</v>
      </c>
      <c r="B418" s="183">
        <v>1</v>
      </c>
    </row>
    <row r="419" spans="1:2">
      <c r="A419" s="183" t="s">
        <v>762</v>
      </c>
      <c r="B419" s="183">
        <v>2</v>
      </c>
    </row>
    <row r="420" spans="1:2">
      <c r="A420" s="183" t="s">
        <v>1226</v>
      </c>
      <c r="B420" s="183">
        <v>1</v>
      </c>
    </row>
    <row r="421" spans="1:2">
      <c r="A421" s="183" t="s">
        <v>795</v>
      </c>
      <c r="B421" s="183">
        <v>2</v>
      </c>
    </row>
    <row r="422" spans="1:2">
      <c r="A422" s="183" t="s">
        <v>490</v>
      </c>
      <c r="B422" s="183">
        <v>1</v>
      </c>
    </row>
    <row r="423" spans="1:2">
      <c r="A423" s="183" t="s">
        <v>1303</v>
      </c>
      <c r="B423" s="183">
        <v>1</v>
      </c>
    </row>
    <row r="424" spans="1:2">
      <c r="A424" s="183" t="s">
        <v>1038</v>
      </c>
      <c r="B424" s="183">
        <v>3</v>
      </c>
    </row>
    <row r="425" spans="1:2">
      <c r="A425" s="183" t="s">
        <v>1120</v>
      </c>
      <c r="B425" s="183">
        <v>1</v>
      </c>
    </row>
    <row r="426" spans="1:2">
      <c r="A426" s="183" t="s">
        <v>794</v>
      </c>
      <c r="B426" s="183">
        <v>2</v>
      </c>
    </row>
    <row r="427" spans="1:2">
      <c r="A427" s="183" t="s">
        <v>1230</v>
      </c>
      <c r="B427" s="183">
        <v>1</v>
      </c>
    </row>
    <row r="428" spans="1:2">
      <c r="A428" s="183" t="s">
        <v>796</v>
      </c>
      <c r="B428" s="183">
        <v>2</v>
      </c>
    </row>
    <row r="429" spans="1:2">
      <c r="A429" s="183" t="s">
        <v>1307</v>
      </c>
      <c r="B429" s="183">
        <v>1</v>
      </c>
    </row>
    <row r="430" spans="1:2">
      <c r="A430" s="183" t="s">
        <v>1117</v>
      </c>
      <c r="B430" s="183">
        <v>1</v>
      </c>
    </row>
    <row r="431" spans="1:2">
      <c r="A431" s="183" t="s">
        <v>1257</v>
      </c>
      <c r="B431" s="183">
        <v>2</v>
      </c>
    </row>
    <row r="432" spans="1:2">
      <c r="A432" s="183" t="s">
        <v>783</v>
      </c>
      <c r="B432" s="183">
        <v>2</v>
      </c>
    </row>
    <row r="433" spans="1:2">
      <c r="A433" s="183" t="s">
        <v>129</v>
      </c>
      <c r="B433" s="183">
        <v>1</v>
      </c>
    </row>
    <row r="434" spans="1:2">
      <c r="A434" s="183" t="s">
        <v>186</v>
      </c>
      <c r="B434" s="183">
        <v>1</v>
      </c>
    </row>
    <row r="435" spans="1:2">
      <c r="A435" s="183" t="s">
        <v>1049</v>
      </c>
      <c r="B435" s="183">
        <v>2</v>
      </c>
    </row>
    <row r="436" spans="1:2">
      <c r="A436" s="183" t="s">
        <v>1191</v>
      </c>
      <c r="B436" s="183">
        <v>1</v>
      </c>
    </row>
    <row r="437" spans="1:2">
      <c r="A437" s="183" t="s">
        <v>364</v>
      </c>
      <c r="B437" s="183">
        <v>1</v>
      </c>
    </row>
    <row r="438" spans="1:2">
      <c r="A438" s="183" t="s">
        <v>763</v>
      </c>
      <c r="B438" s="183">
        <v>1</v>
      </c>
    </row>
    <row r="439" spans="1:2">
      <c r="A439" s="183" t="s">
        <v>1227</v>
      </c>
      <c r="B439" s="183">
        <v>1</v>
      </c>
    </row>
    <row r="440" spans="1:2">
      <c r="A440" s="183" t="s">
        <v>738</v>
      </c>
      <c r="B440" s="183">
        <v>1</v>
      </c>
    </row>
    <row r="441" spans="1:2">
      <c r="A441" s="183" t="s">
        <v>984</v>
      </c>
      <c r="B441" s="183">
        <v>1</v>
      </c>
    </row>
    <row r="442" spans="1:2">
      <c r="A442" s="183" t="s">
        <v>987</v>
      </c>
      <c r="B442" s="183">
        <v>2</v>
      </c>
    </row>
    <row r="443" spans="1:2">
      <c r="A443" s="183" t="s">
        <v>1119</v>
      </c>
      <c r="B443" s="183">
        <v>1</v>
      </c>
    </row>
    <row r="444" spans="1:2">
      <c r="A444" s="183" t="s">
        <v>159</v>
      </c>
      <c r="B444" s="183">
        <v>2</v>
      </c>
    </row>
    <row r="445" spans="1:2">
      <c r="A445" s="183" t="s">
        <v>1248</v>
      </c>
      <c r="B445" s="183">
        <v>1</v>
      </c>
    </row>
    <row r="446" spans="1:2">
      <c r="A446" s="183" t="s">
        <v>1203</v>
      </c>
      <c r="B446" s="183">
        <v>2</v>
      </c>
    </row>
    <row r="447" spans="1:2">
      <c r="A447" s="183" t="s">
        <v>1232</v>
      </c>
      <c r="B447" s="183">
        <v>1</v>
      </c>
    </row>
    <row r="448" spans="1:2">
      <c r="A448" s="183" t="s">
        <v>1231</v>
      </c>
      <c r="B448" s="183">
        <v>1</v>
      </c>
    </row>
    <row r="449" spans="1:2">
      <c r="A449" s="183" t="s">
        <v>1269</v>
      </c>
      <c r="B449" s="183">
        <v>1</v>
      </c>
    </row>
    <row r="450" spans="1:2">
      <c r="A450" s="183" t="s">
        <v>982</v>
      </c>
      <c r="B450" s="183">
        <v>1</v>
      </c>
    </row>
    <row r="451" spans="1:2">
      <c r="A451" s="183" t="s">
        <v>389</v>
      </c>
      <c r="B451" s="183">
        <v>1</v>
      </c>
    </row>
    <row r="452" spans="1:2">
      <c r="A452" s="183" t="s">
        <v>1104</v>
      </c>
      <c r="B452" s="183">
        <v>1</v>
      </c>
    </row>
    <row r="453" spans="1:2">
      <c r="A453" s="183" t="s">
        <v>1359</v>
      </c>
      <c r="B453" s="183">
        <v>1</v>
      </c>
    </row>
    <row r="454" spans="1:2">
      <c r="A454" s="183" t="s">
        <v>362</v>
      </c>
      <c r="B454" s="183">
        <v>1</v>
      </c>
    </row>
    <row r="455" spans="1:2">
      <c r="A455" s="183" t="s">
        <v>1270</v>
      </c>
      <c r="B455" s="183">
        <v>1</v>
      </c>
    </row>
    <row r="456" spans="1:2">
      <c r="A456" s="183" t="s">
        <v>1271</v>
      </c>
      <c r="B456" s="183">
        <v>2</v>
      </c>
    </row>
    <row r="457" spans="1:2">
      <c r="A457" s="183" t="s">
        <v>1297</v>
      </c>
      <c r="B457" s="183">
        <v>1</v>
      </c>
    </row>
    <row r="458" spans="1:2">
      <c r="A458" s="183" t="s">
        <v>1296</v>
      </c>
      <c r="B458" s="183">
        <v>1</v>
      </c>
    </row>
    <row r="459" spans="1:2">
      <c r="A459" s="183" t="s">
        <v>850</v>
      </c>
      <c r="B459" s="183">
        <v>1</v>
      </c>
    </row>
    <row r="460" spans="1:2">
      <c r="A460" s="183" t="s">
        <v>983</v>
      </c>
      <c r="B460" s="183">
        <v>1</v>
      </c>
    </row>
    <row r="461" spans="1:2">
      <c r="A461" s="183" t="s">
        <v>989</v>
      </c>
      <c r="B461" s="183">
        <v>1</v>
      </c>
    </row>
    <row r="462" spans="1:2">
      <c r="A462" s="183" t="s">
        <v>990</v>
      </c>
      <c r="B462" s="183">
        <v>1</v>
      </c>
    </row>
    <row r="463" spans="1:2">
      <c r="A463" s="183" t="s">
        <v>1229</v>
      </c>
      <c r="B463" s="183">
        <v>1</v>
      </c>
    </row>
    <row r="464" spans="1:2">
      <c r="A464" s="183" t="s">
        <v>1235</v>
      </c>
      <c r="B464" s="183">
        <v>1</v>
      </c>
    </row>
    <row r="465" spans="1:2">
      <c r="A465" s="183" t="s">
        <v>1236</v>
      </c>
      <c r="B465" s="183">
        <v>1</v>
      </c>
    </row>
    <row r="466" spans="1:2">
      <c r="A466" s="183" t="s">
        <v>1295</v>
      </c>
      <c r="B466" s="183">
        <v>1</v>
      </c>
    </row>
    <row r="467" spans="1:2">
      <c r="A467" s="183" t="s">
        <v>851</v>
      </c>
      <c r="B467" s="183">
        <v>1</v>
      </c>
    </row>
    <row r="468" spans="1:2">
      <c r="A468" s="183" t="s">
        <v>764</v>
      </c>
      <c r="B468" s="183">
        <v>1</v>
      </c>
    </row>
    <row r="469" spans="1:2">
      <c r="A469" s="183" t="s">
        <v>1008</v>
      </c>
      <c r="B469" s="183">
        <v>1</v>
      </c>
    </row>
    <row r="470" spans="1:2">
      <c r="A470" s="183" t="s">
        <v>1009</v>
      </c>
      <c r="B470" s="183">
        <v>1</v>
      </c>
    </row>
    <row r="471" spans="1:2">
      <c r="A471" s="183" t="s">
        <v>1131</v>
      </c>
      <c r="B471" s="183">
        <v>1</v>
      </c>
    </row>
    <row r="472" spans="1:2">
      <c r="A472" s="183" t="s">
        <v>1127</v>
      </c>
      <c r="B472" s="183">
        <v>1</v>
      </c>
    </row>
    <row r="473" spans="1:2">
      <c r="A473" s="183" t="s">
        <v>1126</v>
      </c>
      <c r="B473" s="183">
        <v>2</v>
      </c>
    </row>
    <row r="474" spans="1:2">
      <c r="A474" s="183" t="s">
        <v>1234</v>
      </c>
      <c r="B474" s="183">
        <v>1</v>
      </c>
    </row>
    <row r="475" spans="1:2">
      <c r="A475" s="183" t="s">
        <v>1233</v>
      </c>
      <c r="B475" s="183">
        <v>1</v>
      </c>
    </row>
    <row r="476" spans="1:2">
      <c r="A476" s="183" t="s">
        <v>1354</v>
      </c>
      <c r="B476" s="183">
        <v>1</v>
      </c>
    </row>
    <row r="477" spans="1:2">
      <c r="A477" s="183" t="s">
        <v>450</v>
      </c>
      <c r="B477" s="183">
        <v>1</v>
      </c>
    </row>
    <row r="478" spans="1:2">
      <c r="A478" s="183" t="s">
        <v>376</v>
      </c>
      <c r="B478" s="183">
        <v>1</v>
      </c>
    </row>
    <row r="479" spans="1:2">
      <c r="A479" s="183" t="s">
        <v>1129</v>
      </c>
      <c r="B479" s="183">
        <v>1</v>
      </c>
    </row>
    <row r="480" spans="1:2">
      <c r="A480" s="183" t="s">
        <v>1128</v>
      </c>
      <c r="B480" s="183">
        <v>1</v>
      </c>
    </row>
    <row r="481" spans="1:2">
      <c r="A481" s="183" t="s">
        <v>372</v>
      </c>
      <c r="B481" s="183">
        <v>2</v>
      </c>
    </row>
    <row r="482" spans="1:2">
      <c r="A482" s="183" t="s">
        <v>180</v>
      </c>
      <c r="B482" s="183">
        <v>1</v>
      </c>
    </row>
    <row r="483" spans="1:2">
      <c r="A483" s="183" t="s">
        <v>1323</v>
      </c>
      <c r="B483" s="183">
        <v>1</v>
      </c>
    </row>
    <row r="484" spans="1:2">
      <c r="A484" s="183" t="s">
        <v>449</v>
      </c>
      <c r="B484" s="183">
        <v>2</v>
      </c>
    </row>
    <row r="485" spans="1:2">
      <c r="A485" s="183" t="s">
        <v>1259</v>
      </c>
      <c r="B485" s="183">
        <v>1</v>
      </c>
    </row>
    <row r="486" spans="1:2">
      <c r="A486" s="183" t="s">
        <v>577</v>
      </c>
      <c r="B486" s="183">
        <v>1</v>
      </c>
    </row>
    <row r="487" spans="1:2">
      <c r="A487" s="183" t="s">
        <v>1078</v>
      </c>
      <c r="B487" s="183">
        <v>1</v>
      </c>
    </row>
    <row r="488" spans="1:2">
      <c r="A488" s="183" t="s">
        <v>1077</v>
      </c>
      <c r="B488" s="183">
        <v>1</v>
      </c>
    </row>
    <row r="489" spans="1:2">
      <c r="A489" s="183" t="s">
        <v>1071</v>
      </c>
      <c r="B489" s="183">
        <v>1</v>
      </c>
    </row>
    <row r="490" spans="1:2">
      <c r="A490" s="183" t="s">
        <v>491</v>
      </c>
      <c r="B490" s="183">
        <v>1</v>
      </c>
    </row>
    <row r="491" spans="1:2">
      <c r="A491" s="183" t="s">
        <v>446</v>
      </c>
      <c r="B491" s="183">
        <v>1</v>
      </c>
    </row>
    <row r="492" spans="1:2">
      <c r="A492" s="183" t="s">
        <v>492</v>
      </c>
      <c r="B492" s="183">
        <v>1</v>
      </c>
    </row>
    <row r="493" spans="1:2">
      <c r="A493" s="183" t="s">
        <v>1264</v>
      </c>
      <c r="B493" s="183">
        <v>1</v>
      </c>
    </row>
    <row r="494" spans="1:2">
      <c r="A494" s="183" t="s">
        <v>1261</v>
      </c>
      <c r="B494" s="183">
        <v>1</v>
      </c>
    </row>
    <row r="495" spans="1:2">
      <c r="A495" s="183" t="s">
        <v>1057</v>
      </c>
      <c r="B495" s="183">
        <v>1</v>
      </c>
    </row>
    <row r="496" spans="1:2">
      <c r="A496" s="183" t="s">
        <v>1262</v>
      </c>
      <c r="B496" s="183">
        <v>1</v>
      </c>
    </row>
    <row r="497" spans="1:2">
      <c r="A497" s="183" t="s">
        <v>1079</v>
      </c>
      <c r="B497" s="183">
        <v>1</v>
      </c>
    </row>
    <row r="498" spans="1:2">
      <c r="A498" s="183" t="s">
        <v>1076</v>
      </c>
      <c r="B498" s="183">
        <v>1</v>
      </c>
    </row>
    <row r="499" spans="1:2">
      <c r="A499" s="183" t="s">
        <v>1325</v>
      </c>
      <c r="B499" s="183">
        <v>1</v>
      </c>
    </row>
    <row r="500" spans="1:2">
      <c r="A500" s="183" t="s">
        <v>1324</v>
      </c>
      <c r="B500" s="183">
        <v>1</v>
      </c>
    </row>
    <row r="501" spans="1:2">
      <c r="A501" s="183" t="s">
        <v>832</v>
      </c>
      <c r="B501" s="183">
        <v>2</v>
      </c>
    </row>
    <row r="502" spans="1:2">
      <c r="A502" s="183" t="s">
        <v>1263</v>
      </c>
      <c r="B502" s="183">
        <v>1</v>
      </c>
    </row>
    <row r="503" spans="1:2">
      <c r="A503" s="183" t="s">
        <v>1075</v>
      </c>
      <c r="B503" s="183">
        <v>1</v>
      </c>
    </row>
    <row r="504" spans="1:2">
      <c r="A504" s="183" t="s">
        <v>1273</v>
      </c>
      <c r="B504" s="183">
        <v>1</v>
      </c>
    </row>
    <row r="505" spans="1:2">
      <c r="A505" s="183" t="s">
        <v>833</v>
      </c>
      <c r="B505" s="183">
        <v>1</v>
      </c>
    </row>
    <row r="506" spans="1:2">
      <c r="A506" s="183" t="s">
        <v>1277</v>
      </c>
      <c r="B506" s="183">
        <v>1</v>
      </c>
    </row>
    <row r="507" spans="1:2">
      <c r="A507" s="183" t="s">
        <v>1074</v>
      </c>
      <c r="B507" s="183">
        <v>1</v>
      </c>
    </row>
    <row r="508" spans="1:2">
      <c r="A508" s="183" t="s">
        <v>1080</v>
      </c>
      <c r="B508" s="183">
        <v>1</v>
      </c>
    </row>
    <row r="509" spans="1:2">
      <c r="A509" s="183" t="s">
        <v>1052</v>
      </c>
      <c r="B509" s="183">
        <v>1</v>
      </c>
    </row>
    <row r="510" spans="1:2">
      <c r="A510" s="183" t="s">
        <v>867</v>
      </c>
      <c r="B510" s="183">
        <v>1</v>
      </c>
    </row>
    <row r="511" spans="1:2">
      <c r="A511" s="183" t="s">
        <v>927</v>
      </c>
      <c r="B511" s="183">
        <v>1</v>
      </c>
    </row>
    <row r="512" spans="1:2">
      <c r="A512" s="183" t="s">
        <v>750</v>
      </c>
      <c r="B512" s="183">
        <v>3</v>
      </c>
    </row>
    <row r="513" spans="1:2">
      <c r="A513" s="183" t="s">
        <v>479</v>
      </c>
      <c r="B513" s="183">
        <v>1</v>
      </c>
    </row>
    <row r="514" spans="1:2">
      <c r="A514" s="183" t="s">
        <v>443</v>
      </c>
      <c r="B514" s="183">
        <v>1</v>
      </c>
    </row>
    <row r="515" spans="1:2">
      <c r="A515" s="183" t="s">
        <v>68</v>
      </c>
      <c r="B515" s="183">
        <v>2</v>
      </c>
    </row>
    <row r="516" spans="1:2">
      <c r="A516" s="183" t="s">
        <v>371</v>
      </c>
      <c r="B516" s="183">
        <v>1</v>
      </c>
    </row>
    <row r="517" spans="1:2">
      <c r="A517" s="183" t="s">
        <v>480</v>
      </c>
      <c r="B517" s="183">
        <v>1</v>
      </c>
    </row>
    <row r="518" spans="1:2">
      <c r="A518" s="183" t="s">
        <v>949</v>
      </c>
      <c r="B518" s="183">
        <v>1</v>
      </c>
    </row>
    <row r="519" spans="1:2">
      <c r="A519" s="183" t="s">
        <v>758</v>
      </c>
      <c r="B519" s="183">
        <v>2</v>
      </c>
    </row>
    <row r="520" spans="1:2">
      <c r="A520" s="183" t="s">
        <v>757</v>
      </c>
      <c r="B520" s="183">
        <v>1</v>
      </c>
    </row>
    <row r="521" spans="1:2">
      <c r="A521" s="183" t="s">
        <v>444</v>
      </c>
      <c r="B521" s="183">
        <v>1</v>
      </c>
    </row>
    <row r="522" spans="1:2">
      <c r="A522" s="183" t="s">
        <v>426</v>
      </c>
      <c r="B522" s="183">
        <v>1</v>
      </c>
    </row>
    <row r="523" spans="1:2">
      <c r="A523" s="183" t="s">
        <v>328</v>
      </c>
      <c r="B523" s="183">
        <v>1</v>
      </c>
    </row>
    <row r="524" spans="1:2">
      <c r="A524" s="183" t="s">
        <v>913</v>
      </c>
      <c r="B524" s="183">
        <v>1</v>
      </c>
    </row>
    <row r="525" spans="1:2">
      <c r="A525" s="183" t="s">
        <v>1267</v>
      </c>
      <c r="B525" s="183">
        <v>1</v>
      </c>
    </row>
    <row r="526" spans="1:2">
      <c r="A526" s="183" t="s">
        <v>1266</v>
      </c>
      <c r="B526" s="183">
        <v>1</v>
      </c>
    </row>
    <row r="527" spans="1:2">
      <c r="A527" s="183" t="s">
        <v>469</v>
      </c>
      <c r="B527" s="183">
        <v>1</v>
      </c>
    </row>
    <row r="528" spans="1:2">
      <c r="A528" s="183" t="s">
        <v>268</v>
      </c>
      <c r="B528" s="183">
        <v>1</v>
      </c>
    </row>
    <row r="529" spans="1:2">
      <c r="A529" s="183" t="s">
        <v>1351</v>
      </c>
      <c r="B529" s="183">
        <v>1</v>
      </c>
    </row>
    <row r="530" spans="1:2">
      <c r="A530" s="183" t="s">
        <v>1030</v>
      </c>
      <c r="B530" s="183">
        <v>2</v>
      </c>
    </row>
    <row r="531" spans="1:2">
      <c r="A531" s="183" t="s">
        <v>1004</v>
      </c>
      <c r="B531" s="183">
        <v>1</v>
      </c>
    </row>
    <row r="532" spans="1:2">
      <c r="A532" s="183" t="s">
        <v>732</v>
      </c>
      <c r="B532" s="183">
        <v>1</v>
      </c>
    </row>
    <row r="533" spans="1:2">
      <c r="A533" s="183" t="s">
        <v>995</v>
      </c>
      <c r="B533" s="183">
        <v>1</v>
      </c>
    </row>
    <row r="534" spans="1:2">
      <c r="A534" s="183" t="s">
        <v>1353</v>
      </c>
      <c r="B534" s="183">
        <v>1</v>
      </c>
    </row>
    <row r="535" spans="1:2">
      <c r="A535" s="183" t="s">
        <v>1294</v>
      </c>
      <c r="B535" s="183">
        <v>1</v>
      </c>
    </row>
    <row r="536" spans="1:2">
      <c r="A536" s="183" t="s">
        <v>1003</v>
      </c>
      <c r="B536" s="183">
        <v>1</v>
      </c>
    </row>
    <row r="537" spans="1:2">
      <c r="A537" s="183" t="s">
        <v>1002</v>
      </c>
      <c r="B537" s="183">
        <v>1</v>
      </c>
    </row>
    <row r="538" spans="1:2">
      <c r="A538" s="183" t="s">
        <v>1001</v>
      </c>
      <c r="B538" s="183">
        <v>1</v>
      </c>
    </row>
    <row r="539" spans="1:2">
      <c r="A539" s="183" t="s">
        <v>1170</v>
      </c>
      <c r="B539" s="183">
        <v>1</v>
      </c>
    </row>
    <row r="540" spans="1:2">
      <c r="A540" s="183" t="s">
        <v>802</v>
      </c>
      <c r="B540" s="183">
        <v>1</v>
      </c>
    </row>
    <row r="541" spans="1:2">
      <c r="A541" s="183" t="s">
        <v>251</v>
      </c>
      <c r="B541" s="183">
        <v>1</v>
      </c>
    </row>
    <row r="542" spans="1:2">
      <c r="A542" s="183" t="s">
        <v>484</v>
      </c>
      <c r="B542" s="183">
        <v>1</v>
      </c>
    </row>
    <row r="543" spans="1:2">
      <c r="A543" s="183" t="s">
        <v>932</v>
      </c>
      <c r="B543" s="183">
        <v>1</v>
      </c>
    </row>
    <row r="544" spans="1:2">
      <c r="A544" s="183" t="s">
        <v>270</v>
      </c>
      <c r="B544" s="183">
        <v>1</v>
      </c>
    </row>
    <row r="545" spans="1:2">
      <c r="A545" s="183" t="s">
        <v>889</v>
      </c>
      <c r="B545" s="183">
        <v>1</v>
      </c>
    </row>
    <row r="546" spans="1:2">
      <c r="A546" s="183" t="s">
        <v>1352</v>
      </c>
      <c r="B546" s="183">
        <v>1</v>
      </c>
    </row>
    <row r="547" spans="1:2">
      <c r="A547" s="183" t="s">
        <v>1268</v>
      </c>
      <c r="B547" s="183">
        <v>1</v>
      </c>
    </row>
    <row r="548" spans="1:2">
      <c r="A548" s="183" t="s">
        <v>353</v>
      </c>
      <c r="B548" s="183">
        <v>1</v>
      </c>
    </row>
    <row r="549" spans="1:2">
      <c r="A549" s="183" t="s">
        <v>689</v>
      </c>
      <c r="B549" s="183">
        <v>1</v>
      </c>
    </row>
    <row r="550" spans="1:2">
      <c r="A550" s="183" t="s">
        <v>686</v>
      </c>
      <c r="B550" s="183">
        <v>1</v>
      </c>
    </row>
    <row r="551" spans="1:2">
      <c r="A551" s="183" t="s">
        <v>687</v>
      </c>
      <c r="B551" s="183">
        <v>1</v>
      </c>
    </row>
    <row r="552" spans="1:2">
      <c r="A552" s="183" t="s">
        <v>1374</v>
      </c>
      <c r="B552" s="183">
        <v>1</v>
      </c>
    </row>
    <row r="553" spans="1:2">
      <c r="A553" s="183" t="s">
        <v>1375</v>
      </c>
      <c r="B553" s="183">
        <v>1</v>
      </c>
    </row>
    <row r="554" spans="1:2">
      <c r="A554" s="183" t="s">
        <v>1376</v>
      </c>
      <c r="B554" s="183">
        <v>1</v>
      </c>
    </row>
    <row r="555" spans="1:2">
      <c r="A555" s="183" t="s">
        <v>1377</v>
      </c>
      <c r="B555" s="183">
        <v>1</v>
      </c>
    </row>
    <row r="556" spans="1:2">
      <c r="A556" s="183" t="s">
        <v>1378</v>
      </c>
      <c r="B556" s="183">
        <v>1</v>
      </c>
    </row>
    <row r="557" spans="1:2">
      <c r="A557" s="183" t="s">
        <v>1380</v>
      </c>
      <c r="B557" s="183">
        <v>1</v>
      </c>
    </row>
    <row r="558" spans="1:2">
      <c r="A558" s="183" t="s">
        <v>1381</v>
      </c>
      <c r="B558" s="183">
        <v>1</v>
      </c>
    </row>
    <row r="559" spans="1:2">
      <c r="A559" s="183" t="s">
        <v>1382</v>
      </c>
      <c r="B559" s="183">
        <v>1</v>
      </c>
    </row>
    <row r="560" spans="1:2">
      <c r="A560" s="183" t="s">
        <v>1383</v>
      </c>
      <c r="B560" s="183">
        <v>1</v>
      </c>
    </row>
    <row r="561" spans="1:2">
      <c r="A561" s="183" t="s">
        <v>1384</v>
      </c>
      <c r="B561" s="183">
        <v>1</v>
      </c>
    </row>
    <row r="562" spans="1:2">
      <c r="A562" s="183" t="s">
        <v>1386</v>
      </c>
      <c r="B562" s="183">
        <v>1</v>
      </c>
    </row>
    <row r="563" spans="1:2">
      <c r="A563" s="183" t="s">
        <v>1387</v>
      </c>
      <c r="B563" s="183">
        <v>1</v>
      </c>
    </row>
    <row r="564" spans="1:2">
      <c r="A564" s="183" t="s">
        <v>1388</v>
      </c>
      <c r="B564" s="183">
        <v>1</v>
      </c>
    </row>
    <row r="565" spans="1:2">
      <c r="A565" s="183" t="s">
        <v>1389</v>
      </c>
      <c r="B565" s="183">
        <v>1</v>
      </c>
    </row>
    <row r="566" spans="1:2">
      <c r="A566" s="183" t="s">
        <v>1390</v>
      </c>
      <c r="B566" s="183">
        <v>1</v>
      </c>
    </row>
    <row r="567" spans="1:2">
      <c r="A567" s="183" t="s">
        <v>1391</v>
      </c>
      <c r="B567" s="183">
        <v>1</v>
      </c>
    </row>
    <row r="568" spans="1:2">
      <c r="A568" s="183" t="s">
        <v>1392</v>
      </c>
      <c r="B568" s="183">
        <v>1</v>
      </c>
    </row>
    <row r="569" spans="1:2">
      <c r="A569" s="183" t="s">
        <v>1393</v>
      </c>
      <c r="B569" s="183">
        <v>1</v>
      </c>
    </row>
    <row r="570" spans="1:2">
      <c r="A570" s="183" t="s">
        <v>1394</v>
      </c>
      <c r="B570" s="183">
        <v>1</v>
      </c>
    </row>
    <row r="571" spans="1:2">
      <c r="A571" s="183" t="s">
        <v>1394</v>
      </c>
      <c r="B571" s="183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B4:GV1830"/>
  <sheetViews>
    <sheetView tabSelected="1" zoomScale="90" zoomScaleNormal="90" zoomScaleSheetLayoutView="85" workbookViewId="0">
      <pane xSplit="7" ySplit="7" topLeftCell="H1797" activePane="bottomRight" state="frozen"/>
      <selection pane="topRight" activeCell="E1" sqref="E1"/>
      <selection pane="bottomLeft" activeCell="A6" sqref="A6"/>
      <selection pane="bottomRight" activeCell="K1802" sqref="K1802"/>
    </sheetView>
  </sheetViews>
  <sheetFormatPr defaultRowHeight="15"/>
  <cols>
    <col min="1" max="1" width="3" style="1" customWidth="1"/>
    <col min="2" max="2" width="7.42578125" style="347" customWidth="1"/>
    <col min="3" max="3" width="16.28515625" style="347" customWidth="1"/>
    <col min="4" max="4" width="13" style="347" customWidth="1"/>
    <col min="5" max="5" width="14.42578125" style="347" customWidth="1"/>
    <col min="6" max="6" width="19.42578125" style="1" customWidth="1"/>
    <col min="7" max="7" width="9.85546875" style="1" customWidth="1"/>
    <col min="8" max="8" width="12.5703125" style="1" customWidth="1"/>
    <col min="9" max="9" width="12.42578125" style="1" customWidth="1"/>
    <col min="10" max="10" width="14" style="1" customWidth="1"/>
    <col min="11" max="11" width="16.7109375" style="1" customWidth="1"/>
    <col min="12" max="12" width="14.7109375" style="1" customWidth="1"/>
    <col min="13" max="13" width="16" style="1" customWidth="1"/>
    <col min="14" max="14" width="13.42578125" style="1" customWidth="1"/>
    <col min="15" max="15" width="17.7109375" style="1" customWidth="1"/>
    <col min="16" max="16" width="14.42578125" style="1" customWidth="1"/>
    <col min="17" max="17" width="13.7109375" style="347" customWidth="1"/>
    <col min="18" max="18" width="12.28515625" style="1" customWidth="1"/>
    <col min="19" max="19" width="17" style="1" customWidth="1"/>
    <col min="20" max="16384" width="9.140625" style="1"/>
  </cols>
  <sheetData>
    <row r="4" spans="2:19" ht="21" customHeight="1">
      <c r="B4" s="348" t="s">
        <v>2262</v>
      </c>
      <c r="C4" s="348"/>
      <c r="D4" s="348"/>
      <c r="E4" s="348"/>
      <c r="F4" s="65"/>
      <c r="H4" s="7"/>
      <c r="I4" s="7"/>
      <c r="K4" s="2"/>
      <c r="L4" s="2"/>
      <c r="M4" s="3"/>
      <c r="N4" s="3"/>
      <c r="O4" s="3"/>
      <c r="P4" s="4"/>
      <c r="Q4" s="333"/>
      <c r="R4" s="4"/>
      <c r="S4" s="4"/>
    </row>
    <row r="5" spans="2:19" ht="18.75" customHeight="1">
      <c r="B5" s="399" t="s">
        <v>1</v>
      </c>
      <c r="C5" s="399" t="s">
        <v>940</v>
      </c>
      <c r="D5" s="399" t="s">
        <v>952</v>
      </c>
      <c r="E5" s="399" t="s">
        <v>1797</v>
      </c>
      <c r="F5" s="394" t="s">
        <v>2</v>
      </c>
      <c r="G5" s="394" t="s">
        <v>3</v>
      </c>
      <c r="H5" s="72" t="s">
        <v>4</v>
      </c>
      <c r="I5" s="73"/>
      <c r="J5" s="394" t="s">
        <v>5</v>
      </c>
      <c r="K5" s="394" t="s">
        <v>6</v>
      </c>
      <c r="L5" s="396" t="s">
        <v>7</v>
      </c>
      <c r="M5" s="396" t="s">
        <v>8</v>
      </c>
      <c r="N5" s="396" t="s">
        <v>33</v>
      </c>
      <c r="O5" s="396" t="s">
        <v>9</v>
      </c>
      <c r="P5" s="396" t="s">
        <v>10</v>
      </c>
      <c r="Q5" s="334"/>
      <c r="R5" s="394" t="s">
        <v>11</v>
      </c>
      <c r="S5" s="394" t="s">
        <v>12</v>
      </c>
    </row>
    <row r="6" spans="2:19" ht="18.75">
      <c r="B6" s="400"/>
      <c r="C6" s="400"/>
      <c r="D6" s="400"/>
      <c r="E6" s="400"/>
      <c r="F6" s="395"/>
      <c r="G6" s="395"/>
      <c r="H6" s="74" t="s">
        <v>13</v>
      </c>
      <c r="I6" s="74" t="s">
        <v>14</v>
      </c>
      <c r="J6" s="395"/>
      <c r="K6" s="395"/>
      <c r="L6" s="397"/>
      <c r="M6" s="397"/>
      <c r="N6" s="397"/>
      <c r="O6" s="397"/>
      <c r="P6" s="397"/>
      <c r="Q6" s="335"/>
      <c r="R6" s="395"/>
      <c r="S6" s="395"/>
    </row>
    <row r="7" spans="2:19" ht="18.75">
      <c r="B7" s="336" t="s">
        <v>1</v>
      </c>
      <c r="C7" s="336" t="s">
        <v>940</v>
      </c>
      <c r="D7" s="336" t="s">
        <v>952</v>
      </c>
      <c r="E7" s="336" t="s">
        <v>1797</v>
      </c>
      <c r="F7" s="402" t="s">
        <v>2</v>
      </c>
      <c r="G7" s="121" t="s">
        <v>3</v>
      </c>
      <c r="H7" s="74" t="s">
        <v>13</v>
      </c>
      <c r="I7" s="74" t="s">
        <v>14</v>
      </c>
      <c r="J7" s="121" t="s">
        <v>5</v>
      </c>
      <c r="K7" s="121" t="s">
        <v>6</v>
      </c>
      <c r="L7" s="122" t="s">
        <v>935</v>
      </c>
      <c r="M7" s="121" t="s">
        <v>936</v>
      </c>
      <c r="N7" s="121" t="s">
        <v>937</v>
      </c>
      <c r="O7" s="121" t="s">
        <v>9</v>
      </c>
      <c r="P7" s="121" t="s">
        <v>10</v>
      </c>
      <c r="Q7" s="336" t="s">
        <v>1281</v>
      </c>
      <c r="R7" s="121" t="s">
        <v>11</v>
      </c>
      <c r="S7" s="121" t="s">
        <v>12</v>
      </c>
    </row>
    <row r="8" spans="2:19" ht="15.75">
      <c r="B8" s="169">
        <v>1</v>
      </c>
      <c r="C8" s="349">
        <v>44166</v>
      </c>
      <c r="D8" s="350" t="s">
        <v>957</v>
      </c>
      <c r="E8" s="350"/>
      <c r="F8" s="403">
        <v>44187</v>
      </c>
      <c r="G8" s="84">
        <v>2</v>
      </c>
      <c r="H8" s="161">
        <v>0.54166666666666663</v>
      </c>
      <c r="I8" s="161">
        <v>0.60416666666666663</v>
      </c>
      <c r="J8" s="97" t="s">
        <v>857</v>
      </c>
      <c r="K8" s="84" t="s">
        <v>1066</v>
      </c>
      <c r="L8" s="231">
        <v>7.89</v>
      </c>
      <c r="M8" s="231">
        <v>7.79</v>
      </c>
      <c r="N8" s="231">
        <v>0.1</v>
      </c>
      <c r="O8" s="81">
        <v>43901</v>
      </c>
      <c r="P8" s="83">
        <v>9.5333333333333332</v>
      </c>
      <c r="Q8" s="337" t="s">
        <v>1282</v>
      </c>
      <c r="R8" s="78" t="s">
        <v>52</v>
      </c>
      <c r="S8" s="78" t="s">
        <v>109</v>
      </c>
    </row>
    <row r="9" spans="2:19" ht="15.75">
      <c r="B9" s="169">
        <v>2</v>
      </c>
      <c r="C9" s="349">
        <v>44166</v>
      </c>
      <c r="D9" s="350" t="s">
        <v>957</v>
      </c>
      <c r="E9" s="350"/>
      <c r="F9" s="403">
        <v>44187</v>
      </c>
      <c r="G9" s="84">
        <v>2</v>
      </c>
      <c r="H9" s="161">
        <v>0.59722222222222221</v>
      </c>
      <c r="I9" s="161">
        <v>0.61805555555555558</v>
      </c>
      <c r="J9" s="97" t="s">
        <v>857</v>
      </c>
      <c r="K9" s="84" t="s">
        <v>1067</v>
      </c>
      <c r="L9" s="231">
        <v>2.3199999999999998</v>
      </c>
      <c r="M9" s="231">
        <v>2.2000000000000002</v>
      </c>
      <c r="N9" s="231">
        <v>0.12</v>
      </c>
      <c r="O9" s="81">
        <v>43915</v>
      </c>
      <c r="P9" s="83">
        <v>9.0666666666666664</v>
      </c>
      <c r="Q9" s="337" t="s">
        <v>1282</v>
      </c>
      <c r="R9" s="78" t="s">
        <v>52</v>
      </c>
      <c r="S9" s="78" t="s">
        <v>112</v>
      </c>
    </row>
    <row r="10" spans="2:19" ht="15.75">
      <c r="B10" s="169">
        <v>3</v>
      </c>
      <c r="C10" s="349">
        <v>44166</v>
      </c>
      <c r="D10" s="350" t="s">
        <v>957</v>
      </c>
      <c r="E10" s="350"/>
      <c r="F10" s="403">
        <v>44187</v>
      </c>
      <c r="G10" s="84">
        <v>2</v>
      </c>
      <c r="H10" s="161">
        <v>0.61805555555555558</v>
      </c>
      <c r="I10" s="161">
        <v>0.625</v>
      </c>
      <c r="J10" s="97" t="s">
        <v>857</v>
      </c>
      <c r="K10" s="84" t="s">
        <v>859</v>
      </c>
      <c r="L10" s="231">
        <v>4.3600000000000003</v>
      </c>
      <c r="M10" s="231">
        <v>0.1</v>
      </c>
      <c r="N10" s="231">
        <v>4.26</v>
      </c>
      <c r="O10" s="81">
        <v>43909</v>
      </c>
      <c r="P10" s="83">
        <v>9.2666666666666675</v>
      </c>
      <c r="Q10" s="337" t="s">
        <v>1282</v>
      </c>
      <c r="R10" s="78" t="s">
        <v>52</v>
      </c>
      <c r="S10" s="78" t="s">
        <v>112</v>
      </c>
    </row>
    <row r="11" spans="2:19" ht="15.75">
      <c r="B11" s="169">
        <v>4</v>
      </c>
      <c r="C11" s="349">
        <v>44166</v>
      </c>
      <c r="D11" s="350" t="s">
        <v>957</v>
      </c>
      <c r="E11" s="350"/>
      <c r="F11" s="403">
        <v>44187</v>
      </c>
      <c r="G11" s="84">
        <v>2</v>
      </c>
      <c r="H11" s="161">
        <v>0.625</v>
      </c>
      <c r="I11" s="161">
        <v>0.63888888888888895</v>
      </c>
      <c r="J11" s="97" t="s">
        <v>857</v>
      </c>
      <c r="K11" s="84" t="s">
        <v>860</v>
      </c>
      <c r="L11" s="231">
        <v>1.78</v>
      </c>
      <c r="M11" s="231">
        <v>0.78</v>
      </c>
      <c r="N11" s="231">
        <v>1</v>
      </c>
      <c r="O11" s="81">
        <v>43994</v>
      </c>
      <c r="P11" s="83">
        <v>6.4333333333333336</v>
      </c>
      <c r="Q11" s="338" t="s">
        <v>1280</v>
      </c>
      <c r="R11" s="78" t="s">
        <v>52</v>
      </c>
      <c r="S11" s="78" t="s">
        <v>140</v>
      </c>
    </row>
    <row r="12" spans="2:19" ht="15.75">
      <c r="B12" s="169">
        <v>5</v>
      </c>
      <c r="C12" s="349">
        <v>44166</v>
      </c>
      <c r="D12" s="350" t="s">
        <v>957</v>
      </c>
      <c r="E12" s="350"/>
      <c r="F12" s="403">
        <v>44187</v>
      </c>
      <c r="G12" s="84">
        <v>2</v>
      </c>
      <c r="H12" s="161">
        <v>0.63541666666666663</v>
      </c>
      <c r="I12" s="161">
        <v>0.65972222222222221</v>
      </c>
      <c r="J12" s="97" t="s">
        <v>857</v>
      </c>
      <c r="K12" s="84" t="s">
        <v>1068</v>
      </c>
      <c r="L12" s="231">
        <v>4.46</v>
      </c>
      <c r="M12" s="231">
        <v>1.76</v>
      </c>
      <c r="N12" s="231">
        <v>2.7</v>
      </c>
      <c r="O12" s="81">
        <v>43992</v>
      </c>
      <c r="P12" s="83">
        <v>6.5</v>
      </c>
      <c r="Q12" s="337" t="s">
        <v>1282</v>
      </c>
      <c r="R12" s="78" t="s">
        <v>52</v>
      </c>
      <c r="S12" s="78" t="s">
        <v>140</v>
      </c>
    </row>
    <row r="13" spans="2:19" ht="15.75">
      <c r="B13" s="169">
        <v>6</v>
      </c>
      <c r="C13" s="349">
        <v>44166</v>
      </c>
      <c r="D13" s="350" t="s">
        <v>957</v>
      </c>
      <c r="E13" s="350"/>
      <c r="F13" s="403">
        <v>44187</v>
      </c>
      <c r="G13" s="84">
        <v>2</v>
      </c>
      <c r="H13" s="161">
        <v>0.65625</v>
      </c>
      <c r="I13" s="161">
        <v>0.68055555555555547</v>
      </c>
      <c r="J13" s="97" t="s">
        <v>914</v>
      </c>
      <c r="K13" s="84" t="s">
        <v>1069</v>
      </c>
      <c r="L13" s="231">
        <v>5.95</v>
      </c>
      <c r="M13" s="231">
        <v>3.05</v>
      </c>
      <c r="N13" s="231">
        <v>2.9</v>
      </c>
      <c r="O13" s="81">
        <v>44008</v>
      </c>
      <c r="P13" s="83">
        <v>5.9666666666666668</v>
      </c>
      <c r="Q13" s="338" t="s">
        <v>1280</v>
      </c>
      <c r="R13" s="78" t="s">
        <v>52</v>
      </c>
      <c r="S13" s="78" t="s">
        <v>140</v>
      </c>
    </row>
    <row r="14" spans="2:19" ht="15.75">
      <c r="B14" s="169">
        <v>7</v>
      </c>
      <c r="C14" s="349">
        <v>44166</v>
      </c>
      <c r="D14" s="350" t="s">
        <v>957</v>
      </c>
      <c r="E14" s="350"/>
      <c r="F14" s="403">
        <v>44187</v>
      </c>
      <c r="G14" s="84">
        <v>2</v>
      </c>
      <c r="H14" s="161">
        <v>0.67708333333333337</v>
      </c>
      <c r="I14" s="161">
        <v>0.69444444444444453</v>
      </c>
      <c r="J14" s="97" t="s">
        <v>914</v>
      </c>
      <c r="K14" s="84" t="s">
        <v>752</v>
      </c>
      <c r="L14" s="231">
        <v>3.93</v>
      </c>
      <c r="M14" s="231">
        <v>0.23</v>
      </c>
      <c r="N14" s="231">
        <v>3.7</v>
      </c>
      <c r="O14" s="81">
        <v>44016</v>
      </c>
      <c r="P14" s="83">
        <v>5.7</v>
      </c>
      <c r="Q14" s="338" t="s">
        <v>1280</v>
      </c>
      <c r="R14" s="78" t="s">
        <v>52</v>
      </c>
      <c r="S14" s="78" t="s">
        <v>112</v>
      </c>
    </row>
    <row r="15" spans="2:19" ht="15.75">
      <c r="B15" s="169">
        <v>8</v>
      </c>
      <c r="C15" s="349">
        <v>44166</v>
      </c>
      <c r="D15" s="350" t="s">
        <v>957</v>
      </c>
      <c r="E15" s="350"/>
      <c r="F15" s="403">
        <v>44187</v>
      </c>
      <c r="G15" s="84">
        <v>2</v>
      </c>
      <c r="H15" s="161">
        <v>0.69444444444444453</v>
      </c>
      <c r="I15" s="161">
        <v>0.70833333333333337</v>
      </c>
      <c r="J15" s="97" t="s">
        <v>141</v>
      </c>
      <c r="K15" s="84" t="s">
        <v>751</v>
      </c>
      <c r="L15" s="231">
        <v>5.19</v>
      </c>
      <c r="M15" s="231">
        <v>0.1</v>
      </c>
      <c r="N15" s="231">
        <v>5.09</v>
      </c>
      <c r="O15" s="81">
        <v>44003</v>
      </c>
      <c r="P15" s="83">
        <v>6.1333333333333337</v>
      </c>
      <c r="Q15" s="338" t="s">
        <v>1280</v>
      </c>
      <c r="R15" s="78" t="s">
        <v>53</v>
      </c>
      <c r="S15" s="78" t="s">
        <v>84</v>
      </c>
    </row>
    <row r="16" spans="2:19" ht="15.75">
      <c r="B16" s="169">
        <v>9</v>
      </c>
      <c r="C16" s="349">
        <v>44166</v>
      </c>
      <c r="D16" s="350" t="s">
        <v>956</v>
      </c>
      <c r="E16" s="350"/>
      <c r="F16" s="403">
        <v>44179</v>
      </c>
      <c r="G16" s="84" t="s">
        <v>22</v>
      </c>
      <c r="H16" s="78" t="s">
        <v>684</v>
      </c>
      <c r="I16" s="78" t="s">
        <v>34</v>
      </c>
      <c r="J16" s="97" t="s">
        <v>685</v>
      </c>
      <c r="K16" s="84" t="s">
        <v>686</v>
      </c>
      <c r="L16" s="231">
        <v>2.46</v>
      </c>
      <c r="M16" s="231">
        <v>2.46</v>
      </c>
      <c r="N16" s="231">
        <v>0</v>
      </c>
      <c r="O16" s="81">
        <v>43950</v>
      </c>
      <c r="P16" s="83">
        <v>7.6333333333333337</v>
      </c>
      <c r="Q16" s="337" t="s">
        <v>1282</v>
      </c>
      <c r="R16" s="78" t="s">
        <v>52</v>
      </c>
      <c r="S16" s="78" t="s">
        <v>69</v>
      </c>
    </row>
    <row r="17" spans="2:19" ht="15.75">
      <c r="B17" s="169">
        <v>10</v>
      </c>
      <c r="C17" s="349">
        <v>44166</v>
      </c>
      <c r="D17" s="350" t="s">
        <v>956</v>
      </c>
      <c r="E17" s="350"/>
      <c r="F17" s="403">
        <v>44179</v>
      </c>
      <c r="G17" s="84" t="s">
        <v>22</v>
      </c>
      <c r="H17" s="78" t="s">
        <v>684</v>
      </c>
      <c r="I17" s="78" t="s">
        <v>34</v>
      </c>
      <c r="J17" s="97" t="s">
        <v>685</v>
      </c>
      <c r="K17" s="84" t="s">
        <v>687</v>
      </c>
      <c r="L17" s="231">
        <v>2.74</v>
      </c>
      <c r="M17" s="231">
        <v>1</v>
      </c>
      <c r="N17" s="231">
        <v>1.7400000000000002</v>
      </c>
      <c r="O17" s="81">
        <v>43960</v>
      </c>
      <c r="P17" s="83">
        <v>7.3</v>
      </c>
      <c r="Q17" s="337" t="s">
        <v>1282</v>
      </c>
      <c r="R17" s="78" t="s">
        <v>52</v>
      </c>
      <c r="S17" s="78" t="s">
        <v>69</v>
      </c>
    </row>
    <row r="18" spans="2:19" ht="15.75">
      <c r="B18" s="169">
        <v>11</v>
      </c>
      <c r="C18" s="349">
        <v>44166</v>
      </c>
      <c r="D18" s="350" t="s">
        <v>953</v>
      </c>
      <c r="E18" s="350"/>
      <c r="F18" s="403">
        <v>44178</v>
      </c>
      <c r="G18" s="84">
        <v>1</v>
      </c>
      <c r="H18" s="78" t="s">
        <v>1058</v>
      </c>
      <c r="I18" s="78" t="s">
        <v>606</v>
      </c>
      <c r="J18" s="97" t="s">
        <v>608</v>
      </c>
      <c r="K18" s="84" t="s">
        <v>1059</v>
      </c>
      <c r="L18" s="231">
        <v>2.72</v>
      </c>
      <c r="M18" s="231">
        <v>0.2</v>
      </c>
      <c r="N18" s="231">
        <v>2.52</v>
      </c>
      <c r="O18" s="81">
        <v>43767</v>
      </c>
      <c r="P18" s="83">
        <v>13.7</v>
      </c>
      <c r="Q18" s="337" t="s">
        <v>1282</v>
      </c>
      <c r="R18" s="78" t="s">
        <v>52</v>
      </c>
      <c r="S18" s="78" t="s">
        <v>69</v>
      </c>
    </row>
    <row r="19" spans="2:19" ht="15.75">
      <c r="B19" s="169">
        <v>12</v>
      </c>
      <c r="C19" s="349">
        <v>44166</v>
      </c>
      <c r="D19" s="350" t="s">
        <v>957</v>
      </c>
      <c r="E19" s="350"/>
      <c r="F19" s="403">
        <v>44180</v>
      </c>
      <c r="G19" s="84">
        <v>1</v>
      </c>
      <c r="H19" s="78" t="s">
        <v>40</v>
      </c>
      <c r="I19" s="78" t="s">
        <v>70</v>
      </c>
      <c r="J19" s="97" t="s">
        <v>745</v>
      </c>
      <c r="K19" s="84" t="s">
        <v>1060</v>
      </c>
      <c r="L19" s="231">
        <v>8.4</v>
      </c>
      <c r="M19" s="231">
        <v>0.4</v>
      </c>
      <c r="N19" s="231">
        <v>8</v>
      </c>
      <c r="O19" s="81">
        <v>43921</v>
      </c>
      <c r="P19" s="83">
        <v>8.6333333333333329</v>
      </c>
      <c r="Q19" s="337" t="s">
        <v>1282</v>
      </c>
      <c r="R19" s="78" t="s">
        <v>52</v>
      </c>
      <c r="S19" s="78" t="s">
        <v>747</v>
      </c>
    </row>
    <row r="20" spans="2:19" ht="15.75">
      <c r="B20" s="169">
        <v>13</v>
      </c>
      <c r="C20" s="349">
        <v>44166</v>
      </c>
      <c r="D20" s="350" t="s">
        <v>958</v>
      </c>
      <c r="E20" s="350"/>
      <c r="F20" s="403">
        <v>44182</v>
      </c>
      <c r="G20" s="84">
        <v>1</v>
      </c>
      <c r="H20" s="78" t="s">
        <v>815</v>
      </c>
      <c r="I20" s="78" t="s">
        <v>177</v>
      </c>
      <c r="J20" s="97" t="s">
        <v>17</v>
      </c>
      <c r="K20" s="84" t="s">
        <v>1061</v>
      </c>
      <c r="L20" s="231">
        <v>6.4</v>
      </c>
      <c r="M20" s="231">
        <v>0.3</v>
      </c>
      <c r="N20" s="231">
        <v>6.1000000000000005</v>
      </c>
      <c r="O20" s="81">
        <v>44101</v>
      </c>
      <c r="P20" s="83">
        <v>2.7</v>
      </c>
      <c r="Q20" s="338" t="s">
        <v>1280</v>
      </c>
      <c r="R20" s="78" t="s">
        <v>54</v>
      </c>
      <c r="S20" s="78" t="s">
        <v>56</v>
      </c>
    </row>
    <row r="21" spans="2:19" ht="15.75">
      <c r="B21" s="169">
        <v>14</v>
      </c>
      <c r="C21" s="349">
        <v>44166</v>
      </c>
      <c r="D21" s="350" t="s">
        <v>958</v>
      </c>
      <c r="E21" s="350"/>
      <c r="F21" s="403">
        <v>44182</v>
      </c>
      <c r="G21" s="84">
        <v>1</v>
      </c>
      <c r="H21" s="78" t="s">
        <v>659</v>
      </c>
      <c r="I21" s="78" t="s">
        <v>1062</v>
      </c>
      <c r="J21" s="97" t="s">
        <v>717</v>
      </c>
      <c r="K21" s="84" t="s">
        <v>1063</v>
      </c>
      <c r="L21" s="231">
        <v>2.4700000000000002</v>
      </c>
      <c r="M21" s="231">
        <v>0.1</v>
      </c>
      <c r="N21" s="231">
        <v>2.37</v>
      </c>
      <c r="O21" s="81">
        <v>43970</v>
      </c>
      <c r="P21" s="83">
        <v>7.0666666666666664</v>
      </c>
      <c r="Q21" s="337" t="s">
        <v>1282</v>
      </c>
      <c r="R21" s="78" t="s">
        <v>52</v>
      </c>
      <c r="S21" s="78" t="s">
        <v>153</v>
      </c>
    </row>
    <row r="22" spans="2:19" ht="15.75">
      <c r="B22" s="169">
        <v>15</v>
      </c>
      <c r="C22" s="349">
        <v>44166</v>
      </c>
      <c r="D22" s="350" t="s">
        <v>958</v>
      </c>
      <c r="E22" s="350"/>
      <c r="F22" s="403">
        <v>44182</v>
      </c>
      <c r="G22" s="84">
        <v>1</v>
      </c>
      <c r="H22" s="78" t="s">
        <v>659</v>
      </c>
      <c r="I22" s="78" t="s">
        <v>1062</v>
      </c>
      <c r="J22" s="97" t="s">
        <v>717</v>
      </c>
      <c r="K22" s="84" t="s">
        <v>759</v>
      </c>
      <c r="L22" s="231">
        <v>0.25</v>
      </c>
      <c r="M22" s="231">
        <v>0.08</v>
      </c>
      <c r="N22" s="231">
        <v>0.16999999999999998</v>
      </c>
      <c r="O22" s="81">
        <v>44027</v>
      </c>
      <c r="P22" s="83">
        <v>5.166666666666667</v>
      </c>
      <c r="Q22" s="338" t="s">
        <v>1280</v>
      </c>
      <c r="R22" s="78" t="s">
        <v>52</v>
      </c>
      <c r="S22" s="78" t="s">
        <v>153</v>
      </c>
    </row>
    <row r="23" spans="2:19" ht="15.75">
      <c r="B23" s="169">
        <v>16</v>
      </c>
      <c r="C23" s="349">
        <v>44166</v>
      </c>
      <c r="D23" s="350" t="s">
        <v>958</v>
      </c>
      <c r="E23" s="350"/>
      <c r="F23" s="403">
        <v>44182</v>
      </c>
      <c r="G23" s="84">
        <v>1</v>
      </c>
      <c r="H23" s="78" t="s">
        <v>659</v>
      </c>
      <c r="I23" s="78" t="s">
        <v>1062</v>
      </c>
      <c r="J23" s="97" t="s">
        <v>760</v>
      </c>
      <c r="K23" s="84" t="s">
        <v>762</v>
      </c>
      <c r="L23" s="231">
        <v>2.61</v>
      </c>
      <c r="M23" s="231">
        <v>0.5</v>
      </c>
      <c r="N23" s="231">
        <v>2.11</v>
      </c>
      <c r="O23" s="81">
        <v>44017</v>
      </c>
      <c r="P23" s="83">
        <v>5.5</v>
      </c>
      <c r="Q23" s="338" t="s">
        <v>1280</v>
      </c>
      <c r="R23" s="78" t="s">
        <v>20</v>
      </c>
      <c r="S23" s="78" t="s">
        <v>112</v>
      </c>
    </row>
    <row r="24" spans="2:19" ht="15.75">
      <c r="B24" s="169">
        <v>17</v>
      </c>
      <c r="C24" s="349">
        <v>44166</v>
      </c>
      <c r="D24" s="350" t="s">
        <v>954</v>
      </c>
      <c r="E24" s="350"/>
      <c r="F24" s="403">
        <v>44183</v>
      </c>
      <c r="G24" s="84">
        <v>1</v>
      </c>
      <c r="H24" s="78" t="s">
        <v>123</v>
      </c>
      <c r="I24" s="78" t="s">
        <v>143</v>
      </c>
      <c r="J24" s="97" t="s">
        <v>356</v>
      </c>
      <c r="K24" s="84" t="s">
        <v>902</v>
      </c>
      <c r="L24" s="231">
        <v>5.23</v>
      </c>
      <c r="M24" s="231">
        <v>0.15</v>
      </c>
      <c r="N24" s="231">
        <v>5.08</v>
      </c>
      <c r="O24" s="81">
        <v>44067</v>
      </c>
      <c r="P24" s="83">
        <v>3.8666666666666667</v>
      </c>
      <c r="Q24" s="338" t="s">
        <v>1280</v>
      </c>
      <c r="R24" s="78" t="s">
        <v>20</v>
      </c>
      <c r="S24" s="78" t="s">
        <v>56</v>
      </c>
    </row>
    <row r="25" spans="2:19" ht="15.75">
      <c r="B25" s="169">
        <v>18</v>
      </c>
      <c r="C25" s="349">
        <v>44166</v>
      </c>
      <c r="D25" s="350" t="s">
        <v>957</v>
      </c>
      <c r="E25" s="350"/>
      <c r="F25" s="403">
        <v>44187</v>
      </c>
      <c r="G25" s="84">
        <v>1</v>
      </c>
      <c r="H25" s="78" t="s">
        <v>805</v>
      </c>
      <c r="I25" s="78" t="s">
        <v>388</v>
      </c>
      <c r="J25" s="97" t="s">
        <v>697</v>
      </c>
      <c r="K25" s="84" t="s">
        <v>1064</v>
      </c>
      <c r="L25" s="231">
        <v>5.04</v>
      </c>
      <c r="M25" s="231">
        <v>0.15</v>
      </c>
      <c r="N25" s="231">
        <v>4.8899999999999997</v>
      </c>
      <c r="O25" s="81">
        <v>43965</v>
      </c>
      <c r="P25" s="83">
        <v>7.4</v>
      </c>
      <c r="Q25" s="337" t="s">
        <v>1282</v>
      </c>
      <c r="R25" s="78" t="s">
        <v>53</v>
      </c>
      <c r="S25" s="78" t="s">
        <v>84</v>
      </c>
    </row>
    <row r="26" spans="2:19" ht="15.75">
      <c r="B26" s="169">
        <v>19</v>
      </c>
      <c r="C26" s="349">
        <v>44166</v>
      </c>
      <c r="D26" s="350" t="s">
        <v>957</v>
      </c>
      <c r="E26" s="350"/>
      <c r="F26" s="403">
        <v>44187</v>
      </c>
      <c r="G26" s="84">
        <v>1</v>
      </c>
      <c r="H26" s="78" t="s">
        <v>805</v>
      </c>
      <c r="I26" s="78" t="s">
        <v>388</v>
      </c>
      <c r="J26" s="97" t="s">
        <v>697</v>
      </c>
      <c r="K26" s="84" t="s">
        <v>1065</v>
      </c>
      <c r="L26" s="231">
        <v>5.93</v>
      </c>
      <c r="M26" s="231">
        <v>0.08</v>
      </c>
      <c r="N26" s="231">
        <v>5.85</v>
      </c>
      <c r="O26" s="81">
        <v>43964</v>
      </c>
      <c r="P26" s="83">
        <v>7.4333333333333336</v>
      </c>
      <c r="Q26" s="337" t="s">
        <v>1282</v>
      </c>
      <c r="R26" s="78" t="s">
        <v>53</v>
      </c>
      <c r="S26" s="78" t="s">
        <v>84</v>
      </c>
    </row>
    <row r="27" spans="2:19" s="76" customFormat="1" ht="18.75">
      <c r="B27" s="169">
        <v>20</v>
      </c>
      <c r="C27" s="349">
        <v>44197</v>
      </c>
      <c r="D27" s="350" t="s">
        <v>953</v>
      </c>
      <c r="E27" s="350"/>
      <c r="F27" s="403">
        <v>44220</v>
      </c>
      <c r="G27" s="84" t="s">
        <v>22</v>
      </c>
      <c r="H27" s="78" t="s">
        <v>688</v>
      </c>
      <c r="I27" s="78" t="s">
        <v>38</v>
      </c>
      <c r="J27" s="97" t="s">
        <v>690</v>
      </c>
      <c r="K27" s="84" t="s">
        <v>689</v>
      </c>
      <c r="L27" s="231">
        <v>4.57</v>
      </c>
      <c r="M27" s="231">
        <v>0.01</v>
      </c>
      <c r="N27" s="231">
        <v>4.5600000000000005</v>
      </c>
      <c r="O27" s="81">
        <v>43879</v>
      </c>
      <c r="P27" s="83">
        <v>11.4</v>
      </c>
      <c r="Q27" s="337" t="s">
        <v>1282</v>
      </c>
      <c r="R27" s="78" t="s">
        <v>52</v>
      </c>
      <c r="S27" s="78" t="s">
        <v>306</v>
      </c>
    </row>
    <row r="28" spans="2:19" s="76" customFormat="1" ht="18.75">
      <c r="B28" s="169">
        <v>21</v>
      </c>
      <c r="C28" s="349">
        <v>44228</v>
      </c>
      <c r="D28" s="350" t="s">
        <v>954</v>
      </c>
      <c r="E28" s="350"/>
      <c r="F28" s="403">
        <v>44232</v>
      </c>
      <c r="G28" s="79">
        <v>1</v>
      </c>
      <c r="H28" s="82" t="s">
        <v>174</v>
      </c>
      <c r="I28" s="82" t="s">
        <v>118</v>
      </c>
      <c r="J28" s="98" t="s">
        <v>121</v>
      </c>
      <c r="K28" s="78" t="s">
        <v>691</v>
      </c>
      <c r="L28" s="231">
        <v>1.64</v>
      </c>
      <c r="M28" s="231">
        <v>1</v>
      </c>
      <c r="N28" s="231">
        <v>0.6399999999999999</v>
      </c>
      <c r="O28" s="78">
        <v>44031</v>
      </c>
      <c r="P28" s="83">
        <v>6.7</v>
      </c>
      <c r="Q28" s="337" t="s">
        <v>1282</v>
      </c>
      <c r="R28" s="78" t="s">
        <v>52</v>
      </c>
      <c r="S28" s="78" t="s">
        <v>69</v>
      </c>
    </row>
    <row r="29" spans="2:19" s="76" customFormat="1" ht="18.75">
      <c r="B29" s="169">
        <v>22</v>
      </c>
      <c r="C29" s="349">
        <v>44228</v>
      </c>
      <c r="D29" s="350" t="s">
        <v>954</v>
      </c>
      <c r="E29" s="350"/>
      <c r="F29" s="403">
        <v>44232</v>
      </c>
      <c r="G29" s="79">
        <v>1</v>
      </c>
      <c r="H29" s="82" t="s">
        <v>174</v>
      </c>
      <c r="I29" s="82" t="s">
        <v>118</v>
      </c>
      <c r="J29" s="98" t="s">
        <v>121</v>
      </c>
      <c r="K29" s="78" t="s">
        <v>692</v>
      </c>
      <c r="L29" s="231">
        <v>0.87</v>
      </c>
      <c r="M29" s="231">
        <v>0.37</v>
      </c>
      <c r="N29" s="231">
        <v>0.5</v>
      </c>
      <c r="O29" s="78">
        <v>44035</v>
      </c>
      <c r="P29" s="83">
        <v>6.6</v>
      </c>
      <c r="Q29" s="337" t="s">
        <v>1282</v>
      </c>
      <c r="R29" s="99" t="s">
        <v>52</v>
      </c>
      <c r="S29" s="99" t="s">
        <v>69</v>
      </c>
    </row>
    <row r="30" spans="2:19" s="76" customFormat="1" ht="18.75">
      <c r="B30" s="169">
        <v>23</v>
      </c>
      <c r="C30" s="349">
        <v>44228</v>
      </c>
      <c r="D30" s="350" t="s">
        <v>954</v>
      </c>
      <c r="E30" s="350"/>
      <c r="F30" s="403">
        <v>44232</v>
      </c>
      <c r="G30" s="79">
        <v>1</v>
      </c>
      <c r="H30" s="82" t="s">
        <v>174</v>
      </c>
      <c r="I30" s="82" t="s">
        <v>118</v>
      </c>
      <c r="J30" s="98" t="s">
        <v>421</v>
      </c>
      <c r="K30" s="78" t="s">
        <v>693</v>
      </c>
      <c r="L30" s="231">
        <v>1.5</v>
      </c>
      <c r="M30" s="231">
        <v>0.63</v>
      </c>
      <c r="N30" s="231">
        <v>0.87</v>
      </c>
      <c r="O30" s="78">
        <v>44091</v>
      </c>
      <c r="P30" s="83">
        <v>4.7</v>
      </c>
      <c r="Q30" s="338" t="s">
        <v>1280</v>
      </c>
      <c r="R30" s="99" t="s">
        <v>53</v>
      </c>
      <c r="S30" s="99" t="s">
        <v>235</v>
      </c>
    </row>
    <row r="31" spans="2:19" s="76" customFormat="1" ht="18.75">
      <c r="B31" s="169">
        <v>24</v>
      </c>
      <c r="C31" s="349">
        <v>44228</v>
      </c>
      <c r="D31" s="350" t="s">
        <v>955</v>
      </c>
      <c r="E31" s="350"/>
      <c r="F31" s="403">
        <v>44233</v>
      </c>
      <c r="G31" s="79">
        <v>1</v>
      </c>
      <c r="H31" s="82" t="s">
        <v>724</v>
      </c>
      <c r="I31" s="82" t="s">
        <v>285</v>
      </c>
      <c r="J31" s="98" t="s">
        <v>697</v>
      </c>
      <c r="K31" s="78" t="s">
        <v>698</v>
      </c>
      <c r="L31" s="231">
        <v>4.3499999999999996</v>
      </c>
      <c r="M31" s="231">
        <v>2.35</v>
      </c>
      <c r="N31" s="231">
        <f t="shared" ref="N31:N42" si="0">L31-M31</f>
        <v>1.9999999999999996</v>
      </c>
      <c r="O31" s="100">
        <v>43966</v>
      </c>
      <c r="P31" s="83">
        <v>8.9</v>
      </c>
      <c r="Q31" s="337" t="s">
        <v>1282</v>
      </c>
      <c r="R31" s="78" t="s">
        <v>53</v>
      </c>
      <c r="S31" s="78" t="s">
        <v>84</v>
      </c>
    </row>
    <row r="32" spans="2:19" s="76" customFormat="1" ht="18.75">
      <c r="B32" s="169">
        <v>25</v>
      </c>
      <c r="C32" s="349">
        <v>44228</v>
      </c>
      <c r="D32" s="350" t="s">
        <v>955</v>
      </c>
      <c r="E32" s="350"/>
      <c r="F32" s="403">
        <v>44233</v>
      </c>
      <c r="G32" s="79">
        <v>1</v>
      </c>
      <c r="H32" s="82" t="s">
        <v>724</v>
      </c>
      <c r="I32" s="82" t="s">
        <v>285</v>
      </c>
      <c r="J32" s="98" t="s">
        <v>697</v>
      </c>
      <c r="K32" s="78" t="s">
        <v>699</v>
      </c>
      <c r="L32" s="231">
        <v>5.42</v>
      </c>
      <c r="M32" s="231">
        <v>2.42</v>
      </c>
      <c r="N32" s="231">
        <f t="shared" si="0"/>
        <v>3</v>
      </c>
      <c r="O32" s="101">
        <v>43966</v>
      </c>
      <c r="P32" s="83">
        <v>8.9</v>
      </c>
      <c r="Q32" s="337" t="s">
        <v>1282</v>
      </c>
      <c r="R32" s="78" t="s">
        <v>53</v>
      </c>
      <c r="S32" s="78" t="s">
        <v>84</v>
      </c>
    </row>
    <row r="33" spans="2:19" s="76" customFormat="1" ht="18.75">
      <c r="B33" s="169">
        <v>26</v>
      </c>
      <c r="C33" s="349">
        <v>44228</v>
      </c>
      <c r="D33" s="350" t="s">
        <v>955</v>
      </c>
      <c r="E33" s="350"/>
      <c r="F33" s="403">
        <v>44233</v>
      </c>
      <c r="G33" s="79">
        <v>1</v>
      </c>
      <c r="H33" s="82" t="s">
        <v>724</v>
      </c>
      <c r="I33" s="82" t="s">
        <v>285</v>
      </c>
      <c r="J33" s="98" t="s">
        <v>697</v>
      </c>
      <c r="K33" s="78" t="s">
        <v>700</v>
      </c>
      <c r="L33" s="231">
        <v>1.52</v>
      </c>
      <c r="M33" s="231">
        <v>1.52</v>
      </c>
      <c r="N33" s="231">
        <f t="shared" si="0"/>
        <v>0</v>
      </c>
      <c r="O33" s="101">
        <v>43962</v>
      </c>
      <c r="P33" s="83">
        <v>9.1</v>
      </c>
      <c r="Q33" s="337" t="s">
        <v>1282</v>
      </c>
      <c r="R33" s="78" t="s">
        <v>53</v>
      </c>
      <c r="S33" s="78" t="s">
        <v>84</v>
      </c>
    </row>
    <row r="34" spans="2:19" s="76" customFormat="1" ht="18.75">
      <c r="B34" s="169">
        <v>27</v>
      </c>
      <c r="C34" s="349">
        <v>44228</v>
      </c>
      <c r="D34" s="350" t="s">
        <v>955</v>
      </c>
      <c r="E34" s="350"/>
      <c r="F34" s="403">
        <v>44233</v>
      </c>
      <c r="G34" s="79">
        <v>1</v>
      </c>
      <c r="H34" s="82" t="s">
        <v>724</v>
      </c>
      <c r="I34" s="82" t="s">
        <v>285</v>
      </c>
      <c r="J34" s="98" t="s">
        <v>697</v>
      </c>
      <c r="K34" s="78" t="s">
        <v>701</v>
      </c>
      <c r="L34" s="231">
        <v>5.57</v>
      </c>
      <c r="M34" s="231">
        <v>4.3</v>
      </c>
      <c r="N34" s="231">
        <f t="shared" si="0"/>
        <v>1.2700000000000005</v>
      </c>
      <c r="O34" s="101">
        <v>43992</v>
      </c>
      <c r="P34" s="83">
        <v>8.1</v>
      </c>
      <c r="Q34" s="337" t="s">
        <v>1282</v>
      </c>
      <c r="R34" s="78" t="s">
        <v>53</v>
      </c>
      <c r="S34" s="78" t="s">
        <v>84</v>
      </c>
    </row>
    <row r="35" spans="2:19" s="76" customFormat="1" ht="18.75">
      <c r="B35" s="169">
        <v>28</v>
      </c>
      <c r="C35" s="349">
        <v>44228</v>
      </c>
      <c r="D35" s="350" t="s">
        <v>955</v>
      </c>
      <c r="E35" s="350"/>
      <c r="F35" s="403">
        <v>44233</v>
      </c>
      <c r="G35" s="79">
        <v>1</v>
      </c>
      <c r="H35" s="82" t="s">
        <v>724</v>
      </c>
      <c r="I35" s="82" t="s">
        <v>285</v>
      </c>
      <c r="J35" s="98" t="s">
        <v>697</v>
      </c>
      <c r="K35" s="78" t="s">
        <v>702</v>
      </c>
      <c r="L35" s="231">
        <v>1.22</v>
      </c>
      <c r="M35" s="231">
        <v>1.22</v>
      </c>
      <c r="N35" s="231">
        <f t="shared" si="0"/>
        <v>0</v>
      </c>
      <c r="O35" s="101">
        <v>43963</v>
      </c>
      <c r="P35" s="83">
        <v>9</v>
      </c>
      <c r="Q35" s="337" t="s">
        <v>1282</v>
      </c>
      <c r="R35" s="78" t="s">
        <v>53</v>
      </c>
      <c r="S35" s="78" t="s">
        <v>84</v>
      </c>
    </row>
    <row r="36" spans="2:19" s="76" customFormat="1" ht="18.75">
      <c r="B36" s="169">
        <v>29</v>
      </c>
      <c r="C36" s="349">
        <v>44228</v>
      </c>
      <c r="D36" s="350" t="s">
        <v>955</v>
      </c>
      <c r="E36" s="350"/>
      <c r="F36" s="403">
        <v>44233</v>
      </c>
      <c r="G36" s="79">
        <v>1</v>
      </c>
      <c r="H36" s="82" t="s">
        <v>724</v>
      </c>
      <c r="I36" s="82" t="s">
        <v>285</v>
      </c>
      <c r="J36" s="98" t="s">
        <v>697</v>
      </c>
      <c r="K36" s="78" t="s">
        <v>703</v>
      </c>
      <c r="L36" s="231">
        <v>5.61</v>
      </c>
      <c r="M36" s="231">
        <v>4.5999999999999996</v>
      </c>
      <c r="N36" s="231">
        <f t="shared" si="0"/>
        <v>1.0100000000000007</v>
      </c>
      <c r="O36" s="101">
        <v>43992</v>
      </c>
      <c r="P36" s="83">
        <v>8.1</v>
      </c>
      <c r="Q36" s="337" t="s">
        <v>1282</v>
      </c>
      <c r="R36" s="78" t="s">
        <v>53</v>
      </c>
      <c r="S36" s="78" t="s">
        <v>84</v>
      </c>
    </row>
    <row r="37" spans="2:19" s="76" customFormat="1" ht="18.75">
      <c r="B37" s="169">
        <v>30</v>
      </c>
      <c r="C37" s="349">
        <v>44228</v>
      </c>
      <c r="D37" s="350" t="s">
        <v>955</v>
      </c>
      <c r="E37" s="350"/>
      <c r="F37" s="403">
        <v>44233</v>
      </c>
      <c r="G37" s="79">
        <v>1</v>
      </c>
      <c r="H37" s="82" t="s">
        <v>724</v>
      </c>
      <c r="I37" s="82" t="s">
        <v>285</v>
      </c>
      <c r="J37" s="98" t="s">
        <v>608</v>
      </c>
      <c r="K37" s="78" t="s">
        <v>704</v>
      </c>
      <c r="L37" s="231">
        <v>2.2000000000000002</v>
      </c>
      <c r="M37" s="231">
        <v>2.2000000000000002</v>
      </c>
      <c r="N37" s="231">
        <f t="shared" si="0"/>
        <v>0</v>
      </c>
      <c r="O37" s="101">
        <v>43921</v>
      </c>
      <c r="P37" s="83">
        <v>10.4</v>
      </c>
      <c r="Q37" s="337" t="s">
        <v>1282</v>
      </c>
      <c r="R37" s="78" t="s">
        <v>52</v>
      </c>
      <c r="S37" s="78" t="s">
        <v>705</v>
      </c>
    </row>
    <row r="38" spans="2:19" s="76" customFormat="1" ht="18.75">
      <c r="B38" s="169">
        <v>31</v>
      </c>
      <c r="C38" s="349">
        <v>44228</v>
      </c>
      <c r="D38" s="350" t="s">
        <v>955</v>
      </c>
      <c r="E38" s="350"/>
      <c r="F38" s="403">
        <v>44233</v>
      </c>
      <c r="G38" s="79">
        <v>1</v>
      </c>
      <c r="H38" s="82" t="s">
        <v>724</v>
      </c>
      <c r="I38" s="82" t="s">
        <v>285</v>
      </c>
      <c r="J38" s="98" t="s">
        <v>608</v>
      </c>
      <c r="K38" s="78" t="s">
        <v>706</v>
      </c>
      <c r="L38" s="231">
        <v>5.0999999999999996</v>
      </c>
      <c r="M38" s="231">
        <v>1.5</v>
      </c>
      <c r="N38" s="231">
        <f t="shared" si="0"/>
        <v>3.5999999999999996</v>
      </c>
      <c r="O38" s="101">
        <v>43909</v>
      </c>
      <c r="P38" s="83">
        <v>10.8</v>
      </c>
      <c r="Q38" s="337" t="s">
        <v>1282</v>
      </c>
      <c r="R38" s="78" t="s">
        <v>52</v>
      </c>
      <c r="S38" s="78" t="s">
        <v>705</v>
      </c>
    </row>
    <row r="39" spans="2:19" s="76" customFormat="1" ht="18.75">
      <c r="B39" s="169">
        <v>32</v>
      </c>
      <c r="C39" s="349">
        <v>44228</v>
      </c>
      <c r="D39" s="350" t="s">
        <v>955</v>
      </c>
      <c r="E39" s="350"/>
      <c r="F39" s="403">
        <v>44233</v>
      </c>
      <c r="G39" s="79">
        <v>1</v>
      </c>
      <c r="H39" s="82" t="s">
        <v>724</v>
      </c>
      <c r="I39" s="82" t="s">
        <v>285</v>
      </c>
      <c r="J39" s="98" t="s">
        <v>151</v>
      </c>
      <c r="K39" s="78" t="s">
        <v>707</v>
      </c>
      <c r="L39" s="231">
        <v>0.73</v>
      </c>
      <c r="M39" s="231">
        <v>0.73</v>
      </c>
      <c r="N39" s="231">
        <f t="shared" si="0"/>
        <v>0</v>
      </c>
      <c r="O39" s="101">
        <v>43979</v>
      </c>
      <c r="P39" s="83">
        <v>8.5</v>
      </c>
      <c r="Q39" s="337" t="s">
        <v>1282</v>
      </c>
      <c r="R39" s="78" t="s">
        <v>54</v>
      </c>
      <c r="S39" s="78" t="s">
        <v>153</v>
      </c>
    </row>
    <row r="40" spans="2:19" s="76" customFormat="1" ht="18.75">
      <c r="B40" s="169">
        <v>33</v>
      </c>
      <c r="C40" s="349">
        <v>44228</v>
      </c>
      <c r="D40" s="350" t="s">
        <v>955</v>
      </c>
      <c r="E40" s="350"/>
      <c r="F40" s="403">
        <v>44233</v>
      </c>
      <c r="G40" s="79">
        <v>1</v>
      </c>
      <c r="H40" s="82" t="s">
        <v>724</v>
      </c>
      <c r="I40" s="82" t="s">
        <v>285</v>
      </c>
      <c r="J40" s="98" t="s">
        <v>151</v>
      </c>
      <c r="K40" s="78" t="s">
        <v>708</v>
      </c>
      <c r="L40" s="231">
        <v>1.6</v>
      </c>
      <c r="M40" s="231">
        <v>1.6</v>
      </c>
      <c r="N40" s="231">
        <f t="shared" si="0"/>
        <v>0</v>
      </c>
      <c r="O40" s="101">
        <v>43984</v>
      </c>
      <c r="P40" s="83">
        <v>8.3000000000000007</v>
      </c>
      <c r="Q40" s="337" t="s">
        <v>1282</v>
      </c>
      <c r="R40" s="78" t="s">
        <v>54</v>
      </c>
      <c r="S40" s="78" t="s">
        <v>153</v>
      </c>
    </row>
    <row r="41" spans="2:19" s="76" customFormat="1" ht="18.75">
      <c r="B41" s="169">
        <v>34</v>
      </c>
      <c r="C41" s="349">
        <v>44228</v>
      </c>
      <c r="D41" s="350" t="s">
        <v>955</v>
      </c>
      <c r="E41" s="350"/>
      <c r="F41" s="403">
        <v>44233</v>
      </c>
      <c r="G41" s="79">
        <v>1</v>
      </c>
      <c r="H41" s="82" t="s">
        <v>724</v>
      </c>
      <c r="I41" s="82" t="s">
        <v>285</v>
      </c>
      <c r="J41" s="98" t="s">
        <v>151</v>
      </c>
      <c r="K41" s="78" t="s">
        <v>709</v>
      </c>
      <c r="L41" s="231">
        <v>2.98</v>
      </c>
      <c r="M41" s="231">
        <v>0.65</v>
      </c>
      <c r="N41" s="231">
        <f t="shared" si="0"/>
        <v>2.33</v>
      </c>
      <c r="O41" s="101">
        <v>43979</v>
      </c>
      <c r="P41" s="83">
        <v>8.5</v>
      </c>
      <c r="Q41" s="337" t="s">
        <v>1282</v>
      </c>
      <c r="R41" s="78" t="s">
        <v>54</v>
      </c>
      <c r="S41" s="78" t="s">
        <v>153</v>
      </c>
    </row>
    <row r="42" spans="2:19" s="76" customFormat="1" ht="18.75">
      <c r="B42" s="169">
        <v>35</v>
      </c>
      <c r="C42" s="349">
        <v>44228</v>
      </c>
      <c r="D42" s="350" t="s">
        <v>955</v>
      </c>
      <c r="E42" s="350"/>
      <c r="F42" s="403">
        <v>44233</v>
      </c>
      <c r="G42" s="79">
        <v>1</v>
      </c>
      <c r="H42" s="82" t="s">
        <v>724</v>
      </c>
      <c r="I42" s="82" t="s">
        <v>285</v>
      </c>
      <c r="J42" s="98" t="s">
        <v>694</v>
      </c>
      <c r="K42" s="78" t="s">
        <v>710</v>
      </c>
      <c r="L42" s="231">
        <v>2.98</v>
      </c>
      <c r="M42" s="231">
        <v>0.7</v>
      </c>
      <c r="N42" s="231">
        <f t="shared" si="0"/>
        <v>2.2800000000000002</v>
      </c>
      <c r="O42" s="102">
        <v>43993</v>
      </c>
      <c r="P42" s="83">
        <v>8.5</v>
      </c>
      <c r="Q42" s="337" t="s">
        <v>1282</v>
      </c>
      <c r="R42" s="78" t="s">
        <v>52</v>
      </c>
      <c r="S42" s="78" t="s">
        <v>69</v>
      </c>
    </row>
    <row r="43" spans="2:19" s="76" customFormat="1" ht="18.75">
      <c r="B43" s="169">
        <v>36</v>
      </c>
      <c r="C43" s="349">
        <v>44228</v>
      </c>
      <c r="D43" s="350" t="s">
        <v>955</v>
      </c>
      <c r="E43" s="350"/>
      <c r="F43" s="403">
        <v>44233</v>
      </c>
      <c r="G43" s="79">
        <v>2</v>
      </c>
      <c r="H43" s="82" t="s">
        <v>38</v>
      </c>
      <c r="I43" s="82" t="s">
        <v>146</v>
      </c>
      <c r="J43" s="98" t="s">
        <v>141</v>
      </c>
      <c r="K43" s="78" t="s">
        <v>696</v>
      </c>
      <c r="L43" s="231">
        <v>3.54</v>
      </c>
      <c r="M43" s="231">
        <v>2</v>
      </c>
      <c r="N43" s="231">
        <f>L43-M43</f>
        <v>1.54</v>
      </c>
      <c r="O43" s="78">
        <v>44003</v>
      </c>
      <c r="P43" s="83">
        <v>8</v>
      </c>
      <c r="Q43" s="337" t="s">
        <v>1282</v>
      </c>
      <c r="R43" s="99" t="s">
        <v>53</v>
      </c>
      <c r="S43" s="99" t="s">
        <v>84</v>
      </c>
    </row>
    <row r="44" spans="2:19" s="76" customFormat="1" ht="18.75">
      <c r="B44" s="169">
        <v>37</v>
      </c>
      <c r="C44" s="349">
        <v>44228</v>
      </c>
      <c r="D44" s="350" t="s">
        <v>953</v>
      </c>
      <c r="E44" s="350"/>
      <c r="F44" s="403">
        <v>44234</v>
      </c>
      <c r="G44" s="79">
        <v>1</v>
      </c>
      <c r="H44" s="82" t="s">
        <v>173</v>
      </c>
      <c r="I44" s="82" t="s">
        <v>919</v>
      </c>
      <c r="J44" s="98" t="s">
        <v>694</v>
      </c>
      <c r="K44" s="78" t="s">
        <v>695</v>
      </c>
      <c r="L44" s="231">
        <v>1.23</v>
      </c>
      <c r="M44" s="231">
        <v>0.1</v>
      </c>
      <c r="N44" s="231">
        <f>L44-M44</f>
        <v>1.1299999999999999</v>
      </c>
      <c r="O44" s="78">
        <v>44007</v>
      </c>
      <c r="P44" s="83">
        <v>7.6</v>
      </c>
      <c r="Q44" s="337" t="s">
        <v>1282</v>
      </c>
      <c r="R44" s="78" t="s">
        <v>52</v>
      </c>
      <c r="S44" s="78" t="s">
        <v>69</v>
      </c>
    </row>
    <row r="45" spans="2:19" s="76" customFormat="1" ht="18.75">
      <c r="B45" s="169">
        <v>38</v>
      </c>
      <c r="C45" s="349">
        <v>44228</v>
      </c>
      <c r="D45" s="350" t="s">
        <v>956</v>
      </c>
      <c r="E45" s="350"/>
      <c r="F45" s="403">
        <v>44235</v>
      </c>
      <c r="G45" s="79">
        <v>1</v>
      </c>
      <c r="H45" s="92" t="s">
        <v>682</v>
      </c>
      <c r="I45" s="92" t="s">
        <v>173</v>
      </c>
      <c r="J45" s="103" t="s">
        <v>694</v>
      </c>
      <c r="K45" s="93" t="s">
        <v>715</v>
      </c>
      <c r="L45" s="232">
        <v>2.86</v>
      </c>
      <c r="M45" s="232">
        <v>1.86</v>
      </c>
      <c r="N45" s="231">
        <f>L45-M45</f>
        <v>0.99999999999999978</v>
      </c>
      <c r="O45" s="101">
        <v>44061</v>
      </c>
      <c r="P45" s="104">
        <v>5.8</v>
      </c>
      <c r="Q45" s="338" t="s">
        <v>1280</v>
      </c>
      <c r="R45" s="99" t="s">
        <v>52</v>
      </c>
      <c r="S45" s="99" t="s">
        <v>69</v>
      </c>
    </row>
    <row r="46" spans="2:19" s="76" customFormat="1" ht="18.75">
      <c r="B46" s="169">
        <v>39</v>
      </c>
      <c r="C46" s="349">
        <v>44228</v>
      </c>
      <c r="D46" s="350" t="s">
        <v>956</v>
      </c>
      <c r="E46" s="350"/>
      <c r="F46" s="403">
        <v>44235</v>
      </c>
      <c r="G46" s="79">
        <v>1</v>
      </c>
      <c r="H46" s="92" t="s">
        <v>682</v>
      </c>
      <c r="I46" s="92" t="s">
        <v>173</v>
      </c>
      <c r="J46" s="103" t="s">
        <v>694</v>
      </c>
      <c r="K46" s="93" t="s">
        <v>716</v>
      </c>
      <c r="L46" s="232">
        <v>0.88</v>
      </c>
      <c r="M46" s="232">
        <v>0.04</v>
      </c>
      <c r="N46" s="231">
        <f t="shared" ref="N46:N51" si="1">L46-M46</f>
        <v>0.84</v>
      </c>
      <c r="O46" s="101">
        <v>44070</v>
      </c>
      <c r="P46" s="104">
        <v>5.5</v>
      </c>
      <c r="Q46" s="338" t="s">
        <v>1280</v>
      </c>
      <c r="R46" s="99" t="s">
        <v>52</v>
      </c>
      <c r="S46" s="99" t="s">
        <v>109</v>
      </c>
    </row>
    <row r="47" spans="2:19" s="76" customFormat="1" ht="18.75">
      <c r="B47" s="169">
        <v>40</v>
      </c>
      <c r="C47" s="349">
        <v>44228</v>
      </c>
      <c r="D47" s="350" t="s">
        <v>956</v>
      </c>
      <c r="E47" s="350"/>
      <c r="F47" s="403">
        <v>44235</v>
      </c>
      <c r="G47" s="79">
        <v>1</v>
      </c>
      <c r="H47" s="92" t="s">
        <v>682</v>
      </c>
      <c r="I47" s="92" t="s">
        <v>173</v>
      </c>
      <c r="J47" s="103" t="s">
        <v>694</v>
      </c>
      <c r="K47" s="93" t="s">
        <v>695</v>
      </c>
      <c r="L47" s="232">
        <v>1.23</v>
      </c>
      <c r="M47" s="232">
        <v>0.1</v>
      </c>
      <c r="N47" s="231">
        <f t="shared" si="1"/>
        <v>1.1299999999999999</v>
      </c>
      <c r="O47" s="101">
        <v>44007</v>
      </c>
      <c r="P47" s="104">
        <v>7.6</v>
      </c>
      <c r="Q47" s="337" t="s">
        <v>1282</v>
      </c>
      <c r="R47" s="99" t="s">
        <v>52</v>
      </c>
      <c r="S47" s="99" t="s">
        <v>69</v>
      </c>
    </row>
    <row r="48" spans="2:19" s="76" customFormat="1" ht="18.75">
      <c r="B48" s="169">
        <v>41</v>
      </c>
      <c r="C48" s="349">
        <v>44228</v>
      </c>
      <c r="D48" s="350" t="s">
        <v>956</v>
      </c>
      <c r="E48" s="350"/>
      <c r="F48" s="403">
        <v>44235</v>
      </c>
      <c r="G48" s="79">
        <v>1</v>
      </c>
      <c r="H48" s="92" t="s">
        <v>682</v>
      </c>
      <c r="I48" s="92" t="s">
        <v>173</v>
      </c>
      <c r="J48" s="103" t="s">
        <v>717</v>
      </c>
      <c r="K48" s="93" t="s">
        <v>718</v>
      </c>
      <c r="L48" s="232">
        <v>1.1100000000000001</v>
      </c>
      <c r="M48" s="232">
        <v>0.11</v>
      </c>
      <c r="N48" s="231">
        <f t="shared" si="1"/>
        <v>1</v>
      </c>
      <c r="O48" s="101">
        <v>44027</v>
      </c>
      <c r="P48" s="104">
        <v>7.7</v>
      </c>
      <c r="Q48" s="337" t="s">
        <v>1282</v>
      </c>
      <c r="R48" s="99" t="s">
        <v>52</v>
      </c>
      <c r="S48" s="99" t="s">
        <v>153</v>
      </c>
    </row>
    <row r="49" spans="2:19" s="76" customFormat="1" ht="18.75">
      <c r="B49" s="169">
        <v>42</v>
      </c>
      <c r="C49" s="349">
        <v>44228</v>
      </c>
      <c r="D49" s="350" t="s">
        <v>956</v>
      </c>
      <c r="E49" s="350"/>
      <c r="F49" s="404">
        <v>44235</v>
      </c>
      <c r="G49" s="91">
        <v>2</v>
      </c>
      <c r="H49" s="92" t="s">
        <v>346</v>
      </c>
      <c r="I49" s="92" t="s">
        <v>624</v>
      </c>
      <c r="J49" s="103" t="s">
        <v>713</v>
      </c>
      <c r="K49" s="93" t="s">
        <v>711</v>
      </c>
      <c r="L49" s="232">
        <v>1.33</v>
      </c>
      <c r="M49" s="232">
        <v>0.4</v>
      </c>
      <c r="N49" s="231">
        <f t="shared" si="1"/>
        <v>0.93</v>
      </c>
      <c r="O49" s="93">
        <v>43992</v>
      </c>
      <c r="P49" s="94">
        <f t="shared" ref="P49:P50" si="2">(F49-O49)/30</f>
        <v>8.1</v>
      </c>
      <c r="Q49" s="337" t="s">
        <v>1282</v>
      </c>
      <c r="R49" s="93" t="s">
        <v>54</v>
      </c>
      <c r="S49" s="93" t="s">
        <v>84</v>
      </c>
    </row>
    <row r="50" spans="2:19" s="76" customFormat="1" ht="18.75">
      <c r="B50" s="169">
        <v>43</v>
      </c>
      <c r="C50" s="349">
        <v>44228</v>
      </c>
      <c r="D50" s="350" t="s">
        <v>956</v>
      </c>
      <c r="E50" s="350"/>
      <c r="F50" s="404">
        <v>44235</v>
      </c>
      <c r="G50" s="91">
        <v>2</v>
      </c>
      <c r="H50" s="92" t="s">
        <v>624</v>
      </c>
      <c r="I50" s="92" t="s">
        <v>390</v>
      </c>
      <c r="J50" s="103" t="s">
        <v>714</v>
      </c>
      <c r="K50" s="93" t="s">
        <v>712</v>
      </c>
      <c r="L50" s="232">
        <v>3.6</v>
      </c>
      <c r="M50" s="232">
        <v>0.1</v>
      </c>
      <c r="N50" s="231">
        <f t="shared" si="1"/>
        <v>3.5</v>
      </c>
      <c r="O50" s="93">
        <v>44090</v>
      </c>
      <c r="P50" s="94">
        <f t="shared" si="2"/>
        <v>4.833333333333333</v>
      </c>
      <c r="Q50" s="338" t="s">
        <v>1280</v>
      </c>
      <c r="R50" s="93" t="s">
        <v>52</v>
      </c>
      <c r="S50" s="93" t="s">
        <v>112</v>
      </c>
    </row>
    <row r="51" spans="2:19" s="76" customFormat="1" ht="18.75">
      <c r="B51" s="169">
        <v>44</v>
      </c>
      <c r="C51" s="349">
        <v>44228</v>
      </c>
      <c r="D51" s="350" t="s">
        <v>956</v>
      </c>
      <c r="E51" s="350"/>
      <c r="F51" s="403">
        <v>44249</v>
      </c>
      <c r="G51" s="79">
        <v>3</v>
      </c>
      <c r="H51" s="92" t="s">
        <v>39</v>
      </c>
      <c r="I51" s="92" t="s">
        <v>265</v>
      </c>
      <c r="J51" s="103" t="s">
        <v>719</v>
      </c>
      <c r="K51" s="93" t="s">
        <v>720</v>
      </c>
      <c r="L51" s="232">
        <v>2.2599999999999998</v>
      </c>
      <c r="M51" s="232">
        <v>0.02</v>
      </c>
      <c r="N51" s="231">
        <f t="shared" si="1"/>
        <v>2.2399999999999998</v>
      </c>
      <c r="O51" s="93">
        <v>44065</v>
      </c>
      <c r="P51" s="94">
        <v>6.166666666666667</v>
      </c>
      <c r="Q51" s="338" t="s">
        <v>1280</v>
      </c>
      <c r="R51" s="93" t="s">
        <v>54</v>
      </c>
      <c r="S51" s="93" t="s">
        <v>55</v>
      </c>
    </row>
    <row r="52" spans="2:19" s="76" customFormat="1" ht="18.75">
      <c r="B52" s="169">
        <v>45</v>
      </c>
      <c r="C52" s="349">
        <v>44228</v>
      </c>
      <c r="D52" s="350" t="s">
        <v>954</v>
      </c>
      <c r="E52" s="350"/>
      <c r="F52" s="403">
        <v>44253</v>
      </c>
      <c r="G52" s="79">
        <v>1</v>
      </c>
      <c r="H52" s="80" t="s">
        <v>721</v>
      </c>
      <c r="I52" s="80" t="s">
        <v>722</v>
      </c>
      <c r="J52" s="105" t="s">
        <v>608</v>
      </c>
      <c r="K52" s="81" t="s">
        <v>723</v>
      </c>
      <c r="L52" s="231">
        <v>2.0299999999999998</v>
      </c>
      <c r="M52" s="231">
        <v>1</v>
      </c>
      <c r="N52" s="231">
        <f>L52-M52</f>
        <v>1.0299999999999998</v>
      </c>
      <c r="O52" s="81">
        <v>43997</v>
      </c>
      <c r="P52" s="83">
        <f t="shared" ref="P52" si="3">(F52-O52)/30</f>
        <v>8.5333333333333332</v>
      </c>
      <c r="Q52" s="337" t="s">
        <v>1282</v>
      </c>
      <c r="R52" s="81" t="s">
        <v>54</v>
      </c>
      <c r="S52" s="81" t="s">
        <v>69</v>
      </c>
    </row>
    <row r="53" spans="2:19" s="76" customFormat="1" ht="18.75">
      <c r="B53" s="169">
        <v>46</v>
      </c>
      <c r="C53" s="349">
        <v>44256</v>
      </c>
      <c r="D53" s="350" t="s">
        <v>957</v>
      </c>
      <c r="E53" s="350"/>
      <c r="F53" s="403">
        <v>44257</v>
      </c>
      <c r="G53" s="79">
        <v>1</v>
      </c>
      <c r="H53" s="78" t="s">
        <v>390</v>
      </c>
      <c r="I53" s="78" t="s">
        <v>727</v>
      </c>
      <c r="J53" s="97" t="s">
        <v>151</v>
      </c>
      <c r="K53" s="84" t="s">
        <v>709</v>
      </c>
      <c r="L53" s="231">
        <v>1.84</v>
      </c>
      <c r="M53" s="231">
        <v>0.05</v>
      </c>
      <c r="N53" s="231">
        <f t="shared" ref="N53:N62" si="4">+L53-M53</f>
        <v>1.79</v>
      </c>
      <c r="O53" s="81">
        <v>43979</v>
      </c>
      <c r="P53" s="83">
        <v>9.2666666666666675</v>
      </c>
      <c r="Q53" s="337" t="s">
        <v>1282</v>
      </c>
      <c r="R53" s="78" t="s">
        <v>54</v>
      </c>
      <c r="S53" s="78" t="s">
        <v>153</v>
      </c>
    </row>
    <row r="54" spans="2:19" s="76" customFormat="1" ht="18.75">
      <c r="B54" s="169">
        <v>47</v>
      </c>
      <c r="C54" s="349">
        <v>44256</v>
      </c>
      <c r="D54" s="350" t="s">
        <v>957</v>
      </c>
      <c r="E54" s="350"/>
      <c r="F54" s="403">
        <v>44257</v>
      </c>
      <c r="G54" s="89" t="s">
        <v>754</v>
      </c>
      <c r="H54" s="78" t="s">
        <v>682</v>
      </c>
      <c r="I54" s="78" t="s">
        <v>724</v>
      </c>
      <c r="J54" s="97" t="s">
        <v>725</v>
      </c>
      <c r="K54" s="84" t="s">
        <v>726</v>
      </c>
      <c r="L54" s="231">
        <v>2.1800000000000002</v>
      </c>
      <c r="M54" s="231">
        <v>0.4</v>
      </c>
      <c r="N54" s="231">
        <f t="shared" si="4"/>
        <v>1.7800000000000002</v>
      </c>
      <c r="O54" s="81">
        <v>44059</v>
      </c>
      <c r="P54" s="83">
        <v>6.6205876620369963</v>
      </c>
      <c r="Q54" s="337" t="s">
        <v>1282</v>
      </c>
      <c r="R54" s="78" t="s">
        <v>54</v>
      </c>
      <c r="S54" s="78" t="s">
        <v>58</v>
      </c>
    </row>
    <row r="55" spans="2:19" s="76" customFormat="1" ht="18.75">
      <c r="B55" s="169">
        <v>48</v>
      </c>
      <c r="C55" s="349">
        <v>44256</v>
      </c>
      <c r="D55" s="350" t="s">
        <v>958</v>
      </c>
      <c r="E55" s="350"/>
      <c r="F55" s="403">
        <v>44259</v>
      </c>
      <c r="G55" s="91">
        <v>2</v>
      </c>
      <c r="H55" s="92" t="s">
        <v>917</v>
      </c>
      <c r="I55" s="92" t="s">
        <v>835</v>
      </c>
      <c r="J55" s="97" t="s">
        <v>728</v>
      </c>
      <c r="K55" s="84" t="s">
        <v>729</v>
      </c>
      <c r="L55" s="231">
        <v>2.4700000000000002</v>
      </c>
      <c r="M55" s="231">
        <v>0.3</v>
      </c>
      <c r="N55" s="231">
        <f t="shared" si="4"/>
        <v>2.1700000000000004</v>
      </c>
      <c r="O55" s="81">
        <v>44013</v>
      </c>
      <c r="P55" s="83">
        <v>8.1999999999999993</v>
      </c>
      <c r="Q55" s="337" t="s">
        <v>1282</v>
      </c>
      <c r="R55" s="78" t="s">
        <v>54</v>
      </c>
      <c r="S55" s="78" t="s">
        <v>84</v>
      </c>
    </row>
    <row r="56" spans="2:19" s="76" customFormat="1" ht="18.75">
      <c r="B56" s="169">
        <v>49</v>
      </c>
      <c r="C56" s="349">
        <v>44256</v>
      </c>
      <c r="D56" s="350" t="s">
        <v>958</v>
      </c>
      <c r="E56" s="350"/>
      <c r="F56" s="403">
        <v>44266</v>
      </c>
      <c r="G56" s="89" t="s">
        <v>755</v>
      </c>
      <c r="H56" s="78" t="s">
        <v>730</v>
      </c>
      <c r="I56" s="78" t="s">
        <v>387</v>
      </c>
      <c r="J56" s="97" t="s">
        <v>731</v>
      </c>
      <c r="K56" s="84" t="s">
        <v>732</v>
      </c>
      <c r="L56" s="231">
        <v>4.34</v>
      </c>
      <c r="M56" s="231">
        <v>0.5</v>
      </c>
      <c r="N56" s="231">
        <f t="shared" si="4"/>
        <v>3.84</v>
      </c>
      <c r="O56" s="81">
        <v>43739</v>
      </c>
      <c r="P56" s="83">
        <v>17.566666666666666</v>
      </c>
      <c r="Q56" s="337" t="s">
        <v>1282</v>
      </c>
      <c r="R56" s="78" t="s">
        <v>20</v>
      </c>
      <c r="S56" s="78" t="s">
        <v>112</v>
      </c>
    </row>
    <row r="57" spans="2:19" s="76" customFormat="1" ht="18.75">
      <c r="B57" s="169">
        <v>50</v>
      </c>
      <c r="C57" s="349">
        <v>44256</v>
      </c>
      <c r="D57" s="350" t="s">
        <v>955</v>
      </c>
      <c r="E57" s="350"/>
      <c r="F57" s="403">
        <v>44268</v>
      </c>
      <c r="G57" s="79">
        <v>1</v>
      </c>
      <c r="H57" s="78" t="s">
        <v>733</v>
      </c>
      <c r="I57" s="78" t="s">
        <v>38</v>
      </c>
      <c r="J57" s="97" t="s">
        <v>717</v>
      </c>
      <c r="K57" s="84" t="s">
        <v>734</v>
      </c>
      <c r="L57" s="231">
        <v>0.43</v>
      </c>
      <c r="M57" s="231">
        <v>0.15</v>
      </c>
      <c r="N57" s="231">
        <f t="shared" si="4"/>
        <v>0.28000000000000003</v>
      </c>
      <c r="O57" s="81">
        <v>43988</v>
      </c>
      <c r="P57" s="83">
        <v>9.3333333333333339</v>
      </c>
      <c r="Q57" s="337" t="s">
        <v>1282</v>
      </c>
      <c r="R57" s="78" t="s">
        <v>52</v>
      </c>
      <c r="S57" s="78" t="s">
        <v>153</v>
      </c>
    </row>
    <row r="58" spans="2:19" s="76" customFormat="1" ht="18.75">
      <c r="B58" s="169">
        <v>51</v>
      </c>
      <c r="C58" s="349">
        <v>44256</v>
      </c>
      <c r="D58" s="350" t="s">
        <v>955</v>
      </c>
      <c r="E58" s="350"/>
      <c r="F58" s="403">
        <v>44268</v>
      </c>
      <c r="G58" s="79">
        <v>1</v>
      </c>
      <c r="H58" s="78" t="s">
        <v>733</v>
      </c>
      <c r="I58" s="78" t="s">
        <v>38</v>
      </c>
      <c r="J58" s="97" t="s">
        <v>179</v>
      </c>
      <c r="K58" s="84" t="s">
        <v>362</v>
      </c>
      <c r="L58" s="231">
        <v>2.99</v>
      </c>
      <c r="M58" s="231">
        <v>0.15</v>
      </c>
      <c r="N58" s="231">
        <f t="shared" si="4"/>
        <v>2.8400000000000003</v>
      </c>
      <c r="O58" s="81">
        <v>44051</v>
      </c>
      <c r="P58" s="83">
        <v>7.2333333333333334</v>
      </c>
      <c r="Q58" s="337" t="s">
        <v>1282</v>
      </c>
      <c r="R58" s="78" t="s">
        <v>54</v>
      </c>
      <c r="S58" s="78" t="s">
        <v>56</v>
      </c>
    </row>
    <row r="59" spans="2:19" s="76" customFormat="1" ht="18.75">
      <c r="B59" s="169">
        <v>52</v>
      </c>
      <c r="C59" s="349">
        <v>44256</v>
      </c>
      <c r="D59" s="350" t="s">
        <v>956</v>
      </c>
      <c r="E59" s="350"/>
      <c r="F59" s="403">
        <v>44270</v>
      </c>
      <c r="G59" s="79">
        <v>1</v>
      </c>
      <c r="H59" s="78" t="s">
        <v>146</v>
      </c>
      <c r="I59" s="78" t="s">
        <v>40</v>
      </c>
      <c r="J59" s="97" t="s">
        <v>717</v>
      </c>
      <c r="K59" s="84" t="s">
        <v>735</v>
      </c>
      <c r="L59" s="231">
        <v>4.54</v>
      </c>
      <c r="M59" s="231">
        <v>0.75</v>
      </c>
      <c r="N59" s="231">
        <f t="shared" si="4"/>
        <v>3.79</v>
      </c>
      <c r="O59" s="81">
        <v>43985</v>
      </c>
      <c r="P59" s="83">
        <v>9.5</v>
      </c>
      <c r="Q59" s="337" t="s">
        <v>1282</v>
      </c>
      <c r="R59" s="78" t="s">
        <v>52</v>
      </c>
      <c r="S59" s="78" t="s">
        <v>153</v>
      </c>
    </row>
    <row r="60" spans="2:19" s="76" customFormat="1" ht="18.75">
      <c r="B60" s="169">
        <v>53</v>
      </c>
      <c r="C60" s="349">
        <v>44256</v>
      </c>
      <c r="D60" s="350" t="s">
        <v>956</v>
      </c>
      <c r="E60" s="350"/>
      <c r="F60" s="403">
        <v>44270</v>
      </c>
      <c r="G60" s="79">
        <v>1</v>
      </c>
      <c r="H60" s="78" t="s">
        <v>146</v>
      </c>
      <c r="I60" s="78" t="s">
        <v>40</v>
      </c>
      <c r="J60" s="97" t="s">
        <v>717</v>
      </c>
      <c r="K60" s="84" t="s">
        <v>736</v>
      </c>
      <c r="L60" s="231">
        <v>0.96</v>
      </c>
      <c r="M60" s="231">
        <v>0.25</v>
      </c>
      <c r="N60" s="231">
        <f t="shared" si="4"/>
        <v>0.71</v>
      </c>
      <c r="O60" s="81">
        <v>43964</v>
      </c>
      <c r="P60" s="83">
        <v>10.199999999999999</v>
      </c>
      <c r="Q60" s="337" t="s">
        <v>1282</v>
      </c>
      <c r="R60" s="78" t="s">
        <v>52</v>
      </c>
      <c r="S60" s="78" t="s">
        <v>153</v>
      </c>
    </row>
    <row r="61" spans="2:19" s="76" customFormat="1" ht="18.75">
      <c r="B61" s="169">
        <v>54</v>
      </c>
      <c r="C61" s="349">
        <v>44256</v>
      </c>
      <c r="D61" s="350" t="s">
        <v>957</v>
      </c>
      <c r="E61" s="350"/>
      <c r="F61" s="403">
        <v>44271</v>
      </c>
      <c r="G61" s="79">
        <v>3</v>
      </c>
      <c r="H61" s="82" t="s">
        <v>918</v>
      </c>
      <c r="I61" s="82" t="s">
        <v>150</v>
      </c>
      <c r="J61" s="97" t="s">
        <v>737</v>
      </c>
      <c r="K61" s="84" t="s">
        <v>738</v>
      </c>
      <c r="L61" s="231">
        <v>5.16</v>
      </c>
      <c r="M61" s="231">
        <v>0.1</v>
      </c>
      <c r="N61" s="231">
        <f t="shared" si="4"/>
        <v>5.0600000000000005</v>
      </c>
      <c r="O61" s="81">
        <v>43945</v>
      </c>
      <c r="P61" s="83">
        <v>10.866666666666667</v>
      </c>
      <c r="Q61" s="337" t="s">
        <v>1282</v>
      </c>
      <c r="R61" s="78" t="s">
        <v>52</v>
      </c>
      <c r="S61" s="78" t="s">
        <v>739</v>
      </c>
    </row>
    <row r="62" spans="2:19" s="76" customFormat="1" ht="18.75">
      <c r="B62" s="169">
        <v>55</v>
      </c>
      <c r="C62" s="349">
        <v>44256</v>
      </c>
      <c r="D62" s="350" t="s">
        <v>959</v>
      </c>
      <c r="E62" s="350"/>
      <c r="F62" s="403">
        <v>44272</v>
      </c>
      <c r="G62" s="79">
        <v>1</v>
      </c>
      <c r="H62" s="78" t="s">
        <v>740</v>
      </c>
      <c r="I62" s="78" t="s">
        <v>34</v>
      </c>
      <c r="J62" s="97" t="s">
        <v>741</v>
      </c>
      <c r="K62" s="84" t="s">
        <v>742</v>
      </c>
      <c r="L62" s="231">
        <v>6.12</v>
      </c>
      <c r="M62" s="231">
        <v>0.2</v>
      </c>
      <c r="N62" s="231">
        <f t="shared" si="4"/>
        <v>5.92</v>
      </c>
      <c r="O62" s="81">
        <v>43944</v>
      </c>
      <c r="P62" s="83">
        <v>10.933333333333334</v>
      </c>
      <c r="Q62" s="337" t="s">
        <v>1282</v>
      </c>
      <c r="R62" s="78" t="s">
        <v>52</v>
      </c>
      <c r="S62" s="78" t="s">
        <v>69</v>
      </c>
    </row>
    <row r="63" spans="2:19" s="76" customFormat="1" ht="18.75">
      <c r="B63" s="169">
        <v>56</v>
      </c>
      <c r="C63" s="349">
        <v>44256</v>
      </c>
      <c r="D63" s="350" t="s">
        <v>958</v>
      </c>
      <c r="E63" s="350"/>
      <c r="F63" s="403">
        <v>44273</v>
      </c>
      <c r="G63" s="79">
        <v>1</v>
      </c>
      <c r="H63" s="78" t="s">
        <v>743</v>
      </c>
      <c r="I63" s="78" t="s">
        <v>433</v>
      </c>
      <c r="J63" s="97" t="s">
        <v>336</v>
      </c>
      <c r="K63" s="84" t="s">
        <v>452</v>
      </c>
      <c r="L63" s="231">
        <v>3.73</v>
      </c>
      <c r="M63" s="231">
        <v>0.3</v>
      </c>
      <c r="N63" s="231">
        <f>L63-M63</f>
        <v>3.43</v>
      </c>
      <c r="O63" s="81">
        <v>44082</v>
      </c>
      <c r="P63" s="83">
        <v>6.3666666666666663</v>
      </c>
      <c r="Q63" s="338" t="s">
        <v>1280</v>
      </c>
      <c r="R63" s="78" t="s">
        <v>53</v>
      </c>
      <c r="S63" s="78" t="s">
        <v>84</v>
      </c>
    </row>
    <row r="64" spans="2:19" s="76" customFormat="1" ht="18.75">
      <c r="B64" s="169">
        <v>57</v>
      </c>
      <c r="C64" s="349">
        <v>44256</v>
      </c>
      <c r="D64" s="350" t="s">
        <v>958</v>
      </c>
      <c r="E64" s="350"/>
      <c r="F64" s="403">
        <v>44273</v>
      </c>
      <c r="G64" s="79">
        <v>1</v>
      </c>
      <c r="H64" s="78" t="s">
        <v>743</v>
      </c>
      <c r="I64" s="78" t="s">
        <v>433</v>
      </c>
      <c r="J64" s="97" t="s">
        <v>336</v>
      </c>
      <c r="K64" s="84" t="s">
        <v>475</v>
      </c>
      <c r="L64" s="231">
        <v>7.8</v>
      </c>
      <c r="M64" s="231">
        <v>0.2</v>
      </c>
      <c r="N64" s="231">
        <f>L64-M64</f>
        <v>7.6</v>
      </c>
      <c r="O64" s="81">
        <v>44077</v>
      </c>
      <c r="P64" s="83">
        <v>6.5333333333333332</v>
      </c>
      <c r="Q64" s="337" t="s">
        <v>1282</v>
      </c>
      <c r="R64" s="78" t="s">
        <v>53</v>
      </c>
      <c r="S64" s="78" t="s">
        <v>84</v>
      </c>
    </row>
    <row r="65" spans="2:19" s="76" customFormat="1" ht="18.75">
      <c r="B65" s="169">
        <v>58</v>
      </c>
      <c r="C65" s="349">
        <v>44256</v>
      </c>
      <c r="D65" s="350" t="s">
        <v>953</v>
      </c>
      <c r="E65" s="350"/>
      <c r="F65" s="403">
        <v>44276</v>
      </c>
      <c r="G65" s="79">
        <v>1</v>
      </c>
      <c r="H65" s="78" t="s">
        <v>744</v>
      </c>
      <c r="I65" s="78" t="s">
        <v>612</v>
      </c>
      <c r="J65" s="97" t="s">
        <v>745</v>
      </c>
      <c r="K65" s="84" t="s">
        <v>746</v>
      </c>
      <c r="L65" s="231">
        <v>1.69</v>
      </c>
      <c r="M65" s="231">
        <v>0.05</v>
      </c>
      <c r="N65" s="231">
        <v>1.64</v>
      </c>
      <c r="O65" s="81">
        <v>43910</v>
      </c>
      <c r="P65" s="83">
        <v>12.2</v>
      </c>
      <c r="Q65" s="337" t="s">
        <v>1282</v>
      </c>
      <c r="R65" s="78" t="s">
        <v>52</v>
      </c>
      <c r="S65" s="78" t="s">
        <v>747</v>
      </c>
    </row>
    <row r="66" spans="2:19" s="76" customFormat="1" ht="18.75">
      <c r="B66" s="169">
        <v>59</v>
      </c>
      <c r="C66" s="349">
        <v>44256</v>
      </c>
      <c r="D66" s="350" t="s">
        <v>957</v>
      </c>
      <c r="E66" s="350"/>
      <c r="F66" s="403">
        <v>44278</v>
      </c>
      <c r="G66" s="91">
        <v>2</v>
      </c>
      <c r="H66" s="92" t="s">
        <v>16</v>
      </c>
      <c r="I66" s="92" t="s">
        <v>71</v>
      </c>
      <c r="J66" s="103" t="str">
        <f>VLOOKUP(K66,[3]Block!$A:$B,2,FALSE)</f>
        <v>C0306</v>
      </c>
      <c r="K66" s="93" t="s">
        <v>751</v>
      </c>
      <c r="L66" s="232">
        <f>VLOOKUP(K66,[3]Mst!$C:$K,2,FALSE)</f>
        <v>5.19</v>
      </c>
      <c r="M66" s="232">
        <v>0.3</v>
      </c>
      <c r="N66" s="231">
        <f t="shared" ref="N66:N68" si="5">L66-M66</f>
        <v>4.8900000000000006</v>
      </c>
      <c r="O66" s="93">
        <v>44003</v>
      </c>
      <c r="P66" s="94">
        <v>9.1666666666666661</v>
      </c>
      <c r="Q66" s="337" t="s">
        <v>1282</v>
      </c>
      <c r="R66" s="93" t="s">
        <v>53</v>
      </c>
      <c r="S66" s="93" t="s">
        <v>84</v>
      </c>
    </row>
    <row r="67" spans="2:19" s="76" customFormat="1" ht="18.75">
      <c r="B67" s="169">
        <v>60</v>
      </c>
      <c r="C67" s="349">
        <v>44256</v>
      </c>
      <c r="D67" s="350" t="s">
        <v>957</v>
      </c>
      <c r="E67" s="350"/>
      <c r="F67" s="403">
        <v>44278</v>
      </c>
      <c r="G67" s="91">
        <v>2</v>
      </c>
      <c r="H67" s="92" t="s">
        <v>71</v>
      </c>
      <c r="I67" s="92" t="s">
        <v>920</v>
      </c>
      <c r="J67" s="103" t="str">
        <f>VLOOKUP(K67,[3]Block!$A:$B,2,FALSE)</f>
        <v>C0206</v>
      </c>
      <c r="K67" s="93" t="s">
        <v>752</v>
      </c>
      <c r="L67" s="232">
        <f>VLOOKUP(K67,[3]Mst!$C:$K,2,FALSE)</f>
        <v>3.93</v>
      </c>
      <c r="M67" s="232">
        <v>3.93</v>
      </c>
      <c r="N67" s="231">
        <f t="shared" si="5"/>
        <v>0</v>
      </c>
      <c r="O67" s="93">
        <v>44016</v>
      </c>
      <c r="P67" s="94">
        <v>8.7333333333333325</v>
      </c>
      <c r="Q67" s="337" t="s">
        <v>1282</v>
      </c>
      <c r="R67" s="93" t="s">
        <v>52</v>
      </c>
      <c r="S67" s="93" t="s">
        <v>112</v>
      </c>
    </row>
    <row r="68" spans="2:19" s="76" customFormat="1" ht="18.75">
      <c r="B68" s="169">
        <v>61</v>
      </c>
      <c r="C68" s="349">
        <v>44256</v>
      </c>
      <c r="D68" s="350" t="s">
        <v>957</v>
      </c>
      <c r="E68" s="350"/>
      <c r="F68" s="403">
        <v>44278</v>
      </c>
      <c r="G68" s="91">
        <v>2</v>
      </c>
      <c r="H68" s="92" t="s">
        <v>214</v>
      </c>
      <c r="I68" s="92" t="s">
        <v>123</v>
      </c>
      <c r="J68" s="103" t="str">
        <f>VLOOKUP(K68,[3]Block!$A:$B,2,FALSE)</f>
        <v>C0206</v>
      </c>
      <c r="K68" s="93" t="s">
        <v>753</v>
      </c>
      <c r="L68" s="232">
        <f>VLOOKUP(K68,[3]Mst!$C:$K,2,FALSE)</f>
        <v>1.81</v>
      </c>
      <c r="M68" s="232">
        <v>1.5</v>
      </c>
      <c r="N68" s="231">
        <f t="shared" si="5"/>
        <v>0.31000000000000005</v>
      </c>
      <c r="O68" s="93">
        <v>44025</v>
      </c>
      <c r="P68" s="94">
        <v>8.4333333333333336</v>
      </c>
      <c r="Q68" s="337" t="s">
        <v>1282</v>
      </c>
      <c r="R68" s="93" t="s">
        <v>52</v>
      </c>
      <c r="S68" s="93" t="s">
        <v>109</v>
      </c>
    </row>
    <row r="69" spans="2:19" s="76" customFormat="1" ht="18.75">
      <c r="B69" s="169">
        <v>62</v>
      </c>
      <c r="C69" s="349">
        <v>44256</v>
      </c>
      <c r="D69" s="350" t="s">
        <v>957</v>
      </c>
      <c r="E69" s="350"/>
      <c r="F69" s="403">
        <v>44278</v>
      </c>
      <c r="G69" s="89" t="s">
        <v>755</v>
      </c>
      <c r="H69" s="78" t="s">
        <v>178</v>
      </c>
      <c r="I69" s="78" t="s">
        <v>748</v>
      </c>
      <c r="J69" s="97" t="s">
        <v>749</v>
      </c>
      <c r="K69" s="84" t="s">
        <v>750</v>
      </c>
      <c r="L69" s="231">
        <v>8.9600000000000009</v>
      </c>
      <c r="M69" s="231">
        <v>0.02</v>
      </c>
      <c r="N69" s="231">
        <f>L69-M69</f>
        <v>8.9400000000000013</v>
      </c>
      <c r="O69" s="81">
        <v>44176</v>
      </c>
      <c r="P69" s="83">
        <v>3.4</v>
      </c>
      <c r="Q69" s="338" t="s">
        <v>1280</v>
      </c>
      <c r="R69" s="78" t="s">
        <v>53</v>
      </c>
      <c r="S69" s="78" t="s">
        <v>235</v>
      </c>
    </row>
    <row r="70" spans="2:19" s="76" customFormat="1" ht="18.75">
      <c r="B70" s="169">
        <v>63</v>
      </c>
      <c r="C70" s="349">
        <v>44256</v>
      </c>
      <c r="D70" s="350" t="s">
        <v>953</v>
      </c>
      <c r="E70" s="350"/>
      <c r="F70" s="403">
        <v>44283</v>
      </c>
      <c r="G70" s="91">
        <v>2</v>
      </c>
      <c r="H70" s="92" t="s">
        <v>40</v>
      </c>
      <c r="I70" s="92" t="s">
        <v>70</v>
      </c>
      <c r="J70" s="93" t="s">
        <v>141</v>
      </c>
      <c r="K70" s="93" t="s">
        <v>756</v>
      </c>
      <c r="L70" s="232">
        <v>3.6</v>
      </c>
      <c r="M70" s="232">
        <v>0.2</v>
      </c>
      <c r="N70" s="231">
        <f>L70-M70</f>
        <v>3.4</v>
      </c>
      <c r="O70" s="93">
        <v>44070</v>
      </c>
      <c r="P70" s="94">
        <v>7.1</v>
      </c>
      <c r="Q70" s="337" t="s">
        <v>1282</v>
      </c>
      <c r="R70" s="93" t="s">
        <v>53</v>
      </c>
      <c r="S70" s="93" t="s">
        <v>84</v>
      </c>
    </row>
    <row r="71" spans="2:19" s="76" customFormat="1" ht="18.75">
      <c r="B71" s="169">
        <v>64</v>
      </c>
      <c r="C71" s="349">
        <v>44287</v>
      </c>
      <c r="D71" s="350" t="s">
        <v>955</v>
      </c>
      <c r="E71" s="350"/>
      <c r="F71" s="403">
        <v>44289</v>
      </c>
      <c r="G71" s="79">
        <v>1</v>
      </c>
      <c r="H71" s="80" t="s">
        <v>174</v>
      </c>
      <c r="I71" s="80" t="s">
        <v>35</v>
      </c>
      <c r="J71" s="81" t="s">
        <v>717</v>
      </c>
      <c r="K71" s="81" t="s">
        <v>759</v>
      </c>
      <c r="L71" s="231">
        <v>0.25</v>
      </c>
      <c r="M71" s="231">
        <v>0.05</v>
      </c>
      <c r="N71" s="232">
        <f t="shared" ref="N71:N76" si="6">L71-M71</f>
        <v>0.2</v>
      </c>
      <c r="O71" s="81">
        <v>44027</v>
      </c>
      <c r="P71" s="83">
        <v>8.7333333333333325</v>
      </c>
      <c r="Q71" s="337" t="s">
        <v>1282</v>
      </c>
      <c r="R71" s="78" t="s">
        <v>52</v>
      </c>
      <c r="S71" s="78" t="s">
        <v>153</v>
      </c>
    </row>
    <row r="72" spans="2:19" s="76" customFormat="1" ht="18.75">
      <c r="B72" s="169">
        <v>65</v>
      </c>
      <c r="C72" s="349">
        <v>44287</v>
      </c>
      <c r="D72" s="350" t="s">
        <v>955</v>
      </c>
      <c r="E72" s="350"/>
      <c r="F72" s="403">
        <v>44289</v>
      </c>
      <c r="G72" s="79">
        <v>1</v>
      </c>
      <c r="H72" s="80" t="s">
        <v>174</v>
      </c>
      <c r="I72" s="80" t="s">
        <v>35</v>
      </c>
      <c r="J72" s="81" t="s">
        <v>760</v>
      </c>
      <c r="K72" s="81" t="s">
        <v>761</v>
      </c>
      <c r="L72" s="231">
        <v>2.04</v>
      </c>
      <c r="M72" s="231">
        <v>0.06</v>
      </c>
      <c r="N72" s="232">
        <f t="shared" si="6"/>
        <v>1.98</v>
      </c>
      <c r="O72" s="81">
        <v>44026</v>
      </c>
      <c r="P72" s="83">
        <v>8.7666666666666675</v>
      </c>
      <c r="Q72" s="337" t="s">
        <v>1282</v>
      </c>
      <c r="R72" s="78" t="s">
        <v>20</v>
      </c>
      <c r="S72" s="78" t="s">
        <v>112</v>
      </c>
    </row>
    <row r="73" spans="2:19" s="76" customFormat="1" ht="18.75">
      <c r="B73" s="169">
        <v>66</v>
      </c>
      <c r="C73" s="349">
        <v>44287</v>
      </c>
      <c r="D73" s="350" t="s">
        <v>955</v>
      </c>
      <c r="E73" s="350"/>
      <c r="F73" s="403">
        <v>44289</v>
      </c>
      <c r="G73" s="79">
        <v>1</v>
      </c>
      <c r="H73" s="80" t="s">
        <v>174</v>
      </c>
      <c r="I73" s="80" t="s">
        <v>35</v>
      </c>
      <c r="J73" s="81" t="s">
        <v>760</v>
      </c>
      <c r="K73" s="81" t="s">
        <v>762</v>
      </c>
      <c r="L73" s="231">
        <v>2.61</v>
      </c>
      <c r="M73" s="231">
        <v>0.7</v>
      </c>
      <c r="N73" s="232">
        <f t="shared" si="6"/>
        <v>1.91</v>
      </c>
      <c r="O73" s="81">
        <v>44017</v>
      </c>
      <c r="P73" s="83">
        <v>9.0666666666666664</v>
      </c>
      <c r="Q73" s="337" t="s">
        <v>1282</v>
      </c>
      <c r="R73" s="78" t="s">
        <v>20</v>
      </c>
      <c r="S73" s="78" t="s">
        <v>112</v>
      </c>
    </row>
    <row r="74" spans="2:19" s="76" customFormat="1" ht="18.75">
      <c r="B74" s="169">
        <v>67</v>
      </c>
      <c r="C74" s="349">
        <v>44287</v>
      </c>
      <c r="D74" s="350" t="s">
        <v>955</v>
      </c>
      <c r="E74" s="350"/>
      <c r="F74" s="403">
        <v>44289</v>
      </c>
      <c r="G74" s="79">
        <v>1</v>
      </c>
      <c r="H74" s="80" t="s">
        <v>174</v>
      </c>
      <c r="I74" s="80" t="s">
        <v>35</v>
      </c>
      <c r="J74" s="81" t="s">
        <v>760</v>
      </c>
      <c r="K74" s="81" t="s">
        <v>364</v>
      </c>
      <c r="L74" s="231">
        <v>6.12</v>
      </c>
      <c r="M74" s="231">
        <v>0.01</v>
      </c>
      <c r="N74" s="232">
        <f t="shared" si="6"/>
        <v>6.11</v>
      </c>
      <c r="O74" s="81">
        <v>44076</v>
      </c>
      <c r="P74" s="83">
        <v>7.1</v>
      </c>
      <c r="Q74" s="337" t="s">
        <v>1282</v>
      </c>
      <c r="R74" s="78" t="s">
        <v>54</v>
      </c>
      <c r="S74" s="78" t="s">
        <v>56</v>
      </c>
    </row>
    <row r="75" spans="2:19" s="76" customFormat="1" ht="18.75">
      <c r="B75" s="169">
        <v>68</v>
      </c>
      <c r="C75" s="349">
        <v>44287</v>
      </c>
      <c r="D75" s="350" t="s">
        <v>955</v>
      </c>
      <c r="E75" s="350"/>
      <c r="F75" s="403">
        <v>44289</v>
      </c>
      <c r="G75" s="79">
        <v>1</v>
      </c>
      <c r="H75" s="80" t="s">
        <v>174</v>
      </c>
      <c r="I75" s="80" t="s">
        <v>35</v>
      </c>
      <c r="J75" s="81" t="s">
        <v>760</v>
      </c>
      <c r="K75" s="81" t="s">
        <v>763</v>
      </c>
      <c r="L75" s="231">
        <v>3</v>
      </c>
      <c r="M75" s="231">
        <v>0.1</v>
      </c>
      <c r="N75" s="232">
        <f t="shared" si="6"/>
        <v>2.9</v>
      </c>
      <c r="O75" s="81">
        <v>44007</v>
      </c>
      <c r="P75" s="83">
        <v>9.4</v>
      </c>
      <c r="Q75" s="337" t="s">
        <v>1282</v>
      </c>
      <c r="R75" s="78" t="s">
        <v>54</v>
      </c>
      <c r="S75" s="78" t="s">
        <v>56</v>
      </c>
    </row>
    <row r="76" spans="2:19" s="76" customFormat="1" ht="18.75">
      <c r="B76" s="169">
        <v>69</v>
      </c>
      <c r="C76" s="349">
        <v>44287</v>
      </c>
      <c r="D76" s="350" t="s">
        <v>955</v>
      </c>
      <c r="E76" s="350"/>
      <c r="F76" s="403">
        <v>44289</v>
      </c>
      <c r="G76" s="79">
        <v>1</v>
      </c>
      <c r="H76" s="80" t="s">
        <v>174</v>
      </c>
      <c r="I76" s="80" t="s">
        <v>35</v>
      </c>
      <c r="J76" s="81" t="s">
        <v>760</v>
      </c>
      <c r="K76" s="81" t="s">
        <v>764</v>
      </c>
      <c r="L76" s="231">
        <v>0.54</v>
      </c>
      <c r="M76" s="231">
        <v>0.08</v>
      </c>
      <c r="N76" s="232">
        <f t="shared" si="6"/>
        <v>0.46</v>
      </c>
      <c r="O76" s="81">
        <v>43996</v>
      </c>
      <c r="P76" s="83">
        <v>9.7666666666666675</v>
      </c>
      <c r="Q76" s="337" t="s">
        <v>1282</v>
      </c>
      <c r="R76" s="78" t="s">
        <v>54</v>
      </c>
      <c r="S76" s="78" t="s">
        <v>56</v>
      </c>
    </row>
    <row r="77" spans="2:19" s="76" customFormat="1" ht="18.75">
      <c r="B77" s="169">
        <v>70</v>
      </c>
      <c r="C77" s="349">
        <v>44287</v>
      </c>
      <c r="D77" s="350" t="s">
        <v>955</v>
      </c>
      <c r="E77" s="350"/>
      <c r="F77" s="403">
        <v>44289</v>
      </c>
      <c r="G77" s="91">
        <v>2</v>
      </c>
      <c r="H77" s="92" t="s">
        <v>34</v>
      </c>
      <c r="I77" s="92" t="s">
        <v>31</v>
      </c>
      <c r="J77" s="93" t="str">
        <f>VLOOKUP(K77,[4]Block!$A:$B,2,FALSE)</f>
        <v>C0706</v>
      </c>
      <c r="K77" s="93" t="s">
        <v>757</v>
      </c>
      <c r="L77" s="232">
        <f>VLOOKUP(K77,[4]Mst!$C:$K,2,FALSE)</f>
        <v>2.39</v>
      </c>
      <c r="M77" s="232">
        <v>0.02</v>
      </c>
      <c r="N77" s="232">
        <f>L77-M77</f>
        <v>2.37</v>
      </c>
      <c r="O77" s="93">
        <v>44111</v>
      </c>
      <c r="P77" s="94">
        <v>5.9333333333333336</v>
      </c>
      <c r="Q77" s="338" t="s">
        <v>1280</v>
      </c>
      <c r="R77" s="93" t="s">
        <v>20</v>
      </c>
      <c r="S77" s="93" t="s">
        <v>69</v>
      </c>
    </row>
    <row r="78" spans="2:19" s="76" customFormat="1" ht="18.75">
      <c r="B78" s="169">
        <v>71</v>
      </c>
      <c r="C78" s="349">
        <v>44287</v>
      </c>
      <c r="D78" s="350" t="s">
        <v>955</v>
      </c>
      <c r="E78" s="350"/>
      <c r="F78" s="403">
        <v>44289</v>
      </c>
      <c r="G78" s="91">
        <v>2</v>
      </c>
      <c r="H78" s="92" t="s">
        <v>34</v>
      </c>
      <c r="I78" s="92" t="s">
        <v>921</v>
      </c>
      <c r="J78" s="93" t="str">
        <f>VLOOKUP(K78,[4]Block!$A:$B,2,FALSE)</f>
        <v>C0706</v>
      </c>
      <c r="K78" s="93" t="s">
        <v>758</v>
      </c>
      <c r="L78" s="232">
        <f>VLOOKUP(K78,[4]Mst!$C:$K,2,FALSE)</f>
        <v>6.61</v>
      </c>
      <c r="M78" s="232">
        <v>0.5</v>
      </c>
      <c r="N78" s="232">
        <f t="shared" ref="N78:N79" si="7">L78-M78</f>
        <v>6.11</v>
      </c>
      <c r="O78" s="93">
        <v>44111</v>
      </c>
      <c r="P78" s="94">
        <v>5.9333333333333336</v>
      </c>
      <c r="Q78" s="338" t="s">
        <v>1280</v>
      </c>
      <c r="R78" s="93" t="s">
        <v>20</v>
      </c>
      <c r="S78" s="93" t="s">
        <v>69</v>
      </c>
    </row>
    <row r="79" spans="2:19" s="76" customFormat="1" ht="18.75">
      <c r="B79" s="169">
        <v>72</v>
      </c>
      <c r="C79" s="349">
        <v>44287</v>
      </c>
      <c r="D79" s="350" t="s">
        <v>956</v>
      </c>
      <c r="E79" s="350"/>
      <c r="F79" s="403">
        <v>44291</v>
      </c>
      <c r="G79" s="79">
        <v>1</v>
      </c>
      <c r="H79" s="80" t="s">
        <v>36</v>
      </c>
      <c r="I79" s="80" t="s">
        <v>355</v>
      </c>
      <c r="J79" s="81" t="s">
        <v>765</v>
      </c>
      <c r="K79" s="81" t="s">
        <v>766</v>
      </c>
      <c r="L79" s="231">
        <v>2.31</v>
      </c>
      <c r="M79" s="231">
        <v>0.81</v>
      </c>
      <c r="N79" s="231">
        <f t="shared" si="7"/>
        <v>1.5</v>
      </c>
      <c r="O79" s="81">
        <v>43995</v>
      </c>
      <c r="P79" s="83">
        <f t="shared" ref="P79" si="8">(F79-O79)/30</f>
        <v>9.8666666666666671</v>
      </c>
      <c r="Q79" s="337" t="s">
        <v>1282</v>
      </c>
      <c r="R79" s="81" t="s">
        <v>53</v>
      </c>
      <c r="S79" s="81" t="s">
        <v>84</v>
      </c>
    </row>
    <row r="80" spans="2:19" s="76" customFormat="1" ht="18.75">
      <c r="B80" s="169">
        <v>73</v>
      </c>
      <c r="C80" s="349">
        <v>44287</v>
      </c>
      <c r="D80" s="350" t="s">
        <v>958</v>
      </c>
      <c r="E80" s="350"/>
      <c r="F80" s="403">
        <v>44294</v>
      </c>
      <c r="G80" s="79">
        <v>1</v>
      </c>
      <c r="H80" s="80" t="s">
        <v>767</v>
      </c>
      <c r="I80" s="80" t="s">
        <v>768</v>
      </c>
      <c r="J80" s="81" t="s">
        <v>125</v>
      </c>
      <c r="K80" s="75" t="s">
        <v>185</v>
      </c>
      <c r="L80" s="231">
        <v>7.23</v>
      </c>
      <c r="M80" s="231">
        <v>3</v>
      </c>
      <c r="N80" s="231">
        <f>L80-M80</f>
        <v>4.2300000000000004</v>
      </c>
      <c r="O80" s="81">
        <v>44051</v>
      </c>
      <c r="P80" s="83">
        <v>8.1</v>
      </c>
      <c r="Q80" s="337" t="s">
        <v>1282</v>
      </c>
      <c r="R80" s="81" t="s">
        <v>20</v>
      </c>
      <c r="S80" s="81" t="s">
        <v>56</v>
      </c>
    </row>
    <row r="81" spans="2:19" s="76" customFormat="1" ht="18.75">
      <c r="B81" s="169">
        <v>74</v>
      </c>
      <c r="C81" s="349">
        <v>44287</v>
      </c>
      <c r="D81" s="350" t="s">
        <v>958</v>
      </c>
      <c r="E81" s="350"/>
      <c r="F81" s="403">
        <v>44294</v>
      </c>
      <c r="G81" s="79">
        <v>1</v>
      </c>
      <c r="H81" s="80" t="s">
        <v>767</v>
      </c>
      <c r="I81" s="80" t="s">
        <v>768</v>
      </c>
      <c r="J81" s="81" t="s">
        <v>125</v>
      </c>
      <c r="K81" s="75" t="s">
        <v>769</v>
      </c>
      <c r="L81" s="231">
        <v>3.24</v>
      </c>
      <c r="M81" s="231">
        <v>3.24</v>
      </c>
      <c r="N81" s="231">
        <f t="shared" ref="N81:N92" si="9">L81-M81</f>
        <v>0</v>
      </c>
      <c r="O81" s="81">
        <v>44049</v>
      </c>
      <c r="P81" s="83">
        <v>8.1666666666666661</v>
      </c>
      <c r="Q81" s="337" t="s">
        <v>1282</v>
      </c>
      <c r="R81" s="81" t="s">
        <v>20</v>
      </c>
      <c r="S81" s="81" t="s">
        <v>56</v>
      </c>
    </row>
    <row r="82" spans="2:19" s="76" customFormat="1" ht="18.75">
      <c r="B82" s="169">
        <v>75</v>
      </c>
      <c r="C82" s="349">
        <v>44287</v>
      </c>
      <c r="D82" s="350" t="s">
        <v>958</v>
      </c>
      <c r="E82" s="350"/>
      <c r="F82" s="403">
        <v>44294</v>
      </c>
      <c r="G82" s="79">
        <v>1</v>
      </c>
      <c r="H82" s="80" t="s">
        <v>767</v>
      </c>
      <c r="I82" s="80" t="s">
        <v>768</v>
      </c>
      <c r="J82" s="81" t="s">
        <v>125</v>
      </c>
      <c r="K82" s="75" t="s">
        <v>770</v>
      </c>
      <c r="L82" s="231">
        <v>3.08</v>
      </c>
      <c r="M82" s="231">
        <v>0.4</v>
      </c>
      <c r="N82" s="231">
        <f t="shared" si="9"/>
        <v>2.68</v>
      </c>
      <c r="O82" s="81">
        <v>44049</v>
      </c>
      <c r="P82" s="83">
        <v>8.1666666666666661</v>
      </c>
      <c r="Q82" s="337" t="s">
        <v>1282</v>
      </c>
      <c r="R82" s="81" t="s">
        <v>20</v>
      </c>
      <c r="S82" s="81" t="s">
        <v>56</v>
      </c>
    </row>
    <row r="83" spans="2:19" s="76" customFormat="1" ht="19.5" customHeight="1">
      <c r="B83" s="169">
        <v>76</v>
      </c>
      <c r="C83" s="349">
        <v>44287</v>
      </c>
      <c r="D83" s="350" t="s">
        <v>958</v>
      </c>
      <c r="E83" s="350"/>
      <c r="F83" s="403">
        <v>44294</v>
      </c>
      <c r="G83" s="79">
        <v>1</v>
      </c>
      <c r="H83" s="80" t="s">
        <v>767</v>
      </c>
      <c r="I83" s="80" t="s">
        <v>768</v>
      </c>
      <c r="J83" s="81" t="s">
        <v>745</v>
      </c>
      <c r="K83" s="75" t="s">
        <v>706</v>
      </c>
      <c r="L83" s="231">
        <v>5.0999999999999996</v>
      </c>
      <c r="M83" s="231">
        <v>1.5</v>
      </c>
      <c r="N83" s="231">
        <f t="shared" si="9"/>
        <v>3.5999999999999996</v>
      </c>
      <c r="O83" s="81">
        <v>43909</v>
      </c>
      <c r="P83" s="83">
        <v>12.833333333333334</v>
      </c>
      <c r="Q83" s="337" t="s">
        <v>1282</v>
      </c>
      <c r="R83" s="81" t="s">
        <v>52</v>
      </c>
      <c r="S83" s="81" t="s">
        <v>747</v>
      </c>
    </row>
    <row r="84" spans="2:19" s="76" customFormat="1" ht="18.75">
      <c r="B84" s="169">
        <v>77</v>
      </c>
      <c r="C84" s="349">
        <v>44287</v>
      </c>
      <c r="D84" s="350" t="s">
        <v>954</v>
      </c>
      <c r="E84" s="350"/>
      <c r="F84" s="403">
        <v>44295</v>
      </c>
      <c r="G84" s="79">
        <v>3</v>
      </c>
      <c r="H84" s="78" t="s">
        <v>771</v>
      </c>
      <c r="I84" s="78" t="s">
        <v>184</v>
      </c>
      <c r="J84" s="84" t="s">
        <v>772</v>
      </c>
      <c r="K84" s="84" t="s">
        <v>773</v>
      </c>
      <c r="L84" s="231">
        <v>2.0699999999999998</v>
      </c>
      <c r="M84" s="231">
        <v>1.5</v>
      </c>
      <c r="N84" s="233">
        <f>L84-M84</f>
        <v>0.56999999999999984</v>
      </c>
      <c r="O84" s="81">
        <v>44031</v>
      </c>
      <c r="P84" s="83">
        <v>8.8000000000000007</v>
      </c>
      <c r="Q84" s="337" t="s">
        <v>1282</v>
      </c>
      <c r="R84" s="78" t="s">
        <v>52</v>
      </c>
      <c r="S84" s="78" t="s">
        <v>69</v>
      </c>
    </row>
    <row r="85" spans="2:19" s="76" customFormat="1" ht="18.75">
      <c r="B85" s="169">
        <v>78</v>
      </c>
      <c r="C85" s="349">
        <v>44287</v>
      </c>
      <c r="D85" s="350" t="s">
        <v>954</v>
      </c>
      <c r="E85" s="350"/>
      <c r="F85" s="403">
        <v>44295</v>
      </c>
      <c r="G85" s="79">
        <v>3</v>
      </c>
      <c r="H85" s="78" t="s">
        <v>771</v>
      </c>
      <c r="I85" s="78" t="s">
        <v>184</v>
      </c>
      <c r="J85" s="84" t="s">
        <v>72</v>
      </c>
      <c r="K85" s="84" t="s">
        <v>774</v>
      </c>
      <c r="L85" s="231">
        <v>4.04</v>
      </c>
      <c r="M85" s="231">
        <v>0.3</v>
      </c>
      <c r="N85" s="233">
        <f t="shared" si="9"/>
        <v>3.74</v>
      </c>
      <c r="O85" s="81">
        <v>44025</v>
      </c>
      <c r="P85" s="83">
        <v>9</v>
      </c>
      <c r="Q85" s="337" t="s">
        <v>1282</v>
      </c>
      <c r="R85" s="78" t="s">
        <v>52</v>
      </c>
      <c r="S85" s="78" t="s">
        <v>69</v>
      </c>
    </row>
    <row r="86" spans="2:19" s="76" customFormat="1" ht="18.75">
      <c r="B86" s="169">
        <v>79</v>
      </c>
      <c r="C86" s="349">
        <v>44287</v>
      </c>
      <c r="D86" s="350" t="s">
        <v>954</v>
      </c>
      <c r="E86" s="350"/>
      <c r="F86" s="403">
        <v>44295</v>
      </c>
      <c r="G86" s="79">
        <v>3</v>
      </c>
      <c r="H86" s="78" t="s">
        <v>771</v>
      </c>
      <c r="I86" s="78" t="s">
        <v>184</v>
      </c>
      <c r="J86" s="84" t="s">
        <v>775</v>
      </c>
      <c r="K86" s="84" t="s">
        <v>776</v>
      </c>
      <c r="L86" s="231">
        <v>4.84</v>
      </c>
      <c r="M86" s="231">
        <v>1</v>
      </c>
      <c r="N86" s="233">
        <f t="shared" si="9"/>
        <v>3.84</v>
      </c>
      <c r="O86" s="81">
        <v>44058</v>
      </c>
      <c r="P86" s="83">
        <v>7.9</v>
      </c>
      <c r="Q86" s="337" t="s">
        <v>1282</v>
      </c>
      <c r="R86" s="78" t="s">
        <v>52</v>
      </c>
      <c r="S86" s="78" t="s">
        <v>112</v>
      </c>
    </row>
    <row r="87" spans="2:19" s="76" customFormat="1" ht="18.75">
      <c r="B87" s="169">
        <v>80</v>
      </c>
      <c r="C87" s="349">
        <v>44287</v>
      </c>
      <c r="D87" s="350" t="s">
        <v>953</v>
      </c>
      <c r="E87" s="350"/>
      <c r="F87" s="403">
        <v>44297</v>
      </c>
      <c r="G87" s="79">
        <v>3</v>
      </c>
      <c r="H87" s="78" t="s">
        <v>777</v>
      </c>
      <c r="I87" s="78" t="s">
        <v>778</v>
      </c>
      <c r="J87" s="84" t="s">
        <v>775</v>
      </c>
      <c r="K87" s="84" t="s">
        <v>776</v>
      </c>
      <c r="L87" s="231">
        <v>4.84</v>
      </c>
      <c r="M87" s="231">
        <v>2</v>
      </c>
      <c r="N87" s="233">
        <f>L87-M87</f>
        <v>2.84</v>
      </c>
      <c r="O87" s="81">
        <v>44058</v>
      </c>
      <c r="P87" s="83">
        <v>7.9666666666666668</v>
      </c>
      <c r="Q87" s="337" t="s">
        <v>1282</v>
      </c>
      <c r="R87" s="78" t="s">
        <v>52</v>
      </c>
      <c r="S87" s="78" t="s">
        <v>112</v>
      </c>
    </row>
    <row r="88" spans="2:19" s="76" customFormat="1" ht="18.75">
      <c r="B88" s="169">
        <v>81</v>
      </c>
      <c r="C88" s="349">
        <v>44287</v>
      </c>
      <c r="D88" s="350" t="s">
        <v>953</v>
      </c>
      <c r="E88" s="350"/>
      <c r="F88" s="403">
        <v>44297</v>
      </c>
      <c r="G88" s="79">
        <v>3</v>
      </c>
      <c r="H88" s="78" t="s">
        <v>777</v>
      </c>
      <c r="I88" s="78" t="s">
        <v>778</v>
      </c>
      <c r="J88" s="84" t="s">
        <v>781</v>
      </c>
      <c r="K88" s="84" t="s">
        <v>779</v>
      </c>
      <c r="L88" s="231">
        <v>2.72</v>
      </c>
      <c r="M88" s="231">
        <v>0.01</v>
      </c>
      <c r="N88" s="233">
        <f t="shared" si="9"/>
        <v>2.7100000000000004</v>
      </c>
      <c r="O88" s="81">
        <v>44077</v>
      </c>
      <c r="P88" s="83">
        <v>7.333333333333333</v>
      </c>
      <c r="Q88" s="337" t="s">
        <v>1282</v>
      </c>
      <c r="R88" s="78" t="s">
        <v>52</v>
      </c>
      <c r="S88" s="78" t="s">
        <v>69</v>
      </c>
    </row>
    <row r="89" spans="2:19" s="76" customFormat="1" ht="18.75">
      <c r="B89" s="169">
        <v>82</v>
      </c>
      <c r="C89" s="349">
        <v>44287</v>
      </c>
      <c r="D89" s="350" t="s">
        <v>953</v>
      </c>
      <c r="E89" s="350"/>
      <c r="F89" s="403">
        <v>44297</v>
      </c>
      <c r="G89" s="79">
        <v>3</v>
      </c>
      <c r="H89" s="78" t="s">
        <v>777</v>
      </c>
      <c r="I89" s="78" t="s">
        <v>778</v>
      </c>
      <c r="J89" s="84" t="s">
        <v>782</v>
      </c>
      <c r="K89" s="84" t="s">
        <v>780</v>
      </c>
      <c r="L89" s="231">
        <v>4.25</v>
      </c>
      <c r="M89" s="231">
        <v>3.25</v>
      </c>
      <c r="N89" s="233">
        <f t="shared" si="9"/>
        <v>1</v>
      </c>
      <c r="O89" s="81">
        <v>44011</v>
      </c>
      <c r="P89" s="83">
        <v>9.5333333333333332</v>
      </c>
      <c r="Q89" s="337" t="s">
        <v>1282</v>
      </c>
      <c r="R89" s="78" t="s">
        <v>52</v>
      </c>
      <c r="S89" s="78" t="s">
        <v>153</v>
      </c>
    </row>
    <row r="90" spans="2:19" s="76" customFormat="1" ht="18.75">
      <c r="B90" s="169">
        <v>83</v>
      </c>
      <c r="C90" s="349">
        <v>44287</v>
      </c>
      <c r="D90" s="350" t="s">
        <v>953</v>
      </c>
      <c r="E90" s="350"/>
      <c r="F90" s="405">
        <v>44297</v>
      </c>
      <c r="G90" s="84">
        <v>1</v>
      </c>
      <c r="H90" s="88" t="s">
        <v>355</v>
      </c>
      <c r="I90" s="88" t="s">
        <v>40</v>
      </c>
      <c r="J90" s="87" t="s">
        <v>128</v>
      </c>
      <c r="K90" s="75" t="s">
        <v>783</v>
      </c>
      <c r="L90" s="233">
        <v>7.35</v>
      </c>
      <c r="M90" s="233">
        <v>0.5</v>
      </c>
      <c r="N90" s="233">
        <f t="shared" si="9"/>
        <v>6.85</v>
      </c>
      <c r="O90" s="87">
        <v>43984</v>
      </c>
      <c r="P90" s="83">
        <f t="shared" ref="P90:P93" si="10">(F90-O90)/30</f>
        <v>10.433333333333334</v>
      </c>
      <c r="Q90" s="337" t="s">
        <v>1282</v>
      </c>
      <c r="R90" s="87" t="s">
        <v>53</v>
      </c>
      <c r="S90" s="87" t="s">
        <v>56</v>
      </c>
    </row>
    <row r="91" spans="2:19" s="76" customFormat="1" ht="18.75">
      <c r="B91" s="169">
        <v>84</v>
      </c>
      <c r="C91" s="349">
        <v>44287</v>
      </c>
      <c r="D91" s="350" t="s">
        <v>953</v>
      </c>
      <c r="E91" s="350"/>
      <c r="F91" s="405">
        <v>44297</v>
      </c>
      <c r="G91" s="84">
        <v>1</v>
      </c>
      <c r="H91" s="88" t="s">
        <v>355</v>
      </c>
      <c r="I91" s="88" t="s">
        <v>40</v>
      </c>
      <c r="J91" s="87" t="s">
        <v>125</v>
      </c>
      <c r="K91" s="75" t="s">
        <v>185</v>
      </c>
      <c r="L91" s="233">
        <v>7.23</v>
      </c>
      <c r="M91" s="233">
        <v>1.5</v>
      </c>
      <c r="N91" s="233">
        <f t="shared" si="9"/>
        <v>5.73</v>
      </c>
      <c r="O91" s="87">
        <v>44051</v>
      </c>
      <c r="P91" s="83">
        <f t="shared" si="10"/>
        <v>8.1999999999999993</v>
      </c>
      <c r="Q91" s="337" t="s">
        <v>1282</v>
      </c>
      <c r="R91" s="87" t="s">
        <v>20</v>
      </c>
      <c r="S91" s="87" t="s">
        <v>56</v>
      </c>
    </row>
    <row r="92" spans="2:19" s="76" customFormat="1" ht="18.75">
      <c r="B92" s="169">
        <v>85</v>
      </c>
      <c r="C92" s="349">
        <v>44287</v>
      </c>
      <c r="D92" s="350" t="s">
        <v>953</v>
      </c>
      <c r="E92" s="350"/>
      <c r="F92" s="405">
        <v>44297</v>
      </c>
      <c r="G92" s="84">
        <v>1</v>
      </c>
      <c r="H92" s="88" t="s">
        <v>355</v>
      </c>
      <c r="I92" s="88" t="s">
        <v>40</v>
      </c>
      <c r="J92" s="87" t="s">
        <v>784</v>
      </c>
      <c r="K92" s="75" t="s">
        <v>785</v>
      </c>
      <c r="L92" s="233">
        <v>5.32</v>
      </c>
      <c r="M92" s="233">
        <v>0.01</v>
      </c>
      <c r="N92" s="233">
        <f t="shared" si="9"/>
        <v>5.3100000000000005</v>
      </c>
      <c r="O92" s="87">
        <v>43990</v>
      </c>
      <c r="P92" s="83">
        <f t="shared" si="10"/>
        <v>10.233333333333333</v>
      </c>
      <c r="Q92" s="337" t="s">
        <v>1282</v>
      </c>
      <c r="R92" s="87" t="s">
        <v>54</v>
      </c>
      <c r="S92" s="87" t="s">
        <v>56</v>
      </c>
    </row>
    <row r="93" spans="2:19" s="76" customFormat="1" ht="18.75">
      <c r="B93" s="169">
        <v>86</v>
      </c>
      <c r="C93" s="349">
        <v>44287</v>
      </c>
      <c r="D93" s="350" t="s">
        <v>956</v>
      </c>
      <c r="E93" s="350"/>
      <c r="F93" s="405">
        <v>44298</v>
      </c>
      <c r="G93" s="89" t="s">
        <v>755</v>
      </c>
      <c r="H93" s="88" t="s">
        <v>118</v>
      </c>
      <c r="I93" s="88" t="s">
        <v>396</v>
      </c>
      <c r="J93" s="87" t="s">
        <v>749</v>
      </c>
      <c r="K93" s="75" t="s">
        <v>750</v>
      </c>
      <c r="L93" s="233">
        <v>8.9600000000000009</v>
      </c>
      <c r="M93" s="233">
        <v>0.02</v>
      </c>
      <c r="N93" s="231">
        <f>L93-M93</f>
        <v>8.9400000000000013</v>
      </c>
      <c r="O93" s="87">
        <v>44176</v>
      </c>
      <c r="P93" s="83">
        <f t="shared" si="10"/>
        <v>4.0666666666666664</v>
      </c>
      <c r="Q93" s="338" t="s">
        <v>1280</v>
      </c>
      <c r="R93" s="87" t="s">
        <v>53</v>
      </c>
      <c r="S93" s="87" t="s">
        <v>235</v>
      </c>
    </row>
    <row r="94" spans="2:19" s="76" customFormat="1" ht="18.75">
      <c r="B94" s="169">
        <v>87</v>
      </c>
      <c r="C94" s="349">
        <v>44287</v>
      </c>
      <c r="D94" s="350" t="s">
        <v>957</v>
      </c>
      <c r="E94" s="350"/>
      <c r="F94" s="405">
        <v>44299</v>
      </c>
      <c r="G94" s="79">
        <v>3</v>
      </c>
      <c r="H94" s="78" t="s">
        <v>349</v>
      </c>
      <c r="I94" s="78" t="s">
        <v>405</v>
      </c>
      <c r="J94" s="84" t="s">
        <v>719</v>
      </c>
      <c r="K94" s="84" t="s">
        <v>786</v>
      </c>
      <c r="L94" s="231">
        <v>8.27</v>
      </c>
      <c r="M94" s="231">
        <v>0.1</v>
      </c>
      <c r="N94" s="231">
        <f>L94-M94</f>
        <v>8.17</v>
      </c>
      <c r="O94" s="81">
        <v>44065</v>
      </c>
      <c r="P94" s="90">
        <v>7.8</v>
      </c>
      <c r="Q94" s="337" t="s">
        <v>1282</v>
      </c>
      <c r="R94" s="78" t="s">
        <v>54</v>
      </c>
      <c r="S94" s="78" t="s">
        <v>111</v>
      </c>
    </row>
    <row r="95" spans="2:19" s="76" customFormat="1" ht="18.75">
      <c r="B95" s="169">
        <v>88</v>
      </c>
      <c r="C95" s="349">
        <v>44287</v>
      </c>
      <c r="D95" s="350" t="s">
        <v>959</v>
      </c>
      <c r="E95" s="350"/>
      <c r="F95" s="405">
        <v>44300</v>
      </c>
      <c r="G95" s="91">
        <v>2</v>
      </c>
      <c r="H95" s="78" t="s">
        <v>396</v>
      </c>
      <c r="I95" s="78" t="s">
        <v>355</v>
      </c>
      <c r="J95" s="84" t="s">
        <v>789</v>
      </c>
      <c r="K95" s="84" t="s">
        <v>790</v>
      </c>
      <c r="L95" s="231">
        <v>3.66</v>
      </c>
      <c r="M95" s="231">
        <v>1.66</v>
      </c>
      <c r="N95" s="231">
        <f t="shared" ref="N95:N114" si="11">L95-M95</f>
        <v>2</v>
      </c>
      <c r="O95" s="81">
        <v>44069</v>
      </c>
      <c r="P95" s="90">
        <v>7.7</v>
      </c>
      <c r="Q95" s="337" t="s">
        <v>1282</v>
      </c>
      <c r="R95" s="78" t="s">
        <v>52</v>
      </c>
      <c r="S95" s="78" t="s">
        <v>109</v>
      </c>
    </row>
    <row r="96" spans="2:19" s="76" customFormat="1" ht="18.75">
      <c r="B96" s="169">
        <v>89</v>
      </c>
      <c r="C96" s="349">
        <v>44287</v>
      </c>
      <c r="D96" s="350" t="s">
        <v>959</v>
      </c>
      <c r="E96" s="350"/>
      <c r="F96" s="405">
        <v>44300</v>
      </c>
      <c r="G96" s="91">
        <v>2</v>
      </c>
      <c r="H96" s="78" t="s">
        <v>37</v>
      </c>
      <c r="I96" s="78" t="s">
        <v>38</v>
      </c>
      <c r="J96" s="84" t="s">
        <v>789</v>
      </c>
      <c r="K96" s="84" t="s">
        <v>791</v>
      </c>
      <c r="L96" s="231">
        <v>1.69</v>
      </c>
      <c r="M96" s="231">
        <v>1</v>
      </c>
      <c r="N96" s="231">
        <f t="shared" si="11"/>
        <v>0.69</v>
      </c>
      <c r="O96" s="81">
        <v>44071</v>
      </c>
      <c r="P96" s="90">
        <v>7.6333333333333337</v>
      </c>
      <c r="Q96" s="337" t="s">
        <v>1282</v>
      </c>
      <c r="R96" s="78" t="s">
        <v>52</v>
      </c>
      <c r="S96" s="78" t="s">
        <v>109</v>
      </c>
    </row>
    <row r="97" spans="2:19" s="76" customFormat="1" ht="18.75">
      <c r="B97" s="169">
        <v>90</v>
      </c>
      <c r="C97" s="349">
        <v>44287</v>
      </c>
      <c r="D97" s="350" t="s">
        <v>959</v>
      </c>
      <c r="E97" s="350"/>
      <c r="F97" s="405">
        <v>44300</v>
      </c>
      <c r="G97" s="79">
        <v>3</v>
      </c>
      <c r="H97" s="78" t="s">
        <v>39</v>
      </c>
      <c r="I97" s="78" t="s">
        <v>792</v>
      </c>
      <c r="J97" s="84" t="s">
        <v>793</v>
      </c>
      <c r="K97" s="84" t="s">
        <v>794</v>
      </c>
      <c r="L97" s="231">
        <v>2.98</v>
      </c>
      <c r="M97" s="231">
        <v>0.5</v>
      </c>
      <c r="N97" s="231">
        <f t="shared" si="11"/>
        <v>2.48</v>
      </c>
      <c r="O97" s="81">
        <v>44018</v>
      </c>
      <c r="P97" s="90">
        <v>9.4</v>
      </c>
      <c r="Q97" s="337" t="s">
        <v>1282</v>
      </c>
      <c r="R97" s="78" t="s">
        <v>20</v>
      </c>
      <c r="S97" s="78" t="s">
        <v>69</v>
      </c>
    </row>
    <row r="98" spans="2:19" s="76" customFormat="1" ht="18.75">
      <c r="B98" s="169">
        <v>91</v>
      </c>
      <c r="C98" s="349">
        <v>44287</v>
      </c>
      <c r="D98" s="350" t="s">
        <v>959</v>
      </c>
      <c r="E98" s="350"/>
      <c r="F98" s="405">
        <v>44300</v>
      </c>
      <c r="G98" s="79">
        <v>3</v>
      </c>
      <c r="H98" s="78" t="s">
        <v>39</v>
      </c>
      <c r="I98" s="78" t="s">
        <v>792</v>
      </c>
      <c r="J98" s="84" t="s">
        <v>793</v>
      </c>
      <c r="K98" s="84" t="s">
        <v>795</v>
      </c>
      <c r="L98" s="231">
        <v>1.41</v>
      </c>
      <c r="M98" s="231">
        <v>0.2</v>
      </c>
      <c r="N98" s="231">
        <f t="shared" si="11"/>
        <v>1.21</v>
      </c>
      <c r="O98" s="81">
        <v>44015</v>
      </c>
      <c r="P98" s="90">
        <v>9.5</v>
      </c>
      <c r="Q98" s="337" t="s">
        <v>1282</v>
      </c>
      <c r="R98" s="78" t="s">
        <v>20</v>
      </c>
      <c r="S98" s="78" t="s">
        <v>69</v>
      </c>
    </row>
    <row r="99" spans="2:19" s="76" customFormat="1" ht="18.75">
      <c r="B99" s="169">
        <v>92</v>
      </c>
      <c r="C99" s="349">
        <v>44287</v>
      </c>
      <c r="D99" s="350" t="s">
        <v>959</v>
      </c>
      <c r="E99" s="350"/>
      <c r="F99" s="405">
        <v>44300</v>
      </c>
      <c r="G99" s="79">
        <v>3</v>
      </c>
      <c r="H99" s="78" t="s">
        <v>39</v>
      </c>
      <c r="I99" s="78" t="s">
        <v>792</v>
      </c>
      <c r="J99" s="84" t="s">
        <v>793</v>
      </c>
      <c r="K99" s="84" t="s">
        <v>796</v>
      </c>
      <c r="L99" s="231">
        <v>1.94</v>
      </c>
      <c r="M99" s="231">
        <v>0.4</v>
      </c>
      <c r="N99" s="231">
        <f t="shared" si="11"/>
        <v>1.54</v>
      </c>
      <c r="O99" s="81">
        <v>44014</v>
      </c>
      <c r="P99" s="90">
        <v>9.5333333333333332</v>
      </c>
      <c r="Q99" s="337" t="s">
        <v>1282</v>
      </c>
      <c r="R99" s="78" t="s">
        <v>20</v>
      </c>
      <c r="S99" s="78" t="s">
        <v>69</v>
      </c>
    </row>
    <row r="100" spans="2:19" s="76" customFormat="1" ht="18.75">
      <c r="B100" s="169">
        <v>93</v>
      </c>
      <c r="C100" s="349">
        <v>44287</v>
      </c>
      <c r="D100" s="350" t="s">
        <v>959</v>
      </c>
      <c r="E100" s="350"/>
      <c r="F100" s="405">
        <v>44300</v>
      </c>
      <c r="G100" s="79">
        <v>3</v>
      </c>
      <c r="H100" s="78" t="s">
        <v>39</v>
      </c>
      <c r="I100" s="78" t="s">
        <v>792</v>
      </c>
      <c r="J100" s="84" t="s">
        <v>797</v>
      </c>
      <c r="K100" s="84" t="s">
        <v>798</v>
      </c>
      <c r="L100" s="231">
        <v>5.24</v>
      </c>
      <c r="M100" s="231">
        <v>1.5</v>
      </c>
      <c r="N100" s="231">
        <f t="shared" si="11"/>
        <v>3.74</v>
      </c>
      <c r="O100" s="81">
        <v>43995</v>
      </c>
      <c r="P100" s="90">
        <v>10.166666666666666</v>
      </c>
      <c r="Q100" s="337" t="s">
        <v>1282</v>
      </c>
      <c r="R100" s="78" t="s">
        <v>52</v>
      </c>
      <c r="S100" s="78" t="s">
        <v>56</v>
      </c>
    </row>
    <row r="101" spans="2:19" s="76" customFormat="1" ht="18.75">
      <c r="B101" s="169">
        <v>94</v>
      </c>
      <c r="C101" s="349">
        <v>44287</v>
      </c>
      <c r="D101" s="350" t="s">
        <v>959</v>
      </c>
      <c r="E101" s="350"/>
      <c r="F101" s="405">
        <v>44300</v>
      </c>
      <c r="G101" s="79">
        <v>3</v>
      </c>
      <c r="H101" s="78" t="s">
        <v>39</v>
      </c>
      <c r="I101" s="78" t="s">
        <v>792</v>
      </c>
      <c r="J101" s="84" t="s">
        <v>797</v>
      </c>
      <c r="K101" s="84" t="s">
        <v>799</v>
      </c>
      <c r="L101" s="231">
        <v>1.91</v>
      </c>
      <c r="M101" s="231">
        <v>0.5</v>
      </c>
      <c r="N101" s="231">
        <f t="shared" si="11"/>
        <v>1.41</v>
      </c>
      <c r="O101" s="81">
        <v>43998</v>
      </c>
      <c r="P101" s="90">
        <v>10.066666666666666</v>
      </c>
      <c r="Q101" s="337" t="s">
        <v>1282</v>
      </c>
      <c r="R101" s="78" t="s">
        <v>52</v>
      </c>
      <c r="S101" s="78" t="s">
        <v>56</v>
      </c>
    </row>
    <row r="102" spans="2:19" s="76" customFormat="1" ht="18.75">
      <c r="B102" s="169">
        <v>95</v>
      </c>
      <c r="C102" s="349">
        <v>44287</v>
      </c>
      <c r="D102" s="350" t="s">
        <v>959</v>
      </c>
      <c r="E102" s="350"/>
      <c r="F102" s="405">
        <v>44300</v>
      </c>
      <c r="G102" s="79">
        <v>3</v>
      </c>
      <c r="H102" s="78" t="s">
        <v>39</v>
      </c>
      <c r="I102" s="78" t="s">
        <v>792</v>
      </c>
      <c r="J102" s="84" t="s">
        <v>782</v>
      </c>
      <c r="K102" s="84" t="s">
        <v>800</v>
      </c>
      <c r="L102" s="231">
        <v>1.83</v>
      </c>
      <c r="M102" s="231">
        <v>1</v>
      </c>
      <c r="N102" s="231">
        <f t="shared" si="11"/>
        <v>0.83000000000000007</v>
      </c>
      <c r="O102" s="81">
        <v>43985</v>
      </c>
      <c r="P102" s="90">
        <v>10.5</v>
      </c>
      <c r="Q102" s="337" t="s">
        <v>1282</v>
      </c>
      <c r="R102" s="78" t="s">
        <v>52</v>
      </c>
      <c r="S102" s="78" t="s">
        <v>153</v>
      </c>
    </row>
    <row r="103" spans="2:19" s="76" customFormat="1" ht="18.75">
      <c r="B103" s="169">
        <v>96</v>
      </c>
      <c r="C103" s="349">
        <v>44287</v>
      </c>
      <c r="D103" s="350" t="s">
        <v>959</v>
      </c>
      <c r="E103" s="350"/>
      <c r="F103" s="405">
        <v>44300</v>
      </c>
      <c r="G103" s="79">
        <v>3</v>
      </c>
      <c r="H103" s="78" t="s">
        <v>39</v>
      </c>
      <c r="I103" s="78" t="s">
        <v>792</v>
      </c>
      <c r="J103" s="84" t="s">
        <v>782</v>
      </c>
      <c r="K103" s="84" t="s">
        <v>801</v>
      </c>
      <c r="L103" s="231">
        <v>6.87</v>
      </c>
      <c r="M103" s="231">
        <v>0.1</v>
      </c>
      <c r="N103" s="231">
        <f t="shared" si="11"/>
        <v>6.7700000000000005</v>
      </c>
      <c r="O103" s="81">
        <v>43985</v>
      </c>
      <c r="P103" s="90">
        <v>10.5</v>
      </c>
      <c r="Q103" s="337" t="s">
        <v>1282</v>
      </c>
      <c r="R103" s="78" t="s">
        <v>52</v>
      </c>
      <c r="S103" s="78" t="s">
        <v>153</v>
      </c>
    </row>
    <row r="104" spans="2:19" s="76" customFormat="1" ht="18.75">
      <c r="B104" s="169">
        <v>97</v>
      </c>
      <c r="C104" s="349">
        <v>44287</v>
      </c>
      <c r="D104" s="350" t="s">
        <v>958</v>
      </c>
      <c r="E104" s="350"/>
      <c r="F104" s="405">
        <v>44301</v>
      </c>
      <c r="G104" s="91">
        <v>2</v>
      </c>
      <c r="H104" s="92" t="s">
        <v>349</v>
      </c>
      <c r="I104" s="92" t="s">
        <v>15</v>
      </c>
      <c r="J104" s="93" t="s">
        <v>210</v>
      </c>
      <c r="K104" s="93" t="s">
        <v>802</v>
      </c>
      <c r="L104" s="232">
        <v>6.37</v>
      </c>
      <c r="M104" s="232">
        <v>1</v>
      </c>
      <c r="N104" s="231">
        <f t="shared" si="11"/>
        <v>5.37</v>
      </c>
      <c r="O104" s="93">
        <v>43953</v>
      </c>
      <c r="P104" s="94">
        <f t="shared" ref="P104" si="12">(F104-O104)/30</f>
        <v>11.6</v>
      </c>
      <c r="Q104" s="337" t="s">
        <v>1282</v>
      </c>
      <c r="R104" s="93" t="s">
        <v>53</v>
      </c>
      <c r="S104" s="93" t="s">
        <v>74</v>
      </c>
    </row>
    <row r="105" spans="2:19" s="76" customFormat="1" ht="18.75">
      <c r="B105" s="169">
        <v>98</v>
      </c>
      <c r="C105" s="349">
        <v>44287</v>
      </c>
      <c r="D105" s="350" t="s">
        <v>954</v>
      </c>
      <c r="E105" s="350"/>
      <c r="F105" s="405">
        <v>44302</v>
      </c>
      <c r="G105" s="79">
        <v>3</v>
      </c>
      <c r="H105" s="78" t="s">
        <v>39</v>
      </c>
      <c r="I105" s="78" t="s">
        <v>792</v>
      </c>
      <c r="J105" s="84" t="s">
        <v>793</v>
      </c>
      <c r="K105" s="84" t="s">
        <v>794</v>
      </c>
      <c r="L105" s="231">
        <v>2.98</v>
      </c>
      <c r="M105" s="231">
        <v>0.5</v>
      </c>
      <c r="N105" s="231">
        <f t="shared" si="11"/>
        <v>2.48</v>
      </c>
      <c r="O105" s="81">
        <v>44018</v>
      </c>
      <c r="P105" s="83">
        <v>9.4</v>
      </c>
      <c r="Q105" s="337" t="s">
        <v>1282</v>
      </c>
      <c r="R105" s="78" t="s">
        <v>20</v>
      </c>
      <c r="S105" s="78" t="s">
        <v>69</v>
      </c>
    </row>
    <row r="106" spans="2:19" s="76" customFormat="1" ht="18.75">
      <c r="B106" s="169">
        <v>99</v>
      </c>
      <c r="C106" s="349">
        <v>44287</v>
      </c>
      <c r="D106" s="350" t="s">
        <v>954</v>
      </c>
      <c r="E106" s="350"/>
      <c r="F106" s="405">
        <v>44302</v>
      </c>
      <c r="G106" s="79">
        <v>3</v>
      </c>
      <c r="H106" s="78" t="s">
        <v>39</v>
      </c>
      <c r="I106" s="78" t="s">
        <v>792</v>
      </c>
      <c r="J106" s="84" t="s">
        <v>793</v>
      </c>
      <c r="K106" s="84" t="s">
        <v>795</v>
      </c>
      <c r="L106" s="231">
        <v>1.41</v>
      </c>
      <c r="M106" s="231">
        <v>0.2</v>
      </c>
      <c r="N106" s="231">
        <f t="shared" si="11"/>
        <v>1.21</v>
      </c>
      <c r="O106" s="81">
        <v>44015</v>
      </c>
      <c r="P106" s="83">
        <v>9.5</v>
      </c>
      <c r="Q106" s="337" t="s">
        <v>1282</v>
      </c>
      <c r="R106" s="78" t="s">
        <v>20</v>
      </c>
      <c r="S106" s="78" t="s">
        <v>69</v>
      </c>
    </row>
    <row r="107" spans="2:19" s="76" customFormat="1" ht="18.75">
      <c r="B107" s="169">
        <v>100</v>
      </c>
      <c r="C107" s="349">
        <v>44287</v>
      </c>
      <c r="D107" s="350" t="s">
        <v>954</v>
      </c>
      <c r="E107" s="350"/>
      <c r="F107" s="405">
        <v>44302</v>
      </c>
      <c r="G107" s="79">
        <v>3</v>
      </c>
      <c r="H107" s="78" t="s">
        <v>39</v>
      </c>
      <c r="I107" s="78" t="s">
        <v>792</v>
      </c>
      <c r="J107" s="84" t="s">
        <v>793</v>
      </c>
      <c r="K107" s="84" t="s">
        <v>796</v>
      </c>
      <c r="L107" s="231">
        <v>1.94</v>
      </c>
      <c r="M107" s="231">
        <v>0.4</v>
      </c>
      <c r="N107" s="231">
        <f t="shared" si="11"/>
        <v>1.54</v>
      </c>
      <c r="O107" s="81">
        <v>44014</v>
      </c>
      <c r="P107" s="83">
        <v>9.5333333333333332</v>
      </c>
      <c r="Q107" s="337" t="s">
        <v>1282</v>
      </c>
      <c r="R107" s="78" t="s">
        <v>20</v>
      </c>
      <c r="S107" s="78" t="s">
        <v>69</v>
      </c>
    </row>
    <row r="108" spans="2:19" s="76" customFormat="1" ht="18.75">
      <c r="B108" s="169">
        <v>101</v>
      </c>
      <c r="C108" s="349">
        <v>44287</v>
      </c>
      <c r="D108" s="350" t="s">
        <v>954</v>
      </c>
      <c r="E108" s="350"/>
      <c r="F108" s="405">
        <v>44302</v>
      </c>
      <c r="G108" s="79">
        <v>3</v>
      </c>
      <c r="H108" s="78" t="s">
        <v>39</v>
      </c>
      <c r="I108" s="78" t="s">
        <v>792</v>
      </c>
      <c r="J108" s="84" t="s">
        <v>797</v>
      </c>
      <c r="K108" s="84" t="s">
        <v>798</v>
      </c>
      <c r="L108" s="231">
        <v>5.24</v>
      </c>
      <c r="M108" s="231">
        <v>1.5</v>
      </c>
      <c r="N108" s="231">
        <f t="shared" si="11"/>
        <v>3.74</v>
      </c>
      <c r="O108" s="81">
        <v>43995</v>
      </c>
      <c r="P108" s="83">
        <v>10.166666666666666</v>
      </c>
      <c r="Q108" s="337" t="s">
        <v>1282</v>
      </c>
      <c r="R108" s="78" t="s">
        <v>52</v>
      </c>
      <c r="S108" s="78" t="s">
        <v>56</v>
      </c>
    </row>
    <row r="109" spans="2:19" s="76" customFormat="1" ht="18.75">
      <c r="B109" s="169">
        <v>102</v>
      </c>
      <c r="C109" s="349">
        <v>44287</v>
      </c>
      <c r="D109" s="350" t="s">
        <v>954</v>
      </c>
      <c r="E109" s="350"/>
      <c r="F109" s="405">
        <v>44302</v>
      </c>
      <c r="G109" s="79">
        <v>3</v>
      </c>
      <c r="H109" s="78" t="s">
        <v>39</v>
      </c>
      <c r="I109" s="78" t="s">
        <v>792</v>
      </c>
      <c r="J109" s="84" t="s">
        <v>797</v>
      </c>
      <c r="K109" s="84" t="s">
        <v>799</v>
      </c>
      <c r="L109" s="231">
        <v>1.91</v>
      </c>
      <c r="M109" s="231">
        <v>0.5</v>
      </c>
      <c r="N109" s="231">
        <f t="shared" si="11"/>
        <v>1.41</v>
      </c>
      <c r="O109" s="81">
        <v>43998</v>
      </c>
      <c r="P109" s="83">
        <v>10.066666666666666</v>
      </c>
      <c r="Q109" s="337" t="s">
        <v>1282</v>
      </c>
      <c r="R109" s="78" t="s">
        <v>52</v>
      </c>
      <c r="S109" s="78" t="s">
        <v>56</v>
      </c>
    </row>
    <row r="110" spans="2:19" s="76" customFormat="1" ht="18.75">
      <c r="B110" s="169">
        <v>103</v>
      </c>
      <c r="C110" s="349">
        <v>44287</v>
      </c>
      <c r="D110" s="350" t="s">
        <v>954</v>
      </c>
      <c r="E110" s="350"/>
      <c r="F110" s="405">
        <v>44302</v>
      </c>
      <c r="G110" s="79">
        <v>3</v>
      </c>
      <c r="H110" s="78" t="s">
        <v>39</v>
      </c>
      <c r="I110" s="78" t="s">
        <v>792</v>
      </c>
      <c r="J110" s="84" t="s">
        <v>782</v>
      </c>
      <c r="K110" s="84" t="s">
        <v>800</v>
      </c>
      <c r="L110" s="231">
        <v>1.83</v>
      </c>
      <c r="M110" s="231">
        <v>1</v>
      </c>
      <c r="N110" s="231">
        <f t="shared" si="11"/>
        <v>0.83000000000000007</v>
      </c>
      <c r="O110" s="81">
        <v>43985</v>
      </c>
      <c r="P110" s="83">
        <v>10.5</v>
      </c>
      <c r="Q110" s="337" t="s">
        <v>1282</v>
      </c>
      <c r="R110" s="78" t="s">
        <v>52</v>
      </c>
      <c r="S110" s="78" t="s">
        <v>153</v>
      </c>
    </row>
    <row r="111" spans="2:19" s="76" customFormat="1" ht="18.75">
      <c r="B111" s="169">
        <v>104</v>
      </c>
      <c r="C111" s="349">
        <v>44287</v>
      </c>
      <c r="D111" s="350" t="s">
        <v>954</v>
      </c>
      <c r="E111" s="350"/>
      <c r="F111" s="405">
        <v>44302</v>
      </c>
      <c r="G111" s="79">
        <v>3</v>
      </c>
      <c r="H111" s="78" t="s">
        <v>39</v>
      </c>
      <c r="I111" s="78" t="s">
        <v>792</v>
      </c>
      <c r="J111" s="84" t="s">
        <v>782</v>
      </c>
      <c r="K111" s="84" t="s">
        <v>801</v>
      </c>
      <c r="L111" s="231">
        <v>6.87</v>
      </c>
      <c r="M111" s="231">
        <v>0.1</v>
      </c>
      <c r="N111" s="231">
        <f t="shared" si="11"/>
        <v>6.7700000000000005</v>
      </c>
      <c r="O111" s="81">
        <v>43985</v>
      </c>
      <c r="P111" s="83">
        <v>10.5</v>
      </c>
      <c r="Q111" s="337" t="s">
        <v>1282</v>
      </c>
      <c r="R111" s="78" t="s">
        <v>52</v>
      </c>
      <c r="S111" s="78" t="s">
        <v>153</v>
      </c>
    </row>
    <row r="112" spans="2:19" s="76" customFormat="1" ht="18.75">
      <c r="B112" s="169">
        <v>105</v>
      </c>
      <c r="C112" s="349">
        <v>44287</v>
      </c>
      <c r="D112" s="350" t="s">
        <v>955</v>
      </c>
      <c r="E112" s="350"/>
      <c r="F112" s="405">
        <v>44303</v>
      </c>
      <c r="G112" s="84">
        <v>1</v>
      </c>
      <c r="H112" s="78" t="s">
        <v>550</v>
      </c>
      <c r="I112" s="78" t="s">
        <v>805</v>
      </c>
      <c r="J112" s="84" t="s">
        <v>613</v>
      </c>
      <c r="K112" s="84" t="s">
        <v>806</v>
      </c>
      <c r="L112" s="231">
        <v>2.8</v>
      </c>
      <c r="M112" s="231">
        <v>0.06</v>
      </c>
      <c r="N112" s="231">
        <f t="shared" si="11"/>
        <v>2.7399999999999998</v>
      </c>
      <c r="O112" s="81">
        <v>44086</v>
      </c>
      <c r="P112" s="90">
        <v>7.2333333333333334</v>
      </c>
      <c r="Q112" s="337" t="s">
        <v>1282</v>
      </c>
      <c r="R112" s="78" t="s">
        <v>20</v>
      </c>
      <c r="S112" s="78" t="s">
        <v>810</v>
      </c>
    </row>
    <row r="113" spans="2:19" s="76" customFormat="1" ht="18.75">
      <c r="B113" s="169">
        <v>106</v>
      </c>
      <c r="C113" s="349">
        <v>44287</v>
      </c>
      <c r="D113" s="350" t="s">
        <v>955</v>
      </c>
      <c r="E113" s="350"/>
      <c r="F113" s="405">
        <v>44303</v>
      </c>
      <c r="G113" s="84">
        <v>1</v>
      </c>
      <c r="H113" s="78" t="s">
        <v>550</v>
      </c>
      <c r="I113" s="78" t="s">
        <v>805</v>
      </c>
      <c r="J113" s="84" t="s">
        <v>613</v>
      </c>
      <c r="K113" s="84" t="s">
        <v>807</v>
      </c>
      <c r="L113" s="231">
        <v>1.61</v>
      </c>
      <c r="M113" s="231">
        <v>0.02</v>
      </c>
      <c r="N113" s="231">
        <f t="shared" si="11"/>
        <v>1.59</v>
      </c>
      <c r="O113" s="81">
        <v>44061</v>
      </c>
      <c r="P113" s="90">
        <v>8.0666666666666664</v>
      </c>
      <c r="Q113" s="337" t="s">
        <v>1282</v>
      </c>
      <c r="R113" s="78" t="s">
        <v>20</v>
      </c>
      <c r="S113" s="78" t="s">
        <v>811</v>
      </c>
    </row>
    <row r="114" spans="2:19" s="76" customFormat="1" ht="18.75">
      <c r="B114" s="169">
        <v>107</v>
      </c>
      <c r="C114" s="349">
        <v>44287</v>
      </c>
      <c r="D114" s="350" t="s">
        <v>955</v>
      </c>
      <c r="E114" s="350"/>
      <c r="F114" s="405">
        <v>44303</v>
      </c>
      <c r="G114" s="84">
        <v>1</v>
      </c>
      <c r="H114" s="78" t="s">
        <v>550</v>
      </c>
      <c r="I114" s="78" t="s">
        <v>805</v>
      </c>
      <c r="J114" s="84" t="s">
        <v>613</v>
      </c>
      <c r="K114" s="84" t="s">
        <v>808</v>
      </c>
      <c r="L114" s="231">
        <v>2.6</v>
      </c>
      <c r="M114" s="231">
        <v>0.02</v>
      </c>
      <c r="N114" s="231">
        <f t="shared" si="11"/>
        <v>2.58</v>
      </c>
      <c r="O114" s="81">
        <v>44082</v>
      </c>
      <c r="P114" s="90">
        <v>7.3666666666666663</v>
      </c>
      <c r="Q114" s="337" t="s">
        <v>1282</v>
      </c>
      <c r="R114" s="78" t="s">
        <v>20</v>
      </c>
      <c r="S114" s="78" t="s">
        <v>810</v>
      </c>
    </row>
    <row r="115" spans="2:19" s="76" customFormat="1" ht="18.75">
      <c r="B115" s="169">
        <v>108</v>
      </c>
      <c r="C115" s="349">
        <v>44287</v>
      </c>
      <c r="D115" s="350" t="s">
        <v>955</v>
      </c>
      <c r="E115" s="350"/>
      <c r="F115" s="405">
        <v>44303</v>
      </c>
      <c r="G115" s="84">
        <v>1</v>
      </c>
      <c r="H115" s="78" t="s">
        <v>550</v>
      </c>
      <c r="I115" s="78" t="s">
        <v>805</v>
      </c>
      <c r="J115" s="84" t="s">
        <v>613</v>
      </c>
      <c r="K115" s="84" t="s">
        <v>809</v>
      </c>
      <c r="L115" s="231">
        <v>3.6</v>
      </c>
      <c r="M115" s="231">
        <v>0.15</v>
      </c>
      <c r="N115" s="231">
        <f>L115-M115</f>
        <v>3.45</v>
      </c>
      <c r="O115" s="81">
        <v>44189</v>
      </c>
      <c r="P115" s="90">
        <v>3.8</v>
      </c>
      <c r="Q115" s="338" t="s">
        <v>1280</v>
      </c>
      <c r="R115" s="78" t="s">
        <v>20</v>
      </c>
      <c r="S115" s="78" t="s">
        <v>810</v>
      </c>
    </row>
    <row r="116" spans="2:19" s="76" customFormat="1" ht="18.75">
      <c r="B116" s="169">
        <v>109</v>
      </c>
      <c r="C116" s="349">
        <v>44287</v>
      </c>
      <c r="D116" s="350" t="s">
        <v>953</v>
      </c>
      <c r="E116" s="350"/>
      <c r="F116" s="405">
        <v>44304</v>
      </c>
      <c r="G116" s="79">
        <v>3</v>
      </c>
      <c r="H116" s="78" t="s">
        <v>803</v>
      </c>
      <c r="I116" s="78" t="s">
        <v>804</v>
      </c>
      <c r="J116" s="84" t="s">
        <v>290</v>
      </c>
      <c r="K116" s="84" t="s">
        <v>292</v>
      </c>
      <c r="L116" s="231">
        <v>3.95</v>
      </c>
      <c r="M116" s="231">
        <v>0.05</v>
      </c>
      <c r="N116" s="231">
        <f>L116-M116</f>
        <v>3.9000000000000004</v>
      </c>
      <c r="O116" s="81">
        <v>44065</v>
      </c>
      <c r="P116" s="83">
        <v>7.9666666666666668</v>
      </c>
      <c r="Q116" s="337" t="s">
        <v>1282</v>
      </c>
      <c r="R116" s="78" t="s">
        <v>53</v>
      </c>
      <c r="S116" s="78" t="s">
        <v>306</v>
      </c>
    </row>
    <row r="117" spans="2:19" s="76" customFormat="1" ht="18.75">
      <c r="B117" s="169">
        <v>110</v>
      </c>
      <c r="C117" s="349">
        <v>44287</v>
      </c>
      <c r="D117" s="350" t="s">
        <v>957</v>
      </c>
      <c r="E117" s="350"/>
      <c r="F117" s="405">
        <v>44306</v>
      </c>
      <c r="G117" s="89" t="s">
        <v>755</v>
      </c>
      <c r="H117" s="78" t="s">
        <v>164</v>
      </c>
      <c r="I117" s="78" t="s">
        <v>812</v>
      </c>
      <c r="J117" s="84" t="s">
        <v>749</v>
      </c>
      <c r="K117" s="84" t="s">
        <v>750</v>
      </c>
      <c r="L117" s="231">
        <v>8.9600000000000009</v>
      </c>
      <c r="M117" s="231">
        <v>0.4</v>
      </c>
      <c r="N117" s="231">
        <f t="shared" ref="N117" si="13">L117-M117</f>
        <v>8.56</v>
      </c>
      <c r="O117" s="81">
        <v>44176</v>
      </c>
      <c r="P117" s="90">
        <v>4.333333333333333</v>
      </c>
      <c r="Q117" s="338" t="s">
        <v>1280</v>
      </c>
      <c r="R117" s="78" t="s">
        <v>53</v>
      </c>
      <c r="S117" s="78" t="s">
        <v>235</v>
      </c>
    </row>
    <row r="118" spans="2:19" s="76" customFormat="1" ht="18.75">
      <c r="B118" s="169">
        <v>111</v>
      </c>
      <c r="C118" s="349">
        <v>44287</v>
      </c>
      <c r="D118" s="350" t="s">
        <v>958</v>
      </c>
      <c r="E118" s="350"/>
      <c r="F118" s="405">
        <v>44308</v>
      </c>
      <c r="G118" s="79">
        <v>3</v>
      </c>
      <c r="H118" s="78" t="s">
        <v>174</v>
      </c>
      <c r="I118" s="78" t="s">
        <v>35</v>
      </c>
      <c r="J118" s="84" t="s">
        <v>813</v>
      </c>
      <c r="K118" s="84" t="s">
        <v>814</v>
      </c>
      <c r="L118" s="231">
        <v>5.36</v>
      </c>
      <c r="M118" s="231">
        <v>5.36</v>
      </c>
      <c r="N118" s="231">
        <f>L118-M118</f>
        <v>0</v>
      </c>
      <c r="O118" s="81">
        <v>44026</v>
      </c>
      <c r="P118" s="90">
        <v>9.4</v>
      </c>
      <c r="Q118" s="337" t="s">
        <v>1282</v>
      </c>
      <c r="R118" s="78" t="s">
        <v>52</v>
      </c>
      <c r="S118" s="78" t="s">
        <v>69</v>
      </c>
    </row>
    <row r="119" spans="2:19" s="76" customFormat="1" ht="18.75">
      <c r="B119" s="169">
        <v>112</v>
      </c>
      <c r="C119" s="349">
        <v>44287</v>
      </c>
      <c r="D119" s="350" t="s">
        <v>958</v>
      </c>
      <c r="E119" s="350"/>
      <c r="F119" s="405">
        <v>44308</v>
      </c>
      <c r="G119" s="79">
        <v>3</v>
      </c>
      <c r="H119" s="78" t="s">
        <v>35</v>
      </c>
      <c r="I119" s="78" t="s">
        <v>815</v>
      </c>
      <c r="J119" s="84" t="s">
        <v>813</v>
      </c>
      <c r="K119" s="84" t="s">
        <v>816</v>
      </c>
      <c r="L119" s="231">
        <v>2.21</v>
      </c>
      <c r="M119" s="231">
        <v>2.21</v>
      </c>
      <c r="N119" s="231">
        <f t="shared" ref="N119:N149" si="14">L119-M119</f>
        <v>0</v>
      </c>
      <c r="O119" s="81">
        <v>44054</v>
      </c>
      <c r="P119" s="90">
        <v>8.4666666666666668</v>
      </c>
      <c r="Q119" s="337" t="s">
        <v>1282</v>
      </c>
      <c r="R119" s="78" t="s">
        <v>52</v>
      </c>
      <c r="S119" s="78" t="s">
        <v>69</v>
      </c>
    </row>
    <row r="120" spans="2:19" s="76" customFormat="1" ht="18.75">
      <c r="B120" s="169">
        <v>113</v>
      </c>
      <c r="C120" s="349">
        <v>44287</v>
      </c>
      <c r="D120" s="350" t="s">
        <v>958</v>
      </c>
      <c r="E120" s="350"/>
      <c r="F120" s="405">
        <v>44308</v>
      </c>
      <c r="G120" s="79">
        <v>3</v>
      </c>
      <c r="H120" s="78" t="s">
        <v>433</v>
      </c>
      <c r="I120" s="78" t="s">
        <v>355</v>
      </c>
      <c r="J120" s="84" t="s">
        <v>813</v>
      </c>
      <c r="K120" s="84" t="s">
        <v>817</v>
      </c>
      <c r="L120" s="231">
        <v>2.41</v>
      </c>
      <c r="M120" s="231">
        <v>2.41</v>
      </c>
      <c r="N120" s="231">
        <f t="shared" si="14"/>
        <v>0</v>
      </c>
      <c r="O120" s="81">
        <v>44050</v>
      </c>
      <c r="P120" s="90">
        <v>8.6</v>
      </c>
      <c r="Q120" s="337" t="s">
        <v>1282</v>
      </c>
      <c r="R120" s="78" t="s">
        <v>52</v>
      </c>
      <c r="S120" s="78" t="s">
        <v>69</v>
      </c>
    </row>
    <row r="121" spans="2:19" s="76" customFormat="1" ht="18.75">
      <c r="B121" s="169">
        <v>114</v>
      </c>
      <c r="C121" s="349">
        <v>44287</v>
      </c>
      <c r="D121" s="350" t="s">
        <v>958</v>
      </c>
      <c r="E121" s="350"/>
      <c r="F121" s="405">
        <v>44308</v>
      </c>
      <c r="G121" s="79">
        <v>3</v>
      </c>
      <c r="H121" s="78" t="s">
        <v>348</v>
      </c>
      <c r="I121" s="78" t="s">
        <v>599</v>
      </c>
      <c r="J121" s="84" t="s">
        <v>818</v>
      </c>
      <c r="K121" s="84" t="s">
        <v>819</v>
      </c>
      <c r="L121" s="231">
        <v>2.46</v>
      </c>
      <c r="M121" s="231">
        <v>2.46</v>
      </c>
      <c r="N121" s="231">
        <f t="shared" si="14"/>
        <v>0</v>
      </c>
      <c r="O121" s="81">
        <v>44027</v>
      </c>
      <c r="P121" s="90">
        <v>9.3666666666666671</v>
      </c>
      <c r="Q121" s="337" t="s">
        <v>1282</v>
      </c>
      <c r="R121" s="78" t="s">
        <v>54</v>
      </c>
      <c r="S121" s="78" t="s">
        <v>130</v>
      </c>
    </row>
    <row r="122" spans="2:19" s="76" customFormat="1" ht="18.75">
      <c r="B122" s="169">
        <v>115</v>
      </c>
      <c r="C122" s="349">
        <v>44287</v>
      </c>
      <c r="D122" s="350" t="s">
        <v>958</v>
      </c>
      <c r="E122" s="350"/>
      <c r="F122" s="405">
        <v>44308</v>
      </c>
      <c r="G122" s="79">
        <v>3</v>
      </c>
      <c r="H122" s="78" t="s">
        <v>599</v>
      </c>
      <c r="I122" s="78" t="s">
        <v>39</v>
      </c>
      <c r="J122" s="84" t="s">
        <v>818</v>
      </c>
      <c r="K122" s="84" t="s">
        <v>820</v>
      </c>
      <c r="L122" s="231">
        <v>8.84</v>
      </c>
      <c r="M122" s="231">
        <v>4.84</v>
      </c>
      <c r="N122" s="231">
        <f t="shared" si="14"/>
        <v>4</v>
      </c>
      <c r="O122" s="81">
        <v>44028</v>
      </c>
      <c r="P122" s="90">
        <v>9.3333333333333339</v>
      </c>
      <c r="Q122" s="337" t="s">
        <v>1282</v>
      </c>
      <c r="R122" s="78" t="s">
        <v>54</v>
      </c>
      <c r="S122" s="78" t="s">
        <v>130</v>
      </c>
    </row>
    <row r="123" spans="2:19" s="76" customFormat="1" ht="18.75">
      <c r="B123" s="169">
        <v>116</v>
      </c>
      <c r="C123" s="349">
        <v>44287</v>
      </c>
      <c r="D123" s="350" t="s">
        <v>958</v>
      </c>
      <c r="E123" s="350"/>
      <c r="F123" s="405">
        <v>44308</v>
      </c>
      <c r="G123" s="79">
        <v>3</v>
      </c>
      <c r="H123" s="78" t="s">
        <v>599</v>
      </c>
      <c r="I123" s="78" t="s">
        <v>349</v>
      </c>
      <c r="J123" s="84" t="s">
        <v>818</v>
      </c>
      <c r="K123" s="84" t="s">
        <v>821</v>
      </c>
      <c r="L123" s="231">
        <v>8.31</v>
      </c>
      <c r="M123" s="231">
        <v>8.31</v>
      </c>
      <c r="N123" s="231">
        <f t="shared" si="14"/>
        <v>0</v>
      </c>
      <c r="O123" s="81">
        <v>44029</v>
      </c>
      <c r="P123" s="90">
        <v>9.3000000000000007</v>
      </c>
      <c r="Q123" s="337" t="s">
        <v>1282</v>
      </c>
      <c r="R123" s="78" t="s">
        <v>54</v>
      </c>
      <c r="S123" s="78" t="s">
        <v>130</v>
      </c>
    </row>
    <row r="124" spans="2:19" s="76" customFormat="1" ht="18.75">
      <c r="B124" s="169">
        <v>117</v>
      </c>
      <c r="C124" s="349">
        <v>44287</v>
      </c>
      <c r="D124" s="350" t="s">
        <v>958</v>
      </c>
      <c r="E124" s="350"/>
      <c r="F124" s="405">
        <v>44308</v>
      </c>
      <c r="G124" s="79">
        <v>3</v>
      </c>
      <c r="H124" s="78" t="s">
        <v>39</v>
      </c>
      <c r="I124" s="78" t="s">
        <v>147</v>
      </c>
      <c r="J124" s="84" t="s">
        <v>818</v>
      </c>
      <c r="K124" s="84" t="s">
        <v>822</v>
      </c>
      <c r="L124" s="231">
        <v>7.4</v>
      </c>
      <c r="M124" s="231">
        <v>7.4</v>
      </c>
      <c r="N124" s="231">
        <f t="shared" si="14"/>
        <v>0</v>
      </c>
      <c r="O124" s="81">
        <v>44028</v>
      </c>
      <c r="P124" s="90">
        <v>9.3333333333333339</v>
      </c>
      <c r="Q124" s="337" t="s">
        <v>1282</v>
      </c>
      <c r="R124" s="78" t="s">
        <v>54</v>
      </c>
      <c r="S124" s="78" t="s">
        <v>130</v>
      </c>
    </row>
    <row r="125" spans="2:19" s="76" customFormat="1" ht="18.75">
      <c r="B125" s="169">
        <v>118</v>
      </c>
      <c r="C125" s="349">
        <v>44287</v>
      </c>
      <c r="D125" s="350" t="s">
        <v>958</v>
      </c>
      <c r="E125" s="350"/>
      <c r="F125" s="405">
        <v>44308</v>
      </c>
      <c r="G125" s="79">
        <v>3</v>
      </c>
      <c r="H125" s="78" t="s">
        <v>146</v>
      </c>
      <c r="I125" s="78" t="s">
        <v>40</v>
      </c>
      <c r="J125" s="84" t="s">
        <v>818</v>
      </c>
      <c r="K125" s="84" t="s">
        <v>823</v>
      </c>
      <c r="L125" s="231">
        <v>6.92</v>
      </c>
      <c r="M125" s="231">
        <v>1</v>
      </c>
      <c r="N125" s="231">
        <f t="shared" si="14"/>
        <v>5.92</v>
      </c>
      <c r="O125" s="81">
        <v>44028</v>
      </c>
      <c r="P125" s="90">
        <v>9.3333333333333339</v>
      </c>
      <c r="Q125" s="337" t="s">
        <v>1282</v>
      </c>
      <c r="R125" s="78" t="s">
        <v>54</v>
      </c>
      <c r="S125" s="78" t="s">
        <v>130</v>
      </c>
    </row>
    <row r="126" spans="2:19" s="76" customFormat="1" ht="18.75">
      <c r="B126" s="169">
        <v>119</v>
      </c>
      <c r="C126" s="349">
        <v>44287</v>
      </c>
      <c r="D126" s="350" t="s">
        <v>955</v>
      </c>
      <c r="E126" s="350"/>
      <c r="F126" s="405">
        <v>44310</v>
      </c>
      <c r="G126" s="84">
        <v>1</v>
      </c>
      <c r="H126" s="88" t="s">
        <v>39</v>
      </c>
      <c r="I126" s="88" t="s">
        <v>143</v>
      </c>
      <c r="J126" s="87" t="s">
        <v>487</v>
      </c>
      <c r="K126" s="95" t="s">
        <v>824</v>
      </c>
      <c r="L126" s="233">
        <v>2.5499999999999998</v>
      </c>
      <c r="M126" s="233">
        <v>1</v>
      </c>
      <c r="N126" s="231">
        <f t="shared" si="14"/>
        <v>1.5499999999999998</v>
      </c>
      <c r="O126" s="87">
        <v>44122</v>
      </c>
      <c r="P126" s="83">
        <f t="shared" ref="P126:P135" si="15">(F126-O126)/30</f>
        <v>6.2666666666666666</v>
      </c>
      <c r="Q126" s="338" t="s">
        <v>1280</v>
      </c>
      <c r="R126" s="87" t="s">
        <v>53</v>
      </c>
      <c r="S126" s="87" t="s">
        <v>306</v>
      </c>
    </row>
    <row r="127" spans="2:19" s="76" customFormat="1" ht="18.75">
      <c r="B127" s="169">
        <v>120</v>
      </c>
      <c r="C127" s="349">
        <v>44287</v>
      </c>
      <c r="D127" s="350" t="s">
        <v>955</v>
      </c>
      <c r="E127" s="350"/>
      <c r="F127" s="405">
        <v>44310</v>
      </c>
      <c r="G127" s="84">
        <v>1</v>
      </c>
      <c r="H127" s="88" t="s">
        <v>39</v>
      </c>
      <c r="I127" s="88" t="s">
        <v>143</v>
      </c>
      <c r="J127" s="87" t="s">
        <v>487</v>
      </c>
      <c r="K127" s="95" t="s">
        <v>825</v>
      </c>
      <c r="L127" s="233">
        <v>7.3</v>
      </c>
      <c r="M127" s="233">
        <v>0.3</v>
      </c>
      <c r="N127" s="231">
        <f t="shared" si="14"/>
        <v>7</v>
      </c>
      <c r="O127" s="87">
        <v>44038</v>
      </c>
      <c r="P127" s="83">
        <f t="shared" si="15"/>
        <v>9.0666666666666664</v>
      </c>
      <c r="Q127" s="337" t="s">
        <v>1282</v>
      </c>
      <c r="R127" s="87" t="s">
        <v>54</v>
      </c>
      <c r="S127" s="87" t="s">
        <v>56</v>
      </c>
    </row>
    <row r="128" spans="2:19" s="76" customFormat="1" ht="18.75">
      <c r="B128" s="169">
        <v>121</v>
      </c>
      <c r="C128" s="349">
        <v>44287</v>
      </c>
      <c r="D128" s="350" t="s">
        <v>955</v>
      </c>
      <c r="E128" s="350"/>
      <c r="F128" s="405">
        <v>44310</v>
      </c>
      <c r="G128" s="84">
        <v>1</v>
      </c>
      <c r="H128" s="88" t="s">
        <v>39</v>
      </c>
      <c r="I128" s="88" t="s">
        <v>143</v>
      </c>
      <c r="J128" s="87" t="s">
        <v>125</v>
      </c>
      <c r="K128" s="95" t="s">
        <v>127</v>
      </c>
      <c r="L128" s="233">
        <v>4.47</v>
      </c>
      <c r="M128" s="233">
        <v>2.4700000000000002</v>
      </c>
      <c r="N128" s="231">
        <f t="shared" si="14"/>
        <v>1.9999999999999996</v>
      </c>
      <c r="O128" s="87">
        <v>44047</v>
      </c>
      <c r="P128" s="83">
        <f t="shared" si="15"/>
        <v>8.7666666666666675</v>
      </c>
      <c r="Q128" s="337" t="s">
        <v>1282</v>
      </c>
      <c r="R128" s="87" t="s">
        <v>20</v>
      </c>
      <c r="S128" s="87" t="s">
        <v>56</v>
      </c>
    </row>
    <row r="129" spans="2:19" s="76" customFormat="1" ht="18.75">
      <c r="B129" s="169">
        <v>122</v>
      </c>
      <c r="C129" s="349">
        <v>44287</v>
      </c>
      <c r="D129" s="350" t="s">
        <v>955</v>
      </c>
      <c r="E129" s="350"/>
      <c r="F129" s="405">
        <v>44310</v>
      </c>
      <c r="G129" s="84">
        <v>1</v>
      </c>
      <c r="H129" s="88" t="s">
        <v>39</v>
      </c>
      <c r="I129" s="88" t="s">
        <v>143</v>
      </c>
      <c r="J129" s="87" t="s">
        <v>125</v>
      </c>
      <c r="K129" s="95" t="s">
        <v>826</v>
      </c>
      <c r="L129" s="233">
        <v>4.8</v>
      </c>
      <c r="M129" s="233">
        <v>0.3</v>
      </c>
      <c r="N129" s="231">
        <f t="shared" si="14"/>
        <v>4.5</v>
      </c>
      <c r="O129" s="87">
        <v>44048</v>
      </c>
      <c r="P129" s="83">
        <f t="shared" si="15"/>
        <v>8.7333333333333325</v>
      </c>
      <c r="Q129" s="337" t="s">
        <v>1282</v>
      </c>
      <c r="R129" s="87" t="s">
        <v>20</v>
      </c>
      <c r="S129" s="87" t="s">
        <v>56</v>
      </c>
    </row>
    <row r="130" spans="2:19" s="76" customFormat="1" ht="18.75">
      <c r="B130" s="169">
        <v>123</v>
      </c>
      <c r="C130" s="349">
        <v>44287</v>
      </c>
      <c r="D130" s="350" t="s">
        <v>955</v>
      </c>
      <c r="E130" s="350"/>
      <c r="F130" s="405">
        <v>44310</v>
      </c>
      <c r="G130" s="84">
        <v>1</v>
      </c>
      <c r="H130" s="88" t="s">
        <v>39</v>
      </c>
      <c r="I130" s="88" t="s">
        <v>143</v>
      </c>
      <c r="J130" s="87" t="s">
        <v>125</v>
      </c>
      <c r="K130" s="95" t="s">
        <v>827</v>
      </c>
      <c r="L130" s="233">
        <v>7.22</v>
      </c>
      <c r="M130" s="233">
        <v>4.22</v>
      </c>
      <c r="N130" s="231">
        <f t="shared" si="14"/>
        <v>3</v>
      </c>
      <c r="O130" s="87">
        <v>44047</v>
      </c>
      <c r="P130" s="83">
        <f t="shared" si="15"/>
        <v>8.7666666666666675</v>
      </c>
      <c r="Q130" s="337" t="s">
        <v>1282</v>
      </c>
      <c r="R130" s="87" t="s">
        <v>20</v>
      </c>
      <c r="S130" s="87" t="s">
        <v>56</v>
      </c>
    </row>
    <row r="131" spans="2:19" s="76" customFormat="1" ht="18.75">
      <c r="B131" s="169">
        <v>124</v>
      </c>
      <c r="C131" s="349">
        <v>44287</v>
      </c>
      <c r="D131" s="350" t="s">
        <v>955</v>
      </c>
      <c r="E131" s="350"/>
      <c r="F131" s="405">
        <v>44310</v>
      </c>
      <c r="G131" s="84">
        <v>1</v>
      </c>
      <c r="H131" s="88" t="s">
        <v>39</v>
      </c>
      <c r="I131" s="88" t="s">
        <v>143</v>
      </c>
      <c r="J131" s="87" t="s">
        <v>125</v>
      </c>
      <c r="K131" s="95" t="s">
        <v>828</v>
      </c>
      <c r="L131" s="233">
        <v>0.66</v>
      </c>
      <c r="M131" s="233">
        <v>0.16</v>
      </c>
      <c r="N131" s="231">
        <f t="shared" si="14"/>
        <v>0.5</v>
      </c>
      <c r="O131" s="87">
        <v>44048</v>
      </c>
      <c r="P131" s="83">
        <f t="shared" si="15"/>
        <v>8.7333333333333325</v>
      </c>
      <c r="Q131" s="337" t="s">
        <v>1282</v>
      </c>
      <c r="R131" s="87" t="s">
        <v>20</v>
      </c>
      <c r="S131" s="87" t="s">
        <v>56</v>
      </c>
    </row>
    <row r="132" spans="2:19" s="76" customFormat="1" ht="18.75">
      <c r="B132" s="169">
        <v>125</v>
      </c>
      <c r="C132" s="349">
        <v>44287</v>
      </c>
      <c r="D132" s="350" t="s">
        <v>955</v>
      </c>
      <c r="E132" s="350"/>
      <c r="F132" s="405">
        <v>44310</v>
      </c>
      <c r="G132" s="84">
        <v>1</v>
      </c>
      <c r="H132" s="88" t="s">
        <v>39</v>
      </c>
      <c r="I132" s="88" t="s">
        <v>143</v>
      </c>
      <c r="J132" s="87" t="s">
        <v>128</v>
      </c>
      <c r="K132" s="95" t="s">
        <v>129</v>
      </c>
      <c r="L132" s="233">
        <v>7.36</v>
      </c>
      <c r="M132" s="233">
        <v>4.3600000000000003</v>
      </c>
      <c r="N132" s="231">
        <f t="shared" si="14"/>
        <v>3</v>
      </c>
      <c r="O132" s="87">
        <v>44089</v>
      </c>
      <c r="P132" s="83">
        <f t="shared" si="15"/>
        <v>7.3666666666666663</v>
      </c>
      <c r="Q132" s="337" t="s">
        <v>1282</v>
      </c>
      <c r="R132" s="87" t="s">
        <v>53</v>
      </c>
      <c r="S132" s="87" t="s">
        <v>130</v>
      </c>
    </row>
    <row r="133" spans="2:19" s="76" customFormat="1" ht="18.75">
      <c r="B133" s="169">
        <v>126</v>
      </c>
      <c r="C133" s="349">
        <v>44287</v>
      </c>
      <c r="D133" s="350" t="s">
        <v>955</v>
      </c>
      <c r="E133" s="350"/>
      <c r="F133" s="405">
        <v>44310</v>
      </c>
      <c r="G133" s="84">
        <v>1</v>
      </c>
      <c r="H133" s="88" t="s">
        <v>39</v>
      </c>
      <c r="I133" s="88" t="s">
        <v>143</v>
      </c>
      <c r="J133" s="87" t="s">
        <v>336</v>
      </c>
      <c r="K133" s="95" t="s">
        <v>829</v>
      </c>
      <c r="L133" s="233">
        <v>9.17</v>
      </c>
      <c r="M133" s="233">
        <v>6.17</v>
      </c>
      <c r="N133" s="231">
        <f t="shared" si="14"/>
        <v>3</v>
      </c>
      <c r="O133" s="87">
        <v>43994</v>
      </c>
      <c r="P133" s="83">
        <f t="shared" si="15"/>
        <v>10.533333333333333</v>
      </c>
      <c r="Q133" s="337" t="s">
        <v>1282</v>
      </c>
      <c r="R133" s="87" t="s">
        <v>53</v>
      </c>
      <c r="S133" s="87" t="s">
        <v>84</v>
      </c>
    </row>
    <row r="134" spans="2:19" s="76" customFormat="1" ht="18.75">
      <c r="B134" s="169">
        <v>127</v>
      </c>
      <c r="C134" s="349">
        <v>44287</v>
      </c>
      <c r="D134" s="350" t="s">
        <v>955</v>
      </c>
      <c r="E134" s="350"/>
      <c r="F134" s="405">
        <v>44310</v>
      </c>
      <c r="G134" s="84">
        <v>1</v>
      </c>
      <c r="H134" s="88" t="s">
        <v>39</v>
      </c>
      <c r="I134" s="88" t="s">
        <v>143</v>
      </c>
      <c r="J134" s="87" t="s">
        <v>336</v>
      </c>
      <c r="K134" s="95" t="s">
        <v>830</v>
      </c>
      <c r="L134" s="233">
        <v>9.58</v>
      </c>
      <c r="M134" s="233">
        <v>9.58</v>
      </c>
      <c r="N134" s="231">
        <f t="shared" si="14"/>
        <v>0</v>
      </c>
      <c r="O134" s="87">
        <v>43993</v>
      </c>
      <c r="P134" s="83">
        <f t="shared" si="15"/>
        <v>10.566666666666666</v>
      </c>
      <c r="Q134" s="337" t="s">
        <v>1282</v>
      </c>
      <c r="R134" s="87" t="s">
        <v>53</v>
      </c>
      <c r="S134" s="87" t="s">
        <v>84</v>
      </c>
    </row>
    <row r="135" spans="2:19" s="76" customFormat="1" ht="18.75">
      <c r="B135" s="169">
        <v>128</v>
      </c>
      <c r="C135" s="349">
        <v>44287</v>
      </c>
      <c r="D135" s="350" t="s">
        <v>955</v>
      </c>
      <c r="E135" s="350"/>
      <c r="F135" s="405">
        <v>44310</v>
      </c>
      <c r="G135" s="84">
        <v>1</v>
      </c>
      <c r="H135" s="88" t="s">
        <v>39</v>
      </c>
      <c r="I135" s="88" t="s">
        <v>143</v>
      </c>
      <c r="J135" s="87" t="s">
        <v>336</v>
      </c>
      <c r="K135" s="95" t="s">
        <v>831</v>
      </c>
      <c r="L135" s="233">
        <v>10.29</v>
      </c>
      <c r="M135" s="233">
        <v>10.29</v>
      </c>
      <c r="N135" s="231">
        <f t="shared" si="14"/>
        <v>0</v>
      </c>
      <c r="O135" s="87">
        <v>43994</v>
      </c>
      <c r="P135" s="83">
        <f t="shared" si="15"/>
        <v>10.533333333333333</v>
      </c>
      <c r="Q135" s="337" t="s">
        <v>1282</v>
      </c>
      <c r="R135" s="87" t="s">
        <v>53</v>
      </c>
      <c r="S135" s="87" t="s">
        <v>84</v>
      </c>
    </row>
    <row r="136" spans="2:19" s="76" customFormat="1" ht="18.75">
      <c r="B136" s="169">
        <v>129</v>
      </c>
      <c r="C136" s="349">
        <v>44287</v>
      </c>
      <c r="D136" s="350" t="s">
        <v>955</v>
      </c>
      <c r="E136" s="350"/>
      <c r="F136" s="405">
        <v>44310</v>
      </c>
      <c r="G136" s="91">
        <v>2</v>
      </c>
      <c r="H136" s="82" t="s">
        <v>286</v>
      </c>
      <c r="I136" s="82" t="s">
        <v>922</v>
      </c>
      <c r="J136" s="84" t="s">
        <v>834</v>
      </c>
      <c r="K136" s="84" t="s">
        <v>832</v>
      </c>
      <c r="L136" s="231">
        <v>3.3</v>
      </c>
      <c r="M136" s="231">
        <v>0.15</v>
      </c>
      <c r="N136" s="231">
        <f t="shared" si="14"/>
        <v>3.15</v>
      </c>
      <c r="O136" s="81">
        <v>44075</v>
      </c>
      <c r="P136" s="90">
        <v>7.833333333333333</v>
      </c>
      <c r="Q136" s="337" t="s">
        <v>1282</v>
      </c>
      <c r="R136" s="78" t="s">
        <v>52</v>
      </c>
      <c r="S136" s="78" t="s">
        <v>140</v>
      </c>
    </row>
    <row r="137" spans="2:19" s="76" customFormat="1" ht="18.75">
      <c r="B137" s="169">
        <v>130</v>
      </c>
      <c r="C137" s="349">
        <v>44287</v>
      </c>
      <c r="D137" s="350" t="s">
        <v>955</v>
      </c>
      <c r="E137" s="350"/>
      <c r="F137" s="405">
        <v>44310</v>
      </c>
      <c r="G137" s="91">
        <v>2</v>
      </c>
      <c r="H137" s="82" t="s">
        <v>346</v>
      </c>
      <c r="I137" s="82" t="s">
        <v>624</v>
      </c>
      <c r="J137" s="84" t="s">
        <v>834</v>
      </c>
      <c r="K137" s="84" t="s">
        <v>833</v>
      </c>
      <c r="L137" s="231">
        <v>4.6399999999999997</v>
      </c>
      <c r="M137" s="231">
        <v>0.25</v>
      </c>
      <c r="N137" s="231">
        <f t="shared" si="14"/>
        <v>4.3899999999999997</v>
      </c>
      <c r="O137" s="81">
        <v>44087</v>
      </c>
      <c r="P137" s="90">
        <v>7.4333333333333336</v>
      </c>
      <c r="Q137" s="337" t="s">
        <v>1282</v>
      </c>
      <c r="R137" s="78" t="s">
        <v>52</v>
      </c>
      <c r="S137" s="78" t="s">
        <v>140</v>
      </c>
    </row>
    <row r="138" spans="2:19" s="76" customFormat="1" ht="18.75">
      <c r="B138" s="169">
        <v>131</v>
      </c>
      <c r="C138" s="349">
        <v>44287</v>
      </c>
      <c r="D138" s="350" t="s">
        <v>953</v>
      </c>
      <c r="E138" s="350"/>
      <c r="F138" s="405">
        <v>44311</v>
      </c>
      <c r="G138" s="79">
        <v>3</v>
      </c>
      <c r="H138" s="106" t="s">
        <v>724</v>
      </c>
      <c r="I138" s="106" t="s">
        <v>165</v>
      </c>
      <c r="J138" s="107" t="s">
        <v>175</v>
      </c>
      <c r="K138" s="108" t="s">
        <v>189</v>
      </c>
      <c r="L138" s="234">
        <v>5.9</v>
      </c>
      <c r="M138" s="234">
        <v>0.25</v>
      </c>
      <c r="N138" s="231">
        <f t="shared" si="14"/>
        <v>5.65</v>
      </c>
      <c r="O138" s="81">
        <v>44013</v>
      </c>
      <c r="P138" s="90">
        <v>9.9333333333333336</v>
      </c>
      <c r="Q138" s="337" t="s">
        <v>1282</v>
      </c>
      <c r="R138" s="78" t="s">
        <v>54</v>
      </c>
      <c r="S138" s="78" t="s">
        <v>109</v>
      </c>
    </row>
    <row r="139" spans="2:19" s="76" customFormat="1" ht="18.75">
      <c r="B139" s="169">
        <v>132</v>
      </c>
      <c r="C139" s="349">
        <v>44287</v>
      </c>
      <c r="D139" s="350" t="s">
        <v>953</v>
      </c>
      <c r="E139" s="350"/>
      <c r="F139" s="405">
        <v>44311</v>
      </c>
      <c r="G139" s="79">
        <v>3</v>
      </c>
      <c r="H139" s="106" t="s">
        <v>165</v>
      </c>
      <c r="I139" s="106" t="s">
        <v>35</v>
      </c>
      <c r="J139" s="107" t="s">
        <v>839</v>
      </c>
      <c r="K139" s="108" t="s">
        <v>840</v>
      </c>
      <c r="L139" s="234">
        <v>1.65</v>
      </c>
      <c r="M139" s="234">
        <v>1.63</v>
      </c>
      <c r="N139" s="231">
        <f t="shared" si="14"/>
        <v>2.0000000000000018E-2</v>
      </c>
      <c r="O139" s="81">
        <v>44026</v>
      </c>
      <c r="P139" s="90">
        <v>9.5</v>
      </c>
      <c r="Q139" s="337" t="s">
        <v>1282</v>
      </c>
      <c r="R139" s="78" t="s">
        <v>54</v>
      </c>
      <c r="S139" s="78" t="s">
        <v>84</v>
      </c>
    </row>
    <row r="140" spans="2:19" s="76" customFormat="1" ht="18.75">
      <c r="B140" s="169">
        <v>133</v>
      </c>
      <c r="C140" s="349">
        <v>44287</v>
      </c>
      <c r="D140" s="350" t="s">
        <v>953</v>
      </c>
      <c r="E140" s="350"/>
      <c r="F140" s="405">
        <v>44311</v>
      </c>
      <c r="G140" s="79">
        <v>3</v>
      </c>
      <c r="H140" s="106" t="s">
        <v>841</v>
      </c>
      <c r="I140" s="106" t="s">
        <v>355</v>
      </c>
      <c r="J140" s="107" t="s">
        <v>839</v>
      </c>
      <c r="K140" s="108" t="s">
        <v>842</v>
      </c>
      <c r="L140" s="234">
        <v>5.21</v>
      </c>
      <c r="M140" s="234">
        <v>5.21</v>
      </c>
      <c r="N140" s="231">
        <f t="shared" si="14"/>
        <v>0</v>
      </c>
      <c r="O140" s="81">
        <v>44026</v>
      </c>
      <c r="P140" s="90">
        <v>9.5</v>
      </c>
      <c r="Q140" s="337" t="s">
        <v>1282</v>
      </c>
      <c r="R140" s="78" t="s">
        <v>54</v>
      </c>
      <c r="S140" s="78" t="s">
        <v>84</v>
      </c>
    </row>
    <row r="141" spans="2:19" s="76" customFormat="1" ht="18.75">
      <c r="B141" s="169">
        <v>134</v>
      </c>
      <c r="C141" s="349">
        <v>44287</v>
      </c>
      <c r="D141" s="350" t="s">
        <v>953</v>
      </c>
      <c r="E141" s="350"/>
      <c r="F141" s="405">
        <v>44311</v>
      </c>
      <c r="G141" s="79">
        <v>3</v>
      </c>
      <c r="H141" s="78" t="s">
        <v>35</v>
      </c>
      <c r="I141" s="78" t="s">
        <v>368</v>
      </c>
      <c r="J141" s="84" t="s">
        <v>839</v>
      </c>
      <c r="K141" s="84" t="s">
        <v>843</v>
      </c>
      <c r="L141" s="231">
        <v>8.1</v>
      </c>
      <c r="M141" s="231">
        <v>8.1</v>
      </c>
      <c r="N141" s="231">
        <f t="shared" si="14"/>
        <v>0</v>
      </c>
      <c r="O141" s="81">
        <v>44030</v>
      </c>
      <c r="P141" s="90">
        <v>9.3666666666666671</v>
      </c>
      <c r="Q141" s="337" t="s">
        <v>1282</v>
      </c>
      <c r="R141" s="78" t="s">
        <v>54</v>
      </c>
      <c r="S141" s="78" t="s">
        <v>84</v>
      </c>
    </row>
    <row r="142" spans="2:19" s="76" customFormat="1" ht="18.75">
      <c r="B142" s="169">
        <v>135</v>
      </c>
      <c r="C142" s="349">
        <v>44287</v>
      </c>
      <c r="D142" s="350" t="s">
        <v>953</v>
      </c>
      <c r="E142" s="350"/>
      <c r="F142" s="405">
        <v>44311</v>
      </c>
      <c r="G142" s="79">
        <v>3</v>
      </c>
      <c r="H142" s="78" t="s">
        <v>35</v>
      </c>
      <c r="I142" s="78" t="s">
        <v>368</v>
      </c>
      <c r="J142" s="84" t="s">
        <v>839</v>
      </c>
      <c r="K142" s="84" t="s">
        <v>844</v>
      </c>
      <c r="L142" s="231">
        <v>6.61</v>
      </c>
      <c r="M142" s="231">
        <v>6.61</v>
      </c>
      <c r="N142" s="231">
        <f t="shared" si="14"/>
        <v>0</v>
      </c>
      <c r="O142" s="81">
        <v>44030</v>
      </c>
      <c r="P142" s="90">
        <v>9.3666666666666671</v>
      </c>
      <c r="Q142" s="337" t="s">
        <v>1282</v>
      </c>
      <c r="R142" s="78" t="s">
        <v>54</v>
      </c>
      <c r="S142" s="78" t="s">
        <v>84</v>
      </c>
    </row>
    <row r="143" spans="2:19" s="76" customFormat="1" ht="18.75">
      <c r="B143" s="169">
        <v>136</v>
      </c>
      <c r="C143" s="349">
        <v>44287</v>
      </c>
      <c r="D143" s="350" t="s">
        <v>956</v>
      </c>
      <c r="E143" s="350"/>
      <c r="F143" s="405">
        <v>44312</v>
      </c>
      <c r="G143" s="79">
        <v>3</v>
      </c>
      <c r="H143" s="106" t="s">
        <v>805</v>
      </c>
      <c r="I143" s="106" t="s">
        <v>621</v>
      </c>
      <c r="J143" s="107" t="s">
        <v>839</v>
      </c>
      <c r="K143" s="108" t="s">
        <v>845</v>
      </c>
      <c r="L143" s="234">
        <v>4.74</v>
      </c>
      <c r="M143" s="234">
        <v>1.5</v>
      </c>
      <c r="N143" s="231">
        <f t="shared" si="14"/>
        <v>3.24</v>
      </c>
      <c r="O143" s="81">
        <v>44031</v>
      </c>
      <c r="P143" s="90">
        <v>9.3666666666666671</v>
      </c>
      <c r="Q143" s="337" t="s">
        <v>1282</v>
      </c>
      <c r="R143" s="78" t="s">
        <v>54</v>
      </c>
      <c r="S143" s="78" t="s">
        <v>84</v>
      </c>
    </row>
    <row r="144" spans="2:19" s="76" customFormat="1" ht="18.75">
      <c r="B144" s="169">
        <v>137</v>
      </c>
      <c r="C144" s="349">
        <v>44287</v>
      </c>
      <c r="D144" s="350" t="s">
        <v>956</v>
      </c>
      <c r="E144" s="350"/>
      <c r="F144" s="405">
        <v>44312</v>
      </c>
      <c r="G144" s="79">
        <v>3</v>
      </c>
      <c r="H144" s="106" t="s">
        <v>805</v>
      </c>
      <c r="I144" s="106" t="s">
        <v>621</v>
      </c>
      <c r="J144" s="107" t="s">
        <v>839</v>
      </c>
      <c r="K144" s="108" t="s">
        <v>846</v>
      </c>
      <c r="L144" s="234">
        <v>9.1300000000000008</v>
      </c>
      <c r="M144" s="234">
        <v>9.1300000000000008</v>
      </c>
      <c r="N144" s="231">
        <f t="shared" si="14"/>
        <v>0</v>
      </c>
      <c r="O144" s="81">
        <v>44031</v>
      </c>
      <c r="P144" s="90">
        <v>9.3666666666666671</v>
      </c>
      <c r="Q144" s="337" t="s">
        <v>1282</v>
      </c>
      <c r="R144" s="78" t="s">
        <v>54</v>
      </c>
      <c r="S144" s="78" t="s">
        <v>84</v>
      </c>
    </row>
    <row r="145" spans="2:19" s="76" customFormat="1" ht="18.75">
      <c r="B145" s="169">
        <v>138</v>
      </c>
      <c r="C145" s="349">
        <v>44287</v>
      </c>
      <c r="D145" s="350" t="s">
        <v>956</v>
      </c>
      <c r="E145" s="350"/>
      <c r="F145" s="405">
        <v>44312</v>
      </c>
      <c r="G145" s="79">
        <v>3</v>
      </c>
      <c r="H145" s="106" t="s">
        <v>805</v>
      </c>
      <c r="I145" s="106" t="s">
        <v>621</v>
      </c>
      <c r="J145" s="107" t="s">
        <v>854</v>
      </c>
      <c r="K145" s="108" t="s">
        <v>847</v>
      </c>
      <c r="L145" s="234">
        <v>8.9700000000000006</v>
      </c>
      <c r="M145" s="234">
        <v>5.63</v>
      </c>
      <c r="N145" s="231">
        <f t="shared" si="14"/>
        <v>3.3400000000000007</v>
      </c>
      <c r="O145" s="81">
        <v>44009</v>
      </c>
      <c r="P145" s="90">
        <v>10.1</v>
      </c>
      <c r="Q145" s="337" t="s">
        <v>1282</v>
      </c>
      <c r="R145" s="78" t="s">
        <v>20</v>
      </c>
      <c r="S145" s="78" t="s">
        <v>56</v>
      </c>
    </row>
    <row r="146" spans="2:19" s="76" customFormat="1" ht="18.75">
      <c r="B146" s="169">
        <v>139</v>
      </c>
      <c r="C146" s="349">
        <v>44287</v>
      </c>
      <c r="D146" s="350" t="s">
        <v>956</v>
      </c>
      <c r="E146" s="350"/>
      <c r="F146" s="405">
        <v>44312</v>
      </c>
      <c r="G146" s="79">
        <v>3</v>
      </c>
      <c r="H146" s="78" t="s">
        <v>848</v>
      </c>
      <c r="I146" s="78" t="s">
        <v>849</v>
      </c>
      <c r="J146" s="84" t="s">
        <v>855</v>
      </c>
      <c r="K146" s="84" t="s">
        <v>850</v>
      </c>
      <c r="L146" s="231">
        <v>2.08</v>
      </c>
      <c r="M146" s="231">
        <v>2.08</v>
      </c>
      <c r="N146" s="231">
        <f t="shared" si="14"/>
        <v>0</v>
      </c>
      <c r="O146" s="81">
        <v>44083</v>
      </c>
      <c r="P146" s="90">
        <v>7.6333333333333337</v>
      </c>
      <c r="Q146" s="337" t="s">
        <v>1282</v>
      </c>
      <c r="R146" s="78" t="s">
        <v>54</v>
      </c>
      <c r="S146" s="78" t="s">
        <v>69</v>
      </c>
    </row>
    <row r="147" spans="2:19" s="76" customFormat="1" ht="18.75">
      <c r="B147" s="169">
        <v>140</v>
      </c>
      <c r="C147" s="349">
        <v>44287</v>
      </c>
      <c r="D147" s="350" t="s">
        <v>956</v>
      </c>
      <c r="E147" s="350"/>
      <c r="F147" s="405">
        <v>44312</v>
      </c>
      <c r="G147" s="79">
        <v>3</v>
      </c>
      <c r="H147" s="78" t="s">
        <v>848</v>
      </c>
      <c r="I147" s="78" t="s">
        <v>849</v>
      </c>
      <c r="J147" s="84" t="s">
        <v>855</v>
      </c>
      <c r="K147" s="84" t="s">
        <v>851</v>
      </c>
      <c r="L147" s="231">
        <v>1.64</v>
      </c>
      <c r="M147" s="231">
        <v>1.64</v>
      </c>
      <c r="N147" s="231">
        <f t="shared" si="14"/>
        <v>0</v>
      </c>
      <c r="O147" s="81">
        <v>44080</v>
      </c>
      <c r="P147" s="90">
        <v>7.7333333333333334</v>
      </c>
      <c r="Q147" s="337" t="s">
        <v>1282</v>
      </c>
      <c r="R147" s="78" t="s">
        <v>54</v>
      </c>
      <c r="S147" s="78" t="s">
        <v>69</v>
      </c>
    </row>
    <row r="148" spans="2:19" s="76" customFormat="1" ht="18.75">
      <c r="B148" s="169">
        <v>141</v>
      </c>
      <c r="C148" s="349">
        <v>44287</v>
      </c>
      <c r="D148" s="350" t="s">
        <v>956</v>
      </c>
      <c r="E148" s="350"/>
      <c r="F148" s="405">
        <v>44312</v>
      </c>
      <c r="G148" s="79">
        <v>3</v>
      </c>
      <c r="H148" s="78" t="s">
        <v>177</v>
      </c>
      <c r="I148" s="78" t="s">
        <v>405</v>
      </c>
      <c r="J148" s="84" t="s">
        <v>72</v>
      </c>
      <c r="K148" s="84" t="s">
        <v>852</v>
      </c>
      <c r="L148" s="231">
        <v>2.02</v>
      </c>
      <c r="M148" s="231">
        <v>2.02</v>
      </c>
      <c r="N148" s="231">
        <f t="shared" si="14"/>
        <v>0</v>
      </c>
      <c r="O148" s="81">
        <v>44033</v>
      </c>
      <c r="P148" s="90">
        <v>9.3000000000000007</v>
      </c>
      <c r="Q148" s="337" t="s">
        <v>1282</v>
      </c>
      <c r="R148" s="78" t="s">
        <v>52</v>
      </c>
      <c r="S148" s="78" t="s">
        <v>69</v>
      </c>
    </row>
    <row r="149" spans="2:19" s="76" customFormat="1" ht="18.75">
      <c r="B149" s="169">
        <v>142</v>
      </c>
      <c r="C149" s="349">
        <v>44287</v>
      </c>
      <c r="D149" s="350" t="s">
        <v>956</v>
      </c>
      <c r="E149" s="350"/>
      <c r="F149" s="405">
        <v>44312</v>
      </c>
      <c r="G149" s="79">
        <v>3</v>
      </c>
      <c r="H149" s="78" t="s">
        <v>177</v>
      </c>
      <c r="I149" s="78" t="s">
        <v>405</v>
      </c>
      <c r="J149" s="84" t="s">
        <v>72</v>
      </c>
      <c r="K149" s="84" t="s">
        <v>853</v>
      </c>
      <c r="L149" s="231">
        <v>2.96</v>
      </c>
      <c r="M149" s="231">
        <v>2.96</v>
      </c>
      <c r="N149" s="231">
        <f t="shared" si="14"/>
        <v>0</v>
      </c>
      <c r="O149" s="81">
        <v>44033</v>
      </c>
      <c r="P149" s="90">
        <v>9.3000000000000007</v>
      </c>
      <c r="Q149" s="337" t="s">
        <v>1282</v>
      </c>
      <c r="R149" s="78" t="s">
        <v>52</v>
      </c>
      <c r="S149" s="78" t="s">
        <v>69</v>
      </c>
    </row>
    <row r="150" spans="2:19" s="76" customFormat="1" ht="18.75">
      <c r="B150" s="169">
        <v>143</v>
      </c>
      <c r="C150" s="349">
        <v>44287</v>
      </c>
      <c r="D150" s="350" t="s">
        <v>957</v>
      </c>
      <c r="E150" s="350"/>
      <c r="F150" s="405">
        <v>44313</v>
      </c>
      <c r="G150" s="84">
        <v>1</v>
      </c>
      <c r="H150" s="78" t="s">
        <v>123</v>
      </c>
      <c r="I150" s="78" t="s">
        <v>124</v>
      </c>
      <c r="J150" s="84" t="s">
        <v>421</v>
      </c>
      <c r="K150" s="84" t="s">
        <v>422</v>
      </c>
      <c r="L150" s="231">
        <v>5.23</v>
      </c>
      <c r="M150" s="231">
        <v>4</v>
      </c>
      <c r="N150" s="231">
        <f>L150-M150</f>
        <v>1.2300000000000004</v>
      </c>
      <c r="O150" s="81">
        <v>44104</v>
      </c>
      <c r="P150" s="90">
        <v>6.9</v>
      </c>
      <c r="Q150" s="337" t="s">
        <v>1282</v>
      </c>
      <c r="R150" s="78" t="s">
        <v>53</v>
      </c>
      <c r="S150" s="78" t="s">
        <v>235</v>
      </c>
    </row>
    <row r="151" spans="2:19" s="76" customFormat="1" ht="18.75">
      <c r="B151" s="169">
        <v>144</v>
      </c>
      <c r="C151" s="349">
        <v>44287</v>
      </c>
      <c r="D151" s="350" t="s">
        <v>958</v>
      </c>
      <c r="E151" s="350"/>
      <c r="F151" s="405">
        <v>44315</v>
      </c>
      <c r="G151" s="84">
        <v>1</v>
      </c>
      <c r="H151" s="78" t="s">
        <v>35</v>
      </c>
      <c r="I151" s="78" t="s">
        <v>70</v>
      </c>
      <c r="J151" s="84" t="s">
        <v>741</v>
      </c>
      <c r="K151" s="84" t="s">
        <v>742</v>
      </c>
      <c r="L151" s="231">
        <v>6.12</v>
      </c>
      <c r="M151" s="231">
        <v>5.92</v>
      </c>
      <c r="N151" s="231">
        <f t="shared" ref="N151:N179" si="16">L151-M151</f>
        <v>0.20000000000000018</v>
      </c>
      <c r="O151" s="81">
        <v>43944</v>
      </c>
      <c r="P151" s="90">
        <v>12.366666666666667</v>
      </c>
      <c r="Q151" s="337" t="s">
        <v>1282</v>
      </c>
      <c r="R151" s="78" t="s">
        <v>52</v>
      </c>
      <c r="S151" s="78" t="s">
        <v>69</v>
      </c>
    </row>
    <row r="152" spans="2:19" s="76" customFormat="1" ht="18.75">
      <c r="B152" s="169">
        <v>145</v>
      </c>
      <c r="C152" s="349">
        <v>44287</v>
      </c>
      <c r="D152" s="350" t="s">
        <v>958</v>
      </c>
      <c r="E152" s="350"/>
      <c r="F152" s="405">
        <v>44315</v>
      </c>
      <c r="G152" s="84">
        <v>1</v>
      </c>
      <c r="H152" s="78" t="s">
        <v>35</v>
      </c>
      <c r="I152" s="78" t="s">
        <v>70</v>
      </c>
      <c r="J152" s="84" t="s">
        <v>741</v>
      </c>
      <c r="K152" s="84" t="s">
        <v>869</v>
      </c>
      <c r="L152" s="231">
        <v>3.26</v>
      </c>
      <c r="M152" s="231">
        <v>3.26</v>
      </c>
      <c r="N152" s="231">
        <f t="shared" si="16"/>
        <v>0</v>
      </c>
      <c r="O152" s="81">
        <v>44051</v>
      </c>
      <c r="P152" s="90">
        <v>8.8000000000000007</v>
      </c>
      <c r="Q152" s="337" t="s">
        <v>1282</v>
      </c>
      <c r="R152" s="78" t="s">
        <v>52</v>
      </c>
      <c r="S152" s="78" t="s">
        <v>109</v>
      </c>
    </row>
    <row r="153" spans="2:19" s="76" customFormat="1" ht="18.75">
      <c r="B153" s="169">
        <v>146</v>
      </c>
      <c r="C153" s="349">
        <v>44287</v>
      </c>
      <c r="D153" s="350" t="s">
        <v>958</v>
      </c>
      <c r="E153" s="350"/>
      <c r="F153" s="405">
        <v>44315</v>
      </c>
      <c r="G153" s="84">
        <v>1</v>
      </c>
      <c r="H153" s="78" t="s">
        <v>35</v>
      </c>
      <c r="I153" s="78" t="s">
        <v>70</v>
      </c>
      <c r="J153" s="84" t="s">
        <v>741</v>
      </c>
      <c r="K153" s="84" t="s">
        <v>870</v>
      </c>
      <c r="L153" s="231">
        <v>4.41</v>
      </c>
      <c r="M153" s="231">
        <v>4.41</v>
      </c>
      <c r="N153" s="231">
        <f t="shared" si="16"/>
        <v>0</v>
      </c>
      <c r="O153" s="81">
        <v>43949</v>
      </c>
      <c r="P153" s="90">
        <v>12.2</v>
      </c>
      <c r="Q153" s="337" t="s">
        <v>1282</v>
      </c>
      <c r="R153" s="78" t="s">
        <v>52</v>
      </c>
      <c r="S153" s="78" t="s">
        <v>69</v>
      </c>
    </row>
    <row r="154" spans="2:19" s="76" customFormat="1" ht="18.75">
      <c r="B154" s="169">
        <v>147</v>
      </c>
      <c r="C154" s="349">
        <v>44287</v>
      </c>
      <c r="D154" s="350" t="s">
        <v>958</v>
      </c>
      <c r="E154" s="350"/>
      <c r="F154" s="405">
        <v>44315</v>
      </c>
      <c r="G154" s="84">
        <v>1</v>
      </c>
      <c r="H154" s="78" t="s">
        <v>35</v>
      </c>
      <c r="I154" s="78" t="s">
        <v>70</v>
      </c>
      <c r="J154" s="84" t="s">
        <v>741</v>
      </c>
      <c r="K154" s="84" t="s">
        <v>871</v>
      </c>
      <c r="L154" s="231">
        <v>6.71</v>
      </c>
      <c r="M154" s="231">
        <v>0.2</v>
      </c>
      <c r="N154" s="231">
        <f t="shared" si="16"/>
        <v>6.51</v>
      </c>
      <c r="O154" s="81">
        <v>44159</v>
      </c>
      <c r="P154" s="90">
        <v>5.2</v>
      </c>
      <c r="Q154" s="338" t="s">
        <v>1280</v>
      </c>
      <c r="R154" s="78" t="s">
        <v>20</v>
      </c>
      <c r="S154" s="78" t="s">
        <v>747</v>
      </c>
    </row>
    <row r="155" spans="2:19" s="76" customFormat="1" ht="18.75">
      <c r="B155" s="169">
        <v>148</v>
      </c>
      <c r="C155" s="349">
        <v>44287</v>
      </c>
      <c r="D155" s="350" t="s">
        <v>958</v>
      </c>
      <c r="E155" s="350"/>
      <c r="F155" s="405">
        <v>44315</v>
      </c>
      <c r="G155" s="84">
        <v>1</v>
      </c>
      <c r="H155" s="78" t="s">
        <v>35</v>
      </c>
      <c r="I155" s="78" t="s">
        <v>70</v>
      </c>
      <c r="J155" s="84" t="s">
        <v>629</v>
      </c>
      <c r="K155" s="84" t="s">
        <v>872</v>
      </c>
      <c r="L155" s="231">
        <v>2.9</v>
      </c>
      <c r="M155" s="231">
        <v>2.9</v>
      </c>
      <c r="N155" s="231">
        <f t="shared" si="16"/>
        <v>0</v>
      </c>
      <c r="O155" s="81">
        <v>44009</v>
      </c>
      <c r="P155" s="90">
        <v>10.199999999999999</v>
      </c>
      <c r="Q155" s="337" t="s">
        <v>1282</v>
      </c>
      <c r="R155" s="78" t="s">
        <v>54</v>
      </c>
      <c r="S155" s="78" t="s">
        <v>56</v>
      </c>
    </row>
    <row r="156" spans="2:19" s="76" customFormat="1" ht="18.75">
      <c r="B156" s="169">
        <v>149</v>
      </c>
      <c r="C156" s="349">
        <v>44287</v>
      </c>
      <c r="D156" s="350" t="s">
        <v>958</v>
      </c>
      <c r="E156" s="350"/>
      <c r="F156" s="405">
        <v>44315</v>
      </c>
      <c r="G156" s="84">
        <v>1</v>
      </c>
      <c r="H156" s="78" t="s">
        <v>35</v>
      </c>
      <c r="I156" s="78" t="s">
        <v>70</v>
      </c>
      <c r="J156" s="84" t="s">
        <v>873</v>
      </c>
      <c r="K156" s="84" t="s">
        <v>874</v>
      </c>
      <c r="L156" s="231">
        <v>4.6399999999999997</v>
      </c>
      <c r="M156" s="231">
        <v>3.64</v>
      </c>
      <c r="N156" s="231">
        <f t="shared" si="16"/>
        <v>0.99999999999999956</v>
      </c>
      <c r="O156" s="81">
        <v>44008</v>
      </c>
      <c r="P156" s="90">
        <v>10.233333333333333</v>
      </c>
      <c r="Q156" s="337" t="s">
        <v>1282</v>
      </c>
      <c r="R156" s="78" t="s">
        <v>20</v>
      </c>
      <c r="S156" s="78" t="s">
        <v>56</v>
      </c>
    </row>
    <row r="157" spans="2:19" s="76" customFormat="1" ht="18.75">
      <c r="B157" s="169">
        <v>150</v>
      </c>
      <c r="C157" s="349">
        <v>44287</v>
      </c>
      <c r="D157" s="350" t="s">
        <v>958</v>
      </c>
      <c r="E157" s="350"/>
      <c r="F157" s="405">
        <v>44315</v>
      </c>
      <c r="G157" s="84">
        <v>1</v>
      </c>
      <c r="H157" s="78" t="s">
        <v>35</v>
      </c>
      <c r="I157" s="78" t="s">
        <v>70</v>
      </c>
      <c r="J157" s="84" t="s">
        <v>125</v>
      </c>
      <c r="K157" s="84" t="s">
        <v>875</v>
      </c>
      <c r="L157" s="231">
        <v>4.74</v>
      </c>
      <c r="M157" s="231">
        <v>3</v>
      </c>
      <c r="N157" s="231">
        <f t="shared" si="16"/>
        <v>1.7400000000000002</v>
      </c>
      <c r="O157" s="81">
        <v>44045</v>
      </c>
      <c r="P157" s="90">
        <v>9</v>
      </c>
      <c r="Q157" s="337" t="s">
        <v>1282</v>
      </c>
      <c r="R157" s="78" t="s">
        <v>20</v>
      </c>
      <c r="S157" s="78" t="s">
        <v>56</v>
      </c>
    </row>
    <row r="158" spans="2:19" s="76" customFormat="1" ht="18.75">
      <c r="B158" s="169">
        <v>151</v>
      </c>
      <c r="C158" s="349">
        <v>44287</v>
      </c>
      <c r="D158" s="350" t="s">
        <v>958</v>
      </c>
      <c r="E158" s="350"/>
      <c r="F158" s="405">
        <v>44315</v>
      </c>
      <c r="G158" s="84">
        <v>1</v>
      </c>
      <c r="H158" s="78" t="s">
        <v>35</v>
      </c>
      <c r="I158" s="78" t="s">
        <v>70</v>
      </c>
      <c r="J158" s="84" t="s">
        <v>125</v>
      </c>
      <c r="K158" s="84" t="s">
        <v>876</v>
      </c>
      <c r="L158" s="231">
        <v>1.57</v>
      </c>
      <c r="M158" s="231">
        <v>1.57</v>
      </c>
      <c r="N158" s="231">
        <f t="shared" si="16"/>
        <v>0</v>
      </c>
      <c r="O158" s="81">
        <v>44045</v>
      </c>
      <c r="P158" s="90">
        <v>9</v>
      </c>
      <c r="Q158" s="337" t="s">
        <v>1282</v>
      </c>
      <c r="R158" s="78" t="s">
        <v>20</v>
      </c>
      <c r="S158" s="78" t="s">
        <v>56</v>
      </c>
    </row>
    <row r="159" spans="2:19" s="76" customFormat="1" ht="18.75">
      <c r="B159" s="169">
        <v>152</v>
      </c>
      <c r="C159" s="349">
        <v>44287</v>
      </c>
      <c r="D159" s="350" t="s">
        <v>958</v>
      </c>
      <c r="E159" s="350"/>
      <c r="F159" s="405">
        <v>44315</v>
      </c>
      <c r="G159" s="84">
        <v>1</v>
      </c>
      <c r="H159" s="78" t="s">
        <v>35</v>
      </c>
      <c r="I159" s="78" t="s">
        <v>70</v>
      </c>
      <c r="J159" s="84" t="s">
        <v>125</v>
      </c>
      <c r="K159" s="84" t="s">
        <v>877</v>
      </c>
      <c r="L159" s="231">
        <v>9.48</v>
      </c>
      <c r="M159" s="231">
        <v>4</v>
      </c>
      <c r="N159" s="231">
        <f t="shared" si="16"/>
        <v>5.48</v>
      </c>
      <c r="O159" s="81">
        <v>43987</v>
      </c>
      <c r="P159" s="90">
        <v>10.933333333333334</v>
      </c>
      <c r="Q159" s="337" t="s">
        <v>1282</v>
      </c>
      <c r="R159" s="78" t="s">
        <v>20</v>
      </c>
      <c r="S159" s="78" t="s">
        <v>56</v>
      </c>
    </row>
    <row r="160" spans="2:19" s="76" customFormat="1" ht="18.75">
      <c r="B160" s="169">
        <v>153</v>
      </c>
      <c r="C160" s="349">
        <v>44287</v>
      </c>
      <c r="D160" s="350" t="s">
        <v>958</v>
      </c>
      <c r="E160" s="350"/>
      <c r="F160" s="405">
        <v>44315</v>
      </c>
      <c r="G160" s="84">
        <v>1</v>
      </c>
      <c r="H160" s="78" t="s">
        <v>35</v>
      </c>
      <c r="I160" s="78" t="s">
        <v>70</v>
      </c>
      <c r="J160" s="84" t="s">
        <v>125</v>
      </c>
      <c r="K160" s="84" t="s">
        <v>827</v>
      </c>
      <c r="L160" s="231">
        <v>7.22</v>
      </c>
      <c r="M160" s="231">
        <v>1.72</v>
      </c>
      <c r="N160" s="231">
        <f t="shared" si="16"/>
        <v>5.5</v>
      </c>
      <c r="O160" s="81">
        <v>44047</v>
      </c>
      <c r="P160" s="90">
        <v>8.9333333333333336</v>
      </c>
      <c r="Q160" s="337" t="s">
        <v>1282</v>
      </c>
      <c r="R160" s="78" t="s">
        <v>20</v>
      </c>
      <c r="S160" s="78" t="s">
        <v>56</v>
      </c>
    </row>
    <row r="161" spans="2:19" s="76" customFormat="1" ht="18.75">
      <c r="B161" s="169">
        <v>154</v>
      </c>
      <c r="C161" s="349">
        <v>44287</v>
      </c>
      <c r="D161" s="350" t="s">
        <v>958</v>
      </c>
      <c r="E161" s="350"/>
      <c r="F161" s="405">
        <v>44315</v>
      </c>
      <c r="G161" s="84">
        <v>1</v>
      </c>
      <c r="H161" s="78" t="s">
        <v>35</v>
      </c>
      <c r="I161" s="78" t="s">
        <v>70</v>
      </c>
      <c r="J161" s="84" t="s">
        <v>148</v>
      </c>
      <c r="K161" s="84" t="s">
        <v>878</v>
      </c>
      <c r="L161" s="231">
        <v>5.98</v>
      </c>
      <c r="M161" s="231">
        <v>4</v>
      </c>
      <c r="N161" s="231">
        <f t="shared" si="16"/>
        <v>1.9800000000000004</v>
      </c>
      <c r="O161" s="81">
        <v>44021</v>
      </c>
      <c r="P161" s="90">
        <v>9.8000000000000007</v>
      </c>
      <c r="Q161" s="337" t="s">
        <v>1282</v>
      </c>
      <c r="R161" s="78" t="s">
        <v>53</v>
      </c>
      <c r="S161" s="78" t="s">
        <v>153</v>
      </c>
    </row>
    <row r="162" spans="2:19" s="76" customFormat="1" ht="18.75">
      <c r="B162" s="169">
        <v>155</v>
      </c>
      <c r="C162" s="349">
        <v>44287</v>
      </c>
      <c r="D162" s="350" t="s">
        <v>958</v>
      </c>
      <c r="E162" s="350"/>
      <c r="F162" s="405">
        <v>44315</v>
      </c>
      <c r="G162" s="84">
        <v>1</v>
      </c>
      <c r="H162" s="78" t="s">
        <v>35</v>
      </c>
      <c r="I162" s="78" t="s">
        <v>70</v>
      </c>
      <c r="J162" s="84" t="s">
        <v>879</v>
      </c>
      <c r="K162" s="84" t="s">
        <v>880</v>
      </c>
      <c r="L162" s="231">
        <v>0.83</v>
      </c>
      <c r="M162" s="231">
        <v>0.33</v>
      </c>
      <c r="N162" s="231">
        <f t="shared" si="16"/>
        <v>0.49999999999999994</v>
      </c>
      <c r="O162" s="81">
        <v>44029</v>
      </c>
      <c r="P162" s="90">
        <v>9.5333333333333332</v>
      </c>
      <c r="Q162" s="337" t="s">
        <v>1282</v>
      </c>
      <c r="R162" s="78" t="s">
        <v>20</v>
      </c>
      <c r="S162" s="78" t="s">
        <v>153</v>
      </c>
    </row>
    <row r="163" spans="2:19" s="76" customFormat="1" ht="18.75">
      <c r="B163" s="169">
        <v>156</v>
      </c>
      <c r="C163" s="349">
        <v>44287</v>
      </c>
      <c r="D163" s="350" t="s">
        <v>958</v>
      </c>
      <c r="E163" s="350"/>
      <c r="F163" s="405">
        <v>44315</v>
      </c>
      <c r="G163" s="84">
        <v>1</v>
      </c>
      <c r="H163" s="78" t="s">
        <v>35</v>
      </c>
      <c r="I163" s="78" t="s">
        <v>70</v>
      </c>
      <c r="J163" s="84" t="s">
        <v>879</v>
      </c>
      <c r="K163" s="84" t="s">
        <v>881</v>
      </c>
      <c r="L163" s="231">
        <v>5.58</v>
      </c>
      <c r="M163" s="231">
        <v>1.58</v>
      </c>
      <c r="N163" s="231">
        <f t="shared" si="16"/>
        <v>4</v>
      </c>
      <c r="O163" s="81">
        <v>44030</v>
      </c>
      <c r="P163" s="90">
        <v>9.5</v>
      </c>
      <c r="Q163" s="337" t="s">
        <v>1282</v>
      </c>
      <c r="R163" s="78" t="s">
        <v>20</v>
      </c>
      <c r="S163" s="78" t="s">
        <v>153</v>
      </c>
    </row>
    <row r="164" spans="2:19" s="76" customFormat="1" ht="18.75">
      <c r="B164" s="169">
        <v>157</v>
      </c>
      <c r="C164" s="349">
        <v>44287</v>
      </c>
      <c r="D164" s="350" t="s">
        <v>958</v>
      </c>
      <c r="E164" s="350"/>
      <c r="F164" s="405">
        <v>44315</v>
      </c>
      <c r="G164" s="84">
        <v>1</v>
      </c>
      <c r="H164" s="78" t="s">
        <v>35</v>
      </c>
      <c r="I164" s="78" t="s">
        <v>70</v>
      </c>
      <c r="J164" s="84" t="s">
        <v>879</v>
      </c>
      <c r="K164" s="84" t="s">
        <v>882</v>
      </c>
      <c r="L164" s="231">
        <v>3.92</v>
      </c>
      <c r="M164" s="231">
        <v>0.15</v>
      </c>
      <c r="N164" s="231">
        <f t="shared" si="16"/>
        <v>3.77</v>
      </c>
      <c r="O164" s="81">
        <v>44030</v>
      </c>
      <c r="P164" s="90">
        <v>9.5</v>
      </c>
      <c r="Q164" s="337" t="s">
        <v>1282</v>
      </c>
      <c r="R164" s="78" t="s">
        <v>20</v>
      </c>
      <c r="S164" s="78" t="s">
        <v>153</v>
      </c>
    </row>
    <row r="165" spans="2:19" s="76" customFormat="1" ht="18.75">
      <c r="B165" s="169">
        <v>158</v>
      </c>
      <c r="C165" s="349">
        <v>44287</v>
      </c>
      <c r="D165" s="350" t="s">
        <v>958</v>
      </c>
      <c r="E165" s="350"/>
      <c r="F165" s="405">
        <v>44315</v>
      </c>
      <c r="G165" s="84">
        <v>1</v>
      </c>
      <c r="H165" s="78" t="s">
        <v>124</v>
      </c>
      <c r="I165" s="78" t="s">
        <v>883</v>
      </c>
      <c r="J165" s="84" t="s">
        <v>784</v>
      </c>
      <c r="K165" s="84" t="s">
        <v>884</v>
      </c>
      <c r="L165" s="231">
        <v>6.44</v>
      </c>
      <c r="M165" s="231">
        <v>0.5</v>
      </c>
      <c r="N165" s="231">
        <f t="shared" si="16"/>
        <v>5.94</v>
      </c>
      <c r="O165" s="81">
        <v>44000</v>
      </c>
      <c r="P165" s="90">
        <v>10.5</v>
      </c>
      <c r="Q165" s="337" t="s">
        <v>1282</v>
      </c>
      <c r="R165" s="78" t="s">
        <v>54</v>
      </c>
      <c r="S165" s="78" t="s">
        <v>56</v>
      </c>
    </row>
    <row r="166" spans="2:19" s="76" customFormat="1" ht="18.75">
      <c r="B166" s="169">
        <v>159</v>
      </c>
      <c r="C166" s="349">
        <v>44287</v>
      </c>
      <c r="D166" s="350" t="s">
        <v>958</v>
      </c>
      <c r="E166" s="350"/>
      <c r="F166" s="405">
        <v>44315</v>
      </c>
      <c r="G166" s="84">
        <v>1</v>
      </c>
      <c r="H166" s="78" t="s">
        <v>124</v>
      </c>
      <c r="I166" s="78" t="s">
        <v>883</v>
      </c>
      <c r="J166" s="84" t="s">
        <v>629</v>
      </c>
      <c r="K166" s="84" t="s">
        <v>885</v>
      </c>
      <c r="L166" s="231">
        <v>5.2</v>
      </c>
      <c r="M166" s="231">
        <v>5</v>
      </c>
      <c r="N166" s="231">
        <f t="shared" si="16"/>
        <v>0.20000000000000018</v>
      </c>
      <c r="O166" s="81">
        <v>43972</v>
      </c>
      <c r="P166" s="90">
        <v>11.433333333333334</v>
      </c>
      <c r="Q166" s="337" t="s">
        <v>1282</v>
      </c>
      <c r="R166" s="78" t="s">
        <v>54</v>
      </c>
      <c r="S166" s="78" t="s">
        <v>153</v>
      </c>
    </row>
    <row r="167" spans="2:19" s="76" customFormat="1" ht="18.75">
      <c r="B167" s="169">
        <v>160</v>
      </c>
      <c r="C167" s="349">
        <v>44287</v>
      </c>
      <c r="D167" s="350" t="s">
        <v>958</v>
      </c>
      <c r="E167" s="350"/>
      <c r="F167" s="405">
        <v>44315</v>
      </c>
      <c r="G167" s="84">
        <v>1</v>
      </c>
      <c r="H167" s="78" t="s">
        <v>124</v>
      </c>
      <c r="I167" s="78" t="s">
        <v>883</v>
      </c>
      <c r="J167" s="84" t="s">
        <v>629</v>
      </c>
      <c r="K167" s="84" t="s">
        <v>886</v>
      </c>
      <c r="L167" s="231">
        <v>2.15</v>
      </c>
      <c r="M167" s="231">
        <v>0.4</v>
      </c>
      <c r="N167" s="231">
        <f t="shared" si="16"/>
        <v>1.75</v>
      </c>
      <c r="O167" s="81">
        <v>44006</v>
      </c>
      <c r="P167" s="90">
        <v>10.3</v>
      </c>
      <c r="Q167" s="337" t="s">
        <v>1282</v>
      </c>
      <c r="R167" s="78" t="s">
        <v>54</v>
      </c>
      <c r="S167" s="78" t="s">
        <v>153</v>
      </c>
    </row>
    <row r="168" spans="2:19" s="76" customFormat="1" ht="18.75">
      <c r="B168" s="169">
        <v>161</v>
      </c>
      <c r="C168" s="349">
        <v>44287</v>
      </c>
      <c r="D168" s="350" t="s">
        <v>958</v>
      </c>
      <c r="E168" s="350"/>
      <c r="F168" s="405">
        <v>44315</v>
      </c>
      <c r="G168" s="84">
        <v>1</v>
      </c>
      <c r="H168" s="78" t="s">
        <v>887</v>
      </c>
      <c r="I168" s="78" t="s">
        <v>679</v>
      </c>
      <c r="J168" s="84" t="s">
        <v>694</v>
      </c>
      <c r="K168" s="84" t="s">
        <v>888</v>
      </c>
      <c r="L168" s="231">
        <v>2.92</v>
      </c>
      <c r="M168" s="231">
        <v>0.02</v>
      </c>
      <c r="N168" s="231">
        <f t="shared" si="16"/>
        <v>2.9</v>
      </c>
      <c r="O168" s="81">
        <v>44073</v>
      </c>
      <c r="P168" s="90">
        <v>8.1</v>
      </c>
      <c r="Q168" s="337" t="s">
        <v>1282</v>
      </c>
      <c r="R168" s="78" t="s">
        <v>52</v>
      </c>
      <c r="S168" s="78" t="s">
        <v>109</v>
      </c>
    </row>
    <row r="169" spans="2:19" s="76" customFormat="1" ht="18.75">
      <c r="B169" s="169">
        <v>162</v>
      </c>
      <c r="C169" s="349">
        <v>44287</v>
      </c>
      <c r="D169" s="350" t="s">
        <v>958</v>
      </c>
      <c r="E169" s="350"/>
      <c r="F169" s="405">
        <v>44315</v>
      </c>
      <c r="G169" s="91">
        <v>2</v>
      </c>
      <c r="H169" s="78" t="s">
        <v>214</v>
      </c>
      <c r="I169" s="78" t="s">
        <v>856</v>
      </c>
      <c r="J169" s="84" t="s">
        <v>857</v>
      </c>
      <c r="K169" s="84" t="s">
        <v>858</v>
      </c>
      <c r="L169" s="231">
        <v>3.67</v>
      </c>
      <c r="M169" s="231">
        <v>3.67</v>
      </c>
      <c r="N169" s="231">
        <f t="shared" si="16"/>
        <v>0</v>
      </c>
      <c r="O169" s="81">
        <v>43998</v>
      </c>
      <c r="P169" s="90">
        <v>10.566666666666666</v>
      </c>
      <c r="Q169" s="337" t="s">
        <v>1282</v>
      </c>
      <c r="R169" s="78" t="s">
        <v>52</v>
      </c>
      <c r="S169" s="78" t="s">
        <v>140</v>
      </c>
    </row>
    <row r="170" spans="2:19" s="76" customFormat="1" ht="18.75">
      <c r="B170" s="169">
        <v>163</v>
      </c>
      <c r="C170" s="349">
        <v>44287</v>
      </c>
      <c r="D170" s="350" t="s">
        <v>958</v>
      </c>
      <c r="E170" s="350"/>
      <c r="F170" s="405">
        <v>44315</v>
      </c>
      <c r="G170" s="91">
        <v>2</v>
      </c>
      <c r="H170" s="78" t="s">
        <v>401</v>
      </c>
      <c r="I170" s="78" t="s">
        <v>123</v>
      </c>
      <c r="J170" s="84" t="s">
        <v>857</v>
      </c>
      <c r="K170" s="84" t="s">
        <v>859</v>
      </c>
      <c r="L170" s="231">
        <v>4.3600000000000003</v>
      </c>
      <c r="M170" s="231">
        <v>3</v>
      </c>
      <c r="N170" s="231">
        <f t="shared" si="16"/>
        <v>1.3600000000000003</v>
      </c>
      <c r="O170" s="81">
        <v>43909</v>
      </c>
      <c r="P170" s="90">
        <v>13.533333333333333</v>
      </c>
      <c r="Q170" s="337" t="s">
        <v>1282</v>
      </c>
      <c r="R170" s="78" t="s">
        <v>52</v>
      </c>
      <c r="S170" s="78" t="s">
        <v>112</v>
      </c>
    </row>
    <row r="171" spans="2:19" s="76" customFormat="1" ht="18.75">
      <c r="B171" s="169">
        <v>164</v>
      </c>
      <c r="C171" s="349">
        <v>44287</v>
      </c>
      <c r="D171" s="350" t="s">
        <v>958</v>
      </c>
      <c r="E171" s="350"/>
      <c r="F171" s="405">
        <v>44315</v>
      </c>
      <c r="G171" s="91">
        <v>2</v>
      </c>
      <c r="H171" s="78" t="s">
        <v>123</v>
      </c>
      <c r="I171" s="78" t="s">
        <v>143</v>
      </c>
      <c r="J171" s="84" t="s">
        <v>857</v>
      </c>
      <c r="K171" s="165" t="s">
        <v>860</v>
      </c>
      <c r="L171" s="231">
        <v>1.78</v>
      </c>
      <c r="M171" s="231">
        <v>1.78</v>
      </c>
      <c r="N171" s="231">
        <f t="shared" si="16"/>
        <v>0</v>
      </c>
      <c r="O171" s="81">
        <v>43994</v>
      </c>
      <c r="P171" s="90">
        <v>10.7</v>
      </c>
      <c r="Q171" s="337" t="s">
        <v>1282</v>
      </c>
      <c r="R171" s="78" t="s">
        <v>52</v>
      </c>
      <c r="S171" s="78" t="s">
        <v>140</v>
      </c>
    </row>
    <row r="172" spans="2:19" s="76" customFormat="1" ht="18.75">
      <c r="B172" s="169">
        <v>165</v>
      </c>
      <c r="C172" s="349">
        <v>44287</v>
      </c>
      <c r="D172" s="350" t="s">
        <v>958</v>
      </c>
      <c r="E172" s="350"/>
      <c r="F172" s="405">
        <v>44315</v>
      </c>
      <c r="G172" s="91">
        <v>2</v>
      </c>
      <c r="H172" s="78" t="s">
        <v>143</v>
      </c>
      <c r="I172" s="78" t="s">
        <v>861</v>
      </c>
      <c r="J172" s="84" t="s">
        <v>857</v>
      </c>
      <c r="K172" s="84" t="s">
        <v>862</v>
      </c>
      <c r="L172" s="231">
        <v>2.59</v>
      </c>
      <c r="M172" s="231">
        <v>0.25</v>
      </c>
      <c r="N172" s="231">
        <f t="shared" si="16"/>
        <v>2.34</v>
      </c>
      <c r="O172" s="81">
        <v>43990</v>
      </c>
      <c r="P172" s="90">
        <v>10.833333333333334</v>
      </c>
      <c r="Q172" s="337" t="s">
        <v>1282</v>
      </c>
      <c r="R172" s="78" t="s">
        <v>52</v>
      </c>
      <c r="S172" s="78" t="s">
        <v>109</v>
      </c>
    </row>
    <row r="173" spans="2:19" s="76" customFormat="1" ht="18.75">
      <c r="B173" s="169">
        <v>166</v>
      </c>
      <c r="C173" s="349">
        <v>44287</v>
      </c>
      <c r="D173" s="350" t="s">
        <v>958</v>
      </c>
      <c r="E173" s="350"/>
      <c r="F173" s="405">
        <v>44315</v>
      </c>
      <c r="G173" s="91">
        <v>2</v>
      </c>
      <c r="H173" s="78" t="s">
        <v>335</v>
      </c>
      <c r="I173" s="78" t="s">
        <v>863</v>
      </c>
      <c r="J173" s="84" t="s">
        <v>864</v>
      </c>
      <c r="K173" s="84" t="s">
        <v>865</v>
      </c>
      <c r="L173" s="231">
        <v>3.21</v>
      </c>
      <c r="M173" s="231">
        <v>0.05</v>
      </c>
      <c r="N173" s="231">
        <f t="shared" si="16"/>
        <v>3.16</v>
      </c>
      <c r="O173" s="81">
        <v>43981</v>
      </c>
      <c r="P173" s="90">
        <v>11.133333333333333</v>
      </c>
      <c r="Q173" s="337" t="s">
        <v>1282</v>
      </c>
      <c r="R173" s="78" t="s">
        <v>52</v>
      </c>
      <c r="S173" s="78" t="s">
        <v>112</v>
      </c>
    </row>
    <row r="174" spans="2:19" s="76" customFormat="1" ht="18.75">
      <c r="B174" s="169">
        <v>167</v>
      </c>
      <c r="C174" s="349">
        <v>44287</v>
      </c>
      <c r="D174" s="350" t="s">
        <v>958</v>
      </c>
      <c r="E174" s="350"/>
      <c r="F174" s="405">
        <v>44315</v>
      </c>
      <c r="G174" s="91">
        <v>2</v>
      </c>
      <c r="H174" s="78" t="s">
        <v>863</v>
      </c>
      <c r="I174" s="78" t="s">
        <v>866</v>
      </c>
      <c r="J174" s="84" t="s">
        <v>202</v>
      </c>
      <c r="K174" s="84" t="s">
        <v>867</v>
      </c>
      <c r="L174" s="231">
        <v>1.78</v>
      </c>
      <c r="M174" s="231">
        <v>0.12</v>
      </c>
      <c r="N174" s="231">
        <f t="shared" si="16"/>
        <v>1.6600000000000001</v>
      </c>
      <c r="O174" s="81">
        <v>44099</v>
      </c>
      <c r="P174" s="90">
        <v>7.2</v>
      </c>
      <c r="Q174" s="337" t="s">
        <v>1282</v>
      </c>
      <c r="R174" s="78" t="s">
        <v>52</v>
      </c>
      <c r="S174" s="78" t="s">
        <v>112</v>
      </c>
    </row>
    <row r="175" spans="2:19" s="76" customFormat="1" ht="18.75">
      <c r="B175" s="169">
        <v>168</v>
      </c>
      <c r="C175" s="349">
        <v>44287</v>
      </c>
      <c r="D175" s="350" t="s">
        <v>958</v>
      </c>
      <c r="E175" s="350"/>
      <c r="F175" s="405">
        <v>44315</v>
      </c>
      <c r="G175" s="79">
        <v>3</v>
      </c>
      <c r="H175" s="78" t="s">
        <v>662</v>
      </c>
      <c r="I175" s="78" t="s">
        <v>37</v>
      </c>
      <c r="J175" s="84" t="s">
        <v>302</v>
      </c>
      <c r="K175" s="84" t="s">
        <v>304</v>
      </c>
      <c r="L175" s="231">
        <v>4.72</v>
      </c>
      <c r="M175" s="231">
        <v>4.72</v>
      </c>
      <c r="N175" s="231">
        <f t="shared" si="16"/>
        <v>0</v>
      </c>
      <c r="O175" s="81">
        <v>44088</v>
      </c>
      <c r="P175" s="90">
        <v>7.5666666666666664</v>
      </c>
      <c r="Q175" s="337" t="s">
        <v>1282</v>
      </c>
      <c r="R175" s="78" t="s">
        <v>53</v>
      </c>
      <c r="S175" s="78" t="s">
        <v>109</v>
      </c>
    </row>
    <row r="176" spans="2:19" s="76" customFormat="1" ht="18.75">
      <c r="B176" s="169">
        <v>169</v>
      </c>
      <c r="C176" s="349">
        <v>44287</v>
      </c>
      <c r="D176" s="350" t="s">
        <v>958</v>
      </c>
      <c r="E176" s="350"/>
      <c r="F176" s="405">
        <v>44315</v>
      </c>
      <c r="G176" s="79">
        <v>3</v>
      </c>
      <c r="H176" s="78" t="s">
        <v>662</v>
      </c>
      <c r="I176" s="78" t="s">
        <v>37</v>
      </c>
      <c r="J176" s="84" t="s">
        <v>302</v>
      </c>
      <c r="K176" s="84" t="s">
        <v>303</v>
      </c>
      <c r="L176" s="231">
        <v>4.68</v>
      </c>
      <c r="M176" s="231">
        <v>1</v>
      </c>
      <c r="N176" s="231">
        <f t="shared" si="16"/>
        <v>3.6799999999999997</v>
      </c>
      <c r="O176" s="81">
        <v>44088</v>
      </c>
      <c r="P176" s="90">
        <v>7.5666666666666664</v>
      </c>
      <c r="Q176" s="337" t="s">
        <v>1282</v>
      </c>
      <c r="R176" s="78" t="s">
        <v>53</v>
      </c>
      <c r="S176" s="78" t="s">
        <v>109</v>
      </c>
    </row>
    <row r="177" spans="2:19" s="76" customFormat="1" ht="18.75">
      <c r="B177" s="169">
        <v>170</v>
      </c>
      <c r="C177" s="349">
        <v>44287</v>
      </c>
      <c r="D177" s="350" t="s">
        <v>958</v>
      </c>
      <c r="E177" s="350"/>
      <c r="F177" s="405">
        <v>44315</v>
      </c>
      <c r="G177" s="79">
        <v>3</v>
      </c>
      <c r="H177" s="78" t="s">
        <v>662</v>
      </c>
      <c r="I177" s="78" t="s">
        <v>37</v>
      </c>
      <c r="J177" s="84" t="s">
        <v>260</v>
      </c>
      <c r="K177" s="84" t="s">
        <v>305</v>
      </c>
      <c r="L177" s="231">
        <v>4.1399999999999997</v>
      </c>
      <c r="M177" s="231">
        <v>2</v>
      </c>
      <c r="N177" s="231">
        <f t="shared" si="16"/>
        <v>2.1399999999999997</v>
      </c>
      <c r="O177" s="81">
        <v>44050</v>
      </c>
      <c r="P177" s="90">
        <v>8.8333333333333339</v>
      </c>
      <c r="Q177" s="337" t="s">
        <v>1282</v>
      </c>
      <c r="R177" s="78" t="s">
        <v>53</v>
      </c>
      <c r="S177" s="78" t="s">
        <v>74</v>
      </c>
    </row>
    <row r="178" spans="2:19" s="76" customFormat="1" ht="18.75">
      <c r="B178" s="169">
        <v>171</v>
      </c>
      <c r="C178" s="349">
        <v>44287</v>
      </c>
      <c r="D178" s="350" t="s">
        <v>958</v>
      </c>
      <c r="E178" s="350"/>
      <c r="F178" s="405">
        <v>44315</v>
      </c>
      <c r="G178" s="79">
        <v>3</v>
      </c>
      <c r="H178" s="78" t="s">
        <v>662</v>
      </c>
      <c r="I178" s="78" t="s">
        <v>37</v>
      </c>
      <c r="J178" s="84" t="s">
        <v>260</v>
      </c>
      <c r="K178" s="84" t="s">
        <v>261</v>
      </c>
      <c r="L178" s="231">
        <v>9.27</v>
      </c>
      <c r="M178" s="231">
        <v>3</v>
      </c>
      <c r="N178" s="231">
        <f t="shared" si="16"/>
        <v>6.27</v>
      </c>
      <c r="O178" s="81">
        <v>44050</v>
      </c>
      <c r="P178" s="90">
        <v>8.8333333333333339</v>
      </c>
      <c r="Q178" s="337" t="s">
        <v>1282</v>
      </c>
      <c r="R178" s="78" t="s">
        <v>53</v>
      </c>
      <c r="S178" s="78" t="s">
        <v>74</v>
      </c>
    </row>
    <row r="179" spans="2:19" s="76" customFormat="1" ht="18.75">
      <c r="B179" s="169">
        <v>172</v>
      </c>
      <c r="C179" s="349">
        <v>44287</v>
      </c>
      <c r="D179" s="350" t="s">
        <v>958</v>
      </c>
      <c r="E179" s="350"/>
      <c r="F179" s="405">
        <v>44315</v>
      </c>
      <c r="G179" s="79">
        <v>3</v>
      </c>
      <c r="H179" s="78" t="s">
        <v>662</v>
      </c>
      <c r="I179" s="78" t="s">
        <v>37</v>
      </c>
      <c r="J179" s="84" t="s">
        <v>260</v>
      </c>
      <c r="K179" s="84" t="s">
        <v>868</v>
      </c>
      <c r="L179" s="231">
        <v>3.27</v>
      </c>
      <c r="M179" s="231">
        <v>1.5</v>
      </c>
      <c r="N179" s="231">
        <f t="shared" si="16"/>
        <v>1.77</v>
      </c>
      <c r="O179" s="81">
        <v>44049</v>
      </c>
      <c r="P179" s="90">
        <v>8.8666666666666671</v>
      </c>
      <c r="Q179" s="337" t="s">
        <v>1282</v>
      </c>
      <c r="R179" s="78" t="s">
        <v>53</v>
      </c>
      <c r="S179" s="78" t="s">
        <v>74</v>
      </c>
    </row>
    <row r="180" spans="2:19" s="76" customFormat="1" ht="18.75">
      <c r="B180" s="169">
        <v>173</v>
      </c>
      <c r="C180" s="349">
        <v>44287</v>
      </c>
      <c r="D180" s="350" t="s">
        <v>954</v>
      </c>
      <c r="E180" s="350"/>
      <c r="F180" s="405">
        <v>44316</v>
      </c>
      <c r="G180" s="84">
        <v>1</v>
      </c>
      <c r="H180" s="78" t="s">
        <v>887</v>
      </c>
      <c r="I180" s="78" t="s">
        <v>679</v>
      </c>
      <c r="J180" s="84" t="s">
        <v>694</v>
      </c>
      <c r="K180" s="84" t="s">
        <v>888</v>
      </c>
      <c r="L180" s="231">
        <v>2.92</v>
      </c>
      <c r="M180" s="231">
        <v>0.02</v>
      </c>
      <c r="N180" s="231">
        <f>L180-M180</f>
        <v>2.9</v>
      </c>
      <c r="O180" s="81">
        <v>44073</v>
      </c>
      <c r="P180" s="90">
        <v>8.1</v>
      </c>
      <c r="Q180" s="337" t="s">
        <v>1282</v>
      </c>
      <c r="R180" s="78" t="s">
        <v>52</v>
      </c>
      <c r="S180" s="78" t="s">
        <v>109</v>
      </c>
    </row>
    <row r="181" spans="2:19" s="76" customFormat="1" ht="18.75">
      <c r="B181" s="169">
        <v>174</v>
      </c>
      <c r="C181" s="349">
        <v>44317</v>
      </c>
      <c r="D181" s="350" t="s">
        <v>957</v>
      </c>
      <c r="E181" s="350"/>
      <c r="F181" s="405">
        <v>44320</v>
      </c>
      <c r="G181" s="84">
        <v>1</v>
      </c>
      <c r="H181" s="78" t="s">
        <v>38</v>
      </c>
      <c r="I181" s="78" t="s">
        <v>146</v>
      </c>
      <c r="J181" s="84" t="s">
        <v>894</v>
      </c>
      <c r="K181" s="84" t="s">
        <v>895</v>
      </c>
      <c r="L181" s="231">
        <v>4.6100000000000003</v>
      </c>
      <c r="M181" s="231">
        <v>1.61</v>
      </c>
      <c r="N181" s="231">
        <f t="shared" ref="N181:N202" si="17">L181-M181</f>
        <v>3</v>
      </c>
      <c r="O181" s="81">
        <v>44088</v>
      </c>
      <c r="P181" s="90">
        <v>7.7333333333333334</v>
      </c>
      <c r="Q181" s="337" t="s">
        <v>1282</v>
      </c>
      <c r="R181" s="78" t="s">
        <v>54</v>
      </c>
      <c r="S181" s="78" t="s">
        <v>69</v>
      </c>
    </row>
    <row r="182" spans="2:19" s="76" customFormat="1" ht="18.75">
      <c r="B182" s="169">
        <v>175</v>
      </c>
      <c r="C182" s="349">
        <v>44317</v>
      </c>
      <c r="D182" s="350" t="s">
        <v>957</v>
      </c>
      <c r="E182" s="350"/>
      <c r="F182" s="405">
        <v>44320</v>
      </c>
      <c r="G182" s="91">
        <v>2</v>
      </c>
      <c r="H182" s="78" t="s">
        <v>184</v>
      </c>
      <c r="I182" s="78" t="s">
        <v>676</v>
      </c>
      <c r="J182" s="84" t="s">
        <v>209</v>
      </c>
      <c r="K182" s="84" t="s">
        <v>889</v>
      </c>
      <c r="L182" s="231">
        <v>0.39</v>
      </c>
      <c r="M182" s="231">
        <v>0.1</v>
      </c>
      <c r="N182" s="231">
        <f t="shared" si="17"/>
        <v>0.29000000000000004</v>
      </c>
      <c r="O182" s="81">
        <v>44086</v>
      </c>
      <c r="P182" s="90">
        <v>7.8</v>
      </c>
      <c r="Q182" s="337" t="s">
        <v>1282</v>
      </c>
      <c r="R182" s="78" t="s">
        <v>110</v>
      </c>
      <c r="S182" s="78" t="s">
        <v>74</v>
      </c>
    </row>
    <row r="183" spans="2:19" s="76" customFormat="1" ht="18.75">
      <c r="B183" s="169">
        <v>176</v>
      </c>
      <c r="C183" s="349">
        <v>44317</v>
      </c>
      <c r="D183" s="350" t="s">
        <v>957</v>
      </c>
      <c r="E183" s="350"/>
      <c r="F183" s="405">
        <v>44320</v>
      </c>
      <c r="G183" s="91">
        <v>2</v>
      </c>
      <c r="H183" s="78" t="s">
        <v>676</v>
      </c>
      <c r="I183" s="78" t="s">
        <v>123</v>
      </c>
      <c r="J183" s="84" t="s">
        <v>204</v>
      </c>
      <c r="K183" s="84" t="s">
        <v>444</v>
      </c>
      <c r="L183" s="231">
        <v>5.53</v>
      </c>
      <c r="M183" s="231">
        <v>5.53</v>
      </c>
      <c r="N183" s="231">
        <f t="shared" si="17"/>
        <v>0</v>
      </c>
      <c r="O183" s="81">
        <v>44073</v>
      </c>
      <c r="P183" s="90">
        <v>8.2333333333333325</v>
      </c>
      <c r="Q183" s="337" t="s">
        <v>1282</v>
      </c>
      <c r="R183" s="78" t="s">
        <v>54</v>
      </c>
      <c r="S183" s="78" t="s">
        <v>130</v>
      </c>
    </row>
    <row r="184" spans="2:19" s="76" customFormat="1" ht="18.75">
      <c r="B184" s="169">
        <v>177</v>
      </c>
      <c r="C184" s="349">
        <v>44317</v>
      </c>
      <c r="D184" s="350" t="s">
        <v>957</v>
      </c>
      <c r="E184" s="350"/>
      <c r="F184" s="405">
        <v>44320</v>
      </c>
      <c r="G184" s="91">
        <v>2</v>
      </c>
      <c r="H184" s="78" t="s">
        <v>401</v>
      </c>
      <c r="I184" s="78" t="s">
        <v>143</v>
      </c>
      <c r="J184" s="84" t="s">
        <v>425</v>
      </c>
      <c r="K184" s="84" t="s">
        <v>426</v>
      </c>
      <c r="L184" s="231">
        <v>3.17</v>
      </c>
      <c r="M184" s="231">
        <v>3.17</v>
      </c>
      <c r="N184" s="231">
        <f t="shared" si="17"/>
        <v>0</v>
      </c>
      <c r="O184" s="81">
        <v>44074</v>
      </c>
      <c r="P184" s="90">
        <v>8.1999999999999993</v>
      </c>
      <c r="Q184" s="337" t="s">
        <v>1282</v>
      </c>
      <c r="R184" s="78" t="s">
        <v>54</v>
      </c>
      <c r="S184" s="78" t="s">
        <v>130</v>
      </c>
    </row>
    <row r="185" spans="2:19" s="76" customFormat="1" ht="18.75">
      <c r="B185" s="169">
        <v>178</v>
      </c>
      <c r="C185" s="349">
        <v>44317</v>
      </c>
      <c r="D185" s="350" t="s">
        <v>957</v>
      </c>
      <c r="E185" s="350"/>
      <c r="F185" s="405">
        <v>44320</v>
      </c>
      <c r="G185" s="79">
        <v>3</v>
      </c>
      <c r="H185" s="78" t="s">
        <v>805</v>
      </c>
      <c r="I185" s="78" t="s">
        <v>118</v>
      </c>
      <c r="J185" s="84" t="s">
        <v>813</v>
      </c>
      <c r="K185" s="84" t="s">
        <v>890</v>
      </c>
      <c r="L185" s="231">
        <v>1.29</v>
      </c>
      <c r="M185" s="231">
        <v>1.1000000000000001</v>
      </c>
      <c r="N185" s="231">
        <f t="shared" si="17"/>
        <v>0.18999999999999995</v>
      </c>
      <c r="O185" s="81">
        <v>44063</v>
      </c>
      <c r="P185" s="90">
        <v>8.5666666666666664</v>
      </c>
      <c r="Q185" s="337" t="s">
        <v>1282</v>
      </c>
      <c r="R185" s="78" t="s">
        <v>52</v>
      </c>
      <c r="S185" s="78" t="s">
        <v>69</v>
      </c>
    </row>
    <row r="186" spans="2:19" s="76" customFormat="1" ht="18.75">
      <c r="B186" s="169">
        <v>179</v>
      </c>
      <c r="C186" s="349">
        <v>44317</v>
      </c>
      <c r="D186" s="350" t="s">
        <v>957</v>
      </c>
      <c r="E186" s="350"/>
      <c r="F186" s="405">
        <v>44320</v>
      </c>
      <c r="G186" s="79">
        <v>3</v>
      </c>
      <c r="H186" s="78" t="s">
        <v>805</v>
      </c>
      <c r="I186" s="78" t="s">
        <v>118</v>
      </c>
      <c r="J186" s="84" t="s">
        <v>813</v>
      </c>
      <c r="K186" s="84" t="s">
        <v>891</v>
      </c>
      <c r="L186" s="231">
        <v>2.92</v>
      </c>
      <c r="M186" s="231">
        <v>2.8</v>
      </c>
      <c r="N186" s="231">
        <f t="shared" si="17"/>
        <v>0.12000000000000011</v>
      </c>
      <c r="O186" s="81">
        <v>44063</v>
      </c>
      <c r="P186" s="90">
        <v>8.5666666666666664</v>
      </c>
      <c r="Q186" s="337" t="s">
        <v>1282</v>
      </c>
      <c r="R186" s="78" t="s">
        <v>52</v>
      </c>
      <c r="S186" s="78" t="s">
        <v>69</v>
      </c>
    </row>
    <row r="187" spans="2:19" s="76" customFormat="1" ht="18.75">
      <c r="B187" s="169">
        <v>180</v>
      </c>
      <c r="C187" s="349">
        <v>44317</v>
      </c>
      <c r="D187" s="350" t="s">
        <v>957</v>
      </c>
      <c r="E187" s="350"/>
      <c r="F187" s="405">
        <v>44320</v>
      </c>
      <c r="G187" s="79">
        <v>3</v>
      </c>
      <c r="H187" s="78" t="s">
        <v>805</v>
      </c>
      <c r="I187" s="78" t="s">
        <v>118</v>
      </c>
      <c r="J187" s="84" t="s">
        <v>892</v>
      </c>
      <c r="K187" s="84" t="s">
        <v>893</v>
      </c>
      <c r="L187" s="231">
        <v>2.11</v>
      </c>
      <c r="M187" s="231">
        <v>0.1</v>
      </c>
      <c r="N187" s="231">
        <f t="shared" si="17"/>
        <v>2.0099999999999998</v>
      </c>
      <c r="O187" s="81">
        <v>44046</v>
      </c>
      <c r="P187" s="90">
        <v>9.1333333333333329</v>
      </c>
      <c r="Q187" s="337" t="s">
        <v>1282</v>
      </c>
      <c r="R187" s="78" t="s">
        <v>52</v>
      </c>
      <c r="S187" s="78" t="s">
        <v>69</v>
      </c>
    </row>
    <row r="188" spans="2:19" s="76" customFormat="1" ht="18.75">
      <c r="B188" s="169">
        <v>181</v>
      </c>
      <c r="C188" s="349">
        <v>44317</v>
      </c>
      <c r="D188" s="350" t="s">
        <v>958</v>
      </c>
      <c r="E188" s="350"/>
      <c r="F188" s="406">
        <v>44322</v>
      </c>
      <c r="G188" s="77">
        <v>2</v>
      </c>
      <c r="H188" s="10" t="s">
        <v>285</v>
      </c>
      <c r="I188" s="10" t="s">
        <v>346</v>
      </c>
      <c r="J188" s="11" t="s">
        <v>896</v>
      </c>
      <c r="K188" s="11" t="s">
        <v>353</v>
      </c>
      <c r="L188" s="235">
        <v>2.86</v>
      </c>
      <c r="M188" s="235">
        <v>1.5</v>
      </c>
      <c r="N188" s="235">
        <f t="shared" si="17"/>
        <v>1.3599999999999999</v>
      </c>
      <c r="O188" s="43">
        <v>44114</v>
      </c>
      <c r="P188" s="41">
        <v>6.9333333333333336</v>
      </c>
      <c r="Q188" s="337" t="s">
        <v>1282</v>
      </c>
      <c r="R188" s="10" t="s">
        <v>52</v>
      </c>
      <c r="S188" s="10" t="s">
        <v>109</v>
      </c>
    </row>
    <row r="189" spans="2:19" s="76" customFormat="1" ht="18.75">
      <c r="B189" s="169">
        <v>182</v>
      </c>
      <c r="C189" s="349">
        <v>44317</v>
      </c>
      <c r="D189" s="350" t="s">
        <v>954</v>
      </c>
      <c r="E189" s="350"/>
      <c r="F189" s="406">
        <v>44323</v>
      </c>
      <c r="G189" s="77">
        <v>2</v>
      </c>
      <c r="H189" s="110" t="s">
        <v>71</v>
      </c>
      <c r="I189" s="110" t="s">
        <v>184</v>
      </c>
      <c r="J189" s="109" t="s">
        <v>864</v>
      </c>
      <c r="K189" s="109" t="s">
        <v>897</v>
      </c>
      <c r="L189" s="236">
        <v>1.18</v>
      </c>
      <c r="M189" s="236">
        <v>1.18</v>
      </c>
      <c r="N189" s="235">
        <f t="shared" si="17"/>
        <v>0</v>
      </c>
      <c r="O189" s="109">
        <v>44066</v>
      </c>
      <c r="P189" s="111">
        <f t="shared" ref="P189" si="18">(F189-O189)/30</f>
        <v>8.5666666666666664</v>
      </c>
      <c r="Q189" s="337" t="s">
        <v>1282</v>
      </c>
      <c r="R189" s="109" t="s">
        <v>52</v>
      </c>
      <c r="S189" s="109" t="s">
        <v>112</v>
      </c>
    </row>
    <row r="190" spans="2:19" s="76" customFormat="1" ht="18.75">
      <c r="B190" s="169">
        <v>183</v>
      </c>
      <c r="C190" s="349">
        <v>44317</v>
      </c>
      <c r="D190" s="350" t="s">
        <v>954</v>
      </c>
      <c r="E190" s="350"/>
      <c r="F190" s="406">
        <v>44323</v>
      </c>
      <c r="G190" s="14">
        <v>3</v>
      </c>
      <c r="H190" s="110" t="s">
        <v>684</v>
      </c>
      <c r="I190" s="110" t="s">
        <v>550</v>
      </c>
      <c r="J190" s="109" t="s">
        <v>898</v>
      </c>
      <c r="K190" s="109" t="s">
        <v>899</v>
      </c>
      <c r="L190" s="236">
        <v>1.62</v>
      </c>
      <c r="M190" s="236">
        <v>0.5</v>
      </c>
      <c r="N190" s="235">
        <f t="shared" si="17"/>
        <v>1.1200000000000001</v>
      </c>
      <c r="O190" s="109">
        <v>44075</v>
      </c>
      <c r="P190" s="111">
        <v>8.2666666666666675</v>
      </c>
      <c r="Q190" s="337" t="s">
        <v>1282</v>
      </c>
      <c r="R190" s="109" t="s">
        <v>53</v>
      </c>
      <c r="S190" s="109" t="s">
        <v>111</v>
      </c>
    </row>
    <row r="191" spans="2:19" s="76" customFormat="1" ht="18.75">
      <c r="B191" s="169">
        <v>184</v>
      </c>
      <c r="C191" s="349">
        <v>44317</v>
      </c>
      <c r="D191" s="350" t="s">
        <v>954</v>
      </c>
      <c r="E191" s="350"/>
      <c r="F191" s="406">
        <v>44323</v>
      </c>
      <c r="G191" s="14">
        <v>3</v>
      </c>
      <c r="H191" s="110" t="s">
        <v>684</v>
      </c>
      <c r="I191" s="110" t="s">
        <v>550</v>
      </c>
      <c r="J191" s="109" t="s">
        <v>900</v>
      </c>
      <c r="K191" s="109" t="s">
        <v>901</v>
      </c>
      <c r="L191" s="236">
        <v>7.48</v>
      </c>
      <c r="M191" s="236">
        <v>0.3</v>
      </c>
      <c r="N191" s="235">
        <f t="shared" si="17"/>
        <v>7.1800000000000006</v>
      </c>
      <c r="O191" s="109">
        <v>44131</v>
      </c>
      <c r="P191" s="111">
        <v>6.4</v>
      </c>
      <c r="Q191" s="338" t="s">
        <v>1280</v>
      </c>
      <c r="R191" s="109" t="s">
        <v>53</v>
      </c>
      <c r="S191" s="109" t="s">
        <v>56</v>
      </c>
    </row>
    <row r="192" spans="2:19" s="76" customFormat="1" ht="18.75">
      <c r="B192" s="169">
        <v>185</v>
      </c>
      <c r="C192" s="349">
        <v>44317</v>
      </c>
      <c r="D192" s="350" t="s">
        <v>955</v>
      </c>
      <c r="E192" s="350"/>
      <c r="F192" s="406">
        <v>44324</v>
      </c>
      <c r="G192" s="11">
        <v>1</v>
      </c>
      <c r="H192" s="112" t="s">
        <v>146</v>
      </c>
      <c r="I192" s="112" t="s">
        <v>147</v>
      </c>
      <c r="J192" s="11" t="s">
        <v>356</v>
      </c>
      <c r="K192" s="11" t="s">
        <v>902</v>
      </c>
      <c r="L192" s="235">
        <v>5.23</v>
      </c>
      <c r="M192" s="235">
        <v>0.15</v>
      </c>
      <c r="N192" s="235">
        <f t="shared" si="17"/>
        <v>5.08</v>
      </c>
      <c r="O192" s="43">
        <v>44067</v>
      </c>
      <c r="P192" s="41">
        <v>8.6</v>
      </c>
      <c r="Q192" s="337" t="s">
        <v>1282</v>
      </c>
      <c r="R192" s="10" t="s">
        <v>20</v>
      </c>
      <c r="S192" s="10" t="s">
        <v>56</v>
      </c>
    </row>
    <row r="193" spans="2:19" s="76" customFormat="1" ht="18.75">
      <c r="B193" s="169">
        <v>186</v>
      </c>
      <c r="C193" s="349">
        <v>44317</v>
      </c>
      <c r="D193" s="350" t="s">
        <v>955</v>
      </c>
      <c r="E193" s="350"/>
      <c r="F193" s="406">
        <v>44324</v>
      </c>
      <c r="G193" s="11">
        <v>1</v>
      </c>
      <c r="H193" s="112" t="s">
        <v>146</v>
      </c>
      <c r="I193" s="112" t="s">
        <v>147</v>
      </c>
      <c r="J193" s="11" t="s">
        <v>717</v>
      </c>
      <c r="K193" s="11" t="s">
        <v>903</v>
      </c>
      <c r="L193" s="235">
        <v>1.1399999999999999</v>
      </c>
      <c r="M193" s="235">
        <v>0.05</v>
      </c>
      <c r="N193" s="235">
        <f t="shared" si="17"/>
        <v>1.0899999999999999</v>
      </c>
      <c r="O193" s="43">
        <v>43987</v>
      </c>
      <c r="P193" s="41">
        <v>11</v>
      </c>
      <c r="Q193" s="337" t="s">
        <v>1282</v>
      </c>
      <c r="R193" s="10" t="s">
        <v>52</v>
      </c>
      <c r="S193" s="10" t="s">
        <v>153</v>
      </c>
    </row>
    <row r="194" spans="2:19" s="76" customFormat="1" ht="18.75">
      <c r="B194" s="169">
        <v>187</v>
      </c>
      <c r="C194" s="349">
        <v>44317</v>
      </c>
      <c r="D194" s="350" t="s">
        <v>953</v>
      </c>
      <c r="E194" s="350"/>
      <c r="F194" s="406">
        <v>44325</v>
      </c>
      <c r="G194" s="77">
        <v>2</v>
      </c>
      <c r="H194" s="10" t="s">
        <v>34</v>
      </c>
      <c r="I194" s="10" t="s">
        <v>433</v>
      </c>
      <c r="J194" s="11" t="s">
        <v>904</v>
      </c>
      <c r="K194" s="11" t="s">
        <v>905</v>
      </c>
      <c r="L194" s="235">
        <v>4.84</v>
      </c>
      <c r="M194" s="235">
        <v>4.84</v>
      </c>
      <c r="N194" s="235">
        <f t="shared" si="17"/>
        <v>0</v>
      </c>
      <c r="O194" s="43">
        <v>44033</v>
      </c>
      <c r="P194" s="41">
        <v>9.7333333333333325</v>
      </c>
      <c r="Q194" s="337" t="s">
        <v>1282</v>
      </c>
      <c r="R194" s="10" t="s">
        <v>20</v>
      </c>
      <c r="S194" s="10" t="s">
        <v>55</v>
      </c>
    </row>
    <row r="195" spans="2:19" s="76" customFormat="1" ht="18.75">
      <c r="B195" s="169">
        <v>188</v>
      </c>
      <c r="C195" s="349">
        <v>44317</v>
      </c>
      <c r="D195" s="350" t="s">
        <v>953</v>
      </c>
      <c r="E195" s="350"/>
      <c r="F195" s="406">
        <v>44325</v>
      </c>
      <c r="G195" s="77">
        <v>2</v>
      </c>
      <c r="H195" s="10" t="s">
        <v>433</v>
      </c>
      <c r="I195" s="10" t="s">
        <v>37</v>
      </c>
      <c r="J195" s="11" t="s">
        <v>904</v>
      </c>
      <c r="K195" s="11" t="s">
        <v>906</v>
      </c>
      <c r="L195" s="235">
        <v>7.01</v>
      </c>
      <c r="M195" s="235">
        <v>2.0099999999999998</v>
      </c>
      <c r="N195" s="235">
        <f t="shared" si="17"/>
        <v>5</v>
      </c>
      <c r="O195" s="43">
        <v>44049</v>
      </c>
      <c r="P195" s="41">
        <v>9.1999999999999993</v>
      </c>
      <c r="Q195" s="337" t="s">
        <v>1282</v>
      </c>
      <c r="R195" s="10" t="s">
        <v>20</v>
      </c>
      <c r="S195" s="10" t="s">
        <v>55</v>
      </c>
    </row>
    <row r="196" spans="2:19" s="76" customFormat="1" ht="18.75">
      <c r="B196" s="169">
        <v>189</v>
      </c>
      <c r="C196" s="349">
        <v>44317</v>
      </c>
      <c r="D196" s="350" t="s">
        <v>953</v>
      </c>
      <c r="E196" s="350"/>
      <c r="F196" s="406">
        <v>44325</v>
      </c>
      <c r="G196" s="77">
        <v>2</v>
      </c>
      <c r="H196" s="10" t="s">
        <v>37</v>
      </c>
      <c r="I196" s="10" t="s">
        <v>38</v>
      </c>
      <c r="J196" s="11" t="s">
        <v>904</v>
      </c>
      <c r="K196" s="11" t="s">
        <v>907</v>
      </c>
      <c r="L196" s="235">
        <v>3.79</v>
      </c>
      <c r="M196" s="235">
        <v>3.79</v>
      </c>
      <c r="N196" s="235">
        <f t="shared" si="17"/>
        <v>0</v>
      </c>
      <c r="O196" s="43">
        <v>44031</v>
      </c>
      <c r="P196" s="41">
        <v>9.8000000000000007</v>
      </c>
      <c r="Q196" s="337" t="s">
        <v>1282</v>
      </c>
      <c r="R196" s="10" t="s">
        <v>20</v>
      </c>
      <c r="S196" s="10" t="s">
        <v>55</v>
      </c>
    </row>
    <row r="197" spans="2:19" s="76" customFormat="1" ht="18.75">
      <c r="B197" s="169">
        <v>190</v>
      </c>
      <c r="C197" s="349">
        <v>44317</v>
      </c>
      <c r="D197" s="350" t="s">
        <v>953</v>
      </c>
      <c r="E197" s="350"/>
      <c r="F197" s="406">
        <v>44325</v>
      </c>
      <c r="G197" s="77">
        <v>2</v>
      </c>
      <c r="H197" s="10" t="s">
        <v>599</v>
      </c>
      <c r="I197" s="10" t="s">
        <v>38</v>
      </c>
      <c r="J197" s="11" t="s">
        <v>904</v>
      </c>
      <c r="K197" s="11" t="s">
        <v>908</v>
      </c>
      <c r="L197" s="235">
        <v>5.74</v>
      </c>
      <c r="M197" s="235">
        <v>0.05</v>
      </c>
      <c r="N197" s="235">
        <f t="shared" si="17"/>
        <v>5.69</v>
      </c>
      <c r="O197" s="43">
        <v>44027</v>
      </c>
      <c r="P197" s="41">
        <v>9.9333333333333336</v>
      </c>
      <c r="Q197" s="337" t="s">
        <v>1282</v>
      </c>
      <c r="R197" s="10" t="s">
        <v>20</v>
      </c>
      <c r="S197" s="10" t="s">
        <v>55</v>
      </c>
    </row>
    <row r="198" spans="2:19" s="76" customFormat="1" ht="18.75">
      <c r="B198" s="169">
        <v>191</v>
      </c>
      <c r="C198" s="349">
        <v>44317</v>
      </c>
      <c r="D198" s="350" t="s">
        <v>953</v>
      </c>
      <c r="E198" s="350"/>
      <c r="F198" s="406">
        <v>44325</v>
      </c>
      <c r="G198" s="77">
        <v>2</v>
      </c>
      <c r="H198" s="10" t="s">
        <v>38</v>
      </c>
      <c r="I198" s="10" t="s">
        <v>178</v>
      </c>
      <c r="J198" s="11" t="s">
        <v>904</v>
      </c>
      <c r="K198" s="11" t="s">
        <v>909</v>
      </c>
      <c r="L198" s="235">
        <v>2.86</v>
      </c>
      <c r="M198" s="235">
        <v>2.86</v>
      </c>
      <c r="N198" s="235">
        <f t="shared" si="17"/>
        <v>0</v>
      </c>
      <c r="O198" s="43">
        <v>44027</v>
      </c>
      <c r="P198" s="41">
        <v>9.9333333333333336</v>
      </c>
      <c r="Q198" s="337" t="s">
        <v>1282</v>
      </c>
      <c r="R198" s="10" t="s">
        <v>20</v>
      </c>
      <c r="S198" s="10" t="s">
        <v>55</v>
      </c>
    </row>
    <row r="199" spans="2:19" s="76" customFormat="1" ht="18.75">
      <c r="B199" s="169">
        <v>192</v>
      </c>
      <c r="C199" s="349">
        <v>44317</v>
      </c>
      <c r="D199" s="350" t="s">
        <v>953</v>
      </c>
      <c r="E199" s="350"/>
      <c r="F199" s="406">
        <v>44325</v>
      </c>
      <c r="G199" s="77">
        <v>2</v>
      </c>
      <c r="H199" s="10" t="s">
        <v>368</v>
      </c>
      <c r="I199" s="10" t="s">
        <v>39</v>
      </c>
      <c r="J199" s="11" t="s">
        <v>864</v>
      </c>
      <c r="K199" s="11" t="s">
        <v>910</v>
      </c>
      <c r="L199" s="235">
        <v>1.82</v>
      </c>
      <c r="M199" s="235">
        <v>1.82</v>
      </c>
      <c r="N199" s="235">
        <f t="shared" si="17"/>
        <v>0</v>
      </c>
      <c r="O199" s="43">
        <v>44028</v>
      </c>
      <c r="P199" s="41">
        <v>9.9</v>
      </c>
      <c r="Q199" s="337" t="s">
        <v>1282</v>
      </c>
      <c r="R199" s="10" t="s">
        <v>52</v>
      </c>
      <c r="S199" s="10" t="s">
        <v>112</v>
      </c>
    </row>
    <row r="200" spans="2:19" s="76" customFormat="1" ht="18.75">
      <c r="B200" s="169">
        <v>193</v>
      </c>
      <c r="C200" s="349">
        <v>44317</v>
      </c>
      <c r="D200" s="350" t="s">
        <v>953</v>
      </c>
      <c r="E200" s="350"/>
      <c r="F200" s="406">
        <v>44325</v>
      </c>
      <c r="G200" s="77">
        <v>2</v>
      </c>
      <c r="H200" s="10" t="s">
        <v>368</v>
      </c>
      <c r="I200" s="10" t="s">
        <v>39</v>
      </c>
      <c r="J200" s="11" t="s">
        <v>911</v>
      </c>
      <c r="K200" s="11" t="s">
        <v>308</v>
      </c>
      <c r="L200" s="235">
        <v>1.86</v>
      </c>
      <c r="M200" s="235">
        <v>1.86</v>
      </c>
      <c r="N200" s="235">
        <f t="shared" si="17"/>
        <v>0</v>
      </c>
      <c r="O200" s="43">
        <v>44041</v>
      </c>
      <c r="P200" s="41">
        <v>9.4666666666666668</v>
      </c>
      <c r="Q200" s="337" t="s">
        <v>1282</v>
      </c>
      <c r="R200" s="10" t="s">
        <v>20</v>
      </c>
      <c r="S200" s="10" t="s">
        <v>153</v>
      </c>
    </row>
    <row r="201" spans="2:19" s="76" customFormat="1" ht="18.75">
      <c r="B201" s="169">
        <v>194</v>
      </c>
      <c r="C201" s="349">
        <v>44317</v>
      </c>
      <c r="D201" s="350" t="s">
        <v>953</v>
      </c>
      <c r="E201" s="350"/>
      <c r="F201" s="406">
        <v>44325</v>
      </c>
      <c r="G201" s="77">
        <v>2</v>
      </c>
      <c r="H201" s="10" t="s">
        <v>178</v>
      </c>
      <c r="I201" s="10" t="s">
        <v>70</v>
      </c>
      <c r="J201" s="11" t="s">
        <v>912</v>
      </c>
      <c r="K201" s="11" t="s">
        <v>913</v>
      </c>
      <c r="L201" s="235">
        <v>6.07</v>
      </c>
      <c r="M201" s="235">
        <v>5.5</v>
      </c>
      <c r="N201" s="235">
        <f t="shared" si="17"/>
        <v>0.57000000000000028</v>
      </c>
      <c r="O201" s="43">
        <v>44039</v>
      </c>
      <c r="P201" s="41">
        <v>9.5333333333333332</v>
      </c>
      <c r="Q201" s="337" t="s">
        <v>1282</v>
      </c>
      <c r="R201" s="10" t="s">
        <v>54</v>
      </c>
      <c r="S201" s="10" t="s">
        <v>130</v>
      </c>
    </row>
    <row r="202" spans="2:19" s="76" customFormat="1" ht="18.75">
      <c r="B202" s="169">
        <v>195</v>
      </c>
      <c r="C202" s="349">
        <v>44317</v>
      </c>
      <c r="D202" s="350" t="s">
        <v>953</v>
      </c>
      <c r="E202" s="350"/>
      <c r="F202" s="406">
        <v>44325</v>
      </c>
      <c r="G202" s="77">
        <v>2</v>
      </c>
      <c r="H202" s="10" t="s">
        <v>70</v>
      </c>
      <c r="I202" s="10" t="s">
        <v>71</v>
      </c>
      <c r="J202" s="11" t="s">
        <v>914</v>
      </c>
      <c r="K202" s="11" t="s">
        <v>753</v>
      </c>
      <c r="L202" s="235">
        <v>1.81</v>
      </c>
      <c r="M202" s="235">
        <v>0.81</v>
      </c>
      <c r="N202" s="235">
        <f t="shared" si="17"/>
        <v>1</v>
      </c>
      <c r="O202" s="43">
        <v>44025</v>
      </c>
      <c r="P202" s="41">
        <v>10</v>
      </c>
      <c r="Q202" s="337" t="s">
        <v>1282</v>
      </c>
      <c r="R202" s="10" t="s">
        <v>52</v>
      </c>
      <c r="S202" s="10" t="s">
        <v>109</v>
      </c>
    </row>
    <row r="203" spans="2:19" s="76" customFormat="1" ht="18.75">
      <c r="B203" s="169">
        <v>196</v>
      </c>
      <c r="C203" s="349">
        <v>44317</v>
      </c>
      <c r="D203" s="350" t="s">
        <v>957</v>
      </c>
      <c r="E203" s="350"/>
      <c r="F203" s="405">
        <v>44327</v>
      </c>
      <c r="G203" s="89" t="s">
        <v>754</v>
      </c>
      <c r="H203" s="10" t="s">
        <v>606</v>
      </c>
      <c r="I203" s="10" t="s">
        <v>607</v>
      </c>
      <c r="J203" s="84" t="s">
        <v>725</v>
      </c>
      <c r="K203" s="84" t="s">
        <v>915</v>
      </c>
      <c r="L203" s="231">
        <v>3.31</v>
      </c>
      <c r="M203" s="231">
        <v>0.3</v>
      </c>
      <c r="N203" s="231">
        <v>3.0100000000000002</v>
      </c>
      <c r="O203" s="81">
        <v>44088</v>
      </c>
      <c r="P203" s="90" t="s">
        <v>60</v>
      </c>
      <c r="Q203" s="337" t="s">
        <v>1282</v>
      </c>
      <c r="R203" s="78" t="s">
        <v>54</v>
      </c>
      <c r="S203" s="78" t="s">
        <v>306</v>
      </c>
    </row>
    <row r="204" spans="2:19" s="76" customFormat="1" ht="18.75">
      <c r="B204" s="169">
        <v>197</v>
      </c>
      <c r="C204" s="349">
        <v>44317</v>
      </c>
      <c r="D204" s="350" t="s">
        <v>957</v>
      </c>
      <c r="E204" s="350"/>
      <c r="F204" s="405">
        <v>44327</v>
      </c>
      <c r="G204" s="89" t="s">
        <v>754</v>
      </c>
      <c r="H204" s="10" t="s">
        <v>916</v>
      </c>
      <c r="I204" s="10" t="s">
        <v>286</v>
      </c>
      <c r="J204" s="84" t="s">
        <v>725</v>
      </c>
      <c r="K204" s="115" t="s">
        <v>726</v>
      </c>
      <c r="L204" s="231">
        <v>2.1800000000000002</v>
      </c>
      <c r="M204" s="231">
        <v>0.3</v>
      </c>
      <c r="N204" s="231">
        <v>1.8800000000000001</v>
      </c>
      <c r="O204" s="81">
        <v>44059</v>
      </c>
      <c r="P204" s="90">
        <v>8.9333333333333336</v>
      </c>
      <c r="Q204" s="337" t="s">
        <v>1282</v>
      </c>
      <c r="R204" s="78" t="s">
        <v>54</v>
      </c>
      <c r="S204" s="78" t="s">
        <v>306</v>
      </c>
    </row>
    <row r="205" spans="2:19" s="76" customFormat="1" ht="18.75">
      <c r="B205" s="169">
        <v>198</v>
      </c>
      <c r="C205" s="349">
        <v>44317</v>
      </c>
      <c r="D205" s="350" t="s">
        <v>958</v>
      </c>
      <c r="E205" s="350"/>
      <c r="F205" s="405">
        <v>44329</v>
      </c>
      <c r="G205" s="84">
        <v>1</v>
      </c>
      <c r="H205" s="10" t="s">
        <v>31</v>
      </c>
      <c r="I205" s="10" t="s">
        <v>35</v>
      </c>
      <c r="J205" s="84" t="s">
        <v>717</v>
      </c>
      <c r="K205" s="84" t="s">
        <v>923</v>
      </c>
      <c r="L205" s="231">
        <v>3.19</v>
      </c>
      <c r="M205" s="231">
        <v>0.19</v>
      </c>
      <c r="N205" s="231">
        <v>3</v>
      </c>
      <c r="O205" s="81">
        <v>44108</v>
      </c>
      <c r="P205" s="90">
        <v>7.4440094212962622</v>
      </c>
      <c r="Q205" s="337" t="s">
        <v>1282</v>
      </c>
      <c r="R205" s="78" t="s">
        <v>52</v>
      </c>
      <c r="S205" s="78" t="s">
        <v>57</v>
      </c>
    </row>
    <row r="206" spans="2:19" s="76" customFormat="1" ht="18.75">
      <c r="B206" s="169">
        <v>199</v>
      </c>
      <c r="C206" s="349">
        <v>44317</v>
      </c>
      <c r="D206" s="350" t="s">
        <v>953</v>
      </c>
      <c r="E206" s="350"/>
      <c r="F206" s="405">
        <v>44332</v>
      </c>
      <c r="G206" s="84">
        <v>2</v>
      </c>
      <c r="H206" s="10" t="s">
        <v>35</v>
      </c>
      <c r="I206" s="10" t="s">
        <v>355</v>
      </c>
      <c r="J206" s="84" t="s">
        <v>789</v>
      </c>
      <c r="K206" s="84" t="s">
        <v>924</v>
      </c>
      <c r="L206" s="231">
        <v>8.26</v>
      </c>
      <c r="M206" s="231">
        <v>2</v>
      </c>
      <c r="N206" s="231">
        <v>6.26</v>
      </c>
      <c r="O206" s="81">
        <v>44068</v>
      </c>
      <c r="P206" s="90">
        <v>8.8000000000000007</v>
      </c>
      <c r="Q206" s="337" t="s">
        <v>1282</v>
      </c>
      <c r="R206" s="78" t="s">
        <v>52</v>
      </c>
      <c r="S206" s="78" t="s">
        <v>109</v>
      </c>
    </row>
    <row r="207" spans="2:19" s="76" customFormat="1" ht="18.75">
      <c r="B207" s="169">
        <v>200</v>
      </c>
      <c r="C207" s="349">
        <v>44317</v>
      </c>
      <c r="D207" s="350" t="s">
        <v>953</v>
      </c>
      <c r="E207" s="350"/>
      <c r="F207" s="405">
        <v>44332</v>
      </c>
      <c r="G207" s="84">
        <v>2</v>
      </c>
      <c r="H207" s="10" t="s">
        <v>355</v>
      </c>
      <c r="I207" s="10" t="s">
        <v>39</v>
      </c>
      <c r="J207" s="84" t="s">
        <v>789</v>
      </c>
      <c r="K207" s="84" t="s">
        <v>925</v>
      </c>
      <c r="L207" s="231">
        <v>4.17</v>
      </c>
      <c r="M207" s="231">
        <v>2</v>
      </c>
      <c r="N207" s="231">
        <v>2.17</v>
      </c>
      <c r="O207" s="81">
        <v>44065</v>
      </c>
      <c r="P207" s="90">
        <v>8.9</v>
      </c>
      <c r="Q207" s="337" t="s">
        <v>1282</v>
      </c>
      <c r="R207" s="78" t="s">
        <v>52</v>
      </c>
      <c r="S207" s="78" t="s">
        <v>109</v>
      </c>
    </row>
    <row r="208" spans="2:19" s="76" customFormat="1" ht="18.75">
      <c r="B208" s="169">
        <v>201</v>
      </c>
      <c r="C208" s="349">
        <v>44317</v>
      </c>
      <c r="D208" s="350" t="s">
        <v>953</v>
      </c>
      <c r="E208" s="350"/>
      <c r="F208" s="405">
        <v>44332</v>
      </c>
      <c r="G208" s="84">
        <v>2</v>
      </c>
      <c r="H208" s="10" t="s">
        <v>38</v>
      </c>
      <c r="I208" s="10" t="s">
        <v>146</v>
      </c>
      <c r="J208" s="84" t="s">
        <v>789</v>
      </c>
      <c r="K208" s="84" t="s">
        <v>926</v>
      </c>
      <c r="L208" s="231">
        <v>5.08</v>
      </c>
      <c r="M208" s="231">
        <v>2</v>
      </c>
      <c r="N208" s="231">
        <v>3.08</v>
      </c>
      <c r="O208" s="81">
        <v>44059</v>
      </c>
      <c r="P208" s="90">
        <v>9.1</v>
      </c>
      <c r="Q208" s="337" t="s">
        <v>1282</v>
      </c>
      <c r="R208" s="78" t="s">
        <v>52</v>
      </c>
      <c r="S208" s="78" t="s">
        <v>109</v>
      </c>
    </row>
    <row r="209" spans="2:19" s="76" customFormat="1" ht="18.75">
      <c r="B209" s="169">
        <v>202</v>
      </c>
      <c r="C209" s="349">
        <v>44317</v>
      </c>
      <c r="D209" s="350" t="s">
        <v>953</v>
      </c>
      <c r="E209" s="350"/>
      <c r="F209" s="405">
        <v>44332</v>
      </c>
      <c r="G209" s="84">
        <v>2</v>
      </c>
      <c r="H209" s="78" t="s">
        <v>146</v>
      </c>
      <c r="I209" s="78" t="s">
        <v>40</v>
      </c>
      <c r="J209" s="84" t="s">
        <v>788</v>
      </c>
      <c r="K209" s="84" t="s">
        <v>927</v>
      </c>
      <c r="L209" s="231">
        <v>2.23</v>
      </c>
      <c r="M209" s="231">
        <v>0.23</v>
      </c>
      <c r="N209" s="231">
        <v>2</v>
      </c>
      <c r="O209" s="81">
        <v>44119</v>
      </c>
      <c r="P209" s="90">
        <v>7.1</v>
      </c>
      <c r="Q209" s="337" t="s">
        <v>1282</v>
      </c>
      <c r="R209" s="78" t="s">
        <v>20</v>
      </c>
      <c r="S209" s="78" t="s">
        <v>69</v>
      </c>
    </row>
    <row r="210" spans="2:19" s="76" customFormat="1" ht="18.75">
      <c r="B210" s="169">
        <v>203</v>
      </c>
      <c r="C210" s="349">
        <v>44317</v>
      </c>
      <c r="D210" s="350" t="s">
        <v>956</v>
      </c>
      <c r="E210" s="350"/>
      <c r="F210" s="406">
        <v>44333</v>
      </c>
      <c r="G210" s="96">
        <v>1</v>
      </c>
      <c r="H210" s="113" t="s">
        <v>928</v>
      </c>
      <c r="I210" s="113" t="s">
        <v>929</v>
      </c>
      <c r="J210" s="114" t="s">
        <v>894</v>
      </c>
      <c r="K210" s="115" t="s">
        <v>930</v>
      </c>
      <c r="L210" s="237">
        <v>3.79</v>
      </c>
      <c r="M210" s="237">
        <v>0.15</v>
      </c>
      <c r="N210" s="235">
        <v>3.64</v>
      </c>
      <c r="O210" s="114">
        <v>44064</v>
      </c>
      <c r="P210" s="118">
        <v>8.9666666666666668</v>
      </c>
      <c r="Q210" s="337" t="s">
        <v>1282</v>
      </c>
      <c r="R210" s="114" t="s">
        <v>54</v>
      </c>
      <c r="S210" s="114" t="s">
        <v>69</v>
      </c>
    </row>
    <row r="211" spans="2:19" s="76" customFormat="1" ht="18.75">
      <c r="B211" s="169">
        <v>204</v>
      </c>
      <c r="C211" s="349">
        <v>44317</v>
      </c>
      <c r="D211" s="350" t="s">
        <v>956</v>
      </c>
      <c r="E211" s="350"/>
      <c r="F211" s="406">
        <v>44333</v>
      </c>
      <c r="G211" s="96">
        <v>2</v>
      </c>
      <c r="H211" s="113" t="s">
        <v>173</v>
      </c>
      <c r="I211" s="113" t="s">
        <v>486</v>
      </c>
      <c r="J211" s="114" t="s">
        <v>209</v>
      </c>
      <c r="K211" s="115" t="s">
        <v>270</v>
      </c>
      <c r="L211" s="237">
        <v>1.88</v>
      </c>
      <c r="M211" s="237">
        <v>1.88</v>
      </c>
      <c r="N211" s="235">
        <v>0</v>
      </c>
      <c r="O211" s="114">
        <v>44086</v>
      </c>
      <c r="P211" s="118">
        <v>8.2333333333333325</v>
      </c>
      <c r="Q211" s="337" t="s">
        <v>1282</v>
      </c>
      <c r="R211" s="114" t="s">
        <v>20</v>
      </c>
      <c r="S211" s="114" t="s">
        <v>69</v>
      </c>
    </row>
    <row r="212" spans="2:19" s="76" customFormat="1" ht="18.75">
      <c r="B212" s="169">
        <v>205</v>
      </c>
      <c r="C212" s="349">
        <v>44317</v>
      </c>
      <c r="D212" s="350" t="s">
        <v>956</v>
      </c>
      <c r="E212" s="350"/>
      <c r="F212" s="406">
        <v>44333</v>
      </c>
      <c r="G212" s="96">
        <v>2</v>
      </c>
      <c r="H212" s="113" t="s">
        <v>486</v>
      </c>
      <c r="I212" s="113" t="s">
        <v>34</v>
      </c>
      <c r="J212" s="114" t="s">
        <v>931</v>
      </c>
      <c r="K212" s="115" t="s">
        <v>932</v>
      </c>
      <c r="L212" s="237">
        <v>3.44</v>
      </c>
      <c r="M212" s="237">
        <v>0.44</v>
      </c>
      <c r="N212" s="235">
        <v>3</v>
      </c>
      <c r="O212" s="114">
        <v>44091</v>
      </c>
      <c r="P212" s="118">
        <v>8.0666666666666664</v>
      </c>
      <c r="Q212" s="337" t="s">
        <v>1282</v>
      </c>
      <c r="R212" s="114" t="s">
        <v>53</v>
      </c>
      <c r="S212" s="114" t="s">
        <v>74</v>
      </c>
    </row>
    <row r="213" spans="2:19" s="76" customFormat="1" ht="18.75">
      <c r="B213" s="169">
        <v>206</v>
      </c>
      <c r="C213" s="349">
        <v>44317</v>
      </c>
      <c r="D213" s="350" t="s">
        <v>956</v>
      </c>
      <c r="E213" s="350"/>
      <c r="F213" s="406">
        <v>44333</v>
      </c>
      <c r="G213" s="96">
        <v>2</v>
      </c>
      <c r="H213" s="113" t="s">
        <v>174</v>
      </c>
      <c r="I213" s="113" t="s">
        <v>36</v>
      </c>
      <c r="J213" s="114" t="s">
        <v>468</v>
      </c>
      <c r="K213" s="115" t="s">
        <v>469</v>
      </c>
      <c r="L213" s="237">
        <v>4.8899999999999997</v>
      </c>
      <c r="M213" s="237">
        <v>4.8899999999999997</v>
      </c>
      <c r="N213" s="235">
        <v>0</v>
      </c>
      <c r="O213" s="114">
        <v>44176</v>
      </c>
      <c r="P213" s="118">
        <v>5.2333333333333334</v>
      </c>
      <c r="Q213" s="338" t="s">
        <v>1280</v>
      </c>
      <c r="R213" s="114" t="s">
        <v>53</v>
      </c>
      <c r="S213" s="114" t="s">
        <v>55</v>
      </c>
    </row>
    <row r="214" spans="2:19" s="76" customFormat="1" ht="18.75">
      <c r="B214" s="169">
        <v>207</v>
      </c>
      <c r="C214" s="349">
        <v>44317</v>
      </c>
      <c r="D214" s="350" t="s">
        <v>956</v>
      </c>
      <c r="E214" s="350"/>
      <c r="F214" s="406">
        <v>44333</v>
      </c>
      <c r="G214" s="96">
        <v>3</v>
      </c>
      <c r="H214" s="113" t="s">
        <v>621</v>
      </c>
      <c r="I214" s="113" t="s">
        <v>39</v>
      </c>
      <c r="J214" s="114" t="s">
        <v>933</v>
      </c>
      <c r="K214" s="115" t="s">
        <v>934</v>
      </c>
      <c r="L214" s="237">
        <v>4.83</v>
      </c>
      <c r="M214" s="237">
        <v>1.5</v>
      </c>
      <c r="N214" s="235">
        <v>3.33</v>
      </c>
      <c r="O214" s="114">
        <v>44011</v>
      </c>
      <c r="P214" s="118">
        <v>10.733333333333333</v>
      </c>
      <c r="Q214" s="337" t="s">
        <v>1282</v>
      </c>
      <c r="R214" s="114" t="s">
        <v>52</v>
      </c>
      <c r="S214" s="114" t="s">
        <v>69</v>
      </c>
    </row>
    <row r="215" spans="2:19" s="76" customFormat="1" ht="18.75">
      <c r="B215" s="169">
        <v>208</v>
      </c>
      <c r="C215" s="349">
        <v>44317</v>
      </c>
      <c r="D215" s="350" t="s">
        <v>956</v>
      </c>
      <c r="E215" s="350"/>
      <c r="F215" s="406">
        <v>44333</v>
      </c>
      <c r="G215" s="11">
        <v>1</v>
      </c>
      <c r="H215" s="10" t="s">
        <v>928</v>
      </c>
      <c r="I215" s="10" t="s">
        <v>929</v>
      </c>
      <c r="J215" s="11" t="s">
        <v>336</v>
      </c>
      <c r="K215" s="11" t="s">
        <v>337</v>
      </c>
      <c r="L215" s="235">
        <v>8.23</v>
      </c>
      <c r="M215" s="235">
        <v>0.1</v>
      </c>
      <c r="N215" s="236">
        <f>L215-M215</f>
        <v>8.1300000000000008</v>
      </c>
      <c r="O215" s="43">
        <v>44081</v>
      </c>
      <c r="P215" s="41">
        <v>8.4</v>
      </c>
      <c r="Q215" s="337" t="s">
        <v>1282</v>
      </c>
      <c r="R215" s="10" t="s">
        <v>53</v>
      </c>
      <c r="S215" s="10" t="s">
        <v>84</v>
      </c>
    </row>
    <row r="216" spans="2:19" s="76" customFormat="1" ht="18.75">
      <c r="B216" s="169">
        <v>209</v>
      </c>
      <c r="C216" s="349">
        <v>44317</v>
      </c>
      <c r="D216" s="350" t="s">
        <v>958</v>
      </c>
      <c r="E216" s="350"/>
      <c r="F216" s="406">
        <v>44336</v>
      </c>
      <c r="G216" s="11">
        <v>1</v>
      </c>
      <c r="H216" s="10" t="s">
        <v>348</v>
      </c>
      <c r="I216" s="10" t="s">
        <v>368</v>
      </c>
      <c r="J216" s="11" t="s">
        <v>943</v>
      </c>
      <c r="K216" s="11" t="s">
        <v>944</v>
      </c>
      <c r="L216" s="235">
        <v>8.85</v>
      </c>
      <c r="M216" s="235">
        <v>0.5</v>
      </c>
      <c r="N216" s="236">
        <f t="shared" ref="N216:N222" si="19">L216-M216</f>
        <v>8.35</v>
      </c>
      <c r="O216" s="43">
        <v>43991</v>
      </c>
      <c r="P216" s="41">
        <v>11.5</v>
      </c>
      <c r="Q216" s="337" t="s">
        <v>1282</v>
      </c>
      <c r="R216" s="10" t="s">
        <v>53</v>
      </c>
      <c r="S216" s="10" t="s">
        <v>235</v>
      </c>
    </row>
    <row r="217" spans="2:19" s="76" customFormat="1" ht="18.75">
      <c r="B217" s="169">
        <v>210</v>
      </c>
      <c r="C217" s="349">
        <v>44317</v>
      </c>
      <c r="D217" s="350" t="s">
        <v>958</v>
      </c>
      <c r="E217" s="350"/>
      <c r="F217" s="406">
        <v>44336</v>
      </c>
      <c r="G217" s="11">
        <v>1</v>
      </c>
      <c r="H217" s="125" t="s">
        <v>348</v>
      </c>
      <c r="I217" s="125" t="s">
        <v>368</v>
      </c>
      <c r="J217" s="123" t="s">
        <v>943</v>
      </c>
      <c r="K217" s="123" t="s">
        <v>945</v>
      </c>
      <c r="L217" s="238">
        <v>8.92</v>
      </c>
      <c r="M217" s="238">
        <v>1</v>
      </c>
      <c r="N217" s="236">
        <f t="shared" si="19"/>
        <v>7.92</v>
      </c>
      <c r="O217" s="127">
        <v>43983</v>
      </c>
      <c r="P217" s="42">
        <v>11.766666666666667</v>
      </c>
      <c r="Q217" s="337" t="s">
        <v>1282</v>
      </c>
      <c r="R217" s="125" t="s">
        <v>53</v>
      </c>
      <c r="S217" s="125" t="s">
        <v>235</v>
      </c>
    </row>
    <row r="218" spans="2:19" s="76" customFormat="1" ht="18.75">
      <c r="B218" s="169">
        <v>211</v>
      </c>
      <c r="C218" s="349">
        <v>44317</v>
      </c>
      <c r="D218" s="350" t="s">
        <v>958</v>
      </c>
      <c r="E218" s="350"/>
      <c r="F218" s="406">
        <v>44336</v>
      </c>
      <c r="G218" s="11">
        <v>1</v>
      </c>
      <c r="H218" s="125" t="s">
        <v>348</v>
      </c>
      <c r="I218" s="125" t="s">
        <v>368</v>
      </c>
      <c r="J218" s="123" t="s">
        <v>943</v>
      </c>
      <c r="K218" s="123" t="s">
        <v>946</v>
      </c>
      <c r="L218" s="238">
        <v>2.38</v>
      </c>
      <c r="M218" s="238">
        <v>0.2</v>
      </c>
      <c r="N218" s="236">
        <f t="shared" si="19"/>
        <v>2.1799999999999997</v>
      </c>
      <c r="O218" s="127">
        <v>43990</v>
      </c>
      <c r="P218" s="42">
        <v>11.533333333333333</v>
      </c>
      <c r="Q218" s="337" t="s">
        <v>1282</v>
      </c>
      <c r="R218" s="125" t="s">
        <v>53</v>
      </c>
      <c r="S218" s="125" t="s">
        <v>235</v>
      </c>
    </row>
    <row r="219" spans="2:19" s="76" customFormat="1" ht="18.75">
      <c r="B219" s="169">
        <v>212</v>
      </c>
      <c r="C219" s="349">
        <v>44317</v>
      </c>
      <c r="D219" s="350" t="s">
        <v>958</v>
      </c>
      <c r="E219" s="350"/>
      <c r="F219" s="406">
        <v>44336</v>
      </c>
      <c r="G219" s="14">
        <v>3</v>
      </c>
      <c r="H219" s="125" t="s">
        <v>392</v>
      </c>
      <c r="I219" s="125" t="s">
        <v>727</v>
      </c>
      <c r="J219" s="123" t="s">
        <v>719</v>
      </c>
      <c r="K219" s="123" t="s">
        <v>947</v>
      </c>
      <c r="L219" s="238">
        <v>2.11</v>
      </c>
      <c r="M219" s="238">
        <v>0.2</v>
      </c>
      <c r="N219" s="236">
        <f t="shared" si="19"/>
        <v>1.91</v>
      </c>
      <c r="O219" s="127">
        <v>44063</v>
      </c>
      <c r="P219" s="42">
        <v>9.1</v>
      </c>
      <c r="Q219" s="337" t="s">
        <v>1282</v>
      </c>
      <c r="R219" s="125" t="s">
        <v>54</v>
      </c>
      <c r="S219" s="125" t="s">
        <v>55</v>
      </c>
    </row>
    <row r="220" spans="2:19" s="76" customFormat="1" ht="18.75">
      <c r="B220" s="169">
        <v>213</v>
      </c>
      <c r="C220" s="349">
        <v>44317</v>
      </c>
      <c r="D220" s="350" t="s">
        <v>954</v>
      </c>
      <c r="E220" s="350"/>
      <c r="F220" s="406">
        <v>44337</v>
      </c>
      <c r="G220" s="11">
        <v>2</v>
      </c>
      <c r="H220" s="125" t="s">
        <v>948</v>
      </c>
      <c r="I220" s="125" t="s">
        <v>350</v>
      </c>
      <c r="J220" s="123" t="s">
        <v>787</v>
      </c>
      <c r="K220" s="123" t="s">
        <v>68</v>
      </c>
      <c r="L220" s="238">
        <v>3.06</v>
      </c>
      <c r="M220" s="238">
        <v>1</v>
      </c>
      <c r="N220" s="236">
        <f t="shared" si="19"/>
        <v>2.06</v>
      </c>
      <c r="O220" s="127">
        <v>44114</v>
      </c>
      <c r="P220" s="42">
        <v>7.4333333333333336</v>
      </c>
      <c r="Q220" s="337" t="s">
        <v>1282</v>
      </c>
      <c r="R220" s="125" t="s">
        <v>20</v>
      </c>
      <c r="S220" s="125" t="s">
        <v>69</v>
      </c>
    </row>
    <row r="221" spans="2:19" s="76" customFormat="1" ht="18.75">
      <c r="B221" s="169">
        <v>214</v>
      </c>
      <c r="C221" s="349">
        <v>44317</v>
      </c>
      <c r="D221" s="350" t="s">
        <v>954</v>
      </c>
      <c r="E221" s="350"/>
      <c r="F221" s="406">
        <v>44337</v>
      </c>
      <c r="G221" s="11">
        <v>2</v>
      </c>
      <c r="H221" s="125" t="s">
        <v>350</v>
      </c>
      <c r="I221" s="125" t="s">
        <v>71</v>
      </c>
      <c r="J221" s="123" t="s">
        <v>787</v>
      </c>
      <c r="K221" s="123" t="s">
        <v>949</v>
      </c>
      <c r="L221" s="238">
        <v>2.71</v>
      </c>
      <c r="M221" s="238">
        <v>0.5</v>
      </c>
      <c r="N221" s="236">
        <f t="shared" si="19"/>
        <v>2.21</v>
      </c>
      <c r="O221" s="127">
        <v>44112</v>
      </c>
      <c r="P221" s="42">
        <v>7.5</v>
      </c>
      <c r="Q221" s="337" t="s">
        <v>1282</v>
      </c>
      <c r="R221" s="125" t="s">
        <v>20</v>
      </c>
      <c r="S221" s="125" t="s">
        <v>69</v>
      </c>
    </row>
    <row r="222" spans="2:19" s="76" customFormat="1" ht="18.75">
      <c r="B222" s="169">
        <v>215</v>
      </c>
      <c r="C222" s="349">
        <v>44317</v>
      </c>
      <c r="D222" s="350" t="s">
        <v>954</v>
      </c>
      <c r="E222" s="350"/>
      <c r="F222" s="406">
        <v>44337</v>
      </c>
      <c r="G222" s="14">
        <v>3</v>
      </c>
      <c r="H222" s="125" t="s">
        <v>649</v>
      </c>
      <c r="I222" s="125" t="s">
        <v>187</v>
      </c>
      <c r="J222" s="123" t="s">
        <v>950</v>
      </c>
      <c r="K222" s="123" t="s">
        <v>951</v>
      </c>
      <c r="L222" s="238">
        <v>4.4400000000000004</v>
      </c>
      <c r="M222" s="238">
        <v>1.5</v>
      </c>
      <c r="N222" s="236">
        <f t="shared" si="19"/>
        <v>2.9400000000000004</v>
      </c>
      <c r="O222" s="127">
        <v>44073</v>
      </c>
      <c r="P222" s="42">
        <v>8.8000000000000007</v>
      </c>
      <c r="Q222" s="337" t="s">
        <v>1282</v>
      </c>
      <c r="R222" s="125" t="s">
        <v>52</v>
      </c>
      <c r="S222" s="125" t="s">
        <v>56</v>
      </c>
    </row>
    <row r="223" spans="2:19" s="76" customFormat="1" ht="18.75">
      <c r="B223" s="169">
        <v>216</v>
      </c>
      <c r="C223" s="349">
        <v>44317</v>
      </c>
      <c r="D223" s="351" t="s">
        <v>955</v>
      </c>
      <c r="E223" s="351"/>
      <c r="F223" s="406">
        <v>44338</v>
      </c>
      <c r="G223" s="96">
        <v>3</v>
      </c>
      <c r="H223" s="113" t="s">
        <v>36</v>
      </c>
      <c r="I223" s="113" t="s">
        <v>355</v>
      </c>
      <c r="J223" s="114" t="s">
        <v>965</v>
      </c>
      <c r="K223" s="115" t="s">
        <v>963</v>
      </c>
      <c r="L223" s="237">
        <v>3.9</v>
      </c>
      <c r="M223" s="237">
        <v>0.05</v>
      </c>
      <c r="N223" s="235">
        <v>3.85</v>
      </c>
      <c r="O223" s="114">
        <v>44017</v>
      </c>
      <c r="P223" s="118">
        <v>10.7</v>
      </c>
      <c r="Q223" s="337" t="s">
        <v>1282</v>
      </c>
      <c r="R223" s="114" t="s">
        <v>52</v>
      </c>
      <c r="S223" s="114" t="s">
        <v>69</v>
      </c>
    </row>
    <row r="224" spans="2:19" s="76" customFormat="1" ht="18.75">
      <c r="B224" s="169">
        <v>217</v>
      </c>
      <c r="C224" s="349">
        <v>44317</v>
      </c>
      <c r="D224" s="351" t="s">
        <v>955</v>
      </c>
      <c r="E224" s="351"/>
      <c r="F224" s="406">
        <v>44338</v>
      </c>
      <c r="G224" s="96">
        <v>3</v>
      </c>
      <c r="H224" s="113" t="s">
        <v>36</v>
      </c>
      <c r="I224" s="113" t="s">
        <v>355</v>
      </c>
      <c r="J224" s="114" t="s">
        <v>965</v>
      </c>
      <c r="K224" s="115" t="s">
        <v>964</v>
      </c>
      <c r="L224" s="237">
        <v>1.24</v>
      </c>
      <c r="M224" s="237">
        <v>0.45</v>
      </c>
      <c r="N224" s="235">
        <v>0.79</v>
      </c>
      <c r="O224" s="114">
        <v>44022</v>
      </c>
      <c r="P224" s="118">
        <v>10.533333333333333</v>
      </c>
      <c r="Q224" s="337" t="s">
        <v>1282</v>
      </c>
      <c r="R224" s="114" t="s">
        <v>52</v>
      </c>
      <c r="S224" s="114" t="s">
        <v>69</v>
      </c>
    </row>
    <row r="225" spans="2:19" s="76" customFormat="1" ht="18.75">
      <c r="B225" s="169">
        <v>218</v>
      </c>
      <c r="C225" s="349">
        <v>44317</v>
      </c>
      <c r="D225" s="351" t="s">
        <v>955</v>
      </c>
      <c r="E225" s="351"/>
      <c r="F225" s="406">
        <v>44338</v>
      </c>
      <c r="G225" s="96">
        <v>1</v>
      </c>
      <c r="H225" s="113" t="s">
        <v>187</v>
      </c>
      <c r="I225" s="113" t="s">
        <v>966</v>
      </c>
      <c r="J225" s="114" t="s">
        <v>366</v>
      </c>
      <c r="K225" s="115" t="s">
        <v>437</v>
      </c>
      <c r="L225" s="237">
        <v>5.0599999999999996</v>
      </c>
      <c r="M225" s="237">
        <v>0.16</v>
      </c>
      <c r="N225" s="235">
        <v>4.8999999999999995</v>
      </c>
      <c r="O225" s="114">
        <v>44073</v>
      </c>
      <c r="P225" s="118">
        <v>8.8333333333333339</v>
      </c>
      <c r="Q225" s="337" t="s">
        <v>1282</v>
      </c>
      <c r="R225" s="114" t="s">
        <v>20</v>
      </c>
      <c r="S225" s="114" t="s">
        <v>69</v>
      </c>
    </row>
    <row r="226" spans="2:19" s="76" customFormat="1" ht="18.75">
      <c r="B226" s="169">
        <v>219</v>
      </c>
      <c r="C226" s="349">
        <v>44317</v>
      </c>
      <c r="D226" s="351" t="s">
        <v>953</v>
      </c>
      <c r="E226" s="351"/>
      <c r="F226" s="406">
        <v>44339</v>
      </c>
      <c r="G226" s="96">
        <v>1</v>
      </c>
      <c r="H226" s="113" t="s">
        <v>124</v>
      </c>
      <c r="I226" s="113" t="s">
        <v>967</v>
      </c>
      <c r="J226" s="114" t="s">
        <v>968</v>
      </c>
      <c r="K226" s="115" t="s">
        <v>969</v>
      </c>
      <c r="L226" s="237">
        <v>3.95</v>
      </c>
      <c r="M226" s="237">
        <v>0.1</v>
      </c>
      <c r="N226" s="235">
        <v>3.85</v>
      </c>
      <c r="O226" s="114">
        <v>44079</v>
      </c>
      <c r="P226" s="118">
        <v>8.6666666666666661</v>
      </c>
      <c r="Q226" s="337" t="s">
        <v>1282</v>
      </c>
      <c r="R226" s="114" t="s">
        <v>52</v>
      </c>
      <c r="S226" s="114" t="s">
        <v>810</v>
      </c>
    </row>
    <row r="227" spans="2:19" s="76" customFormat="1" ht="18.75">
      <c r="B227" s="169">
        <v>220</v>
      </c>
      <c r="C227" s="349">
        <v>44317</v>
      </c>
      <c r="D227" s="351" t="s">
        <v>953</v>
      </c>
      <c r="E227" s="351"/>
      <c r="F227" s="406">
        <v>44339</v>
      </c>
      <c r="G227" s="96">
        <v>1</v>
      </c>
      <c r="H227" s="113" t="s">
        <v>124</v>
      </c>
      <c r="I227" s="113" t="s">
        <v>967</v>
      </c>
      <c r="J227" s="114" t="s">
        <v>968</v>
      </c>
      <c r="K227" s="115" t="s">
        <v>970</v>
      </c>
      <c r="L227" s="237">
        <v>2.84</v>
      </c>
      <c r="M227" s="237">
        <v>0.18</v>
      </c>
      <c r="N227" s="235">
        <v>2.6599999999999997</v>
      </c>
      <c r="O227" s="114">
        <v>44085</v>
      </c>
      <c r="P227" s="118">
        <v>8.4666666666666668</v>
      </c>
      <c r="Q227" s="337" t="s">
        <v>1282</v>
      </c>
      <c r="R227" s="114" t="s">
        <v>52</v>
      </c>
      <c r="S227" s="114" t="s">
        <v>810</v>
      </c>
    </row>
    <row r="228" spans="2:19" s="76" customFormat="1" ht="18.75">
      <c r="B228" s="169">
        <v>221</v>
      </c>
      <c r="C228" s="349">
        <v>44317</v>
      </c>
      <c r="D228" s="351" t="s">
        <v>953</v>
      </c>
      <c r="E228" s="351"/>
      <c r="F228" s="406">
        <v>44339</v>
      </c>
      <c r="G228" s="96">
        <v>1</v>
      </c>
      <c r="H228" s="113" t="s">
        <v>124</v>
      </c>
      <c r="I228" s="113" t="s">
        <v>967</v>
      </c>
      <c r="J228" s="114" t="s">
        <v>968</v>
      </c>
      <c r="K228" s="115" t="s">
        <v>971</v>
      </c>
      <c r="L228" s="237">
        <v>4.04</v>
      </c>
      <c r="M228" s="237">
        <v>0.25</v>
      </c>
      <c r="N228" s="235">
        <v>3.79</v>
      </c>
      <c r="O228" s="114">
        <v>44081</v>
      </c>
      <c r="P228" s="118">
        <v>8.6</v>
      </c>
      <c r="Q228" s="337" t="s">
        <v>1282</v>
      </c>
      <c r="R228" s="114" t="s">
        <v>52</v>
      </c>
      <c r="S228" s="114" t="s">
        <v>810</v>
      </c>
    </row>
    <row r="229" spans="2:19" s="76" customFormat="1" ht="18.75">
      <c r="B229" s="169">
        <v>222</v>
      </c>
      <c r="C229" s="349">
        <v>44317</v>
      </c>
      <c r="D229" s="351" t="s">
        <v>953</v>
      </c>
      <c r="E229" s="351"/>
      <c r="F229" s="406">
        <v>44339</v>
      </c>
      <c r="G229" s="96">
        <v>1</v>
      </c>
      <c r="H229" s="113" t="s">
        <v>124</v>
      </c>
      <c r="I229" s="113" t="s">
        <v>967</v>
      </c>
      <c r="J229" s="114" t="s">
        <v>393</v>
      </c>
      <c r="K229" s="115" t="s">
        <v>419</v>
      </c>
      <c r="L229" s="237">
        <v>4.29</v>
      </c>
      <c r="M229" s="237">
        <v>0.28999999999999998</v>
      </c>
      <c r="N229" s="235">
        <v>4</v>
      </c>
      <c r="O229" s="114">
        <v>44103</v>
      </c>
      <c r="P229" s="118">
        <v>7.8666666666666663</v>
      </c>
      <c r="Q229" s="337" t="s">
        <v>1282</v>
      </c>
      <c r="R229" s="114" t="s">
        <v>20</v>
      </c>
      <c r="S229" s="114" t="s">
        <v>56</v>
      </c>
    </row>
    <row r="230" spans="2:19" s="76" customFormat="1" ht="18.75">
      <c r="B230" s="169">
        <v>223</v>
      </c>
      <c r="C230" s="349">
        <v>44317</v>
      </c>
      <c r="D230" s="351" t="s">
        <v>953</v>
      </c>
      <c r="E230" s="351"/>
      <c r="F230" s="406">
        <v>44339</v>
      </c>
      <c r="G230" s="96">
        <v>1</v>
      </c>
      <c r="H230" s="113" t="s">
        <v>124</v>
      </c>
      <c r="I230" s="113" t="s">
        <v>967</v>
      </c>
      <c r="J230" s="114" t="s">
        <v>393</v>
      </c>
      <c r="K230" s="115" t="s">
        <v>394</v>
      </c>
      <c r="L230" s="237">
        <v>5.6</v>
      </c>
      <c r="M230" s="237">
        <v>0.6</v>
      </c>
      <c r="N230" s="235">
        <v>5</v>
      </c>
      <c r="O230" s="114">
        <v>44068</v>
      </c>
      <c r="P230" s="118">
        <v>9.0333333333333332</v>
      </c>
      <c r="Q230" s="337" t="s">
        <v>1282</v>
      </c>
      <c r="R230" s="114" t="s">
        <v>20</v>
      </c>
      <c r="S230" s="114" t="s">
        <v>69</v>
      </c>
    </row>
    <row r="231" spans="2:19" s="76" customFormat="1" ht="18.75">
      <c r="B231" s="169">
        <v>224</v>
      </c>
      <c r="C231" s="349">
        <v>44317</v>
      </c>
      <c r="D231" s="351" t="s">
        <v>953</v>
      </c>
      <c r="E231" s="351"/>
      <c r="F231" s="406">
        <v>44339</v>
      </c>
      <c r="G231" s="96">
        <v>1</v>
      </c>
      <c r="H231" s="113" t="s">
        <v>124</v>
      </c>
      <c r="I231" s="113" t="s">
        <v>967</v>
      </c>
      <c r="J231" s="114" t="s">
        <v>393</v>
      </c>
      <c r="K231" s="115" t="s">
        <v>972</v>
      </c>
      <c r="L231" s="237">
        <v>3.3</v>
      </c>
      <c r="M231" s="237">
        <v>0.1</v>
      </c>
      <c r="N231" s="235">
        <v>3.1999999999999997</v>
      </c>
      <c r="O231" s="114">
        <v>44107</v>
      </c>
      <c r="P231" s="118">
        <v>7.7333333333333334</v>
      </c>
      <c r="Q231" s="337" t="s">
        <v>1282</v>
      </c>
      <c r="R231" s="114" t="s">
        <v>20</v>
      </c>
      <c r="S231" s="114" t="s">
        <v>56</v>
      </c>
    </row>
    <row r="232" spans="2:19" s="76" customFormat="1" ht="18.75">
      <c r="B232" s="169">
        <v>225</v>
      </c>
      <c r="C232" s="349">
        <v>44317</v>
      </c>
      <c r="D232" s="351" t="s">
        <v>956</v>
      </c>
      <c r="E232" s="351"/>
      <c r="F232" s="406">
        <v>44340</v>
      </c>
      <c r="G232" s="96">
        <v>1</v>
      </c>
      <c r="H232" s="113" t="s">
        <v>146</v>
      </c>
      <c r="I232" s="113" t="s">
        <v>973</v>
      </c>
      <c r="J232" s="114" t="s">
        <v>717</v>
      </c>
      <c r="K232" s="115" t="s">
        <v>923</v>
      </c>
      <c r="L232" s="237">
        <v>3.19</v>
      </c>
      <c r="M232" s="237">
        <v>0.4</v>
      </c>
      <c r="N232" s="235">
        <v>2.79</v>
      </c>
      <c r="O232" s="114">
        <v>44108</v>
      </c>
      <c r="P232" s="118">
        <v>7.7333333333333334</v>
      </c>
      <c r="Q232" s="337" t="s">
        <v>1282</v>
      </c>
      <c r="R232" s="114" t="s">
        <v>52</v>
      </c>
      <c r="S232" s="114" t="s">
        <v>57</v>
      </c>
    </row>
    <row r="233" spans="2:19" s="76" customFormat="1" ht="18.75">
      <c r="B233" s="169">
        <v>226</v>
      </c>
      <c r="C233" s="349">
        <v>44317</v>
      </c>
      <c r="D233" s="351" t="s">
        <v>956</v>
      </c>
      <c r="E233" s="351"/>
      <c r="F233" s="406">
        <v>44340</v>
      </c>
      <c r="G233" s="96">
        <v>1</v>
      </c>
      <c r="H233" s="113" t="s">
        <v>146</v>
      </c>
      <c r="I233" s="113" t="s">
        <v>973</v>
      </c>
      <c r="J233" s="114" t="s">
        <v>717</v>
      </c>
      <c r="K233" s="115" t="s">
        <v>974</v>
      </c>
      <c r="L233" s="237">
        <v>1.1499999999999999</v>
      </c>
      <c r="M233" s="237">
        <v>0.4</v>
      </c>
      <c r="N233" s="235">
        <v>0.74999999999999989</v>
      </c>
      <c r="O233" s="114">
        <v>44102</v>
      </c>
      <c r="P233" s="118">
        <v>7.9333333333333336</v>
      </c>
      <c r="Q233" s="337" t="s">
        <v>1282</v>
      </c>
      <c r="R233" s="114" t="s">
        <v>52</v>
      </c>
      <c r="S233" s="114" t="s">
        <v>57</v>
      </c>
    </row>
    <row r="234" spans="2:19" s="76" customFormat="1" ht="18.75">
      <c r="B234" s="169">
        <v>227</v>
      </c>
      <c r="C234" s="349">
        <v>44317</v>
      </c>
      <c r="D234" s="352" t="s">
        <v>958</v>
      </c>
      <c r="E234" s="352"/>
      <c r="F234" s="406">
        <v>44343</v>
      </c>
      <c r="G234" s="11">
        <v>1</v>
      </c>
      <c r="H234" s="125" t="s">
        <v>124</v>
      </c>
      <c r="I234" s="125" t="s">
        <v>420</v>
      </c>
      <c r="J234" s="123" t="s">
        <v>784</v>
      </c>
      <c r="K234" s="123" t="s">
        <v>975</v>
      </c>
      <c r="L234" s="238">
        <v>2.35</v>
      </c>
      <c r="M234" s="238">
        <v>0.1</v>
      </c>
      <c r="N234" s="236">
        <f t="shared" ref="N234:N249" si="20">L234-M234</f>
        <v>2.25</v>
      </c>
      <c r="O234" s="127">
        <v>44084</v>
      </c>
      <c r="P234" s="42">
        <v>8.6333333333333329</v>
      </c>
      <c r="Q234" s="337" t="s">
        <v>1282</v>
      </c>
      <c r="R234" s="125" t="s">
        <v>54</v>
      </c>
      <c r="S234" s="125" t="s">
        <v>56</v>
      </c>
    </row>
    <row r="235" spans="2:19" s="76" customFormat="1" ht="18.75">
      <c r="B235" s="169">
        <v>228</v>
      </c>
      <c r="C235" s="349">
        <v>44317</v>
      </c>
      <c r="D235" s="352" t="s">
        <v>958</v>
      </c>
      <c r="E235" s="352"/>
      <c r="F235" s="406">
        <v>44343</v>
      </c>
      <c r="G235" s="11">
        <v>2</v>
      </c>
      <c r="H235" s="125" t="s">
        <v>39</v>
      </c>
      <c r="I235" s="125" t="s">
        <v>147</v>
      </c>
      <c r="J235" s="123" t="s">
        <v>789</v>
      </c>
      <c r="K235" s="123" t="s">
        <v>924</v>
      </c>
      <c r="L235" s="238">
        <v>8.26</v>
      </c>
      <c r="M235" s="238">
        <v>4</v>
      </c>
      <c r="N235" s="236">
        <f t="shared" si="20"/>
        <v>4.26</v>
      </c>
      <c r="O235" s="127">
        <v>44068</v>
      </c>
      <c r="P235" s="42">
        <v>9.1666666666666661</v>
      </c>
      <c r="Q235" s="337" t="s">
        <v>1282</v>
      </c>
      <c r="R235" s="125" t="s">
        <v>52</v>
      </c>
      <c r="S235" s="125" t="s">
        <v>109</v>
      </c>
    </row>
    <row r="236" spans="2:19" s="76" customFormat="1" ht="18.75">
      <c r="B236" s="169">
        <v>229</v>
      </c>
      <c r="C236" s="349">
        <v>44317</v>
      </c>
      <c r="D236" s="352" t="s">
        <v>958</v>
      </c>
      <c r="E236" s="352"/>
      <c r="F236" s="406">
        <v>44343</v>
      </c>
      <c r="G236" s="11">
        <v>2</v>
      </c>
      <c r="H236" s="125" t="s">
        <v>143</v>
      </c>
      <c r="I236" s="125" t="s">
        <v>976</v>
      </c>
      <c r="J236" s="123" t="s">
        <v>787</v>
      </c>
      <c r="K236" s="123" t="s">
        <v>371</v>
      </c>
      <c r="L236" s="238">
        <v>2.85</v>
      </c>
      <c r="M236" s="238">
        <v>0.5</v>
      </c>
      <c r="N236" s="236">
        <f t="shared" si="20"/>
        <v>2.35</v>
      </c>
      <c r="O236" s="127">
        <v>44091</v>
      </c>
      <c r="P236" s="42">
        <v>8.4</v>
      </c>
      <c r="Q236" s="337" t="s">
        <v>1282</v>
      </c>
      <c r="R236" s="125" t="s">
        <v>20</v>
      </c>
      <c r="S236" s="125" t="s">
        <v>69</v>
      </c>
    </row>
    <row r="237" spans="2:19" s="76" customFormat="1" ht="18.75">
      <c r="B237" s="169">
        <v>230</v>
      </c>
      <c r="C237" s="349">
        <v>44317</v>
      </c>
      <c r="D237" s="352" t="s">
        <v>958</v>
      </c>
      <c r="E237" s="352"/>
      <c r="F237" s="406">
        <v>44343</v>
      </c>
      <c r="G237" s="11">
        <v>2</v>
      </c>
      <c r="H237" s="125" t="s">
        <v>976</v>
      </c>
      <c r="I237" s="125" t="s">
        <v>335</v>
      </c>
      <c r="J237" s="123" t="s">
        <v>787</v>
      </c>
      <c r="K237" s="123" t="s">
        <v>68</v>
      </c>
      <c r="L237" s="238">
        <v>3.06</v>
      </c>
      <c r="M237" s="238">
        <v>0.1</v>
      </c>
      <c r="N237" s="236">
        <f t="shared" si="20"/>
        <v>2.96</v>
      </c>
      <c r="O237" s="127">
        <v>44114</v>
      </c>
      <c r="P237" s="42">
        <v>7.6333333333333337</v>
      </c>
      <c r="Q237" s="337" t="s">
        <v>1282</v>
      </c>
      <c r="R237" s="125" t="s">
        <v>20</v>
      </c>
      <c r="S237" s="125" t="s">
        <v>69</v>
      </c>
    </row>
    <row r="238" spans="2:19" s="76" customFormat="1" ht="18.75">
      <c r="B238" s="169">
        <v>231</v>
      </c>
      <c r="C238" s="349">
        <v>44317</v>
      </c>
      <c r="D238" s="352" t="s">
        <v>958</v>
      </c>
      <c r="E238" s="352"/>
      <c r="F238" s="406">
        <v>44343</v>
      </c>
      <c r="G238" s="11">
        <v>2</v>
      </c>
      <c r="H238" s="125" t="s">
        <v>335</v>
      </c>
      <c r="I238" s="125" t="s">
        <v>124</v>
      </c>
      <c r="J238" s="123" t="s">
        <v>787</v>
      </c>
      <c r="K238" s="123" t="s">
        <v>758</v>
      </c>
      <c r="L238" s="238">
        <v>6.61</v>
      </c>
      <c r="M238" s="238">
        <v>0.2</v>
      </c>
      <c r="N238" s="236">
        <f t="shared" si="20"/>
        <v>6.41</v>
      </c>
      <c r="O238" s="127">
        <v>44111</v>
      </c>
      <c r="P238" s="42">
        <v>7.7333333333333334</v>
      </c>
      <c r="Q238" s="337" t="s">
        <v>1282</v>
      </c>
      <c r="R238" s="125" t="s">
        <v>20</v>
      </c>
      <c r="S238" s="125" t="s">
        <v>69</v>
      </c>
    </row>
    <row r="239" spans="2:19" s="76" customFormat="1" ht="18.75">
      <c r="B239" s="169">
        <v>232</v>
      </c>
      <c r="C239" s="349">
        <v>44317</v>
      </c>
      <c r="D239" s="352" t="s">
        <v>954</v>
      </c>
      <c r="E239" s="352"/>
      <c r="F239" s="406">
        <v>44344</v>
      </c>
      <c r="G239" s="11">
        <v>1</v>
      </c>
      <c r="H239" s="126">
        <v>13.15</v>
      </c>
      <c r="I239" s="126">
        <v>14</v>
      </c>
      <c r="J239" s="123" t="s">
        <v>977</v>
      </c>
      <c r="K239" s="123" t="s">
        <v>978</v>
      </c>
      <c r="L239" s="238">
        <v>2.71</v>
      </c>
      <c r="M239" s="238">
        <v>0.05</v>
      </c>
      <c r="N239" s="236">
        <f t="shared" si="20"/>
        <v>2.66</v>
      </c>
      <c r="O239" s="138">
        <v>44008</v>
      </c>
      <c r="P239" s="42">
        <v>11.2</v>
      </c>
      <c r="Q239" s="337" t="s">
        <v>1282</v>
      </c>
      <c r="R239" s="139" t="s">
        <v>52</v>
      </c>
      <c r="S239" s="140" t="s">
        <v>69</v>
      </c>
    </row>
    <row r="240" spans="2:19" s="76" customFormat="1" ht="18.75">
      <c r="B240" s="169">
        <v>233</v>
      </c>
      <c r="C240" s="349">
        <v>44317</v>
      </c>
      <c r="D240" s="352" t="s">
        <v>954</v>
      </c>
      <c r="E240" s="352"/>
      <c r="F240" s="406">
        <v>44344</v>
      </c>
      <c r="G240" s="11">
        <v>1</v>
      </c>
      <c r="H240" s="126">
        <v>13.15</v>
      </c>
      <c r="I240" s="126">
        <v>14</v>
      </c>
      <c r="J240" s="123" t="s">
        <v>694</v>
      </c>
      <c r="K240" s="123" t="s">
        <v>888</v>
      </c>
      <c r="L240" s="238">
        <v>2.92</v>
      </c>
      <c r="M240" s="238">
        <v>1.5</v>
      </c>
      <c r="N240" s="236">
        <f t="shared" si="20"/>
        <v>1.42</v>
      </c>
      <c r="O240" s="138">
        <v>44073</v>
      </c>
      <c r="P240" s="42">
        <v>9.1</v>
      </c>
      <c r="Q240" s="337" t="s">
        <v>1282</v>
      </c>
      <c r="R240" s="139" t="s">
        <v>52</v>
      </c>
      <c r="S240" s="140" t="s">
        <v>109</v>
      </c>
    </row>
    <row r="241" spans="2:19" s="76" customFormat="1" ht="18.75">
      <c r="B241" s="169">
        <v>234</v>
      </c>
      <c r="C241" s="349">
        <v>44317</v>
      </c>
      <c r="D241" s="352" t="s">
        <v>954</v>
      </c>
      <c r="E241" s="352"/>
      <c r="F241" s="406">
        <v>44344</v>
      </c>
      <c r="G241" s="11">
        <v>1</v>
      </c>
      <c r="H241" s="126">
        <v>13.15</v>
      </c>
      <c r="I241" s="126">
        <v>14</v>
      </c>
      <c r="J241" s="123" t="s">
        <v>694</v>
      </c>
      <c r="K241" s="123" t="s">
        <v>979</v>
      </c>
      <c r="L241" s="238">
        <v>1.26</v>
      </c>
      <c r="M241" s="238">
        <v>0.45</v>
      </c>
      <c r="N241" s="236">
        <f t="shared" si="20"/>
        <v>0.81</v>
      </c>
      <c r="O241" s="138">
        <v>44068</v>
      </c>
      <c r="P241" s="42">
        <v>9.1999999999999993</v>
      </c>
      <c r="Q241" s="337" t="s">
        <v>1282</v>
      </c>
      <c r="R241" s="139" t="s">
        <v>52</v>
      </c>
      <c r="S241" s="140" t="s">
        <v>109</v>
      </c>
    </row>
    <row r="242" spans="2:19" s="76" customFormat="1" ht="18.75">
      <c r="B242" s="169">
        <v>235</v>
      </c>
      <c r="C242" s="349">
        <v>44317</v>
      </c>
      <c r="D242" s="352" t="s">
        <v>954</v>
      </c>
      <c r="E242" s="352"/>
      <c r="F242" s="406">
        <v>44344</v>
      </c>
      <c r="G242" s="11">
        <v>2</v>
      </c>
      <c r="H242" s="125" t="s">
        <v>187</v>
      </c>
      <c r="I242" s="125" t="s">
        <v>188</v>
      </c>
      <c r="J242" s="123" t="s">
        <v>43</v>
      </c>
      <c r="K242" s="123" t="s">
        <v>980</v>
      </c>
      <c r="L242" s="238">
        <v>2.96</v>
      </c>
      <c r="M242" s="238">
        <v>2.96</v>
      </c>
      <c r="N242" s="236">
        <f t="shared" si="20"/>
        <v>0</v>
      </c>
      <c r="O242" s="127">
        <v>43984</v>
      </c>
      <c r="P242" s="42">
        <v>12</v>
      </c>
      <c r="Q242" s="337" t="s">
        <v>1282</v>
      </c>
      <c r="R242" s="125" t="s">
        <v>54</v>
      </c>
      <c r="S242" s="125" t="s">
        <v>74</v>
      </c>
    </row>
    <row r="243" spans="2:19" s="76" customFormat="1" ht="18.75">
      <c r="B243" s="169">
        <v>236</v>
      </c>
      <c r="C243" s="349">
        <v>44317</v>
      </c>
      <c r="D243" s="352" t="s">
        <v>954</v>
      </c>
      <c r="E243" s="352"/>
      <c r="F243" s="406">
        <v>44344</v>
      </c>
      <c r="G243" s="11">
        <v>2</v>
      </c>
      <c r="H243" s="125" t="s">
        <v>966</v>
      </c>
      <c r="I243" s="125" t="s">
        <v>730</v>
      </c>
      <c r="J243" s="123" t="s">
        <v>43</v>
      </c>
      <c r="K243" s="123" t="s">
        <v>248</v>
      </c>
      <c r="L243" s="238">
        <v>6.3</v>
      </c>
      <c r="M243" s="238">
        <v>6.3</v>
      </c>
      <c r="N243" s="236">
        <f t="shared" si="20"/>
        <v>0</v>
      </c>
      <c r="O243" s="127">
        <v>44033</v>
      </c>
      <c r="P243" s="42">
        <v>10.366666666666667</v>
      </c>
      <c r="Q243" s="337" t="s">
        <v>1282</v>
      </c>
      <c r="R243" s="125" t="s">
        <v>54</v>
      </c>
      <c r="S243" s="125" t="s">
        <v>74</v>
      </c>
    </row>
    <row r="244" spans="2:19" s="76" customFormat="1" ht="18.75">
      <c r="B244" s="169">
        <v>237</v>
      </c>
      <c r="C244" s="349">
        <v>44317</v>
      </c>
      <c r="D244" s="352" t="s">
        <v>954</v>
      </c>
      <c r="E244" s="352"/>
      <c r="F244" s="406">
        <v>44344</v>
      </c>
      <c r="G244" s="11">
        <v>2</v>
      </c>
      <c r="H244" s="125" t="s">
        <v>981</v>
      </c>
      <c r="I244" s="125" t="s">
        <v>730</v>
      </c>
      <c r="J244" s="123" t="s">
        <v>43</v>
      </c>
      <c r="K244" s="123" t="s">
        <v>247</v>
      </c>
      <c r="L244" s="238">
        <v>9.11</v>
      </c>
      <c r="M244" s="238">
        <v>9.11</v>
      </c>
      <c r="N244" s="236">
        <f t="shared" si="20"/>
        <v>0</v>
      </c>
      <c r="O244" s="127">
        <v>44033</v>
      </c>
      <c r="P244" s="42">
        <v>10.366666666666667</v>
      </c>
      <c r="Q244" s="337" t="s">
        <v>1282</v>
      </c>
      <c r="R244" s="125" t="s">
        <v>54</v>
      </c>
      <c r="S244" s="125" t="s">
        <v>56</v>
      </c>
    </row>
    <row r="245" spans="2:19" s="76" customFormat="1" ht="18.75">
      <c r="B245" s="169">
        <v>238</v>
      </c>
      <c r="C245" s="349">
        <v>44317</v>
      </c>
      <c r="D245" s="352" t="s">
        <v>955</v>
      </c>
      <c r="E245" s="352"/>
      <c r="F245" s="406">
        <v>44345</v>
      </c>
      <c r="G245" s="11">
        <v>1</v>
      </c>
      <c r="H245" s="126" t="s">
        <v>38</v>
      </c>
      <c r="I245" s="126" t="s">
        <v>40</v>
      </c>
      <c r="J245" s="123" t="s">
        <v>128</v>
      </c>
      <c r="K245" s="123" t="s">
        <v>783</v>
      </c>
      <c r="L245" s="238">
        <v>7.35</v>
      </c>
      <c r="M245" s="238">
        <v>6.85</v>
      </c>
      <c r="N245" s="236">
        <f t="shared" si="20"/>
        <v>0.5</v>
      </c>
      <c r="O245" s="138">
        <v>43984</v>
      </c>
      <c r="P245" s="42">
        <v>12.033333333333333</v>
      </c>
      <c r="Q245" s="337" t="s">
        <v>1282</v>
      </c>
      <c r="R245" s="139" t="s">
        <v>53</v>
      </c>
      <c r="S245" s="140" t="s">
        <v>56</v>
      </c>
    </row>
    <row r="246" spans="2:19" s="76" customFormat="1" ht="18.75">
      <c r="B246" s="169">
        <v>239</v>
      </c>
      <c r="C246" s="349">
        <v>44317</v>
      </c>
      <c r="D246" s="352" t="s">
        <v>955</v>
      </c>
      <c r="E246" s="352"/>
      <c r="F246" s="406">
        <v>44345</v>
      </c>
      <c r="G246" s="11">
        <v>1</v>
      </c>
      <c r="H246" s="126" t="s">
        <v>38</v>
      </c>
      <c r="I246" s="126" t="s">
        <v>40</v>
      </c>
      <c r="J246" s="123" t="s">
        <v>128</v>
      </c>
      <c r="K246" s="123" t="s">
        <v>982</v>
      </c>
      <c r="L246" s="238">
        <v>7.87</v>
      </c>
      <c r="M246" s="238">
        <v>6</v>
      </c>
      <c r="N246" s="236">
        <f t="shared" si="20"/>
        <v>1.87</v>
      </c>
      <c r="O246" s="138">
        <v>43984</v>
      </c>
      <c r="P246" s="42">
        <v>12.033333333333333</v>
      </c>
      <c r="Q246" s="337" t="s">
        <v>1282</v>
      </c>
      <c r="R246" s="139" t="s">
        <v>53</v>
      </c>
      <c r="S246" s="140" t="s">
        <v>56</v>
      </c>
    </row>
    <row r="247" spans="2:19" s="76" customFormat="1" ht="18.75">
      <c r="B247" s="169">
        <v>240</v>
      </c>
      <c r="C247" s="349">
        <v>44317</v>
      </c>
      <c r="D247" s="352" t="s">
        <v>955</v>
      </c>
      <c r="E247" s="352"/>
      <c r="F247" s="406">
        <v>44345</v>
      </c>
      <c r="G247" s="11">
        <v>1</v>
      </c>
      <c r="H247" s="126" t="s">
        <v>38</v>
      </c>
      <c r="I247" s="126" t="s">
        <v>40</v>
      </c>
      <c r="J247" s="123" t="s">
        <v>128</v>
      </c>
      <c r="K247" s="123" t="s">
        <v>983</v>
      </c>
      <c r="L247" s="238">
        <v>7.07</v>
      </c>
      <c r="M247" s="238">
        <v>7.07</v>
      </c>
      <c r="N247" s="236">
        <f t="shared" si="20"/>
        <v>0</v>
      </c>
      <c r="O247" s="138">
        <v>44143</v>
      </c>
      <c r="P247" s="42">
        <v>6.7333333333333334</v>
      </c>
      <c r="Q247" s="337" t="s">
        <v>1282</v>
      </c>
      <c r="R247" s="139" t="s">
        <v>54</v>
      </c>
      <c r="S247" s="140" t="s">
        <v>130</v>
      </c>
    </row>
    <row r="248" spans="2:19" s="76" customFormat="1" ht="18.75">
      <c r="B248" s="169">
        <v>241</v>
      </c>
      <c r="C248" s="349">
        <v>44317</v>
      </c>
      <c r="D248" s="352" t="s">
        <v>955</v>
      </c>
      <c r="E248" s="352"/>
      <c r="F248" s="406">
        <v>44345</v>
      </c>
      <c r="G248" s="11">
        <v>1</v>
      </c>
      <c r="H248" s="125" t="s">
        <v>38</v>
      </c>
      <c r="I248" s="125" t="s">
        <v>40</v>
      </c>
      <c r="J248" s="123" t="s">
        <v>128</v>
      </c>
      <c r="K248" s="123" t="s">
        <v>984</v>
      </c>
      <c r="L248" s="238">
        <v>4.5199999999999996</v>
      </c>
      <c r="M248" s="238">
        <v>4.5199999999999996</v>
      </c>
      <c r="N248" s="236">
        <f t="shared" si="20"/>
        <v>0</v>
      </c>
      <c r="O248" s="127">
        <v>43990</v>
      </c>
      <c r="P248" s="42">
        <v>11.833333333333334</v>
      </c>
      <c r="Q248" s="337" t="s">
        <v>1282</v>
      </c>
      <c r="R248" s="125" t="s">
        <v>54</v>
      </c>
      <c r="S248" s="125" t="s">
        <v>130</v>
      </c>
    </row>
    <row r="249" spans="2:19" s="76" customFormat="1" ht="18.75">
      <c r="B249" s="169">
        <v>242</v>
      </c>
      <c r="C249" s="353">
        <v>44348</v>
      </c>
      <c r="D249" s="352" t="s">
        <v>957</v>
      </c>
      <c r="E249" s="352"/>
      <c r="F249" s="406">
        <v>44348</v>
      </c>
      <c r="G249" s="11">
        <v>2</v>
      </c>
      <c r="H249" s="125" t="s">
        <v>39</v>
      </c>
      <c r="I249" s="125" t="s">
        <v>146</v>
      </c>
      <c r="J249" s="123" t="s">
        <v>911</v>
      </c>
      <c r="K249" s="123" t="s">
        <v>985</v>
      </c>
      <c r="L249" s="238">
        <v>1.42</v>
      </c>
      <c r="M249" s="238">
        <v>0.42</v>
      </c>
      <c r="N249" s="236">
        <f t="shared" si="20"/>
        <v>1</v>
      </c>
      <c r="O249" s="127">
        <v>44058</v>
      </c>
      <c r="P249" s="42">
        <v>9.6666666666666661</v>
      </c>
      <c r="Q249" s="337" t="s">
        <v>1282</v>
      </c>
      <c r="R249" s="125" t="s">
        <v>20</v>
      </c>
      <c r="S249" s="125" t="s">
        <v>153</v>
      </c>
    </row>
    <row r="250" spans="2:19" s="76" customFormat="1" ht="18.75">
      <c r="B250" s="169">
        <v>243</v>
      </c>
      <c r="C250" s="353">
        <v>44348</v>
      </c>
      <c r="D250" s="352" t="s">
        <v>957</v>
      </c>
      <c r="E250" s="352"/>
      <c r="F250" s="406">
        <v>44348</v>
      </c>
      <c r="G250" s="11">
        <v>1</v>
      </c>
      <c r="H250" s="125" t="s">
        <v>662</v>
      </c>
      <c r="I250" s="125" t="s">
        <v>486</v>
      </c>
      <c r="J250" s="123" t="s">
        <v>986</v>
      </c>
      <c r="K250" s="123" t="s">
        <v>987</v>
      </c>
      <c r="L250" s="238">
        <v>3.31</v>
      </c>
      <c r="M250" s="238">
        <v>0.1</v>
      </c>
      <c r="N250" s="236">
        <f>L250-M250</f>
        <v>3.21</v>
      </c>
      <c r="O250" s="127">
        <v>44044</v>
      </c>
      <c r="P250" s="42">
        <v>10.133333333333333</v>
      </c>
      <c r="Q250" s="337" t="s">
        <v>1282</v>
      </c>
      <c r="R250" s="125" t="s">
        <v>52</v>
      </c>
      <c r="S250" s="125" t="s">
        <v>69</v>
      </c>
    </row>
    <row r="251" spans="2:19" s="76" customFormat="1" ht="18.75">
      <c r="B251" s="169">
        <v>244</v>
      </c>
      <c r="C251" s="353">
        <v>44348</v>
      </c>
      <c r="D251" s="352" t="s">
        <v>959</v>
      </c>
      <c r="E251" s="352"/>
      <c r="F251" s="406">
        <v>44349</v>
      </c>
      <c r="G251" s="11">
        <v>2</v>
      </c>
      <c r="H251" s="125" t="s">
        <v>71</v>
      </c>
      <c r="I251" s="125" t="s">
        <v>676</v>
      </c>
      <c r="J251" s="123" t="s">
        <v>789</v>
      </c>
      <c r="K251" s="123" t="s">
        <v>924</v>
      </c>
      <c r="L251" s="238">
        <v>8.26</v>
      </c>
      <c r="M251" s="238">
        <v>2.2599999999999998</v>
      </c>
      <c r="N251" s="236">
        <f t="shared" ref="N251:N256" si="21">L251-M251</f>
        <v>6</v>
      </c>
      <c r="O251" s="127">
        <v>44068</v>
      </c>
      <c r="P251" s="42">
        <v>9.3666666666666671</v>
      </c>
      <c r="Q251" s="337" t="s">
        <v>1282</v>
      </c>
      <c r="R251" s="125" t="s">
        <v>52</v>
      </c>
      <c r="S251" s="125" t="s">
        <v>109</v>
      </c>
    </row>
    <row r="252" spans="2:19" s="76" customFormat="1" ht="18.75">
      <c r="B252" s="169">
        <v>245</v>
      </c>
      <c r="C252" s="353">
        <v>44348</v>
      </c>
      <c r="D252" s="352" t="s">
        <v>959</v>
      </c>
      <c r="E252" s="352"/>
      <c r="F252" s="406">
        <v>44349</v>
      </c>
      <c r="G252" s="11">
        <v>2</v>
      </c>
      <c r="H252" s="125" t="s">
        <v>835</v>
      </c>
      <c r="I252" s="125" t="s">
        <v>214</v>
      </c>
      <c r="J252" s="123" t="s">
        <v>789</v>
      </c>
      <c r="K252" s="123" t="s">
        <v>925</v>
      </c>
      <c r="L252" s="238">
        <v>4.17</v>
      </c>
      <c r="M252" s="238">
        <v>1</v>
      </c>
      <c r="N252" s="236">
        <f t="shared" si="21"/>
        <v>3.17</v>
      </c>
      <c r="O252" s="127">
        <v>44065</v>
      </c>
      <c r="P252" s="42">
        <v>9.4666666666666668</v>
      </c>
      <c r="Q252" s="337" t="s">
        <v>1282</v>
      </c>
      <c r="R252" s="125" t="s">
        <v>52</v>
      </c>
      <c r="S252" s="125" t="s">
        <v>109</v>
      </c>
    </row>
    <row r="253" spans="2:19" s="76" customFormat="1" ht="18.75">
      <c r="B253" s="169">
        <v>246</v>
      </c>
      <c r="C253" s="353">
        <v>44348</v>
      </c>
      <c r="D253" s="352" t="s">
        <v>959</v>
      </c>
      <c r="E253" s="352"/>
      <c r="F253" s="406">
        <v>44349</v>
      </c>
      <c r="G253" s="14">
        <v>3</v>
      </c>
      <c r="H253" s="125" t="s">
        <v>724</v>
      </c>
      <c r="I253" s="125" t="s">
        <v>117</v>
      </c>
      <c r="J253" s="123" t="s">
        <v>988</v>
      </c>
      <c r="K253" s="123" t="s">
        <v>989</v>
      </c>
      <c r="L253" s="238">
        <v>3.47</v>
      </c>
      <c r="M253" s="238">
        <v>0.5</v>
      </c>
      <c r="N253" s="236">
        <f t="shared" si="21"/>
        <v>2.97</v>
      </c>
      <c r="O253" s="127">
        <v>43997</v>
      </c>
      <c r="P253" s="42">
        <v>11.733333333333333</v>
      </c>
      <c r="Q253" s="337" t="s">
        <v>1282</v>
      </c>
      <c r="R253" s="125" t="s">
        <v>53</v>
      </c>
      <c r="S253" s="125" t="s">
        <v>84</v>
      </c>
    </row>
    <row r="254" spans="2:19" s="76" customFormat="1" ht="18.75">
      <c r="B254" s="169">
        <v>247</v>
      </c>
      <c r="C254" s="353">
        <v>44348</v>
      </c>
      <c r="D254" s="352" t="s">
        <v>959</v>
      </c>
      <c r="E254" s="352"/>
      <c r="F254" s="406">
        <v>44349</v>
      </c>
      <c r="G254" s="14">
        <v>3</v>
      </c>
      <c r="H254" s="125" t="s">
        <v>724</v>
      </c>
      <c r="I254" s="125" t="s">
        <v>117</v>
      </c>
      <c r="J254" s="123" t="s">
        <v>988</v>
      </c>
      <c r="K254" s="123" t="s">
        <v>990</v>
      </c>
      <c r="L254" s="238">
        <v>6.32</v>
      </c>
      <c r="M254" s="238">
        <v>1.5</v>
      </c>
      <c r="N254" s="236">
        <f t="shared" si="21"/>
        <v>4.82</v>
      </c>
      <c r="O254" s="127">
        <v>43996</v>
      </c>
      <c r="P254" s="42">
        <v>11.766666666666667</v>
      </c>
      <c r="Q254" s="337" t="s">
        <v>1282</v>
      </c>
      <c r="R254" s="125" t="s">
        <v>53</v>
      </c>
      <c r="S254" s="125" t="s">
        <v>84</v>
      </c>
    </row>
    <row r="255" spans="2:19" s="76" customFormat="1" ht="18.75">
      <c r="B255" s="169">
        <v>248</v>
      </c>
      <c r="C255" s="353">
        <v>44348</v>
      </c>
      <c r="D255" s="352" t="s">
        <v>959</v>
      </c>
      <c r="E255" s="352"/>
      <c r="F255" s="406">
        <v>44349</v>
      </c>
      <c r="G255" s="14">
        <v>3</v>
      </c>
      <c r="H255" s="125" t="s">
        <v>123</v>
      </c>
      <c r="I255" s="125" t="s">
        <v>143</v>
      </c>
      <c r="J255" s="123" t="s">
        <v>892</v>
      </c>
      <c r="K255" s="123" t="s">
        <v>991</v>
      </c>
      <c r="L255" s="238">
        <v>2.66</v>
      </c>
      <c r="M255" s="238">
        <v>0.2</v>
      </c>
      <c r="N255" s="236">
        <f t="shared" si="21"/>
        <v>2.46</v>
      </c>
      <c r="O255" s="127">
        <v>44032</v>
      </c>
      <c r="P255" s="42">
        <v>10.566666666666666</v>
      </c>
      <c r="Q255" s="337" t="s">
        <v>1282</v>
      </c>
      <c r="R255" s="125" t="s">
        <v>52</v>
      </c>
      <c r="S255" s="125" t="s">
        <v>739</v>
      </c>
    </row>
    <row r="256" spans="2:19" s="76" customFormat="1" ht="18.75">
      <c r="B256" s="169">
        <v>249</v>
      </c>
      <c r="C256" s="353">
        <v>44348</v>
      </c>
      <c r="D256" s="352" t="s">
        <v>959</v>
      </c>
      <c r="E256" s="352"/>
      <c r="F256" s="406">
        <v>44349</v>
      </c>
      <c r="G256" s="14">
        <v>3</v>
      </c>
      <c r="H256" s="125" t="s">
        <v>123</v>
      </c>
      <c r="I256" s="125" t="s">
        <v>143</v>
      </c>
      <c r="J256" s="123" t="s">
        <v>892</v>
      </c>
      <c r="K256" s="123" t="s">
        <v>992</v>
      </c>
      <c r="L256" s="238">
        <v>1</v>
      </c>
      <c r="M256" s="238">
        <v>0.75</v>
      </c>
      <c r="N256" s="236">
        <f t="shared" si="21"/>
        <v>0.25</v>
      </c>
      <c r="O256" s="127">
        <v>44019</v>
      </c>
      <c r="P256" s="42">
        <v>11</v>
      </c>
      <c r="Q256" s="337" t="s">
        <v>1282</v>
      </c>
      <c r="R256" s="125" t="s">
        <v>52</v>
      </c>
      <c r="S256" s="125" t="s">
        <v>153</v>
      </c>
    </row>
    <row r="257" spans="2:19" s="76" customFormat="1" ht="18.75">
      <c r="B257" s="169">
        <v>250</v>
      </c>
      <c r="C257" s="353">
        <v>44348</v>
      </c>
      <c r="D257" s="352" t="s">
        <v>958</v>
      </c>
      <c r="E257" s="352"/>
      <c r="F257" s="406">
        <v>44350</v>
      </c>
      <c r="G257" s="96">
        <v>1</v>
      </c>
      <c r="H257" s="125" t="s">
        <v>70</v>
      </c>
      <c r="I257" s="125" t="s">
        <v>16</v>
      </c>
      <c r="J257" s="123" t="s">
        <v>119</v>
      </c>
      <c r="K257" s="123" t="s">
        <v>372</v>
      </c>
      <c r="L257" s="238">
        <v>15.6</v>
      </c>
      <c r="M257" s="238">
        <v>0.4</v>
      </c>
      <c r="N257" s="236">
        <v>15.2</v>
      </c>
      <c r="O257" s="127">
        <v>44109</v>
      </c>
      <c r="P257" s="42">
        <v>8.0333333333333332</v>
      </c>
      <c r="Q257" s="337" t="s">
        <v>1282</v>
      </c>
      <c r="R257" s="125" t="s">
        <v>53</v>
      </c>
      <c r="S257" s="125" t="s">
        <v>74</v>
      </c>
    </row>
    <row r="258" spans="2:19" s="76" customFormat="1" ht="18.75">
      <c r="B258" s="169">
        <v>251</v>
      </c>
      <c r="C258" s="353">
        <v>44348</v>
      </c>
      <c r="D258" s="352" t="s">
        <v>958</v>
      </c>
      <c r="E258" s="352"/>
      <c r="F258" s="406">
        <v>44350</v>
      </c>
      <c r="G258" s="96">
        <v>2</v>
      </c>
      <c r="H258" s="125" t="s">
        <v>146</v>
      </c>
      <c r="I258" s="125" t="s">
        <v>993</v>
      </c>
      <c r="J258" s="123" t="s">
        <v>994</v>
      </c>
      <c r="K258" s="123" t="s">
        <v>995</v>
      </c>
      <c r="L258" s="238">
        <v>3.44</v>
      </c>
      <c r="M258" s="238">
        <v>3.44</v>
      </c>
      <c r="N258" s="236">
        <v>0</v>
      </c>
      <c r="O258" s="127">
        <v>44161</v>
      </c>
      <c r="P258" s="42">
        <v>6.333333333333333</v>
      </c>
      <c r="Q258" s="338" t="s">
        <v>1280</v>
      </c>
      <c r="R258" s="125" t="s">
        <v>53</v>
      </c>
      <c r="S258" s="125" t="s">
        <v>109</v>
      </c>
    </row>
    <row r="259" spans="2:19" s="76" customFormat="1" ht="18.75">
      <c r="B259" s="169">
        <v>252</v>
      </c>
      <c r="C259" s="353">
        <v>44348</v>
      </c>
      <c r="D259" s="352" t="s">
        <v>958</v>
      </c>
      <c r="E259" s="352"/>
      <c r="F259" s="406">
        <v>44350</v>
      </c>
      <c r="G259" s="96">
        <v>3</v>
      </c>
      <c r="H259" s="125" t="s">
        <v>722</v>
      </c>
      <c r="I259" s="125" t="s">
        <v>996</v>
      </c>
      <c r="J259" s="123" t="s">
        <v>900</v>
      </c>
      <c r="K259" s="123" t="s">
        <v>997</v>
      </c>
      <c r="L259" s="238">
        <v>9.1199999999999992</v>
      </c>
      <c r="M259" s="238">
        <v>0.1</v>
      </c>
      <c r="N259" s="236">
        <v>9.02</v>
      </c>
      <c r="O259" s="127">
        <v>44110</v>
      </c>
      <c r="P259" s="42">
        <v>8</v>
      </c>
      <c r="Q259" s="337" t="s">
        <v>1282</v>
      </c>
      <c r="R259" s="125" t="s">
        <v>53</v>
      </c>
      <c r="S259" s="125" t="s">
        <v>56</v>
      </c>
    </row>
    <row r="260" spans="2:19" s="76" customFormat="1" ht="18.75">
      <c r="B260" s="169">
        <v>253</v>
      </c>
      <c r="C260" s="353">
        <v>44348</v>
      </c>
      <c r="D260" s="352" t="s">
        <v>954</v>
      </c>
      <c r="E260" s="352"/>
      <c r="F260" s="406">
        <v>44351</v>
      </c>
      <c r="G260" s="96">
        <v>1</v>
      </c>
      <c r="H260" s="125" t="s">
        <v>998</v>
      </c>
      <c r="I260" s="125" t="s">
        <v>603</v>
      </c>
      <c r="J260" s="123" t="s">
        <v>128</v>
      </c>
      <c r="K260" s="123" t="s">
        <v>490</v>
      </c>
      <c r="L260" s="238">
        <v>0.91</v>
      </c>
      <c r="M260" s="238">
        <v>0.41</v>
      </c>
      <c r="N260" s="236">
        <v>0.5</v>
      </c>
      <c r="O260" s="127">
        <v>44088</v>
      </c>
      <c r="P260" s="42">
        <v>8.7666666666666675</v>
      </c>
      <c r="Q260" s="337" t="s">
        <v>1282</v>
      </c>
      <c r="R260" s="125" t="s">
        <v>53</v>
      </c>
      <c r="S260" s="125" t="s">
        <v>130</v>
      </c>
    </row>
    <row r="261" spans="2:19" s="76" customFormat="1" ht="18.75">
      <c r="B261" s="169">
        <v>254</v>
      </c>
      <c r="C261" s="353">
        <v>44348</v>
      </c>
      <c r="D261" s="352" t="s">
        <v>954</v>
      </c>
      <c r="E261" s="352"/>
      <c r="F261" s="406">
        <v>44351</v>
      </c>
      <c r="G261" s="96">
        <v>1</v>
      </c>
      <c r="H261" s="125" t="s">
        <v>123</v>
      </c>
      <c r="I261" s="125" t="s">
        <v>999</v>
      </c>
      <c r="J261" s="123" t="s">
        <v>625</v>
      </c>
      <c r="K261" s="123" t="s">
        <v>1000</v>
      </c>
      <c r="L261" s="238">
        <v>1.17</v>
      </c>
      <c r="M261" s="238">
        <v>0.17</v>
      </c>
      <c r="N261" s="236">
        <v>0.99999999999999989</v>
      </c>
      <c r="O261" s="127">
        <v>44086</v>
      </c>
      <c r="P261" s="42">
        <v>8.8333333333333339</v>
      </c>
      <c r="Q261" s="337" t="s">
        <v>1282</v>
      </c>
      <c r="R261" s="125" t="s">
        <v>54</v>
      </c>
      <c r="S261" s="125" t="s">
        <v>56</v>
      </c>
    </row>
    <row r="262" spans="2:19" s="76" customFormat="1" ht="18.75">
      <c r="B262" s="169">
        <v>255</v>
      </c>
      <c r="C262" s="353">
        <v>44348</v>
      </c>
      <c r="D262" s="352" t="s">
        <v>954</v>
      </c>
      <c r="E262" s="352"/>
      <c r="F262" s="406">
        <v>44351</v>
      </c>
      <c r="G262" s="84" t="s">
        <v>22</v>
      </c>
      <c r="H262" s="142">
        <v>0.51388888888888895</v>
      </c>
      <c r="I262" s="142">
        <v>0.56944444444444442</v>
      </c>
      <c r="J262" s="123" t="s">
        <v>326</v>
      </c>
      <c r="K262" s="123" t="s">
        <v>1001</v>
      </c>
      <c r="L262" s="238">
        <v>3.12</v>
      </c>
      <c r="M262" s="238">
        <v>1</v>
      </c>
      <c r="N262" s="236">
        <v>2.12</v>
      </c>
      <c r="O262" s="127">
        <v>43832</v>
      </c>
      <c r="P262" s="42">
        <v>17.333333333333332</v>
      </c>
      <c r="Q262" s="337" t="s">
        <v>1282</v>
      </c>
      <c r="R262" s="125" t="s">
        <v>52</v>
      </c>
      <c r="S262" s="125" t="s">
        <v>56</v>
      </c>
    </row>
    <row r="263" spans="2:19" s="76" customFormat="1" ht="18.75">
      <c r="B263" s="169">
        <v>256</v>
      </c>
      <c r="C263" s="353">
        <v>44348</v>
      </c>
      <c r="D263" s="352" t="s">
        <v>954</v>
      </c>
      <c r="E263" s="352"/>
      <c r="F263" s="406">
        <v>44351</v>
      </c>
      <c r="G263" s="84" t="s">
        <v>22</v>
      </c>
      <c r="H263" s="142">
        <v>0.51388888888888895</v>
      </c>
      <c r="I263" s="142">
        <v>0.56944444444444442</v>
      </c>
      <c r="J263" s="123" t="s">
        <v>326</v>
      </c>
      <c r="K263" s="123" t="s">
        <v>1002</v>
      </c>
      <c r="L263" s="238">
        <v>2.9</v>
      </c>
      <c r="M263" s="238">
        <v>2.9</v>
      </c>
      <c r="N263" s="236">
        <v>0</v>
      </c>
      <c r="O263" s="127">
        <v>43827</v>
      </c>
      <c r="P263" s="42">
        <v>17.5</v>
      </c>
      <c r="Q263" s="337" t="s">
        <v>1282</v>
      </c>
      <c r="R263" s="125" t="s">
        <v>52</v>
      </c>
      <c r="S263" s="125" t="s">
        <v>69</v>
      </c>
    </row>
    <row r="264" spans="2:19" s="76" customFormat="1" ht="18.75">
      <c r="B264" s="169">
        <v>257</v>
      </c>
      <c r="C264" s="353">
        <v>44348</v>
      </c>
      <c r="D264" s="352" t="s">
        <v>954</v>
      </c>
      <c r="E264" s="352"/>
      <c r="F264" s="406">
        <v>44351</v>
      </c>
      <c r="G264" s="84" t="s">
        <v>22</v>
      </c>
      <c r="H264" s="142">
        <v>0.51388888888888895</v>
      </c>
      <c r="I264" s="142">
        <v>0.56944444444444442</v>
      </c>
      <c r="J264" s="123" t="s">
        <v>326</v>
      </c>
      <c r="K264" s="123" t="s">
        <v>1003</v>
      </c>
      <c r="L264" s="238">
        <v>3.27</v>
      </c>
      <c r="M264" s="238">
        <v>3.27</v>
      </c>
      <c r="N264" s="236">
        <v>0</v>
      </c>
      <c r="O264" s="127">
        <v>43830</v>
      </c>
      <c r="P264" s="42">
        <v>17.399999999999999</v>
      </c>
      <c r="Q264" s="337" t="s">
        <v>1282</v>
      </c>
      <c r="R264" s="125" t="s">
        <v>52</v>
      </c>
      <c r="S264" s="125" t="s">
        <v>56</v>
      </c>
    </row>
    <row r="265" spans="2:19" s="76" customFormat="1" ht="18.75">
      <c r="B265" s="169">
        <v>258</v>
      </c>
      <c r="C265" s="353">
        <v>44348</v>
      </c>
      <c r="D265" s="352" t="s">
        <v>954</v>
      </c>
      <c r="E265" s="352"/>
      <c r="F265" s="406">
        <v>44351</v>
      </c>
      <c r="G265" s="84" t="s">
        <v>22</v>
      </c>
      <c r="H265" s="142">
        <v>0.51388888888888895</v>
      </c>
      <c r="I265" s="142">
        <v>0.56944444444444442</v>
      </c>
      <c r="J265" s="123" t="s">
        <v>326</v>
      </c>
      <c r="K265" s="123" t="s">
        <v>328</v>
      </c>
      <c r="L265" s="238">
        <v>3.45</v>
      </c>
      <c r="M265" s="238">
        <v>0.3</v>
      </c>
      <c r="N265" s="236">
        <v>3.1500000000000004</v>
      </c>
      <c r="O265" s="127">
        <v>44049</v>
      </c>
      <c r="P265" s="42">
        <v>10.1</v>
      </c>
      <c r="Q265" s="337" t="s">
        <v>1282</v>
      </c>
      <c r="R265" s="125" t="s">
        <v>54</v>
      </c>
      <c r="S265" s="125" t="s">
        <v>74</v>
      </c>
    </row>
    <row r="266" spans="2:19" s="76" customFormat="1" ht="18.75">
      <c r="B266" s="169">
        <v>259</v>
      </c>
      <c r="C266" s="353">
        <v>44348</v>
      </c>
      <c r="D266" s="352" t="s">
        <v>954</v>
      </c>
      <c r="E266" s="352"/>
      <c r="F266" s="406">
        <v>44351</v>
      </c>
      <c r="G266" s="84" t="s">
        <v>22</v>
      </c>
      <c r="H266" s="142">
        <v>0.51388888888888895</v>
      </c>
      <c r="I266" s="142">
        <v>0.56944444444444442</v>
      </c>
      <c r="J266" s="123" t="s">
        <v>326</v>
      </c>
      <c r="K266" s="123" t="s">
        <v>1004</v>
      </c>
      <c r="L266" s="238">
        <v>5.37</v>
      </c>
      <c r="M266" s="238">
        <v>0.5</v>
      </c>
      <c r="N266" s="236">
        <v>4.87</v>
      </c>
      <c r="O266" s="127">
        <v>43829</v>
      </c>
      <c r="P266" s="42">
        <v>17.433333333333334</v>
      </c>
      <c r="Q266" s="337" t="s">
        <v>1282</v>
      </c>
      <c r="R266" s="125" t="s">
        <v>52</v>
      </c>
      <c r="S266" s="125" t="s">
        <v>56</v>
      </c>
    </row>
    <row r="267" spans="2:19" s="76" customFormat="1" ht="18.75">
      <c r="B267" s="169">
        <v>260</v>
      </c>
      <c r="C267" s="353">
        <v>44348</v>
      </c>
      <c r="D267" s="352" t="s">
        <v>954</v>
      </c>
      <c r="E267" s="352"/>
      <c r="F267" s="406">
        <v>44351</v>
      </c>
      <c r="G267" s="96">
        <v>3</v>
      </c>
      <c r="H267" s="142" t="s">
        <v>721</v>
      </c>
      <c r="I267" s="142" t="s">
        <v>1018</v>
      </c>
      <c r="J267" s="123" t="s">
        <v>1019</v>
      </c>
      <c r="K267" s="123" t="s">
        <v>1020</v>
      </c>
      <c r="L267" s="238">
        <v>0.73</v>
      </c>
      <c r="M267" s="238">
        <v>0.73</v>
      </c>
      <c r="N267" s="236">
        <v>0</v>
      </c>
      <c r="O267" s="127">
        <v>44083</v>
      </c>
      <c r="P267" s="42">
        <v>8.9333333333333336</v>
      </c>
      <c r="Q267" s="337" t="s">
        <v>1282</v>
      </c>
      <c r="R267" s="125" t="s">
        <v>53</v>
      </c>
      <c r="S267" s="125" t="s">
        <v>130</v>
      </c>
    </row>
    <row r="268" spans="2:19" s="76" customFormat="1" ht="18.75">
      <c r="B268" s="169">
        <v>261</v>
      </c>
      <c r="C268" s="353">
        <v>44348</v>
      </c>
      <c r="D268" s="352" t="s">
        <v>954</v>
      </c>
      <c r="E268" s="352"/>
      <c r="F268" s="406">
        <v>44351</v>
      </c>
      <c r="G268" s="96">
        <v>3</v>
      </c>
      <c r="H268" s="142" t="s">
        <v>721</v>
      </c>
      <c r="I268" s="142" t="s">
        <v>1018</v>
      </c>
      <c r="J268" s="123" t="s">
        <v>1019</v>
      </c>
      <c r="K268" s="123" t="s">
        <v>1021</v>
      </c>
      <c r="L268" s="238">
        <v>2.46</v>
      </c>
      <c r="M268" s="238">
        <v>2.46</v>
      </c>
      <c r="N268" s="236">
        <v>0</v>
      </c>
      <c r="O268" s="127">
        <v>44084</v>
      </c>
      <c r="P268" s="42">
        <v>8.9</v>
      </c>
      <c r="Q268" s="337" t="s">
        <v>1282</v>
      </c>
      <c r="R268" s="125" t="s">
        <v>53</v>
      </c>
      <c r="S268" s="125" t="s">
        <v>130</v>
      </c>
    </row>
    <row r="269" spans="2:19" s="76" customFormat="1" ht="18.75">
      <c r="B269" s="169">
        <v>262</v>
      </c>
      <c r="C269" s="353">
        <v>44348</v>
      </c>
      <c r="D269" s="352" t="s">
        <v>954</v>
      </c>
      <c r="E269" s="352"/>
      <c r="F269" s="406">
        <v>44351</v>
      </c>
      <c r="G269" s="96">
        <v>3</v>
      </c>
      <c r="H269" s="142" t="s">
        <v>721</v>
      </c>
      <c r="I269" s="142" t="s">
        <v>1018</v>
      </c>
      <c r="J269" s="123" t="s">
        <v>1019</v>
      </c>
      <c r="K269" s="123" t="s">
        <v>1022</v>
      </c>
      <c r="L269" s="238">
        <v>1.32</v>
      </c>
      <c r="M269" s="238">
        <v>1.32</v>
      </c>
      <c r="N269" s="236">
        <v>0</v>
      </c>
      <c r="O269" s="127">
        <v>44083</v>
      </c>
      <c r="P269" s="42">
        <v>8.9333333333333336</v>
      </c>
      <c r="Q269" s="337" t="s">
        <v>1282</v>
      </c>
      <c r="R269" s="125" t="s">
        <v>53</v>
      </c>
      <c r="S269" s="125" t="s">
        <v>130</v>
      </c>
    </row>
    <row r="270" spans="2:19" s="76" customFormat="1" ht="18.75">
      <c r="B270" s="169">
        <v>263</v>
      </c>
      <c r="C270" s="353">
        <v>44348</v>
      </c>
      <c r="D270" s="352" t="s">
        <v>954</v>
      </c>
      <c r="E270" s="352"/>
      <c r="F270" s="406">
        <v>44351</v>
      </c>
      <c r="G270" s="96">
        <v>3</v>
      </c>
      <c r="H270" s="142" t="s">
        <v>721</v>
      </c>
      <c r="I270" s="142" t="s">
        <v>1018</v>
      </c>
      <c r="J270" s="123" t="s">
        <v>1019</v>
      </c>
      <c r="K270" s="123" t="s">
        <v>1023</v>
      </c>
      <c r="L270" s="238">
        <v>2</v>
      </c>
      <c r="M270" s="238">
        <v>2</v>
      </c>
      <c r="N270" s="236">
        <v>0</v>
      </c>
      <c r="O270" s="127">
        <v>44038</v>
      </c>
      <c r="P270" s="42">
        <v>10.433333333333334</v>
      </c>
      <c r="Q270" s="337" t="s">
        <v>1282</v>
      </c>
      <c r="R270" s="125" t="s">
        <v>53</v>
      </c>
      <c r="S270" s="125" t="s">
        <v>130</v>
      </c>
    </row>
    <row r="271" spans="2:19" s="76" customFormat="1" ht="18.75">
      <c r="B271" s="169">
        <v>264</v>
      </c>
      <c r="C271" s="353">
        <v>44348</v>
      </c>
      <c r="D271" s="352" t="s">
        <v>954</v>
      </c>
      <c r="E271" s="352"/>
      <c r="F271" s="406">
        <v>44351</v>
      </c>
      <c r="G271" s="96">
        <v>3</v>
      </c>
      <c r="H271" s="142" t="s">
        <v>721</v>
      </c>
      <c r="I271" s="142" t="s">
        <v>1018</v>
      </c>
      <c r="J271" s="123" t="s">
        <v>1019</v>
      </c>
      <c r="K271" s="123" t="s">
        <v>1024</v>
      </c>
      <c r="L271" s="238">
        <v>2.2000000000000002</v>
      </c>
      <c r="M271" s="238">
        <v>2.2000000000000002</v>
      </c>
      <c r="N271" s="236">
        <v>0</v>
      </c>
      <c r="O271" s="127">
        <v>44038</v>
      </c>
      <c r="P271" s="42">
        <v>10.433333333333334</v>
      </c>
      <c r="Q271" s="337" t="s">
        <v>1282</v>
      </c>
      <c r="R271" s="125" t="s">
        <v>53</v>
      </c>
      <c r="S271" s="125" t="s">
        <v>130</v>
      </c>
    </row>
    <row r="272" spans="2:19" s="76" customFormat="1" ht="18.75">
      <c r="B272" s="169">
        <v>265</v>
      </c>
      <c r="C272" s="353">
        <v>44348</v>
      </c>
      <c r="D272" s="352" t="s">
        <v>954</v>
      </c>
      <c r="E272" s="352"/>
      <c r="F272" s="406">
        <v>44351</v>
      </c>
      <c r="G272" s="96">
        <v>3</v>
      </c>
      <c r="H272" s="142" t="s">
        <v>721</v>
      </c>
      <c r="I272" s="142" t="s">
        <v>1018</v>
      </c>
      <c r="J272" s="123" t="s">
        <v>1019</v>
      </c>
      <c r="K272" s="123" t="s">
        <v>1025</v>
      </c>
      <c r="L272" s="238">
        <v>2.5299999999999998</v>
      </c>
      <c r="M272" s="238">
        <v>2.5299999999999998</v>
      </c>
      <c r="N272" s="236">
        <v>0</v>
      </c>
      <c r="O272" s="127">
        <v>44042</v>
      </c>
      <c r="P272" s="42">
        <v>10.3</v>
      </c>
      <c r="Q272" s="337" t="s">
        <v>1282</v>
      </c>
      <c r="R272" s="125" t="s">
        <v>53</v>
      </c>
      <c r="S272" s="125" t="s">
        <v>130</v>
      </c>
    </row>
    <row r="273" spans="2:19" s="76" customFormat="1" ht="18.75">
      <c r="B273" s="169">
        <v>266</v>
      </c>
      <c r="C273" s="353">
        <v>44348</v>
      </c>
      <c r="D273" s="352" t="s">
        <v>955</v>
      </c>
      <c r="E273" s="352"/>
      <c r="F273" s="406">
        <v>44352</v>
      </c>
      <c r="G273" s="96">
        <v>1</v>
      </c>
      <c r="H273" s="142" t="s">
        <v>173</v>
      </c>
      <c r="I273" s="142" t="s">
        <v>174</v>
      </c>
      <c r="J273" s="123" t="s">
        <v>125</v>
      </c>
      <c r="K273" s="123" t="s">
        <v>185</v>
      </c>
      <c r="L273" s="238">
        <v>7.23</v>
      </c>
      <c r="M273" s="238">
        <v>0.23</v>
      </c>
      <c r="N273" s="236">
        <v>7</v>
      </c>
      <c r="O273" s="127">
        <v>44051</v>
      </c>
      <c r="P273" s="42">
        <v>10.033333333333333</v>
      </c>
      <c r="Q273" s="337" t="s">
        <v>1282</v>
      </c>
      <c r="R273" s="125" t="s">
        <v>20</v>
      </c>
      <c r="S273" s="125" t="s">
        <v>56</v>
      </c>
    </row>
    <row r="274" spans="2:19" s="76" customFormat="1" ht="18.75">
      <c r="B274" s="169">
        <v>267</v>
      </c>
      <c r="C274" s="353">
        <v>44348</v>
      </c>
      <c r="D274" s="352" t="s">
        <v>955</v>
      </c>
      <c r="E274" s="352"/>
      <c r="F274" s="406">
        <v>44352</v>
      </c>
      <c r="G274" s="96">
        <v>1</v>
      </c>
      <c r="H274" s="142" t="s">
        <v>173</v>
      </c>
      <c r="I274" s="142" t="s">
        <v>174</v>
      </c>
      <c r="J274" s="123" t="s">
        <v>125</v>
      </c>
      <c r="K274" s="123" t="s">
        <v>1005</v>
      </c>
      <c r="L274" s="238">
        <v>3.14</v>
      </c>
      <c r="M274" s="238">
        <v>1.1399999999999999</v>
      </c>
      <c r="N274" s="236">
        <v>2</v>
      </c>
      <c r="O274" s="127">
        <v>44049</v>
      </c>
      <c r="P274" s="42">
        <v>10.1</v>
      </c>
      <c r="Q274" s="337" t="s">
        <v>1282</v>
      </c>
      <c r="R274" s="125" t="s">
        <v>20</v>
      </c>
      <c r="S274" s="125" t="s">
        <v>56</v>
      </c>
    </row>
    <row r="275" spans="2:19" s="76" customFormat="1" ht="18.75">
      <c r="B275" s="169">
        <v>268</v>
      </c>
      <c r="C275" s="353">
        <v>44348</v>
      </c>
      <c r="D275" s="352" t="s">
        <v>955</v>
      </c>
      <c r="E275" s="352"/>
      <c r="F275" s="406">
        <v>44352</v>
      </c>
      <c r="G275" s="96">
        <v>1</v>
      </c>
      <c r="H275" s="142" t="s">
        <v>146</v>
      </c>
      <c r="I275" s="142" t="s">
        <v>15</v>
      </c>
      <c r="J275" s="123" t="s">
        <v>570</v>
      </c>
      <c r="K275" s="123" t="s">
        <v>666</v>
      </c>
      <c r="L275" s="238">
        <v>3.54</v>
      </c>
      <c r="M275" s="238">
        <v>0.04</v>
      </c>
      <c r="N275" s="236">
        <v>3.5</v>
      </c>
      <c r="O275" s="127">
        <v>43979</v>
      </c>
      <c r="P275" s="42">
        <v>12.433333333333334</v>
      </c>
      <c r="Q275" s="337" t="s">
        <v>1282</v>
      </c>
      <c r="R275" s="125" t="s">
        <v>20</v>
      </c>
      <c r="S275" s="125" t="s">
        <v>69</v>
      </c>
    </row>
    <row r="276" spans="2:19" s="76" customFormat="1" ht="18.75">
      <c r="B276" s="169">
        <v>269</v>
      </c>
      <c r="C276" s="353">
        <v>44348</v>
      </c>
      <c r="D276" s="352" t="s">
        <v>955</v>
      </c>
      <c r="E276" s="352"/>
      <c r="F276" s="406">
        <v>44352</v>
      </c>
      <c r="G276" s="96">
        <v>1</v>
      </c>
      <c r="H276" s="142" t="s">
        <v>146</v>
      </c>
      <c r="I276" s="142" t="s">
        <v>15</v>
      </c>
      <c r="J276" s="123" t="s">
        <v>570</v>
      </c>
      <c r="K276" s="123" t="s">
        <v>1006</v>
      </c>
      <c r="L276" s="238">
        <v>5.12</v>
      </c>
      <c r="M276" s="238">
        <v>0.05</v>
      </c>
      <c r="N276" s="236">
        <v>5.07</v>
      </c>
      <c r="O276" s="127">
        <v>44105</v>
      </c>
      <c r="P276" s="42">
        <v>8.2333333333333325</v>
      </c>
      <c r="Q276" s="337" t="s">
        <v>1282</v>
      </c>
      <c r="R276" s="125" t="s">
        <v>20</v>
      </c>
      <c r="S276" s="125" t="s">
        <v>69</v>
      </c>
    </row>
    <row r="277" spans="2:19" s="76" customFormat="1" ht="18.75">
      <c r="B277" s="169">
        <v>270</v>
      </c>
      <c r="C277" s="353">
        <v>44348</v>
      </c>
      <c r="D277" s="352" t="s">
        <v>955</v>
      </c>
      <c r="E277" s="352"/>
      <c r="F277" s="406">
        <v>44352</v>
      </c>
      <c r="G277" s="96">
        <v>3</v>
      </c>
      <c r="H277" s="142" t="s">
        <v>387</v>
      </c>
      <c r="I277" s="142" t="s">
        <v>1007</v>
      </c>
      <c r="J277" s="123" t="s">
        <v>988</v>
      </c>
      <c r="K277" s="123" t="s">
        <v>1008</v>
      </c>
      <c r="L277" s="238">
        <v>4.6900000000000004</v>
      </c>
      <c r="M277" s="238">
        <v>2.8</v>
      </c>
      <c r="N277" s="236">
        <v>1.8900000000000006</v>
      </c>
      <c r="O277" s="127">
        <v>43996</v>
      </c>
      <c r="P277" s="42">
        <v>11.866666666666667</v>
      </c>
      <c r="Q277" s="337" t="s">
        <v>1282</v>
      </c>
      <c r="R277" s="125" t="s">
        <v>54</v>
      </c>
      <c r="S277" s="125" t="s">
        <v>130</v>
      </c>
    </row>
    <row r="278" spans="2:19" s="76" customFormat="1" ht="18.75">
      <c r="B278" s="169">
        <v>271</v>
      </c>
      <c r="C278" s="353">
        <v>44348</v>
      </c>
      <c r="D278" s="352" t="s">
        <v>955</v>
      </c>
      <c r="E278" s="352"/>
      <c r="F278" s="406">
        <v>44352</v>
      </c>
      <c r="G278" s="96">
        <v>3</v>
      </c>
      <c r="H278" s="142" t="s">
        <v>387</v>
      </c>
      <c r="I278" s="142" t="s">
        <v>1007</v>
      </c>
      <c r="J278" s="123" t="s">
        <v>988</v>
      </c>
      <c r="K278" s="123" t="s">
        <v>1009</v>
      </c>
      <c r="L278" s="238">
        <v>5.52</v>
      </c>
      <c r="M278" s="238">
        <v>5.52</v>
      </c>
      <c r="N278" s="236">
        <v>0</v>
      </c>
      <c r="O278" s="127">
        <v>43996</v>
      </c>
      <c r="P278" s="42">
        <v>11.866666666666667</v>
      </c>
      <c r="Q278" s="337" t="s">
        <v>1282</v>
      </c>
      <c r="R278" s="125" t="s">
        <v>53</v>
      </c>
      <c r="S278" s="125" t="s">
        <v>84</v>
      </c>
    </row>
    <row r="279" spans="2:19" s="76" customFormat="1" ht="18.75">
      <c r="B279" s="169">
        <v>272</v>
      </c>
      <c r="C279" s="353">
        <v>44348</v>
      </c>
      <c r="D279" s="352" t="s">
        <v>953</v>
      </c>
      <c r="E279" s="352"/>
      <c r="F279" s="406">
        <v>44353</v>
      </c>
      <c r="G279" s="96">
        <v>1</v>
      </c>
      <c r="H279" s="142" t="s">
        <v>70</v>
      </c>
      <c r="I279" s="142" t="s">
        <v>71</v>
      </c>
      <c r="J279" s="123" t="s">
        <v>336</v>
      </c>
      <c r="K279" s="123" t="s">
        <v>474</v>
      </c>
      <c r="L279" s="238">
        <v>4.6399999999999997</v>
      </c>
      <c r="M279" s="238">
        <v>3</v>
      </c>
      <c r="N279" s="236">
        <v>1.6399999999999997</v>
      </c>
      <c r="O279" s="127">
        <v>44078</v>
      </c>
      <c r="P279" s="42">
        <v>9.1666666666666661</v>
      </c>
      <c r="Q279" s="337" t="s">
        <v>1282</v>
      </c>
      <c r="R279" s="125" t="s">
        <v>53</v>
      </c>
      <c r="S279" s="125" t="s">
        <v>84</v>
      </c>
    </row>
    <row r="280" spans="2:19" s="76" customFormat="1" ht="18.75">
      <c r="B280" s="169">
        <v>273</v>
      </c>
      <c r="C280" s="353">
        <v>44348</v>
      </c>
      <c r="D280" s="352" t="s">
        <v>953</v>
      </c>
      <c r="E280" s="352"/>
      <c r="F280" s="406">
        <v>44353</v>
      </c>
      <c r="G280" s="96">
        <v>1</v>
      </c>
      <c r="H280" s="142" t="s">
        <v>70</v>
      </c>
      <c r="I280" s="142" t="s">
        <v>71</v>
      </c>
      <c r="J280" s="123" t="s">
        <v>336</v>
      </c>
      <c r="K280" s="123" t="s">
        <v>471</v>
      </c>
      <c r="L280" s="238">
        <v>9.1300000000000008</v>
      </c>
      <c r="M280" s="238">
        <v>0.1</v>
      </c>
      <c r="N280" s="236">
        <v>9.0300000000000011</v>
      </c>
      <c r="O280" s="127">
        <v>44078</v>
      </c>
      <c r="P280" s="42">
        <v>9.1666666666666661</v>
      </c>
      <c r="Q280" s="337" t="s">
        <v>1282</v>
      </c>
      <c r="R280" s="125" t="s">
        <v>53</v>
      </c>
      <c r="S280" s="125" t="s">
        <v>84</v>
      </c>
    </row>
    <row r="281" spans="2:19" s="76" customFormat="1" ht="18.75">
      <c r="B281" s="169">
        <v>274</v>
      </c>
      <c r="C281" s="353">
        <v>44348</v>
      </c>
      <c r="D281" s="352" t="s">
        <v>953</v>
      </c>
      <c r="E281" s="352"/>
      <c r="F281" s="406">
        <v>44353</v>
      </c>
      <c r="G281" s="96">
        <v>1</v>
      </c>
      <c r="H281" s="142" t="s">
        <v>70</v>
      </c>
      <c r="I281" s="142" t="s">
        <v>71</v>
      </c>
      <c r="J281" s="123" t="s">
        <v>125</v>
      </c>
      <c r="K281" s="123" t="s">
        <v>185</v>
      </c>
      <c r="L281" s="238">
        <v>7.23</v>
      </c>
      <c r="M281" s="238">
        <v>0.3</v>
      </c>
      <c r="N281" s="236">
        <v>6.9300000000000006</v>
      </c>
      <c r="O281" s="127">
        <v>44051</v>
      </c>
      <c r="P281" s="42">
        <v>10.066666666666666</v>
      </c>
      <c r="Q281" s="337" t="s">
        <v>1282</v>
      </c>
      <c r="R281" s="125" t="s">
        <v>20</v>
      </c>
      <c r="S281" s="125" t="s">
        <v>56</v>
      </c>
    </row>
    <row r="282" spans="2:19" s="76" customFormat="1" ht="18.75">
      <c r="B282" s="169">
        <v>275</v>
      </c>
      <c r="C282" s="353">
        <v>44348</v>
      </c>
      <c r="D282" s="352" t="s">
        <v>953</v>
      </c>
      <c r="E282" s="352"/>
      <c r="F282" s="406">
        <v>44353</v>
      </c>
      <c r="G282" s="96">
        <v>1</v>
      </c>
      <c r="H282" s="142" t="s">
        <v>70</v>
      </c>
      <c r="I282" s="142" t="s">
        <v>71</v>
      </c>
      <c r="J282" s="123" t="s">
        <v>873</v>
      </c>
      <c r="K282" s="123" t="s">
        <v>1010</v>
      </c>
      <c r="L282" s="238">
        <v>0.53</v>
      </c>
      <c r="M282" s="238">
        <v>0.53</v>
      </c>
      <c r="N282" s="236">
        <v>0</v>
      </c>
      <c r="O282" s="127">
        <v>44045</v>
      </c>
      <c r="P282" s="42">
        <v>10.266666666666667</v>
      </c>
      <c r="Q282" s="337" t="s">
        <v>1282</v>
      </c>
      <c r="R282" s="125" t="s">
        <v>20</v>
      </c>
      <c r="S282" s="125" t="s">
        <v>56</v>
      </c>
    </row>
    <row r="283" spans="2:19" s="76" customFormat="1" ht="18.75">
      <c r="B283" s="169">
        <v>276</v>
      </c>
      <c r="C283" s="353">
        <v>44348</v>
      </c>
      <c r="D283" s="352" t="s">
        <v>953</v>
      </c>
      <c r="E283" s="352"/>
      <c r="F283" s="406">
        <v>44353</v>
      </c>
      <c r="G283" s="96">
        <v>1</v>
      </c>
      <c r="H283" s="142" t="s">
        <v>70</v>
      </c>
      <c r="I283" s="142" t="s">
        <v>71</v>
      </c>
      <c r="J283" s="123" t="s">
        <v>873</v>
      </c>
      <c r="K283" s="123" t="s">
        <v>1011</v>
      </c>
      <c r="L283" s="238">
        <v>1.02</v>
      </c>
      <c r="M283" s="238">
        <v>1.02</v>
      </c>
      <c r="N283" s="236">
        <v>0</v>
      </c>
      <c r="O283" s="127">
        <v>44046</v>
      </c>
      <c r="P283" s="42">
        <v>10.233333333333333</v>
      </c>
      <c r="Q283" s="337" t="s">
        <v>1282</v>
      </c>
      <c r="R283" s="125" t="s">
        <v>20</v>
      </c>
      <c r="S283" s="125" t="s">
        <v>56</v>
      </c>
    </row>
    <row r="284" spans="2:19" s="76" customFormat="1" ht="18.75">
      <c r="B284" s="169">
        <v>277</v>
      </c>
      <c r="C284" s="353">
        <v>44348</v>
      </c>
      <c r="D284" s="352" t="s">
        <v>953</v>
      </c>
      <c r="E284" s="352"/>
      <c r="F284" s="406">
        <v>44353</v>
      </c>
      <c r="G284" s="96">
        <v>3</v>
      </c>
      <c r="H284" s="142" t="s">
        <v>146</v>
      </c>
      <c r="I284" s="142" t="s">
        <v>1012</v>
      </c>
      <c r="J284" s="123" t="s">
        <v>260</v>
      </c>
      <c r="K284" s="123" t="s">
        <v>1013</v>
      </c>
      <c r="L284" s="238">
        <v>2.95</v>
      </c>
      <c r="M284" s="238">
        <v>0.2</v>
      </c>
      <c r="N284" s="236">
        <v>2.75</v>
      </c>
      <c r="O284" s="127">
        <v>44019</v>
      </c>
      <c r="P284" s="42">
        <v>11.133333333333333</v>
      </c>
      <c r="Q284" s="337" t="s">
        <v>1282</v>
      </c>
      <c r="R284" s="125" t="s">
        <v>53</v>
      </c>
      <c r="S284" s="125" t="s">
        <v>74</v>
      </c>
    </row>
    <row r="285" spans="2:19" s="76" customFormat="1" ht="18.75">
      <c r="B285" s="169">
        <v>278</v>
      </c>
      <c r="C285" s="353">
        <v>44348</v>
      </c>
      <c r="D285" s="352" t="s">
        <v>953</v>
      </c>
      <c r="E285" s="352"/>
      <c r="F285" s="406">
        <v>44353</v>
      </c>
      <c r="G285" s="96">
        <v>3</v>
      </c>
      <c r="H285" s="142" t="s">
        <v>146</v>
      </c>
      <c r="I285" s="142" t="s">
        <v>1012</v>
      </c>
      <c r="J285" s="123" t="s">
        <v>260</v>
      </c>
      <c r="K285" s="123" t="s">
        <v>317</v>
      </c>
      <c r="L285" s="238">
        <v>2.4500000000000002</v>
      </c>
      <c r="M285" s="238">
        <v>0.15</v>
      </c>
      <c r="N285" s="236">
        <v>2.3000000000000003</v>
      </c>
      <c r="O285" s="127">
        <v>44047</v>
      </c>
      <c r="P285" s="42">
        <v>10.199999999999999</v>
      </c>
      <c r="Q285" s="337" t="s">
        <v>1282</v>
      </c>
      <c r="R285" s="125" t="s">
        <v>53</v>
      </c>
      <c r="S285" s="125" t="s">
        <v>74</v>
      </c>
    </row>
    <row r="286" spans="2:19" s="76" customFormat="1" ht="18.75">
      <c r="B286" s="169">
        <v>279</v>
      </c>
      <c r="C286" s="353">
        <v>44348</v>
      </c>
      <c r="D286" s="352" t="s">
        <v>953</v>
      </c>
      <c r="E286" s="352"/>
      <c r="F286" s="406">
        <v>44353</v>
      </c>
      <c r="G286" s="96">
        <v>3</v>
      </c>
      <c r="H286" s="142" t="s">
        <v>146</v>
      </c>
      <c r="I286" s="142" t="s">
        <v>1012</v>
      </c>
      <c r="J286" s="123" t="s">
        <v>260</v>
      </c>
      <c r="K286" s="123" t="s">
        <v>319</v>
      </c>
      <c r="L286" s="238">
        <v>6.94</v>
      </c>
      <c r="M286" s="238">
        <v>0.2</v>
      </c>
      <c r="N286" s="236">
        <v>6.74</v>
      </c>
      <c r="O286" s="127">
        <v>44050</v>
      </c>
      <c r="P286" s="42">
        <v>10.1</v>
      </c>
      <c r="Q286" s="337" t="s">
        <v>1282</v>
      </c>
      <c r="R286" s="125" t="s">
        <v>53</v>
      </c>
      <c r="S286" s="125" t="s">
        <v>74</v>
      </c>
    </row>
    <row r="287" spans="2:19" s="76" customFormat="1" ht="18.75">
      <c r="B287" s="169">
        <v>280</v>
      </c>
      <c r="C287" s="353">
        <v>44348</v>
      </c>
      <c r="D287" s="352" t="s">
        <v>953</v>
      </c>
      <c r="E287" s="352"/>
      <c r="F287" s="406">
        <v>44353</v>
      </c>
      <c r="G287" s="96">
        <v>3</v>
      </c>
      <c r="H287" s="142" t="s">
        <v>916</v>
      </c>
      <c r="I287" s="142" t="s">
        <v>1014</v>
      </c>
      <c r="J287" s="123" t="s">
        <v>1015</v>
      </c>
      <c r="K287" s="123" t="s">
        <v>1016</v>
      </c>
      <c r="L287" s="238">
        <v>3.27</v>
      </c>
      <c r="M287" s="238">
        <v>3.27</v>
      </c>
      <c r="N287" s="236">
        <v>0</v>
      </c>
      <c r="O287" s="127">
        <v>44013</v>
      </c>
      <c r="P287" s="42">
        <v>11.333333333333334</v>
      </c>
      <c r="Q287" s="337" t="s">
        <v>1282</v>
      </c>
      <c r="R287" s="125" t="s">
        <v>53</v>
      </c>
      <c r="S287" s="125" t="s">
        <v>84</v>
      </c>
    </row>
    <row r="288" spans="2:19" s="76" customFormat="1" ht="18.75">
      <c r="B288" s="169">
        <v>281</v>
      </c>
      <c r="C288" s="353">
        <v>44348</v>
      </c>
      <c r="D288" s="352" t="s">
        <v>953</v>
      </c>
      <c r="E288" s="352"/>
      <c r="F288" s="406">
        <v>44353</v>
      </c>
      <c r="G288" s="96">
        <v>3</v>
      </c>
      <c r="H288" s="142" t="s">
        <v>916</v>
      </c>
      <c r="I288" s="142" t="s">
        <v>1014</v>
      </c>
      <c r="J288" s="123" t="s">
        <v>175</v>
      </c>
      <c r="K288" s="123" t="s">
        <v>1017</v>
      </c>
      <c r="L288" s="238">
        <v>1.96</v>
      </c>
      <c r="M288" s="238">
        <v>1.96</v>
      </c>
      <c r="N288" s="236">
        <v>0</v>
      </c>
      <c r="O288" s="127">
        <v>44048</v>
      </c>
      <c r="P288" s="42">
        <v>10.166666666666666</v>
      </c>
      <c r="Q288" s="337" t="s">
        <v>1282</v>
      </c>
      <c r="R288" s="125" t="s">
        <v>54</v>
      </c>
      <c r="S288" s="125" t="s">
        <v>109</v>
      </c>
    </row>
    <row r="289" spans="2:204" s="76" customFormat="1" ht="18.75">
      <c r="B289" s="169">
        <v>282</v>
      </c>
      <c r="C289" s="353">
        <v>44348</v>
      </c>
      <c r="D289" s="352" t="s">
        <v>956</v>
      </c>
      <c r="E289" s="352"/>
      <c r="F289" s="406">
        <v>44354</v>
      </c>
      <c r="G289" s="96">
        <v>2</v>
      </c>
      <c r="H289" s="142" t="s">
        <v>40</v>
      </c>
      <c r="I289" s="142" t="s">
        <v>70</v>
      </c>
      <c r="J289" s="123" t="s">
        <v>448</v>
      </c>
      <c r="K289" s="123" t="s">
        <v>449</v>
      </c>
      <c r="L289" s="238">
        <v>9.32</v>
      </c>
      <c r="M289" s="238">
        <v>1</v>
      </c>
      <c r="N289" s="236">
        <v>8.32</v>
      </c>
      <c r="O289" s="127">
        <v>44075</v>
      </c>
      <c r="P289" s="42">
        <v>9.3000000000000007</v>
      </c>
      <c r="Q289" s="337" t="s">
        <v>1282</v>
      </c>
      <c r="R289" s="125" t="s">
        <v>20</v>
      </c>
      <c r="S289" s="125" t="s">
        <v>69</v>
      </c>
    </row>
    <row r="290" spans="2:204" s="76" customFormat="1" ht="18.75">
      <c r="B290" s="169">
        <v>283</v>
      </c>
      <c r="C290" s="353">
        <v>44348</v>
      </c>
      <c r="D290" s="352" t="s">
        <v>956</v>
      </c>
      <c r="E290" s="352"/>
      <c r="F290" s="406">
        <v>44354</v>
      </c>
      <c r="G290" s="96">
        <v>3</v>
      </c>
      <c r="H290" s="142" t="s">
        <v>147</v>
      </c>
      <c r="I290" s="142" t="s">
        <v>1012</v>
      </c>
      <c r="J290" s="123" t="s">
        <v>374</v>
      </c>
      <c r="K290" s="123" t="s">
        <v>376</v>
      </c>
      <c r="L290" s="238">
        <v>3.36</v>
      </c>
      <c r="M290" s="238">
        <v>0.5</v>
      </c>
      <c r="N290" s="236">
        <v>2.86</v>
      </c>
      <c r="O290" s="127">
        <v>44103</v>
      </c>
      <c r="P290" s="42">
        <v>8.3666666666666671</v>
      </c>
      <c r="Q290" s="337" t="s">
        <v>1282</v>
      </c>
      <c r="R290" s="125" t="s">
        <v>53</v>
      </c>
      <c r="S290" s="125" t="s">
        <v>84</v>
      </c>
    </row>
    <row r="291" spans="2:204" s="76" customFormat="1" ht="18.75">
      <c r="B291" s="169">
        <v>284</v>
      </c>
      <c r="C291" s="353">
        <v>44348</v>
      </c>
      <c r="D291" s="352" t="s">
        <v>956</v>
      </c>
      <c r="E291" s="352"/>
      <c r="F291" s="406">
        <v>44354</v>
      </c>
      <c r="G291" s="96">
        <v>3</v>
      </c>
      <c r="H291" s="141" t="s">
        <v>147</v>
      </c>
      <c r="I291" s="141" t="s">
        <v>1012</v>
      </c>
      <c r="J291" s="123" t="s">
        <v>576</v>
      </c>
      <c r="K291" s="123" t="s">
        <v>577</v>
      </c>
      <c r="L291" s="238">
        <v>2.95</v>
      </c>
      <c r="M291" s="238">
        <v>0.01</v>
      </c>
      <c r="N291" s="236">
        <v>2.9400000000000004</v>
      </c>
      <c r="O291" s="127">
        <v>44102</v>
      </c>
      <c r="P291" s="42">
        <v>8.4</v>
      </c>
      <c r="Q291" s="337" t="s">
        <v>1282</v>
      </c>
      <c r="R291" s="125" t="s">
        <v>53</v>
      </c>
      <c r="S291" s="125" t="s">
        <v>153</v>
      </c>
    </row>
    <row r="292" spans="2:204" s="76" customFormat="1" ht="18.75">
      <c r="B292" s="169">
        <v>285</v>
      </c>
      <c r="C292" s="353">
        <v>44348</v>
      </c>
      <c r="D292" s="352" t="s">
        <v>957</v>
      </c>
      <c r="E292" s="352"/>
      <c r="F292" s="406">
        <v>44355</v>
      </c>
      <c r="G292" s="11">
        <v>1</v>
      </c>
      <c r="H292" s="126" t="s">
        <v>16</v>
      </c>
      <c r="I292" s="126" t="s">
        <v>392</v>
      </c>
      <c r="J292" s="123" t="s">
        <v>741</v>
      </c>
      <c r="K292" s="123" t="s">
        <v>1026</v>
      </c>
      <c r="L292" s="238">
        <v>0.82</v>
      </c>
      <c r="M292" s="238">
        <v>0.35</v>
      </c>
      <c r="N292" s="236">
        <v>0.47</v>
      </c>
      <c r="O292" s="127">
        <v>44086</v>
      </c>
      <c r="P292" s="42">
        <v>8.9666666666666668</v>
      </c>
      <c r="Q292" s="337" t="s">
        <v>1282</v>
      </c>
      <c r="R292" s="125" t="s">
        <v>52</v>
      </c>
      <c r="S292" s="42" t="s">
        <v>109</v>
      </c>
    </row>
    <row r="293" spans="2:204" s="76" customFormat="1" ht="18.75">
      <c r="B293" s="169">
        <v>286</v>
      </c>
      <c r="C293" s="353">
        <v>44348</v>
      </c>
      <c r="D293" s="352" t="s">
        <v>959</v>
      </c>
      <c r="E293" s="352"/>
      <c r="F293" s="406">
        <v>44356</v>
      </c>
      <c r="G293" s="11">
        <v>1</v>
      </c>
      <c r="H293" s="381" t="s">
        <v>2272</v>
      </c>
      <c r="I293" s="381" t="s">
        <v>2273</v>
      </c>
      <c r="J293" s="123" t="s">
        <v>356</v>
      </c>
      <c r="K293" s="123" t="s">
        <v>358</v>
      </c>
      <c r="L293" s="238">
        <v>3.56</v>
      </c>
      <c r="M293" s="238">
        <v>1</v>
      </c>
      <c r="N293" s="236">
        <v>2.56</v>
      </c>
      <c r="O293" s="127">
        <v>44084</v>
      </c>
      <c r="P293" s="42">
        <v>9.1</v>
      </c>
      <c r="Q293" s="337" t="s">
        <v>1282</v>
      </c>
      <c r="R293" s="125" t="s">
        <v>20</v>
      </c>
      <c r="S293" s="64" t="s">
        <v>56</v>
      </c>
    </row>
    <row r="294" spans="2:204" s="76" customFormat="1" ht="18.75">
      <c r="B294" s="169">
        <v>287</v>
      </c>
      <c r="C294" s="353">
        <v>44348</v>
      </c>
      <c r="D294" s="352" t="s">
        <v>959</v>
      </c>
      <c r="E294" s="352"/>
      <c r="F294" s="406">
        <v>44356</v>
      </c>
      <c r="G294" s="11">
        <v>1</v>
      </c>
      <c r="H294" s="381" t="s">
        <v>2275</v>
      </c>
      <c r="I294" s="381" t="s">
        <v>2274</v>
      </c>
      <c r="J294" s="123" t="s">
        <v>144</v>
      </c>
      <c r="K294" s="123" t="s">
        <v>186</v>
      </c>
      <c r="L294" s="238">
        <v>1.29</v>
      </c>
      <c r="M294" s="238">
        <v>1.29</v>
      </c>
      <c r="N294" s="236">
        <v>0</v>
      </c>
      <c r="O294" s="127">
        <v>44176</v>
      </c>
      <c r="P294" s="42">
        <v>6</v>
      </c>
      <c r="Q294" s="338" t="s">
        <v>1280</v>
      </c>
      <c r="R294" s="125" t="s">
        <v>53</v>
      </c>
      <c r="S294" s="64" t="s">
        <v>130</v>
      </c>
    </row>
    <row r="295" spans="2:204" s="76" customFormat="1" ht="18.75">
      <c r="B295" s="169">
        <v>288</v>
      </c>
      <c r="C295" s="353">
        <v>44348</v>
      </c>
      <c r="D295" s="352" t="s">
        <v>959</v>
      </c>
      <c r="E295" s="352"/>
      <c r="F295" s="406">
        <v>44356</v>
      </c>
      <c r="G295" s="11">
        <v>1</v>
      </c>
      <c r="H295" s="381" t="s">
        <v>105</v>
      </c>
      <c r="I295" s="381" t="s">
        <v>2276</v>
      </c>
      <c r="J295" s="123" t="s">
        <v>694</v>
      </c>
      <c r="K295" s="123" t="s">
        <v>1027</v>
      </c>
      <c r="L295" s="238">
        <v>0.96</v>
      </c>
      <c r="M295" s="238">
        <v>0.02</v>
      </c>
      <c r="N295" s="236">
        <v>0.94</v>
      </c>
      <c r="O295" s="127">
        <v>44069</v>
      </c>
      <c r="P295" s="42">
        <v>9.6</v>
      </c>
      <c r="Q295" s="337" t="s">
        <v>1282</v>
      </c>
      <c r="R295" s="125" t="s">
        <v>52</v>
      </c>
      <c r="S295" s="64" t="s">
        <v>109</v>
      </c>
    </row>
    <row r="296" spans="2:204" s="76" customFormat="1" ht="18.75">
      <c r="B296" s="169">
        <v>289</v>
      </c>
      <c r="C296" s="353">
        <v>44348</v>
      </c>
      <c r="D296" s="352" t="s">
        <v>959</v>
      </c>
      <c r="E296" s="352"/>
      <c r="F296" s="406">
        <v>44356</v>
      </c>
      <c r="G296" s="11">
        <v>1</v>
      </c>
      <c r="H296" s="381" t="s">
        <v>2277</v>
      </c>
      <c r="I296" s="381" t="s">
        <v>2278</v>
      </c>
      <c r="J296" s="123" t="s">
        <v>717</v>
      </c>
      <c r="K296" s="123" t="s">
        <v>923</v>
      </c>
      <c r="L296" s="238">
        <v>3.19</v>
      </c>
      <c r="M296" s="238">
        <v>1.6</v>
      </c>
      <c r="N296" s="236">
        <v>1.5899999999999999</v>
      </c>
      <c r="O296" s="127">
        <v>44108</v>
      </c>
      <c r="P296" s="42">
        <v>8.3000000000000007</v>
      </c>
      <c r="Q296" s="337" t="s">
        <v>1282</v>
      </c>
      <c r="R296" s="125" t="s">
        <v>52</v>
      </c>
      <c r="S296" s="64" t="s">
        <v>57</v>
      </c>
    </row>
    <row r="297" spans="2:204" s="76" customFormat="1" ht="18.75">
      <c r="B297" s="169">
        <v>290</v>
      </c>
      <c r="C297" s="353">
        <v>44348</v>
      </c>
      <c r="D297" s="352" t="s">
        <v>959</v>
      </c>
      <c r="E297" s="352"/>
      <c r="F297" s="406">
        <v>44356</v>
      </c>
      <c r="G297" s="11">
        <v>1</v>
      </c>
      <c r="H297" s="381" t="s">
        <v>2277</v>
      </c>
      <c r="I297" s="381" t="s">
        <v>2278</v>
      </c>
      <c r="J297" s="123" t="s">
        <v>717</v>
      </c>
      <c r="K297" s="123" t="s">
        <v>1028</v>
      </c>
      <c r="L297" s="238">
        <v>2.2799999999999998</v>
      </c>
      <c r="M297" s="238">
        <v>2.2799999999999998</v>
      </c>
      <c r="N297" s="236">
        <v>0</v>
      </c>
      <c r="O297" s="127">
        <v>44103</v>
      </c>
      <c r="P297" s="42">
        <v>8.5</v>
      </c>
      <c r="Q297" s="337" t="s">
        <v>1282</v>
      </c>
      <c r="R297" s="125" t="s">
        <v>52</v>
      </c>
      <c r="S297" s="64" t="s">
        <v>69</v>
      </c>
    </row>
    <row r="298" spans="2:204" s="76" customFormat="1" ht="18.75">
      <c r="B298" s="169">
        <v>291</v>
      </c>
      <c r="C298" s="353">
        <v>44348</v>
      </c>
      <c r="D298" s="352" t="s">
        <v>959</v>
      </c>
      <c r="E298" s="352"/>
      <c r="F298" s="406">
        <v>44356</v>
      </c>
      <c r="G298" s="11">
        <v>1</v>
      </c>
      <c r="H298" s="381" t="s">
        <v>2279</v>
      </c>
      <c r="I298" s="381" t="s">
        <v>2280</v>
      </c>
      <c r="J298" s="123" t="s">
        <v>873</v>
      </c>
      <c r="K298" s="123" t="s">
        <v>1029</v>
      </c>
      <c r="L298" s="238">
        <v>5.21</v>
      </c>
      <c r="M298" s="238">
        <v>1.2</v>
      </c>
      <c r="N298" s="236">
        <v>4.01</v>
      </c>
      <c r="O298" s="127">
        <v>44167</v>
      </c>
      <c r="P298" s="42">
        <v>6.3</v>
      </c>
      <c r="Q298" s="338" t="s">
        <v>1280</v>
      </c>
      <c r="R298" s="125" t="s">
        <v>53</v>
      </c>
      <c r="S298" s="64" t="s">
        <v>56</v>
      </c>
    </row>
    <row r="299" spans="2:204" s="76" customFormat="1" ht="18.75">
      <c r="B299" s="169">
        <v>292</v>
      </c>
      <c r="C299" s="353">
        <v>44348</v>
      </c>
      <c r="D299" s="352" t="s">
        <v>959</v>
      </c>
      <c r="E299" s="352"/>
      <c r="F299" s="406">
        <v>44356</v>
      </c>
      <c r="G299" s="11">
        <v>1</v>
      </c>
      <c r="H299" s="381" t="s">
        <v>2281</v>
      </c>
      <c r="I299" s="381" t="s">
        <v>2282</v>
      </c>
      <c r="J299" s="123" t="s">
        <v>336</v>
      </c>
      <c r="K299" s="123" t="s">
        <v>473</v>
      </c>
      <c r="L299" s="238">
        <v>9.6999999999999993</v>
      </c>
      <c r="M299" s="238">
        <v>7.0000000000000007E-2</v>
      </c>
      <c r="N299" s="236">
        <v>9.629999999999999</v>
      </c>
      <c r="O299" s="127">
        <v>44078</v>
      </c>
      <c r="P299" s="42">
        <v>9.3000000000000007</v>
      </c>
      <c r="Q299" s="337" t="s">
        <v>1282</v>
      </c>
      <c r="R299" s="125" t="s">
        <v>53</v>
      </c>
      <c r="S299" s="42" t="s">
        <v>84</v>
      </c>
    </row>
    <row r="300" spans="2:204" s="76" customFormat="1" ht="18.75">
      <c r="B300" s="169">
        <v>293</v>
      </c>
      <c r="C300" s="353">
        <v>44348</v>
      </c>
      <c r="D300" s="352" t="s">
        <v>959</v>
      </c>
      <c r="E300" s="352"/>
      <c r="F300" s="406">
        <v>44356</v>
      </c>
      <c r="G300" s="11">
        <v>2</v>
      </c>
      <c r="H300" s="125" t="s">
        <v>124</v>
      </c>
      <c r="I300" s="125" t="s">
        <v>420</v>
      </c>
      <c r="J300" s="123" t="s">
        <v>203</v>
      </c>
      <c r="K300" s="123" t="s">
        <v>1030</v>
      </c>
      <c r="L300" s="238">
        <v>2.72</v>
      </c>
      <c r="M300" s="239">
        <v>0.82</v>
      </c>
      <c r="N300" s="236">
        <f>L300-M300</f>
        <v>1.9000000000000004</v>
      </c>
      <c r="O300" s="127">
        <v>44105</v>
      </c>
      <c r="P300" s="42">
        <v>8.3666666666666671</v>
      </c>
      <c r="Q300" s="337" t="s">
        <v>1282</v>
      </c>
      <c r="R300" s="125" t="s">
        <v>52</v>
      </c>
      <c r="S300" s="125" t="s">
        <v>130</v>
      </c>
    </row>
    <row r="301" spans="2:204" s="76" customFormat="1" ht="18.75">
      <c r="B301" s="169">
        <v>294</v>
      </c>
      <c r="C301" s="353">
        <v>44348</v>
      </c>
      <c r="D301" s="352" t="s">
        <v>959</v>
      </c>
      <c r="E301" s="352"/>
      <c r="F301" s="406">
        <v>44356</v>
      </c>
      <c r="G301" s="14">
        <v>3</v>
      </c>
      <c r="H301" s="125" t="s">
        <v>688</v>
      </c>
      <c r="I301" s="125" t="s">
        <v>39</v>
      </c>
      <c r="J301" s="123" t="s">
        <v>892</v>
      </c>
      <c r="K301" s="123" t="s">
        <v>1031</v>
      </c>
      <c r="L301" s="238">
        <v>4.1100000000000003</v>
      </c>
      <c r="M301" s="238">
        <v>1.1100000000000001</v>
      </c>
      <c r="N301" s="236">
        <f>L301-M301</f>
        <v>3</v>
      </c>
      <c r="O301" s="127">
        <v>44046</v>
      </c>
      <c r="P301" s="42">
        <v>10.333333333333334</v>
      </c>
      <c r="Q301" s="337" t="s">
        <v>1282</v>
      </c>
      <c r="R301" s="125" t="s">
        <v>52</v>
      </c>
      <c r="S301" s="125" t="s">
        <v>69</v>
      </c>
    </row>
    <row r="302" spans="2:204" s="156" customFormat="1" ht="18.75">
      <c r="B302" s="169">
        <v>295</v>
      </c>
      <c r="C302" s="353">
        <v>44348</v>
      </c>
      <c r="D302" s="352" t="s">
        <v>958</v>
      </c>
      <c r="E302" s="352"/>
      <c r="F302" s="406">
        <v>44357</v>
      </c>
      <c r="G302" s="11">
        <v>1</v>
      </c>
      <c r="H302" s="126" t="s">
        <v>998</v>
      </c>
      <c r="I302" s="126" t="s">
        <v>1032</v>
      </c>
      <c r="J302" s="123" t="s">
        <v>968</v>
      </c>
      <c r="K302" s="123" t="s">
        <v>1033</v>
      </c>
      <c r="L302" s="238">
        <v>0.7</v>
      </c>
      <c r="M302" s="238">
        <v>0.01</v>
      </c>
      <c r="N302" s="236">
        <f>L302-M302</f>
        <v>0.69</v>
      </c>
      <c r="O302" s="17">
        <v>44079</v>
      </c>
      <c r="P302" s="35">
        <f t="shared" ref="P302:P316" si="22">(F302-O302)/30</f>
        <v>9.2666666666666675</v>
      </c>
      <c r="Q302" s="337" t="s">
        <v>1282</v>
      </c>
      <c r="R302" s="17" t="s">
        <v>52</v>
      </c>
      <c r="S302" s="17" t="s">
        <v>810</v>
      </c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  <c r="BA302" s="76"/>
      <c r="BB302" s="76"/>
      <c r="BC302" s="76"/>
      <c r="BD302" s="76"/>
      <c r="BE302" s="76"/>
      <c r="BF302" s="76"/>
      <c r="BG302" s="76"/>
      <c r="BH302" s="76"/>
      <c r="BI302" s="76"/>
      <c r="BJ302" s="76"/>
      <c r="BK302" s="76"/>
      <c r="BL302" s="76"/>
      <c r="BM302" s="76"/>
      <c r="BN302" s="76"/>
      <c r="BO302" s="76"/>
      <c r="BP302" s="76"/>
      <c r="BQ302" s="76"/>
      <c r="BR302" s="76"/>
      <c r="BS302" s="76"/>
      <c r="BT302" s="76"/>
      <c r="BU302" s="76"/>
      <c r="BV302" s="76"/>
      <c r="BW302" s="76"/>
      <c r="BX302" s="76"/>
      <c r="BY302" s="76"/>
      <c r="BZ302" s="76"/>
      <c r="CA302" s="76"/>
      <c r="CB302" s="76"/>
      <c r="CC302" s="76"/>
      <c r="CD302" s="76"/>
      <c r="CE302" s="76"/>
      <c r="CF302" s="76"/>
      <c r="CG302" s="76"/>
      <c r="CH302" s="76"/>
      <c r="CI302" s="76"/>
      <c r="CJ302" s="76"/>
      <c r="CK302" s="76"/>
      <c r="CL302" s="76"/>
      <c r="CM302" s="76"/>
      <c r="CN302" s="76"/>
      <c r="CO302" s="76"/>
      <c r="CP302" s="76"/>
      <c r="CQ302" s="76"/>
      <c r="CR302" s="76"/>
      <c r="CS302" s="76"/>
      <c r="CT302" s="76"/>
      <c r="CU302" s="76"/>
      <c r="CV302" s="76"/>
      <c r="CW302" s="76"/>
      <c r="CX302" s="76"/>
      <c r="CY302" s="76"/>
      <c r="CZ302" s="76"/>
      <c r="DA302" s="76"/>
      <c r="DB302" s="76"/>
      <c r="DC302" s="76"/>
      <c r="DD302" s="76"/>
      <c r="DE302" s="76"/>
      <c r="DF302" s="76"/>
      <c r="DG302" s="76"/>
      <c r="DH302" s="76"/>
      <c r="DI302" s="76"/>
      <c r="DJ302" s="76"/>
      <c r="DK302" s="76"/>
      <c r="DL302" s="76"/>
      <c r="DM302" s="76"/>
      <c r="DN302" s="76"/>
      <c r="DO302" s="76"/>
      <c r="DP302" s="76"/>
      <c r="DQ302" s="76"/>
      <c r="DR302" s="76"/>
      <c r="DS302" s="76"/>
      <c r="DT302" s="76"/>
      <c r="DU302" s="76"/>
      <c r="DV302" s="76"/>
      <c r="DW302" s="76"/>
      <c r="DX302" s="76"/>
      <c r="DY302" s="76"/>
      <c r="DZ302" s="76"/>
      <c r="EA302" s="76"/>
      <c r="EB302" s="76"/>
      <c r="EC302" s="76"/>
      <c r="ED302" s="76"/>
      <c r="EE302" s="76"/>
      <c r="EF302" s="76"/>
      <c r="EG302" s="76"/>
      <c r="EH302" s="76"/>
      <c r="EI302" s="76"/>
      <c r="EJ302" s="76"/>
      <c r="EK302" s="76"/>
      <c r="EL302" s="76"/>
      <c r="EM302" s="76"/>
      <c r="EN302" s="76"/>
      <c r="EO302" s="76"/>
      <c r="EP302" s="76"/>
      <c r="EQ302" s="76"/>
      <c r="ER302" s="76"/>
      <c r="ES302" s="76"/>
      <c r="ET302" s="76"/>
      <c r="EU302" s="76"/>
      <c r="EV302" s="76"/>
      <c r="EW302" s="76"/>
      <c r="EX302" s="76"/>
      <c r="EY302" s="76"/>
      <c r="EZ302" s="76"/>
      <c r="FA302" s="76"/>
      <c r="FB302" s="76"/>
      <c r="FC302" s="76"/>
      <c r="FD302" s="76"/>
      <c r="FE302" s="76"/>
      <c r="FF302" s="76"/>
      <c r="FG302" s="76"/>
      <c r="FH302" s="76"/>
      <c r="FI302" s="76"/>
      <c r="FJ302" s="76"/>
      <c r="FK302" s="76"/>
      <c r="FL302" s="76"/>
      <c r="FM302" s="76"/>
      <c r="FN302" s="76"/>
      <c r="FO302" s="76"/>
      <c r="FP302" s="76"/>
      <c r="FQ302" s="76"/>
      <c r="FR302" s="76"/>
      <c r="FS302" s="76"/>
      <c r="FT302" s="76"/>
      <c r="FU302" s="76"/>
      <c r="FV302" s="76"/>
      <c r="FW302" s="76"/>
      <c r="FX302" s="76"/>
      <c r="FY302" s="76"/>
      <c r="FZ302" s="76"/>
      <c r="GA302" s="76"/>
      <c r="GB302" s="76"/>
      <c r="GC302" s="76"/>
      <c r="GD302" s="76"/>
      <c r="GE302" s="76"/>
      <c r="GF302" s="76"/>
      <c r="GG302" s="76"/>
      <c r="GH302" s="76"/>
      <c r="GI302" s="76"/>
      <c r="GJ302" s="76"/>
      <c r="GK302" s="76"/>
      <c r="GL302" s="76"/>
      <c r="GM302" s="76"/>
      <c r="GN302" s="76"/>
      <c r="GO302" s="76"/>
      <c r="GP302" s="76"/>
      <c r="GQ302" s="76"/>
      <c r="GR302" s="76"/>
      <c r="GS302" s="76"/>
      <c r="GT302" s="76"/>
      <c r="GU302" s="76"/>
      <c r="GV302" s="76"/>
    </row>
    <row r="303" spans="2:204" s="156" customFormat="1" ht="18.75">
      <c r="B303" s="169">
        <v>296</v>
      </c>
      <c r="C303" s="353">
        <v>44348</v>
      </c>
      <c r="D303" s="352" t="s">
        <v>958</v>
      </c>
      <c r="E303" s="352"/>
      <c r="F303" s="406">
        <v>44357</v>
      </c>
      <c r="G303" s="11">
        <v>1</v>
      </c>
      <c r="H303" s="126" t="s">
        <v>998</v>
      </c>
      <c r="I303" s="126" t="s">
        <v>1032</v>
      </c>
      <c r="J303" s="123" t="s">
        <v>968</v>
      </c>
      <c r="K303" s="123" t="s">
        <v>1034</v>
      </c>
      <c r="L303" s="238">
        <v>3.63</v>
      </c>
      <c r="M303" s="238">
        <v>0.02</v>
      </c>
      <c r="N303" s="236">
        <f t="shared" ref="N303:N323" si="23">L303-M303</f>
        <v>3.61</v>
      </c>
      <c r="O303" s="17">
        <v>44078</v>
      </c>
      <c r="P303" s="35">
        <f t="shared" si="22"/>
        <v>9.3000000000000007</v>
      </c>
      <c r="Q303" s="337" t="s">
        <v>1282</v>
      </c>
      <c r="R303" s="17" t="s">
        <v>52</v>
      </c>
      <c r="S303" s="17" t="s">
        <v>810</v>
      </c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  <c r="BA303" s="76"/>
      <c r="BB303" s="76"/>
      <c r="BC303" s="76"/>
      <c r="BD303" s="76"/>
      <c r="BE303" s="76"/>
      <c r="BF303" s="76"/>
      <c r="BG303" s="76"/>
      <c r="BH303" s="76"/>
      <c r="BI303" s="76"/>
      <c r="BJ303" s="76"/>
      <c r="BK303" s="76"/>
      <c r="BL303" s="76"/>
      <c r="BM303" s="76"/>
      <c r="BN303" s="76"/>
      <c r="BO303" s="76"/>
      <c r="BP303" s="76"/>
      <c r="BQ303" s="76"/>
      <c r="BR303" s="76"/>
      <c r="BS303" s="76"/>
      <c r="BT303" s="76"/>
      <c r="BU303" s="76"/>
      <c r="BV303" s="76"/>
      <c r="BW303" s="76"/>
      <c r="BX303" s="76"/>
      <c r="BY303" s="76"/>
      <c r="BZ303" s="76"/>
      <c r="CA303" s="76"/>
      <c r="CB303" s="76"/>
      <c r="CC303" s="76"/>
      <c r="CD303" s="76"/>
      <c r="CE303" s="76"/>
      <c r="CF303" s="76"/>
      <c r="CG303" s="76"/>
      <c r="CH303" s="76"/>
      <c r="CI303" s="76"/>
      <c r="CJ303" s="76"/>
      <c r="CK303" s="76"/>
      <c r="CL303" s="76"/>
      <c r="CM303" s="76"/>
      <c r="CN303" s="76"/>
      <c r="CO303" s="76"/>
      <c r="CP303" s="76"/>
      <c r="CQ303" s="76"/>
      <c r="CR303" s="76"/>
      <c r="CS303" s="76"/>
      <c r="CT303" s="76"/>
      <c r="CU303" s="76"/>
      <c r="CV303" s="76"/>
      <c r="CW303" s="76"/>
      <c r="CX303" s="76"/>
      <c r="CY303" s="76"/>
      <c r="CZ303" s="76"/>
      <c r="DA303" s="76"/>
      <c r="DB303" s="76"/>
      <c r="DC303" s="76"/>
      <c r="DD303" s="76"/>
      <c r="DE303" s="76"/>
      <c r="DF303" s="76"/>
      <c r="DG303" s="76"/>
      <c r="DH303" s="76"/>
      <c r="DI303" s="76"/>
      <c r="DJ303" s="76"/>
      <c r="DK303" s="76"/>
      <c r="DL303" s="76"/>
      <c r="DM303" s="76"/>
      <c r="DN303" s="76"/>
      <c r="DO303" s="76"/>
      <c r="DP303" s="76"/>
      <c r="DQ303" s="76"/>
      <c r="DR303" s="76"/>
      <c r="DS303" s="76"/>
      <c r="DT303" s="76"/>
      <c r="DU303" s="76"/>
      <c r="DV303" s="76"/>
      <c r="DW303" s="76"/>
      <c r="DX303" s="76"/>
      <c r="DY303" s="76"/>
      <c r="DZ303" s="76"/>
      <c r="EA303" s="76"/>
      <c r="EB303" s="76"/>
      <c r="EC303" s="76"/>
      <c r="ED303" s="76"/>
      <c r="EE303" s="76"/>
      <c r="EF303" s="76"/>
      <c r="EG303" s="76"/>
      <c r="EH303" s="76"/>
      <c r="EI303" s="76"/>
      <c r="EJ303" s="76"/>
      <c r="EK303" s="76"/>
      <c r="EL303" s="76"/>
      <c r="EM303" s="76"/>
      <c r="EN303" s="76"/>
      <c r="EO303" s="76"/>
      <c r="EP303" s="76"/>
      <c r="EQ303" s="76"/>
      <c r="ER303" s="76"/>
      <c r="ES303" s="76"/>
      <c r="ET303" s="76"/>
      <c r="EU303" s="76"/>
      <c r="EV303" s="76"/>
      <c r="EW303" s="76"/>
      <c r="EX303" s="76"/>
      <c r="EY303" s="76"/>
      <c r="EZ303" s="76"/>
      <c r="FA303" s="76"/>
      <c r="FB303" s="76"/>
      <c r="FC303" s="76"/>
      <c r="FD303" s="76"/>
      <c r="FE303" s="76"/>
      <c r="FF303" s="76"/>
      <c r="FG303" s="76"/>
      <c r="FH303" s="76"/>
      <c r="FI303" s="76"/>
      <c r="FJ303" s="76"/>
      <c r="FK303" s="76"/>
      <c r="FL303" s="76"/>
      <c r="FM303" s="76"/>
      <c r="FN303" s="76"/>
      <c r="FO303" s="76"/>
      <c r="FP303" s="76"/>
      <c r="FQ303" s="76"/>
      <c r="FR303" s="76"/>
      <c r="FS303" s="76"/>
      <c r="FT303" s="76"/>
      <c r="FU303" s="76"/>
      <c r="FV303" s="76"/>
      <c r="FW303" s="76"/>
      <c r="FX303" s="76"/>
      <c r="FY303" s="76"/>
      <c r="FZ303" s="76"/>
      <c r="GA303" s="76"/>
      <c r="GB303" s="76"/>
      <c r="GC303" s="76"/>
      <c r="GD303" s="76"/>
      <c r="GE303" s="76"/>
      <c r="GF303" s="76"/>
      <c r="GG303" s="76"/>
      <c r="GH303" s="76"/>
      <c r="GI303" s="76"/>
      <c r="GJ303" s="76"/>
      <c r="GK303" s="76"/>
      <c r="GL303" s="76"/>
      <c r="GM303" s="76"/>
      <c r="GN303" s="76"/>
      <c r="GO303" s="76"/>
      <c r="GP303" s="76"/>
      <c r="GQ303" s="76"/>
      <c r="GR303" s="76"/>
      <c r="GS303" s="76"/>
      <c r="GT303" s="76"/>
      <c r="GU303" s="76"/>
      <c r="GV303" s="76"/>
    </row>
    <row r="304" spans="2:204" s="156" customFormat="1" ht="18.75">
      <c r="B304" s="169">
        <v>297</v>
      </c>
      <c r="C304" s="353">
        <v>44348</v>
      </c>
      <c r="D304" s="352" t="s">
        <v>958</v>
      </c>
      <c r="E304" s="352"/>
      <c r="F304" s="406">
        <v>44357</v>
      </c>
      <c r="G304" s="11">
        <v>1</v>
      </c>
      <c r="H304" s="126" t="s">
        <v>618</v>
      </c>
      <c r="I304" s="126" t="s">
        <v>34</v>
      </c>
      <c r="J304" s="123" t="s">
        <v>151</v>
      </c>
      <c r="K304" s="123" t="s">
        <v>1035</v>
      </c>
      <c r="L304" s="238">
        <v>0.97</v>
      </c>
      <c r="M304" s="238">
        <v>0.5</v>
      </c>
      <c r="N304" s="236">
        <f t="shared" si="23"/>
        <v>0.47</v>
      </c>
      <c r="O304" s="17">
        <v>44087</v>
      </c>
      <c r="P304" s="35">
        <f t="shared" si="22"/>
        <v>9</v>
      </c>
      <c r="Q304" s="337" t="s">
        <v>1282</v>
      </c>
      <c r="R304" s="17" t="s">
        <v>54</v>
      </c>
      <c r="S304" s="17" t="s">
        <v>111</v>
      </c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  <c r="BA304" s="76"/>
      <c r="BB304" s="76"/>
      <c r="BC304" s="76"/>
      <c r="BD304" s="76"/>
      <c r="BE304" s="76"/>
      <c r="BF304" s="76"/>
      <c r="BG304" s="76"/>
      <c r="BH304" s="76"/>
      <c r="BI304" s="76"/>
      <c r="BJ304" s="76"/>
      <c r="BK304" s="76"/>
      <c r="BL304" s="76"/>
      <c r="BM304" s="76"/>
      <c r="BN304" s="76"/>
      <c r="BO304" s="76"/>
      <c r="BP304" s="76"/>
      <c r="BQ304" s="76"/>
      <c r="BR304" s="76"/>
      <c r="BS304" s="76"/>
      <c r="BT304" s="76"/>
      <c r="BU304" s="76"/>
      <c r="BV304" s="76"/>
      <c r="BW304" s="76"/>
      <c r="BX304" s="76"/>
      <c r="BY304" s="76"/>
      <c r="BZ304" s="76"/>
      <c r="CA304" s="76"/>
      <c r="CB304" s="76"/>
      <c r="CC304" s="76"/>
      <c r="CD304" s="76"/>
      <c r="CE304" s="76"/>
      <c r="CF304" s="76"/>
      <c r="CG304" s="76"/>
      <c r="CH304" s="76"/>
      <c r="CI304" s="76"/>
      <c r="CJ304" s="76"/>
      <c r="CK304" s="76"/>
      <c r="CL304" s="76"/>
      <c r="CM304" s="76"/>
      <c r="CN304" s="76"/>
      <c r="CO304" s="76"/>
      <c r="CP304" s="76"/>
      <c r="CQ304" s="76"/>
      <c r="CR304" s="76"/>
      <c r="CS304" s="76"/>
      <c r="CT304" s="76"/>
      <c r="CU304" s="76"/>
      <c r="CV304" s="76"/>
      <c r="CW304" s="76"/>
      <c r="CX304" s="76"/>
      <c r="CY304" s="76"/>
      <c r="CZ304" s="76"/>
      <c r="DA304" s="76"/>
      <c r="DB304" s="76"/>
      <c r="DC304" s="76"/>
      <c r="DD304" s="76"/>
      <c r="DE304" s="76"/>
      <c r="DF304" s="76"/>
      <c r="DG304" s="76"/>
      <c r="DH304" s="76"/>
      <c r="DI304" s="76"/>
      <c r="DJ304" s="76"/>
      <c r="DK304" s="76"/>
      <c r="DL304" s="76"/>
      <c r="DM304" s="76"/>
      <c r="DN304" s="76"/>
      <c r="DO304" s="76"/>
      <c r="DP304" s="76"/>
      <c r="DQ304" s="76"/>
      <c r="DR304" s="76"/>
      <c r="DS304" s="76"/>
      <c r="DT304" s="76"/>
      <c r="DU304" s="76"/>
      <c r="DV304" s="76"/>
      <c r="DW304" s="76"/>
      <c r="DX304" s="76"/>
      <c r="DY304" s="76"/>
      <c r="DZ304" s="76"/>
      <c r="EA304" s="76"/>
      <c r="EB304" s="76"/>
      <c r="EC304" s="76"/>
      <c r="ED304" s="76"/>
      <c r="EE304" s="76"/>
      <c r="EF304" s="76"/>
      <c r="EG304" s="76"/>
      <c r="EH304" s="76"/>
      <c r="EI304" s="76"/>
      <c r="EJ304" s="76"/>
      <c r="EK304" s="76"/>
      <c r="EL304" s="76"/>
      <c r="EM304" s="76"/>
      <c r="EN304" s="76"/>
      <c r="EO304" s="76"/>
      <c r="EP304" s="76"/>
      <c r="EQ304" s="76"/>
      <c r="ER304" s="76"/>
      <c r="ES304" s="76"/>
      <c r="ET304" s="76"/>
      <c r="EU304" s="76"/>
      <c r="EV304" s="76"/>
      <c r="EW304" s="76"/>
      <c r="EX304" s="76"/>
      <c r="EY304" s="76"/>
      <c r="EZ304" s="76"/>
      <c r="FA304" s="76"/>
      <c r="FB304" s="76"/>
      <c r="FC304" s="76"/>
      <c r="FD304" s="76"/>
      <c r="FE304" s="76"/>
      <c r="FF304" s="76"/>
      <c r="FG304" s="76"/>
      <c r="FH304" s="76"/>
      <c r="FI304" s="76"/>
      <c r="FJ304" s="76"/>
      <c r="FK304" s="76"/>
      <c r="FL304" s="76"/>
      <c r="FM304" s="76"/>
      <c r="FN304" s="76"/>
      <c r="FO304" s="76"/>
      <c r="FP304" s="76"/>
      <c r="FQ304" s="76"/>
      <c r="FR304" s="76"/>
      <c r="FS304" s="76"/>
      <c r="FT304" s="76"/>
      <c r="FU304" s="76"/>
      <c r="FV304" s="76"/>
      <c r="FW304" s="76"/>
      <c r="FX304" s="76"/>
      <c r="FY304" s="76"/>
      <c r="FZ304" s="76"/>
      <c r="GA304" s="76"/>
      <c r="GB304" s="76"/>
      <c r="GC304" s="76"/>
      <c r="GD304" s="76"/>
      <c r="GE304" s="76"/>
      <c r="GF304" s="76"/>
      <c r="GG304" s="76"/>
      <c r="GH304" s="76"/>
      <c r="GI304" s="76"/>
      <c r="GJ304" s="76"/>
      <c r="GK304" s="76"/>
      <c r="GL304" s="76"/>
      <c r="GM304" s="76"/>
      <c r="GN304" s="76"/>
      <c r="GO304" s="76"/>
      <c r="GP304" s="76"/>
      <c r="GQ304" s="76"/>
      <c r="GR304" s="76"/>
      <c r="GS304" s="76"/>
      <c r="GT304" s="76"/>
      <c r="GU304" s="76"/>
      <c r="GV304" s="76"/>
    </row>
    <row r="305" spans="2:204" s="156" customFormat="1" ht="18.75">
      <c r="B305" s="169">
        <v>298</v>
      </c>
      <c r="C305" s="353">
        <v>44348</v>
      </c>
      <c r="D305" s="352" t="s">
        <v>958</v>
      </c>
      <c r="E305" s="352"/>
      <c r="F305" s="406">
        <v>44357</v>
      </c>
      <c r="G305" s="11">
        <v>1</v>
      </c>
      <c r="H305" s="126" t="s">
        <v>618</v>
      </c>
      <c r="I305" s="126" t="s">
        <v>34</v>
      </c>
      <c r="J305" s="123" t="s">
        <v>694</v>
      </c>
      <c r="K305" s="123" t="s">
        <v>1036</v>
      </c>
      <c r="L305" s="238">
        <v>1.23</v>
      </c>
      <c r="M305" s="238">
        <v>0.4</v>
      </c>
      <c r="N305" s="236">
        <f t="shared" si="23"/>
        <v>0.83</v>
      </c>
      <c r="O305" s="17">
        <v>44076</v>
      </c>
      <c r="P305" s="35">
        <f t="shared" si="22"/>
        <v>9.3666666666666671</v>
      </c>
      <c r="Q305" s="337" t="s">
        <v>1282</v>
      </c>
      <c r="R305" s="17" t="s">
        <v>52</v>
      </c>
      <c r="S305" s="17" t="s">
        <v>109</v>
      </c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  <c r="BA305" s="76"/>
      <c r="BB305" s="76"/>
      <c r="BC305" s="76"/>
      <c r="BD305" s="76"/>
      <c r="BE305" s="76"/>
      <c r="BF305" s="76"/>
      <c r="BG305" s="76"/>
      <c r="BH305" s="76"/>
      <c r="BI305" s="76"/>
      <c r="BJ305" s="76"/>
      <c r="BK305" s="76"/>
      <c r="BL305" s="76"/>
      <c r="BM305" s="76"/>
      <c r="BN305" s="76"/>
      <c r="BO305" s="76"/>
      <c r="BP305" s="76"/>
      <c r="BQ305" s="76"/>
      <c r="BR305" s="76"/>
      <c r="BS305" s="76"/>
      <c r="BT305" s="76"/>
      <c r="BU305" s="76"/>
      <c r="BV305" s="76"/>
      <c r="BW305" s="76"/>
      <c r="BX305" s="76"/>
      <c r="BY305" s="76"/>
      <c r="BZ305" s="76"/>
      <c r="CA305" s="76"/>
      <c r="CB305" s="76"/>
      <c r="CC305" s="76"/>
      <c r="CD305" s="76"/>
      <c r="CE305" s="76"/>
      <c r="CF305" s="76"/>
      <c r="CG305" s="76"/>
      <c r="CH305" s="76"/>
      <c r="CI305" s="76"/>
      <c r="CJ305" s="76"/>
      <c r="CK305" s="76"/>
      <c r="CL305" s="76"/>
      <c r="CM305" s="76"/>
      <c r="CN305" s="76"/>
      <c r="CO305" s="76"/>
      <c r="CP305" s="76"/>
      <c r="CQ305" s="76"/>
      <c r="CR305" s="76"/>
      <c r="CS305" s="76"/>
      <c r="CT305" s="76"/>
      <c r="CU305" s="76"/>
      <c r="CV305" s="76"/>
      <c r="CW305" s="76"/>
      <c r="CX305" s="76"/>
      <c r="CY305" s="76"/>
      <c r="CZ305" s="76"/>
      <c r="DA305" s="76"/>
      <c r="DB305" s="76"/>
      <c r="DC305" s="76"/>
      <c r="DD305" s="76"/>
      <c r="DE305" s="76"/>
      <c r="DF305" s="76"/>
      <c r="DG305" s="76"/>
      <c r="DH305" s="76"/>
      <c r="DI305" s="76"/>
      <c r="DJ305" s="76"/>
      <c r="DK305" s="76"/>
      <c r="DL305" s="76"/>
      <c r="DM305" s="76"/>
      <c r="DN305" s="76"/>
      <c r="DO305" s="76"/>
      <c r="DP305" s="76"/>
      <c r="DQ305" s="76"/>
      <c r="DR305" s="76"/>
      <c r="DS305" s="76"/>
      <c r="DT305" s="76"/>
      <c r="DU305" s="76"/>
      <c r="DV305" s="76"/>
      <c r="DW305" s="76"/>
      <c r="DX305" s="76"/>
      <c r="DY305" s="76"/>
      <c r="DZ305" s="76"/>
      <c r="EA305" s="76"/>
      <c r="EB305" s="76"/>
      <c r="EC305" s="76"/>
      <c r="ED305" s="76"/>
      <c r="EE305" s="76"/>
      <c r="EF305" s="76"/>
      <c r="EG305" s="76"/>
      <c r="EH305" s="76"/>
      <c r="EI305" s="76"/>
      <c r="EJ305" s="76"/>
      <c r="EK305" s="76"/>
      <c r="EL305" s="76"/>
      <c r="EM305" s="76"/>
      <c r="EN305" s="76"/>
      <c r="EO305" s="76"/>
      <c r="EP305" s="76"/>
      <c r="EQ305" s="76"/>
      <c r="ER305" s="76"/>
      <c r="ES305" s="76"/>
      <c r="ET305" s="76"/>
      <c r="EU305" s="76"/>
      <c r="EV305" s="76"/>
      <c r="EW305" s="76"/>
      <c r="EX305" s="76"/>
      <c r="EY305" s="76"/>
      <c r="EZ305" s="76"/>
      <c r="FA305" s="76"/>
      <c r="FB305" s="76"/>
      <c r="FC305" s="76"/>
      <c r="FD305" s="76"/>
      <c r="FE305" s="76"/>
      <c r="FF305" s="76"/>
      <c r="FG305" s="76"/>
      <c r="FH305" s="76"/>
      <c r="FI305" s="76"/>
      <c r="FJ305" s="76"/>
      <c r="FK305" s="76"/>
      <c r="FL305" s="76"/>
      <c r="FM305" s="76"/>
      <c r="FN305" s="76"/>
      <c r="FO305" s="76"/>
      <c r="FP305" s="76"/>
      <c r="FQ305" s="76"/>
      <c r="FR305" s="76"/>
      <c r="FS305" s="76"/>
      <c r="FT305" s="76"/>
      <c r="FU305" s="76"/>
      <c r="FV305" s="76"/>
      <c r="FW305" s="76"/>
      <c r="FX305" s="76"/>
      <c r="FY305" s="76"/>
      <c r="FZ305" s="76"/>
      <c r="GA305" s="76"/>
      <c r="GB305" s="76"/>
      <c r="GC305" s="76"/>
      <c r="GD305" s="76"/>
      <c r="GE305" s="76"/>
      <c r="GF305" s="76"/>
      <c r="GG305" s="76"/>
      <c r="GH305" s="76"/>
      <c r="GI305" s="76"/>
      <c r="GJ305" s="76"/>
      <c r="GK305" s="76"/>
      <c r="GL305" s="76"/>
      <c r="GM305" s="76"/>
      <c r="GN305" s="76"/>
      <c r="GO305" s="76"/>
      <c r="GP305" s="76"/>
      <c r="GQ305" s="76"/>
      <c r="GR305" s="76"/>
      <c r="GS305" s="76"/>
      <c r="GT305" s="76"/>
      <c r="GU305" s="76"/>
      <c r="GV305" s="76"/>
    </row>
    <row r="306" spans="2:204" s="156" customFormat="1" ht="18.75">
      <c r="B306" s="169">
        <v>299</v>
      </c>
      <c r="C306" s="353">
        <v>44348</v>
      </c>
      <c r="D306" s="352" t="s">
        <v>958</v>
      </c>
      <c r="E306" s="352"/>
      <c r="F306" s="406">
        <v>44357</v>
      </c>
      <c r="G306" s="11">
        <v>1</v>
      </c>
      <c r="H306" s="126" t="s">
        <v>1037</v>
      </c>
      <c r="I306" s="126" t="s">
        <v>841</v>
      </c>
      <c r="J306" s="123" t="s">
        <v>986</v>
      </c>
      <c r="K306" s="123" t="s">
        <v>1038</v>
      </c>
      <c r="L306" s="238">
        <v>1.73</v>
      </c>
      <c r="M306" s="238">
        <v>0.1</v>
      </c>
      <c r="N306" s="236">
        <f t="shared" si="23"/>
        <v>1.63</v>
      </c>
      <c r="O306" s="17">
        <v>44045</v>
      </c>
      <c r="P306" s="35">
        <f t="shared" si="22"/>
        <v>10.4</v>
      </c>
      <c r="Q306" s="337" t="s">
        <v>1282</v>
      </c>
      <c r="R306" s="17" t="s">
        <v>52</v>
      </c>
      <c r="S306" s="17" t="s">
        <v>69</v>
      </c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  <c r="BA306" s="76"/>
      <c r="BB306" s="76"/>
      <c r="BC306" s="76"/>
      <c r="BD306" s="76"/>
      <c r="BE306" s="76"/>
      <c r="BF306" s="76"/>
      <c r="BG306" s="76"/>
      <c r="BH306" s="76"/>
      <c r="BI306" s="76"/>
      <c r="BJ306" s="76"/>
      <c r="BK306" s="76"/>
      <c r="BL306" s="76"/>
      <c r="BM306" s="76"/>
      <c r="BN306" s="76"/>
      <c r="BO306" s="76"/>
      <c r="BP306" s="76"/>
      <c r="BQ306" s="76"/>
      <c r="BR306" s="76"/>
      <c r="BS306" s="76"/>
      <c r="BT306" s="76"/>
      <c r="BU306" s="76"/>
      <c r="BV306" s="76"/>
      <c r="BW306" s="76"/>
      <c r="BX306" s="76"/>
      <c r="BY306" s="76"/>
      <c r="BZ306" s="76"/>
      <c r="CA306" s="76"/>
      <c r="CB306" s="76"/>
      <c r="CC306" s="76"/>
      <c r="CD306" s="76"/>
      <c r="CE306" s="76"/>
      <c r="CF306" s="76"/>
      <c r="CG306" s="76"/>
      <c r="CH306" s="76"/>
      <c r="CI306" s="76"/>
      <c r="CJ306" s="76"/>
      <c r="CK306" s="76"/>
      <c r="CL306" s="76"/>
      <c r="CM306" s="76"/>
      <c r="CN306" s="76"/>
      <c r="CO306" s="76"/>
      <c r="CP306" s="76"/>
      <c r="CQ306" s="76"/>
      <c r="CR306" s="76"/>
      <c r="CS306" s="76"/>
      <c r="CT306" s="76"/>
      <c r="CU306" s="76"/>
      <c r="CV306" s="76"/>
      <c r="CW306" s="76"/>
      <c r="CX306" s="76"/>
      <c r="CY306" s="76"/>
      <c r="CZ306" s="76"/>
      <c r="DA306" s="76"/>
      <c r="DB306" s="76"/>
      <c r="DC306" s="76"/>
      <c r="DD306" s="76"/>
      <c r="DE306" s="76"/>
      <c r="DF306" s="76"/>
      <c r="DG306" s="76"/>
      <c r="DH306" s="76"/>
      <c r="DI306" s="76"/>
      <c r="DJ306" s="76"/>
      <c r="DK306" s="76"/>
      <c r="DL306" s="76"/>
      <c r="DM306" s="76"/>
      <c r="DN306" s="76"/>
      <c r="DO306" s="76"/>
      <c r="DP306" s="76"/>
      <c r="DQ306" s="76"/>
      <c r="DR306" s="76"/>
      <c r="DS306" s="76"/>
      <c r="DT306" s="76"/>
      <c r="DU306" s="76"/>
      <c r="DV306" s="76"/>
      <c r="DW306" s="76"/>
      <c r="DX306" s="76"/>
      <c r="DY306" s="76"/>
      <c r="DZ306" s="76"/>
      <c r="EA306" s="76"/>
      <c r="EB306" s="76"/>
      <c r="EC306" s="76"/>
      <c r="ED306" s="76"/>
      <c r="EE306" s="76"/>
      <c r="EF306" s="76"/>
      <c r="EG306" s="76"/>
      <c r="EH306" s="76"/>
      <c r="EI306" s="76"/>
      <c r="EJ306" s="76"/>
      <c r="EK306" s="76"/>
      <c r="EL306" s="76"/>
      <c r="EM306" s="76"/>
      <c r="EN306" s="76"/>
      <c r="EO306" s="76"/>
      <c r="EP306" s="76"/>
      <c r="EQ306" s="76"/>
      <c r="ER306" s="76"/>
      <c r="ES306" s="76"/>
      <c r="ET306" s="76"/>
      <c r="EU306" s="76"/>
      <c r="EV306" s="76"/>
      <c r="EW306" s="76"/>
      <c r="EX306" s="76"/>
      <c r="EY306" s="76"/>
      <c r="EZ306" s="76"/>
      <c r="FA306" s="76"/>
      <c r="FB306" s="76"/>
      <c r="FC306" s="76"/>
      <c r="FD306" s="76"/>
      <c r="FE306" s="76"/>
      <c r="FF306" s="76"/>
      <c r="FG306" s="76"/>
      <c r="FH306" s="76"/>
      <c r="FI306" s="76"/>
      <c r="FJ306" s="76"/>
      <c r="FK306" s="76"/>
      <c r="FL306" s="76"/>
      <c r="FM306" s="76"/>
      <c r="FN306" s="76"/>
      <c r="FO306" s="76"/>
      <c r="FP306" s="76"/>
      <c r="FQ306" s="76"/>
      <c r="FR306" s="76"/>
      <c r="FS306" s="76"/>
      <c r="FT306" s="76"/>
      <c r="FU306" s="76"/>
      <c r="FV306" s="76"/>
      <c r="FW306" s="76"/>
      <c r="FX306" s="76"/>
      <c r="FY306" s="76"/>
      <c r="FZ306" s="76"/>
      <c r="GA306" s="76"/>
      <c r="GB306" s="76"/>
      <c r="GC306" s="76"/>
      <c r="GD306" s="76"/>
      <c r="GE306" s="76"/>
      <c r="GF306" s="76"/>
      <c r="GG306" s="76"/>
      <c r="GH306" s="76"/>
      <c r="GI306" s="76"/>
      <c r="GJ306" s="76"/>
      <c r="GK306" s="76"/>
      <c r="GL306" s="76"/>
      <c r="GM306" s="76"/>
      <c r="GN306" s="76"/>
      <c r="GO306" s="76"/>
      <c r="GP306" s="76"/>
      <c r="GQ306" s="76"/>
      <c r="GR306" s="76"/>
      <c r="GS306" s="76"/>
      <c r="GT306" s="76"/>
      <c r="GU306" s="76"/>
      <c r="GV306" s="76"/>
    </row>
    <row r="307" spans="2:204" s="156" customFormat="1" ht="18.75">
      <c r="B307" s="169">
        <v>300</v>
      </c>
      <c r="C307" s="353">
        <v>44348</v>
      </c>
      <c r="D307" s="352" t="s">
        <v>958</v>
      </c>
      <c r="E307" s="352"/>
      <c r="F307" s="406">
        <v>44357</v>
      </c>
      <c r="G307" s="11">
        <v>1</v>
      </c>
      <c r="H307" s="126" t="s">
        <v>35</v>
      </c>
      <c r="I307" s="126" t="s">
        <v>147</v>
      </c>
      <c r="J307" s="123" t="s">
        <v>986</v>
      </c>
      <c r="K307" s="123" t="s">
        <v>1038</v>
      </c>
      <c r="L307" s="238">
        <v>1.73</v>
      </c>
      <c r="M307" s="238">
        <v>0.1</v>
      </c>
      <c r="N307" s="236">
        <f t="shared" si="23"/>
        <v>1.63</v>
      </c>
      <c r="O307" s="17">
        <v>44045</v>
      </c>
      <c r="P307" s="35">
        <f t="shared" si="22"/>
        <v>10.4</v>
      </c>
      <c r="Q307" s="337" t="s">
        <v>1282</v>
      </c>
      <c r="R307" s="17" t="s">
        <v>52</v>
      </c>
      <c r="S307" s="17" t="s">
        <v>69</v>
      </c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  <c r="BA307" s="76"/>
      <c r="BB307" s="76"/>
      <c r="BC307" s="76"/>
      <c r="BD307" s="76"/>
      <c r="BE307" s="76"/>
      <c r="BF307" s="76"/>
      <c r="BG307" s="76"/>
      <c r="BH307" s="76"/>
      <c r="BI307" s="76"/>
      <c r="BJ307" s="76"/>
      <c r="BK307" s="76"/>
      <c r="BL307" s="76"/>
      <c r="BM307" s="76"/>
      <c r="BN307" s="76"/>
      <c r="BO307" s="76"/>
      <c r="BP307" s="76"/>
      <c r="BQ307" s="76"/>
      <c r="BR307" s="76"/>
      <c r="BS307" s="76"/>
      <c r="BT307" s="76"/>
      <c r="BU307" s="76"/>
      <c r="BV307" s="76"/>
      <c r="BW307" s="76"/>
      <c r="BX307" s="76"/>
      <c r="BY307" s="76"/>
      <c r="BZ307" s="76"/>
      <c r="CA307" s="76"/>
      <c r="CB307" s="76"/>
      <c r="CC307" s="76"/>
      <c r="CD307" s="76"/>
      <c r="CE307" s="76"/>
      <c r="CF307" s="76"/>
      <c r="CG307" s="76"/>
      <c r="CH307" s="76"/>
      <c r="CI307" s="76"/>
      <c r="CJ307" s="76"/>
      <c r="CK307" s="76"/>
      <c r="CL307" s="76"/>
      <c r="CM307" s="76"/>
      <c r="CN307" s="76"/>
      <c r="CO307" s="76"/>
      <c r="CP307" s="76"/>
      <c r="CQ307" s="76"/>
      <c r="CR307" s="76"/>
      <c r="CS307" s="76"/>
      <c r="CT307" s="76"/>
      <c r="CU307" s="76"/>
      <c r="CV307" s="76"/>
      <c r="CW307" s="76"/>
      <c r="CX307" s="76"/>
      <c r="CY307" s="76"/>
      <c r="CZ307" s="76"/>
      <c r="DA307" s="76"/>
      <c r="DB307" s="76"/>
      <c r="DC307" s="76"/>
      <c r="DD307" s="76"/>
      <c r="DE307" s="76"/>
      <c r="DF307" s="76"/>
      <c r="DG307" s="76"/>
      <c r="DH307" s="76"/>
      <c r="DI307" s="76"/>
      <c r="DJ307" s="76"/>
      <c r="DK307" s="76"/>
      <c r="DL307" s="76"/>
      <c r="DM307" s="76"/>
      <c r="DN307" s="76"/>
      <c r="DO307" s="76"/>
      <c r="DP307" s="76"/>
      <c r="DQ307" s="76"/>
      <c r="DR307" s="76"/>
      <c r="DS307" s="76"/>
      <c r="DT307" s="76"/>
      <c r="DU307" s="76"/>
      <c r="DV307" s="76"/>
      <c r="DW307" s="76"/>
      <c r="DX307" s="76"/>
      <c r="DY307" s="76"/>
      <c r="DZ307" s="76"/>
      <c r="EA307" s="76"/>
      <c r="EB307" s="76"/>
      <c r="EC307" s="76"/>
      <c r="ED307" s="76"/>
      <c r="EE307" s="76"/>
      <c r="EF307" s="76"/>
      <c r="EG307" s="76"/>
      <c r="EH307" s="76"/>
      <c r="EI307" s="76"/>
      <c r="EJ307" s="76"/>
      <c r="EK307" s="76"/>
      <c r="EL307" s="76"/>
      <c r="EM307" s="76"/>
      <c r="EN307" s="76"/>
      <c r="EO307" s="76"/>
      <c r="EP307" s="76"/>
      <c r="EQ307" s="76"/>
      <c r="ER307" s="76"/>
      <c r="ES307" s="76"/>
      <c r="ET307" s="76"/>
      <c r="EU307" s="76"/>
      <c r="EV307" s="76"/>
      <c r="EW307" s="76"/>
      <c r="EX307" s="76"/>
      <c r="EY307" s="76"/>
      <c r="EZ307" s="76"/>
      <c r="FA307" s="76"/>
      <c r="FB307" s="76"/>
      <c r="FC307" s="76"/>
      <c r="FD307" s="76"/>
      <c r="FE307" s="76"/>
      <c r="FF307" s="76"/>
      <c r="FG307" s="76"/>
      <c r="FH307" s="76"/>
      <c r="FI307" s="76"/>
      <c r="FJ307" s="76"/>
      <c r="FK307" s="76"/>
      <c r="FL307" s="76"/>
      <c r="FM307" s="76"/>
      <c r="FN307" s="76"/>
      <c r="FO307" s="76"/>
      <c r="FP307" s="76"/>
      <c r="FQ307" s="76"/>
      <c r="FR307" s="76"/>
      <c r="FS307" s="76"/>
      <c r="FT307" s="76"/>
      <c r="FU307" s="76"/>
      <c r="FV307" s="76"/>
      <c r="FW307" s="76"/>
      <c r="FX307" s="76"/>
      <c r="FY307" s="76"/>
      <c r="FZ307" s="76"/>
      <c r="GA307" s="76"/>
      <c r="GB307" s="76"/>
      <c r="GC307" s="76"/>
      <c r="GD307" s="76"/>
      <c r="GE307" s="76"/>
      <c r="GF307" s="76"/>
      <c r="GG307" s="76"/>
      <c r="GH307" s="76"/>
      <c r="GI307" s="76"/>
      <c r="GJ307" s="76"/>
      <c r="GK307" s="76"/>
      <c r="GL307" s="76"/>
      <c r="GM307" s="76"/>
      <c r="GN307" s="76"/>
      <c r="GO307" s="76"/>
      <c r="GP307" s="76"/>
      <c r="GQ307" s="76"/>
      <c r="GR307" s="76"/>
      <c r="GS307" s="76"/>
      <c r="GT307" s="76"/>
      <c r="GU307" s="76"/>
      <c r="GV307" s="76"/>
    </row>
    <row r="308" spans="2:204" s="156" customFormat="1" ht="18.75">
      <c r="B308" s="169">
        <v>301</v>
      </c>
      <c r="C308" s="353">
        <v>44348</v>
      </c>
      <c r="D308" s="352" t="s">
        <v>958</v>
      </c>
      <c r="E308" s="352"/>
      <c r="F308" s="406">
        <v>44357</v>
      </c>
      <c r="G308" s="11">
        <v>1</v>
      </c>
      <c r="H308" s="126" t="s">
        <v>35</v>
      </c>
      <c r="I308" s="126" t="s">
        <v>147</v>
      </c>
      <c r="J308" s="123" t="s">
        <v>717</v>
      </c>
      <c r="K308" s="123" t="s">
        <v>974</v>
      </c>
      <c r="L308" s="238">
        <v>1.1499999999999999</v>
      </c>
      <c r="M308" s="238">
        <v>0.2</v>
      </c>
      <c r="N308" s="236">
        <f t="shared" si="23"/>
        <v>0.95</v>
      </c>
      <c r="O308" s="17">
        <v>44102</v>
      </c>
      <c r="P308" s="35">
        <f t="shared" si="22"/>
        <v>8.5</v>
      </c>
      <c r="Q308" s="337" t="s">
        <v>1282</v>
      </c>
      <c r="R308" s="17" t="s">
        <v>52</v>
      </c>
      <c r="S308" s="17" t="s">
        <v>57</v>
      </c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  <c r="BA308" s="76"/>
      <c r="BB308" s="76"/>
      <c r="BC308" s="76"/>
      <c r="BD308" s="76"/>
      <c r="BE308" s="76"/>
      <c r="BF308" s="76"/>
      <c r="BG308" s="76"/>
      <c r="BH308" s="76"/>
      <c r="BI308" s="76"/>
      <c r="BJ308" s="76"/>
      <c r="BK308" s="76"/>
      <c r="BL308" s="76"/>
      <c r="BM308" s="76"/>
      <c r="BN308" s="76"/>
      <c r="BO308" s="76"/>
      <c r="BP308" s="76"/>
      <c r="BQ308" s="76"/>
      <c r="BR308" s="76"/>
      <c r="BS308" s="76"/>
      <c r="BT308" s="76"/>
      <c r="BU308" s="76"/>
      <c r="BV308" s="76"/>
      <c r="BW308" s="76"/>
      <c r="BX308" s="76"/>
      <c r="BY308" s="76"/>
      <c r="BZ308" s="76"/>
      <c r="CA308" s="76"/>
      <c r="CB308" s="76"/>
      <c r="CC308" s="76"/>
      <c r="CD308" s="76"/>
      <c r="CE308" s="76"/>
      <c r="CF308" s="76"/>
      <c r="CG308" s="76"/>
      <c r="CH308" s="76"/>
      <c r="CI308" s="76"/>
      <c r="CJ308" s="76"/>
      <c r="CK308" s="76"/>
      <c r="CL308" s="76"/>
      <c r="CM308" s="76"/>
      <c r="CN308" s="76"/>
      <c r="CO308" s="76"/>
      <c r="CP308" s="76"/>
      <c r="CQ308" s="76"/>
      <c r="CR308" s="76"/>
      <c r="CS308" s="76"/>
      <c r="CT308" s="76"/>
      <c r="CU308" s="76"/>
      <c r="CV308" s="76"/>
      <c r="CW308" s="76"/>
      <c r="CX308" s="76"/>
      <c r="CY308" s="76"/>
      <c r="CZ308" s="76"/>
      <c r="DA308" s="76"/>
      <c r="DB308" s="76"/>
      <c r="DC308" s="76"/>
      <c r="DD308" s="76"/>
      <c r="DE308" s="76"/>
      <c r="DF308" s="76"/>
      <c r="DG308" s="76"/>
      <c r="DH308" s="76"/>
      <c r="DI308" s="76"/>
      <c r="DJ308" s="76"/>
      <c r="DK308" s="76"/>
      <c r="DL308" s="76"/>
      <c r="DM308" s="76"/>
      <c r="DN308" s="76"/>
      <c r="DO308" s="76"/>
      <c r="DP308" s="76"/>
      <c r="DQ308" s="76"/>
      <c r="DR308" s="76"/>
      <c r="DS308" s="76"/>
      <c r="DT308" s="76"/>
      <c r="DU308" s="76"/>
      <c r="DV308" s="76"/>
      <c r="DW308" s="76"/>
      <c r="DX308" s="76"/>
      <c r="DY308" s="76"/>
      <c r="DZ308" s="76"/>
      <c r="EA308" s="76"/>
      <c r="EB308" s="76"/>
      <c r="EC308" s="76"/>
      <c r="ED308" s="76"/>
      <c r="EE308" s="76"/>
      <c r="EF308" s="76"/>
      <c r="EG308" s="76"/>
      <c r="EH308" s="76"/>
      <c r="EI308" s="76"/>
      <c r="EJ308" s="76"/>
      <c r="EK308" s="76"/>
      <c r="EL308" s="76"/>
      <c r="EM308" s="76"/>
      <c r="EN308" s="76"/>
      <c r="EO308" s="76"/>
      <c r="EP308" s="76"/>
      <c r="EQ308" s="76"/>
      <c r="ER308" s="76"/>
      <c r="ES308" s="76"/>
      <c r="ET308" s="76"/>
      <c r="EU308" s="76"/>
      <c r="EV308" s="76"/>
      <c r="EW308" s="76"/>
      <c r="EX308" s="76"/>
      <c r="EY308" s="76"/>
      <c r="EZ308" s="76"/>
      <c r="FA308" s="76"/>
      <c r="FB308" s="76"/>
      <c r="FC308" s="76"/>
      <c r="FD308" s="76"/>
      <c r="FE308" s="76"/>
      <c r="FF308" s="76"/>
      <c r="FG308" s="76"/>
      <c r="FH308" s="76"/>
      <c r="FI308" s="76"/>
      <c r="FJ308" s="76"/>
      <c r="FK308" s="76"/>
      <c r="FL308" s="76"/>
      <c r="FM308" s="76"/>
      <c r="FN308" s="76"/>
      <c r="FO308" s="76"/>
      <c r="FP308" s="76"/>
      <c r="FQ308" s="76"/>
      <c r="FR308" s="76"/>
      <c r="FS308" s="76"/>
      <c r="FT308" s="76"/>
      <c r="FU308" s="76"/>
      <c r="FV308" s="76"/>
      <c r="FW308" s="76"/>
      <c r="FX308" s="76"/>
      <c r="FY308" s="76"/>
      <c r="FZ308" s="76"/>
      <c r="GA308" s="76"/>
      <c r="GB308" s="76"/>
      <c r="GC308" s="76"/>
      <c r="GD308" s="76"/>
      <c r="GE308" s="76"/>
      <c r="GF308" s="76"/>
      <c r="GG308" s="76"/>
      <c r="GH308" s="76"/>
      <c r="GI308" s="76"/>
      <c r="GJ308" s="76"/>
      <c r="GK308" s="76"/>
      <c r="GL308" s="76"/>
      <c r="GM308" s="76"/>
      <c r="GN308" s="76"/>
      <c r="GO308" s="76"/>
      <c r="GP308" s="76"/>
      <c r="GQ308" s="76"/>
      <c r="GR308" s="76"/>
      <c r="GS308" s="76"/>
      <c r="GT308" s="76"/>
      <c r="GU308" s="76"/>
      <c r="GV308" s="76"/>
    </row>
    <row r="309" spans="2:204" s="156" customFormat="1" ht="18.75">
      <c r="B309" s="169">
        <v>302</v>
      </c>
      <c r="C309" s="353">
        <v>44348</v>
      </c>
      <c r="D309" s="352" t="s">
        <v>958</v>
      </c>
      <c r="E309" s="352"/>
      <c r="F309" s="406">
        <v>44357</v>
      </c>
      <c r="G309" s="11">
        <v>1</v>
      </c>
      <c r="H309" s="125" t="s">
        <v>35</v>
      </c>
      <c r="I309" s="125" t="s">
        <v>147</v>
      </c>
      <c r="J309" s="123" t="s">
        <v>1039</v>
      </c>
      <c r="K309" s="123" t="s">
        <v>1040</v>
      </c>
      <c r="L309" s="238">
        <v>0.66</v>
      </c>
      <c r="M309" s="239">
        <v>0.66</v>
      </c>
      <c r="N309" s="236">
        <f t="shared" si="23"/>
        <v>0</v>
      </c>
      <c r="O309" s="17">
        <v>44084</v>
      </c>
      <c r="P309" s="35">
        <f t="shared" si="22"/>
        <v>9.1</v>
      </c>
      <c r="Q309" s="337" t="s">
        <v>1282</v>
      </c>
      <c r="R309" s="17" t="s">
        <v>53</v>
      </c>
      <c r="S309" s="17" t="s">
        <v>56</v>
      </c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6"/>
      <c r="BF309" s="76"/>
      <c r="BG309" s="76"/>
      <c r="BH309" s="76"/>
      <c r="BI309" s="76"/>
      <c r="BJ309" s="76"/>
      <c r="BK309" s="76"/>
      <c r="BL309" s="76"/>
      <c r="BM309" s="76"/>
      <c r="BN309" s="76"/>
      <c r="BO309" s="76"/>
      <c r="BP309" s="76"/>
      <c r="BQ309" s="76"/>
      <c r="BR309" s="76"/>
      <c r="BS309" s="76"/>
      <c r="BT309" s="76"/>
      <c r="BU309" s="76"/>
      <c r="BV309" s="76"/>
      <c r="BW309" s="76"/>
      <c r="BX309" s="76"/>
      <c r="BY309" s="76"/>
      <c r="BZ309" s="76"/>
      <c r="CA309" s="76"/>
      <c r="CB309" s="76"/>
      <c r="CC309" s="76"/>
      <c r="CD309" s="76"/>
      <c r="CE309" s="76"/>
      <c r="CF309" s="76"/>
      <c r="CG309" s="76"/>
      <c r="CH309" s="76"/>
      <c r="CI309" s="76"/>
      <c r="CJ309" s="76"/>
      <c r="CK309" s="76"/>
      <c r="CL309" s="76"/>
      <c r="CM309" s="76"/>
      <c r="CN309" s="76"/>
      <c r="CO309" s="76"/>
      <c r="CP309" s="76"/>
      <c r="CQ309" s="76"/>
      <c r="CR309" s="76"/>
      <c r="CS309" s="76"/>
      <c r="CT309" s="76"/>
      <c r="CU309" s="76"/>
      <c r="CV309" s="76"/>
      <c r="CW309" s="76"/>
      <c r="CX309" s="76"/>
      <c r="CY309" s="76"/>
      <c r="CZ309" s="76"/>
      <c r="DA309" s="76"/>
      <c r="DB309" s="76"/>
      <c r="DC309" s="76"/>
      <c r="DD309" s="76"/>
      <c r="DE309" s="76"/>
      <c r="DF309" s="76"/>
      <c r="DG309" s="76"/>
      <c r="DH309" s="76"/>
      <c r="DI309" s="76"/>
      <c r="DJ309" s="76"/>
      <c r="DK309" s="76"/>
      <c r="DL309" s="76"/>
      <c r="DM309" s="76"/>
      <c r="DN309" s="76"/>
      <c r="DO309" s="76"/>
      <c r="DP309" s="76"/>
      <c r="DQ309" s="76"/>
      <c r="DR309" s="76"/>
      <c r="DS309" s="76"/>
      <c r="DT309" s="76"/>
      <c r="DU309" s="76"/>
      <c r="DV309" s="76"/>
      <c r="DW309" s="76"/>
      <c r="DX309" s="76"/>
      <c r="DY309" s="76"/>
      <c r="DZ309" s="76"/>
      <c r="EA309" s="76"/>
      <c r="EB309" s="76"/>
      <c r="EC309" s="76"/>
      <c r="ED309" s="76"/>
      <c r="EE309" s="76"/>
      <c r="EF309" s="76"/>
      <c r="EG309" s="76"/>
      <c r="EH309" s="76"/>
      <c r="EI309" s="76"/>
      <c r="EJ309" s="76"/>
      <c r="EK309" s="76"/>
      <c r="EL309" s="76"/>
      <c r="EM309" s="76"/>
      <c r="EN309" s="76"/>
      <c r="EO309" s="76"/>
      <c r="EP309" s="76"/>
      <c r="EQ309" s="76"/>
      <c r="ER309" s="76"/>
      <c r="ES309" s="76"/>
      <c r="ET309" s="76"/>
      <c r="EU309" s="76"/>
      <c r="EV309" s="76"/>
      <c r="EW309" s="76"/>
      <c r="EX309" s="76"/>
      <c r="EY309" s="76"/>
      <c r="EZ309" s="76"/>
      <c r="FA309" s="76"/>
      <c r="FB309" s="76"/>
      <c r="FC309" s="76"/>
      <c r="FD309" s="76"/>
      <c r="FE309" s="76"/>
      <c r="FF309" s="76"/>
      <c r="FG309" s="76"/>
      <c r="FH309" s="76"/>
      <c r="FI309" s="76"/>
      <c r="FJ309" s="76"/>
      <c r="FK309" s="76"/>
      <c r="FL309" s="76"/>
      <c r="FM309" s="76"/>
      <c r="FN309" s="76"/>
      <c r="FO309" s="76"/>
      <c r="FP309" s="76"/>
      <c r="FQ309" s="76"/>
      <c r="FR309" s="76"/>
      <c r="FS309" s="76"/>
      <c r="FT309" s="76"/>
      <c r="FU309" s="76"/>
      <c r="FV309" s="76"/>
      <c r="FW309" s="76"/>
      <c r="FX309" s="76"/>
      <c r="FY309" s="76"/>
      <c r="FZ309" s="76"/>
      <c r="GA309" s="76"/>
      <c r="GB309" s="76"/>
      <c r="GC309" s="76"/>
      <c r="GD309" s="76"/>
      <c r="GE309" s="76"/>
      <c r="GF309" s="76"/>
      <c r="GG309" s="76"/>
      <c r="GH309" s="76"/>
      <c r="GI309" s="76"/>
      <c r="GJ309" s="76"/>
      <c r="GK309" s="76"/>
      <c r="GL309" s="76"/>
      <c r="GM309" s="76"/>
      <c r="GN309" s="76"/>
      <c r="GO309" s="76"/>
      <c r="GP309" s="76"/>
      <c r="GQ309" s="76"/>
      <c r="GR309" s="76"/>
      <c r="GS309" s="76"/>
      <c r="GT309" s="76"/>
      <c r="GU309" s="76"/>
      <c r="GV309" s="76"/>
    </row>
    <row r="310" spans="2:204" s="156" customFormat="1" ht="18.75">
      <c r="B310" s="169">
        <v>303</v>
      </c>
      <c r="C310" s="353">
        <v>44348</v>
      </c>
      <c r="D310" s="352" t="s">
        <v>958</v>
      </c>
      <c r="E310" s="352"/>
      <c r="F310" s="406">
        <v>44357</v>
      </c>
      <c r="G310" s="11">
        <v>1</v>
      </c>
      <c r="H310" s="125" t="s">
        <v>35</v>
      </c>
      <c r="I310" s="125" t="s">
        <v>147</v>
      </c>
      <c r="J310" s="123" t="s">
        <v>151</v>
      </c>
      <c r="K310" s="123" t="s">
        <v>1041</v>
      </c>
      <c r="L310" s="238">
        <v>3.03</v>
      </c>
      <c r="M310" s="239">
        <v>1</v>
      </c>
      <c r="N310" s="236">
        <f t="shared" si="23"/>
        <v>2.0299999999999998</v>
      </c>
      <c r="O310" s="17">
        <v>44111</v>
      </c>
      <c r="P310" s="35">
        <f t="shared" si="22"/>
        <v>8.1999999999999993</v>
      </c>
      <c r="Q310" s="337" t="s">
        <v>1282</v>
      </c>
      <c r="R310" s="17" t="s">
        <v>52</v>
      </c>
      <c r="S310" s="17" t="s">
        <v>57</v>
      </c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  <c r="BA310" s="76"/>
      <c r="BB310" s="76"/>
      <c r="BC310" s="76"/>
      <c r="BD310" s="76"/>
      <c r="BE310" s="76"/>
      <c r="BF310" s="76"/>
      <c r="BG310" s="76"/>
      <c r="BH310" s="76"/>
      <c r="BI310" s="76"/>
      <c r="BJ310" s="76"/>
      <c r="BK310" s="76"/>
      <c r="BL310" s="76"/>
      <c r="BM310" s="76"/>
      <c r="BN310" s="76"/>
      <c r="BO310" s="76"/>
      <c r="BP310" s="76"/>
      <c r="BQ310" s="76"/>
      <c r="BR310" s="76"/>
      <c r="BS310" s="76"/>
      <c r="BT310" s="76"/>
      <c r="BU310" s="76"/>
      <c r="BV310" s="76"/>
      <c r="BW310" s="76"/>
      <c r="BX310" s="76"/>
      <c r="BY310" s="76"/>
      <c r="BZ310" s="76"/>
      <c r="CA310" s="76"/>
      <c r="CB310" s="76"/>
      <c r="CC310" s="76"/>
      <c r="CD310" s="76"/>
      <c r="CE310" s="76"/>
      <c r="CF310" s="76"/>
      <c r="CG310" s="76"/>
      <c r="CH310" s="76"/>
      <c r="CI310" s="76"/>
      <c r="CJ310" s="76"/>
      <c r="CK310" s="76"/>
      <c r="CL310" s="76"/>
      <c r="CM310" s="76"/>
      <c r="CN310" s="76"/>
      <c r="CO310" s="76"/>
      <c r="CP310" s="76"/>
      <c r="CQ310" s="76"/>
      <c r="CR310" s="76"/>
      <c r="CS310" s="76"/>
      <c r="CT310" s="76"/>
      <c r="CU310" s="76"/>
      <c r="CV310" s="76"/>
      <c r="CW310" s="76"/>
      <c r="CX310" s="76"/>
      <c r="CY310" s="76"/>
      <c r="CZ310" s="76"/>
      <c r="DA310" s="76"/>
      <c r="DB310" s="76"/>
      <c r="DC310" s="76"/>
      <c r="DD310" s="76"/>
      <c r="DE310" s="76"/>
      <c r="DF310" s="76"/>
      <c r="DG310" s="76"/>
      <c r="DH310" s="76"/>
      <c r="DI310" s="76"/>
      <c r="DJ310" s="76"/>
      <c r="DK310" s="76"/>
      <c r="DL310" s="76"/>
      <c r="DM310" s="76"/>
      <c r="DN310" s="76"/>
      <c r="DO310" s="76"/>
      <c r="DP310" s="76"/>
      <c r="DQ310" s="76"/>
      <c r="DR310" s="76"/>
      <c r="DS310" s="76"/>
      <c r="DT310" s="76"/>
      <c r="DU310" s="76"/>
      <c r="DV310" s="76"/>
      <c r="DW310" s="76"/>
      <c r="DX310" s="76"/>
      <c r="DY310" s="76"/>
      <c r="DZ310" s="76"/>
      <c r="EA310" s="76"/>
      <c r="EB310" s="76"/>
      <c r="EC310" s="76"/>
      <c r="ED310" s="76"/>
      <c r="EE310" s="76"/>
      <c r="EF310" s="76"/>
      <c r="EG310" s="76"/>
      <c r="EH310" s="76"/>
      <c r="EI310" s="76"/>
      <c r="EJ310" s="76"/>
      <c r="EK310" s="76"/>
      <c r="EL310" s="76"/>
      <c r="EM310" s="76"/>
      <c r="EN310" s="76"/>
      <c r="EO310" s="76"/>
      <c r="EP310" s="76"/>
      <c r="EQ310" s="76"/>
      <c r="ER310" s="76"/>
      <c r="ES310" s="76"/>
      <c r="ET310" s="76"/>
      <c r="EU310" s="76"/>
      <c r="EV310" s="76"/>
      <c r="EW310" s="76"/>
      <c r="EX310" s="76"/>
      <c r="EY310" s="76"/>
      <c r="EZ310" s="76"/>
      <c r="FA310" s="76"/>
      <c r="FB310" s="76"/>
      <c r="FC310" s="76"/>
      <c r="FD310" s="76"/>
      <c r="FE310" s="76"/>
      <c r="FF310" s="76"/>
      <c r="FG310" s="76"/>
      <c r="FH310" s="76"/>
      <c r="FI310" s="76"/>
      <c r="FJ310" s="76"/>
      <c r="FK310" s="76"/>
      <c r="FL310" s="76"/>
      <c r="FM310" s="76"/>
      <c r="FN310" s="76"/>
      <c r="FO310" s="76"/>
      <c r="FP310" s="76"/>
      <c r="FQ310" s="76"/>
      <c r="FR310" s="76"/>
      <c r="FS310" s="76"/>
      <c r="FT310" s="76"/>
      <c r="FU310" s="76"/>
      <c r="FV310" s="76"/>
      <c r="FW310" s="76"/>
      <c r="FX310" s="76"/>
      <c r="FY310" s="76"/>
      <c r="FZ310" s="76"/>
      <c r="GA310" s="76"/>
      <c r="GB310" s="76"/>
      <c r="GC310" s="76"/>
      <c r="GD310" s="76"/>
      <c r="GE310" s="76"/>
      <c r="GF310" s="76"/>
      <c r="GG310" s="76"/>
      <c r="GH310" s="76"/>
      <c r="GI310" s="76"/>
      <c r="GJ310" s="76"/>
      <c r="GK310" s="76"/>
      <c r="GL310" s="76"/>
      <c r="GM310" s="76"/>
      <c r="GN310" s="76"/>
      <c r="GO310" s="76"/>
      <c r="GP310" s="76"/>
      <c r="GQ310" s="76"/>
      <c r="GR310" s="76"/>
      <c r="GS310" s="76"/>
      <c r="GT310" s="76"/>
      <c r="GU310" s="76"/>
      <c r="GV310" s="76"/>
    </row>
    <row r="311" spans="2:204" s="156" customFormat="1" ht="18.75">
      <c r="B311" s="169">
        <v>304</v>
      </c>
      <c r="C311" s="353">
        <v>44348</v>
      </c>
      <c r="D311" s="352" t="s">
        <v>958</v>
      </c>
      <c r="E311" s="352"/>
      <c r="F311" s="406">
        <v>44357</v>
      </c>
      <c r="G311" s="11">
        <v>1</v>
      </c>
      <c r="H311" s="125" t="s">
        <v>35</v>
      </c>
      <c r="I311" s="125" t="s">
        <v>147</v>
      </c>
      <c r="J311" s="123" t="s">
        <v>151</v>
      </c>
      <c r="K311" s="123" t="s">
        <v>1035</v>
      </c>
      <c r="L311" s="238">
        <v>0.97</v>
      </c>
      <c r="M311" s="239">
        <v>0.47</v>
      </c>
      <c r="N311" s="236">
        <f t="shared" si="23"/>
        <v>0.5</v>
      </c>
      <c r="O311" s="17">
        <v>44087</v>
      </c>
      <c r="P311" s="35">
        <f t="shared" si="22"/>
        <v>9</v>
      </c>
      <c r="Q311" s="337" t="s">
        <v>1282</v>
      </c>
      <c r="R311" s="17" t="s">
        <v>54</v>
      </c>
      <c r="S311" s="17" t="s">
        <v>111</v>
      </c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  <c r="BA311" s="76"/>
      <c r="BB311" s="76"/>
      <c r="BC311" s="76"/>
      <c r="BD311" s="76"/>
      <c r="BE311" s="76"/>
      <c r="BF311" s="76"/>
      <c r="BG311" s="76"/>
      <c r="BH311" s="76"/>
      <c r="BI311" s="76"/>
      <c r="BJ311" s="76"/>
      <c r="BK311" s="76"/>
      <c r="BL311" s="76"/>
      <c r="BM311" s="76"/>
      <c r="BN311" s="76"/>
      <c r="BO311" s="76"/>
      <c r="BP311" s="76"/>
      <c r="BQ311" s="76"/>
      <c r="BR311" s="76"/>
      <c r="BS311" s="76"/>
      <c r="BT311" s="76"/>
      <c r="BU311" s="76"/>
      <c r="BV311" s="76"/>
      <c r="BW311" s="76"/>
      <c r="BX311" s="76"/>
      <c r="BY311" s="76"/>
      <c r="BZ311" s="76"/>
      <c r="CA311" s="76"/>
      <c r="CB311" s="76"/>
      <c r="CC311" s="76"/>
      <c r="CD311" s="76"/>
      <c r="CE311" s="76"/>
      <c r="CF311" s="76"/>
      <c r="CG311" s="76"/>
      <c r="CH311" s="76"/>
      <c r="CI311" s="76"/>
      <c r="CJ311" s="76"/>
      <c r="CK311" s="76"/>
      <c r="CL311" s="76"/>
      <c r="CM311" s="76"/>
      <c r="CN311" s="76"/>
      <c r="CO311" s="76"/>
      <c r="CP311" s="76"/>
      <c r="CQ311" s="76"/>
      <c r="CR311" s="76"/>
      <c r="CS311" s="76"/>
      <c r="CT311" s="76"/>
      <c r="CU311" s="76"/>
      <c r="CV311" s="76"/>
      <c r="CW311" s="76"/>
      <c r="CX311" s="76"/>
      <c r="CY311" s="76"/>
      <c r="CZ311" s="76"/>
      <c r="DA311" s="76"/>
      <c r="DB311" s="76"/>
      <c r="DC311" s="76"/>
      <c r="DD311" s="76"/>
      <c r="DE311" s="76"/>
      <c r="DF311" s="76"/>
      <c r="DG311" s="76"/>
      <c r="DH311" s="76"/>
      <c r="DI311" s="76"/>
      <c r="DJ311" s="76"/>
      <c r="DK311" s="76"/>
      <c r="DL311" s="76"/>
      <c r="DM311" s="76"/>
      <c r="DN311" s="76"/>
      <c r="DO311" s="76"/>
      <c r="DP311" s="76"/>
      <c r="DQ311" s="76"/>
      <c r="DR311" s="76"/>
      <c r="DS311" s="76"/>
      <c r="DT311" s="76"/>
      <c r="DU311" s="76"/>
      <c r="DV311" s="76"/>
      <c r="DW311" s="76"/>
      <c r="DX311" s="76"/>
      <c r="DY311" s="76"/>
      <c r="DZ311" s="76"/>
      <c r="EA311" s="76"/>
      <c r="EB311" s="76"/>
      <c r="EC311" s="76"/>
      <c r="ED311" s="76"/>
      <c r="EE311" s="76"/>
      <c r="EF311" s="76"/>
      <c r="EG311" s="76"/>
      <c r="EH311" s="76"/>
      <c r="EI311" s="76"/>
      <c r="EJ311" s="76"/>
      <c r="EK311" s="76"/>
      <c r="EL311" s="76"/>
      <c r="EM311" s="76"/>
      <c r="EN311" s="76"/>
      <c r="EO311" s="76"/>
      <c r="EP311" s="76"/>
      <c r="EQ311" s="76"/>
      <c r="ER311" s="76"/>
      <c r="ES311" s="76"/>
      <c r="ET311" s="76"/>
      <c r="EU311" s="76"/>
      <c r="EV311" s="76"/>
      <c r="EW311" s="76"/>
      <c r="EX311" s="76"/>
      <c r="EY311" s="76"/>
      <c r="EZ311" s="76"/>
      <c r="FA311" s="76"/>
      <c r="FB311" s="76"/>
      <c r="FC311" s="76"/>
      <c r="FD311" s="76"/>
      <c r="FE311" s="76"/>
      <c r="FF311" s="76"/>
      <c r="FG311" s="76"/>
      <c r="FH311" s="76"/>
      <c r="FI311" s="76"/>
      <c r="FJ311" s="76"/>
      <c r="FK311" s="76"/>
      <c r="FL311" s="76"/>
      <c r="FM311" s="76"/>
      <c r="FN311" s="76"/>
      <c r="FO311" s="76"/>
      <c r="FP311" s="76"/>
      <c r="FQ311" s="76"/>
      <c r="FR311" s="76"/>
      <c r="FS311" s="76"/>
      <c r="FT311" s="76"/>
      <c r="FU311" s="76"/>
      <c r="FV311" s="76"/>
      <c r="FW311" s="76"/>
      <c r="FX311" s="76"/>
      <c r="FY311" s="76"/>
      <c r="FZ311" s="76"/>
      <c r="GA311" s="76"/>
      <c r="GB311" s="76"/>
      <c r="GC311" s="76"/>
      <c r="GD311" s="76"/>
      <c r="GE311" s="76"/>
      <c r="GF311" s="76"/>
      <c r="GG311" s="76"/>
      <c r="GH311" s="76"/>
      <c r="GI311" s="76"/>
      <c r="GJ311" s="76"/>
      <c r="GK311" s="76"/>
      <c r="GL311" s="76"/>
      <c r="GM311" s="76"/>
      <c r="GN311" s="76"/>
      <c r="GO311" s="76"/>
      <c r="GP311" s="76"/>
      <c r="GQ311" s="76"/>
      <c r="GR311" s="76"/>
      <c r="GS311" s="76"/>
      <c r="GT311" s="76"/>
      <c r="GU311" s="76"/>
      <c r="GV311" s="76"/>
    </row>
    <row r="312" spans="2:204" s="156" customFormat="1" ht="18.75">
      <c r="B312" s="169">
        <v>305</v>
      </c>
      <c r="C312" s="353">
        <v>44348</v>
      </c>
      <c r="D312" s="352" t="s">
        <v>958</v>
      </c>
      <c r="E312" s="352"/>
      <c r="F312" s="406">
        <v>44357</v>
      </c>
      <c r="G312" s="11">
        <v>1</v>
      </c>
      <c r="H312" s="125" t="s">
        <v>35</v>
      </c>
      <c r="I312" s="125" t="s">
        <v>147</v>
      </c>
      <c r="J312" s="123" t="s">
        <v>406</v>
      </c>
      <c r="K312" s="123" t="s">
        <v>407</v>
      </c>
      <c r="L312" s="238">
        <v>2.46</v>
      </c>
      <c r="M312" s="239">
        <v>2.46</v>
      </c>
      <c r="N312" s="236">
        <f t="shared" si="23"/>
        <v>0</v>
      </c>
      <c r="O312" s="17">
        <v>44104</v>
      </c>
      <c r="P312" s="35">
        <f t="shared" si="22"/>
        <v>8.4333333333333336</v>
      </c>
      <c r="Q312" s="337" t="s">
        <v>1282</v>
      </c>
      <c r="R312" s="17" t="s">
        <v>20</v>
      </c>
      <c r="S312" s="17" t="s">
        <v>69</v>
      </c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  <c r="BA312" s="76"/>
      <c r="BB312" s="76"/>
      <c r="BC312" s="76"/>
      <c r="BD312" s="76"/>
      <c r="BE312" s="76"/>
      <c r="BF312" s="76"/>
      <c r="BG312" s="76"/>
      <c r="BH312" s="76"/>
      <c r="BI312" s="76"/>
      <c r="BJ312" s="76"/>
      <c r="BK312" s="76"/>
      <c r="BL312" s="76"/>
      <c r="BM312" s="76"/>
      <c r="BN312" s="76"/>
      <c r="BO312" s="76"/>
      <c r="BP312" s="76"/>
      <c r="BQ312" s="76"/>
      <c r="BR312" s="76"/>
      <c r="BS312" s="76"/>
      <c r="BT312" s="76"/>
      <c r="BU312" s="76"/>
      <c r="BV312" s="76"/>
      <c r="BW312" s="76"/>
      <c r="BX312" s="76"/>
      <c r="BY312" s="76"/>
      <c r="BZ312" s="76"/>
      <c r="CA312" s="76"/>
      <c r="CB312" s="76"/>
      <c r="CC312" s="76"/>
      <c r="CD312" s="76"/>
      <c r="CE312" s="76"/>
      <c r="CF312" s="76"/>
      <c r="CG312" s="76"/>
      <c r="CH312" s="76"/>
      <c r="CI312" s="76"/>
      <c r="CJ312" s="76"/>
      <c r="CK312" s="76"/>
      <c r="CL312" s="76"/>
      <c r="CM312" s="76"/>
      <c r="CN312" s="76"/>
      <c r="CO312" s="76"/>
      <c r="CP312" s="76"/>
      <c r="CQ312" s="76"/>
      <c r="CR312" s="76"/>
      <c r="CS312" s="76"/>
      <c r="CT312" s="76"/>
      <c r="CU312" s="76"/>
      <c r="CV312" s="76"/>
      <c r="CW312" s="76"/>
      <c r="CX312" s="76"/>
      <c r="CY312" s="76"/>
      <c r="CZ312" s="76"/>
      <c r="DA312" s="76"/>
      <c r="DB312" s="76"/>
      <c r="DC312" s="76"/>
      <c r="DD312" s="76"/>
      <c r="DE312" s="76"/>
      <c r="DF312" s="76"/>
      <c r="DG312" s="76"/>
      <c r="DH312" s="76"/>
      <c r="DI312" s="76"/>
      <c r="DJ312" s="76"/>
      <c r="DK312" s="76"/>
      <c r="DL312" s="76"/>
      <c r="DM312" s="76"/>
      <c r="DN312" s="76"/>
      <c r="DO312" s="76"/>
      <c r="DP312" s="76"/>
      <c r="DQ312" s="76"/>
      <c r="DR312" s="76"/>
      <c r="DS312" s="76"/>
      <c r="DT312" s="76"/>
      <c r="DU312" s="76"/>
      <c r="DV312" s="76"/>
      <c r="DW312" s="76"/>
      <c r="DX312" s="76"/>
      <c r="DY312" s="76"/>
      <c r="DZ312" s="76"/>
      <c r="EA312" s="76"/>
      <c r="EB312" s="76"/>
      <c r="EC312" s="76"/>
      <c r="ED312" s="76"/>
      <c r="EE312" s="76"/>
      <c r="EF312" s="76"/>
      <c r="EG312" s="76"/>
      <c r="EH312" s="76"/>
      <c r="EI312" s="76"/>
      <c r="EJ312" s="76"/>
      <c r="EK312" s="76"/>
      <c r="EL312" s="76"/>
      <c r="EM312" s="76"/>
      <c r="EN312" s="76"/>
      <c r="EO312" s="76"/>
      <c r="EP312" s="76"/>
      <c r="EQ312" s="76"/>
      <c r="ER312" s="76"/>
      <c r="ES312" s="76"/>
      <c r="ET312" s="76"/>
      <c r="EU312" s="76"/>
      <c r="EV312" s="76"/>
      <c r="EW312" s="76"/>
      <c r="EX312" s="76"/>
      <c r="EY312" s="76"/>
      <c r="EZ312" s="76"/>
      <c r="FA312" s="76"/>
      <c r="FB312" s="76"/>
      <c r="FC312" s="76"/>
      <c r="FD312" s="76"/>
      <c r="FE312" s="76"/>
      <c r="FF312" s="76"/>
      <c r="FG312" s="76"/>
      <c r="FH312" s="76"/>
      <c r="FI312" s="76"/>
      <c r="FJ312" s="76"/>
      <c r="FK312" s="76"/>
      <c r="FL312" s="76"/>
      <c r="FM312" s="76"/>
      <c r="FN312" s="76"/>
      <c r="FO312" s="76"/>
      <c r="FP312" s="76"/>
      <c r="FQ312" s="76"/>
      <c r="FR312" s="76"/>
      <c r="FS312" s="76"/>
      <c r="FT312" s="76"/>
      <c r="FU312" s="76"/>
      <c r="FV312" s="76"/>
      <c r="FW312" s="76"/>
      <c r="FX312" s="76"/>
      <c r="FY312" s="76"/>
      <c r="FZ312" s="76"/>
      <c r="GA312" s="76"/>
      <c r="GB312" s="76"/>
      <c r="GC312" s="76"/>
      <c r="GD312" s="76"/>
      <c r="GE312" s="76"/>
      <c r="GF312" s="76"/>
      <c r="GG312" s="76"/>
      <c r="GH312" s="76"/>
      <c r="GI312" s="76"/>
      <c r="GJ312" s="76"/>
      <c r="GK312" s="76"/>
      <c r="GL312" s="76"/>
      <c r="GM312" s="76"/>
      <c r="GN312" s="76"/>
      <c r="GO312" s="76"/>
      <c r="GP312" s="76"/>
      <c r="GQ312" s="76"/>
      <c r="GR312" s="76"/>
      <c r="GS312" s="76"/>
      <c r="GT312" s="76"/>
      <c r="GU312" s="76"/>
      <c r="GV312" s="76"/>
    </row>
    <row r="313" spans="2:204" s="156" customFormat="1" ht="18.75">
      <c r="B313" s="169">
        <v>306</v>
      </c>
      <c r="C313" s="353">
        <v>44348</v>
      </c>
      <c r="D313" s="352" t="s">
        <v>958</v>
      </c>
      <c r="E313" s="352"/>
      <c r="F313" s="406">
        <v>44357</v>
      </c>
      <c r="G313" s="11">
        <v>1</v>
      </c>
      <c r="H313" s="125" t="s">
        <v>35</v>
      </c>
      <c r="I313" s="125" t="s">
        <v>147</v>
      </c>
      <c r="J313" s="123" t="s">
        <v>406</v>
      </c>
      <c r="K313" s="123" t="s">
        <v>408</v>
      </c>
      <c r="L313" s="238">
        <v>8.27</v>
      </c>
      <c r="M313" s="239">
        <v>8.27</v>
      </c>
      <c r="N313" s="236">
        <f t="shared" si="23"/>
        <v>0</v>
      </c>
      <c r="O313" s="17">
        <v>44068</v>
      </c>
      <c r="P313" s="35">
        <f t="shared" si="22"/>
        <v>9.6333333333333329</v>
      </c>
      <c r="Q313" s="337" t="s">
        <v>1282</v>
      </c>
      <c r="R313" s="17" t="s">
        <v>20</v>
      </c>
      <c r="S313" s="17" t="s">
        <v>69</v>
      </c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  <c r="BA313" s="76"/>
      <c r="BB313" s="76"/>
      <c r="BC313" s="76"/>
      <c r="BD313" s="76"/>
      <c r="BE313" s="76"/>
      <c r="BF313" s="76"/>
      <c r="BG313" s="76"/>
      <c r="BH313" s="76"/>
      <c r="BI313" s="76"/>
      <c r="BJ313" s="76"/>
      <c r="BK313" s="76"/>
      <c r="BL313" s="76"/>
      <c r="BM313" s="76"/>
      <c r="BN313" s="76"/>
      <c r="BO313" s="76"/>
      <c r="BP313" s="76"/>
      <c r="BQ313" s="76"/>
      <c r="BR313" s="76"/>
      <c r="BS313" s="76"/>
      <c r="BT313" s="76"/>
      <c r="BU313" s="76"/>
      <c r="BV313" s="76"/>
      <c r="BW313" s="76"/>
      <c r="BX313" s="76"/>
      <c r="BY313" s="76"/>
      <c r="BZ313" s="76"/>
      <c r="CA313" s="76"/>
      <c r="CB313" s="76"/>
      <c r="CC313" s="76"/>
      <c r="CD313" s="76"/>
      <c r="CE313" s="76"/>
      <c r="CF313" s="76"/>
      <c r="CG313" s="76"/>
      <c r="CH313" s="76"/>
      <c r="CI313" s="76"/>
      <c r="CJ313" s="76"/>
      <c r="CK313" s="76"/>
      <c r="CL313" s="76"/>
      <c r="CM313" s="76"/>
      <c r="CN313" s="76"/>
      <c r="CO313" s="76"/>
      <c r="CP313" s="76"/>
      <c r="CQ313" s="76"/>
      <c r="CR313" s="76"/>
      <c r="CS313" s="76"/>
      <c r="CT313" s="76"/>
      <c r="CU313" s="76"/>
      <c r="CV313" s="76"/>
      <c r="CW313" s="76"/>
      <c r="CX313" s="76"/>
      <c r="CY313" s="76"/>
      <c r="CZ313" s="76"/>
      <c r="DA313" s="76"/>
      <c r="DB313" s="76"/>
      <c r="DC313" s="76"/>
      <c r="DD313" s="76"/>
      <c r="DE313" s="76"/>
      <c r="DF313" s="76"/>
      <c r="DG313" s="76"/>
      <c r="DH313" s="76"/>
      <c r="DI313" s="76"/>
      <c r="DJ313" s="76"/>
      <c r="DK313" s="76"/>
      <c r="DL313" s="76"/>
      <c r="DM313" s="76"/>
      <c r="DN313" s="76"/>
      <c r="DO313" s="76"/>
      <c r="DP313" s="76"/>
      <c r="DQ313" s="76"/>
      <c r="DR313" s="76"/>
      <c r="DS313" s="76"/>
      <c r="DT313" s="76"/>
      <c r="DU313" s="76"/>
      <c r="DV313" s="76"/>
      <c r="DW313" s="76"/>
      <c r="DX313" s="76"/>
      <c r="DY313" s="76"/>
      <c r="DZ313" s="76"/>
      <c r="EA313" s="76"/>
      <c r="EB313" s="76"/>
      <c r="EC313" s="76"/>
      <c r="ED313" s="76"/>
      <c r="EE313" s="76"/>
      <c r="EF313" s="76"/>
      <c r="EG313" s="76"/>
      <c r="EH313" s="76"/>
      <c r="EI313" s="76"/>
      <c r="EJ313" s="76"/>
      <c r="EK313" s="76"/>
      <c r="EL313" s="76"/>
      <c r="EM313" s="76"/>
      <c r="EN313" s="76"/>
      <c r="EO313" s="76"/>
      <c r="EP313" s="76"/>
      <c r="EQ313" s="76"/>
      <c r="ER313" s="76"/>
      <c r="ES313" s="76"/>
      <c r="ET313" s="76"/>
      <c r="EU313" s="76"/>
      <c r="EV313" s="76"/>
      <c r="EW313" s="76"/>
      <c r="EX313" s="76"/>
      <c r="EY313" s="76"/>
      <c r="EZ313" s="76"/>
      <c r="FA313" s="76"/>
      <c r="FB313" s="76"/>
      <c r="FC313" s="76"/>
      <c r="FD313" s="76"/>
      <c r="FE313" s="76"/>
      <c r="FF313" s="76"/>
      <c r="FG313" s="76"/>
      <c r="FH313" s="76"/>
      <c r="FI313" s="76"/>
      <c r="FJ313" s="76"/>
      <c r="FK313" s="76"/>
      <c r="FL313" s="76"/>
      <c r="FM313" s="76"/>
      <c r="FN313" s="76"/>
      <c r="FO313" s="76"/>
      <c r="FP313" s="76"/>
      <c r="FQ313" s="76"/>
      <c r="FR313" s="76"/>
      <c r="FS313" s="76"/>
      <c r="FT313" s="76"/>
      <c r="FU313" s="76"/>
      <c r="FV313" s="76"/>
      <c r="FW313" s="76"/>
      <c r="FX313" s="76"/>
      <c r="FY313" s="76"/>
      <c r="FZ313" s="76"/>
      <c r="GA313" s="76"/>
      <c r="GB313" s="76"/>
      <c r="GC313" s="76"/>
      <c r="GD313" s="76"/>
      <c r="GE313" s="76"/>
      <c r="GF313" s="76"/>
      <c r="GG313" s="76"/>
      <c r="GH313" s="76"/>
      <c r="GI313" s="76"/>
      <c r="GJ313" s="76"/>
      <c r="GK313" s="76"/>
      <c r="GL313" s="76"/>
      <c r="GM313" s="76"/>
      <c r="GN313" s="76"/>
      <c r="GO313" s="76"/>
      <c r="GP313" s="76"/>
      <c r="GQ313" s="76"/>
      <c r="GR313" s="76"/>
      <c r="GS313" s="76"/>
      <c r="GT313" s="76"/>
      <c r="GU313" s="76"/>
      <c r="GV313" s="76"/>
    </row>
    <row r="314" spans="2:204" s="156" customFormat="1" ht="18.75">
      <c r="B314" s="169">
        <v>307</v>
      </c>
      <c r="C314" s="353">
        <v>44348</v>
      </c>
      <c r="D314" s="352" t="s">
        <v>958</v>
      </c>
      <c r="E314" s="352"/>
      <c r="F314" s="406">
        <v>44357</v>
      </c>
      <c r="G314" s="11">
        <v>1</v>
      </c>
      <c r="H314" s="125" t="s">
        <v>35</v>
      </c>
      <c r="I314" s="125" t="s">
        <v>147</v>
      </c>
      <c r="J314" s="123" t="s">
        <v>406</v>
      </c>
      <c r="K314" s="123" t="s">
        <v>409</v>
      </c>
      <c r="L314" s="238">
        <v>8.35</v>
      </c>
      <c r="M314" s="239">
        <v>8.35</v>
      </c>
      <c r="N314" s="236">
        <f t="shared" si="23"/>
        <v>0</v>
      </c>
      <c r="O314" s="17">
        <v>44068</v>
      </c>
      <c r="P314" s="35">
        <f t="shared" si="22"/>
        <v>9.6333333333333329</v>
      </c>
      <c r="Q314" s="337" t="s">
        <v>1282</v>
      </c>
      <c r="R314" s="17" t="s">
        <v>20</v>
      </c>
      <c r="S314" s="17" t="s">
        <v>69</v>
      </c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  <c r="BA314" s="76"/>
      <c r="BB314" s="76"/>
      <c r="BC314" s="76"/>
      <c r="BD314" s="76"/>
      <c r="BE314" s="76"/>
      <c r="BF314" s="76"/>
      <c r="BG314" s="76"/>
      <c r="BH314" s="76"/>
      <c r="BI314" s="76"/>
      <c r="BJ314" s="76"/>
      <c r="BK314" s="76"/>
      <c r="BL314" s="76"/>
      <c r="BM314" s="76"/>
      <c r="BN314" s="76"/>
      <c r="BO314" s="76"/>
      <c r="BP314" s="76"/>
      <c r="BQ314" s="76"/>
      <c r="BR314" s="76"/>
      <c r="BS314" s="76"/>
      <c r="BT314" s="76"/>
      <c r="BU314" s="76"/>
      <c r="BV314" s="76"/>
      <c r="BW314" s="76"/>
      <c r="BX314" s="76"/>
      <c r="BY314" s="76"/>
      <c r="BZ314" s="76"/>
      <c r="CA314" s="76"/>
      <c r="CB314" s="76"/>
      <c r="CC314" s="76"/>
      <c r="CD314" s="76"/>
      <c r="CE314" s="76"/>
      <c r="CF314" s="76"/>
      <c r="CG314" s="76"/>
      <c r="CH314" s="76"/>
      <c r="CI314" s="76"/>
      <c r="CJ314" s="76"/>
      <c r="CK314" s="76"/>
      <c r="CL314" s="76"/>
      <c r="CM314" s="76"/>
      <c r="CN314" s="76"/>
      <c r="CO314" s="76"/>
      <c r="CP314" s="76"/>
      <c r="CQ314" s="76"/>
      <c r="CR314" s="76"/>
      <c r="CS314" s="76"/>
      <c r="CT314" s="76"/>
      <c r="CU314" s="76"/>
      <c r="CV314" s="76"/>
      <c r="CW314" s="76"/>
      <c r="CX314" s="76"/>
      <c r="CY314" s="76"/>
      <c r="CZ314" s="76"/>
      <c r="DA314" s="76"/>
      <c r="DB314" s="76"/>
      <c r="DC314" s="76"/>
      <c r="DD314" s="76"/>
      <c r="DE314" s="76"/>
      <c r="DF314" s="76"/>
      <c r="DG314" s="76"/>
      <c r="DH314" s="76"/>
      <c r="DI314" s="76"/>
      <c r="DJ314" s="76"/>
      <c r="DK314" s="76"/>
      <c r="DL314" s="76"/>
      <c r="DM314" s="76"/>
      <c r="DN314" s="76"/>
      <c r="DO314" s="76"/>
      <c r="DP314" s="76"/>
      <c r="DQ314" s="76"/>
      <c r="DR314" s="76"/>
      <c r="DS314" s="76"/>
      <c r="DT314" s="76"/>
      <c r="DU314" s="76"/>
      <c r="DV314" s="76"/>
      <c r="DW314" s="76"/>
      <c r="DX314" s="76"/>
      <c r="DY314" s="76"/>
      <c r="DZ314" s="76"/>
      <c r="EA314" s="76"/>
      <c r="EB314" s="76"/>
      <c r="EC314" s="76"/>
      <c r="ED314" s="76"/>
      <c r="EE314" s="76"/>
      <c r="EF314" s="76"/>
      <c r="EG314" s="76"/>
      <c r="EH314" s="76"/>
      <c r="EI314" s="76"/>
      <c r="EJ314" s="76"/>
      <c r="EK314" s="76"/>
      <c r="EL314" s="76"/>
      <c r="EM314" s="76"/>
      <c r="EN314" s="76"/>
      <c r="EO314" s="76"/>
      <c r="EP314" s="76"/>
      <c r="EQ314" s="76"/>
      <c r="ER314" s="76"/>
      <c r="ES314" s="76"/>
      <c r="ET314" s="76"/>
      <c r="EU314" s="76"/>
      <c r="EV314" s="76"/>
      <c r="EW314" s="76"/>
      <c r="EX314" s="76"/>
      <c r="EY314" s="76"/>
      <c r="EZ314" s="76"/>
      <c r="FA314" s="76"/>
      <c r="FB314" s="76"/>
      <c r="FC314" s="76"/>
      <c r="FD314" s="76"/>
      <c r="FE314" s="76"/>
      <c r="FF314" s="76"/>
      <c r="FG314" s="76"/>
      <c r="FH314" s="76"/>
      <c r="FI314" s="76"/>
      <c r="FJ314" s="76"/>
      <c r="FK314" s="76"/>
      <c r="FL314" s="76"/>
      <c r="FM314" s="76"/>
      <c r="FN314" s="76"/>
      <c r="FO314" s="76"/>
      <c r="FP314" s="76"/>
      <c r="FQ314" s="76"/>
      <c r="FR314" s="76"/>
      <c r="FS314" s="76"/>
      <c r="FT314" s="76"/>
      <c r="FU314" s="76"/>
      <c r="FV314" s="76"/>
      <c r="FW314" s="76"/>
      <c r="FX314" s="76"/>
      <c r="FY314" s="76"/>
      <c r="FZ314" s="76"/>
      <c r="GA314" s="76"/>
      <c r="GB314" s="76"/>
      <c r="GC314" s="76"/>
      <c r="GD314" s="76"/>
      <c r="GE314" s="76"/>
      <c r="GF314" s="76"/>
      <c r="GG314" s="76"/>
      <c r="GH314" s="76"/>
      <c r="GI314" s="76"/>
      <c r="GJ314" s="76"/>
      <c r="GK314" s="76"/>
      <c r="GL314" s="76"/>
      <c r="GM314" s="76"/>
      <c r="GN314" s="76"/>
      <c r="GO314" s="76"/>
      <c r="GP314" s="76"/>
      <c r="GQ314" s="76"/>
      <c r="GR314" s="76"/>
      <c r="GS314" s="76"/>
      <c r="GT314" s="76"/>
      <c r="GU314" s="76"/>
      <c r="GV314" s="76"/>
    </row>
    <row r="315" spans="2:204" s="156" customFormat="1" ht="18.75">
      <c r="B315" s="169">
        <v>308</v>
      </c>
      <c r="C315" s="353">
        <v>44348</v>
      </c>
      <c r="D315" s="352" t="s">
        <v>958</v>
      </c>
      <c r="E315" s="352"/>
      <c r="F315" s="406">
        <v>44357</v>
      </c>
      <c r="G315" s="11">
        <v>1</v>
      </c>
      <c r="H315" s="125" t="s">
        <v>35</v>
      </c>
      <c r="I315" s="125" t="s">
        <v>147</v>
      </c>
      <c r="J315" s="123" t="s">
        <v>406</v>
      </c>
      <c r="K315" s="123" t="s">
        <v>410</v>
      </c>
      <c r="L315" s="238">
        <v>4.03</v>
      </c>
      <c r="M315" s="239">
        <v>4.03</v>
      </c>
      <c r="N315" s="236">
        <f t="shared" si="23"/>
        <v>0</v>
      </c>
      <c r="O315" s="17">
        <v>44069</v>
      </c>
      <c r="P315" s="35">
        <f t="shared" si="22"/>
        <v>9.6</v>
      </c>
      <c r="Q315" s="337" t="s">
        <v>1282</v>
      </c>
      <c r="R315" s="17" t="s">
        <v>20</v>
      </c>
      <c r="S315" s="17" t="s">
        <v>69</v>
      </c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6"/>
      <c r="BD315" s="76"/>
      <c r="BE315" s="76"/>
      <c r="BF315" s="76"/>
      <c r="BG315" s="76"/>
      <c r="BH315" s="76"/>
      <c r="BI315" s="76"/>
      <c r="BJ315" s="76"/>
      <c r="BK315" s="76"/>
      <c r="BL315" s="76"/>
      <c r="BM315" s="76"/>
      <c r="BN315" s="76"/>
      <c r="BO315" s="76"/>
      <c r="BP315" s="76"/>
      <c r="BQ315" s="76"/>
      <c r="BR315" s="76"/>
      <c r="BS315" s="76"/>
      <c r="BT315" s="76"/>
      <c r="BU315" s="76"/>
      <c r="BV315" s="76"/>
      <c r="BW315" s="76"/>
      <c r="BX315" s="76"/>
      <c r="BY315" s="76"/>
      <c r="BZ315" s="76"/>
      <c r="CA315" s="76"/>
      <c r="CB315" s="76"/>
      <c r="CC315" s="76"/>
      <c r="CD315" s="76"/>
      <c r="CE315" s="76"/>
      <c r="CF315" s="76"/>
      <c r="CG315" s="76"/>
      <c r="CH315" s="76"/>
      <c r="CI315" s="76"/>
      <c r="CJ315" s="76"/>
      <c r="CK315" s="76"/>
      <c r="CL315" s="76"/>
      <c r="CM315" s="76"/>
      <c r="CN315" s="76"/>
      <c r="CO315" s="76"/>
      <c r="CP315" s="76"/>
      <c r="CQ315" s="76"/>
      <c r="CR315" s="76"/>
      <c r="CS315" s="76"/>
      <c r="CT315" s="76"/>
      <c r="CU315" s="76"/>
      <c r="CV315" s="76"/>
      <c r="CW315" s="76"/>
      <c r="CX315" s="76"/>
      <c r="CY315" s="76"/>
      <c r="CZ315" s="76"/>
      <c r="DA315" s="76"/>
      <c r="DB315" s="76"/>
      <c r="DC315" s="76"/>
      <c r="DD315" s="76"/>
      <c r="DE315" s="76"/>
      <c r="DF315" s="76"/>
      <c r="DG315" s="76"/>
      <c r="DH315" s="76"/>
      <c r="DI315" s="76"/>
      <c r="DJ315" s="76"/>
      <c r="DK315" s="76"/>
      <c r="DL315" s="76"/>
      <c r="DM315" s="76"/>
      <c r="DN315" s="76"/>
      <c r="DO315" s="76"/>
      <c r="DP315" s="76"/>
      <c r="DQ315" s="76"/>
      <c r="DR315" s="76"/>
      <c r="DS315" s="76"/>
      <c r="DT315" s="76"/>
      <c r="DU315" s="76"/>
      <c r="DV315" s="76"/>
      <c r="DW315" s="76"/>
      <c r="DX315" s="76"/>
      <c r="DY315" s="76"/>
      <c r="DZ315" s="76"/>
      <c r="EA315" s="76"/>
      <c r="EB315" s="76"/>
      <c r="EC315" s="76"/>
      <c r="ED315" s="76"/>
      <c r="EE315" s="76"/>
      <c r="EF315" s="76"/>
      <c r="EG315" s="76"/>
      <c r="EH315" s="76"/>
      <c r="EI315" s="76"/>
      <c r="EJ315" s="76"/>
      <c r="EK315" s="76"/>
      <c r="EL315" s="76"/>
      <c r="EM315" s="76"/>
      <c r="EN315" s="76"/>
      <c r="EO315" s="76"/>
      <c r="EP315" s="76"/>
      <c r="EQ315" s="76"/>
      <c r="ER315" s="76"/>
      <c r="ES315" s="76"/>
      <c r="ET315" s="76"/>
      <c r="EU315" s="76"/>
      <c r="EV315" s="76"/>
      <c r="EW315" s="76"/>
      <c r="EX315" s="76"/>
      <c r="EY315" s="76"/>
      <c r="EZ315" s="76"/>
      <c r="FA315" s="76"/>
      <c r="FB315" s="76"/>
      <c r="FC315" s="76"/>
      <c r="FD315" s="76"/>
      <c r="FE315" s="76"/>
      <c r="FF315" s="76"/>
      <c r="FG315" s="76"/>
      <c r="FH315" s="76"/>
      <c r="FI315" s="76"/>
      <c r="FJ315" s="76"/>
      <c r="FK315" s="76"/>
      <c r="FL315" s="76"/>
      <c r="FM315" s="76"/>
      <c r="FN315" s="76"/>
      <c r="FO315" s="76"/>
      <c r="FP315" s="76"/>
      <c r="FQ315" s="76"/>
      <c r="FR315" s="76"/>
      <c r="FS315" s="76"/>
      <c r="FT315" s="76"/>
      <c r="FU315" s="76"/>
      <c r="FV315" s="76"/>
      <c r="FW315" s="76"/>
      <c r="FX315" s="76"/>
      <c r="FY315" s="76"/>
      <c r="FZ315" s="76"/>
      <c r="GA315" s="76"/>
      <c r="GB315" s="76"/>
      <c r="GC315" s="76"/>
      <c r="GD315" s="76"/>
      <c r="GE315" s="76"/>
      <c r="GF315" s="76"/>
      <c r="GG315" s="76"/>
      <c r="GH315" s="76"/>
      <c r="GI315" s="76"/>
      <c r="GJ315" s="76"/>
      <c r="GK315" s="76"/>
      <c r="GL315" s="76"/>
      <c r="GM315" s="76"/>
      <c r="GN315" s="76"/>
      <c r="GO315" s="76"/>
      <c r="GP315" s="76"/>
      <c r="GQ315" s="76"/>
      <c r="GR315" s="76"/>
      <c r="GS315" s="76"/>
      <c r="GT315" s="76"/>
      <c r="GU315" s="76"/>
      <c r="GV315" s="76"/>
    </row>
    <row r="316" spans="2:204" s="156" customFormat="1" ht="18.75">
      <c r="B316" s="169">
        <v>309</v>
      </c>
      <c r="C316" s="353">
        <v>44348</v>
      </c>
      <c r="D316" s="352" t="s">
        <v>958</v>
      </c>
      <c r="E316" s="352"/>
      <c r="F316" s="406">
        <v>44357</v>
      </c>
      <c r="G316" s="11">
        <v>1</v>
      </c>
      <c r="H316" s="125" t="s">
        <v>35</v>
      </c>
      <c r="I316" s="125" t="s">
        <v>147</v>
      </c>
      <c r="J316" s="123" t="s">
        <v>406</v>
      </c>
      <c r="K316" s="123" t="s">
        <v>411</v>
      </c>
      <c r="L316" s="238">
        <v>4.8099999999999996</v>
      </c>
      <c r="M316" s="239">
        <v>4.8099999999999996</v>
      </c>
      <c r="N316" s="236">
        <f t="shared" si="23"/>
        <v>0</v>
      </c>
      <c r="O316" s="17">
        <v>44069</v>
      </c>
      <c r="P316" s="35">
        <f t="shared" si="22"/>
        <v>9.6</v>
      </c>
      <c r="Q316" s="337" t="s">
        <v>1282</v>
      </c>
      <c r="R316" s="17" t="s">
        <v>20</v>
      </c>
      <c r="S316" s="17" t="s">
        <v>69</v>
      </c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  <c r="BA316" s="76"/>
      <c r="BB316" s="76"/>
      <c r="BC316" s="76"/>
      <c r="BD316" s="76"/>
      <c r="BE316" s="76"/>
      <c r="BF316" s="76"/>
      <c r="BG316" s="76"/>
      <c r="BH316" s="76"/>
      <c r="BI316" s="76"/>
      <c r="BJ316" s="76"/>
      <c r="BK316" s="76"/>
      <c r="BL316" s="76"/>
      <c r="BM316" s="76"/>
      <c r="BN316" s="76"/>
      <c r="BO316" s="76"/>
      <c r="BP316" s="76"/>
      <c r="BQ316" s="76"/>
      <c r="BR316" s="76"/>
      <c r="BS316" s="76"/>
      <c r="BT316" s="76"/>
      <c r="BU316" s="76"/>
      <c r="BV316" s="76"/>
      <c r="BW316" s="76"/>
      <c r="BX316" s="76"/>
      <c r="BY316" s="76"/>
      <c r="BZ316" s="76"/>
      <c r="CA316" s="76"/>
      <c r="CB316" s="76"/>
      <c r="CC316" s="76"/>
      <c r="CD316" s="76"/>
      <c r="CE316" s="76"/>
      <c r="CF316" s="76"/>
      <c r="CG316" s="76"/>
      <c r="CH316" s="76"/>
      <c r="CI316" s="76"/>
      <c r="CJ316" s="76"/>
      <c r="CK316" s="76"/>
      <c r="CL316" s="76"/>
      <c r="CM316" s="76"/>
      <c r="CN316" s="76"/>
      <c r="CO316" s="76"/>
      <c r="CP316" s="76"/>
      <c r="CQ316" s="76"/>
      <c r="CR316" s="76"/>
      <c r="CS316" s="76"/>
      <c r="CT316" s="76"/>
      <c r="CU316" s="76"/>
      <c r="CV316" s="76"/>
      <c r="CW316" s="76"/>
      <c r="CX316" s="76"/>
      <c r="CY316" s="76"/>
      <c r="CZ316" s="76"/>
      <c r="DA316" s="76"/>
      <c r="DB316" s="76"/>
      <c r="DC316" s="76"/>
      <c r="DD316" s="76"/>
      <c r="DE316" s="76"/>
      <c r="DF316" s="76"/>
      <c r="DG316" s="76"/>
      <c r="DH316" s="76"/>
      <c r="DI316" s="76"/>
      <c r="DJ316" s="76"/>
      <c r="DK316" s="76"/>
      <c r="DL316" s="76"/>
      <c r="DM316" s="76"/>
      <c r="DN316" s="76"/>
      <c r="DO316" s="76"/>
      <c r="DP316" s="76"/>
      <c r="DQ316" s="76"/>
      <c r="DR316" s="76"/>
      <c r="DS316" s="76"/>
      <c r="DT316" s="76"/>
      <c r="DU316" s="76"/>
      <c r="DV316" s="76"/>
      <c r="DW316" s="76"/>
      <c r="DX316" s="76"/>
      <c r="DY316" s="76"/>
      <c r="DZ316" s="76"/>
      <c r="EA316" s="76"/>
      <c r="EB316" s="76"/>
      <c r="EC316" s="76"/>
      <c r="ED316" s="76"/>
      <c r="EE316" s="76"/>
      <c r="EF316" s="76"/>
      <c r="EG316" s="76"/>
      <c r="EH316" s="76"/>
      <c r="EI316" s="76"/>
      <c r="EJ316" s="76"/>
      <c r="EK316" s="76"/>
      <c r="EL316" s="76"/>
      <c r="EM316" s="76"/>
      <c r="EN316" s="76"/>
      <c r="EO316" s="76"/>
      <c r="EP316" s="76"/>
      <c r="EQ316" s="76"/>
      <c r="ER316" s="76"/>
      <c r="ES316" s="76"/>
      <c r="ET316" s="76"/>
      <c r="EU316" s="76"/>
      <c r="EV316" s="76"/>
      <c r="EW316" s="76"/>
      <c r="EX316" s="76"/>
      <c r="EY316" s="76"/>
      <c r="EZ316" s="76"/>
      <c r="FA316" s="76"/>
      <c r="FB316" s="76"/>
      <c r="FC316" s="76"/>
      <c r="FD316" s="76"/>
      <c r="FE316" s="76"/>
      <c r="FF316" s="76"/>
      <c r="FG316" s="76"/>
      <c r="FH316" s="76"/>
      <c r="FI316" s="76"/>
      <c r="FJ316" s="76"/>
      <c r="FK316" s="76"/>
      <c r="FL316" s="76"/>
      <c r="FM316" s="76"/>
      <c r="FN316" s="76"/>
      <c r="FO316" s="76"/>
      <c r="FP316" s="76"/>
      <c r="FQ316" s="76"/>
      <c r="FR316" s="76"/>
      <c r="FS316" s="76"/>
      <c r="FT316" s="76"/>
      <c r="FU316" s="76"/>
      <c r="FV316" s="76"/>
      <c r="FW316" s="76"/>
      <c r="FX316" s="76"/>
      <c r="FY316" s="76"/>
      <c r="FZ316" s="76"/>
      <c r="GA316" s="76"/>
      <c r="GB316" s="76"/>
      <c r="GC316" s="76"/>
      <c r="GD316" s="76"/>
      <c r="GE316" s="76"/>
      <c r="GF316" s="76"/>
      <c r="GG316" s="76"/>
      <c r="GH316" s="76"/>
      <c r="GI316" s="76"/>
      <c r="GJ316" s="76"/>
      <c r="GK316" s="76"/>
      <c r="GL316" s="76"/>
      <c r="GM316" s="76"/>
      <c r="GN316" s="76"/>
      <c r="GO316" s="76"/>
      <c r="GP316" s="76"/>
      <c r="GQ316" s="76"/>
      <c r="GR316" s="76"/>
      <c r="GS316" s="76"/>
      <c r="GT316" s="76"/>
      <c r="GU316" s="76"/>
      <c r="GV316" s="76"/>
    </row>
    <row r="317" spans="2:204" s="156" customFormat="1" ht="18.75">
      <c r="B317" s="169">
        <v>310</v>
      </c>
      <c r="C317" s="353">
        <v>44348</v>
      </c>
      <c r="D317" s="352" t="s">
        <v>958</v>
      </c>
      <c r="E317" s="352"/>
      <c r="F317" s="406">
        <v>44357</v>
      </c>
      <c r="G317" s="14">
        <v>3</v>
      </c>
      <c r="H317" s="125" t="s">
        <v>174</v>
      </c>
      <c r="I317" s="125" t="s">
        <v>38</v>
      </c>
      <c r="J317" s="123" t="s">
        <v>1042</v>
      </c>
      <c r="K317" s="123" t="s">
        <v>1043</v>
      </c>
      <c r="L317" s="238">
        <v>3.81</v>
      </c>
      <c r="M317" s="238">
        <v>3.81</v>
      </c>
      <c r="N317" s="236">
        <f t="shared" si="23"/>
        <v>0</v>
      </c>
      <c r="O317" s="127">
        <v>44016</v>
      </c>
      <c r="P317" s="42">
        <v>11.366666666666667</v>
      </c>
      <c r="Q317" s="337" t="s">
        <v>1282</v>
      </c>
      <c r="R317" s="125" t="s">
        <v>52</v>
      </c>
      <c r="S317" s="125" t="s">
        <v>112</v>
      </c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  <c r="BA317" s="76"/>
      <c r="BB317" s="76"/>
      <c r="BC317" s="76"/>
      <c r="BD317" s="76"/>
      <c r="BE317" s="76"/>
      <c r="BF317" s="76"/>
      <c r="BG317" s="76"/>
      <c r="BH317" s="76"/>
      <c r="BI317" s="76"/>
      <c r="BJ317" s="76"/>
      <c r="BK317" s="76"/>
      <c r="BL317" s="76"/>
      <c r="BM317" s="76"/>
      <c r="BN317" s="76"/>
      <c r="BO317" s="76"/>
      <c r="BP317" s="76"/>
      <c r="BQ317" s="76"/>
      <c r="BR317" s="76"/>
      <c r="BS317" s="76"/>
      <c r="BT317" s="76"/>
      <c r="BU317" s="76"/>
      <c r="BV317" s="76"/>
      <c r="BW317" s="76"/>
      <c r="BX317" s="76"/>
      <c r="BY317" s="76"/>
      <c r="BZ317" s="76"/>
      <c r="CA317" s="76"/>
      <c r="CB317" s="76"/>
      <c r="CC317" s="76"/>
      <c r="CD317" s="76"/>
      <c r="CE317" s="76"/>
      <c r="CF317" s="76"/>
      <c r="CG317" s="76"/>
      <c r="CH317" s="76"/>
      <c r="CI317" s="76"/>
      <c r="CJ317" s="76"/>
      <c r="CK317" s="76"/>
      <c r="CL317" s="76"/>
      <c r="CM317" s="76"/>
      <c r="CN317" s="76"/>
      <c r="CO317" s="76"/>
      <c r="CP317" s="76"/>
      <c r="CQ317" s="76"/>
      <c r="CR317" s="76"/>
      <c r="CS317" s="76"/>
      <c r="CT317" s="76"/>
      <c r="CU317" s="76"/>
      <c r="CV317" s="76"/>
      <c r="CW317" s="76"/>
      <c r="CX317" s="76"/>
      <c r="CY317" s="76"/>
      <c r="CZ317" s="76"/>
      <c r="DA317" s="76"/>
      <c r="DB317" s="76"/>
      <c r="DC317" s="76"/>
      <c r="DD317" s="76"/>
      <c r="DE317" s="76"/>
      <c r="DF317" s="76"/>
      <c r="DG317" s="76"/>
      <c r="DH317" s="76"/>
      <c r="DI317" s="76"/>
      <c r="DJ317" s="76"/>
      <c r="DK317" s="76"/>
      <c r="DL317" s="76"/>
      <c r="DM317" s="76"/>
      <c r="DN317" s="76"/>
      <c r="DO317" s="76"/>
      <c r="DP317" s="76"/>
      <c r="DQ317" s="76"/>
      <c r="DR317" s="76"/>
      <c r="DS317" s="76"/>
      <c r="DT317" s="76"/>
      <c r="DU317" s="76"/>
      <c r="DV317" s="76"/>
      <c r="DW317" s="76"/>
      <c r="DX317" s="76"/>
      <c r="DY317" s="76"/>
      <c r="DZ317" s="76"/>
      <c r="EA317" s="76"/>
      <c r="EB317" s="76"/>
      <c r="EC317" s="76"/>
      <c r="ED317" s="76"/>
      <c r="EE317" s="76"/>
      <c r="EF317" s="76"/>
      <c r="EG317" s="76"/>
      <c r="EH317" s="76"/>
      <c r="EI317" s="76"/>
      <c r="EJ317" s="76"/>
      <c r="EK317" s="76"/>
      <c r="EL317" s="76"/>
      <c r="EM317" s="76"/>
      <c r="EN317" s="76"/>
      <c r="EO317" s="76"/>
      <c r="EP317" s="76"/>
      <c r="EQ317" s="76"/>
      <c r="ER317" s="76"/>
      <c r="ES317" s="76"/>
      <c r="ET317" s="76"/>
      <c r="EU317" s="76"/>
      <c r="EV317" s="76"/>
      <c r="EW317" s="76"/>
      <c r="EX317" s="76"/>
      <c r="EY317" s="76"/>
      <c r="EZ317" s="76"/>
      <c r="FA317" s="76"/>
      <c r="FB317" s="76"/>
      <c r="FC317" s="76"/>
      <c r="FD317" s="76"/>
      <c r="FE317" s="76"/>
      <c r="FF317" s="76"/>
      <c r="FG317" s="76"/>
      <c r="FH317" s="76"/>
      <c r="FI317" s="76"/>
      <c r="FJ317" s="76"/>
      <c r="FK317" s="76"/>
      <c r="FL317" s="76"/>
      <c r="FM317" s="76"/>
      <c r="FN317" s="76"/>
      <c r="FO317" s="76"/>
      <c r="FP317" s="76"/>
      <c r="FQ317" s="76"/>
      <c r="FR317" s="76"/>
      <c r="FS317" s="76"/>
      <c r="FT317" s="76"/>
      <c r="FU317" s="76"/>
      <c r="FV317" s="76"/>
      <c r="FW317" s="76"/>
      <c r="FX317" s="76"/>
      <c r="FY317" s="76"/>
      <c r="FZ317" s="76"/>
      <c r="GA317" s="76"/>
      <c r="GB317" s="76"/>
      <c r="GC317" s="76"/>
      <c r="GD317" s="76"/>
      <c r="GE317" s="76"/>
      <c r="GF317" s="76"/>
      <c r="GG317" s="76"/>
      <c r="GH317" s="76"/>
      <c r="GI317" s="76"/>
      <c r="GJ317" s="76"/>
      <c r="GK317" s="76"/>
      <c r="GL317" s="76"/>
      <c r="GM317" s="76"/>
      <c r="GN317" s="76"/>
      <c r="GO317" s="76"/>
      <c r="GP317" s="76"/>
      <c r="GQ317" s="76"/>
      <c r="GR317" s="76"/>
      <c r="GS317" s="76"/>
      <c r="GT317" s="76"/>
      <c r="GU317" s="76"/>
      <c r="GV317" s="76"/>
    </row>
    <row r="318" spans="2:204" s="156" customFormat="1" ht="18.75">
      <c r="B318" s="169">
        <v>311</v>
      </c>
      <c r="C318" s="353">
        <v>44348</v>
      </c>
      <c r="D318" s="352" t="s">
        <v>958</v>
      </c>
      <c r="E318" s="352"/>
      <c r="F318" s="406">
        <v>44357</v>
      </c>
      <c r="G318" s="14">
        <v>3</v>
      </c>
      <c r="H318" s="125" t="s">
        <v>174</v>
      </c>
      <c r="I318" s="125" t="s">
        <v>38</v>
      </c>
      <c r="J318" s="123" t="s">
        <v>1042</v>
      </c>
      <c r="K318" s="123" t="s">
        <v>1044</v>
      </c>
      <c r="L318" s="238">
        <v>3.12</v>
      </c>
      <c r="M318" s="238">
        <v>3.12</v>
      </c>
      <c r="N318" s="236">
        <f t="shared" si="23"/>
        <v>0</v>
      </c>
      <c r="O318" s="127">
        <v>44016</v>
      </c>
      <c r="P318" s="42">
        <v>11.366666666666667</v>
      </c>
      <c r="Q318" s="337" t="s">
        <v>1282</v>
      </c>
      <c r="R318" s="125" t="s">
        <v>52</v>
      </c>
      <c r="S318" s="125" t="s">
        <v>112</v>
      </c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  <c r="BA318" s="76"/>
      <c r="BB318" s="76"/>
      <c r="BC318" s="76"/>
      <c r="BD318" s="76"/>
      <c r="BE318" s="76"/>
      <c r="BF318" s="76"/>
      <c r="BG318" s="76"/>
      <c r="BH318" s="76"/>
      <c r="BI318" s="76"/>
      <c r="BJ318" s="76"/>
      <c r="BK318" s="76"/>
      <c r="BL318" s="76"/>
      <c r="BM318" s="76"/>
      <c r="BN318" s="76"/>
      <c r="BO318" s="76"/>
      <c r="BP318" s="76"/>
      <c r="BQ318" s="76"/>
      <c r="BR318" s="76"/>
      <c r="BS318" s="76"/>
      <c r="BT318" s="76"/>
      <c r="BU318" s="76"/>
      <c r="BV318" s="76"/>
      <c r="BW318" s="76"/>
      <c r="BX318" s="76"/>
      <c r="BY318" s="76"/>
      <c r="BZ318" s="76"/>
      <c r="CA318" s="76"/>
      <c r="CB318" s="76"/>
      <c r="CC318" s="76"/>
      <c r="CD318" s="76"/>
      <c r="CE318" s="76"/>
      <c r="CF318" s="76"/>
      <c r="CG318" s="76"/>
      <c r="CH318" s="76"/>
      <c r="CI318" s="76"/>
      <c r="CJ318" s="76"/>
      <c r="CK318" s="76"/>
      <c r="CL318" s="76"/>
      <c r="CM318" s="76"/>
      <c r="CN318" s="76"/>
      <c r="CO318" s="76"/>
      <c r="CP318" s="76"/>
      <c r="CQ318" s="76"/>
      <c r="CR318" s="76"/>
      <c r="CS318" s="76"/>
      <c r="CT318" s="76"/>
      <c r="CU318" s="76"/>
      <c r="CV318" s="76"/>
      <c r="CW318" s="76"/>
      <c r="CX318" s="76"/>
      <c r="CY318" s="76"/>
      <c r="CZ318" s="76"/>
      <c r="DA318" s="76"/>
      <c r="DB318" s="76"/>
      <c r="DC318" s="76"/>
      <c r="DD318" s="76"/>
      <c r="DE318" s="76"/>
      <c r="DF318" s="76"/>
      <c r="DG318" s="76"/>
      <c r="DH318" s="76"/>
      <c r="DI318" s="76"/>
      <c r="DJ318" s="76"/>
      <c r="DK318" s="76"/>
      <c r="DL318" s="76"/>
      <c r="DM318" s="76"/>
      <c r="DN318" s="76"/>
      <c r="DO318" s="76"/>
      <c r="DP318" s="76"/>
      <c r="DQ318" s="76"/>
      <c r="DR318" s="76"/>
      <c r="DS318" s="76"/>
      <c r="DT318" s="76"/>
      <c r="DU318" s="76"/>
      <c r="DV318" s="76"/>
      <c r="DW318" s="76"/>
      <c r="DX318" s="76"/>
      <c r="DY318" s="76"/>
      <c r="DZ318" s="76"/>
      <c r="EA318" s="76"/>
      <c r="EB318" s="76"/>
      <c r="EC318" s="76"/>
      <c r="ED318" s="76"/>
      <c r="EE318" s="76"/>
      <c r="EF318" s="76"/>
      <c r="EG318" s="76"/>
      <c r="EH318" s="76"/>
      <c r="EI318" s="76"/>
      <c r="EJ318" s="76"/>
      <c r="EK318" s="76"/>
      <c r="EL318" s="76"/>
      <c r="EM318" s="76"/>
      <c r="EN318" s="76"/>
      <c r="EO318" s="76"/>
      <c r="EP318" s="76"/>
      <c r="EQ318" s="76"/>
      <c r="ER318" s="76"/>
      <c r="ES318" s="76"/>
      <c r="ET318" s="76"/>
      <c r="EU318" s="76"/>
      <c r="EV318" s="76"/>
      <c r="EW318" s="76"/>
      <c r="EX318" s="76"/>
      <c r="EY318" s="76"/>
      <c r="EZ318" s="76"/>
      <c r="FA318" s="76"/>
      <c r="FB318" s="76"/>
      <c r="FC318" s="76"/>
      <c r="FD318" s="76"/>
      <c r="FE318" s="76"/>
      <c r="FF318" s="76"/>
      <c r="FG318" s="76"/>
      <c r="FH318" s="76"/>
      <c r="FI318" s="76"/>
      <c r="FJ318" s="76"/>
      <c r="FK318" s="76"/>
      <c r="FL318" s="76"/>
      <c r="FM318" s="76"/>
      <c r="FN318" s="76"/>
      <c r="FO318" s="76"/>
      <c r="FP318" s="76"/>
      <c r="FQ318" s="76"/>
      <c r="FR318" s="76"/>
      <c r="FS318" s="76"/>
      <c r="FT318" s="76"/>
      <c r="FU318" s="76"/>
      <c r="FV318" s="76"/>
      <c r="FW318" s="76"/>
      <c r="FX318" s="76"/>
      <c r="FY318" s="76"/>
      <c r="FZ318" s="76"/>
      <c r="GA318" s="76"/>
      <c r="GB318" s="76"/>
      <c r="GC318" s="76"/>
      <c r="GD318" s="76"/>
      <c r="GE318" s="76"/>
      <c r="GF318" s="76"/>
      <c r="GG318" s="76"/>
      <c r="GH318" s="76"/>
      <c r="GI318" s="76"/>
      <c r="GJ318" s="76"/>
      <c r="GK318" s="76"/>
      <c r="GL318" s="76"/>
      <c r="GM318" s="76"/>
      <c r="GN318" s="76"/>
      <c r="GO318" s="76"/>
      <c r="GP318" s="76"/>
      <c r="GQ318" s="76"/>
      <c r="GR318" s="76"/>
      <c r="GS318" s="76"/>
      <c r="GT318" s="76"/>
      <c r="GU318" s="76"/>
      <c r="GV318" s="76"/>
    </row>
    <row r="319" spans="2:204" s="156" customFormat="1" ht="18.75">
      <c r="B319" s="169">
        <v>312</v>
      </c>
      <c r="C319" s="353">
        <v>44348</v>
      </c>
      <c r="D319" s="352" t="s">
        <v>958</v>
      </c>
      <c r="E319" s="352"/>
      <c r="F319" s="406">
        <v>44357</v>
      </c>
      <c r="G319" s="14">
        <v>3</v>
      </c>
      <c r="H319" s="125" t="s">
        <v>174</v>
      </c>
      <c r="I319" s="125" t="s">
        <v>38</v>
      </c>
      <c r="J319" s="123" t="s">
        <v>1042</v>
      </c>
      <c r="K319" s="123" t="s">
        <v>1045</v>
      </c>
      <c r="L319" s="238">
        <v>6.63</v>
      </c>
      <c r="M319" s="238">
        <v>3.63</v>
      </c>
      <c r="N319" s="236">
        <f t="shared" si="23"/>
        <v>3</v>
      </c>
      <c r="O319" s="127">
        <v>44017</v>
      </c>
      <c r="P319" s="42">
        <v>11.333333333333334</v>
      </c>
      <c r="Q319" s="337" t="s">
        <v>1282</v>
      </c>
      <c r="R319" s="125" t="s">
        <v>52</v>
      </c>
      <c r="S319" s="125" t="s">
        <v>112</v>
      </c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6"/>
      <c r="BD319" s="76"/>
      <c r="BE319" s="76"/>
      <c r="BF319" s="76"/>
      <c r="BG319" s="76"/>
      <c r="BH319" s="76"/>
      <c r="BI319" s="76"/>
      <c r="BJ319" s="76"/>
      <c r="BK319" s="76"/>
      <c r="BL319" s="76"/>
      <c r="BM319" s="76"/>
      <c r="BN319" s="76"/>
      <c r="BO319" s="76"/>
      <c r="BP319" s="76"/>
      <c r="BQ319" s="76"/>
      <c r="BR319" s="76"/>
      <c r="BS319" s="76"/>
      <c r="BT319" s="76"/>
      <c r="BU319" s="76"/>
      <c r="BV319" s="76"/>
      <c r="BW319" s="76"/>
      <c r="BX319" s="76"/>
      <c r="BY319" s="76"/>
      <c r="BZ319" s="76"/>
      <c r="CA319" s="76"/>
      <c r="CB319" s="76"/>
      <c r="CC319" s="76"/>
      <c r="CD319" s="76"/>
      <c r="CE319" s="76"/>
      <c r="CF319" s="76"/>
      <c r="CG319" s="76"/>
      <c r="CH319" s="76"/>
      <c r="CI319" s="76"/>
      <c r="CJ319" s="76"/>
      <c r="CK319" s="76"/>
      <c r="CL319" s="76"/>
      <c r="CM319" s="76"/>
      <c r="CN319" s="76"/>
      <c r="CO319" s="76"/>
      <c r="CP319" s="76"/>
      <c r="CQ319" s="76"/>
      <c r="CR319" s="76"/>
      <c r="CS319" s="76"/>
      <c r="CT319" s="76"/>
      <c r="CU319" s="76"/>
      <c r="CV319" s="76"/>
      <c r="CW319" s="76"/>
      <c r="CX319" s="76"/>
      <c r="CY319" s="76"/>
      <c r="CZ319" s="76"/>
      <c r="DA319" s="76"/>
      <c r="DB319" s="76"/>
      <c r="DC319" s="76"/>
      <c r="DD319" s="76"/>
      <c r="DE319" s="76"/>
      <c r="DF319" s="76"/>
      <c r="DG319" s="76"/>
      <c r="DH319" s="76"/>
      <c r="DI319" s="76"/>
      <c r="DJ319" s="76"/>
      <c r="DK319" s="76"/>
      <c r="DL319" s="76"/>
      <c r="DM319" s="76"/>
      <c r="DN319" s="76"/>
      <c r="DO319" s="76"/>
      <c r="DP319" s="76"/>
      <c r="DQ319" s="76"/>
      <c r="DR319" s="76"/>
      <c r="DS319" s="76"/>
      <c r="DT319" s="76"/>
      <c r="DU319" s="76"/>
      <c r="DV319" s="76"/>
      <c r="DW319" s="76"/>
      <c r="DX319" s="76"/>
      <c r="DY319" s="76"/>
      <c r="DZ319" s="76"/>
      <c r="EA319" s="76"/>
      <c r="EB319" s="76"/>
      <c r="EC319" s="76"/>
      <c r="ED319" s="76"/>
      <c r="EE319" s="76"/>
      <c r="EF319" s="76"/>
      <c r="EG319" s="76"/>
      <c r="EH319" s="76"/>
      <c r="EI319" s="76"/>
      <c r="EJ319" s="76"/>
      <c r="EK319" s="76"/>
      <c r="EL319" s="76"/>
      <c r="EM319" s="76"/>
      <c r="EN319" s="76"/>
      <c r="EO319" s="76"/>
      <c r="EP319" s="76"/>
      <c r="EQ319" s="76"/>
      <c r="ER319" s="76"/>
      <c r="ES319" s="76"/>
      <c r="ET319" s="76"/>
      <c r="EU319" s="76"/>
      <c r="EV319" s="76"/>
      <c r="EW319" s="76"/>
      <c r="EX319" s="76"/>
      <c r="EY319" s="76"/>
      <c r="EZ319" s="76"/>
      <c r="FA319" s="76"/>
      <c r="FB319" s="76"/>
      <c r="FC319" s="76"/>
      <c r="FD319" s="76"/>
      <c r="FE319" s="76"/>
      <c r="FF319" s="76"/>
      <c r="FG319" s="76"/>
      <c r="FH319" s="76"/>
      <c r="FI319" s="76"/>
      <c r="FJ319" s="76"/>
      <c r="FK319" s="76"/>
      <c r="FL319" s="76"/>
      <c r="FM319" s="76"/>
      <c r="FN319" s="76"/>
      <c r="FO319" s="76"/>
      <c r="FP319" s="76"/>
      <c r="FQ319" s="76"/>
      <c r="FR319" s="76"/>
      <c r="FS319" s="76"/>
      <c r="FT319" s="76"/>
      <c r="FU319" s="76"/>
      <c r="FV319" s="76"/>
      <c r="FW319" s="76"/>
      <c r="FX319" s="76"/>
      <c r="FY319" s="76"/>
      <c r="FZ319" s="76"/>
      <c r="GA319" s="76"/>
      <c r="GB319" s="76"/>
      <c r="GC319" s="76"/>
      <c r="GD319" s="76"/>
      <c r="GE319" s="76"/>
      <c r="GF319" s="76"/>
      <c r="GG319" s="76"/>
      <c r="GH319" s="76"/>
      <c r="GI319" s="76"/>
      <c r="GJ319" s="76"/>
      <c r="GK319" s="76"/>
      <c r="GL319" s="76"/>
      <c r="GM319" s="76"/>
      <c r="GN319" s="76"/>
      <c r="GO319" s="76"/>
      <c r="GP319" s="76"/>
      <c r="GQ319" s="76"/>
      <c r="GR319" s="76"/>
      <c r="GS319" s="76"/>
      <c r="GT319" s="76"/>
      <c r="GU319" s="76"/>
      <c r="GV319" s="76"/>
    </row>
    <row r="320" spans="2:204" s="156" customFormat="1" ht="18.75">
      <c r="B320" s="169">
        <v>313</v>
      </c>
      <c r="C320" s="353">
        <v>44348</v>
      </c>
      <c r="D320" s="352" t="s">
        <v>958</v>
      </c>
      <c r="E320" s="352"/>
      <c r="F320" s="406">
        <v>44357</v>
      </c>
      <c r="G320" s="14">
        <v>3</v>
      </c>
      <c r="H320" s="125" t="s">
        <v>174</v>
      </c>
      <c r="I320" s="125" t="s">
        <v>38</v>
      </c>
      <c r="J320" s="123" t="s">
        <v>1042</v>
      </c>
      <c r="K320" s="123" t="s">
        <v>1046</v>
      </c>
      <c r="L320" s="238">
        <v>2.4300000000000002</v>
      </c>
      <c r="M320" s="238">
        <v>0.2</v>
      </c>
      <c r="N320" s="236">
        <f t="shared" si="23"/>
        <v>2.23</v>
      </c>
      <c r="O320" s="127">
        <v>44025</v>
      </c>
      <c r="P320" s="42">
        <v>11.066666666666666</v>
      </c>
      <c r="Q320" s="337" t="s">
        <v>1282</v>
      </c>
      <c r="R320" s="125" t="s">
        <v>52</v>
      </c>
      <c r="S320" s="125" t="s">
        <v>112</v>
      </c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  <c r="BA320" s="76"/>
      <c r="BB320" s="76"/>
      <c r="BC320" s="76"/>
      <c r="BD320" s="76"/>
      <c r="BE320" s="76"/>
      <c r="BF320" s="76"/>
      <c r="BG320" s="76"/>
      <c r="BH320" s="76"/>
      <c r="BI320" s="76"/>
      <c r="BJ320" s="76"/>
      <c r="BK320" s="76"/>
      <c r="BL320" s="76"/>
      <c r="BM320" s="76"/>
      <c r="BN320" s="76"/>
      <c r="BO320" s="76"/>
      <c r="BP320" s="76"/>
      <c r="BQ320" s="76"/>
      <c r="BR320" s="76"/>
      <c r="BS320" s="76"/>
      <c r="BT320" s="76"/>
      <c r="BU320" s="76"/>
      <c r="BV320" s="76"/>
      <c r="BW320" s="76"/>
      <c r="BX320" s="76"/>
      <c r="BY320" s="76"/>
      <c r="BZ320" s="76"/>
      <c r="CA320" s="76"/>
      <c r="CB320" s="76"/>
      <c r="CC320" s="76"/>
      <c r="CD320" s="76"/>
      <c r="CE320" s="76"/>
      <c r="CF320" s="76"/>
      <c r="CG320" s="76"/>
      <c r="CH320" s="76"/>
      <c r="CI320" s="76"/>
      <c r="CJ320" s="76"/>
      <c r="CK320" s="76"/>
      <c r="CL320" s="76"/>
      <c r="CM320" s="76"/>
      <c r="CN320" s="76"/>
      <c r="CO320" s="76"/>
      <c r="CP320" s="76"/>
      <c r="CQ320" s="76"/>
      <c r="CR320" s="76"/>
      <c r="CS320" s="76"/>
      <c r="CT320" s="76"/>
      <c r="CU320" s="76"/>
      <c r="CV320" s="76"/>
      <c r="CW320" s="76"/>
      <c r="CX320" s="76"/>
      <c r="CY320" s="76"/>
      <c r="CZ320" s="76"/>
      <c r="DA320" s="76"/>
      <c r="DB320" s="76"/>
      <c r="DC320" s="76"/>
      <c r="DD320" s="76"/>
      <c r="DE320" s="76"/>
      <c r="DF320" s="76"/>
      <c r="DG320" s="76"/>
      <c r="DH320" s="76"/>
      <c r="DI320" s="76"/>
      <c r="DJ320" s="76"/>
      <c r="DK320" s="76"/>
      <c r="DL320" s="76"/>
      <c r="DM320" s="76"/>
      <c r="DN320" s="76"/>
      <c r="DO320" s="76"/>
      <c r="DP320" s="76"/>
      <c r="DQ320" s="76"/>
      <c r="DR320" s="76"/>
      <c r="DS320" s="76"/>
      <c r="DT320" s="76"/>
      <c r="DU320" s="76"/>
      <c r="DV320" s="76"/>
      <c r="DW320" s="76"/>
      <c r="DX320" s="76"/>
      <c r="DY320" s="76"/>
      <c r="DZ320" s="76"/>
      <c r="EA320" s="76"/>
      <c r="EB320" s="76"/>
      <c r="EC320" s="76"/>
      <c r="ED320" s="76"/>
      <c r="EE320" s="76"/>
      <c r="EF320" s="76"/>
      <c r="EG320" s="76"/>
      <c r="EH320" s="76"/>
      <c r="EI320" s="76"/>
      <c r="EJ320" s="76"/>
      <c r="EK320" s="76"/>
      <c r="EL320" s="76"/>
      <c r="EM320" s="76"/>
      <c r="EN320" s="76"/>
      <c r="EO320" s="76"/>
      <c r="EP320" s="76"/>
      <c r="EQ320" s="76"/>
      <c r="ER320" s="76"/>
      <c r="ES320" s="76"/>
      <c r="ET320" s="76"/>
      <c r="EU320" s="76"/>
      <c r="EV320" s="76"/>
      <c r="EW320" s="76"/>
      <c r="EX320" s="76"/>
      <c r="EY320" s="76"/>
      <c r="EZ320" s="76"/>
      <c r="FA320" s="76"/>
      <c r="FB320" s="76"/>
      <c r="FC320" s="76"/>
      <c r="FD320" s="76"/>
      <c r="FE320" s="76"/>
      <c r="FF320" s="76"/>
      <c r="FG320" s="76"/>
      <c r="FH320" s="76"/>
      <c r="FI320" s="76"/>
      <c r="FJ320" s="76"/>
      <c r="FK320" s="76"/>
      <c r="FL320" s="76"/>
      <c r="FM320" s="76"/>
      <c r="FN320" s="76"/>
      <c r="FO320" s="76"/>
      <c r="FP320" s="76"/>
      <c r="FQ320" s="76"/>
      <c r="FR320" s="76"/>
      <c r="FS320" s="76"/>
      <c r="FT320" s="76"/>
      <c r="FU320" s="76"/>
      <c r="FV320" s="76"/>
      <c r="FW320" s="76"/>
      <c r="FX320" s="76"/>
      <c r="FY320" s="76"/>
      <c r="FZ320" s="76"/>
      <c r="GA320" s="76"/>
      <c r="GB320" s="76"/>
      <c r="GC320" s="76"/>
      <c r="GD320" s="76"/>
      <c r="GE320" s="76"/>
      <c r="GF320" s="76"/>
      <c r="GG320" s="76"/>
      <c r="GH320" s="76"/>
      <c r="GI320" s="76"/>
      <c r="GJ320" s="76"/>
      <c r="GK320" s="76"/>
      <c r="GL320" s="76"/>
      <c r="GM320" s="76"/>
      <c r="GN320" s="76"/>
      <c r="GO320" s="76"/>
      <c r="GP320" s="76"/>
      <c r="GQ320" s="76"/>
      <c r="GR320" s="76"/>
      <c r="GS320" s="76"/>
      <c r="GT320" s="76"/>
      <c r="GU320" s="76"/>
      <c r="GV320" s="76"/>
    </row>
    <row r="321" spans="2:204" s="156" customFormat="1" ht="18.75">
      <c r="B321" s="169">
        <v>314</v>
      </c>
      <c r="C321" s="353">
        <v>44348</v>
      </c>
      <c r="D321" s="352" t="s">
        <v>958</v>
      </c>
      <c r="E321" s="352"/>
      <c r="F321" s="406">
        <v>44357</v>
      </c>
      <c r="G321" s="14">
        <v>3</v>
      </c>
      <c r="H321" s="125" t="s">
        <v>174</v>
      </c>
      <c r="I321" s="125" t="s">
        <v>38</v>
      </c>
      <c r="J321" s="123" t="s">
        <v>813</v>
      </c>
      <c r="K321" s="123" t="s">
        <v>1047</v>
      </c>
      <c r="L321" s="238">
        <v>3.44</v>
      </c>
      <c r="M321" s="238">
        <v>1.5</v>
      </c>
      <c r="N321" s="236">
        <f t="shared" si="23"/>
        <v>1.94</v>
      </c>
      <c r="O321" s="127">
        <v>43970</v>
      </c>
      <c r="P321" s="42">
        <v>12.9</v>
      </c>
      <c r="Q321" s="337" t="s">
        <v>1282</v>
      </c>
      <c r="R321" s="125" t="s">
        <v>52</v>
      </c>
      <c r="S321" s="125" t="s">
        <v>153</v>
      </c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  <c r="BA321" s="76"/>
      <c r="BB321" s="76"/>
      <c r="BC321" s="76"/>
      <c r="BD321" s="76"/>
      <c r="BE321" s="76"/>
      <c r="BF321" s="76"/>
      <c r="BG321" s="76"/>
      <c r="BH321" s="76"/>
      <c r="BI321" s="76"/>
      <c r="BJ321" s="76"/>
      <c r="BK321" s="76"/>
      <c r="BL321" s="76"/>
      <c r="BM321" s="76"/>
      <c r="BN321" s="76"/>
      <c r="BO321" s="76"/>
      <c r="BP321" s="76"/>
      <c r="BQ321" s="76"/>
      <c r="BR321" s="76"/>
      <c r="BS321" s="76"/>
      <c r="BT321" s="76"/>
      <c r="BU321" s="76"/>
      <c r="BV321" s="76"/>
      <c r="BW321" s="76"/>
      <c r="BX321" s="76"/>
      <c r="BY321" s="76"/>
      <c r="BZ321" s="76"/>
      <c r="CA321" s="76"/>
      <c r="CB321" s="76"/>
      <c r="CC321" s="76"/>
      <c r="CD321" s="76"/>
      <c r="CE321" s="76"/>
      <c r="CF321" s="76"/>
      <c r="CG321" s="76"/>
      <c r="CH321" s="76"/>
      <c r="CI321" s="76"/>
      <c r="CJ321" s="76"/>
      <c r="CK321" s="76"/>
      <c r="CL321" s="76"/>
      <c r="CM321" s="76"/>
      <c r="CN321" s="76"/>
      <c r="CO321" s="76"/>
      <c r="CP321" s="76"/>
      <c r="CQ321" s="76"/>
      <c r="CR321" s="76"/>
      <c r="CS321" s="76"/>
      <c r="CT321" s="76"/>
      <c r="CU321" s="76"/>
      <c r="CV321" s="76"/>
      <c r="CW321" s="76"/>
      <c r="CX321" s="76"/>
      <c r="CY321" s="76"/>
      <c r="CZ321" s="76"/>
      <c r="DA321" s="76"/>
      <c r="DB321" s="76"/>
      <c r="DC321" s="76"/>
      <c r="DD321" s="76"/>
      <c r="DE321" s="76"/>
      <c r="DF321" s="76"/>
      <c r="DG321" s="76"/>
      <c r="DH321" s="76"/>
      <c r="DI321" s="76"/>
      <c r="DJ321" s="76"/>
      <c r="DK321" s="76"/>
      <c r="DL321" s="76"/>
      <c r="DM321" s="76"/>
      <c r="DN321" s="76"/>
      <c r="DO321" s="76"/>
      <c r="DP321" s="76"/>
      <c r="DQ321" s="76"/>
      <c r="DR321" s="76"/>
      <c r="DS321" s="76"/>
      <c r="DT321" s="76"/>
      <c r="DU321" s="76"/>
      <c r="DV321" s="76"/>
      <c r="DW321" s="76"/>
      <c r="DX321" s="76"/>
      <c r="DY321" s="76"/>
      <c r="DZ321" s="76"/>
      <c r="EA321" s="76"/>
      <c r="EB321" s="76"/>
      <c r="EC321" s="76"/>
      <c r="ED321" s="76"/>
      <c r="EE321" s="76"/>
      <c r="EF321" s="76"/>
      <c r="EG321" s="76"/>
      <c r="EH321" s="76"/>
      <c r="EI321" s="76"/>
      <c r="EJ321" s="76"/>
      <c r="EK321" s="76"/>
      <c r="EL321" s="76"/>
      <c r="EM321" s="76"/>
      <c r="EN321" s="76"/>
      <c r="EO321" s="76"/>
      <c r="EP321" s="76"/>
      <c r="EQ321" s="76"/>
      <c r="ER321" s="76"/>
      <c r="ES321" s="76"/>
      <c r="ET321" s="76"/>
      <c r="EU321" s="76"/>
      <c r="EV321" s="76"/>
      <c r="EW321" s="76"/>
      <c r="EX321" s="76"/>
      <c r="EY321" s="76"/>
      <c r="EZ321" s="76"/>
      <c r="FA321" s="76"/>
      <c r="FB321" s="76"/>
      <c r="FC321" s="76"/>
      <c r="FD321" s="76"/>
      <c r="FE321" s="76"/>
      <c r="FF321" s="76"/>
      <c r="FG321" s="76"/>
      <c r="FH321" s="76"/>
      <c r="FI321" s="76"/>
      <c r="FJ321" s="76"/>
      <c r="FK321" s="76"/>
      <c r="FL321" s="76"/>
      <c r="FM321" s="76"/>
      <c r="FN321" s="76"/>
      <c r="FO321" s="76"/>
      <c r="FP321" s="76"/>
      <c r="FQ321" s="76"/>
      <c r="FR321" s="76"/>
      <c r="FS321" s="76"/>
      <c r="FT321" s="76"/>
      <c r="FU321" s="76"/>
      <c r="FV321" s="76"/>
      <c r="FW321" s="76"/>
      <c r="FX321" s="76"/>
      <c r="FY321" s="76"/>
      <c r="FZ321" s="76"/>
      <c r="GA321" s="76"/>
      <c r="GB321" s="76"/>
      <c r="GC321" s="76"/>
      <c r="GD321" s="76"/>
      <c r="GE321" s="76"/>
      <c r="GF321" s="76"/>
      <c r="GG321" s="76"/>
      <c r="GH321" s="76"/>
      <c r="GI321" s="76"/>
      <c r="GJ321" s="76"/>
      <c r="GK321" s="76"/>
      <c r="GL321" s="76"/>
      <c r="GM321" s="76"/>
      <c r="GN321" s="76"/>
      <c r="GO321" s="76"/>
      <c r="GP321" s="76"/>
      <c r="GQ321" s="76"/>
      <c r="GR321" s="76"/>
      <c r="GS321" s="76"/>
      <c r="GT321" s="76"/>
      <c r="GU321" s="76"/>
      <c r="GV321" s="76"/>
    </row>
    <row r="322" spans="2:204" s="156" customFormat="1" ht="18.75">
      <c r="B322" s="169">
        <v>315</v>
      </c>
      <c r="C322" s="353">
        <v>44348</v>
      </c>
      <c r="D322" s="352" t="s">
        <v>958</v>
      </c>
      <c r="E322" s="352"/>
      <c r="F322" s="406">
        <v>44357</v>
      </c>
      <c r="G322" s="14">
        <v>3</v>
      </c>
      <c r="H322" s="125" t="s">
        <v>174</v>
      </c>
      <c r="I322" s="125" t="s">
        <v>38</v>
      </c>
      <c r="J322" s="123" t="s">
        <v>290</v>
      </c>
      <c r="K322" s="123" t="s">
        <v>292</v>
      </c>
      <c r="L322" s="238">
        <v>3.95</v>
      </c>
      <c r="M322" s="238">
        <v>0.5</v>
      </c>
      <c r="N322" s="236">
        <f t="shared" si="23"/>
        <v>3.45</v>
      </c>
      <c r="O322" s="127">
        <v>44065</v>
      </c>
      <c r="P322" s="42">
        <v>9.7333333333333325</v>
      </c>
      <c r="Q322" s="337" t="s">
        <v>1282</v>
      </c>
      <c r="R322" s="125" t="s">
        <v>53</v>
      </c>
      <c r="S322" s="125" t="s">
        <v>306</v>
      </c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  <c r="BF322" s="76"/>
      <c r="BG322" s="76"/>
      <c r="BH322" s="76"/>
      <c r="BI322" s="76"/>
      <c r="BJ322" s="76"/>
      <c r="BK322" s="76"/>
      <c r="BL322" s="76"/>
      <c r="BM322" s="76"/>
      <c r="BN322" s="76"/>
      <c r="BO322" s="76"/>
      <c r="BP322" s="76"/>
      <c r="BQ322" s="76"/>
      <c r="BR322" s="76"/>
      <c r="BS322" s="76"/>
      <c r="BT322" s="76"/>
      <c r="BU322" s="76"/>
      <c r="BV322" s="76"/>
      <c r="BW322" s="76"/>
      <c r="BX322" s="76"/>
      <c r="BY322" s="76"/>
      <c r="BZ322" s="76"/>
      <c r="CA322" s="76"/>
      <c r="CB322" s="76"/>
      <c r="CC322" s="76"/>
      <c r="CD322" s="76"/>
      <c r="CE322" s="76"/>
      <c r="CF322" s="76"/>
      <c r="CG322" s="76"/>
      <c r="CH322" s="76"/>
      <c r="CI322" s="76"/>
      <c r="CJ322" s="76"/>
      <c r="CK322" s="76"/>
      <c r="CL322" s="76"/>
      <c r="CM322" s="76"/>
      <c r="CN322" s="76"/>
      <c r="CO322" s="76"/>
      <c r="CP322" s="76"/>
      <c r="CQ322" s="76"/>
      <c r="CR322" s="76"/>
      <c r="CS322" s="76"/>
      <c r="CT322" s="76"/>
      <c r="CU322" s="76"/>
      <c r="CV322" s="76"/>
      <c r="CW322" s="76"/>
      <c r="CX322" s="76"/>
      <c r="CY322" s="76"/>
      <c r="CZ322" s="76"/>
      <c r="DA322" s="76"/>
      <c r="DB322" s="76"/>
      <c r="DC322" s="76"/>
      <c r="DD322" s="76"/>
      <c r="DE322" s="76"/>
      <c r="DF322" s="76"/>
      <c r="DG322" s="76"/>
      <c r="DH322" s="76"/>
      <c r="DI322" s="76"/>
      <c r="DJ322" s="76"/>
      <c r="DK322" s="76"/>
      <c r="DL322" s="76"/>
      <c r="DM322" s="76"/>
      <c r="DN322" s="76"/>
      <c r="DO322" s="76"/>
      <c r="DP322" s="76"/>
      <c r="DQ322" s="76"/>
      <c r="DR322" s="76"/>
      <c r="DS322" s="76"/>
      <c r="DT322" s="76"/>
      <c r="DU322" s="76"/>
      <c r="DV322" s="76"/>
      <c r="DW322" s="76"/>
      <c r="DX322" s="76"/>
      <c r="DY322" s="76"/>
      <c r="DZ322" s="76"/>
      <c r="EA322" s="76"/>
      <c r="EB322" s="76"/>
      <c r="EC322" s="76"/>
      <c r="ED322" s="76"/>
      <c r="EE322" s="76"/>
      <c r="EF322" s="76"/>
      <c r="EG322" s="76"/>
      <c r="EH322" s="76"/>
      <c r="EI322" s="76"/>
      <c r="EJ322" s="76"/>
      <c r="EK322" s="76"/>
      <c r="EL322" s="76"/>
      <c r="EM322" s="76"/>
      <c r="EN322" s="76"/>
      <c r="EO322" s="76"/>
      <c r="EP322" s="76"/>
      <c r="EQ322" s="76"/>
      <c r="ER322" s="76"/>
      <c r="ES322" s="76"/>
      <c r="ET322" s="76"/>
      <c r="EU322" s="76"/>
      <c r="EV322" s="76"/>
      <c r="EW322" s="76"/>
      <c r="EX322" s="76"/>
      <c r="EY322" s="76"/>
      <c r="EZ322" s="76"/>
      <c r="FA322" s="76"/>
      <c r="FB322" s="76"/>
      <c r="FC322" s="76"/>
      <c r="FD322" s="76"/>
      <c r="FE322" s="76"/>
      <c r="FF322" s="76"/>
      <c r="FG322" s="76"/>
      <c r="FH322" s="76"/>
      <c r="FI322" s="76"/>
      <c r="FJ322" s="76"/>
      <c r="FK322" s="76"/>
      <c r="FL322" s="76"/>
      <c r="FM322" s="76"/>
      <c r="FN322" s="76"/>
      <c r="FO322" s="76"/>
      <c r="FP322" s="76"/>
      <c r="FQ322" s="76"/>
      <c r="FR322" s="76"/>
      <c r="FS322" s="76"/>
      <c r="FT322" s="76"/>
      <c r="FU322" s="76"/>
      <c r="FV322" s="76"/>
      <c r="FW322" s="76"/>
      <c r="FX322" s="76"/>
      <c r="FY322" s="76"/>
      <c r="FZ322" s="76"/>
      <c r="GA322" s="76"/>
      <c r="GB322" s="76"/>
      <c r="GC322" s="76"/>
      <c r="GD322" s="76"/>
      <c r="GE322" s="76"/>
      <c r="GF322" s="76"/>
      <c r="GG322" s="76"/>
      <c r="GH322" s="76"/>
      <c r="GI322" s="76"/>
      <c r="GJ322" s="76"/>
      <c r="GK322" s="76"/>
      <c r="GL322" s="76"/>
      <c r="GM322" s="76"/>
      <c r="GN322" s="76"/>
      <c r="GO322" s="76"/>
      <c r="GP322" s="76"/>
      <c r="GQ322" s="76"/>
      <c r="GR322" s="76"/>
      <c r="GS322" s="76"/>
      <c r="GT322" s="76"/>
      <c r="GU322" s="76"/>
      <c r="GV322" s="76"/>
    </row>
    <row r="323" spans="2:204" s="156" customFormat="1" ht="18.75">
      <c r="B323" s="169">
        <v>316</v>
      </c>
      <c r="C323" s="353">
        <v>44348</v>
      </c>
      <c r="D323" s="352" t="s">
        <v>958</v>
      </c>
      <c r="E323" s="352"/>
      <c r="F323" s="406">
        <v>44357</v>
      </c>
      <c r="G323" s="14">
        <v>3</v>
      </c>
      <c r="H323" s="125" t="s">
        <v>174</v>
      </c>
      <c r="I323" s="125" t="s">
        <v>38</v>
      </c>
      <c r="J323" s="123" t="s">
        <v>950</v>
      </c>
      <c r="K323" s="123" t="s">
        <v>1048</v>
      </c>
      <c r="L323" s="238">
        <v>1.63</v>
      </c>
      <c r="M323" s="238">
        <v>1.63</v>
      </c>
      <c r="N323" s="236">
        <f t="shared" si="23"/>
        <v>0</v>
      </c>
      <c r="O323" s="127">
        <v>44098</v>
      </c>
      <c r="P323" s="42">
        <v>8.6333333333333329</v>
      </c>
      <c r="Q323" s="337" t="s">
        <v>1282</v>
      </c>
      <c r="R323" s="125" t="s">
        <v>52</v>
      </c>
      <c r="S323" s="125" t="s">
        <v>56</v>
      </c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6"/>
      <c r="BD323" s="76"/>
      <c r="BE323" s="76"/>
      <c r="BF323" s="76"/>
      <c r="BG323" s="76"/>
      <c r="BH323" s="76"/>
      <c r="BI323" s="76"/>
      <c r="BJ323" s="76"/>
      <c r="BK323" s="76"/>
      <c r="BL323" s="76"/>
      <c r="BM323" s="76"/>
      <c r="BN323" s="76"/>
      <c r="BO323" s="76"/>
      <c r="BP323" s="76"/>
      <c r="BQ323" s="76"/>
      <c r="BR323" s="76"/>
      <c r="BS323" s="76"/>
      <c r="BT323" s="76"/>
      <c r="BU323" s="76"/>
      <c r="BV323" s="76"/>
      <c r="BW323" s="76"/>
      <c r="BX323" s="76"/>
      <c r="BY323" s="76"/>
      <c r="BZ323" s="76"/>
      <c r="CA323" s="76"/>
      <c r="CB323" s="76"/>
      <c r="CC323" s="76"/>
      <c r="CD323" s="76"/>
      <c r="CE323" s="76"/>
      <c r="CF323" s="76"/>
      <c r="CG323" s="76"/>
      <c r="CH323" s="76"/>
      <c r="CI323" s="76"/>
      <c r="CJ323" s="76"/>
      <c r="CK323" s="76"/>
      <c r="CL323" s="76"/>
      <c r="CM323" s="76"/>
      <c r="CN323" s="76"/>
      <c r="CO323" s="76"/>
      <c r="CP323" s="76"/>
      <c r="CQ323" s="76"/>
      <c r="CR323" s="76"/>
      <c r="CS323" s="76"/>
      <c r="CT323" s="76"/>
      <c r="CU323" s="76"/>
      <c r="CV323" s="76"/>
      <c r="CW323" s="76"/>
      <c r="CX323" s="76"/>
      <c r="CY323" s="76"/>
      <c r="CZ323" s="76"/>
      <c r="DA323" s="76"/>
      <c r="DB323" s="76"/>
      <c r="DC323" s="76"/>
      <c r="DD323" s="76"/>
      <c r="DE323" s="76"/>
      <c r="DF323" s="76"/>
      <c r="DG323" s="76"/>
      <c r="DH323" s="76"/>
      <c r="DI323" s="76"/>
      <c r="DJ323" s="76"/>
      <c r="DK323" s="76"/>
      <c r="DL323" s="76"/>
      <c r="DM323" s="76"/>
      <c r="DN323" s="76"/>
      <c r="DO323" s="76"/>
      <c r="DP323" s="76"/>
      <c r="DQ323" s="76"/>
      <c r="DR323" s="76"/>
      <c r="DS323" s="76"/>
      <c r="DT323" s="76"/>
      <c r="DU323" s="76"/>
      <c r="DV323" s="76"/>
      <c r="DW323" s="76"/>
      <c r="DX323" s="76"/>
      <c r="DY323" s="76"/>
      <c r="DZ323" s="76"/>
      <c r="EA323" s="76"/>
      <c r="EB323" s="76"/>
      <c r="EC323" s="76"/>
      <c r="ED323" s="76"/>
      <c r="EE323" s="76"/>
      <c r="EF323" s="76"/>
      <c r="EG323" s="76"/>
      <c r="EH323" s="76"/>
      <c r="EI323" s="76"/>
      <c r="EJ323" s="76"/>
      <c r="EK323" s="76"/>
      <c r="EL323" s="76"/>
      <c r="EM323" s="76"/>
      <c r="EN323" s="76"/>
      <c r="EO323" s="76"/>
      <c r="EP323" s="76"/>
      <c r="EQ323" s="76"/>
      <c r="ER323" s="76"/>
      <c r="ES323" s="76"/>
      <c r="ET323" s="76"/>
      <c r="EU323" s="76"/>
      <c r="EV323" s="76"/>
      <c r="EW323" s="76"/>
      <c r="EX323" s="76"/>
      <c r="EY323" s="76"/>
      <c r="EZ323" s="76"/>
      <c r="FA323" s="76"/>
      <c r="FB323" s="76"/>
      <c r="FC323" s="76"/>
      <c r="FD323" s="76"/>
      <c r="FE323" s="76"/>
      <c r="FF323" s="76"/>
      <c r="FG323" s="76"/>
      <c r="FH323" s="76"/>
      <c r="FI323" s="76"/>
      <c r="FJ323" s="76"/>
      <c r="FK323" s="76"/>
      <c r="FL323" s="76"/>
      <c r="FM323" s="76"/>
      <c r="FN323" s="76"/>
      <c r="FO323" s="76"/>
      <c r="FP323" s="76"/>
      <c r="FQ323" s="76"/>
      <c r="FR323" s="76"/>
      <c r="FS323" s="76"/>
      <c r="FT323" s="76"/>
      <c r="FU323" s="76"/>
      <c r="FV323" s="76"/>
      <c r="FW323" s="76"/>
      <c r="FX323" s="76"/>
      <c r="FY323" s="76"/>
      <c r="FZ323" s="76"/>
      <c r="GA323" s="76"/>
      <c r="GB323" s="76"/>
      <c r="GC323" s="76"/>
      <c r="GD323" s="76"/>
      <c r="GE323" s="76"/>
      <c r="GF323" s="76"/>
      <c r="GG323" s="76"/>
      <c r="GH323" s="76"/>
      <c r="GI323" s="76"/>
      <c r="GJ323" s="76"/>
      <c r="GK323" s="76"/>
      <c r="GL323" s="76"/>
      <c r="GM323" s="76"/>
      <c r="GN323" s="76"/>
      <c r="GO323" s="76"/>
      <c r="GP323" s="76"/>
      <c r="GQ323" s="76"/>
      <c r="GR323" s="76"/>
      <c r="GS323" s="76"/>
      <c r="GT323" s="76"/>
      <c r="GU323" s="76"/>
      <c r="GV323" s="76"/>
    </row>
    <row r="324" spans="2:204" s="156" customFormat="1" ht="18.75">
      <c r="B324" s="169">
        <v>317</v>
      </c>
      <c r="C324" s="353">
        <v>44348</v>
      </c>
      <c r="D324" s="352" t="s">
        <v>954</v>
      </c>
      <c r="E324" s="352"/>
      <c r="F324" s="406">
        <v>44358</v>
      </c>
      <c r="G324" s="11">
        <v>1</v>
      </c>
      <c r="H324" s="126" t="s">
        <v>35</v>
      </c>
      <c r="I324" s="126" t="s">
        <v>433</v>
      </c>
      <c r="J324" s="123" t="s">
        <v>119</v>
      </c>
      <c r="K324" s="123" t="s">
        <v>1049</v>
      </c>
      <c r="L324" s="238">
        <v>3.49</v>
      </c>
      <c r="M324" s="238">
        <v>0.49</v>
      </c>
      <c r="N324" s="236">
        <f>L324-M324</f>
        <v>3</v>
      </c>
      <c r="O324" s="127">
        <v>44118</v>
      </c>
      <c r="P324" s="42">
        <v>8</v>
      </c>
      <c r="Q324" s="337" t="s">
        <v>1282</v>
      </c>
      <c r="R324" s="125" t="s">
        <v>53</v>
      </c>
      <c r="S324" s="64" t="s">
        <v>74</v>
      </c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  <c r="BA324" s="76"/>
      <c r="BB324" s="76"/>
      <c r="BC324" s="76"/>
      <c r="BD324" s="76"/>
      <c r="BE324" s="76"/>
      <c r="BF324" s="76"/>
      <c r="BG324" s="76"/>
      <c r="BH324" s="76"/>
      <c r="BI324" s="76"/>
      <c r="BJ324" s="76"/>
      <c r="BK324" s="76"/>
      <c r="BL324" s="76"/>
      <c r="BM324" s="76"/>
      <c r="BN324" s="76"/>
      <c r="BO324" s="76"/>
      <c r="BP324" s="76"/>
      <c r="BQ324" s="76"/>
      <c r="BR324" s="76"/>
      <c r="BS324" s="76"/>
      <c r="BT324" s="76"/>
      <c r="BU324" s="76"/>
      <c r="BV324" s="76"/>
      <c r="BW324" s="76"/>
      <c r="BX324" s="76"/>
      <c r="BY324" s="76"/>
      <c r="BZ324" s="76"/>
      <c r="CA324" s="76"/>
      <c r="CB324" s="76"/>
      <c r="CC324" s="76"/>
      <c r="CD324" s="76"/>
      <c r="CE324" s="76"/>
      <c r="CF324" s="76"/>
      <c r="CG324" s="76"/>
      <c r="CH324" s="76"/>
      <c r="CI324" s="76"/>
      <c r="CJ324" s="76"/>
      <c r="CK324" s="76"/>
      <c r="CL324" s="76"/>
      <c r="CM324" s="76"/>
      <c r="CN324" s="76"/>
      <c r="CO324" s="76"/>
      <c r="CP324" s="76"/>
      <c r="CQ324" s="76"/>
      <c r="CR324" s="76"/>
      <c r="CS324" s="76"/>
      <c r="CT324" s="76"/>
      <c r="CU324" s="76"/>
      <c r="CV324" s="76"/>
      <c r="CW324" s="76"/>
      <c r="CX324" s="76"/>
      <c r="CY324" s="76"/>
      <c r="CZ324" s="76"/>
      <c r="DA324" s="76"/>
      <c r="DB324" s="76"/>
      <c r="DC324" s="76"/>
      <c r="DD324" s="76"/>
      <c r="DE324" s="76"/>
      <c r="DF324" s="76"/>
      <c r="DG324" s="76"/>
      <c r="DH324" s="76"/>
      <c r="DI324" s="76"/>
      <c r="DJ324" s="76"/>
      <c r="DK324" s="76"/>
      <c r="DL324" s="76"/>
      <c r="DM324" s="76"/>
      <c r="DN324" s="76"/>
      <c r="DO324" s="76"/>
      <c r="DP324" s="76"/>
      <c r="DQ324" s="76"/>
      <c r="DR324" s="76"/>
      <c r="DS324" s="76"/>
      <c r="DT324" s="76"/>
      <c r="DU324" s="76"/>
      <c r="DV324" s="76"/>
      <c r="DW324" s="76"/>
      <c r="DX324" s="76"/>
      <c r="DY324" s="76"/>
      <c r="DZ324" s="76"/>
      <c r="EA324" s="76"/>
      <c r="EB324" s="76"/>
      <c r="EC324" s="76"/>
      <c r="ED324" s="76"/>
      <c r="EE324" s="76"/>
      <c r="EF324" s="76"/>
      <c r="EG324" s="76"/>
      <c r="EH324" s="76"/>
      <c r="EI324" s="76"/>
      <c r="EJ324" s="76"/>
      <c r="EK324" s="76"/>
      <c r="EL324" s="76"/>
      <c r="EM324" s="76"/>
      <c r="EN324" s="76"/>
      <c r="EO324" s="76"/>
      <c r="EP324" s="76"/>
      <c r="EQ324" s="76"/>
      <c r="ER324" s="76"/>
      <c r="ES324" s="76"/>
      <c r="ET324" s="76"/>
      <c r="EU324" s="76"/>
      <c r="EV324" s="76"/>
      <c r="EW324" s="76"/>
      <c r="EX324" s="76"/>
      <c r="EY324" s="76"/>
      <c r="EZ324" s="76"/>
      <c r="FA324" s="76"/>
      <c r="FB324" s="76"/>
      <c r="FC324" s="76"/>
      <c r="FD324" s="76"/>
      <c r="FE324" s="76"/>
      <c r="FF324" s="76"/>
      <c r="FG324" s="76"/>
      <c r="FH324" s="76"/>
      <c r="FI324" s="76"/>
      <c r="FJ324" s="76"/>
      <c r="FK324" s="76"/>
      <c r="FL324" s="76"/>
      <c r="FM324" s="76"/>
      <c r="FN324" s="76"/>
      <c r="FO324" s="76"/>
      <c r="FP324" s="76"/>
      <c r="FQ324" s="76"/>
      <c r="FR324" s="76"/>
      <c r="FS324" s="76"/>
      <c r="FT324" s="76"/>
      <c r="FU324" s="76"/>
      <c r="FV324" s="76"/>
      <c r="FW324" s="76"/>
      <c r="FX324" s="76"/>
      <c r="FY324" s="76"/>
      <c r="FZ324" s="76"/>
      <c r="GA324" s="76"/>
      <c r="GB324" s="76"/>
      <c r="GC324" s="76"/>
      <c r="GD324" s="76"/>
      <c r="GE324" s="76"/>
      <c r="GF324" s="76"/>
      <c r="GG324" s="76"/>
      <c r="GH324" s="76"/>
      <c r="GI324" s="76"/>
      <c r="GJ324" s="76"/>
      <c r="GK324" s="76"/>
      <c r="GL324" s="76"/>
      <c r="GM324" s="76"/>
      <c r="GN324" s="76"/>
      <c r="GO324" s="76"/>
      <c r="GP324" s="76"/>
      <c r="GQ324" s="76"/>
      <c r="GR324" s="76"/>
      <c r="GS324" s="76"/>
      <c r="GT324" s="76"/>
      <c r="GU324" s="76"/>
      <c r="GV324" s="76"/>
    </row>
    <row r="325" spans="2:204" s="156" customFormat="1" ht="18.75">
      <c r="B325" s="169">
        <v>318</v>
      </c>
      <c r="C325" s="353">
        <v>44348</v>
      </c>
      <c r="D325" s="352" t="s">
        <v>954</v>
      </c>
      <c r="E325" s="352"/>
      <c r="F325" s="406">
        <v>44358</v>
      </c>
      <c r="G325" s="11">
        <v>1</v>
      </c>
      <c r="H325" s="126" t="s">
        <v>15</v>
      </c>
      <c r="I325" s="126" t="s">
        <v>285</v>
      </c>
      <c r="J325" s="123" t="s">
        <v>125</v>
      </c>
      <c r="K325" s="123" t="s">
        <v>1050</v>
      </c>
      <c r="L325" s="238">
        <v>1.31</v>
      </c>
      <c r="M325" s="238">
        <v>1.31</v>
      </c>
      <c r="N325" s="236">
        <f>L325-M325</f>
        <v>0</v>
      </c>
      <c r="O325" s="127">
        <v>44048</v>
      </c>
      <c r="P325" s="42">
        <v>10.333333333333334</v>
      </c>
      <c r="Q325" s="337" t="s">
        <v>1282</v>
      </c>
      <c r="R325" s="125" t="s">
        <v>20</v>
      </c>
      <c r="S325" s="64" t="s">
        <v>56</v>
      </c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  <c r="BA325" s="76"/>
      <c r="BB325" s="76"/>
      <c r="BC325" s="76"/>
      <c r="BD325" s="76"/>
      <c r="BE325" s="76"/>
      <c r="BF325" s="76"/>
      <c r="BG325" s="76"/>
      <c r="BH325" s="76"/>
      <c r="BI325" s="76"/>
      <c r="BJ325" s="76"/>
      <c r="BK325" s="76"/>
      <c r="BL325" s="76"/>
      <c r="BM325" s="76"/>
      <c r="BN325" s="76"/>
      <c r="BO325" s="76"/>
      <c r="BP325" s="76"/>
      <c r="BQ325" s="76"/>
      <c r="BR325" s="76"/>
      <c r="BS325" s="76"/>
      <c r="BT325" s="76"/>
      <c r="BU325" s="76"/>
      <c r="BV325" s="76"/>
      <c r="BW325" s="76"/>
      <c r="BX325" s="76"/>
      <c r="BY325" s="76"/>
      <c r="BZ325" s="76"/>
      <c r="CA325" s="76"/>
      <c r="CB325" s="76"/>
      <c r="CC325" s="76"/>
      <c r="CD325" s="76"/>
      <c r="CE325" s="76"/>
      <c r="CF325" s="76"/>
      <c r="CG325" s="76"/>
      <c r="CH325" s="76"/>
      <c r="CI325" s="76"/>
      <c r="CJ325" s="76"/>
      <c r="CK325" s="76"/>
      <c r="CL325" s="76"/>
      <c r="CM325" s="76"/>
      <c r="CN325" s="76"/>
      <c r="CO325" s="76"/>
      <c r="CP325" s="76"/>
      <c r="CQ325" s="76"/>
      <c r="CR325" s="76"/>
      <c r="CS325" s="76"/>
      <c r="CT325" s="76"/>
      <c r="CU325" s="76"/>
      <c r="CV325" s="76"/>
      <c r="CW325" s="76"/>
      <c r="CX325" s="76"/>
      <c r="CY325" s="76"/>
      <c r="CZ325" s="76"/>
      <c r="DA325" s="76"/>
      <c r="DB325" s="76"/>
      <c r="DC325" s="76"/>
      <c r="DD325" s="76"/>
      <c r="DE325" s="76"/>
      <c r="DF325" s="76"/>
      <c r="DG325" s="76"/>
      <c r="DH325" s="76"/>
      <c r="DI325" s="76"/>
      <c r="DJ325" s="76"/>
      <c r="DK325" s="76"/>
      <c r="DL325" s="76"/>
      <c r="DM325" s="76"/>
      <c r="DN325" s="76"/>
      <c r="DO325" s="76"/>
      <c r="DP325" s="76"/>
      <c r="DQ325" s="76"/>
      <c r="DR325" s="76"/>
      <c r="DS325" s="76"/>
      <c r="DT325" s="76"/>
      <c r="DU325" s="76"/>
      <c r="DV325" s="76"/>
      <c r="DW325" s="76"/>
      <c r="DX325" s="76"/>
      <c r="DY325" s="76"/>
      <c r="DZ325" s="76"/>
      <c r="EA325" s="76"/>
      <c r="EB325" s="76"/>
      <c r="EC325" s="76"/>
      <c r="ED325" s="76"/>
      <c r="EE325" s="76"/>
      <c r="EF325" s="76"/>
      <c r="EG325" s="76"/>
      <c r="EH325" s="76"/>
      <c r="EI325" s="76"/>
      <c r="EJ325" s="76"/>
      <c r="EK325" s="76"/>
      <c r="EL325" s="76"/>
      <c r="EM325" s="76"/>
      <c r="EN325" s="76"/>
      <c r="EO325" s="76"/>
      <c r="EP325" s="76"/>
      <c r="EQ325" s="76"/>
      <c r="ER325" s="76"/>
      <c r="ES325" s="76"/>
      <c r="ET325" s="76"/>
      <c r="EU325" s="76"/>
      <c r="EV325" s="76"/>
      <c r="EW325" s="76"/>
      <c r="EX325" s="76"/>
      <c r="EY325" s="76"/>
      <c r="EZ325" s="76"/>
      <c r="FA325" s="76"/>
      <c r="FB325" s="76"/>
      <c r="FC325" s="76"/>
      <c r="FD325" s="76"/>
      <c r="FE325" s="76"/>
      <c r="FF325" s="76"/>
      <c r="FG325" s="76"/>
      <c r="FH325" s="76"/>
      <c r="FI325" s="76"/>
      <c r="FJ325" s="76"/>
      <c r="FK325" s="76"/>
      <c r="FL325" s="76"/>
      <c r="FM325" s="76"/>
      <c r="FN325" s="76"/>
      <c r="FO325" s="76"/>
      <c r="FP325" s="76"/>
      <c r="FQ325" s="76"/>
      <c r="FR325" s="76"/>
      <c r="FS325" s="76"/>
      <c r="FT325" s="76"/>
      <c r="FU325" s="76"/>
      <c r="FV325" s="76"/>
      <c r="FW325" s="76"/>
      <c r="FX325" s="76"/>
      <c r="FY325" s="76"/>
      <c r="FZ325" s="76"/>
      <c r="GA325" s="76"/>
      <c r="GB325" s="76"/>
      <c r="GC325" s="76"/>
      <c r="GD325" s="76"/>
      <c r="GE325" s="76"/>
      <c r="GF325" s="76"/>
      <c r="GG325" s="76"/>
      <c r="GH325" s="76"/>
      <c r="GI325" s="76"/>
      <c r="GJ325" s="76"/>
      <c r="GK325" s="76"/>
      <c r="GL325" s="76"/>
      <c r="GM325" s="76"/>
      <c r="GN325" s="76"/>
      <c r="GO325" s="76"/>
      <c r="GP325" s="76"/>
      <c r="GQ325" s="76"/>
      <c r="GR325" s="76"/>
      <c r="GS325" s="76"/>
      <c r="GT325" s="76"/>
      <c r="GU325" s="76"/>
      <c r="GV325" s="76"/>
    </row>
    <row r="326" spans="2:204" s="156" customFormat="1" ht="18.75">
      <c r="B326" s="169">
        <v>319</v>
      </c>
      <c r="C326" s="353">
        <v>44348</v>
      </c>
      <c r="D326" s="352" t="s">
        <v>954</v>
      </c>
      <c r="E326" s="352"/>
      <c r="F326" s="406">
        <v>44358</v>
      </c>
      <c r="G326" s="11">
        <v>2</v>
      </c>
      <c r="H326" s="125" t="s">
        <v>289</v>
      </c>
      <c r="I326" s="125" t="s">
        <v>1051</v>
      </c>
      <c r="J326" s="123" t="s">
        <v>431</v>
      </c>
      <c r="K326" s="123" t="s">
        <v>1052</v>
      </c>
      <c r="L326" s="238">
        <v>2.17</v>
      </c>
      <c r="M326" s="239">
        <v>0.17</v>
      </c>
      <c r="N326" s="236">
        <f t="shared" ref="N326:N328" si="24">L326-M326</f>
        <v>2</v>
      </c>
      <c r="O326" s="127">
        <v>44084</v>
      </c>
      <c r="P326" s="42">
        <v>9.1333333333333329</v>
      </c>
      <c r="Q326" s="337" t="s">
        <v>1282</v>
      </c>
      <c r="R326" s="125" t="s">
        <v>20</v>
      </c>
      <c r="S326" s="125" t="s">
        <v>74</v>
      </c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  <c r="BF326" s="76"/>
      <c r="BG326" s="76"/>
      <c r="BH326" s="76"/>
      <c r="BI326" s="76"/>
      <c r="BJ326" s="76"/>
      <c r="BK326" s="76"/>
      <c r="BL326" s="76"/>
      <c r="BM326" s="76"/>
      <c r="BN326" s="76"/>
      <c r="BO326" s="76"/>
      <c r="BP326" s="76"/>
      <c r="BQ326" s="76"/>
      <c r="BR326" s="76"/>
      <c r="BS326" s="76"/>
      <c r="BT326" s="76"/>
      <c r="BU326" s="76"/>
      <c r="BV326" s="76"/>
      <c r="BW326" s="76"/>
      <c r="BX326" s="76"/>
      <c r="BY326" s="76"/>
      <c r="BZ326" s="76"/>
      <c r="CA326" s="76"/>
      <c r="CB326" s="76"/>
      <c r="CC326" s="76"/>
      <c r="CD326" s="76"/>
      <c r="CE326" s="76"/>
      <c r="CF326" s="76"/>
      <c r="CG326" s="76"/>
      <c r="CH326" s="76"/>
      <c r="CI326" s="76"/>
      <c r="CJ326" s="76"/>
      <c r="CK326" s="76"/>
      <c r="CL326" s="76"/>
      <c r="CM326" s="76"/>
      <c r="CN326" s="76"/>
      <c r="CO326" s="76"/>
      <c r="CP326" s="76"/>
      <c r="CQ326" s="76"/>
      <c r="CR326" s="76"/>
      <c r="CS326" s="76"/>
      <c r="CT326" s="76"/>
      <c r="CU326" s="76"/>
      <c r="CV326" s="76"/>
      <c r="CW326" s="76"/>
      <c r="CX326" s="76"/>
      <c r="CY326" s="76"/>
      <c r="CZ326" s="76"/>
      <c r="DA326" s="76"/>
      <c r="DB326" s="76"/>
      <c r="DC326" s="76"/>
      <c r="DD326" s="76"/>
      <c r="DE326" s="76"/>
      <c r="DF326" s="76"/>
      <c r="DG326" s="76"/>
      <c r="DH326" s="76"/>
      <c r="DI326" s="76"/>
      <c r="DJ326" s="76"/>
      <c r="DK326" s="76"/>
      <c r="DL326" s="76"/>
      <c r="DM326" s="76"/>
      <c r="DN326" s="76"/>
      <c r="DO326" s="76"/>
      <c r="DP326" s="76"/>
      <c r="DQ326" s="76"/>
      <c r="DR326" s="76"/>
      <c r="DS326" s="76"/>
      <c r="DT326" s="76"/>
      <c r="DU326" s="76"/>
      <c r="DV326" s="76"/>
      <c r="DW326" s="76"/>
      <c r="DX326" s="76"/>
      <c r="DY326" s="76"/>
      <c r="DZ326" s="76"/>
      <c r="EA326" s="76"/>
      <c r="EB326" s="76"/>
      <c r="EC326" s="76"/>
      <c r="ED326" s="76"/>
      <c r="EE326" s="76"/>
      <c r="EF326" s="76"/>
      <c r="EG326" s="76"/>
      <c r="EH326" s="76"/>
      <c r="EI326" s="76"/>
      <c r="EJ326" s="76"/>
      <c r="EK326" s="76"/>
      <c r="EL326" s="76"/>
      <c r="EM326" s="76"/>
      <c r="EN326" s="76"/>
      <c r="EO326" s="76"/>
      <c r="EP326" s="76"/>
      <c r="EQ326" s="76"/>
      <c r="ER326" s="76"/>
      <c r="ES326" s="76"/>
      <c r="ET326" s="76"/>
      <c r="EU326" s="76"/>
      <c r="EV326" s="76"/>
      <c r="EW326" s="76"/>
      <c r="EX326" s="76"/>
      <c r="EY326" s="76"/>
      <c r="EZ326" s="76"/>
      <c r="FA326" s="76"/>
      <c r="FB326" s="76"/>
      <c r="FC326" s="76"/>
      <c r="FD326" s="76"/>
      <c r="FE326" s="76"/>
      <c r="FF326" s="76"/>
      <c r="FG326" s="76"/>
      <c r="FH326" s="76"/>
      <c r="FI326" s="76"/>
      <c r="FJ326" s="76"/>
      <c r="FK326" s="76"/>
      <c r="FL326" s="76"/>
      <c r="FM326" s="76"/>
      <c r="FN326" s="76"/>
      <c r="FO326" s="76"/>
      <c r="FP326" s="76"/>
      <c r="FQ326" s="76"/>
      <c r="FR326" s="76"/>
      <c r="FS326" s="76"/>
      <c r="FT326" s="76"/>
      <c r="FU326" s="76"/>
      <c r="FV326" s="76"/>
      <c r="FW326" s="76"/>
      <c r="FX326" s="76"/>
      <c r="FY326" s="76"/>
      <c r="FZ326" s="76"/>
      <c r="GA326" s="76"/>
      <c r="GB326" s="76"/>
      <c r="GC326" s="76"/>
      <c r="GD326" s="76"/>
      <c r="GE326" s="76"/>
      <c r="GF326" s="76"/>
      <c r="GG326" s="76"/>
      <c r="GH326" s="76"/>
      <c r="GI326" s="76"/>
      <c r="GJ326" s="76"/>
      <c r="GK326" s="76"/>
      <c r="GL326" s="76"/>
      <c r="GM326" s="76"/>
      <c r="GN326" s="76"/>
      <c r="GO326" s="76"/>
      <c r="GP326" s="76"/>
      <c r="GQ326" s="76"/>
      <c r="GR326" s="76"/>
      <c r="GS326" s="76"/>
      <c r="GT326" s="76"/>
      <c r="GU326" s="76"/>
      <c r="GV326" s="76"/>
    </row>
    <row r="327" spans="2:204" s="156" customFormat="1" ht="18.75">
      <c r="B327" s="169">
        <v>320</v>
      </c>
      <c r="C327" s="353">
        <v>44348</v>
      </c>
      <c r="D327" s="352" t="s">
        <v>954</v>
      </c>
      <c r="E327" s="352"/>
      <c r="F327" s="406">
        <v>44358</v>
      </c>
      <c r="G327" s="11">
        <v>2</v>
      </c>
      <c r="H327" s="110" t="s">
        <v>289</v>
      </c>
      <c r="I327" s="110" t="s">
        <v>1053</v>
      </c>
      <c r="J327" s="109" t="s">
        <v>210</v>
      </c>
      <c r="K327" s="109" t="s">
        <v>251</v>
      </c>
      <c r="L327" s="236">
        <v>2.98</v>
      </c>
      <c r="M327" s="236">
        <v>0.98</v>
      </c>
      <c r="N327" s="236">
        <f t="shared" si="24"/>
        <v>2</v>
      </c>
      <c r="O327" s="109">
        <v>44092</v>
      </c>
      <c r="P327" s="111">
        <f t="shared" ref="P327" si="25">(F327-O327)/30</f>
        <v>8.8666666666666671</v>
      </c>
      <c r="Q327" s="337" t="s">
        <v>1282</v>
      </c>
      <c r="R327" s="109" t="s">
        <v>110</v>
      </c>
      <c r="S327" s="109" t="s">
        <v>74</v>
      </c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  <c r="BA327" s="76"/>
      <c r="BB327" s="76"/>
      <c r="BC327" s="76"/>
      <c r="BD327" s="76"/>
      <c r="BE327" s="76"/>
      <c r="BF327" s="76"/>
      <c r="BG327" s="76"/>
      <c r="BH327" s="76"/>
      <c r="BI327" s="76"/>
      <c r="BJ327" s="76"/>
      <c r="BK327" s="76"/>
      <c r="BL327" s="76"/>
      <c r="BM327" s="76"/>
      <c r="BN327" s="76"/>
      <c r="BO327" s="76"/>
      <c r="BP327" s="76"/>
      <c r="BQ327" s="76"/>
      <c r="BR327" s="76"/>
      <c r="BS327" s="76"/>
      <c r="BT327" s="76"/>
      <c r="BU327" s="76"/>
      <c r="BV327" s="76"/>
      <c r="BW327" s="76"/>
      <c r="BX327" s="76"/>
      <c r="BY327" s="76"/>
      <c r="BZ327" s="76"/>
      <c r="CA327" s="76"/>
      <c r="CB327" s="76"/>
      <c r="CC327" s="76"/>
      <c r="CD327" s="76"/>
      <c r="CE327" s="76"/>
      <c r="CF327" s="76"/>
      <c r="CG327" s="76"/>
      <c r="CH327" s="76"/>
      <c r="CI327" s="76"/>
      <c r="CJ327" s="76"/>
      <c r="CK327" s="76"/>
      <c r="CL327" s="76"/>
      <c r="CM327" s="76"/>
      <c r="CN327" s="76"/>
      <c r="CO327" s="76"/>
      <c r="CP327" s="76"/>
      <c r="CQ327" s="76"/>
      <c r="CR327" s="76"/>
      <c r="CS327" s="76"/>
      <c r="CT327" s="76"/>
      <c r="CU327" s="76"/>
      <c r="CV327" s="76"/>
      <c r="CW327" s="76"/>
      <c r="CX327" s="76"/>
      <c r="CY327" s="76"/>
      <c r="CZ327" s="76"/>
      <c r="DA327" s="76"/>
      <c r="DB327" s="76"/>
      <c r="DC327" s="76"/>
      <c r="DD327" s="76"/>
      <c r="DE327" s="76"/>
      <c r="DF327" s="76"/>
      <c r="DG327" s="76"/>
      <c r="DH327" s="76"/>
      <c r="DI327" s="76"/>
      <c r="DJ327" s="76"/>
      <c r="DK327" s="76"/>
      <c r="DL327" s="76"/>
      <c r="DM327" s="76"/>
      <c r="DN327" s="76"/>
      <c r="DO327" s="76"/>
      <c r="DP327" s="76"/>
      <c r="DQ327" s="76"/>
      <c r="DR327" s="76"/>
      <c r="DS327" s="76"/>
      <c r="DT327" s="76"/>
      <c r="DU327" s="76"/>
      <c r="DV327" s="76"/>
      <c r="DW327" s="76"/>
      <c r="DX327" s="76"/>
      <c r="DY327" s="76"/>
      <c r="DZ327" s="76"/>
      <c r="EA327" s="76"/>
      <c r="EB327" s="76"/>
      <c r="EC327" s="76"/>
      <c r="ED327" s="76"/>
      <c r="EE327" s="76"/>
      <c r="EF327" s="76"/>
      <c r="EG327" s="76"/>
      <c r="EH327" s="76"/>
      <c r="EI327" s="76"/>
      <c r="EJ327" s="76"/>
      <c r="EK327" s="76"/>
      <c r="EL327" s="76"/>
      <c r="EM327" s="76"/>
      <c r="EN327" s="76"/>
      <c r="EO327" s="76"/>
      <c r="EP327" s="76"/>
      <c r="EQ327" s="76"/>
      <c r="ER327" s="76"/>
      <c r="ES327" s="76"/>
      <c r="ET327" s="76"/>
      <c r="EU327" s="76"/>
      <c r="EV327" s="76"/>
      <c r="EW327" s="76"/>
      <c r="EX327" s="76"/>
      <c r="EY327" s="76"/>
      <c r="EZ327" s="76"/>
      <c r="FA327" s="76"/>
      <c r="FB327" s="76"/>
      <c r="FC327" s="76"/>
      <c r="FD327" s="76"/>
      <c r="FE327" s="76"/>
      <c r="FF327" s="76"/>
      <c r="FG327" s="76"/>
      <c r="FH327" s="76"/>
      <c r="FI327" s="76"/>
      <c r="FJ327" s="76"/>
      <c r="FK327" s="76"/>
      <c r="FL327" s="76"/>
      <c r="FM327" s="76"/>
      <c r="FN327" s="76"/>
      <c r="FO327" s="76"/>
      <c r="FP327" s="76"/>
      <c r="FQ327" s="76"/>
      <c r="FR327" s="76"/>
      <c r="FS327" s="76"/>
      <c r="FT327" s="76"/>
      <c r="FU327" s="76"/>
      <c r="FV327" s="76"/>
      <c r="FW327" s="76"/>
      <c r="FX327" s="76"/>
      <c r="FY327" s="76"/>
      <c r="FZ327" s="76"/>
      <c r="GA327" s="76"/>
      <c r="GB327" s="76"/>
      <c r="GC327" s="76"/>
      <c r="GD327" s="76"/>
      <c r="GE327" s="76"/>
      <c r="GF327" s="76"/>
      <c r="GG327" s="76"/>
      <c r="GH327" s="76"/>
      <c r="GI327" s="76"/>
      <c r="GJ327" s="76"/>
      <c r="GK327" s="76"/>
      <c r="GL327" s="76"/>
      <c r="GM327" s="76"/>
      <c r="GN327" s="76"/>
      <c r="GO327" s="76"/>
      <c r="GP327" s="76"/>
      <c r="GQ327" s="76"/>
      <c r="GR327" s="76"/>
      <c r="GS327" s="76"/>
      <c r="GT327" s="76"/>
      <c r="GU327" s="76"/>
      <c r="GV327" s="76"/>
    </row>
    <row r="328" spans="2:204" s="156" customFormat="1" ht="18.75">
      <c r="B328" s="169">
        <v>321</v>
      </c>
      <c r="C328" s="353">
        <v>44348</v>
      </c>
      <c r="D328" s="352" t="s">
        <v>954</v>
      </c>
      <c r="E328" s="352"/>
      <c r="F328" s="406">
        <v>44358</v>
      </c>
      <c r="G328" s="14">
        <v>3</v>
      </c>
      <c r="H328" s="125" t="s">
        <v>1054</v>
      </c>
      <c r="I328" s="321" t="s">
        <v>265</v>
      </c>
      <c r="J328" s="123" t="s">
        <v>1056</v>
      </c>
      <c r="K328" s="123" t="s">
        <v>1057</v>
      </c>
      <c r="L328" s="238">
        <v>6.14</v>
      </c>
      <c r="M328" s="238">
        <v>1.5</v>
      </c>
      <c r="N328" s="236">
        <f t="shared" si="24"/>
        <v>4.6399999999999997</v>
      </c>
      <c r="O328" s="127">
        <v>44119</v>
      </c>
      <c r="P328" s="42">
        <v>7.9666666666666668</v>
      </c>
      <c r="Q328" s="337" t="s">
        <v>1282</v>
      </c>
      <c r="R328" s="125" t="s">
        <v>53</v>
      </c>
      <c r="S328" s="125" t="s">
        <v>84</v>
      </c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  <c r="BA328" s="76"/>
      <c r="BB328" s="76"/>
      <c r="BC328" s="76"/>
      <c r="BD328" s="76"/>
      <c r="BE328" s="76"/>
      <c r="BF328" s="76"/>
      <c r="BG328" s="76"/>
      <c r="BH328" s="76"/>
      <c r="BI328" s="76"/>
      <c r="BJ328" s="76"/>
      <c r="BK328" s="76"/>
      <c r="BL328" s="76"/>
      <c r="BM328" s="76"/>
      <c r="BN328" s="76"/>
      <c r="BO328" s="76"/>
      <c r="BP328" s="76"/>
      <c r="BQ328" s="76"/>
      <c r="BR328" s="76"/>
      <c r="BS328" s="76"/>
      <c r="BT328" s="76"/>
      <c r="BU328" s="76"/>
      <c r="BV328" s="76"/>
      <c r="BW328" s="76"/>
      <c r="BX328" s="76"/>
      <c r="BY328" s="76"/>
      <c r="BZ328" s="76"/>
      <c r="CA328" s="76"/>
      <c r="CB328" s="76"/>
      <c r="CC328" s="76"/>
      <c r="CD328" s="76"/>
      <c r="CE328" s="76"/>
      <c r="CF328" s="76"/>
      <c r="CG328" s="76"/>
      <c r="CH328" s="76"/>
      <c r="CI328" s="76"/>
      <c r="CJ328" s="76"/>
      <c r="CK328" s="76"/>
      <c r="CL328" s="76"/>
      <c r="CM328" s="76"/>
      <c r="CN328" s="76"/>
      <c r="CO328" s="76"/>
      <c r="CP328" s="76"/>
      <c r="CQ328" s="76"/>
      <c r="CR328" s="76"/>
      <c r="CS328" s="76"/>
      <c r="CT328" s="76"/>
      <c r="CU328" s="76"/>
      <c r="CV328" s="76"/>
      <c r="CW328" s="76"/>
      <c r="CX328" s="76"/>
      <c r="CY328" s="76"/>
      <c r="CZ328" s="76"/>
      <c r="DA328" s="76"/>
      <c r="DB328" s="76"/>
      <c r="DC328" s="76"/>
      <c r="DD328" s="76"/>
      <c r="DE328" s="76"/>
      <c r="DF328" s="76"/>
      <c r="DG328" s="76"/>
      <c r="DH328" s="76"/>
      <c r="DI328" s="76"/>
      <c r="DJ328" s="76"/>
      <c r="DK328" s="76"/>
      <c r="DL328" s="76"/>
      <c r="DM328" s="76"/>
      <c r="DN328" s="76"/>
      <c r="DO328" s="76"/>
      <c r="DP328" s="76"/>
      <c r="DQ328" s="76"/>
      <c r="DR328" s="76"/>
      <c r="DS328" s="76"/>
      <c r="DT328" s="76"/>
      <c r="DU328" s="76"/>
      <c r="DV328" s="76"/>
      <c r="DW328" s="76"/>
      <c r="DX328" s="76"/>
      <c r="DY328" s="76"/>
      <c r="DZ328" s="76"/>
      <c r="EA328" s="76"/>
      <c r="EB328" s="76"/>
      <c r="EC328" s="76"/>
      <c r="ED328" s="76"/>
      <c r="EE328" s="76"/>
      <c r="EF328" s="76"/>
      <c r="EG328" s="76"/>
      <c r="EH328" s="76"/>
      <c r="EI328" s="76"/>
      <c r="EJ328" s="76"/>
      <c r="EK328" s="76"/>
      <c r="EL328" s="76"/>
      <c r="EM328" s="76"/>
      <c r="EN328" s="76"/>
      <c r="EO328" s="76"/>
      <c r="EP328" s="76"/>
      <c r="EQ328" s="76"/>
      <c r="ER328" s="76"/>
      <c r="ES328" s="76"/>
      <c r="ET328" s="76"/>
      <c r="EU328" s="76"/>
      <c r="EV328" s="76"/>
      <c r="EW328" s="76"/>
      <c r="EX328" s="76"/>
      <c r="EY328" s="76"/>
      <c r="EZ328" s="76"/>
      <c r="FA328" s="76"/>
      <c r="FB328" s="76"/>
      <c r="FC328" s="76"/>
      <c r="FD328" s="76"/>
      <c r="FE328" s="76"/>
      <c r="FF328" s="76"/>
      <c r="FG328" s="76"/>
      <c r="FH328" s="76"/>
      <c r="FI328" s="76"/>
      <c r="FJ328" s="76"/>
      <c r="FK328" s="76"/>
      <c r="FL328" s="76"/>
      <c r="FM328" s="76"/>
      <c r="FN328" s="76"/>
      <c r="FO328" s="76"/>
      <c r="FP328" s="76"/>
      <c r="FQ328" s="76"/>
      <c r="FR328" s="76"/>
      <c r="FS328" s="76"/>
      <c r="FT328" s="76"/>
      <c r="FU328" s="76"/>
      <c r="FV328" s="76"/>
      <c r="FW328" s="76"/>
      <c r="FX328" s="76"/>
      <c r="FY328" s="76"/>
      <c r="FZ328" s="76"/>
      <c r="GA328" s="76"/>
      <c r="GB328" s="76"/>
      <c r="GC328" s="76"/>
      <c r="GD328" s="76"/>
      <c r="GE328" s="76"/>
      <c r="GF328" s="76"/>
      <c r="GG328" s="76"/>
      <c r="GH328" s="76"/>
      <c r="GI328" s="76"/>
      <c r="GJ328" s="76"/>
      <c r="GK328" s="76"/>
      <c r="GL328" s="76"/>
      <c r="GM328" s="76"/>
      <c r="GN328" s="76"/>
      <c r="GO328" s="76"/>
      <c r="GP328" s="76"/>
      <c r="GQ328" s="76"/>
      <c r="GR328" s="76"/>
      <c r="GS328" s="76"/>
      <c r="GT328" s="76"/>
      <c r="GU328" s="76"/>
      <c r="GV328" s="76"/>
    </row>
    <row r="329" spans="2:204" s="156" customFormat="1" ht="18.75">
      <c r="B329" s="169">
        <v>322</v>
      </c>
      <c r="C329" s="353">
        <v>44348</v>
      </c>
      <c r="D329" s="354" t="s">
        <v>955</v>
      </c>
      <c r="E329" s="354"/>
      <c r="F329" s="406">
        <v>44359</v>
      </c>
      <c r="G329" s="11">
        <v>1</v>
      </c>
      <c r="H329" s="126" t="s">
        <v>174</v>
      </c>
      <c r="I329" s="126" t="s">
        <v>34</v>
      </c>
      <c r="J329" s="123" t="s">
        <v>1070</v>
      </c>
      <c r="K329" s="123" t="s">
        <v>1071</v>
      </c>
      <c r="L329" s="238">
        <v>1.1200000000000001</v>
      </c>
      <c r="M329" s="238">
        <v>1.1200000000000001</v>
      </c>
      <c r="N329" s="236">
        <f>L329-M329</f>
        <v>0</v>
      </c>
      <c r="O329" s="127">
        <v>43747</v>
      </c>
      <c r="P329" s="42">
        <v>20.399999999999999</v>
      </c>
      <c r="Q329" s="337" t="s">
        <v>1282</v>
      </c>
      <c r="R329" s="125" t="s">
        <v>52</v>
      </c>
      <c r="S329" s="64" t="s">
        <v>69</v>
      </c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6"/>
      <c r="BD329" s="76"/>
      <c r="BE329" s="76"/>
      <c r="BF329" s="76"/>
      <c r="BG329" s="76"/>
      <c r="BH329" s="76"/>
      <c r="BI329" s="76"/>
      <c r="BJ329" s="76"/>
      <c r="BK329" s="76"/>
      <c r="BL329" s="76"/>
      <c r="BM329" s="76"/>
      <c r="BN329" s="76"/>
      <c r="BO329" s="76"/>
      <c r="BP329" s="76"/>
      <c r="BQ329" s="76"/>
      <c r="BR329" s="76"/>
      <c r="BS329" s="76"/>
      <c r="BT329" s="76"/>
      <c r="BU329" s="76"/>
      <c r="BV329" s="76"/>
      <c r="BW329" s="76"/>
      <c r="BX329" s="76"/>
      <c r="BY329" s="76"/>
      <c r="BZ329" s="76"/>
      <c r="CA329" s="76"/>
      <c r="CB329" s="76"/>
      <c r="CC329" s="76"/>
      <c r="CD329" s="76"/>
      <c r="CE329" s="76"/>
      <c r="CF329" s="76"/>
      <c r="CG329" s="76"/>
      <c r="CH329" s="76"/>
      <c r="CI329" s="76"/>
      <c r="CJ329" s="76"/>
      <c r="CK329" s="76"/>
      <c r="CL329" s="76"/>
      <c r="CM329" s="76"/>
      <c r="CN329" s="76"/>
      <c r="CO329" s="76"/>
      <c r="CP329" s="76"/>
      <c r="CQ329" s="76"/>
      <c r="CR329" s="76"/>
      <c r="CS329" s="76"/>
      <c r="CT329" s="76"/>
      <c r="CU329" s="76"/>
      <c r="CV329" s="76"/>
      <c r="CW329" s="76"/>
      <c r="CX329" s="76"/>
      <c r="CY329" s="76"/>
      <c r="CZ329" s="76"/>
      <c r="DA329" s="76"/>
      <c r="DB329" s="76"/>
      <c r="DC329" s="76"/>
      <c r="DD329" s="76"/>
      <c r="DE329" s="76"/>
      <c r="DF329" s="76"/>
      <c r="DG329" s="76"/>
      <c r="DH329" s="76"/>
      <c r="DI329" s="76"/>
      <c r="DJ329" s="76"/>
      <c r="DK329" s="76"/>
      <c r="DL329" s="76"/>
      <c r="DM329" s="76"/>
      <c r="DN329" s="76"/>
      <c r="DO329" s="76"/>
      <c r="DP329" s="76"/>
      <c r="DQ329" s="76"/>
      <c r="DR329" s="76"/>
      <c r="DS329" s="76"/>
      <c r="DT329" s="76"/>
      <c r="DU329" s="76"/>
      <c r="DV329" s="76"/>
      <c r="DW329" s="76"/>
      <c r="DX329" s="76"/>
      <c r="DY329" s="76"/>
      <c r="DZ329" s="76"/>
      <c r="EA329" s="76"/>
      <c r="EB329" s="76"/>
      <c r="EC329" s="76"/>
      <c r="ED329" s="76"/>
      <c r="EE329" s="76"/>
      <c r="EF329" s="76"/>
      <c r="EG329" s="76"/>
      <c r="EH329" s="76"/>
      <c r="EI329" s="76"/>
      <c r="EJ329" s="76"/>
      <c r="EK329" s="76"/>
      <c r="EL329" s="76"/>
      <c r="EM329" s="76"/>
      <c r="EN329" s="76"/>
      <c r="EO329" s="76"/>
      <c r="EP329" s="76"/>
      <c r="EQ329" s="76"/>
      <c r="ER329" s="76"/>
      <c r="ES329" s="76"/>
      <c r="ET329" s="76"/>
      <c r="EU329" s="76"/>
      <c r="EV329" s="76"/>
      <c r="EW329" s="76"/>
      <c r="EX329" s="76"/>
      <c r="EY329" s="76"/>
      <c r="EZ329" s="76"/>
      <c r="FA329" s="76"/>
      <c r="FB329" s="76"/>
      <c r="FC329" s="76"/>
      <c r="FD329" s="76"/>
      <c r="FE329" s="76"/>
      <c r="FF329" s="76"/>
      <c r="FG329" s="76"/>
      <c r="FH329" s="76"/>
      <c r="FI329" s="76"/>
      <c r="FJ329" s="76"/>
      <c r="FK329" s="76"/>
      <c r="FL329" s="76"/>
      <c r="FM329" s="76"/>
      <c r="FN329" s="76"/>
      <c r="FO329" s="76"/>
      <c r="FP329" s="76"/>
      <c r="FQ329" s="76"/>
      <c r="FR329" s="76"/>
      <c r="FS329" s="76"/>
      <c r="FT329" s="76"/>
      <c r="FU329" s="76"/>
      <c r="FV329" s="76"/>
      <c r="FW329" s="76"/>
      <c r="FX329" s="76"/>
      <c r="FY329" s="76"/>
      <c r="FZ329" s="76"/>
      <c r="GA329" s="76"/>
      <c r="GB329" s="76"/>
      <c r="GC329" s="76"/>
      <c r="GD329" s="76"/>
      <c r="GE329" s="76"/>
      <c r="GF329" s="76"/>
      <c r="GG329" s="76"/>
      <c r="GH329" s="76"/>
      <c r="GI329" s="76"/>
      <c r="GJ329" s="76"/>
      <c r="GK329" s="76"/>
      <c r="GL329" s="76"/>
      <c r="GM329" s="76"/>
      <c r="GN329" s="76"/>
      <c r="GO329" s="76"/>
      <c r="GP329" s="76"/>
      <c r="GQ329" s="76"/>
      <c r="GR329" s="76"/>
      <c r="GS329" s="76"/>
      <c r="GT329" s="76"/>
      <c r="GU329" s="76"/>
      <c r="GV329" s="76"/>
    </row>
    <row r="330" spans="2:204" s="156" customFormat="1" ht="18.75">
      <c r="B330" s="169">
        <v>323</v>
      </c>
      <c r="C330" s="353">
        <v>44348</v>
      </c>
      <c r="D330" s="354" t="s">
        <v>955</v>
      </c>
      <c r="E330" s="354"/>
      <c r="F330" s="406">
        <v>44359</v>
      </c>
      <c r="G330" s="14">
        <v>3</v>
      </c>
      <c r="H330" s="125" t="s">
        <v>38</v>
      </c>
      <c r="I330" s="125" t="s">
        <v>39</v>
      </c>
      <c r="J330" s="123" t="s">
        <v>158</v>
      </c>
      <c r="K330" s="123" t="s">
        <v>159</v>
      </c>
      <c r="L330" s="238">
        <v>5.58</v>
      </c>
      <c r="M330" s="238">
        <v>0.25</v>
      </c>
      <c r="N330" s="236">
        <f>L330-M330</f>
        <v>5.33</v>
      </c>
      <c r="O330" s="127">
        <v>44046</v>
      </c>
      <c r="P330" s="42">
        <v>10.433333333333334</v>
      </c>
      <c r="Q330" s="337" t="s">
        <v>1282</v>
      </c>
      <c r="R330" s="125" t="s">
        <v>52</v>
      </c>
      <c r="S330" s="125" t="s">
        <v>112</v>
      </c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  <c r="BA330" s="76"/>
      <c r="BB330" s="76"/>
      <c r="BC330" s="76"/>
      <c r="BD330" s="76"/>
      <c r="BE330" s="76"/>
      <c r="BF330" s="76"/>
      <c r="BG330" s="76"/>
      <c r="BH330" s="76"/>
      <c r="BI330" s="76"/>
      <c r="BJ330" s="76"/>
      <c r="BK330" s="76"/>
      <c r="BL330" s="76"/>
      <c r="BM330" s="76"/>
      <c r="BN330" s="76"/>
      <c r="BO330" s="76"/>
      <c r="BP330" s="76"/>
      <c r="BQ330" s="76"/>
      <c r="BR330" s="76"/>
      <c r="BS330" s="76"/>
      <c r="BT330" s="76"/>
      <c r="BU330" s="76"/>
      <c r="BV330" s="76"/>
      <c r="BW330" s="76"/>
      <c r="BX330" s="76"/>
      <c r="BY330" s="76"/>
      <c r="BZ330" s="76"/>
      <c r="CA330" s="76"/>
      <c r="CB330" s="76"/>
      <c r="CC330" s="76"/>
      <c r="CD330" s="76"/>
      <c r="CE330" s="76"/>
      <c r="CF330" s="76"/>
      <c r="CG330" s="76"/>
      <c r="CH330" s="76"/>
      <c r="CI330" s="76"/>
      <c r="CJ330" s="76"/>
      <c r="CK330" s="76"/>
      <c r="CL330" s="76"/>
      <c r="CM330" s="76"/>
      <c r="CN330" s="76"/>
      <c r="CO330" s="76"/>
      <c r="CP330" s="76"/>
      <c r="CQ330" s="76"/>
      <c r="CR330" s="76"/>
      <c r="CS330" s="76"/>
      <c r="CT330" s="76"/>
      <c r="CU330" s="76"/>
      <c r="CV330" s="76"/>
      <c r="CW330" s="76"/>
      <c r="CX330" s="76"/>
      <c r="CY330" s="76"/>
      <c r="CZ330" s="76"/>
      <c r="DA330" s="76"/>
      <c r="DB330" s="76"/>
      <c r="DC330" s="76"/>
      <c r="DD330" s="76"/>
      <c r="DE330" s="76"/>
      <c r="DF330" s="76"/>
      <c r="DG330" s="76"/>
      <c r="DH330" s="76"/>
      <c r="DI330" s="76"/>
      <c r="DJ330" s="76"/>
      <c r="DK330" s="76"/>
      <c r="DL330" s="76"/>
      <c r="DM330" s="76"/>
      <c r="DN330" s="76"/>
      <c r="DO330" s="76"/>
      <c r="DP330" s="76"/>
      <c r="DQ330" s="76"/>
      <c r="DR330" s="76"/>
      <c r="DS330" s="76"/>
      <c r="DT330" s="76"/>
      <c r="DU330" s="76"/>
      <c r="DV330" s="76"/>
      <c r="DW330" s="76"/>
      <c r="DX330" s="76"/>
      <c r="DY330" s="76"/>
      <c r="DZ330" s="76"/>
      <c r="EA330" s="76"/>
      <c r="EB330" s="76"/>
      <c r="EC330" s="76"/>
      <c r="ED330" s="76"/>
      <c r="EE330" s="76"/>
      <c r="EF330" s="76"/>
      <c r="EG330" s="76"/>
      <c r="EH330" s="76"/>
      <c r="EI330" s="76"/>
      <c r="EJ330" s="76"/>
      <c r="EK330" s="76"/>
      <c r="EL330" s="76"/>
      <c r="EM330" s="76"/>
      <c r="EN330" s="76"/>
      <c r="EO330" s="76"/>
      <c r="EP330" s="76"/>
      <c r="EQ330" s="76"/>
      <c r="ER330" s="76"/>
      <c r="ES330" s="76"/>
      <c r="ET330" s="76"/>
      <c r="EU330" s="76"/>
      <c r="EV330" s="76"/>
      <c r="EW330" s="76"/>
      <c r="EX330" s="76"/>
      <c r="EY330" s="76"/>
      <c r="EZ330" s="76"/>
      <c r="FA330" s="76"/>
      <c r="FB330" s="76"/>
      <c r="FC330" s="76"/>
      <c r="FD330" s="76"/>
      <c r="FE330" s="76"/>
      <c r="FF330" s="76"/>
      <c r="FG330" s="76"/>
      <c r="FH330" s="76"/>
      <c r="FI330" s="76"/>
      <c r="FJ330" s="76"/>
      <c r="FK330" s="76"/>
      <c r="FL330" s="76"/>
      <c r="FM330" s="76"/>
      <c r="FN330" s="76"/>
      <c r="FO330" s="76"/>
      <c r="FP330" s="76"/>
      <c r="FQ330" s="76"/>
      <c r="FR330" s="76"/>
      <c r="FS330" s="76"/>
      <c r="FT330" s="76"/>
      <c r="FU330" s="76"/>
      <c r="FV330" s="76"/>
      <c r="FW330" s="76"/>
      <c r="FX330" s="76"/>
      <c r="FY330" s="76"/>
      <c r="FZ330" s="76"/>
      <c r="GA330" s="76"/>
      <c r="GB330" s="76"/>
      <c r="GC330" s="76"/>
      <c r="GD330" s="76"/>
      <c r="GE330" s="76"/>
      <c r="GF330" s="76"/>
      <c r="GG330" s="76"/>
      <c r="GH330" s="76"/>
      <c r="GI330" s="76"/>
      <c r="GJ330" s="76"/>
      <c r="GK330" s="76"/>
      <c r="GL330" s="76"/>
      <c r="GM330" s="76"/>
      <c r="GN330" s="76"/>
      <c r="GO330" s="76"/>
      <c r="GP330" s="76"/>
      <c r="GQ330" s="76"/>
      <c r="GR330" s="76"/>
      <c r="GS330" s="76"/>
      <c r="GT330" s="76"/>
      <c r="GU330" s="76"/>
      <c r="GV330" s="76"/>
    </row>
    <row r="331" spans="2:204" s="156" customFormat="1" ht="18.75">
      <c r="B331" s="169">
        <v>324</v>
      </c>
      <c r="C331" s="353">
        <v>44348</v>
      </c>
      <c r="D331" s="354" t="s">
        <v>955</v>
      </c>
      <c r="E331" s="354"/>
      <c r="F331" s="406">
        <v>44359</v>
      </c>
      <c r="G331" s="14">
        <v>3</v>
      </c>
      <c r="H331" s="125" t="s">
        <v>1072</v>
      </c>
      <c r="I331" s="125" t="s">
        <v>612</v>
      </c>
      <c r="J331" s="123" t="s">
        <v>1073</v>
      </c>
      <c r="K331" s="123" t="s">
        <v>1074</v>
      </c>
      <c r="L331" s="238">
        <v>0.37</v>
      </c>
      <c r="M331" s="238">
        <v>0.37</v>
      </c>
      <c r="N331" s="236">
        <f>L331-M331</f>
        <v>0</v>
      </c>
      <c r="O331" s="127">
        <v>44071</v>
      </c>
      <c r="P331" s="42">
        <v>9.6</v>
      </c>
      <c r="Q331" s="337" t="s">
        <v>1282</v>
      </c>
      <c r="R331" s="125" t="s">
        <v>54</v>
      </c>
      <c r="S331" s="125" t="s">
        <v>130</v>
      </c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6"/>
      <c r="BD331" s="76"/>
      <c r="BE331" s="76"/>
      <c r="BF331" s="76"/>
      <c r="BG331" s="76"/>
      <c r="BH331" s="76"/>
      <c r="BI331" s="76"/>
      <c r="BJ331" s="76"/>
      <c r="BK331" s="76"/>
      <c r="BL331" s="76"/>
      <c r="BM331" s="76"/>
      <c r="BN331" s="76"/>
      <c r="BO331" s="76"/>
      <c r="BP331" s="76"/>
      <c r="BQ331" s="76"/>
      <c r="BR331" s="76"/>
      <c r="BS331" s="76"/>
      <c r="BT331" s="76"/>
      <c r="BU331" s="76"/>
      <c r="BV331" s="76"/>
      <c r="BW331" s="76"/>
      <c r="BX331" s="76"/>
      <c r="BY331" s="76"/>
      <c r="BZ331" s="76"/>
      <c r="CA331" s="76"/>
      <c r="CB331" s="76"/>
      <c r="CC331" s="76"/>
      <c r="CD331" s="76"/>
      <c r="CE331" s="76"/>
      <c r="CF331" s="76"/>
      <c r="CG331" s="76"/>
      <c r="CH331" s="76"/>
      <c r="CI331" s="76"/>
      <c r="CJ331" s="76"/>
      <c r="CK331" s="76"/>
      <c r="CL331" s="76"/>
      <c r="CM331" s="76"/>
      <c r="CN331" s="76"/>
      <c r="CO331" s="76"/>
      <c r="CP331" s="76"/>
      <c r="CQ331" s="76"/>
      <c r="CR331" s="76"/>
      <c r="CS331" s="76"/>
      <c r="CT331" s="76"/>
      <c r="CU331" s="76"/>
      <c r="CV331" s="76"/>
      <c r="CW331" s="76"/>
      <c r="CX331" s="76"/>
      <c r="CY331" s="76"/>
      <c r="CZ331" s="76"/>
      <c r="DA331" s="76"/>
      <c r="DB331" s="76"/>
      <c r="DC331" s="76"/>
      <c r="DD331" s="76"/>
      <c r="DE331" s="76"/>
      <c r="DF331" s="76"/>
      <c r="DG331" s="76"/>
      <c r="DH331" s="76"/>
      <c r="DI331" s="76"/>
      <c r="DJ331" s="76"/>
      <c r="DK331" s="76"/>
      <c r="DL331" s="76"/>
      <c r="DM331" s="76"/>
      <c r="DN331" s="76"/>
      <c r="DO331" s="76"/>
      <c r="DP331" s="76"/>
      <c r="DQ331" s="76"/>
      <c r="DR331" s="76"/>
      <c r="DS331" s="76"/>
      <c r="DT331" s="76"/>
      <c r="DU331" s="76"/>
      <c r="DV331" s="76"/>
      <c r="DW331" s="76"/>
      <c r="DX331" s="76"/>
      <c r="DY331" s="76"/>
      <c r="DZ331" s="76"/>
      <c r="EA331" s="76"/>
      <c r="EB331" s="76"/>
      <c r="EC331" s="76"/>
      <c r="ED331" s="76"/>
      <c r="EE331" s="76"/>
      <c r="EF331" s="76"/>
      <c r="EG331" s="76"/>
      <c r="EH331" s="76"/>
      <c r="EI331" s="76"/>
      <c r="EJ331" s="76"/>
      <c r="EK331" s="76"/>
      <c r="EL331" s="76"/>
      <c r="EM331" s="76"/>
      <c r="EN331" s="76"/>
      <c r="EO331" s="76"/>
      <c r="EP331" s="76"/>
      <c r="EQ331" s="76"/>
      <c r="ER331" s="76"/>
      <c r="ES331" s="76"/>
      <c r="ET331" s="76"/>
      <c r="EU331" s="76"/>
      <c r="EV331" s="76"/>
      <c r="EW331" s="76"/>
      <c r="EX331" s="76"/>
      <c r="EY331" s="76"/>
      <c r="EZ331" s="76"/>
      <c r="FA331" s="76"/>
      <c r="FB331" s="76"/>
      <c r="FC331" s="76"/>
      <c r="FD331" s="76"/>
      <c r="FE331" s="76"/>
      <c r="FF331" s="76"/>
      <c r="FG331" s="76"/>
      <c r="FH331" s="76"/>
      <c r="FI331" s="76"/>
      <c r="FJ331" s="76"/>
      <c r="FK331" s="76"/>
      <c r="FL331" s="76"/>
      <c r="FM331" s="76"/>
      <c r="FN331" s="76"/>
      <c r="FO331" s="76"/>
      <c r="FP331" s="76"/>
      <c r="FQ331" s="76"/>
      <c r="FR331" s="76"/>
      <c r="FS331" s="76"/>
      <c r="FT331" s="76"/>
      <c r="FU331" s="76"/>
      <c r="FV331" s="76"/>
      <c r="FW331" s="76"/>
      <c r="FX331" s="76"/>
      <c r="FY331" s="76"/>
      <c r="FZ331" s="76"/>
      <c r="GA331" s="76"/>
      <c r="GB331" s="76"/>
      <c r="GC331" s="76"/>
      <c r="GD331" s="76"/>
      <c r="GE331" s="76"/>
      <c r="GF331" s="76"/>
      <c r="GG331" s="76"/>
      <c r="GH331" s="76"/>
      <c r="GI331" s="76"/>
      <c r="GJ331" s="76"/>
      <c r="GK331" s="76"/>
      <c r="GL331" s="76"/>
      <c r="GM331" s="76"/>
      <c r="GN331" s="76"/>
      <c r="GO331" s="76"/>
      <c r="GP331" s="76"/>
      <c r="GQ331" s="76"/>
      <c r="GR331" s="76"/>
      <c r="GS331" s="76"/>
      <c r="GT331" s="76"/>
      <c r="GU331" s="76"/>
      <c r="GV331" s="76"/>
    </row>
    <row r="332" spans="2:204" s="156" customFormat="1" ht="18.75">
      <c r="B332" s="169">
        <v>325</v>
      </c>
      <c r="C332" s="353">
        <v>44348</v>
      </c>
      <c r="D332" s="354" t="s">
        <v>955</v>
      </c>
      <c r="E332" s="354"/>
      <c r="F332" s="406">
        <v>44359</v>
      </c>
      <c r="G332" s="14">
        <v>3</v>
      </c>
      <c r="H332" s="125" t="s">
        <v>1072</v>
      </c>
      <c r="I332" s="125" t="s">
        <v>612</v>
      </c>
      <c r="J332" s="123" t="s">
        <v>1073</v>
      </c>
      <c r="K332" s="123" t="s">
        <v>1075</v>
      </c>
      <c r="L332" s="238">
        <v>6.21</v>
      </c>
      <c r="M332" s="238">
        <v>6</v>
      </c>
      <c r="N332" s="236">
        <f t="shared" ref="N332:N366" si="26">L332-M332</f>
        <v>0.20999999999999996</v>
      </c>
      <c r="O332" s="127">
        <v>44072</v>
      </c>
      <c r="P332" s="42">
        <v>9.5666666666666664</v>
      </c>
      <c r="Q332" s="337" t="s">
        <v>1282</v>
      </c>
      <c r="R332" s="125" t="s">
        <v>54</v>
      </c>
      <c r="S332" s="125" t="s">
        <v>130</v>
      </c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  <c r="BA332" s="76"/>
      <c r="BB332" s="76"/>
      <c r="BC332" s="76"/>
      <c r="BD332" s="76"/>
      <c r="BE332" s="76"/>
      <c r="BF332" s="76"/>
      <c r="BG332" s="76"/>
      <c r="BH332" s="76"/>
      <c r="BI332" s="76"/>
      <c r="BJ332" s="76"/>
      <c r="BK332" s="76"/>
      <c r="BL332" s="76"/>
      <c r="BM332" s="76"/>
      <c r="BN332" s="76"/>
      <c r="BO332" s="76"/>
      <c r="BP332" s="76"/>
      <c r="BQ332" s="76"/>
      <c r="BR332" s="76"/>
      <c r="BS332" s="76"/>
      <c r="BT332" s="76"/>
      <c r="BU332" s="76"/>
      <c r="BV332" s="76"/>
      <c r="BW332" s="76"/>
      <c r="BX332" s="76"/>
      <c r="BY332" s="76"/>
      <c r="BZ332" s="76"/>
      <c r="CA332" s="76"/>
      <c r="CB332" s="76"/>
      <c r="CC332" s="76"/>
      <c r="CD332" s="76"/>
      <c r="CE332" s="76"/>
      <c r="CF332" s="76"/>
      <c r="CG332" s="76"/>
      <c r="CH332" s="76"/>
      <c r="CI332" s="76"/>
      <c r="CJ332" s="76"/>
      <c r="CK332" s="76"/>
      <c r="CL332" s="76"/>
      <c r="CM332" s="76"/>
      <c r="CN332" s="76"/>
      <c r="CO332" s="76"/>
      <c r="CP332" s="76"/>
      <c r="CQ332" s="76"/>
      <c r="CR332" s="76"/>
      <c r="CS332" s="76"/>
      <c r="CT332" s="76"/>
      <c r="CU332" s="76"/>
      <c r="CV332" s="76"/>
      <c r="CW332" s="76"/>
      <c r="CX332" s="76"/>
      <c r="CY332" s="76"/>
      <c r="CZ332" s="76"/>
      <c r="DA332" s="76"/>
      <c r="DB332" s="76"/>
      <c r="DC332" s="76"/>
      <c r="DD332" s="76"/>
      <c r="DE332" s="76"/>
      <c r="DF332" s="76"/>
      <c r="DG332" s="76"/>
      <c r="DH332" s="76"/>
      <c r="DI332" s="76"/>
      <c r="DJ332" s="76"/>
      <c r="DK332" s="76"/>
      <c r="DL332" s="76"/>
      <c r="DM332" s="76"/>
      <c r="DN332" s="76"/>
      <c r="DO332" s="76"/>
      <c r="DP332" s="76"/>
      <c r="DQ332" s="76"/>
      <c r="DR332" s="76"/>
      <c r="DS332" s="76"/>
      <c r="DT332" s="76"/>
      <c r="DU332" s="76"/>
      <c r="DV332" s="76"/>
      <c r="DW332" s="76"/>
      <c r="DX332" s="76"/>
      <c r="DY332" s="76"/>
      <c r="DZ332" s="76"/>
      <c r="EA332" s="76"/>
      <c r="EB332" s="76"/>
      <c r="EC332" s="76"/>
      <c r="ED332" s="76"/>
      <c r="EE332" s="76"/>
      <c r="EF332" s="76"/>
      <c r="EG332" s="76"/>
      <c r="EH332" s="76"/>
      <c r="EI332" s="76"/>
      <c r="EJ332" s="76"/>
      <c r="EK332" s="76"/>
      <c r="EL332" s="76"/>
      <c r="EM332" s="76"/>
      <c r="EN332" s="76"/>
      <c r="EO332" s="76"/>
      <c r="EP332" s="76"/>
      <c r="EQ332" s="76"/>
      <c r="ER332" s="76"/>
      <c r="ES332" s="76"/>
      <c r="ET332" s="76"/>
      <c r="EU332" s="76"/>
      <c r="EV332" s="76"/>
      <c r="EW332" s="76"/>
      <c r="EX332" s="76"/>
      <c r="EY332" s="76"/>
      <c r="EZ332" s="76"/>
      <c r="FA332" s="76"/>
      <c r="FB332" s="76"/>
      <c r="FC332" s="76"/>
      <c r="FD332" s="76"/>
      <c r="FE332" s="76"/>
      <c r="FF332" s="76"/>
      <c r="FG332" s="76"/>
      <c r="FH332" s="76"/>
      <c r="FI332" s="76"/>
      <c r="FJ332" s="76"/>
      <c r="FK332" s="76"/>
      <c r="FL332" s="76"/>
      <c r="FM332" s="76"/>
      <c r="FN332" s="76"/>
      <c r="FO332" s="76"/>
      <c r="FP332" s="76"/>
      <c r="FQ332" s="76"/>
      <c r="FR332" s="76"/>
      <c r="FS332" s="76"/>
      <c r="FT332" s="76"/>
      <c r="FU332" s="76"/>
      <c r="FV332" s="76"/>
      <c r="FW332" s="76"/>
      <c r="FX332" s="76"/>
      <c r="FY332" s="76"/>
      <c r="FZ332" s="76"/>
      <c r="GA332" s="76"/>
      <c r="GB332" s="76"/>
      <c r="GC332" s="76"/>
      <c r="GD332" s="76"/>
      <c r="GE332" s="76"/>
      <c r="GF332" s="76"/>
      <c r="GG332" s="76"/>
      <c r="GH332" s="76"/>
      <c r="GI332" s="76"/>
      <c r="GJ332" s="76"/>
      <c r="GK332" s="76"/>
      <c r="GL332" s="76"/>
      <c r="GM332" s="76"/>
      <c r="GN332" s="76"/>
      <c r="GO332" s="76"/>
      <c r="GP332" s="76"/>
      <c r="GQ332" s="76"/>
      <c r="GR332" s="76"/>
      <c r="GS332" s="76"/>
      <c r="GT332" s="76"/>
      <c r="GU332" s="76"/>
      <c r="GV332" s="76"/>
    </row>
    <row r="333" spans="2:204" s="156" customFormat="1" ht="18.75">
      <c r="B333" s="169">
        <v>326</v>
      </c>
      <c r="C333" s="353">
        <v>44348</v>
      </c>
      <c r="D333" s="354" t="s">
        <v>955</v>
      </c>
      <c r="E333" s="354"/>
      <c r="F333" s="406">
        <v>44359</v>
      </c>
      <c r="G333" s="14">
        <v>3</v>
      </c>
      <c r="H333" s="125" t="s">
        <v>1072</v>
      </c>
      <c r="I333" s="125" t="s">
        <v>612</v>
      </c>
      <c r="J333" s="123" t="s">
        <v>1073</v>
      </c>
      <c r="K333" s="123" t="s">
        <v>1076</v>
      </c>
      <c r="L333" s="238">
        <v>5.95</v>
      </c>
      <c r="M333" s="238">
        <v>5.95</v>
      </c>
      <c r="N333" s="236">
        <f t="shared" si="26"/>
        <v>0</v>
      </c>
      <c r="O333" s="127">
        <v>44072</v>
      </c>
      <c r="P333" s="42">
        <v>9.5666666666666664</v>
      </c>
      <c r="Q333" s="337" t="s">
        <v>1282</v>
      </c>
      <c r="R333" s="125" t="s">
        <v>54</v>
      </c>
      <c r="S333" s="125" t="s">
        <v>84</v>
      </c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  <c r="BJ333" s="76"/>
      <c r="BK333" s="76"/>
      <c r="BL333" s="76"/>
      <c r="BM333" s="76"/>
      <c r="BN333" s="76"/>
      <c r="BO333" s="76"/>
      <c r="BP333" s="76"/>
      <c r="BQ333" s="76"/>
      <c r="BR333" s="76"/>
      <c r="BS333" s="76"/>
      <c r="BT333" s="76"/>
      <c r="BU333" s="76"/>
      <c r="BV333" s="76"/>
      <c r="BW333" s="76"/>
      <c r="BX333" s="76"/>
      <c r="BY333" s="76"/>
      <c r="BZ333" s="76"/>
      <c r="CA333" s="76"/>
      <c r="CB333" s="76"/>
      <c r="CC333" s="76"/>
      <c r="CD333" s="76"/>
      <c r="CE333" s="76"/>
      <c r="CF333" s="76"/>
      <c r="CG333" s="76"/>
      <c r="CH333" s="76"/>
      <c r="CI333" s="76"/>
      <c r="CJ333" s="76"/>
      <c r="CK333" s="76"/>
      <c r="CL333" s="76"/>
      <c r="CM333" s="76"/>
      <c r="CN333" s="76"/>
      <c r="CO333" s="76"/>
      <c r="CP333" s="76"/>
      <c r="CQ333" s="76"/>
      <c r="CR333" s="76"/>
      <c r="CS333" s="76"/>
      <c r="CT333" s="76"/>
      <c r="CU333" s="76"/>
      <c r="CV333" s="76"/>
      <c r="CW333" s="76"/>
      <c r="CX333" s="76"/>
      <c r="CY333" s="76"/>
      <c r="CZ333" s="76"/>
      <c r="DA333" s="76"/>
      <c r="DB333" s="76"/>
      <c r="DC333" s="76"/>
      <c r="DD333" s="76"/>
      <c r="DE333" s="76"/>
      <c r="DF333" s="76"/>
      <c r="DG333" s="76"/>
      <c r="DH333" s="76"/>
      <c r="DI333" s="76"/>
      <c r="DJ333" s="76"/>
      <c r="DK333" s="76"/>
      <c r="DL333" s="76"/>
      <c r="DM333" s="76"/>
      <c r="DN333" s="76"/>
      <c r="DO333" s="76"/>
      <c r="DP333" s="76"/>
      <c r="DQ333" s="76"/>
      <c r="DR333" s="76"/>
      <c r="DS333" s="76"/>
      <c r="DT333" s="76"/>
      <c r="DU333" s="76"/>
      <c r="DV333" s="76"/>
      <c r="DW333" s="76"/>
      <c r="DX333" s="76"/>
      <c r="DY333" s="76"/>
      <c r="DZ333" s="76"/>
      <c r="EA333" s="76"/>
      <c r="EB333" s="76"/>
      <c r="EC333" s="76"/>
      <c r="ED333" s="76"/>
      <c r="EE333" s="76"/>
      <c r="EF333" s="76"/>
      <c r="EG333" s="76"/>
      <c r="EH333" s="76"/>
      <c r="EI333" s="76"/>
      <c r="EJ333" s="76"/>
      <c r="EK333" s="76"/>
      <c r="EL333" s="76"/>
      <c r="EM333" s="76"/>
      <c r="EN333" s="76"/>
      <c r="EO333" s="76"/>
      <c r="EP333" s="76"/>
      <c r="EQ333" s="76"/>
      <c r="ER333" s="76"/>
      <c r="ES333" s="76"/>
      <c r="ET333" s="76"/>
      <c r="EU333" s="76"/>
      <c r="EV333" s="76"/>
      <c r="EW333" s="76"/>
      <c r="EX333" s="76"/>
      <c r="EY333" s="76"/>
      <c r="EZ333" s="76"/>
      <c r="FA333" s="76"/>
      <c r="FB333" s="76"/>
      <c r="FC333" s="76"/>
      <c r="FD333" s="76"/>
      <c r="FE333" s="76"/>
      <c r="FF333" s="76"/>
      <c r="FG333" s="76"/>
      <c r="FH333" s="76"/>
      <c r="FI333" s="76"/>
      <c r="FJ333" s="76"/>
      <c r="FK333" s="76"/>
      <c r="FL333" s="76"/>
      <c r="FM333" s="76"/>
      <c r="FN333" s="76"/>
      <c r="FO333" s="76"/>
      <c r="FP333" s="76"/>
      <c r="FQ333" s="76"/>
      <c r="FR333" s="76"/>
      <c r="FS333" s="76"/>
      <c r="FT333" s="76"/>
      <c r="FU333" s="76"/>
      <c r="FV333" s="76"/>
      <c r="FW333" s="76"/>
      <c r="FX333" s="76"/>
      <c r="FY333" s="76"/>
      <c r="FZ333" s="76"/>
      <c r="GA333" s="76"/>
      <c r="GB333" s="76"/>
      <c r="GC333" s="76"/>
      <c r="GD333" s="76"/>
      <c r="GE333" s="76"/>
      <c r="GF333" s="76"/>
      <c r="GG333" s="76"/>
      <c r="GH333" s="76"/>
      <c r="GI333" s="76"/>
      <c r="GJ333" s="76"/>
      <c r="GK333" s="76"/>
      <c r="GL333" s="76"/>
      <c r="GM333" s="76"/>
      <c r="GN333" s="76"/>
      <c r="GO333" s="76"/>
      <c r="GP333" s="76"/>
      <c r="GQ333" s="76"/>
      <c r="GR333" s="76"/>
      <c r="GS333" s="76"/>
      <c r="GT333" s="76"/>
      <c r="GU333" s="76"/>
      <c r="GV333" s="76"/>
    </row>
    <row r="334" spans="2:204" s="156" customFormat="1" ht="18.75">
      <c r="B334" s="169">
        <v>327</v>
      </c>
      <c r="C334" s="353">
        <v>44348</v>
      </c>
      <c r="D334" s="354" t="s">
        <v>955</v>
      </c>
      <c r="E334" s="354"/>
      <c r="F334" s="406">
        <v>44359</v>
      </c>
      <c r="G334" s="14">
        <v>3</v>
      </c>
      <c r="H334" s="125" t="s">
        <v>1072</v>
      </c>
      <c r="I334" s="125" t="s">
        <v>612</v>
      </c>
      <c r="J334" s="123" t="s">
        <v>1073</v>
      </c>
      <c r="K334" s="123" t="s">
        <v>1077</v>
      </c>
      <c r="L334" s="238">
        <v>5.96</v>
      </c>
      <c r="M334" s="238">
        <v>5.96</v>
      </c>
      <c r="N334" s="236">
        <f t="shared" si="26"/>
        <v>0</v>
      </c>
      <c r="O334" s="127">
        <v>44070</v>
      </c>
      <c r="P334" s="42">
        <v>9.6333333333333329</v>
      </c>
      <c r="Q334" s="337" t="s">
        <v>1282</v>
      </c>
      <c r="R334" s="125" t="s">
        <v>54</v>
      </c>
      <c r="S334" s="125" t="s">
        <v>84</v>
      </c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6"/>
      <c r="BD334" s="76"/>
      <c r="BE334" s="76"/>
      <c r="BF334" s="76"/>
      <c r="BG334" s="76"/>
      <c r="BH334" s="76"/>
      <c r="BI334" s="76"/>
      <c r="BJ334" s="76"/>
      <c r="BK334" s="76"/>
      <c r="BL334" s="76"/>
      <c r="BM334" s="76"/>
      <c r="BN334" s="76"/>
      <c r="BO334" s="76"/>
      <c r="BP334" s="76"/>
      <c r="BQ334" s="76"/>
      <c r="BR334" s="76"/>
      <c r="BS334" s="76"/>
      <c r="BT334" s="76"/>
      <c r="BU334" s="76"/>
      <c r="BV334" s="76"/>
      <c r="BW334" s="76"/>
      <c r="BX334" s="76"/>
      <c r="BY334" s="76"/>
      <c r="BZ334" s="76"/>
      <c r="CA334" s="76"/>
      <c r="CB334" s="76"/>
      <c r="CC334" s="76"/>
      <c r="CD334" s="76"/>
      <c r="CE334" s="76"/>
      <c r="CF334" s="76"/>
      <c r="CG334" s="76"/>
      <c r="CH334" s="76"/>
      <c r="CI334" s="76"/>
      <c r="CJ334" s="76"/>
      <c r="CK334" s="76"/>
      <c r="CL334" s="76"/>
      <c r="CM334" s="76"/>
      <c r="CN334" s="76"/>
      <c r="CO334" s="76"/>
      <c r="CP334" s="76"/>
      <c r="CQ334" s="76"/>
      <c r="CR334" s="76"/>
      <c r="CS334" s="76"/>
      <c r="CT334" s="76"/>
      <c r="CU334" s="76"/>
      <c r="CV334" s="76"/>
      <c r="CW334" s="76"/>
      <c r="CX334" s="76"/>
      <c r="CY334" s="76"/>
      <c r="CZ334" s="76"/>
      <c r="DA334" s="76"/>
      <c r="DB334" s="76"/>
      <c r="DC334" s="76"/>
      <c r="DD334" s="76"/>
      <c r="DE334" s="76"/>
      <c r="DF334" s="76"/>
      <c r="DG334" s="76"/>
      <c r="DH334" s="76"/>
      <c r="DI334" s="76"/>
      <c r="DJ334" s="76"/>
      <c r="DK334" s="76"/>
      <c r="DL334" s="76"/>
      <c r="DM334" s="76"/>
      <c r="DN334" s="76"/>
      <c r="DO334" s="76"/>
      <c r="DP334" s="76"/>
      <c r="DQ334" s="76"/>
      <c r="DR334" s="76"/>
      <c r="DS334" s="76"/>
      <c r="DT334" s="76"/>
      <c r="DU334" s="76"/>
      <c r="DV334" s="76"/>
      <c r="DW334" s="76"/>
      <c r="DX334" s="76"/>
      <c r="DY334" s="76"/>
      <c r="DZ334" s="76"/>
      <c r="EA334" s="76"/>
      <c r="EB334" s="76"/>
      <c r="EC334" s="76"/>
      <c r="ED334" s="76"/>
      <c r="EE334" s="76"/>
      <c r="EF334" s="76"/>
      <c r="EG334" s="76"/>
      <c r="EH334" s="76"/>
      <c r="EI334" s="76"/>
      <c r="EJ334" s="76"/>
      <c r="EK334" s="76"/>
      <c r="EL334" s="76"/>
      <c r="EM334" s="76"/>
      <c r="EN334" s="76"/>
      <c r="EO334" s="76"/>
      <c r="EP334" s="76"/>
      <c r="EQ334" s="76"/>
      <c r="ER334" s="76"/>
      <c r="ES334" s="76"/>
      <c r="ET334" s="76"/>
      <c r="EU334" s="76"/>
      <c r="EV334" s="76"/>
      <c r="EW334" s="76"/>
      <c r="EX334" s="76"/>
      <c r="EY334" s="76"/>
      <c r="EZ334" s="76"/>
      <c r="FA334" s="76"/>
      <c r="FB334" s="76"/>
      <c r="FC334" s="76"/>
      <c r="FD334" s="76"/>
      <c r="FE334" s="76"/>
      <c r="FF334" s="76"/>
      <c r="FG334" s="76"/>
      <c r="FH334" s="76"/>
      <c r="FI334" s="76"/>
      <c r="FJ334" s="76"/>
      <c r="FK334" s="76"/>
      <c r="FL334" s="76"/>
      <c r="FM334" s="76"/>
      <c r="FN334" s="76"/>
      <c r="FO334" s="76"/>
      <c r="FP334" s="76"/>
      <c r="FQ334" s="76"/>
      <c r="FR334" s="76"/>
      <c r="FS334" s="76"/>
      <c r="FT334" s="76"/>
      <c r="FU334" s="76"/>
      <c r="FV334" s="76"/>
      <c r="FW334" s="76"/>
      <c r="FX334" s="76"/>
      <c r="FY334" s="76"/>
      <c r="FZ334" s="76"/>
      <c r="GA334" s="76"/>
      <c r="GB334" s="76"/>
      <c r="GC334" s="76"/>
      <c r="GD334" s="76"/>
      <c r="GE334" s="76"/>
      <c r="GF334" s="76"/>
      <c r="GG334" s="76"/>
      <c r="GH334" s="76"/>
      <c r="GI334" s="76"/>
      <c r="GJ334" s="76"/>
      <c r="GK334" s="76"/>
      <c r="GL334" s="76"/>
      <c r="GM334" s="76"/>
      <c r="GN334" s="76"/>
      <c r="GO334" s="76"/>
      <c r="GP334" s="76"/>
      <c r="GQ334" s="76"/>
      <c r="GR334" s="76"/>
      <c r="GS334" s="76"/>
      <c r="GT334" s="76"/>
      <c r="GU334" s="76"/>
      <c r="GV334" s="76"/>
    </row>
    <row r="335" spans="2:204" s="156" customFormat="1" ht="18.75">
      <c r="B335" s="169">
        <v>328</v>
      </c>
      <c r="C335" s="353">
        <v>44348</v>
      </c>
      <c r="D335" s="354" t="s">
        <v>955</v>
      </c>
      <c r="E335" s="354"/>
      <c r="F335" s="406">
        <v>44359</v>
      </c>
      <c r="G335" s="14">
        <v>3</v>
      </c>
      <c r="H335" s="125" t="s">
        <v>1072</v>
      </c>
      <c r="I335" s="125" t="s">
        <v>612</v>
      </c>
      <c r="J335" s="123" t="s">
        <v>1073</v>
      </c>
      <c r="K335" s="123" t="s">
        <v>1078</v>
      </c>
      <c r="L335" s="238">
        <v>9.4499999999999993</v>
      </c>
      <c r="M335" s="238">
        <v>0.2</v>
      </c>
      <c r="N335" s="236">
        <f t="shared" si="26"/>
        <v>9.25</v>
      </c>
      <c r="O335" s="127">
        <v>44070</v>
      </c>
      <c r="P335" s="42">
        <v>9.6333333333333329</v>
      </c>
      <c r="Q335" s="337" t="s">
        <v>1282</v>
      </c>
      <c r="R335" s="125" t="s">
        <v>54</v>
      </c>
      <c r="S335" s="125" t="s">
        <v>84</v>
      </c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  <c r="BJ335" s="76"/>
      <c r="BK335" s="76"/>
      <c r="BL335" s="76"/>
      <c r="BM335" s="76"/>
      <c r="BN335" s="76"/>
      <c r="BO335" s="76"/>
      <c r="BP335" s="76"/>
      <c r="BQ335" s="76"/>
      <c r="BR335" s="76"/>
      <c r="BS335" s="76"/>
      <c r="BT335" s="76"/>
      <c r="BU335" s="76"/>
      <c r="BV335" s="76"/>
      <c r="BW335" s="76"/>
      <c r="BX335" s="76"/>
      <c r="BY335" s="76"/>
      <c r="BZ335" s="76"/>
      <c r="CA335" s="76"/>
      <c r="CB335" s="76"/>
      <c r="CC335" s="76"/>
      <c r="CD335" s="76"/>
      <c r="CE335" s="76"/>
      <c r="CF335" s="76"/>
      <c r="CG335" s="76"/>
      <c r="CH335" s="76"/>
      <c r="CI335" s="76"/>
      <c r="CJ335" s="76"/>
      <c r="CK335" s="76"/>
      <c r="CL335" s="76"/>
      <c r="CM335" s="76"/>
      <c r="CN335" s="76"/>
      <c r="CO335" s="76"/>
      <c r="CP335" s="76"/>
      <c r="CQ335" s="76"/>
      <c r="CR335" s="76"/>
      <c r="CS335" s="76"/>
      <c r="CT335" s="76"/>
      <c r="CU335" s="76"/>
      <c r="CV335" s="76"/>
      <c r="CW335" s="76"/>
      <c r="CX335" s="76"/>
      <c r="CY335" s="76"/>
      <c r="CZ335" s="76"/>
      <c r="DA335" s="76"/>
      <c r="DB335" s="76"/>
      <c r="DC335" s="76"/>
      <c r="DD335" s="76"/>
      <c r="DE335" s="76"/>
      <c r="DF335" s="76"/>
      <c r="DG335" s="76"/>
      <c r="DH335" s="76"/>
      <c r="DI335" s="76"/>
      <c r="DJ335" s="76"/>
      <c r="DK335" s="76"/>
      <c r="DL335" s="76"/>
      <c r="DM335" s="76"/>
      <c r="DN335" s="76"/>
      <c r="DO335" s="76"/>
      <c r="DP335" s="76"/>
      <c r="DQ335" s="76"/>
      <c r="DR335" s="76"/>
      <c r="DS335" s="76"/>
      <c r="DT335" s="76"/>
      <c r="DU335" s="76"/>
      <c r="DV335" s="76"/>
      <c r="DW335" s="76"/>
      <c r="DX335" s="76"/>
      <c r="DY335" s="76"/>
      <c r="DZ335" s="76"/>
      <c r="EA335" s="76"/>
      <c r="EB335" s="76"/>
      <c r="EC335" s="76"/>
      <c r="ED335" s="76"/>
      <c r="EE335" s="76"/>
      <c r="EF335" s="76"/>
      <c r="EG335" s="76"/>
      <c r="EH335" s="76"/>
      <c r="EI335" s="76"/>
      <c r="EJ335" s="76"/>
      <c r="EK335" s="76"/>
      <c r="EL335" s="76"/>
      <c r="EM335" s="76"/>
      <c r="EN335" s="76"/>
      <c r="EO335" s="76"/>
      <c r="EP335" s="76"/>
      <c r="EQ335" s="76"/>
      <c r="ER335" s="76"/>
      <c r="ES335" s="76"/>
      <c r="ET335" s="76"/>
      <c r="EU335" s="76"/>
      <c r="EV335" s="76"/>
      <c r="EW335" s="76"/>
      <c r="EX335" s="76"/>
      <c r="EY335" s="76"/>
      <c r="EZ335" s="76"/>
      <c r="FA335" s="76"/>
      <c r="FB335" s="76"/>
      <c r="FC335" s="76"/>
      <c r="FD335" s="76"/>
      <c r="FE335" s="76"/>
      <c r="FF335" s="76"/>
      <c r="FG335" s="76"/>
      <c r="FH335" s="76"/>
      <c r="FI335" s="76"/>
      <c r="FJ335" s="76"/>
      <c r="FK335" s="76"/>
      <c r="FL335" s="76"/>
      <c r="FM335" s="76"/>
      <c r="FN335" s="76"/>
      <c r="FO335" s="76"/>
      <c r="FP335" s="76"/>
      <c r="FQ335" s="76"/>
      <c r="FR335" s="76"/>
      <c r="FS335" s="76"/>
      <c r="FT335" s="76"/>
      <c r="FU335" s="76"/>
      <c r="FV335" s="76"/>
      <c r="FW335" s="76"/>
      <c r="FX335" s="76"/>
      <c r="FY335" s="76"/>
      <c r="FZ335" s="76"/>
      <c r="GA335" s="76"/>
      <c r="GB335" s="76"/>
      <c r="GC335" s="76"/>
      <c r="GD335" s="76"/>
      <c r="GE335" s="76"/>
      <c r="GF335" s="76"/>
      <c r="GG335" s="76"/>
      <c r="GH335" s="76"/>
      <c r="GI335" s="76"/>
      <c r="GJ335" s="76"/>
      <c r="GK335" s="76"/>
      <c r="GL335" s="76"/>
      <c r="GM335" s="76"/>
      <c r="GN335" s="76"/>
      <c r="GO335" s="76"/>
      <c r="GP335" s="76"/>
      <c r="GQ335" s="76"/>
      <c r="GR335" s="76"/>
      <c r="GS335" s="76"/>
      <c r="GT335" s="76"/>
      <c r="GU335" s="76"/>
      <c r="GV335" s="76"/>
    </row>
    <row r="336" spans="2:204" s="156" customFormat="1" ht="18.75">
      <c r="B336" s="169">
        <v>329</v>
      </c>
      <c r="C336" s="353">
        <v>44348</v>
      </c>
      <c r="D336" s="354" t="s">
        <v>955</v>
      </c>
      <c r="E336" s="354"/>
      <c r="F336" s="406">
        <v>44359</v>
      </c>
      <c r="G336" s="14">
        <v>3</v>
      </c>
      <c r="H336" s="125" t="s">
        <v>1072</v>
      </c>
      <c r="I336" s="125" t="s">
        <v>612</v>
      </c>
      <c r="J336" s="123" t="s">
        <v>1073</v>
      </c>
      <c r="K336" s="123" t="s">
        <v>1079</v>
      </c>
      <c r="L336" s="238">
        <v>6.66</v>
      </c>
      <c r="M336" s="238">
        <v>0.1</v>
      </c>
      <c r="N336" s="236">
        <f t="shared" si="26"/>
        <v>6.5600000000000005</v>
      </c>
      <c r="O336" s="127">
        <v>44070</v>
      </c>
      <c r="P336" s="42">
        <v>9.6333333333333329</v>
      </c>
      <c r="Q336" s="337" t="s">
        <v>1282</v>
      </c>
      <c r="R336" s="125" t="s">
        <v>54</v>
      </c>
      <c r="S336" s="125" t="s">
        <v>84</v>
      </c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  <c r="BA336" s="76"/>
      <c r="BB336" s="76"/>
      <c r="BC336" s="76"/>
      <c r="BD336" s="76"/>
      <c r="BE336" s="76"/>
      <c r="BF336" s="76"/>
      <c r="BG336" s="76"/>
      <c r="BH336" s="76"/>
      <c r="BI336" s="76"/>
      <c r="BJ336" s="76"/>
      <c r="BK336" s="76"/>
      <c r="BL336" s="76"/>
      <c r="BM336" s="76"/>
      <c r="BN336" s="76"/>
      <c r="BO336" s="76"/>
      <c r="BP336" s="76"/>
      <c r="BQ336" s="76"/>
      <c r="BR336" s="76"/>
      <c r="BS336" s="76"/>
      <c r="BT336" s="76"/>
      <c r="BU336" s="76"/>
      <c r="BV336" s="76"/>
      <c r="BW336" s="76"/>
      <c r="BX336" s="76"/>
      <c r="BY336" s="76"/>
      <c r="BZ336" s="76"/>
      <c r="CA336" s="76"/>
      <c r="CB336" s="76"/>
      <c r="CC336" s="76"/>
      <c r="CD336" s="76"/>
      <c r="CE336" s="76"/>
      <c r="CF336" s="76"/>
      <c r="CG336" s="76"/>
      <c r="CH336" s="76"/>
      <c r="CI336" s="76"/>
      <c r="CJ336" s="76"/>
      <c r="CK336" s="76"/>
      <c r="CL336" s="76"/>
      <c r="CM336" s="76"/>
      <c r="CN336" s="76"/>
      <c r="CO336" s="76"/>
      <c r="CP336" s="76"/>
      <c r="CQ336" s="76"/>
      <c r="CR336" s="76"/>
      <c r="CS336" s="76"/>
      <c r="CT336" s="76"/>
      <c r="CU336" s="76"/>
      <c r="CV336" s="76"/>
      <c r="CW336" s="76"/>
      <c r="CX336" s="76"/>
      <c r="CY336" s="76"/>
      <c r="CZ336" s="76"/>
      <c r="DA336" s="76"/>
      <c r="DB336" s="76"/>
      <c r="DC336" s="76"/>
      <c r="DD336" s="76"/>
      <c r="DE336" s="76"/>
      <c r="DF336" s="76"/>
      <c r="DG336" s="76"/>
      <c r="DH336" s="76"/>
      <c r="DI336" s="76"/>
      <c r="DJ336" s="76"/>
      <c r="DK336" s="76"/>
      <c r="DL336" s="76"/>
      <c r="DM336" s="76"/>
      <c r="DN336" s="76"/>
      <c r="DO336" s="76"/>
      <c r="DP336" s="76"/>
      <c r="DQ336" s="76"/>
      <c r="DR336" s="76"/>
      <c r="DS336" s="76"/>
      <c r="DT336" s="76"/>
      <c r="DU336" s="76"/>
      <c r="DV336" s="76"/>
      <c r="DW336" s="76"/>
      <c r="DX336" s="76"/>
      <c r="DY336" s="76"/>
      <c r="DZ336" s="76"/>
      <c r="EA336" s="76"/>
      <c r="EB336" s="76"/>
      <c r="EC336" s="76"/>
      <c r="ED336" s="76"/>
      <c r="EE336" s="76"/>
      <c r="EF336" s="76"/>
      <c r="EG336" s="76"/>
      <c r="EH336" s="76"/>
      <c r="EI336" s="76"/>
      <c r="EJ336" s="76"/>
      <c r="EK336" s="76"/>
      <c r="EL336" s="76"/>
      <c r="EM336" s="76"/>
      <c r="EN336" s="76"/>
      <c r="EO336" s="76"/>
      <c r="EP336" s="76"/>
      <c r="EQ336" s="76"/>
      <c r="ER336" s="76"/>
      <c r="ES336" s="76"/>
      <c r="ET336" s="76"/>
      <c r="EU336" s="76"/>
      <c r="EV336" s="76"/>
      <c r="EW336" s="76"/>
      <c r="EX336" s="76"/>
      <c r="EY336" s="76"/>
      <c r="EZ336" s="76"/>
      <c r="FA336" s="76"/>
      <c r="FB336" s="76"/>
      <c r="FC336" s="76"/>
      <c r="FD336" s="76"/>
      <c r="FE336" s="76"/>
      <c r="FF336" s="76"/>
      <c r="FG336" s="76"/>
      <c r="FH336" s="76"/>
      <c r="FI336" s="76"/>
      <c r="FJ336" s="76"/>
      <c r="FK336" s="76"/>
      <c r="FL336" s="76"/>
      <c r="FM336" s="76"/>
      <c r="FN336" s="76"/>
      <c r="FO336" s="76"/>
      <c r="FP336" s="76"/>
      <c r="FQ336" s="76"/>
      <c r="FR336" s="76"/>
      <c r="FS336" s="76"/>
      <c r="FT336" s="76"/>
      <c r="FU336" s="76"/>
      <c r="FV336" s="76"/>
      <c r="FW336" s="76"/>
      <c r="FX336" s="76"/>
      <c r="FY336" s="76"/>
      <c r="FZ336" s="76"/>
      <c r="GA336" s="76"/>
      <c r="GB336" s="76"/>
      <c r="GC336" s="76"/>
      <c r="GD336" s="76"/>
      <c r="GE336" s="76"/>
      <c r="GF336" s="76"/>
      <c r="GG336" s="76"/>
      <c r="GH336" s="76"/>
      <c r="GI336" s="76"/>
      <c r="GJ336" s="76"/>
      <c r="GK336" s="76"/>
      <c r="GL336" s="76"/>
      <c r="GM336" s="76"/>
      <c r="GN336" s="76"/>
      <c r="GO336" s="76"/>
      <c r="GP336" s="76"/>
      <c r="GQ336" s="76"/>
      <c r="GR336" s="76"/>
      <c r="GS336" s="76"/>
      <c r="GT336" s="76"/>
      <c r="GU336" s="76"/>
      <c r="GV336" s="76"/>
    </row>
    <row r="337" spans="2:204" s="156" customFormat="1" ht="18.75">
      <c r="B337" s="169">
        <v>330</v>
      </c>
      <c r="C337" s="353">
        <v>44348</v>
      </c>
      <c r="D337" s="354" t="s">
        <v>955</v>
      </c>
      <c r="E337" s="354"/>
      <c r="F337" s="406">
        <v>44359</v>
      </c>
      <c r="G337" s="14">
        <v>3</v>
      </c>
      <c r="H337" s="125" t="s">
        <v>1072</v>
      </c>
      <c r="I337" s="125" t="s">
        <v>612</v>
      </c>
      <c r="J337" s="123" t="s">
        <v>1073</v>
      </c>
      <c r="K337" s="123" t="s">
        <v>1080</v>
      </c>
      <c r="L337" s="238">
        <v>2.13</v>
      </c>
      <c r="M337" s="238">
        <v>0.5</v>
      </c>
      <c r="N337" s="236">
        <f t="shared" si="26"/>
        <v>1.63</v>
      </c>
      <c r="O337" s="127">
        <v>44071</v>
      </c>
      <c r="P337" s="42">
        <v>9.6</v>
      </c>
      <c r="Q337" s="337" t="s">
        <v>1282</v>
      </c>
      <c r="R337" s="125" t="s">
        <v>54</v>
      </c>
      <c r="S337" s="125" t="s">
        <v>130</v>
      </c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  <c r="BA337" s="76"/>
      <c r="BB337" s="76"/>
      <c r="BC337" s="76"/>
      <c r="BD337" s="76"/>
      <c r="BE337" s="76"/>
      <c r="BF337" s="76"/>
      <c r="BG337" s="76"/>
      <c r="BH337" s="76"/>
      <c r="BI337" s="76"/>
      <c r="BJ337" s="76"/>
      <c r="BK337" s="76"/>
      <c r="BL337" s="76"/>
      <c r="BM337" s="76"/>
      <c r="BN337" s="76"/>
      <c r="BO337" s="76"/>
      <c r="BP337" s="76"/>
      <c r="BQ337" s="76"/>
      <c r="BR337" s="76"/>
      <c r="BS337" s="76"/>
      <c r="BT337" s="76"/>
      <c r="BU337" s="76"/>
      <c r="BV337" s="76"/>
      <c r="BW337" s="76"/>
      <c r="BX337" s="76"/>
      <c r="BY337" s="76"/>
      <c r="BZ337" s="76"/>
      <c r="CA337" s="76"/>
      <c r="CB337" s="76"/>
      <c r="CC337" s="76"/>
      <c r="CD337" s="76"/>
      <c r="CE337" s="76"/>
      <c r="CF337" s="76"/>
      <c r="CG337" s="76"/>
      <c r="CH337" s="76"/>
      <c r="CI337" s="76"/>
      <c r="CJ337" s="76"/>
      <c r="CK337" s="76"/>
      <c r="CL337" s="76"/>
      <c r="CM337" s="76"/>
      <c r="CN337" s="76"/>
      <c r="CO337" s="76"/>
      <c r="CP337" s="76"/>
      <c r="CQ337" s="76"/>
      <c r="CR337" s="76"/>
      <c r="CS337" s="76"/>
      <c r="CT337" s="76"/>
      <c r="CU337" s="76"/>
      <c r="CV337" s="76"/>
      <c r="CW337" s="76"/>
      <c r="CX337" s="76"/>
      <c r="CY337" s="76"/>
      <c r="CZ337" s="76"/>
      <c r="DA337" s="76"/>
      <c r="DB337" s="76"/>
      <c r="DC337" s="76"/>
      <c r="DD337" s="76"/>
      <c r="DE337" s="76"/>
      <c r="DF337" s="76"/>
      <c r="DG337" s="76"/>
      <c r="DH337" s="76"/>
      <c r="DI337" s="76"/>
      <c r="DJ337" s="76"/>
      <c r="DK337" s="76"/>
      <c r="DL337" s="76"/>
      <c r="DM337" s="76"/>
      <c r="DN337" s="76"/>
      <c r="DO337" s="76"/>
      <c r="DP337" s="76"/>
      <c r="DQ337" s="76"/>
      <c r="DR337" s="76"/>
      <c r="DS337" s="76"/>
      <c r="DT337" s="76"/>
      <c r="DU337" s="76"/>
      <c r="DV337" s="76"/>
      <c r="DW337" s="76"/>
      <c r="DX337" s="76"/>
      <c r="DY337" s="76"/>
      <c r="DZ337" s="76"/>
      <c r="EA337" s="76"/>
      <c r="EB337" s="76"/>
      <c r="EC337" s="76"/>
      <c r="ED337" s="76"/>
      <c r="EE337" s="76"/>
      <c r="EF337" s="76"/>
      <c r="EG337" s="76"/>
      <c r="EH337" s="76"/>
      <c r="EI337" s="76"/>
      <c r="EJ337" s="76"/>
      <c r="EK337" s="76"/>
      <c r="EL337" s="76"/>
      <c r="EM337" s="76"/>
      <c r="EN337" s="76"/>
      <c r="EO337" s="76"/>
      <c r="EP337" s="76"/>
      <c r="EQ337" s="76"/>
      <c r="ER337" s="76"/>
      <c r="ES337" s="76"/>
      <c r="ET337" s="76"/>
      <c r="EU337" s="76"/>
      <c r="EV337" s="76"/>
      <c r="EW337" s="76"/>
      <c r="EX337" s="76"/>
      <c r="EY337" s="76"/>
      <c r="EZ337" s="76"/>
      <c r="FA337" s="76"/>
      <c r="FB337" s="76"/>
      <c r="FC337" s="76"/>
      <c r="FD337" s="76"/>
      <c r="FE337" s="76"/>
      <c r="FF337" s="76"/>
      <c r="FG337" s="76"/>
      <c r="FH337" s="76"/>
      <c r="FI337" s="76"/>
      <c r="FJ337" s="76"/>
      <c r="FK337" s="76"/>
      <c r="FL337" s="76"/>
      <c r="FM337" s="76"/>
      <c r="FN337" s="76"/>
      <c r="FO337" s="76"/>
      <c r="FP337" s="76"/>
      <c r="FQ337" s="76"/>
      <c r="FR337" s="76"/>
      <c r="FS337" s="76"/>
      <c r="FT337" s="76"/>
      <c r="FU337" s="76"/>
      <c r="FV337" s="76"/>
      <c r="FW337" s="76"/>
      <c r="FX337" s="76"/>
      <c r="FY337" s="76"/>
      <c r="FZ337" s="76"/>
      <c r="GA337" s="76"/>
      <c r="GB337" s="76"/>
      <c r="GC337" s="76"/>
      <c r="GD337" s="76"/>
      <c r="GE337" s="76"/>
      <c r="GF337" s="76"/>
      <c r="GG337" s="76"/>
      <c r="GH337" s="76"/>
      <c r="GI337" s="76"/>
      <c r="GJ337" s="76"/>
      <c r="GK337" s="76"/>
      <c r="GL337" s="76"/>
      <c r="GM337" s="76"/>
      <c r="GN337" s="76"/>
      <c r="GO337" s="76"/>
      <c r="GP337" s="76"/>
      <c r="GQ337" s="76"/>
      <c r="GR337" s="76"/>
      <c r="GS337" s="76"/>
      <c r="GT337" s="76"/>
      <c r="GU337" s="76"/>
      <c r="GV337" s="76"/>
    </row>
    <row r="338" spans="2:204" s="156" customFormat="1" ht="18.75">
      <c r="B338" s="169">
        <v>331</v>
      </c>
      <c r="C338" s="353">
        <v>44348</v>
      </c>
      <c r="D338" s="354" t="s">
        <v>955</v>
      </c>
      <c r="E338" s="354"/>
      <c r="F338" s="406">
        <v>44359</v>
      </c>
      <c r="G338" s="14">
        <v>3</v>
      </c>
      <c r="H338" s="125" t="s">
        <v>1081</v>
      </c>
      <c r="I338" s="125" t="s">
        <v>214</v>
      </c>
      <c r="J338" s="123" t="s">
        <v>1042</v>
      </c>
      <c r="K338" s="123" t="s">
        <v>1082</v>
      </c>
      <c r="L338" s="238">
        <v>2.19</v>
      </c>
      <c r="M338" s="238">
        <v>2.19</v>
      </c>
      <c r="N338" s="236">
        <f t="shared" si="26"/>
        <v>0</v>
      </c>
      <c r="O338" s="127">
        <v>44023</v>
      </c>
      <c r="P338" s="42">
        <v>11.2</v>
      </c>
      <c r="Q338" s="337" t="s">
        <v>1282</v>
      </c>
      <c r="R338" s="125" t="s">
        <v>52</v>
      </c>
      <c r="S338" s="125" t="s">
        <v>112</v>
      </c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  <c r="BA338" s="76"/>
      <c r="BB338" s="76"/>
      <c r="BC338" s="76"/>
      <c r="BD338" s="76"/>
      <c r="BE338" s="76"/>
      <c r="BF338" s="76"/>
      <c r="BG338" s="76"/>
      <c r="BH338" s="76"/>
      <c r="BI338" s="76"/>
      <c r="BJ338" s="76"/>
      <c r="BK338" s="76"/>
      <c r="BL338" s="76"/>
      <c r="BM338" s="76"/>
      <c r="BN338" s="76"/>
      <c r="BO338" s="76"/>
      <c r="BP338" s="76"/>
      <c r="BQ338" s="76"/>
      <c r="BR338" s="76"/>
      <c r="BS338" s="76"/>
      <c r="BT338" s="76"/>
      <c r="BU338" s="76"/>
      <c r="BV338" s="76"/>
      <c r="BW338" s="76"/>
      <c r="BX338" s="76"/>
      <c r="BY338" s="76"/>
      <c r="BZ338" s="76"/>
      <c r="CA338" s="76"/>
      <c r="CB338" s="76"/>
      <c r="CC338" s="76"/>
      <c r="CD338" s="76"/>
      <c r="CE338" s="76"/>
      <c r="CF338" s="76"/>
      <c r="CG338" s="76"/>
      <c r="CH338" s="76"/>
      <c r="CI338" s="76"/>
      <c r="CJ338" s="76"/>
      <c r="CK338" s="76"/>
      <c r="CL338" s="76"/>
      <c r="CM338" s="76"/>
      <c r="CN338" s="76"/>
      <c r="CO338" s="76"/>
      <c r="CP338" s="76"/>
      <c r="CQ338" s="76"/>
      <c r="CR338" s="76"/>
      <c r="CS338" s="76"/>
      <c r="CT338" s="76"/>
      <c r="CU338" s="76"/>
      <c r="CV338" s="76"/>
      <c r="CW338" s="76"/>
      <c r="CX338" s="76"/>
      <c r="CY338" s="76"/>
      <c r="CZ338" s="76"/>
      <c r="DA338" s="76"/>
      <c r="DB338" s="76"/>
      <c r="DC338" s="76"/>
      <c r="DD338" s="76"/>
      <c r="DE338" s="76"/>
      <c r="DF338" s="76"/>
      <c r="DG338" s="76"/>
      <c r="DH338" s="76"/>
      <c r="DI338" s="76"/>
      <c r="DJ338" s="76"/>
      <c r="DK338" s="76"/>
      <c r="DL338" s="76"/>
      <c r="DM338" s="76"/>
      <c r="DN338" s="76"/>
      <c r="DO338" s="76"/>
      <c r="DP338" s="76"/>
      <c r="DQ338" s="76"/>
      <c r="DR338" s="76"/>
      <c r="DS338" s="76"/>
      <c r="DT338" s="76"/>
      <c r="DU338" s="76"/>
      <c r="DV338" s="76"/>
      <c r="DW338" s="76"/>
      <c r="DX338" s="76"/>
      <c r="DY338" s="76"/>
      <c r="DZ338" s="76"/>
      <c r="EA338" s="76"/>
      <c r="EB338" s="76"/>
      <c r="EC338" s="76"/>
      <c r="ED338" s="76"/>
      <c r="EE338" s="76"/>
      <c r="EF338" s="76"/>
      <c r="EG338" s="76"/>
      <c r="EH338" s="76"/>
      <c r="EI338" s="76"/>
      <c r="EJ338" s="76"/>
      <c r="EK338" s="76"/>
      <c r="EL338" s="76"/>
      <c r="EM338" s="76"/>
      <c r="EN338" s="76"/>
      <c r="EO338" s="76"/>
      <c r="EP338" s="76"/>
      <c r="EQ338" s="76"/>
      <c r="ER338" s="76"/>
      <c r="ES338" s="76"/>
      <c r="ET338" s="76"/>
      <c r="EU338" s="76"/>
      <c r="EV338" s="76"/>
      <c r="EW338" s="76"/>
      <c r="EX338" s="76"/>
      <c r="EY338" s="76"/>
      <c r="EZ338" s="76"/>
      <c r="FA338" s="76"/>
      <c r="FB338" s="76"/>
      <c r="FC338" s="76"/>
      <c r="FD338" s="76"/>
      <c r="FE338" s="76"/>
      <c r="FF338" s="76"/>
      <c r="FG338" s="76"/>
      <c r="FH338" s="76"/>
      <c r="FI338" s="76"/>
      <c r="FJ338" s="76"/>
      <c r="FK338" s="76"/>
      <c r="FL338" s="76"/>
      <c r="FM338" s="76"/>
      <c r="FN338" s="76"/>
      <c r="FO338" s="76"/>
      <c r="FP338" s="76"/>
      <c r="FQ338" s="76"/>
      <c r="FR338" s="76"/>
      <c r="FS338" s="76"/>
      <c r="FT338" s="76"/>
      <c r="FU338" s="76"/>
      <c r="FV338" s="76"/>
      <c r="FW338" s="76"/>
      <c r="FX338" s="76"/>
      <c r="FY338" s="76"/>
      <c r="FZ338" s="76"/>
      <c r="GA338" s="76"/>
      <c r="GB338" s="76"/>
      <c r="GC338" s="76"/>
      <c r="GD338" s="76"/>
      <c r="GE338" s="76"/>
      <c r="GF338" s="76"/>
      <c r="GG338" s="76"/>
      <c r="GH338" s="76"/>
      <c r="GI338" s="76"/>
      <c r="GJ338" s="76"/>
      <c r="GK338" s="76"/>
      <c r="GL338" s="76"/>
      <c r="GM338" s="76"/>
      <c r="GN338" s="76"/>
      <c r="GO338" s="76"/>
      <c r="GP338" s="76"/>
      <c r="GQ338" s="76"/>
      <c r="GR338" s="76"/>
      <c r="GS338" s="76"/>
      <c r="GT338" s="76"/>
      <c r="GU338" s="76"/>
      <c r="GV338" s="76"/>
    </row>
    <row r="339" spans="2:204" s="156" customFormat="1" ht="18.75">
      <c r="B339" s="169">
        <v>332</v>
      </c>
      <c r="C339" s="353">
        <v>44348</v>
      </c>
      <c r="D339" s="354" t="s">
        <v>955</v>
      </c>
      <c r="E339" s="354"/>
      <c r="F339" s="406">
        <v>44359</v>
      </c>
      <c r="G339" s="14">
        <v>3</v>
      </c>
      <c r="H339" s="125" t="s">
        <v>1081</v>
      </c>
      <c r="I339" s="125" t="s">
        <v>214</v>
      </c>
      <c r="J339" s="123" t="s">
        <v>1042</v>
      </c>
      <c r="K339" s="123" t="s">
        <v>1083</v>
      </c>
      <c r="L339" s="238">
        <v>2.4700000000000002</v>
      </c>
      <c r="M339" s="238">
        <v>2.4700000000000002</v>
      </c>
      <c r="N339" s="236">
        <f t="shared" si="26"/>
        <v>0</v>
      </c>
      <c r="O339" s="127">
        <v>44023</v>
      </c>
      <c r="P339" s="42">
        <v>11.2</v>
      </c>
      <c r="Q339" s="337" t="s">
        <v>1282</v>
      </c>
      <c r="R339" s="125" t="s">
        <v>52</v>
      </c>
      <c r="S339" s="125" t="s">
        <v>112</v>
      </c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  <c r="BA339" s="76"/>
      <c r="BB339" s="76"/>
      <c r="BC339" s="76"/>
      <c r="BD339" s="76"/>
      <c r="BE339" s="76"/>
      <c r="BF339" s="76"/>
      <c r="BG339" s="76"/>
      <c r="BH339" s="76"/>
      <c r="BI339" s="76"/>
      <c r="BJ339" s="76"/>
      <c r="BK339" s="76"/>
      <c r="BL339" s="76"/>
      <c r="BM339" s="76"/>
      <c r="BN339" s="76"/>
      <c r="BO339" s="76"/>
      <c r="BP339" s="76"/>
      <c r="BQ339" s="76"/>
      <c r="BR339" s="76"/>
      <c r="BS339" s="76"/>
      <c r="BT339" s="76"/>
      <c r="BU339" s="76"/>
      <c r="BV339" s="76"/>
      <c r="BW339" s="76"/>
      <c r="BX339" s="76"/>
      <c r="BY339" s="76"/>
      <c r="BZ339" s="76"/>
      <c r="CA339" s="76"/>
      <c r="CB339" s="76"/>
      <c r="CC339" s="76"/>
      <c r="CD339" s="76"/>
      <c r="CE339" s="76"/>
      <c r="CF339" s="76"/>
      <c r="CG339" s="76"/>
      <c r="CH339" s="76"/>
      <c r="CI339" s="76"/>
      <c r="CJ339" s="76"/>
      <c r="CK339" s="76"/>
      <c r="CL339" s="76"/>
      <c r="CM339" s="76"/>
      <c r="CN339" s="76"/>
      <c r="CO339" s="76"/>
      <c r="CP339" s="76"/>
      <c r="CQ339" s="76"/>
      <c r="CR339" s="76"/>
      <c r="CS339" s="76"/>
      <c r="CT339" s="76"/>
      <c r="CU339" s="76"/>
      <c r="CV339" s="76"/>
      <c r="CW339" s="76"/>
      <c r="CX339" s="76"/>
      <c r="CY339" s="76"/>
      <c r="CZ339" s="76"/>
      <c r="DA339" s="76"/>
      <c r="DB339" s="76"/>
      <c r="DC339" s="76"/>
      <c r="DD339" s="76"/>
      <c r="DE339" s="76"/>
      <c r="DF339" s="76"/>
      <c r="DG339" s="76"/>
      <c r="DH339" s="76"/>
      <c r="DI339" s="76"/>
      <c r="DJ339" s="76"/>
      <c r="DK339" s="76"/>
      <c r="DL339" s="76"/>
      <c r="DM339" s="76"/>
      <c r="DN339" s="76"/>
      <c r="DO339" s="76"/>
      <c r="DP339" s="76"/>
      <c r="DQ339" s="76"/>
      <c r="DR339" s="76"/>
      <c r="DS339" s="76"/>
      <c r="DT339" s="76"/>
      <c r="DU339" s="76"/>
      <c r="DV339" s="76"/>
      <c r="DW339" s="76"/>
      <c r="DX339" s="76"/>
      <c r="DY339" s="76"/>
      <c r="DZ339" s="76"/>
      <c r="EA339" s="76"/>
      <c r="EB339" s="76"/>
      <c r="EC339" s="76"/>
      <c r="ED339" s="76"/>
      <c r="EE339" s="76"/>
      <c r="EF339" s="76"/>
      <c r="EG339" s="76"/>
      <c r="EH339" s="76"/>
      <c r="EI339" s="76"/>
      <c r="EJ339" s="76"/>
      <c r="EK339" s="76"/>
      <c r="EL339" s="76"/>
      <c r="EM339" s="76"/>
      <c r="EN339" s="76"/>
      <c r="EO339" s="76"/>
      <c r="EP339" s="76"/>
      <c r="EQ339" s="76"/>
      <c r="ER339" s="76"/>
      <c r="ES339" s="76"/>
      <c r="ET339" s="76"/>
      <c r="EU339" s="76"/>
      <c r="EV339" s="76"/>
      <c r="EW339" s="76"/>
      <c r="EX339" s="76"/>
      <c r="EY339" s="76"/>
      <c r="EZ339" s="76"/>
      <c r="FA339" s="76"/>
      <c r="FB339" s="76"/>
      <c r="FC339" s="76"/>
      <c r="FD339" s="76"/>
      <c r="FE339" s="76"/>
      <c r="FF339" s="76"/>
      <c r="FG339" s="76"/>
      <c r="FH339" s="76"/>
      <c r="FI339" s="76"/>
      <c r="FJ339" s="76"/>
      <c r="FK339" s="76"/>
      <c r="FL339" s="76"/>
      <c r="FM339" s="76"/>
      <c r="FN339" s="76"/>
      <c r="FO339" s="76"/>
      <c r="FP339" s="76"/>
      <c r="FQ339" s="76"/>
      <c r="FR339" s="76"/>
      <c r="FS339" s="76"/>
      <c r="FT339" s="76"/>
      <c r="FU339" s="76"/>
      <c r="FV339" s="76"/>
      <c r="FW339" s="76"/>
      <c r="FX339" s="76"/>
      <c r="FY339" s="76"/>
      <c r="FZ339" s="76"/>
      <c r="GA339" s="76"/>
      <c r="GB339" s="76"/>
      <c r="GC339" s="76"/>
      <c r="GD339" s="76"/>
      <c r="GE339" s="76"/>
      <c r="GF339" s="76"/>
      <c r="GG339" s="76"/>
      <c r="GH339" s="76"/>
      <c r="GI339" s="76"/>
      <c r="GJ339" s="76"/>
      <c r="GK339" s="76"/>
      <c r="GL339" s="76"/>
      <c r="GM339" s="76"/>
      <c r="GN339" s="76"/>
      <c r="GO339" s="76"/>
      <c r="GP339" s="76"/>
      <c r="GQ339" s="76"/>
      <c r="GR339" s="76"/>
      <c r="GS339" s="76"/>
      <c r="GT339" s="76"/>
      <c r="GU339" s="76"/>
      <c r="GV339" s="76"/>
    </row>
    <row r="340" spans="2:204" s="156" customFormat="1" ht="18.75">
      <c r="B340" s="169">
        <v>333</v>
      </c>
      <c r="C340" s="353">
        <v>44348</v>
      </c>
      <c r="D340" s="354" t="s">
        <v>955</v>
      </c>
      <c r="E340" s="354"/>
      <c r="F340" s="406">
        <v>44359</v>
      </c>
      <c r="G340" s="14">
        <v>3</v>
      </c>
      <c r="H340" s="125" t="s">
        <v>1081</v>
      </c>
      <c r="I340" s="125" t="s">
        <v>214</v>
      </c>
      <c r="J340" s="123" t="s">
        <v>1042</v>
      </c>
      <c r="K340" s="123" t="s">
        <v>1084</v>
      </c>
      <c r="L340" s="238">
        <v>1.93</v>
      </c>
      <c r="M340" s="238">
        <v>1.93</v>
      </c>
      <c r="N340" s="236">
        <f t="shared" si="26"/>
        <v>0</v>
      </c>
      <c r="O340" s="127">
        <v>44040</v>
      </c>
      <c r="P340" s="42">
        <v>10.633333333333333</v>
      </c>
      <c r="Q340" s="337" t="s">
        <v>1282</v>
      </c>
      <c r="R340" s="125" t="s">
        <v>52</v>
      </c>
      <c r="S340" s="125" t="s">
        <v>112</v>
      </c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  <c r="BA340" s="76"/>
      <c r="BB340" s="76"/>
      <c r="BC340" s="76"/>
      <c r="BD340" s="76"/>
      <c r="BE340" s="76"/>
      <c r="BF340" s="76"/>
      <c r="BG340" s="76"/>
      <c r="BH340" s="76"/>
      <c r="BI340" s="76"/>
      <c r="BJ340" s="76"/>
      <c r="BK340" s="76"/>
      <c r="BL340" s="76"/>
      <c r="BM340" s="76"/>
      <c r="BN340" s="76"/>
      <c r="BO340" s="76"/>
      <c r="BP340" s="76"/>
      <c r="BQ340" s="76"/>
      <c r="BR340" s="76"/>
      <c r="BS340" s="76"/>
      <c r="BT340" s="76"/>
      <c r="BU340" s="76"/>
      <c r="BV340" s="76"/>
      <c r="BW340" s="76"/>
      <c r="BX340" s="76"/>
      <c r="BY340" s="76"/>
      <c r="BZ340" s="76"/>
      <c r="CA340" s="76"/>
      <c r="CB340" s="76"/>
      <c r="CC340" s="76"/>
      <c r="CD340" s="76"/>
      <c r="CE340" s="76"/>
      <c r="CF340" s="76"/>
      <c r="CG340" s="76"/>
      <c r="CH340" s="76"/>
      <c r="CI340" s="76"/>
      <c r="CJ340" s="76"/>
      <c r="CK340" s="76"/>
      <c r="CL340" s="76"/>
      <c r="CM340" s="76"/>
      <c r="CN340" s="76"/>
      <c r="CO340" s="76"/>
      <c r="CP340" s="76"/>
      <c r="CQ340" s="76"/>
      <c r="CR340" s="76"/>
      <c r="CS340" s="76"/>
      <c r="CT340" s="76"/>
      <c r="CU340" s="76"/>
      <c r="CV340" s="76"/>
      <c r="CW340" s="76"/>
      <c r="CX340" s="76"/>
      <c r="CY340" s="76"/>
      <c r="CZ340" s="76"/>
      <c r="DA340" s="76"/>
      <c r="DB340" s="76"/>
      <c r="DC340" s="76"/>
      <c r="DD340" s="76"/>
      <c r="DE340" s="76"/>
      <c r="DF340" s="76"/>
      <c r="DG340" s="76"/>
      <c r="DH340" s="76"/>
      <c r="DI340" s="76"/>
      <c r="DJ340" s="76"/>
      <c r="DK340" s="76"/>
      <c r="DL340" s="76"/>
      <c r="DM340" s="76"/>
      <c r="DN340" s="76"/>
      <c r="DO340" s="76"/>
      <c r="DP340" s="76"/>
      <c r="DQ340" s="76"/>
      <c r="DR340" s="76"/>
      <c r="DS340" s="76"/>
      <c r="DT340" s="76"/>
      <c r="DU340" s="76"/>
      <c r="DV340" s="76"/>
      <c r="DW340" s="76"/>
      <c r="DX340" s="76"/>
      <c r="DY340" s="76"/>
      <c r="DZ340" s="76"/>
      <c r="EA340" s="76"/>
      <c r="EB340" s="76"/>
      <c r="EC340" s="76"/>
      <c r="ED340" s="76"/>
      <c r="EE340" s="76"/>
      <c r="EF340" s="76"/>
      <c r="EG340" s="76"/>
      <c r="EH340" s="76"/>
      <c r="EI340" s="76"/>
      <c r="EJ340" s="76"/>
      <c r="EK340" s="76"/>
      <c r="EL340" s="76"/>
      <c r="EM340" s="76"/>
      <c r="EN340" s="76"/>
      <c r="EO340" s="76"/>
      <c r="EP340" s="76"/>
      <c r="EQ340" s="76"/>
      <c r="ER340" s="76"/>
      <c r="ES340" s="76"/>
      <c r="ET340" s="76"/>
      <c r="EU340" s="76"/>
      <c r="EV340" s="76"/>
      <c r="EW340" s="76"/>
      <c r="EX340" s="76"/>
      <c r="EY340" s="76"/>
      <c r="EZ340" s="76"/>
      <c r="FA340" s="76"/>
      <c r="FB340" s="76"/>
      <c r="FC340" s="76"/>
      <c r="FD340" s="76"/>
      <c r="FE340" s="76"/>
      <c r="FF340" s="76"/>
      <c r="FG340" s="76"/>
      <c r="FH340" s="76"/>
      <c r="FI340" s="76"/>
      <c r="FJ340" s="76"/>
      <c r="FK340" s="76"/>
      <c r="FL340" s="76"/>
      <c r="FM340" s="76"/>
      <c r="FN340" s="76"/>
      <c r="FO340" s="76"/>
      <c r="FP340" s="76"/>
      <c r="FQ340" s="76"/>
      <c r="FR340" s="76"/>
      <c r="FS340" s="76"/>
      <c r="FT340" s="76"/>
      <c r="FU340" s="76"/>
      <c r="FV340" s="76"/>
      <c r="FW340" s="76"/>
      <c r="FX340" s="76"/>
      <c r="FY340" s="76"/>
      <c r="FZ340" s="76"/>
      <c r="GA340" s="76"/>
      <c r="GB340" s="76"/>
      <c r="GC340" s="76"/>
      <c r="GD340" s="76"/>
      <c r="GE340" s="76"/>
      <c r="GF340" s="76"/>
      <c r="GG340" s="76"/>
      <c r="GH340" s="76"/>
      <c r="GI340" s="76"/>
      <c r="GJ340" s="76"/>
      <c r="GK340" s="76"/>
      <c r="GL340" s="76"/>
      <c r="GM340" s="76"/>
      <c r="GN340" s="76"/>
      <c r="GO340" s="76"/>
      <c r="GP340" s="76"/>
      <c r="GQ340" s="76"/>
      <c r="GR340" s="76"/>
      <c r="GS340" s="76"/>
      <c r="GT340" s="76"/>
      <c r="GU340" s="76"/>
      <c r="GV340" s="76"/>
    </row>
    <row r="341" spans="2:204" s="156" customFormat="1" ht="18.75">
      <c r="B341" s="169">
        <v>334</v>
      </c>
      <c r="C341" s="353">
        <v>44348</v>
      </c>
      <c r="D341" s="354" t="s">
        <v>955</v>
      </c>
      <c r="E341" s="354"/>
      <c r="F341" s="406">
        <v>44359</v>
      </c>
      <c r="G341" s="14">
        <v>3</v>
      </c>
      <c r="H341" s="125" t="s">
        <v>1081</v>
      </c>
      <c r="I341" s="125" t="s">
        <v>214</v>
      </c>
      <c r="J341" s="123" t="s">
        <v>1042</v>
      </c>
      <c r="K341" s="123" t="s">
        <v>1085</v>
      </c>
      <c r="L341" s="238">
        <v>1.2</v>
      </c>
      <c r="M341" s="238">
        <v>1.2</v>
      </c>
      <c r="N341" s="236">
        <f t="shared" si="26"/>
        <v>0</v>
      </c>
      <c r="O341" s="127">
        <v>44040</v>
      </c>
      <c r="P341" s="42">
        <v>10.633333333333333</v>
      </c>
      <c r="Q341" s="337" t="s">
        <v>1282</v>
      </c>
      <c r="R341" s="125" t="s">
        <v>52</v>
      </c>
      <c r="S341" s="125" t="s">
        <v>112</v>
      </c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  <c r="BA341" s="76"/>
      <c r="BB341" s="76"/>
      <c r="BC341" s="76"/>
      <c r="BD341" s="76"/>
      <c r="BE341" s="76"/>
      <c r="BF341" s="76"/>
      <c r="BG341" s="76"/>
      <c r="BH341" s="76"/>
      <c r="BI341" s="76"/>
      <c r="BJ341" s="76"/>
      <c r="BK341" s="76"/>
      <c r="BL341" s="76"/>
      <c r="BM341" s="76"/>
      <c r="BN341" s="76"/>
      <c r="BO341" s="76"/>
      <c r="BP341" s="76"/>
      <c r="BQ341" s="76"/>
      <c r="BR341" s="76"/>
      <c r="BS341" s="76"/>
      <c r="BT341" s="76"/>
      <c r="BU341" s="76"/>
      <c r="BV341" s="76"/>
      <c r="BW341" s="76"/>
      <c r="BX341" s="76"/>
      <c r="BY341" s="76"/>
      <c r="BZ341" s="76"/>
      <c r="CA341" s="76"/>
      <c r="CB341" s="76"/>
      <c r="CC341" s="76"/>
      <c r="CD341" s="76"/>
      <c r="CE341" s="76"/>
      <c r="CF341" s="76"/>
      <c r="CG341" s="76"/>
      <c r="CH341" s="76"/>
      <c r="CI341" s="76"/>
      <c r="CJ341" s="76"/>
      <c r="CK341" s="76"/>
      <c r="CL341" s="76"/>
      <c r="CM341" s="76"/>
      <c r="CN341" s="76"/>
      <c r="CO341" s="76"/>
      <c r="CP341" s="76"/>
      <c r="CQ341" s="76"/>
      <c r="CR341" s="76"/>
      <c r="CS341" s="76"/>
      <c r="CT341" s="76"/>
      <c r="CU341" s="76"/>
      <c r="CV341" s="76"/>
      <c r="CW341" s="76"/>
      <c r="CX341" s="76"/>
      <c r="CY341" s="76"/>
      <c r="CZ341" s="76"/>
      <c r="DA341" s="76"/>
      <c r="DB341" s="76"/>
      <c r="DC341" s="76"/>
      <c r="DD341" s="76"/>
      <c r="DE341" s="76"/>
      <c r="DF341" s="76"/>
      <c r="DG341" s="76"/>
      <c r="DH341" s="76"/>
      <c r="DI341" s="76"/>
      <c r="DJ341" s="76"/>
      <c r="DK341" s="76"/>
      <c r="DL341" s="76"/>
      <c r="DM341" s="76"/>
      <c r="DN341" s="76"/>
      <c r="DO341" s="76"/>
      <c r="DP341" s="76"/>
      <c r="DQ341" s="76"/>
      <c r="DR341" s="76"/>
      <c r="DS341" s="76"/>
      <c r="DT341" s="76"/>
      <c r="DU341" s="76"/>
      <c r="DV341" s="76"/>
      <c r="DW341" s="76"/>
      <c r="DX341" s="76"/>
      <c r="DY341" s="76"/>
      <c r="DZ341" s="76"/>
      <c r="EA341" s="76"/>
      <c r="EB341" s="76"/>
      <c r="EC341" s="76"/>
      <c r="ED341" s="76"/>
      <c r="EE341" s="76"/>
      <c r="EF341" s="76"/>
      <c r="EG341" s="76"/>
      <c r="EH341" s="76"/>
      <c r="EI341" s="76"/>
      <c r="EJ341" s="76"/>
      <c r="EK341" s="76"/>
      <c r="EL341" s="76"/>
      <c r="EM341" s="76"/>
      <c r="EN341" s="76"/>
      <c r="EO341" s="76"/>
      <c r="EP341" s="76"/>
      <c r="EQ341" s="76"/>
      <c r="ER341" s="76"/>
      <c r="ES341" s="76"/>
      <c r="ET341" s="76"/>
      <c r="EU341" s="76"/>
      <c r="EV341" s="76"/>
      <c r="EW341" s="76"/>
      <c r="EX341" s="76"/>
      <c r="EY341" s="76"/>
      <c r="EZ341" s="76"/>
      <c r="FA341" s="76"/>
      <c r="FB341" s="76"/>
      <c r="FC341" s="76"/>
      <c r="FD341" s="76"/>
      <c r="FE341" s="76"/>
      <c r="FF341" s="76"/>
      <c r="FG341" s="76"/>
      <c r="FH341" s="76"/>
      <c r="FI341" s="76"/>
      <c r="FJ341" s="76"/>
      <c r="FK341" s="76"/>
      <c r="FL341" s="76"/>
      <c r="FM341" s="76"/>
      <c r="FN341" s="76"/>
      <c r="FO341" s="76"/>
      <c r="FP341" s="76"/>
      <c r="FQ341" s="76"/>
      <c r="FR341" s="76"/>
      <c r="FS341" s="76"/>
      <c r="FT341" s="76"/>
      <c r="FU341" s="76"/>
      <c r="FV341" s="76"/>
      <c r="FW341" s="76"/>
      <c r="FX341" s="76"/>
      <c r="FY341" s="76"/>
      <c r="FZ341" s="76"/>
      <c r="GA341" s="76"/>
      <c r="GB341" s="76"/>
      <c r="GC341" s="76"/>
      <c r="GD341" s="76"/>
      <c r="GE341" s="76"/>
      <c r="GF341" s="76"/>
      <c r="GG341" s="76"/>
      <c r="GH341" s="76"/>
      <c r="GI341" s="76"/>
      <c r="GJ341" s="76"/>
      <c r="GK341" s="76"/>
      <c r="GL341" s="76"/>
      <c r="GM341" s="76"/>
      <c r="GN341" s="76"/>
      <c r="GO341" s="76"/>
      <c r="GP341" s="76"/>
      <c r="GQ341" s="76"/>
      <c r="GR341" s="76"/>
      <c r="GS341" s="76"/>
      <c r="GT341" s="76"/>
      <c r="GU341" s="76"/>
      <c r="GV341" s="76"/>
    </row>
    <row r="342" spans="2:204" s="156" customFormat="1" ht="18.75">
      <c r="B342" s="169">
        <v>335</v>
      </c>
      <c r="C342" s="353">
        <v>44348</v>
      </c>
      <c r="D342" s="354" t="s">
        <v>955</v>
      </c>
      <c r="E342" s="354"/>
      <c r="F342" s="406">
        <v>44359</v>
      </c>
      <c r="G342" s="14">
        <v>3</v>
      </c>
      <c r="H342" s="125" t="s">
        <v>1081</v>
      </c>
      <c r="I342" s="125" t="s">
        <v>214</v>
      </c>
      <c r="J342" s="123" t="s">
        <v>1042</v>
      </c>
      <c r="K342" s="123" t="s">
        <v>1086</v>
      </c>
      <c r="L342" s="238">
        <v>3.92</v>
      </c>
      <c r="M342" s="238">
        <v>3.92</v>
      </c>
      <c r="N342" s="236">
        <f t="shared" si="26"/>
        <v>0</v>
      </c>
      <c r="O342" s="127">
        <v>44040</v>
      </c>
      <c r="P342" s="42">
        <v>10.633333333333333</v>
      </c>
      <c r="Q342" s="337" t="s">
        <v>1282</v>
      </c>
      <c r="R342" s="125" t="s">
        <v>52</v>
      </c>
      <c r="S342" s="125" t="s">
        <v>112</v>
      </c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  <c r="BA342" s="76"/>
      <c r="BB342" s="76"/>
      <c r="BC342" s="76"/>
      <c r="BD342" s="76"/>
      <c r="BE342" s="76"/>
      <c r="BF342" s="76"/>
      <c r="BG342" s="76"/>
      <c r="BH342" s="76"/>
      <c r="BI342" s="76"/>
      <c r="BJ342" s="76"/>
      <c r="BK342" s="76"/>
      <c r="BL342" s="76"/>
      <c r="BM342" s="76"/>
      <c r="BN342" s="76"/>
      <c r="BO342" s="76"/>
      <c r="BP342" s="76"/>
      <c r="BQ342" s="76"/>
      <c r="BR342" s="76"/>
      <c r="BS342" s="76"/>
      <c r="BT342" s="76"/>
      <c r="BU342" s="76"/>
      <c r="BV342" s="76"/>
      <c r="BW342" s="76"/>
      <c r="BX342" s="76"/>
      <c r="BY342" s="76"/>
      <c r="BZ342" s="76"/>
      <c r="CA342" s="76"/>
      <c r="CB342" s="76"/>
      <c r="CC342" s="76"/>
      <c r="CD342" s="76"/>
      <c r="CE342" s="76"/>
      <c r="CF342" s="76"/>
      <c r="CG342" s="76"/>
      <c r="CH342" s="76"/>
      <c r="CI342" s="76"/>
      <c r="CJ342" s="76"/>
      <c r="CK342" s="76"/>
      <c r="CL342" s="76"/>
      <c r="CM342" s="76"/>
      <c r="CN342" s="76"/>
      <c r="CO342" s="76"/>
      <c r="CP342" s="76"/>
      <c r="CQ342" s="76"/>
      <c r="CR342" s="76"/>
      <c r="CS342" s="76"/>
      <c r="CT342" s="76"/>
      <c r="CU342" s="76"/>
      <c r="CV342" s="76"/>
      <c r="CW342" s="76"/>
      <c r="CX342" s="76"/>
      <c r="CY342" s="76"/>
      <c r="CZ342" s="76"/>
      <c r="DA342" s="76"/>
      <c r="DB342" s="76"/>
      <c r="DC342" s="76"/>
      <c r="DD342" s="76"/>
      <c r="DE342" s="76"/>
      <c r="DF342" s="76"/>
      <c r="DG342" s="76"/>
      <c r="DH342" s="76"/>
      <c r="DI342" s="76"/>
      <c r="DJ342" s="76"/>
      <c r="DK342" s="76"/>
      <c r="DL342" s="76"/>
      <c r="DM342" s="76"/>
      <c r="DN342" s="76"/>
      <c r="DO342" s="76"/>
      <c r="DP342" s="76"/>
      <c r="DQ342" s="76"/>
      <c r="DR342" s="76"/>
      <c r="DS342" s="76"/>
      <c r="DT342" s="76"/>
      <c r="DU342" s="76"/>
      <c r="DV342" s="76"/>
      <c r="DW342" s="76"/>
      <c r="DX342" s="76"/>
      <c r="DY342" s="76"/>
      <c r="DZ342" s="76"/>
      <c r="EA342" s="76"/>
      <c r="EB342" s="76"/>
      <c r="EC342" s="76"/>
      <c r="ED342" s="76"/>
      <c r="EE342" s="76"/>
      <c r="EF342" s="76"/>
      <c r="EG342" s="76"/>
      <c r="EH342" s="76"/>
      <c r="EI342" s="76"/>
      <c r="EJ342" s="76"/>
      <c r="EK342" s="76"/>
      <c r="EL342" s="76"/>
      <c r="EM342" s="76"/>
      <c r="EN342" s="76"/>
      <c r="EO342" s="76"/>
      <c r="EP342" s="76"/>
      <c r="EQ342" s="76"/>
      <c r="ER342" s="76"/>
      <c r="ES342" s="76"/>
      <c r="ET342" s="76"/>
      <c r="EU342" s="76"/>
      <c r="EV342" s="76"/>
      <c r="EW342" s="76"/>
      <c r="EX342" s="76"/>
      <c r="EY342" s="76"/>
      <c r="EZ342" s="76"/>
      <c r="FA342" s="76"/>
      <c r="FB342" s="76"/>
      <c r="FC342" s="76"/>
      <c r="FD342" s="76"/>
      <c r="FE342" s="76"/>
      <c r="FF342" s="76"/>
      <c r="FG342" s="76"/>
      <c r="FH342" s="76"/>
      <c r="FI342" s="76"/>
      <c r="FJ342" s="76"/>
      <c r="FK342" s="76"/>
      <c r="FL342" s="76"/>
      <c r="FM342" s="76"/>
      <c r="FN342" s="76"/>
      <c r="FO342" s="76"/>
      <c r="FP342" s="76"/>
      <c r="FQ342" s="76"/>
      <c r="FR342" s="76"/>
      <c r="FS342" s="76"/>
      <c r="FT342" s="76"/>
      <c r="FU342" s="76"/>
      <c r="FV342" s="76"/>
      <c r="FW342" s="76"/>
      <c r="FX342" s="76"/>
      <c r="FY342" s="76"/>
      <c r="FZ342" s="76"/>
      <c r="GA342" s="76"/>
      <c r="GB342" s="76"/>
      <c r="GC342" s="76"/>
      <c r="GD342" s="76"/>
      <c r="GE342" s="76"/>
      <c r="GF342" s="76"/>
      <c r="GG342" s="76"/>
      <c r="GH342" s="76"/>
      <c r="GI342" s="76"/>
      <c r="GJ342" s="76"/>
      <c r="GK342" s="76"/>
      <c r="GL342" s="76"/>
      <c r="GM342" s="76"/>
      <c r="GN342" s="76"/>
      <c r="GO342" s="76"/>
      <c r="GP342" s="76"/>
      <c r="GQ342" s="76"/>
      <c r="GR342" s="76"/>
      <c r="GS342" s="76"/>
      <c r="GT342" s="76"/>
      <c r="GU342" s="76"/>
      <c r="GV342" s="76"/>
    </row>
    <row r="343" spans="2:204" s="156" customFormat="1" ht="18.75">
      <c r="B343" s="169">
        <v>336</v>
      </c>
      <c r="C343" s="353">
        <v>44348</v>
      </c>
      <c r="D343" s="354" t="s">
        <v>955</v>
      </c>
      <c r="E343" s="354"/>
      <c r="F343" s="406">
        <v>44359</v>
      </c>
      <c r="G343" s="14">
        <v>3</v>
      </c>
      <c r="H343" s="125" t="s">
        <v>1081</v>
      </c>
      <c r="I343" s="125" t="s">
        <v>214</v>
      </c>
      <c r="J343" s="123" t="s">
        <v>1042</v>
      </c>
      <c r="K343" s="123" t="s">
        <v>1087</v>
      </c>
      <c r="L343" s="238">
        <v>2.75</v>
      </c>
      <c r="M343" s="238">
        <v>2.75</v>
      </c>
      <c r="N343" s="236">
        <f t="shared" si="26"/>
        <v>0</v>
      </c>
      <c r="O343" s="127">
        <v>44040</v>
      </c>
      <c r="P343" s="42">
        <v>10.633333333333333</v>
      </c>
      <c r="Q343" s="337" t="s">
        <v>1282</v>
      </c>
      <c r="R343" s="125" t="s">
        <v>52</v>
      </c>
      <c r="S343" s="125" t="s">
        <v>112</v>
      </c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  <c r="BA343" s="76"/>
      <c r="BB343" s="76"/>
      <c r="BC343" s="76"/>
      <c r="BD343" s="76"/>
      <c r="BE343" s="76"/>
      <c r="BF343" s="76"/>
      <c r="BG343" s="76"/>
      <c r="BH343" s="76"/>
      <c r="BI343" s="76"/>
      <c r="BJ343" s="76"/>
      <c r="BK343" s="76"/>
      <c r="BL343" s="76"/>
      <c r="BM343" s="76"/>
      <c r="BN343" s="76"/>
      <c r="BO343" s="76"/>
      <c r="BP343" s="76"/>
      <c r="BQ343" s="76"/>
      <c r="BR343" s="76"/>
      <c r="BS343" s="76"/>
      <c r="BT343" s="76"/>
      <c r="BU343" s="76"/>
      <c r="BV343" s="76"/>
      <c r="BW343" s="76"/>
      <c r="BX343" s="76"/>
      <c r="BY343" s="76"/>
      <c r="BZ343" s="76"/>
      <c r="CA343" s="76"/>
      <c r="CB343" s="76"/>
      <c r="CC343" s="76"/>
      <c r="CD343" s="76"/>
      <c r="CE343" s="76"/>
      <c r="CF343" s="76"/>
      <c r="CG343" s="76"/>
      <c r="CH343" s="76"/>
      <c r="CI343" s="76"/>
      <c r="CJ343" s="76"/>
      <c r="CK343" s="76"/>
      <c r="CL343" s="76"/>
      <c r="CM343" s="76"/>
      <c r="CN343" s="76"/>
      <c r="CO343" s="76"/>
      <c r="CP343" s="76"/>
      <c r="CQ343" s="76"/>
      <c r="CR343" s="76"/>
      <c r="CS343" s="76"/>
      <c r="CT343" s="76"/>
      <c r="CU343" s="76"/>
      <c r="CV343" s="76"/>
      <c r="CW343" s="76"/>
      <c r="CX343" s="76"/>
      <c r="CY343" s="76"/>
      <c r="CZ343" s="76"/>
      <c r="DA343" s="76"/>
      <c r="DB343" s="76"/>
      <c r="DC343" s="76"/>
      <c r="DD343" s="76"/>
      <c r="DE343" s="76"/>
      <c r="DF343" s="76"/>
      <c r="DG343" s="76"/>
      <c r="DH343" s="76"/>
      <c r="DI343" s="76"/>
      <c r="DJ343" s="76"/>
      <c r="DK343" s="76"/>
      <c r="DL343" s="76"/>
      <c r="DM343" s="76"/>
      <c r="DN343" s="76"/>
      <c r="DO343" s="76"/>
      <c r="DP343" s="76"/>
      <c r="DQ343" s="76"/>
      <c r="DR343" s="76"/>
      <c r="DS343" s="76"/>
      <c r="DT343" s="76"/>
      <c r="DU343" s="76"/>
      <c r="DV343" s="76"/>
      <c r="DW343" s="76"/>
      <c r="DX343" s="76"/>
      <c r="DY343" s="76"/>
      <c r="DZ343" s="76"/>
      <c r="EA343" s="76"/>
      <c r="EB343" s="76"/>
      <c r="EC343" s="76"/>
      <c r="ED343" s="76"/>
      <c r="EE343" s="76"/>
      <c r="EF343" s="76"/>
      <c r="EG343" s="76"/>
      <c r="EH343" s="76"/>
      <c r="EI343" s="76"/>
      <c r="EJ343" s="76"/>
      <c r="EK343" s="76"/>
      <c r="EL343" s="76"/>
      <c r="EM343" s="76"/>
      <c r="EN343" s="76"/>
      <c r="EO343" s="76"/>
      <c r="EP343" s="76"/>
      <c r="EQ343" s="76"/>
      <c r="ER343" s="76"/>
      <c r="ES343" s="76"/>
      <c r="ET343" s="76"/>
      <c r="EU343" s="76"/>
      <c r="EV343" s="76"/>
      <c r="EW343" s="76"/>
      <c r="EX343" s="76"/>
      <c r="EY343" s="76"/>
      <c r="EZ343" s="76"/>
      <c r="FA343" s="76"/>
      <c r="FB343" s="76"/>
      <c r="FC343" s="76"/>
      <c r="FD343" s="76"/>
      <c r="FE343" s="76"/>
      <c r="FF343" s="76"/>
      <c r="FG343" s="76"/>
      <c r="FH343" s="76"/>
      <c r="FI343" s="76"/>
      <c r="FJ343" s="76"/>
      <c r="FK343" s="76"/>
      <c r="FL343" s="76"/>
      <c r="FM343" s="76"/>
      <c r="FN343" s="76"/>
      <c r="FO343" s="76"/>
      <c r="FP343" s="76"/>
      <c r="FQ343" s="76"/>
      <c r="FR343" s="76"/>
      <c r="FS343" s="76"/>
      <c r="FT343" s="76"/>
      <c r="FU343" s="76"/>
      <c r="FV343" s="76"/>
      <c r="FW343" s="76"/>
      <c r="FX343" s="76"/>
      <c r="FY343" s="76"/>
      <c r="FZ343" s="76"/>
      <c r="GA343" s="76"/>
      <c r="GB343" s="76"/>
      <c r="GC343" s="76"/>
      <c r="GD343" s="76"/>
      <c r="GE343" s="76"/>
      <c r="GF343" s="76"/>
      <c r="GG343" s="76"/>
      <c r="GH343" s="76"/>
      <c r="GI343" s="76"/>
      <c r="GJ343" s="76"/>
      <c r="GK343" s="76"/>
      <c r="GL343" s="76"/>
      <c r="GM343" s="76"/>
      <c r="GN343" s="76"/>
      <c r="GO343" s="76"/>
      <c r="GP343" s="76"/>
      <c r="GQ343" s="76"/>
      <c r="GR343" s="76"/>
      <c r="GS343" s="76"/>
      <c r="GT343" s="76"/>
      <c r="GU343" s="76"/>
      <c r="GV343" s="76"/>
    </row>
    <row r="344" spans="2:204" s="156" customFormat="1" ht="18.75">
      <c r="B344" s="169">
        <v>337</v>
      </c>
      <c r="C344" s="353">
        <v>44348</v>
      </c>
      <c r="D344" s="354" t="s">
        <v>955</v>
      </c>
      <c r="E344" s="354"/>
      <c r="F344" s="406">
        <v>44359</v>
      </c>
      <c r="G344" s="14">
        <v>3</v>
      </c>
      <c r="H344" s="125" t="s">
        <v>1081</v>
      </c>
      <c r="I344" s="125" t="s">
        <v>214</v>
      </c>
      <c r="J344" s="123" t="s">
        <v>1088</v>
      </c>
      <c r="K344" s="123" t="s">
        <v>1089</v>
      </c>
      <c r="L344" s="238">
        <v>1.76</v>
      </c>
      <c r="M344" s="238">
        <v>1.76</v>
      </c>
      <c r="N344" s="236">
        <f t="shared" si="26"/>
        <v>0</v>
      </c>
      <c r="O344" s="127">
        <v>44047</v>
      </c>
      <c r="P344" s="42">
        <v>10.4</v>
      </c>
      <c r="Q344" s="337" t="s">
        <v>1282</v>
      </c>
      <c r="R344" s="125" t="s">
        <v>52</v>
      </c>
      <c r="S344" s="125" t="s">
        <v>112</v>
      </c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  <c r="BJ344" s="76"/>
      <c r="BK344" s="76"/>
      <c r="BL344" s="76"/>
      <c r="BM344" s="76"/>
      <c r="BN344" s="76"/>
      <c r="BO344" s="76"/>
      <c r="BP344" s="76"/>
      <c r="BQ344" s="76"/>
      <c r="BR344" s="76"/>
      <c r="BS344" s="76"/>
      <c r="BT344" s="76"/>
      <c r="BU344" s="76"/>
      <c r="BV344" s="76"/>
      <c r="BW344" s="76"/>
      <c r="BX344" s="76"/>
      <c r="BY344" s="76"/>
      <c r="BZ344" s="76"/>
      <c r="CA344" s="76"/>
      <c r="CB344" s="76"/>
      <c r="CC344" s="76"/>
      <c r="CD344" s="76"/>
      <c r="CE344" s="76"/>
      <c r="CF344" s="76"/>
      <c r="CG344" s="76"/>
      <c r="CH344" s="76"/>
      <c r="CI344" s="76"/>
      <c r="CJ344" s="76"/>
      <c r="CK344" s="76"/>
      <c r="CL344" s="76"/>
      <c r="CM344" s="76"/>
      <c r="CN344" s="76"/>
      <c r="CO344" s="76"/>
      <c r="CP344" s="76"/>
      <c r="CQ344" s="76"/>
      <c r="CR344" s="76"/>
      <c r="CS344" s="76"/>
      <c r="CT344" s="76"/>
      <c r="CU344" s="76"/>
      <c r="CV344" s="76"/>
      <c r="CW344" s="76"/>
      <c r="CX344" s="76"/>
      <c r="CY344" s="76"/>
      <c r="CZ344" s="76"/>
      <c r="DA344" s="76"/>
      <c r="DB344" s="76"/>
      <c r="DC344" s="76"/>
      <c r="DD344" s="76"/>
      <c r="DE344" s="76"/>
      <c r="DF344" s="76"/>
      <c r="DG344" s="76"/>
      <c r="DH344" s="76"/>
      <c r="DI344" s="76"/>
      <c r="DJ344" s="76"/>
      <c r="DK344" s="76"/>
      <c r="DL344" s="76"/>
      <c r="DM344" s="76"/>
      <c r="DN344" s="76"/>
      <c r="DO344" s="76"/>
      <c r="DP344" s="76"/>
      <c r="DQ344" s="76"/>
      <c r="DR344" s="76"/>
      <c r="DS344" s="76"/>
      <c r="DT344" s="76"/>
      <c r="DU344" s="76"/>
      <c r="DV344" s="76"/>
      <c r="DW344" s="76"/>
      <c r="DX344" s="76"/>
      <c r="DY344" s="76"/>
      <c r="DZ344" s="76"/>
      <c r="EA344" s="76"/>
      <c r="EB344" s="76"/>
      <c r="EC344" s="76"/>
      <c r="ED344" s="76"/>
      <c r="EE344" s="76"/>
      <c r="EF344" s="76"/>
      <c r="EG344" s="76"/>
      <c r="EH344" s="76"/>
      <c r="EI344" s="76"/>
      <c r="EJ344" s="76"/>
      <c r="EK344" s="76"/>
      <c r="EL344" s="76"/>
      <c r="EM344" s="76"/>
      <c r="EN344" s="76"/>
      <c r="EO344" s="76"/>
      <c r="EP344" s="76"/>
      <c r="EQ344" s="76"/>
      <c r="ER344" s="76"/>
      <c r="ES344" s="76"/>
      <c r="ET344" s="76"/>
      <c r="EU344" s="76"/>
      <c r="EV344" s="76"/>
      <c r="EW344" s="76"/>
      <c r="EX344" s="76"/>
      <c r="EY344" s="76"/>
      <c r="EZ344" s="76"/>
      <c r="FA344" s="76"/>
      <c r="FB344" s="76"/>
      <c r="FC344" s="76"/>
      <c r="FD344" s="76"/>
      <c r="FE344" s="76"/>
      <c r="FF344" s="76"/>
      <c r="FG344" s="76"/>
      <c r="FH344" s="76"/>
      <c r="FI344" s="76"/>
      <c r="FJ344" s="76"/>
      <c r="FK344" s="76"/>
      <c r="FL344" s="76"/>
      <c r="FM344" s="76"/>
      <c r="FN344" s="76"/>
      <c r="FO344" s="76"/>
      <c r="FP344" s="76"/>
      <c r="FQ344" s="76"/>
      <c r="FR344" s="76"/>
      <c r="FS344" s="76"/>
      <c r="FT344" s="76"/>
      <c r="FU344" s="76"/>
      <c r="FV344" s="76"/>
      <c r="FW344" s="76"/>
      <c r="FX344" s="76"/>
      <c r="FY344" s="76"/>
      <c r="FZ344" s="76"/>
      <c r="GA344" s="76"/>
      <c r="GB344" s="76"/>
      <c r="GC344" s="76"/>
      <c r="GD344" s="76"/>
      <c r="GE344" s="76"/>
      <c r="GF344" s="76"/>
      <c r="GG344" s="76"/>
      <c r="GH344" s="76"/>
      <c r="GI344" s="76"/>
      <c r="GJ344" s="76"/>
      <c r="GK344" s="76"/>
      <c r="GL344" s="76"/>
      <c r="GM344" s="76"/>
      <c r="GN344" s="76"/>
      <c r="GO344" s="76"/>
      <c r="GP344" s="76"/>
      <c r="GQ344" s="76"/>
      <c r="GR344" s="76"/>
      <c r="GS344" s="76"/>
      <c r="GT344" s="76"/>
      <c r="GU344" s="76"/>
      <c r="GV344" s="76"/>
    </row>
    <row r="345" spans="2:204" s="156" customFormat="1" ht="18.75">
      <c r="B345" s="169">
        <v>338</v>
      </c>
      <c r="C345" s="353">
        <v>44348</v>
      </c>
      <c r="D345" s="354" t="s">
        <v>955</v>
      </c>
      <c r="E345" s="354"/>
      <c r="F345" s="406">
        <v>44359</v>
      </c>
      <c r="G345" s="14">
        <v>3</v>
      </c>
      <c r="H345" s="125" t="s">
        <v>1081</v>
      </c>
      <c r="I345" s="125" t="s">
        <v>214</v>
      </c>
      <c r="J345" s="123" t="s">
        <v>1088</v>
      </c>
      <c r="K345" s="123" t="s">
        <v>1090</v>
      </c>
      <c r="L345" s="238">
        <v>4.47</v>
      </c>
      <c r="M345" s="238">
        <v>4.47</v>
      </c>
      <c r="N345" s="236">
        <f t="shared" si="26"/>
        <v>0</v>
      </c>
      <c r="O345" s="127">
        <v>44047</v>
      </c>
      <c r="P345" s="42">
        <v>10.4</v>
      </c>
      <c r="Q345" s="337" t="s">
        <v>1282</v>
      </c>
      <c r="R345" s="125" t="s">
        <v>52</v>
      </c>
      <c r="S345" s="125" t="s">
        <v>112</v>
      </c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  <c r="BV345" s="76"/>
      <c r="BW345" s="76"/>
      <c r="BX345" s="76"/>
      <c r="BY345" s="76"/>
      <c r="BZ345" s="76"/>
      <c r="CA345" s="76"/>
      <c r="CB345" s="76"/>
      <c r="CC345" s="76"/>
      <c r="CD345" s="76"/>
      <c r="CE345" s="76"/>
      <c r="CF345" s="76"/>
      <c r="CG345" s="76"/>
      <c r="CH345" s="76"/>
      <c r="CI345" s="76"/>
      <c r="CJ345" s="76"/>
      <c r="CK345" s="76"/>
      <c r="CL345" s="76"/>
      <c r="CM345" s="76"/>
      <c r="CN345" s="76"/>
      <c r="CO345" s="76"/>
      <c r="CP345" s="76"/>
      <c r="CQ345" s="76"/>
      <c r="CR345" s="76"/>
      <c r="CS345" s="76"/>
      <c r="CT345" s="76"/>
      <c r="CU345" s="76"/>
      <c r="CV345" s="76"/>
      <c r="CW345" s="76"/>
      <c r="CX345" s="76"/>
      <c r="CY345" s="76"/>
      <c r="CZ345" s="76"/>
      <c r="DA345" s="76"/>
      <c r="DB345" s="76"/>
      <c r="DC345" s="76"/>
      <c r="DD345" s="76"/>
      <c r="DE345" s="76"/>
      <c r="DF345" s="76"/>
      <c r="DG345" s="76"/>
      <c r="DH345" s="76"/>
      <c r="DI345" s="76"/>
      <c r="DJ345" s="76"/>
      <c r="DK345" s="76"/>
      <c r="DL345" s="76"/>
      <c r="DM345" s="76"/>
      <c r="DN345" s="76"/>
      <c r="DO345" s="76"/>
      <c r="DP345" s="76"/>
      <c r="DQ345" s="76"/>
      <c r="DR345" s="76"/>
      <c r="DS345" s="76"/>
      <c r="DT345" s="76"/>
      <c r="DU345" s="76"/>
      <c r="DV345" s="76"/>
      <c r="DW345" s="76"/>
      <c r="DX345" s="76"/>
      <c r="DY345" s="76"/>
      <c r="DZ345" s="76"/>
      <c r="EA345" s="76"/>
      <c r="EB345" s="76"/>
      <c r="EC345" s="76"/>
      <c r="ED345" s="76"/>
      <c r="EE345" s="76"/>
      <c r="EF345" s="76"/>
      <c r="EG345" s="76"/>
      <c r="EH345" s="76"/>
      <c r="EI345" s="76"/>
      <c r="EJ345" s="76"/>
      <c r="EK345" s="76"/>
      <c r="EL345" s="76"/>
      <c r="EM345" s="76"/>
      <c r="EN345" s="76"/>
      <c r="EO345" s="76"/>
      <c r="EP345" s="76"/>
      <c r="EQ345" s="76"/>
      <c r="ER345" s="76"/>
      <c r="ES345" s="76"/>
      <c r="ET345" s="76"/>
      <c r="EU345" s="76"/>
      <c r="EV345" s="76"/>
      <c r="EW345" s="76"/>
      <c r="EX345" s="76"/>
      <c r="EY345" s="76"/>
      <c r="EZ345" s="76"/>
      <c r="FA345" s="76"/>
      <c r="FB345" s="76"/>
      <c r="FC345" s="76"/>
      <c r="FD345" s="76"/>
      <c r="FE345" s="76"/>
      <c r="FF345" s="76"/>
      <c r="FG345" s="76"/>
      <c r="FH345" s="76"/>
      <c r="FI345" s="76"/>
      <c r="FJ345" s="76"/>
      <c r="FK345" s="76"/>
      <c r="FL345" s="76"/>
      <c r="FM345" s="76"/>
      <c r="FN345" s="76"/>
      <c r="FO345" s="76"/>
      <c r="FP345" s="76"/>
      <c r="FQ345" s="76"/>
      <c r="FR345" s="76"/>
      <c r="FS345" s="76"/>
      <c r="FT345" s="76"/>
      <c r="FU345" s="76"/>
      <c r="FV345" s="76"/>
      <c r="FW345" s="76"/>
      <c r="FX345" s="76"/>
      <c r="FY345" s="76"/>
      <c r="FZ345" s="76"/>
      <c r="GA345" s="76"/>
      <c r="GB345" s="76"/>
      <c r="GC345" s="76"/>
      <c r="GD345" s="76"/>
      <c r="GE345" s="76"/>
      <c r="GF345" s="76"/>
      <c r="GG345" s="76"/>
      <c r="GH345" s="76"/>
      <c r="GI345" s="76"/>
      <c r="GJ345" s="76"/>
      <c r="GK345" s="76"/>
      <c r="GL345" s="76"/>
      <c r="GM345" s="76"/>
      <c r="GN345" s="76"/>
      <c r="GO345" s="76"/>
      <c r="GP345" s="76"/>
      <c r="GQ345" s="76"/>
      <c r="GR345" s="76"/>
      <c r="GS345" s="76"/>
      <c r="GT345" s="76"/>
      <c r="GU345" s="76"/>
      <c r="GV345" s="76"/>
    </row>
    <row r="346" spans="2:204" s="156" customFormat="1" ht="18.75">
      <c r="B346" s="169">
        <v>339</v>
      </c>
      <c r="C346" s="353">
        <v>44348</v>
      </c>
      <c r="D346" s="354" t="s">
        <v>955</v>
      </c>
      <c r="E346" s="354"/>
      <c r="F346" s="406">
        <v>44359</v>
      </c>
      <c r="G346" s="14">
        <v>3</v>
      </c>
      <c r="H346" s="125" t="s">
        <v>1081</v>
      </c>
      <c r="I346" s="125" t="s">
        <v>214</v>
      </c>
      <c r="J346" s="123" t="s">
        <v>1088</v>
      </c>
      <c r="K346" s="123" t="s">
        <v>1091</v>
      </c>
      <c r="L346" s="238">
        <v>3.36</v>
      </c>
      <c r="M346" s="238">
        <v>3.36</v>
      </c>
      <c r="N346" s="236">
        <f t="shared" si="26"/>
        <v>0</v>
      </c>
      <c r="O346" s="127">
        <v>44045</v>
      </c>
      <c r="P346" s="42">
        <v>10.466666666666667</v>
      </c>
      <c r="Q346" s="337" t="s">
        <v>1282</v>
      </c>
      <c r="R346" s="125" t="s">
        <v>52</v>
      </c>
      <c r="S346" s="125" t="s">
        <v>112</v>
      </c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  <c r="BA346" s="76"/>
      <c r="BB346" s="76"/>
      <c r="BC346" s="76"/>
      <c r="BD346" s="76"/>
      <c r="BE346" s="76"/>
      <c r="BF346" s="76"/>
      <c r="BG346" s="76"/>
      <c r="BH346" s="76"/>
      <c r="BI346" s="76"/>
      <c r="BJ346" s="76"/>
      <c r="BK346" s="76"/>
      <c r="BL346" s="76"/>
      <c r="BM346" s="76"/>
      <c r="BN346" s="76"/>
      <c r="BO346" s="76"/>
      <c r="BP346" s="76"/>
      <c r="BQ346" s="76"/>
      <c r="BR346" s="76"/>
      <c r="BS346" s="76"/>
      <c r="BT346" s="76"/>
      <c r="BU346" s="76"/>
      <c r="BV346" s="76"/>
      <c r="BW346" s="76"/>
      <c r="BX346" s="76"/>
      <c r="BY346" s="76"/>
      <c r="BZ346" s="76"/>
      <c r="CA346" s="76"/>
      <c r="CB346" s="76"/>
      <c r="CC346" s="76"/>
      <c r="CD346" s="76"/>
      <c r="CE346" s="76"/>
      <c r="CF346" s="76"/>
      <c r="CG346" s="76"/>
      <c r="CH346" s="76"/>
      <c r="CI346" s="76"/>
      <c r="CJ346" s="76"/>
      <c r="CK346" s="76"/>
      <c r="CL346" s="76"/>
      <c r="CM346" s="76"/>
      <c r="CN346" s="76"/>
      <c r="CO346" s="76"/>
      <c r="CP346" s="76"/>
      <c r="CQ346" s="76"/>
      <c r="CR346" s="76"/>
      <c r="CS346" s="76"/>
      <c r="CT346" s="76"/>
      <c r="CU346" s="76"/>
      <c r="CV346" s="76"/>
      <c r="CW346" s="76"/>
      <c r="CX346" s="76"/>
      <c r="CY346" s="76"/>
      <c r="CZ346" s="76"/>
      <c r="DA346" s="76"/>
      <c r="DB346" s="76"/>
      <c r="DC346" s="76"/>
      <c r="DD346" s="76"/>
      <c r="DE346" s="76"/>
      <c r="DF346" s="76"/>
      <c r="DG346" s="76"/>
      <c r="DH346" s="76"/>
      <c r="DI346" s="76"/>
      <c r="DJ346" s="76"/>
      <c r="DK346" s="76"/>
      <c r="DL346" s="76"/>
      <c r="DM346" s="76"/>
      <c r="DN346" s="76"/>
      <c r="DO346" s="76"/>
      <c r="DP346" s="76"/>
      <c r="DQ346" s="76"/>
      <c r="DR346" s="76"/>
      <c r="DS346" s="76"/>
      <c r="DT346" s="76"/>
      <c r="DU346" s="76"/>
      <c r="DV346" s="76"/>
      <c r="DW346" s="76"/>
      <c r="DX346" s="76"/>
      <c r="DY346" s="76"/>
      <c r="DZ346" s="76"/>
      <c r="EA346" s="76"/>
      <c r="EB346" s="76"/>
      <c r="EC346" s="76"/>
      <c r="ED346" s="76"/>
      <c r="EE346" s="76"/>
      <c r="EF346" s="76"/>
      <c r="EG346" s="76"/>
      <c r="EH346" s="76"/>
      <c r="EI346" s="76"/>
      <c r="EJ346" s="76"/>
      <c r="EK346" s="76"/>
      <c r="EL346" s="76"/>
      <c r="EM346" s="76"/>
      <c r="EN346" s="76"/>
      <c r="EO346" s="76"/>
      <c r="EP346" s="76"/>
      <c r="EQ346" s="76"/>
      <c r="ER346" s="76"/>
      <c r="ES346" s="76"/>
      <c r="ET346" s="76"/>
      <c r="EU346" s="76"/>
      <c r="EV346" s="76"/>
      <c r="EW346" s="76"/>
      <c r="EX346" s="76"/>
      <c r="EY346" s="76"/>
      <c r="EZ346" s="76"/>
      <c r="FA346" s="76"/>
      <c r="FB346" s="76"/>
      <c r="FC346" s="76"/>
      <c r="FD346" s="76"/>
      <c r="FE346" s="76"/>
      <c r="FF346" s="76"/>
      <c r="FG346" s="76"/>
      <c r="FH346" s="76"/>
      <c r="FI346" s="76"/>
      <c r="FJ346" s="76"/>
      <c r="FK346" s="76"/>
      <c r="FL346" s="76"/>
      <c r="FM346" s="76"/>
      <c r="FN346" s="76"/>
      <c r="FO346" s="76"/>
      <c r="FP346" s="76"/>
      <c r="FQ346" s="76"/>
      <c r="FR346" s="76"/>
      <c r="FS346" s="76"/>
      <c r="FT346" s="76"/>
      <c r="FU346" s="76"/>
      <c r="FV346" s="76"/>
      <c r="FW346" s="76"/>
      <c r="FX346" s="76"/>
      <c r="FY346" s="76"/>
      <c r="FZ346" s="76"/>
      <c r="GA346" s="76"/>
      <c r="GB346" s="76"/>
      <c r="GC346" s="76"/>
      <c r="GD346" s="76"/>
      <c r="GE346" s="76"/>
      <c r="GF346" s="76"/>
      <c r="GG346" s="76"/>
      <c r="GH346" s="76"/>
      <c r="GI346" s="76"/>
      <c r="GJ346" s="76"/>
      <c r="GK346" s="76"/>
      <c r="GL346" s="76"/>
      <c r="GM346" s="76"/>
      <c r="GN346" s="76"/>
      <c r="GO346" s="76"/>
      <c r="GP346" s="76"/>
      <c r="GQ346" s="76"/>
      <c r="GR346" s="76"/>
      <c r="GS346" s="76"/>
      <c r="GT346" s="76"/>
      <c r="GU346" s="76"/>
      <c r="GV346" s="76"/>
    </row>
    <row r="347" spans="2:204" s="156" customFormat="1" ht="18.75">
      <c r="B347" s="169">
        <v>340</v>
      </c>
      <c r="C347" s="353">
        <v>44348</v>
      </c>
      <c r="D347" s="354" t="s">
        <v>955</v>
      </c>
      <c r="E347" s="354"/>
      <c r="F347" s="406">
        <v>44359</v>
      </c>
      <c r="G347" s="14">
        <v>3</v>
      </c>
      <c r="H347" s="125" t="s">
        <v>1081</v>
      </c>
      <c r="I347" s="125" t="s">
        <v>214</v>
      </c>
      <c r="J347" s="123" t="s">
        <v>1088</v>
      </c>
      <c r="K347" s="123" t="s">
        <v>1092</v>
      </c>
      <c r="L347" s="238">
        <v>0.56000000000000005</v>
      </c>
      <c r="M347" s="238">
        <v>0.56000000000000005</v>
      </c>
      <c r="N347" s="236">
        <f t="shared" si="26"/>
        <v>0</v>
      </c>
      <c r="O347" s="127">
        <v>44047</v>
      </c>
      <c r="P347" s="42">
        <v>10.4</v>
      </c>
      <c r="Q347" s="337" t="s">
        <v>1282</v>
      </c>
      <c r="R347" s="125" t="s">
        <v>52</v>
      </c>
      <c r="S347" s="125" t="s">
        <v>112</v>
      </c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76"/>
      <c r="AZ347" s="76"/>
      <c r="BA347" s="76"/>
      <c r="BB347" s="76"/>
      <c r="BC347" s="76"/>
      <c r="BD347" s="76"/>
      <c r="BE347" s="76"/>
      <c r="BF347" s="76"/>
      <c r="BG347" s="76"/>
      <c r="BH347" s="76"/>
      <c r="BI347" s="76"/>
      <c r="BJ347" s="76"/>
      <c r="BK347" s="76"/>
      <c r="BL347" s="76"/>
      <c r="BM347" s="76"/>
      <c r="BN347" s="76"/>
      <c r="BO347" s="76"/>
      <c r="BP347" s="76"/>
      <c r="BQ347" s="76"/>
      <c r="BR347" s="76"/>
      <c r="BS347" s="76"/>
      <c r="BT347" s="76"/>
      <c r="BU347" s="76"/>
      <c r="BV347" s="76"/>
      <c r="BW347" s="76"/>
      <c r="BX347" s="76"/>
      <c r="BY347" s="76"/>
      <c r="BZ347" s="76"/>
      <c r="CA347" s="76"/>
      <c r="CB347" s="76"/>
      <c r="CC347" s="76"/>
      <c r="CD347" s="76"/>
      <c r="CE347" s="76"/>
      <c r="CF347" s="76"/>
      <c r="CG347" s="76"/>
      <c r="CH347" s="76"/>
      <c r="CI347" s="76"/>
      <c r="CJ347" s="76"/>
      <c r="CK347" s="76"/>
      <c r="CL347" s="76"/>
      <c r="CM347" s="76"/>
      <c r="CN347" s="76"/>
      <c r="CO347" s="76"/>
      <c r="CP347" s="76"/>
      <c r="CQ347" s="76"/>
      <c r="CR347" s="76"/>
      <c r="CS347" s="76"/>
      <c r="CT347" s="76"/>
      <c r="CU347" s="76"/>
      <c r="CV347" s="76"/>
      <c r="CW347" s="76"/>
      <c r="CX347" s="76"/>
      <c r="CY347" s="76"/>
      <c r="CZ347" s="76"/>
      <c r="DA347" s="76"/>
      <c r="DB347" s="76"/>
      <c r="DC347" s="76"/>
      <c r="DD347" s="76"/>
      <c r="DE347" s="76"/>
      <c r="DF347" s="76"/>
      <c r="DG347" s="76"/>
      <c r="DH347" s="76"/>
      <c r="DI347" s="76"/>
      <c r="DJ347" s="76"/>
      <c r="DK347" s="76"/>
      <c r="DL347" s="76"/>
      <c r="DM347" s="76"/>
      <c r="DN347" s="76"/>
      <c r="DO347" s="76"/>
      <c r="DP347" s="76"/>
      <c r="DQ347" s="76"/>
      <c r="DR347" s="76"/>
      <c r="DS347" s="76"/>
      <c r="DT347" s="76"/>
      <c r="DU347" s="76"/>
      <c r="DV347" s="76"/>
      <c r="DW347" s="76"/>
      <c r="DX347" s="76"/>
      <c r="DY347" s="76"/>
      <c r="DZ347" s="76"/>
      <c r="EA347" s="76"/>
      <c r="EB347" s="76"/>
      <c r="EC347" s="76"/>
      <c r="ED347" s="76"/>
      <c r="EE347" s="76"/>
      <c r="EF347" s="76"/>
      <c r="EG347" s="76"/>
      <c r="EH347" s="76"/>
      <c r="EI347" s="76"/>
      <c r="EJ347" s="76"/>
      <c r="EK347" s="76"/>
      <c r="EL347" s="76"/>
      <c r="EM347" s="76"/>
      <c r="EN347" s="76"/>
      <c r="EO347" s="76"/>
      <c r="EP347" s="76"/>
      <c r="EQ347" s="76"/>
      <c r="ER347" s="76"/>
      <c r="ES347" s="76"/>
      <c r="ET347" s="76"/>
      <c r="EU347" s="76"/>
      <c r="EV347" s="76"/>
      <c r="EW347" s="76"/>
      <c r="EX347" s="76"/>
      <c r="EY347" s="76"/>
      <c r="EZ347" s="76"/>
      <c r="FA347" s="76"/>
      <c r="FB347" s="76"/>
      <c r="FC347" s="76"/>
      <c r="FD347" s="76"/>
      <c r="FE347" s="76"/>
      <c r="FF347" s="76"/>
      <c r="FG347" s="76"/>
      <c r="FH347" s="76"/>
      <c r="FI347" s="76"/>
      <c r="FJ347" s="76"/>
      <c r="FK347" s="76"/>
      <c r="FL347" s="76"/>
      <c r="FM347" s="76"/>
      <c r="FN347" s="76"/>
      <c r="FO347" s="76"/>
      <c r="FP347" s="76"/>
      <c r="FQ347" s="76"/>
      <c r="FR347" s="76"/>
      <c r="FS347" s="76"/>
      <c r="FT347" s="76"/>
      <c r="FU347" s="76"/>
      <c r="FV347" s="76"/>
      <c r="FW347" s="76"/>
      <c r="FX347" s="76"/>
      <c r="FY347" s="76"/>
      <c r="FZ347" s="76"/>
      <c r="GA347" s="76"/>
      <c r="GB347" s="76"/>
      <c r="GC347" s="76"/>
      <c r="GD347" s="76"/>
      <c r="GE347" s="76"/>
      <c r="GF347" s="76"/>
      <c r="GG347" s="76"/>
      <c r="GH347" s="76"/>
      <c r="GI347" s="76"/>
      <c r="GJ347" s="76"/>
      <c r="GK347" s="76"/>
      <c r="GL347" s="76"/>
      <c r="GM347" s="76"/>
      <c r="GN347" s="76"/>
      <c r="GO347" s="76"/>
      <c r="GP347" s="76"/>
      <c r="GQ347" s="76"/>
      <c r="GR347" s="76"/>
      <c r="GS347" s="76"/>
      <c r="GT347" s="76"/>
      <c r="GU347" s="76"/>
      <c r="GV347" s="76"/>
    </row>
    <row r="348" spans="2:204" s="156" customFormat="1" ht="18.75">
      <c r="B348" s="169">
        <v>341</v>
      </c>
      <c r="C348" s="353">
        <v>44348</v>
      </c>
      <c r="D348" s="354" t="s">
        <v>955</v>
      </c>
      <c r="E348" s="354"/>
      <c r="F348" s="406">
        <v>44359</v>
      </c>
      <c r="G348" s="14">
        <v>3</v>
      </c>
      <c r="H348" s="125" t="s">
        <v>1081</v>
      </c>
      <c r="I348" s="125" t="s">
        <v>214</v>
      </c>
      <c r="J348" s="123" t="s">
        <v>1088</v>
      </c>
      <c r="K348" s="123" t="s">
        <v>1093</v>
      </c>
      <c r="L348" s="238">
        <v>0.36</v>
      </c>
      <c r="M348" s="238">
        <v>0.36</v>
      </c>
      <c r="N348" s="236">
        <f t="shared" si="26"/>
        <v>0</v>
      </c>
      <c r="O348" s="127">
        <v>44041</v>
      </c>
      <c r="P348" s="42">
        <v>10.6</v>
      </c>
      <c r="Q348" s="337" t="s">
        <v>1282</v>
      </c>
      <c r="R348" s="125" t="s">
        <v>52</v>
      </c>
      <c r="S348" s="125" t="s">
        <v>112</v>
      </c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  <c r="BJ348" s="76"/>
      <c r="BK348" s="76"/>
      <c r="BL348" s="76"/>
      <c r="BM348" s="76"/>
      <c r="BN348" s="76"/>
      <c r="BO348" s="76"/>
      <c r="BP348" s="76"/>
      <c r="BQ348" s="76"/>
      <c r="BR348" s="76"/>
      <c r="BS348" s="76"/>
      <c r="BT348" s="76"/>
      <c r="BU348" s="76"/>
      <c r="BV348" s="76"/>
      <c r="BW348" s="76"/>
      <c r="BX348" s="76"/>
      <c r="BY348" s="76"/>
      <c r="BZ348" s="76"/>
      <c r="CA348" s="76"/>
      <c r="CB348" s="76"/>
      <c r="CC348" s="76"/>
      <c r="CD348" s="76"/>
      <c r="CE348" s="76"/>
      <c r="CF348" s="76"/>
      <c r="CG348" s="76"/>
      <c r="CH348" s="76"/>
      <c r="CI348" s="76"/>
      <c r="CJ348" s="76"/>
      <c r="CK348" s="76"/>
      <c r="CL348" s="76"/>
      <c r="CM348" s="76"/>
      <c r="CN348" s="76"/>
      <c r="CO348" s="76"/>
      <c r="CP348" s="76"/>
      <c r="CQ348" s="76"/>
      <c r="CR348" s="76"/>
      <c r="CS348" s="76"/>
      <c r="CT348" s="76"/>
      <c r="CU348" s="76"/>
      <c r="CV348" s="76"/>
      <c r="CW348" s="76"/>
      <c r="CX348" s="76"/>
      <c r="CY348" s="76"/>
      <c r="CZ348" s="76"/>
      <c r="DA348" s="76"/>
      <c r="DB348" s="76"/>
      <c r="DC348" s="76"/>
      <c r="DD348" s="76"/>
      <c r="DE348" s="76"/>
      <c r="DF348" s="76"/>
      <c r="DG348" s="76"/>
      <c r="DH348" s="76"/>
      <c r="DI348" s="76"/>
      <c r="DJ348" s="76"/>
      <c r="DK348" s="76"/>
      <c r="DL348" s="76"/>
      <c r="DM348" s="76"/>
      <c r="DN348" s="76"/>
      <c r="DO348" s="76"/>
      <c r="DP348" s="76"/>
      <c r="DQ348" s="76"/>
      <c r="DR348" s="76"/>
      <c r="DS348" s="76"/>
      <c r="DT348" s="76"/>
      <c r="DU348" s="76"/>
      <c r="DV348" s="76"/>
      <c r="DW348" s="76"/>
      <c r="DX348" s="76"/>
      <c r="DY348" s="76"/>
      <c r="DZ348" s="76"/>
      <c r="EA348" s="76"/>
      <c r="EB348" s="76"/>
      <c r="EC348" s="76"/>
      <c r="ED348" s="76"/>
      <c r="EE348" s="76"/>
      <c r="EF348" s="76"/>
      <c r="EG348" s="76"/>
      <c r="EH348" s="76"/>
      <c r="EI348" s="76"/>
      <c r="EJ348" s="76"/>
      <c r="EK348" s="76"/>
      <c r="EL348" s="76"/>
      <c r="EM348" s="76"/>
      <c r="EN348" s="76"/>
      <c r="EO348" s="76"/>
      <c r="EP348" s="76"/>
      <c r="EQ348" s="76"/>
      <c r="ER348" s="76"/>
      <c r="ES348" s="76"/>
      <c r="ET348" s="76"/>
      <c r="EU348" s="76"/>
      <c r="EV348" s="76"/>
      <c r="EW348" s="76"/>
      <c r="EX348" s="76"/>
      <c r="EY348" s="76"/>
      <c r="EZ348" s="76"/>
      <c r="FA348" s="76"/>
      <c r="FB348" s="76"/>
      <c r="FC348" s="76"/>
      <c r="FD348" s="76"/>
      <c r="FE348" s="76"/>
      <c r="FF348" s="76"/>
      <c r="FG348" s="76"/>
      <c r="FH348" s="76"/>
      <c r="FI348" s="76"/>
      <c r="FJ348" s="76"/>
      <c r="FK348" s="76"/>
      <c r="FL348" s="76"/>
      <c r="FM348" s="76"/>
      <c r="FN348" s="76"/>
      <c r="FO348" s="76"/>
      <c r="FP348" s="76"/>
      <c r="FQ348" s="76"/>
      <c r="FR348" s="76"/>
      <c r="FS348" s="76"/>
      <c r="FT348" s="76"/>
      <c r="FU348" s="76"/>
      <c r="FV348" s="76"/>
      <c r="FW348" s="76"/>
      <c r="FX348" s="76"/>
      <c r="FY348" s="76"/>
      <c r="FZ348" s="76"/>
      <c r="GA348" s="76"/>
      <c r="GB348" s="76"/>
      <c r="GC348" s="76"/>
      <c r="GD348" s="76"/>
      <c r="GE348" s="76"/>
      <c r="GF348" s="76"/>
      <c r="GG348" s="76"/>
      <c r="GH348" s="76"/>
      <c r="GI348" s="76"/>
      <c r="GJ348" s="76"/>
      <c r="GK348" s="76"/>
      <c r="GL348" s="76"/>
      <c r="GM348" s="76"/>
      <c r="GN348" s="76"/>
      <c r="GO348" s="76"/>
      <c r="GP348" s="76"/>
      <c r="GQ348" s="76"/>
      <c r="GR348" s="76"/>
      <c r="GS348" s="76"/>
      <c r="GT348" s="76"/>
      <c r="GU348" s="76"/>
      <c r="GV348" s="76"/>
    </row>
    <row r="349" spans="2:204" s="156" customFormat="1" ht="18.75">
      <c r="B349" s="169">
        <v>342</v>
      </c>
      <c r="C349" s="353">
        <v>44348</v>
      </c>
      <c r="D349" s="354" t="s">
        <v>955</v>
      </c>
      <c r="E349" s="354"/>
      <c r="F349" s="406">
        <v>44359</v>
      </c>
      <c r="G349" s="14">
        <v>3</v>
      </c>
      <c r="H349" s="125" t="s">
        <v>1081</v>
      </c>
      <c r="I349" s="125" t="s">
        <v>214</v>
      </c>
      <c r="J349" s="123" t="s">
        <v>1088</v>
      </c>
      <c r="K349" s="123" t="s">
        <v>1094</v>
      </c>
      <c r="L349" s="238">
        <v>6.7</v>
      </c>
      <c r="M349" s="238">
        <v>6.7</v>
      </c>
      <c r="N349" s="236">
        <f t="shared" si="26"/>
        <v>0</v>
      </c>
      <c r="O349" s="127">
        <v>44026</v>
      </c>
      <c r="P349" s="42">
        <v>11.1</v>
      </c>
      <c r="Q349" s="337" t="s">
        <v>1282</v>
      </c>
      <c r="R349" s="125" t="s">
        <v>52</v>
      </c>
      <c r="S349" s="125" t="s">
        <v>112</v>
      </c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76"/>
      <c r="AZ349" s="76"/>
      <c r="BA349" s="76"/>
      <c r="BB349" s="76"/>
      <c r="BC349" s="76"/>
      <c r="BD349" s="76"/>
      <c r="BE349" s="76"/>
      <c r="BF349" s="76"/>
      <c r="BG349" s="76"/>
      <c r="BH349" s="76"/>
      <c r="BI349" s="76"/>
      <c r="BJ349" s="76"/>
      <c r="BK349" s="76"/>
      <c r="BL349" s="76"/>
      <c r="BM349" s="76"/>
      <c r="BN349" s="76"/>
      <c r="BO349" s="76"/>
      <c r="BP349" s="76"/>
      <c r="BQ349" s="76"/>
      <c r="BR349" s="76"/>
      <c r="BS349" s="76"/>
      <c r="BT349" s="76"/>
      <c r="BU349" s="76"/>
      <c r="BV349" s="76"/>
      <c r="BW349" s="76"/>
      <c r="BX349" s="76"/>
      <c r="BY349" s="76"/>
      <c r="BZ349" s="76"/>
      <c r="CA349" s="76"/>
      <c r="CB349" s="76"/>
      <c r="CC349" s="76"/>
      <c r="CD349" s="76"/>
      <c r="CE349" s="76"/>
      <c r="CF349" s="76"/>
      <c r="CG349" s="76"/>
      <c r="CH349" s="76"/>
      <c r="CI349" s="76"/>
      <c r="CJ349" s="76"/>
      <c r="CK349" s="76"/>
      <c r="CL349" s="76"/>
      <c r="CM349" s="76"/>
      <c r="CN349" s="76"/>
      <c r="CO349" s="76"/>
      <c r="CP349" s="76"/>
      <c r="CQ349" s="76"/>
      <c r="CR349" s="76"/>
      <c r="CS349" s="76"/>
      <c r="CT349" s="76"/>
      <c r="CU349" s="76"/>
      <c r="CV349" s="76"/>
      <c r="CW349" s="76"/>
      <c r="CX349" s="76"/>
      <c r="CY349" s="76"/>
      <c r="CZ349" s="76"/>
      <c r="DA349" s="76"/>
      <c r="DB349" s="76"/>
      <c r="DC349" s="76"/>
      <c r="DD349" s="76"/>
      <c r="DE349" s="76"/>
      <c r="DF349" s="76"/>
      <c r="DG349" s="76"/>
      <c r="DH349" s="76"/>
      <c r="DI349" s="76"/>
      <c r="DJ349" s="76"/>
      <c r="DK349" s="76"/>
      <c r="DL349" s="76"/>
      <c r="DM349" s="76"/>
      <c r="DN349" s="76"/>
      <c r="DO349" s="76"/>
      <c r="DP349" s="76"/>
      <c r="DQ349" s="76"/>
      <c r="DR349" s="76"/>
      <c r="DS349" s="76"/>
      <c r="DT349" s="76"/>
      <c r="DU349" s="76"/>
      <c r="DV349" s="76"/>
      <c r="DW349" s="76"/>
      <c r="DX349" s="76"/>
      <c r="DY349" s="76"/>
      <c r="DZ349" s="76"/>
      <c r="EA349" s="76"/>
      <c r="EB349" s="76"/>
      <c r="EC349" s="76"/>
      <c r="ED349" s="76"/>
      <c r="EE349" s="76"/>
      <c r="EF349" s="76"/>
      <c r="EG349" s="76"/>
      <c r="EH349" s="76"/>
      <c r="EI349" s="76"/>
      <c r="EJ349" s="76"/>
      <c r="EK349" s="76"/>
      <c r="EL349" s="76"/>
      <c r="EM349" s="76"/>
      <c r="EN349" s="76"/>
      <c r="EO349" s="76"/>
      <c r="EP349" s="76"/>
      <c r="EQ349" s="76"/>
      <c r="ER349" s="76"/>
      <c r="ES349" s="76"/>
      <c r="ET349" s="76"/>
      <c r="EU349" s="76"/>
      <c r="EV349" s="76"/>
      <c r="EW349" s="76"/>
      <c r="EX349" s="76"/>
      <c r="EY349" s="76"/>
      <c r="EZ349" s="76"/>
      <c r="FA349" s="76"/>
      <c r="FB349" s="76"/>
      <c r="FC349" s="76"/>
      <c r="FD349" s="76"/>
      <c r="FE349" s="76"/>
      <c r="FF349" s="76"/>
      <c r="FG349" s="76"/>
      <c r="FH349" s="76"/>
      <c r="FI349" s="76"/>
      <c r="FJ349" s="76"/>
      <c r="FK349" s="76"/>
      <c r="FL349" s="76"/>
      <c r="FM349" s="76"/>
      <c r="FN349" s="76"/>
      <c r="FO349" s="76"/>
      <c r="FP349" s="76"/>
      <c r="FQ349" s="76"/>
      <c r="FR349" s="76"/>
      <c r="FS349" s="76"/>
      <c r="FT349" s="76"/>
      <c r="FU349" s="76"/>
      <c r="FV349" s="76"/>
      <c r="FW349" s="76"/>
      <c r="FX349" s="76"/>
      <c r="FY349" s="76"/>
      <c r="FZ349" s="76"/>
      <c r="GA349" s="76"/>
      <c r="GB349" s="76"/>
      <c r="GC349" s="76"/>
      <c r="GD349" s="76"/>
      <c r="GE349" s="76"/>
      <c r="GF349" s="76"/>
      <c r="GG349" s="76"/>
      <c r="GH349" s="76"/>
      <c r="GI349" s="76"/>
      <c r="GJ349" s="76"/>
      <c r="GK349" s="76"/>
      <c r="GL349" s="76"/>
      <c r="GM349" s="76"/>
      <c r="GN349" s="76"/>
      <c r="GO349" s="76"/>
      <c r="GP349" s="76"/>
      <c r="GQ349" s="76"/>
      <c r="GR349" s="76"/>
      <c r="GS349" s="76"/>
      <c r="GT349" s="76"/>
      <c r="GU349" s="76"/>
      <c r="GV349" s="76"/>
    </row>
    <row r="350" spans="2:204" s="156" customFormat="1" ht="18.75">
      <c r="B350" s="169">
        <v>343</v>
      </c>
      <c r="C350" s="353">
        <v>44348</v>
      </c>
      <c r="D350" s="354" t="s">
        <v>955</v>
      </c>
      <c r="E350" s="354"/>
      <c r="F350" s="406">
        <v>44359</v>
      </c>
      <c r="G350" s="14">
        <v>3</v>
      </c>
      <c r="H350" s="125" t="s">
        <v>1081</v>
      </c>
      <c r="I350" s="125" t="s">
        <v>214</v>
      </c>
      <c r="J350" s="123" t="s">
        <v>1088</v>
      </c>
      <c r="K350" s="123" t="s">
        <v>1095</v>
      </c>
      <c r="L350" s="238">
        <v>3.16</v>
      </c>
      <c r="M350" s="238">
        <v>3.16</v>
      </c>
      <c r="N350" s="236">
        <f t="shared" si="26"/>
        <v>0</v>
      </c>
      <c r="O350" s="127">
        <v>44041</v>
      </c>
      <c r="P350" s="42">
        <v>10.6</v>
      </c>
      <c r="Q350" s="337" t="s">
        <v>1282</v>
      </c>
      <c r="R350" s="125" t="s">
        <v>52</v>
      </c>
      <c r="S350" s="125" t="s">
        <v>112</v>
      </c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76"/>
      <c r="AZ350" s="76"/>
      <c r="BA350" s="76"/>
      <c r="BB350" s="76"/>
      <c r="BC350" s="76"/>
      <c r="BD350" s="76"/>
      <c r="BE350" s="76"/>
      <c r="BF350" s="76"/>
      <c r="BG350" s="76"/>
      <c r="BH350" s="76"/>
      <c r="BI350" s="76"/>
      <c r="BJ350" s="76"/>
      <c r="BK350" s="76"/>
      <c r="BL350" s="76"/>
      <c r="BM350" s="76"/>
      <c r="BN350" s="76"/>
      <c r="BO350" s="76"/>
      <c r="BP350" s="76"/>
      <c r="BQ350" s="76"/>
      <c r="BR350" s="76"/>
      <c r="BS350" s="76"/>
      <c r="BT350" s="76"/>
      <c r="BU350" s="76"/>
      <c r="BV350" s="76"/>
      <c r="BW350" s="76"/>
      <c r="BX350" s="76"/>
      <c r="BY350" s="76"/>
      <c r="BZ350" s="76"/>
      <c r="CA350" s="76"/>
      <c r="CB350" s="76"/>
      <c r="CC350" s="76"/>
      <c r="CD350" s="76"/>
      <c r="CE350" s="76"/>
      <c r="CF350" s="76"/>
      <c r="CG350" s="76"/>
      <c r="CH350" s="76"/>
      <c r="CI350" s="76"/>
      <c r="CJ350" s="76"/>
      <c r="CK350" s="76"/>
      <c r="CL350" s="76"/>
      <c r="CM350" s="76"/>
      <c r="CN350" s="76"/>
      <c r="CO350" s="76"/>
      <c r="CP350" s="76"/>
      <c r="CQ350" s="76"/>
      <c r="CR350" s="76"/>
      <c r="CS350" s="76"/>
      <c r="CT350" s="76"/>
      <c r="CU350" s="76"/>
      <c r="CV350" s="76"/>
      <c r="CW350" s="76"/>
      <c r="CX350" s="76"/>
      <c r="CY350" s="76"/>
      <c r="CZ350" s="76"/>
      <c r="DA350" s="76"/>
      <c r="DB350" s="76"/>
      <c r="DC350" s="76"/>
      <c r="DD350" s="76"/>
      <c r="DE350" s="76"/>
      <c r="DF350" s="76"/>
      <c r="DG350" s="76"/>
      <c r="DH350" s="76"/>
      <c r="DI350" s="76"/>
      <c r="DJ350" s="76"/>
      <c r="DK350" s="76"/>
      <c r="DL350" s="76"/>
      <c r="DM350" s="76"/>
      <c r="DN350" s="76"/>
      <c r="DO350" s="76"/>
      <c r="DP350" s="76"/>
      <c r="DQ350" s="76"/>
      <c r="DR350" s="76"/>
      <c r="DS350" s="76"/>
      <c r="DT350" s="76"/>
      <c r="DU350" s="76"/>
      <c r="DV350" s="76"/>
      <c r="DW350" s="76"/>
      <c r="DX350" s="76"/>
      <c r="DY350" s="76"/>
      <c r="DZ350" s="76"/>
      <c r="EA350" s="76"/>
      <c r="EB350" s="76"/>
      <c r="EC350" s="76"/>
      <c r="ED350" s="76"/>
      <c r="EE350" s="76"/>
      <c r="EF350" s="76"/>
      <c r="EG350" s="76"/>
      <c r="EH350" s="76"/>
      <c r="EI350" s="76"/>
      <c r="EJ350" s="76"/>
      <c r="EK350" s="76"/>
      <c r="EL350" s="76"/>
      <c r="EM350" s="76"/>
      <c r="EN350" s="76"/>
      <c r="EO350" s="76"/>
      <c r="EP350" s="76"/>
      <c r="EQ350" s="76"/>
      <c r="ER350" s="76"/>
      <c r="ES350" s="76"/>
      <c r="ET350" s="76"/>
      <c r="EU350" s="76"/>
      <c r="EV350" s="76"/>
      <c r="EW350" s="76"/>
      <c r="EX350" s="76"/>
      <c r="EY350" s="76"/>
      <c r="EZ350" s="76"/>
      <c r="FA350" s="76"/>
      <c r="FB350" s="76"/>
      <c r="FC350" s="76"/>
      <c r="FD350" s="76"/>
      <c r="FE350" s="76"/>
      <c r="FF350" s="76"/>
      <c r="FG350" s="76"/>
      <c r="FH350" s="76"/>
      <c r="FI350" s="76"/>
      <c r="FJ350" s="76"/>
      <c r="FK350" s="76"/>
      <c r="FL350" s="76"/>
      <c r="FM350" s="76"/>
      <c r="FN350" s="76"/>
      <c r="FO350" s="76"/>
      <c r="FP350" s="76"/>
      <c r="FQ350" s="76"/>
      <c r="FR350" s="76"/>
      <c r="FS350" s="76"/>
      <c r="FT350" s="76"/>
      <c r="FU350" s="76"/>
      <c r="FV350" s="76"/>
      <c r="FW350" s="76"/>
      <c r="FX350" s="76"/>
      <c r="FY350" s="76"/>
      <c r="FZ350" s="76"/>
      <c r="GA350" s="76"/>
      <c r="GB350" s="76"/>
      <c r="GC350" s="76"/>
      <c r="GD350" s="76"/>
      <c r="GE350" s="76"/>
      <c r="GF350" s="76"/>
      <c r="GG350" s="76"/>
      <c r="GH350" s="76"/>
      <c r="GI350" s="76"/>
      <c r="GJ350" s="76"/>
      <c r="GK350" s="76"/>
      <c r="GL350" s="76"/>
      <c r="GM350" s="76"/>
      <c r="GN350" s="76"/>
      <c r="GO350" s="76"/>
      <c r="GP350" s="76"/>
      <c r="GQ350" s="76"/>
      <c r="GR350" s="76"/>
      <c r="GS350" s="76"/>
      <c r="GT350" s="76"/>
      <c r="GU350" s="76"/>
      <c r="GV350" s="76"/>
    </row>
    <row r="351" spans="2:204" s="156" customFormat="1" ht="18.75">
      <c r="B351" s="169">
        <v>344</v>
      </c>
      <c r="C351" s="353">
        <v>44348</v>
      </c>
      <c r="D351" s="354" t="s">
        <v>955</v>
      </c>
      <c r="E351" s="354"/>
      <c r="F351" s="406">
        <v>44359</v>
      </c>
      <c r="G351" s="14">
        <v>3</v>
      </c>
      <c r="H351" s="125" t="s">
        <v>1081</v>
      </c>
      <c r="I351" s="125" t="s">
        <v>214</v>
      </c>
      <c r="J351" s="123" t="s">
        <v>1088</v>
      </c>
      <c r="K351" s="123" t="s">
        <v>1096</v>
      </c>
      <c r="L351" s="238">
        <v>11.11</v>
      </c>
      <c r="M351" s="238">
        <v>11.11</v>
      </c>
      <c r="N351" s="236">
        <f t="shared" si="26"/>
        <v>0</v>
      </c>
      <c r="O351" s="127">
        <v>44023</v>
      </c>
      <c r="P351" s="42">
        <v>11.2</v>
      </c>
      <c r="Q351" s="337" t="s">
        <v>1282</v>
      </c>
      <c r="R351" s="125" t="s">
        <v>52</v>
      </c>
      <c r="S351" s="125" t="s">
        <v>112</v>
      </c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76"/>
      <c r="AZ351" s="76"/>
      <c r="BA351" s="76"/>
      <c r="BB351" s="76"/>
      <c r="BC351" s="76"/>
      <c r="BD351" s="76"/>
      <c r="BE351" s="76"/>
      <c r="BF351" s="76"/>
      <c r="BG351" s="76"/>
      <c r="BH351" s="76"/>
      <c r="BI351" s="76"/>
      <c r="BJ351" s="76"/>
      <c r="BK351" s="76"/>
      <c r="BL351" s="76"/>
      <c r="BM351" s="76"/>
      <c r="BN351" s="76"/>
      <c r="BO351" s="76"/>
      <c r="BP351" s="76"/>
      <c r="BQ351" s="76"/>
      <c r="BR351" s="76"/>
      <c r="BS351" s="76"/>
      <c r="BT351" s="76"/>
      <c r="BU351" s="76"/>
      <c r="BV351" s="76"/>
      <c r="BW351" s="76"/>
      <c r="BX351" s="76"/>
      <c r="BY351" s="76"/>
      <c r="BZ351" s="76"/>
      <c r="CA351" s="76"/>
      <c r="CB351" s="76"/>
      <c r="CC351" s="76"/>
      <c r="CD351" s="76"/>
      <c r="CE351" s="76"/>
      <c r="CF351" s="76"/>
      <c r="CG351" s="76"/>
      <c r="CH351" s="76"/>
      <c r="CI351" s="76"/>
      <c r="CJ351" s="76"/>
      <c r="CK351" s="76"/>
      <c r="CL351" s="76"/>
      <c r="CM351" s="76"/>
      <c r="CN351" s="76"/>
      <c r="CO351" s="76"/>
      <c r="CP351" s="76"/>
      <c r="CQ351" s="76"/>
      <c r="CR351" s="76"/>
      <c r="CS351" s="76"/>
      <c r="CT351" s="76"/>
      <c r="CU351" s="76"/>
      <c r="CV351" s="76"/>
      <c r="CW351" s="76"/>
      <c r="CX351" s="76"/>
      <c r="CY351" s="76"/>
      <c r="CZ351" s="76"/>
      <c r="DA351" s="76"/>
      <c r="DB351" s="76"/>
      <c r="DC351" s="76"/>
      <c r="DD351" s="76"/>
      <c r="DE351" s="76"/>
      <c r="DF351" s="76"/>
      <c r="DG351" s="76"/>
      <c r="DH351" s="76"/>
      <c r="DI351" s="76"/>
      <c r="DJ351" s="76"/>
      <c r="DK351" s="76"/>
      <c r="DL351" s="76"/>
      <c r="DM351" s="76"/>
      <c r="DN351" s="76"/>
      <c r="DO351" s="76"/>
      <c r="DP351" s="76"/>
      <c r="DQ351" s="76"/>
      <c r="DR351" s="76"/>
      <c r="DS351" s="76"/>
      <c r="DT351" s="76"/>
      <c r="DU351" s="76"/>
      <c r="DV351" s="76"/>
      <c r="DW351" s="76"/>
      <c r="DX351" s="76"/>
      <c r="DY351" s="76"/>
      <c r="DZ351" s="76"/>
      <c r="EA351" s="76"/>
      <c r="EB351" s="76"/>
      <c r="EC351" s="76"/>
      <c r="ED351" s="76"/>
      <c r="EE351" s="76"/>
      <c r="EF351" s="76"/>
      <c r="EG351" s="76"/>
      <c r="EH351" s="76"/>
      <c r="EI351" s="76"/>
      <c r="EJ351" s="76"/>
      <c r="EK351" s="76"/>
      <c r="EL351" s="76"/>
      <c r="EM351" s="76"/>
      <c r="EN351" s="76"/>
      <c r="EO351" s="76"/>
      <c r="EP351" s="76"/>
      <c r="EQ351" s="76"/>
      <c r="ER351" s="76"/>
      <c r="ES351" s="76"/>
      <c r="ET351" s="76"/>
      <c r="EU351" s="76"/>
      <c r="EV351" s="76"/>
      <c r="EW351" s="76"/>
      <c r="EX351" s="76"/>
      <c r="EY351" s="76"/>
      <c r="EZ351" s="76"/>
      <c r="FA351" s="76"/>
      <c r="FB351" s="76"/>
      <c r="FC351" s="76"/>
      <c r="FD351" s="76"/>
      <c r="FE351" s="76"/>
      <c r="FF351" s="76"/>
      <c r="FG351" s="76"/>
      <c r="FH351" s="76"/>
      <c r="FI351" s="76"/>
      <c r="FJ351" s="76"/>
      <c r="FK351" s="76"/>
      <c r="FL351" s="76"/>
      <c r="FM351" s="76"/>
      <c r="FN351" s="76"/>
      <c r="FO351" s="76"/>
      <c r="FP351" s="76"/>
      <c r="FQ351" s="76"/>
      <c r="FR351" s="76"/>
      <c r="FS351" s="76"/>
      <c r="FT351" s="76"/>
      <c r="FU351" s="76"/>
      <c r="FV351" s="76"/>
      <c r="FW351" s="76"/>
      <c r="FX351" s="76"/>
      <c r="FY351" s="76"/>
      <c r="FZ351" s="76"/>
      <c r="GA351" s="76"/>
      <c r="GB351" s="76"/>
      <c r="GC351" s="76"/>
      <c r="GD351" s="76"/>
      <c r="GE351" s="76"/>
      <c r="GF351" s="76"/>
      <c r="GG351" s="76"/>
      <c r="GH351" s="76"/>
      <c r="GI351" s="76"/>
      <c r="GJ351" s="76"/>
      <c r="GK351" s="76"/>
      <c r="GL351" s="76"/>
      <c r="GM351" s="76"/>
      <c r="GN351" s="76"/>
      <c r="GO351" s="76"/>
      <c r="GP351" s="76"/>
      <c r="GQ351" s="76"/>
      <c r="GR351" s="76"/>
      <c r="GS351" s="76"/>
      <c r="GT351" s="76"/>
      <c r="GU351" s="76"/>
      <c r="GV351" s="76"/>
    </row>
    <row r="352" spans="2:204" s="156" customFormat="1" ht="18.75">
      <c r="B352" s="169">
        <v>345</v>
      </c>
      <c r="C352" s="353">
        <v>44348</v>
      </c>
      <c r="D352" s="354" t="s">
        <v>955</v>
      </c>
      <c r="E352" s="354"/>
      <c r="F352" s="406">
        <v>44359</v>
      </c>
      <c r="G352" s="14">
        <v>3</v>
      </c>
      <c r="H352" s="125" t="s">
        <v>1081</v>
      </c>
      <c r="I352" s="125" t="s">
        <v>214</v>
      </c>
      <c r="J352" s="123" t="s">
        <v>1088</v>
      </c>
      <c r="K352" s="123" t="s">
        <v>1097</v>
      </c>
      <c r="L352" s="238">
        <v>4.9400000000000004</v>
      </c>
      <c r="M352" s="238">
        <v>4.9400000000000004</v>
      </c>
      <c r="N352" s="236">
        <f t="shared" si="26"/>
        <v>0</v>
      </c>
      <c r="O352" s="127">
        <v>44031</v>
      </c>
      <c r="P352" s="42">
        <v>10.933333333333334</v>
      </c>
      <c r="Q352" s="337" t="s">
        <v>1282</v>
      </c>
      <c r="R352" s="125" t="s">
        <v>52</v>
      </c>
      <c r="S352" s="125" t="s">
        <v>112</v>
      </c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76"/>
      <c r="AZ352" s="76"/>
      <c r="BA352" s="76"/>
      <c r="BB352" s="76"/>
      <c r="BC352" s="76"/>
      <c r="BD352" s="76"/>
      <c r="BE352" s="76"/>
      <c r="BF352" s="76"/>
      <c r="BG352" s="76"/>
      <c r="BH352" s="76"/>
      <c r="BI352" s="76"/>
      <c r="BJ352" s="76"/>
      <c r="BK352" s="76"/>
      <c r="BL352" s="76"/>
      <c r="BM352" s="76"/>
      <c r="BN352" s="76"/>
      <c r="BO352" s="76"/>
      <c r="BP352" s="76"/>
      <c r="BQ352" s="76"/>
      <c r="BR352" s="76"/>
      <c r="BS352" s="76"/>
      <c r="BT352" s="76"/>
      <c r="BU352" s="76"/>
      <c r="BV352" s="76"/>
      <c r="BW352" s="76"/>
      <c r="BX352" s="76"/>
      <c r="BY352" s="76"/>
      <c r="BZ352" s="76"/>
      <c r="CA352" s="76"/>
      <c r="CB352" s="76"/>
      <c r="CC352" s="76"/>
      <c r="CD352" s="76"/>
      <c r="CE352" s="76"/>
      <c r="CF352" s="76"/>
      <c r="CG352" s="76"/>
      <c r="CH352" s="76"/>
      <c r="CI352" s="76"/>
      <c r="CJ352" s="76"/>
      <c r="CK352" s="76"/>
      <c r="CL352" s="76"/>
      <c r="CM352" s="76"/>
      <c r="CN352" s="76"/>
      <c r="CO352" s="76"/>
      <c r="CP352" s="76"/>
      <c r="CQ352" s="76"/>
      <c r="CR352" s="76"/>
      <c r="CS352" s="76"/>
      <c r="CT352" s="76"/>
      <c r="CU352" s="76"/>
      <c r="CV352" s="76"/>
      <c r="CW352" s="76"/>
      <c r="CX352" s="76"/>
      <c r="CY352" s="76"/>
      <c r="CZ352" s="76"/>
      <c r="DA352" s="76"/>
      <c r="DB352" s="76"/>
      <c r="DC352" s="76"/>
      <c r="DD352" s="76"/>
      <c r="DE352" s="76"/>
      <c r="DF352" s="76"/>
      <c r="DG352" s="76"/>
      <c r="DH352" s="76"/>
      <c r="DI352" s="76"/>
      <c r="DJ352" s="76"/>
      <c r="DK352" s="76"/>
      <c r="DL352" s="76"/>
      <c r="DM352" s="76"/>
      <c r="DN352" s="76"/>
      <c r="DO352" s="76"/>
      <c r="DP352" s="76"/>
      <c r="DQ352" s="76"/>
      <c r="DR352" s="76"/>
      <c r="DS352" s="76"/>
      <c r="DT352" s="76"/>
      <c r="DU352" s="76"/>
      <c r="DV352" s="76"/>
      <c r="DW352" s="76"/>
      <c r="DX352" s="76"/>
      <c r="DY352" s="76"/>
      <c r="DZ352" s="76"/>
      <c r="EA352" s="76"/>
      <c r="EB352" s="76"/>
      <c r="EC352" s="76"/>
      <c r="ED352" s="76"/>
      <c r="EE352" s="76"/>
      <c r="EF352" s="76"/>
      <c r="EG352" s="76"/>
      <c r="EH352" s="76"/>
      <c r="EI352" s="76"/>
      <c r="EJ352" s="76"/>
      <c r="EK352" s="76"/>
      <c r="EL352" s="76"/>
      <c r="EM352" s="76"/>
      <c r="EN352" s="76"/>
      <c r="EO352" s="76"/>
      <c r="EP352" s="76"/>
      <c r="EQ352" s="76"/>
      <c r="ER352" s="76"/>
      <c r="ES352" s="76"/>
      <c r="ET352" s="76"/>
      <c r="EU352" s="76"/>
      <c r="EV352" s="76"/>
      <c r="EW352" s="76"/>
      <c r="EX352" s="76"/>
      <c r="EY352" s="76"/>
      <c r="EZ352" s="76"/>
      <c r="FA352" s="76"/>
      <c r="FB352" s="76"/>
      <c r="FC352" s="76"/>
      <c r="FD352" s="76"/>
      <c r="FE352" s="76"/>
      <c r="FF352" s="76"/>
      <c r="FG352" s="76"/>
      <c r="FH352" s="76"/>
      <c r="FI352" s="76"/>
      <c r="FJ352" s="76"/>
      <c r="FK352" s="76"/>
      <c r="FL352" s="76"/>
      <c r="FM352" s="76"/>
      <c r="FN352" s="76"/>
      <c r="FO352" s="76"/>
      <c r="FP352" s="76"/>
      <c r="FQ352" s="76"/>
      <c r="FR352" s="76"/>
      <c r="FS352" s="76"/>
      <c r="FT352" s="76"/>
      <c r="FU352" s="76"/>
      <c r="FV352" s="76"/>
      <c r="FW352" s="76"/>
      <c r="FX352" s="76"/>
      <c r="FY352" s="76"/>
      <c r="FZ352" s="76"/>
      <c r="GA352" s="76"/>
      <c r="GB352" s="76"/>
      <c r="GC352" s="76"/>
      <c r="GD352" s="76"/>
      <c r="GE352" s="76"/>
      <c r="GF352" s="76"/>
      <c r="GG352" s="76"/>
      <c r="GH352" s="76"/>
      <c r="GI352" s="76"/>
      <c r="GJ352" s="76"/>
      <c r="GK352" s="76"/>
      <c r="GL352" s="76"/>
      <c r="GM352" s="76"/>
      <c r="GN352" s="76"/>
      <c r="GO352" s="76"/>
      <c r="GP352" s="76"/>
      <c r="GQ352" s="76"/>
      <c r="GR352" s="76"/>
      <c r="GS352" s="76"/>
      <c r="GT352" s="76"/>
      <c r="GU352" s="76"/>
      <c r="GV352" s="76"/>
    </row>
    <row r="353" spans="2:204" s="156" customFormat="1" ht="18.75">
      <c r="B353" s="169">
        <v>346</v>
      </c>
      <c r="C353" s="353">
        <v>44348</v>
      </c>
      <c r="D353" s="354" t="s">
        <v>955</v>
      </c>
      <c r="E353" s="354"/>
      <c r="F353" s="406">
        <v>44359</v>
      </c>
      <c r="G353" s="14">
        <v>3</v>
      </c>
      <c r="H353" s="125" t="s">
        <v>1081</v>
      </c>
      <c r="I353" s="125" t="s">
        <v>214</v>
      </c>
      <c r="J353" s="123" t="s">
        <v>1088</v>
      </c>
      <c r="K353" s="123" t="s">
        <v>1098</v>
      </c>
      <c r="L353" s="238">
        <v>2.41</v>
      </c>
      <c r="M353" s="238">
        <v>2.41</v>
      </c>
      <c r="N353" s="236">
        <f t="shared" si="26"/>
        <v>0</v>
      </c>
      <c r="O353" s="127">
        <v>44031</v>
      </c>
      <c r="P353" s="42">
        <v>10.933333333333334</v>
      </c>
      <c r="Q353" s="337" t="s">
        <v>1282</v>
      </c>
      <c r="R353" s="125" t="s">
        <v>52</v>
      </c>
      <c r="S353" s="125" t="s">
        <v>112</v>
      </c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76"/>
      <c r="AY353" s="76"/>
      <c r="AZ353" s="76"/>
      <c r="BA353" s="76"/>
      <c r="BB353" s="76"/>
      <c r="BC353" s="76"/>
      <c r="BD353" s="76"/>
      <c r="BE353" s="76"/>
      <c r="BF353" s="76"/>
      <c r="BG353" s="76"/>
      <c r="BH353" s="76"/>
      <c r="BI353" s="76"/>
      <c r="BJ353" s="76"/>
      <c r="BK353" s="76"/>
      <c r="BL353" s="76"/>
      <c r="BM353" s="76"/>
      <c r="BN353" s="76"/>
      <c r="BO353" s="76"/>
      <c r="BP353" s="76"/>
      <c r="BQ353" s="76"/>
      <c r="BR353" s="76"/>
      <c r="BS353" s="76"/>
      <c r="BT353" s="76"/>
      <c r="BU353" s="76"/>
      <c r="BV353" s="76"/>
      <c r="BW353" s="76"/>
      <c r="BX353" s="76"/>
      <c r="BY353" s="76"/>
      <c r="BZ353" s="76"/>
      <c r="CA353" s="76"/>
      <c r="CB353" s="76"/>
      <c r="CC353" s="76"/>
      <c r="CD353" s="76"/>
      <c r="CE353" s="76"/>
      <c r="CF353" s="76"/>
      <c r="CG353" s="76"/>
      <c r="CH353" s="76"/>
      <c r="CI353" s="76"/>
      <c r="CJ353" s="76"/>
      <c r="CK353" s="76"/>
      <c r="CL353" s="76"/>
      <c r="CM353" s="76"/>
      <c r="CN353" s="76"/>
      <c r="CO353" s="76"/>
      <c r="CP353" s="76"/>
      <c r="CQ353" s="76"/>
      <c r="CR353" s="76"/>
      <c r="CS353" s="76"/>
      <c r="CT353" s="76"/>
      <c r="CU353" s="76"/>
      <c r="CV353" s="76"/>
      <c r="CW353" s="76"/>
      <c r="CX353" s="76"/>
      <c r="CY353" s="76"/>
      <c r="CZ353" s="76"/>
      <c r="DA353" s="76"/>
      <c r="DB353" s="76"/>
      <c r="DC353" s="76"/>
      <c r="DD353" s="76"/>
      <c r="DE353" s="76"/>
      <c r="DF353" s="76"/>
      <c r="DG353" s="76"/>
      <c r="DH353" s="76"/>
      <c r="DI353" s="76"/>
      <c r="DJ353" s="76"/>
      <c r="DK353" s="76"/>
      <c r="DL353" s="76"/>
      <c r="DM353" s="76"/>
      <c r="DN353" s="76"/>
      <c r="DO353" s="76"/>
      <c r="DP353" s="76"/>
      <c r="DQ353" s="76"/>
      <c r="DR353" s="76"/>
      <c r="DS353" s="76"/>
      <c r="DT353" s="76"/>
      <c r="DU353" s="76"/>
      <c r="DV353" s="76"/>
      <c r="DW353" s="76"/>
      <c r="DX353" s="76"/>
      <c r="DY353" s="76"/>
      <c r="DZ353" s="76"/>
      <c r="EA353" s="76"/>
      <c r="EB353" s="76"/>
      <c r="EC353" s="76"/>
      <c r="ED353" s="76"/>
      <c r="EE353" s="76"/>
      <c r="EF353" s="76"/>
      <c r="EG353" s="76"/>
      <c r="EH353" s="76"/>
      <c r="EI353" s="76"/>
      <c r="EJ353" s="76"/>
      <c r="EK353" s="76"/>
      <c r="EL353" s="76"/>
      <c r="EM353" s="76"/>
      <c r="EN353" s="76"/>
      <c r="EO353" s="76"/>
      <c r="EP353" s="76"/>
      <c r="EQ353" s="76"/>
      <c r="ER353" s="76"/>
      <c r="ES353" s="76"/>
      <c r="ET353" s="76"/>
      <c r="EU353" s="76"/>
      <c r="EV353" s="76"/>
      <c r="EW353" s="76"/>
      <c r="EX353" s="76"/>
      <c r="EY353" s="76"/>
      <c r="EZ353" s="76"/>
      <c r="FA353" s="76"/>
      <c r="FB353" s="76"/>
      <c r="FC353" s="76"/>
      <c r="FD353" s="76"/>
      <c r="FE353" s="76"/>
      <c r="FF353" s="76"/>
      <c r="FG353" s="76"/>
      <c r="FH353" s="76"/>
      <c r="FI353" s="76"/>
      <c r="FJ353" s="76"/>
      <c r="FK353" s="76"/>
      <c r="FL353" s="76"/>
      <c r="FM353" s="76"/>
      <c r="FN353" s="76"/>
      <c r="FO353" s="76"/>
      <c r="FP353" s="76"/>
      <c r="FQ353" s="76"/>
      <c r="FR353" s="76"/>
      <c r="FS353" s="76"/>
      <c r="FT353" s="76"/>
      <c r="FU353" s="76"/>
      <c r="FV353" s="76"/>
      <c r="FW353" s="76"/>
      <c r="FX353" s="76"/>
      <c r="FY353" s="76"/>
      <c r="FZ353" s="76"/>
      <c r="GA353" s="76"/>
      <c r="GB353" s="76"/>
      <c r="GC353" s="76"/>
      <c r="GD353" s="76"/>
      <c r="GE353" s="76"/>
      <c r="GF353" s="76"/>
      <c r="GG353" s="76"/>
      <c r="GH353" s="76"/>
      <c r="GI353" s="76"/>
      <c r="GJ353" s="76"/>
      <c r="GK353" s="76"/>
      <c r="GL353" s="76"/>
      <c r="GM353" s="76"/>
      <c r="GN353" s="76"/>
      <c r="GO353" s="76"/>
      <c r="GP353" s="76"/>
      <c r="GQ353" s="76"/>
      <c r="GR353" s="76"/>
      <c r="GS353" s="76"/>
      <c r="GT353" s="76"/>
      <c r="GU353" s="76"/>
      <c r="GV353" s="76"/>
    </row>
    <row r="354" spans="2:204" s="156" customFormat="1" ht="18.75">
      <c r="B354" s="169">
        <v>347</v>
      </c>
      <c r="C354" s="353">
        <v>44348</v>
      </c>
      <c r="D354" s="354" t="s">
        <v>955</v>
      </c>
      <c r="E354" s="354"/>
      <c r="F354" s="406">
        <v>44359</v>
      </c>
      <c r="G354" s="14">
        <v>3</v>
      </c>
      <c r="H354" s="125" t="s">
        <v>1081</v>
      </c>
      <c r="I354" s="125" t="s">
        <v>214</v>
      </c>
      <c r="J354" s="123" t="s">
        <v>1042</v>
      </c>
      <c r="K354" s="123" t="s">
        <v>1099</v>
      </c>
      <c r="L354" s="238">
        <v>6.29</v>
      </c>
      <c r="M354" s="238">
        <v>2</v>
      </c>
      <c r="N354" s="236">
        <f t="shared" si="26"/>
        <v>4.29</v>
      </c>
      <c r="O354" s="127">
        <v>44019</v>
      </c>
      <c r="P354" s="42">
        <v>11.333333333333334</v>
      </c>
      <c r="Q354" s="337" t="s">
        <v>1282</v>
      </c>
      <c r="R354" s="125" t="s">
        <v>52</v>
      </c>
      <c r="S354" s="125" t="s">
        <v>112</v>
      </c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76"/>
      <c r="AY354" s="76"/>
      <c r="AZ354" s="76"/>
      <c r="BA354" s="76"/>
      <c r="BB354" s="76"/>
      <c r="BC354" s="76"/>
      <c r="BD354" s="76"/>
      <c r="BE354" s="76"/>
      <c r="BF354" s="76"/>
      <c r="BG354" s="76"/>
      <c r="BH354" s="76"/>
      <c r="BI354" s="76"/>
      <c r="BJ354" s="76"/>
      <c r="BK354" s="76"/>
      <c r="BL354" s="76"/>
      <c r="BM354" s="76"/>
      <c r="BN354" s="76"/>
      <c r="BO354" s="76"/>
      <c r="BP354" s="76"/>
      <c r="BQ354" s="76"/>
      <c r="BR354" s="76"/>
      <c r="BS354" s="76"/>
      <c r="BT354" s="76"/>
      <c r="BU354" s="76"/>
      <c r="BV354" s="76"/>
      <c r="BW354" s="76"/>
      <c r="BX354" s="76"/>
      <c r="BY354" s="76"/>
      <c r="BZ354" s="76"/>
      <c r="CA354" s="76"/>
      <c r="CB354" s="76"/>
      <c r="CC354" s="76"/>
      <c r="CD354" s="76"/>
      <c r="CE354" s="76"/>
      <c r="CF354" s="76"/>
      <c r="CG354" s="76"/>
      <c r="CH354" s="76"/>
      <c r="CI354" s="76"/>
      <c r="CJ354" s="76"/>
      <c r="CK354" s="76"/>
      <c r="CL354" s="76"/>
      <c r="CM354" s="76"/>
      <c r="CN354" s="76"/>
      <c r="CO354" s="76"/>
      <c r="CP354" s="76"/>
      <c r="CQ354" s="76"/>
      <c r="CR354" s="76"/>
      <c r="CS354" s="76"/>
      <c r="CT354" s="76"/>
      <c r="CU354" s="76"/>
      <c r="CV354" s="76"/>
      <c r="CW354" s="76"/>
      <c r="CX354" s="76"/>
      <c r="CY354" s="76"/>
      <c r="CZ354" s="76"/>
      <c r="DA354" s="76"/>
      <c r="DB354" s="76"/>
      <c r="DC354" s="76"/>
      <c r="DD354" s="76"/>
      <c r="DE354" s="76"/>
      <c r="DF354" s="76"/>
      <c r="DG354" s="76"/>
      <c r="DH354" s="76"/>
      <c r="DI354" s="76"/>
      <c r="DJ354" s="76"/>
      <c r="DK354" s="76"/>
      <c r="DL354" s="76"/>
      <c r="DM354" s="76"/>
      <c r="DN354" s="76"/>
      <c r="DO354" s="76"/>
      <c r="DP354" s="76"/>
      <c r="DQ354" s="76"/>
      <c r="DR354" s="76"/>
      <c r="DS354" s="76"/>
      <c r="DT354" s="76"/>
      <c r="DU354" s="76"/>
      <c r="DV354" s="76"/>
      <c r="DW354" s="76"/>
      <c r="DX354" s="76"/>
      <c r="DY354" s="76"/>
      <c r="DZ354" s="76"/>
      <c r="EA354" s="76"/>
      <c r="EB354" s="76"/>
      <c r="EC354" s="76"/>
      <c r="ED354" s="76"/>
      <c r="EE354" s="76"/>
      <c r="EF354" s="76"/>
      <c r="EG354" s="76"/>
      <c r="EH354" s="76"/>
      <c r="EI354" s="76"/>
      <c r="EJ354" s="76"/>
      <c r="EK354" s="76"/>
      <c r="EL354" s="76"/>
      <c r="EM354" s="76"/>
      <c r="EN354" s="76"/>
      <c r="EO354" s="76"/>
      <c r="EP354" s="76"/>
      <c r="EQ354" s="76"/>
      <c r="ER354" s="76"/>
      <c r="ES354" s="76"/>
      <c r="ET354" s="76"/>
      <c r="EU354" s="76"/>
      <c r="EV354" s="76"/>
      <c r="EW354" s="76"/>
      <c r="EX354" s="76"/>
      <c r="EY354" s="76"/>
      <c r="EZ354" s="76"/>
      <c r="FA354" s="76"/>
      <c r="FB354" s="76"/>
      <c r="FC354" s="76"/>
      <c r="FD354" s="76"/>
      <c r="FE354" s="76"/>
      <c r="FF354" s="76"/>
      <c r="FG354" s="76"/>
      <c r="FH354" s="76"/>
      <c r="FI354" s="76"/>
      <c r="FJ354" s="76"/>
      <c r="FK354" s="76"/>
      <c r="FL354" s="76"/>
      <c r="FM354" s="76"/>
      <c r="FN354" s="76"/>
      <c r="FO354" s="76"/>
      <c r="FP354" s="76"/>
      <c r="FQ354" s="76"/>
      <c r="FR354" s="76"/>
      <c r="FS354" s="76"/>
      <c r="FT354" s="76"/>
      <c r="FU354" s="76"/>
      <c r="FV354" s="76"/>
      <c r="FW354" s="76"/>
      <c r="FX354" s="76"/>
      <c r="FY354" s="76"/>
      <c r="FZ354" s="76"/>
      <c r="GA354" s="76"/>
      <c r="GB354" s="76"/>
      <c r="GC354" s="76"/>
      <c r="GD354" s="76"/>
      <c r="GE354" s="76"/>
      <c r="GF354" s="76"/>
      <c r="GG354" s="76"/>
      <c r="GH354" s="76"/>
      <c r="GI354" s="76"/>
      <c r="GJ354" s="76"/>
      <c r="GK354" s="76"/>
      <c r="GL354" s="76"/>
      <c r="GM354" s="76"/>
      <c r="GN354" s="76"/>
      <c r="GO354" s="76"/>
      <c r="GP354" s="76"/>
      <c r="GQ354" s="76"/>
      <c r="GR354" s="76"/>
      <c r="GS354" s="76"/>
      <c r="GT354" s="76"/>
      <c r="GU354" s="76"/>
      <c r="GV354" s="76"/>
    </row>
    <row r="355" spans="2:204" s="156" customFormat="1" ht="18.75">
      <c r="B355" s="169">
        <v>348</v>
      </c>
      <c r="C355" s="353">
        <v>44348</v>
      </c>
      <c r="D355" s="354" t="s">
        <v>955</v>
      </c>
      <c r="E355" s="354"/>
      <c r="F355" s="406">
        <v>44359</v>
      </c>
      <c r="G355" s="14">
        <v>3</v>
      </c>
      <c r="H355" s="125" t="s">
        <v>1081</v>
      </c>
      <c r="I355" s="125" t="s">
        <v>214</v>
      </c>
      <c r="J355" s="123" t="s">
        <v>1088</v>
      </c>
      <c r="K355" s="123" t="s">
        <v>1100</v>
      </c>
      <c r="L355" s="238">
        <v>2.25</v>
      </c>
      <c r="M355" s="238">
        <v>2</v>
      </c>
      <c r="N355" s="236">
        <f t="shared" si="26"/>
        <v>0.25</v>
      </c>
      <c r="O355" s="127">
        <v>44067</v>
      </c>
      <c r="P355" s="42">
        <v>9.7333333333333325</v>
      </c>
      <c r="Q355" s="337" t="s">
        <v>1282</v>
      </c>
      <c r="R355" s="125" t="s">
        <v>52</v>
      </c>
      <c r="S355" s="125" t="s">
        <v>112</v>
      </c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76"/>
      <c r="AY355" s="76"/>
      <c r="AZ355" s="76"/>
      <c r="BA355" s="76"/>
      <c r="BB355" s="76"/>
      <c r="BC355" s="76"/>
      <c r="BD355" s="76"/>
      <c r="BE355" s="76"/>
      <c r="BF355" s="76"/>
      <c r="BG355" s="76"/>
      <c r="BH355" s="76"/>
      <c r="BI355" s="76"/>
      <c r="BJ355" s="76"/>
      <c r="BK355" s="76"/>
      <c r="BL355" s="76"/>
      <c r="BM355" s="76"/>
      <c r="BN355" s="76"/>
      <c r="BO355" s="76"/>
      <c r="BP355" s="76"/>
      <c r="BQ355" s="76"/>
      <c r="BR355" s="76"/>
      <c r="BS355" s="76"/>
      <c r="BT355" s="76"/>
      <c r="BU355" s="76"/>
      <c r="BV355" s="76"/>
      <c r="BW355" s="76"/>
      <c r="BX355" s="76"/>
      <c r="BY355" s="76"/>
      <c r="BZ355" s="76"/>
      <c r="CA355" s="76"/>
      <c r="CB355" s="76"/>
      <c r="CC355" s="76"/>
      <c r="CD355" s="76"/>
      <c r="CE355" s="76"/>
      <c r="CF355" s="76"/>
      <c r="CG355" s="76"/>
      <c r="CH355" s="76"/>
      <c r="CI355" s="76"/>
      <c r="CJ355" s="76"/>
      <c r="CK355" s="76"/>
      <c r="CL355" s="76"/>
      <c r="CM355" s="76"/>
      <c r="CN355" s="76"/>
      <c r="CO355" s="76"/>
      <c r="CP355" s="76"/>
      <c r="CQ355" s="76"/>
      <c r="CR355" s="76"/>
      <c r="CS355" s="76"/>
      <c r="CT355" s="76"/>
      <c r="CU355" s="76"/>
      <c r="CV355" s="76"/>
      <c r="CW355" s="76"/>
      <c r="CX355" s="76"/>
      <c r="CY355" s="76"/>
      <c r="CZ355" s="76"/>
      <c r="DA355" s="76"/>
      <c r="DB355" s="76"/>
      <c r="DC355" s="76"/>
      <c r="DD355" s="76"/>
      <c r="DE355" s="76"/>
      <c r="DF355" s="76"/>
      <c r="DG355" s="76"/>
      <c r="DH355" s="76"/>
      <c r="DI355" s="76"/>
      <c r="DJ355" s="76"/>
      <c r="DK355" s="76"/>
      <c r="DL355" s="76"/>
      <c r="DM355" s="76"/>
      <c r="DN355" s="76"/>
      <c r="DO355" s="76"/>
      <c r="DP355" s="76"/>
      <c r="DQ355" s="76"/>
      <c r="DR355" s="76"/>
      <c r="DS355" s="76"/>
      <c r="DT355" s="76"/>
      <c r="DU355" s="76"/>
      <c r="DV355" s="76"/>
      <c r="DW355" s="76"/>
      <c r="DX355" s="76"/>
      <c r="DY355" s="76"/>
      <c r="DZ355" s="76"/>
      <c r="EA355" s="76"/>
      <c r="EB355" s="76"/>
      <c r="EC355" s="76"/>
      <c r="ED355" s="76"/>
      <c r="EE355" s="76"/>
      <c r="EF355" s="76"/>
      <c r="EG355" s="76"/>
      <c r="EH355" s="76"/>
      <c r="EI355" s="76"/>
      <c r="EJ355" s="76"/>
      <c r="EK355" s="76"/>
      <c r="EL355" s="76"/>
      <c r="EM355" s="76"/>
      <c r="EN355" s="76"/>
      <c r="EO355" s="76"/>
      <c r="EP355" s="76"/>
      <c r="EQ355" s="76"/>
      <c r="ER355" s="76"/>
      <c r="ES355" s="76"/>
      <c r="ET355" s="76"/>
      <c r="EU355" s="76"/>
      <c r="EV355" s="76"/>
      <c r="EW355" s="76"/>
      <c r="EX355" s="76"/>
      <c r="EY355" s="76"/>
      <c r="EZ355" s="76"/>
      <c r="FA355" s="76"/>
      <c r="FB355" s="76"/>
      <c r="FC355" s="76"/>
      <c r="FD355" s="76"/>
      <c r="FE355" s="76"/>
      <c r="FF355" s="76"/>
      <c r="FG355" s="76"/>
      <c r="FH355" s="76"/>
      <c r="FI355" s="76"/>
      <c r="FJ355" s="76"/>
      <c r="FK355" s="76"/>
      <c r="FL355" s="76"/>
      <c r="FM355" s="76"/>
      <c r="FN355" s="76"/>
      <c r="FO355" s="76"/>
      <c r="FP355" s="76"/>
      <c r="FQ355" s="76"/>
      <c r="FR355" s="76"/>
      <c r="FS355" s="76"/>
      <c r="FT355" s="76"/>
      <c r="FU355" s="76"/>
      <c r="FV355" s="76"/>
      <c r="FW355" s="76"/>
      <c r="FX355" s="76"/>
      <c r="FY355" s="76"/>
      <c r="FZ355" s="76"/>
      <c r="GA355" s="76"/>
      <c r="GB355" s="76"/>
      <c r="GC355" s="76"/>
      <c r="GD355" s="76"/>
      <c r="GE355" s="76"/>
      <c r="GF355" s="76"/>
      <c r="GG355" s="76"/>
      <c r="GH355" s="76"/>
      <c r="GI355" s="76"/>
      <c r="GJ355" s="76"/>
      <c r="GK355" s="76"/>
      <c r="GL355" s="76"/>
      <c r="GM355" s="76"/>
      <c r="GN355" s="76"/>
      <c r="GO355" s="76"/>
      <c r="GP355" s="76"/>
      <c r="GQ355" s="76"/>
      <c r="GR355" s="76"/>
      <c r="GS355" s="76"/>
      <c r="GT355" s="76"/>
      <c r="GU355" s="76"/>
      <c r="GV355" s="76"/>
    </row>
    <row r="356" spans="2:204" s="156" customFormat="1" ht="18.75">
      <c r="B356" s="169">
        <v>349</v>
      </c>
      <c r="C356" s="353">
        <v>44348</v>
      </c>
      <c r="D356" s="354" t="s">
        <v>955</v>
      </c>
      <c r="E356" s="354"/>
      <c r="F356" s="406">
        <v>44359</v>
      </c>
      <c r="G356" s="14">
        <v>3</v>
      </c>
      <c r="H356" s="125" t="s">
        <v>1081</v>
      </c>
      <c r="I356" s="125" t="s">
        <v>214</v>
      </c>
      <c r="J356" s="123" t="s">
        <v>1088</v>
      </c>
      <c r="K356" s="123" t="s">
        <v>1101</v>
      </c>
      <c r="L356" s="238">
        <v>2.4700000000000002</v>
      </c>
      <c r="M356" s="238">
        <v>2.4700000000000002</v>
      </c>
      <c r="N356" s="236">
        <f t="shared" si="26"/>
        <v>0</v>
      </c>
      <c r="O356" s="127">
        <v>44067</v>
      </c>
      <c r="P356" s="42">
        <v>9.7333333333333325</v>
      </c>
      <c r="Q356" s="337" t="s">
        <v>1282</v>
      </c>
      <c r="R356" s="125" t="s">
        <v>52</v>
      </c>
      <c r="S356" s="125" t="s">
        <v>112</v>
      </c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76"/>
      <c r="AY356" s="76"/>
      <c r="AZ356" s="76"/>
      <c r="BA356" s="76"/>
      <c r="BB356" s="76"/>
      <c r="BC356" s="76"/>
      <c r="BD356" s="76"/>
      <c r="BE356" s="76"/>
      <c r="BF356" s="76"/>
      <c r="BG356" s="76"/>
      <c r="BH356" s="76"/>
      <c r="BI356" s="76"/>
      <c r="BJ356" s="76"/>
      <c r="BK356" s="76"/>
      <c r="BL356" s="76"/>
      <c r="BM356" s="76"/>
      <c r="BN356" s="76"/>
      <c r="BO356" s="76"/>
      <c r="BP356" s="76"/>
      <c r="BQ356" s="76"/>
      <c r="BR356" s="76"/>
      <c r="BS356" s="76"/>
      <c r="BT356" s="76"/>
      <c r="BU356" s="76"/>
      <c r="BV356" s="76"/>
      <c r="BW356" s="76"/>
      <c r="BX356" s="76"/>
      <c r="BY356" s="76"/>
      <c r="BZ356" s="76"/>
      <c r="CA356" s="76"/>
      <c r="CB356" s="76"/>
      <c r="CC356" s="76"/>
      <c r="CD356" s="76"/>
      <c r="CE356" s="76"/>
      <c r="CF356" s="76"/>
      <c r="CG356" s="76"/>
      <c r="CH356" s="76"/>
      <c r="CI356" s="76"/>
      <c r="CJ356" s="76"/>
      <c r="CK356" s="76"/>
      <c r="CL356" s="76"/>
      <c r="CM356" s="76"/>
      <c r="CN356" s="76"/>
      <c r="CO356" s="76"/>
      <c r="CP356" s="76"/>
      <c r="CQ356" s="76"/>
      <c r="CR356" s="76"/>
      <c r="CS356" s="76"/>
      <c r="CT356" s="76"/>
      <c r="CU356" s="76"/>
      <c r="CV356" s="76"/>
      <c r="CW356" s="76"/>
      <c r="CX356" s="76"/>
      <c r="CY356" s="76"/>
      <c r="CZ356" s="76"/>
      <c r="DA356" s="76"/>
      <c r="DB356" s="76"/>
      <c r="DC356" s="76"/>
      <c r="DD356" s="76"/>
      <c r="DE356" s="76"/>
      <c r="DF356" s="76"/>
      <c r="DG356" s="76"/>
      <c r="DH356" s="76"/>
      <c r="DI356" s="76"/>
      <c r="DJ356" s="76"/>
      <c r="DK356" s="76"/>
      <c r="DL356" s="76"/>
      <c r="DM356" s="76"/>
      <c r="DN356" s="76"/>
      <c r="DO356" s="76"/>
      <c r="DP356" s="76"/>
      <c r="DQ356" s="76"/>
      <c r="DR356" s="76"/>
      <c r="DS356" s="76"/>
      <c r="DT356" s="76"/>
      <c r="DU356" s="76"/>
      <c r="DV356" s="76"/>
      <c r="DW356" s="76"/>
      <c r="DX356" s="76"/>
      <c r="DY356" s="76"/>
      <c r="DZ356" s="76"/>
      <c r="EA356" s="76"/>
      <c r="EB356" s="76"/>
      <c r="EC356" s="76"/>
      <c r="ED356" s="76"/>
      <c r="EE356" s="76"/>
      <c r="EF356" s="76"/>
      <c r="EG356" s="76"/>
      <c r="EH356" s="76"/>
      <c r="EI356" s="76"/>
      <c r="EJ356" s="76"/>
      <c r="EK356" s="76"/>
      <c r="EL356" s="76"/>
      <c r="EM356" s="76"/>
      <c r="EN356" s="76"/>
      <c r="EO356" s="76"/>
      <c r="EP356" s="76"/>
      <c r="EQ356" s="76"/>
      <c r="ER356" s="76"/>
      <c r="ES356" s="76"/>
      <c r="ET356" s="76"/>
      <c r="EU356" s="76"/>
      <c r="EV356" s="76"/>
      <c r="EW356" s="76"/>
      <c r="EX356" s="76"/>
      <c r="EY356" s="76"/>
      <c r="EZ356" s="76"/>
      <c r="FA356" s="76"/>
      <c r="FB356" s="76"/>
      <c r="FC356" s="76"/>
      <c r="FD356" s="76"/>
      <c r="FE356" s="76"/>
      <c r="FF356" s="76"/>
      <c r="FG356" s="76"/>
      <c r="FH356" s="76"/>
      <c r="FI356" s="76"/>
      <c r="FJ356" s="76"/>
      <c r="FK356" s="76"/>
      <c r="FL356" s="76"/>
      <c r="FM356" s="76"/>
      <c r="FN356" s="76"/>
      <c r="FO356" s="76"/>
      <c r="FP356" s="76"/>
      <c r="FQ356" s="76"/>
      <c r="FR356" s="76"/>
      <c r="FS356" s="76"/>
      <c r="FT356" s="76"/>
      <c r="FU356" s="76"/>
      <c r="FV356" s="76"/>
      <c r="FW356" s="76"/>
      <c r="FX356" s="76"/>
      <c r="FY356" s="76"/>
      <c r="FZ356" s="76"/>
      <c r="GA356" s="76"/>
      <c r="GB356" s="76"/>
      <c r="GC356" s="76"/>
      <c r="GD356" s="76"/>
      <c r="GE356" s="76"/>
      <c r="GF356" s="76"/>
      <c r="GG356" s="76"/>
      <c r="GH356" s="76"/>
      <c r="GI356" s="76"/>
      <c r="GJ356" s="76"/>
      <c r="GK356" s="76"/>
      <c r="GL356" s="76"/>
      <c r="GM356" s="76"/>
      <c r="GN356" s="76"/>
      <c r="GO356" s="76"/>
      <c r="GP356" s="76"/>
      <c r="GQ356" s="76"/>
      <c r="GR356" s="76"/>
      <c r="GS356" s="76"/>
      <c r="GT356" s="76"/>
      <c r="GU356" s="76"/>
      <c r="GV356" s="76"/>
    </row>
    <row r="357" spans="2:204" s="156" customFormat="1" ht="18.75">
      <c r="B357" s="169">
        <v>350</v>
      </c>
      <c r="C357" s="353">
        <v>44348</v>
      </c>
      <c r="D357" s="354" t="s">
        <v>953</v>
      </c>
      <c r="E357" s="354"/>
      <c r="F357" s="406">
        <v>44360</v>
      </c>
      <c r="G357" s="14">
        <v>3</v>
      </c>
      <c r="H357" s="110" t="s">
        <v>670</v>
      </c>
      <c r="I357" s="110" t="s">
        <v>805</v>
      </c>
      <c r="J357" s="109" t="s">
        <v>158</v>
      </c>
      <c r="K357" s="109" t="s">
        <v>159</v>
      </c>
      <c r="L357" s="236">
        <v>5.58</v>
      </c>
      <c r="M357" s="236">
        <v>0.5</v>
      </c>
      <c r="N357" s="236">
        <f t="shared" si="26"/>
        <v>5.08</v>
      </c>
      <c r="O357" s="109">
        <v>44046</v>
      </c>
      <c r="P357" s="111">
        <v>10.466666666666667</v>
      </c>
      <c r="Q357" s="337" t="s">
        <v>1282</v>
      </c>
      <c r="R357" s="109" t="s">
        <v>52</v>
      </c>
      <c r="S357" s="109" t="s">
        <v>112</v>
      </c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76"/>
      <c r="AY357" s="76"/>
      <c r="AZ357" s="76"/>
      <c r="BA357" s="76"/>
      <c r="BB357" s="76"/>
      <c r="BC357" s="76"/>
      <c r="BD357" s="76"/>
      <c r="BE357" s="76"/>
      <c r="BF357" s="76"/>
      <c r="BG357" s="76"/>
      <c r="BH357" s="76"/>
      <c r="BI357" s="76"/>
      <c r="BJ357" s="76"/>
      <c r="BK357" s="76"/>
      <c r="BL357" s="76"/>
      <c r="BM357" s="76"/>
      <c r="BN357" s="76"/>
      <c r="BO357" s="76"/>
      <c r="BP357" s="76"/>
      <c r="BQ357" s="76"/>
      <c r="BR357" s="76"/>
      <c r="BS357" s="76"/>
      <c r="BT357" s="76"/>
      <c r="BU357" s="76"/>
      <c r="BV357" s="76"/>
      <c r="BW357" s="76"/>
      <c r="BX357" s="76"/>
      <c r="BY357" s="76"/>
      <c r="BZ357" s="76"/>
      <c r="CA357" s="76"/>
      <c r="CB357" s="76"/>
      <c r="CC357" s="76"/>
      <c r="CD357" s="76"/>
      <c r="CE357" s="76"/>
      <c r="CF357" s="76"/>
      <c r="CG357" s="76"/>
      <c r="CH357" s="76"/>
      <c r="CI357" s="76"/>
      <c r="CJ357" s="76"/>
      <c r="CK357" s="76"/>
      <c r="CL357" s="76"/>
      <c r="CM357" s="76"/>
      <c r="CN357" s="76"/>
      <c r="CO357" s="76"/>
      <c r="CP357" s="76"/>
      <c r="CQ357" s="76"/>
      <c r="CR357" s="76"/>
      <c r="CS357" s="76"/>
      <c r="CT357" s="76"/>
      <c r="CU357" s="76"/>
      <c r="CV357" s="76"/>
      <c r="CW357" s="76"/>
      <c r="CX357" s="76"/>
      <c r="CY357" s="76"/>
      <c r="CZ357" s="76"/>
      <c r="DA357" s="76"/>
      <c r="DB357" s="76"/>
      <c r="DC357" s="76"/>
      <c r="DD357" s="76"/>
      <c r="DE357" s="76"/>
      <c r="DF357" s="76"/>
      <c r="DG357" s="76"/>
      <c r="DH357" s="76"/>
      <c r="DI357" s="76"/>
      <c r="DJ357" s="76"/>
      <c r="DK357" s="76"/>
      <c r="DL357" s="76"/>
      <c r="DM357" s="76"/>
      <c r="DN357" s="76"/>
      <c r="DO357" s="76"/>
      <c r="DP357" s="76"/>
      <c r="DQ357" s="76"/>
      <c r="DR357" s="76"/>
      <c r="DS357" s="76"/>
      <c r="DT357" s="76"/>
      <c r="DU357" s="76"/>
      <c r="DV357" s="76"/>
      <c r="DW357" s="76"/>
      <c r="DX357" s="76"/>
      <c r="DY357" s="76"/>
      <c r="DZ357" s="76"/>
      <c r="EA357" s="76"/>
      <c r="EB357" s="76"/>
      <c r="EC357" s="76"/>
      <c r="ED357" s="76"/>
      <c r="EE357" s="76"/>
      <c r="EF357" s="76"/>
      <c r="EG357" s="76"/>
      <c r="EH357" s="76"/>
      <c r="EI357" s="76"/>
      <c r="EJ357" s="76"/>
      <c r="EK357" s="76"/>
      <c r="EL357" s="76"/>
      <c r="EM357" s="76"/>
      <c r="EN357" s="76"/>
      <c r="EO357" s="76"/>
      <c r="EP357" s="76"/>
      <c r="EQ357" s="76"/>
      <c r="ER357" s="76"/>
      <c r="ES357" s="76"/>
      <c r="ET357" s="76"/>
      <c r="EU357" s="76"/>
      <c r="EV357" s="76"/>
      <c r="EW357" s="76"/>
      <c r="EX357" s="76"/>
      <c r="EY357" s="76"/>
      <c r="EZ357" s="76"/>
      <c r="FA357" s="76"/>
      <c r="FB357" s="76"/>
      <c r="FC357" s="76"/>
      <c r="FD357" s="76"/>
      <c r="FE357" s="76"/>
      <c r="FF357" s="76"/>
      <c r="FG357" s="76"/>
      <c r="FH357" s="76"/>
      <c r="FI357" s="76"/>
      <c r="FJ357" s="76"/>
      <c r="FK357" s="76"/>
      <c r="FL357" s="76"/>
      <c r="FM357" s="76"/>
      <c r="FN357" s="76"/>
      <c r="FO357" s="76"/>
      <c r="FP357" s="76"/>
      <c r="FQ357" s="76"/>
      <c r="FR357" s="76"/>
      <c r="FS357" s="76"/>
      <c r="FT357" s="76"/>
      <c r="FU357" s="76"/>
      <c r="FV357" s="76"/>
      <c r="FW357" s="76"/>
      <c r="FX357" s="76"/>
      <c r="FY357" s="76"/>
      <c r="FZ357" s="76"/>
      <c r="GA357" s="76"/>
      <c r="GB357" s="76"/>
      <c r="GC357" s="76"/>
      <c r="GD357" s="76"/>
      <c r="GE357" s="76"/>
      <c r="GF357" s="76"/>
      <c r="GG357" s="76"/>
      <c r="GH357" s="76"/>
      <c r="GI357" s="76"/>
      <c r="GJ357" s="76"/>
      <c r="GK357" s="76"/>
      <c r="GL357" s="76"/>
      <c r="GM357" s="76"/>
      <c r="GN357" s="76"/>
      <c r="GO357" s="76"/>
      <c r="GP357" s="76"/>
      <c r="GQ357" s="76"/>
      <c r="GR357" s="76"/>
      <c r="GS357" s="76"/>
      <c r="GT357" s="76"/>
      <c r="GU357" s="76"/>
      <c r="GV357" s="76"/>
    </row>
    <row r="358" spans="2:204" s="156" customFormat="1" ht="18.75">
      <c r="B358" s="169">
        <v>351</v>
      </c>
      <c r="C358" s="353">
        <v>44348</v>
      </c>
      <c r="D358" s="354" t="s">
        <v>953</v>
      </c>
      <c r="E358" s="354"/>
      <c r="F358" s="406">
        <v>44360</v>
      </c>
      <c r="G358" s="14">
        <v>3</v>
      </c>
      <c r="H358" s="125" t="s">
        <v>670</v>
      </c>
      <c r="I358" s="125" t="s">
        <v>805</v>
      </c>
      <c r="J358" s="123" t="s">
        <v>72</v>
      </c>
      <c r="K358" s="123" t="s">
        <v>1102</v>
      </c>
      <c r="L358" s="238">
        <v>0.89</v>
      </c>
      <c r="M358" s="238">
        <v>0.19</v>
      </c>
      <c r="N358" s="236">
        <f t="shared" si="26"/>
        <v>0.7</v>
      </c>
      <c r="O358" s="127">
        <v>44037</v>
      </c>
      <c r="P358" s="42">
        <v>10.766666666666667</v>
      </c>
      <c r="Q358" s="337" t="s">
        <v>1282</v>
      </c>
      <c r="R358" s="125" t="s">
        <v>52</v>
      </c>
      <c r="S358" s="125" t="s">
        <v>69</v>
      </c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6"/>
      <c r="AX358" s="76"/>
      <c r="AY358" s="76"/>
      <c r="AZ358" s="76"/>
      <c r="BA358" s="76"/>
      <c r="BB358" s="76"/>
      <c r="BC358" s="76"/>
      <c r="BD358" s="76"/>
      <c r="BE358" s="76"/>
      <c r="BF358" s="76"/>
      <c r="BG358" s="76"/>
      <c r="BH358" s="76"/>
      <c r="BI358" s="76"/>
      <c r="BJ358" s="76"/>
      <c r="BK358" s="76"/>
      <c r="BL358" s="76"/>
      <c r="BM358" s="76"/>
      <c r="BN358" s="76"/>
      <c r="BO358" s="76"/>
      <c r="BP358" s="76"/>
      <c r="BQ358" s="76"/>
      <c r="BR358" s="76"/>
      <c r="BS358" s="76"/>
      <c r="BT358" s="76"/>
      <c r="BU358" s="76"/>
      <c r="BV358" s="76"/>
      <c r="BW358" s="76"/>
      <c r="BX358" s="76"/>
      <c r="BY358" s="76"/>
      <c r="BZ358" s="76"/>
      <c r="CA358" s="76"/>
      <c r="CB358" s="76"/>
      <c r="CC358" s="76"/>
      <c r="CD358" s="76"/>
      <c r="CE358" s="76"/>
      <c r="CF358" s="76"/>
      <c r="CG358" s="76"/>
      <c r="CH358" s="76"/>
      <c r="CI358" s="76"/>
      <c r="CJ358" s="76"/>
      <c r="CK358" s="76"/>
      <c r="CL358" s="76"/>
      <c r="CM358" s="76"/>
      <c r="CN358" s="76"/>
      <c r="CO358" s="76"/>
      <c r="CP358" s="76"/>
      <c r="CQ358" s="76"/>
      <c r="CR358" s="76"/>
      <c r="CS358" s="76"/>
      <c r="CT358" s="76"/>
      <c r="CU358" s="76"/>
      <c r="CV358" s="76"/>
      <c r="CW358" s="76"/>
      <c r="CX358" s="76"/>
      <c r="CY358" s="76"/>
      <c r="CZ358" s="76"/>
      <c r="DA358" s="76"/>
      <c r="DB358" s="76"/>
      <c r="DC358" s="76"/>
      <c r="DD358" s="76"/>
      <c r="DE358" s="76"/>
      <c r="DF358" s="76"/>
      <c r="DG358" s="76"/>
      <c r="DH358" s="76"/>
      <c r="DI358" s="76"/>
      <c r="DJ358" s="76"/>
      <c r="DK358" s="76"/>
      <c r="DL358" s="76"/>
      <c r="DM358" s="76"/>
      <c r="DN358" s="76"/>
      <c r="DO358" s="76"/>
      <c r="DP358" s="76"/>
      <c r="DQ358" s="76"/>
      <c r="DR358" s="76"/>
      <c r="DS358" s="76"/>
      <c r="DT358" s="76"/>
      <c r="DU358" s="76"/>
      <c r="DV358" s="76"/>
      <c r="DW358" s="76"/>
      <c r="DX358" s="76"/>
      <c r="DY358" s="76"/>
      <c r="DZ358" s="76"/>
      <c r="EA358" s="76"/>
      <c r="EB358" s="76"/>
      <c r="EC358" s="76"/>
      <c r="ED358" s="76"/>
      <c r="EE358" s="76"/>
      <c r="EF358" s="76"/>
      <c r="EG358" s="76"/>
      <c r="EH358" s="76"/>
      <c r="EI358" s="76"/>
      <c r="EJ358" s="76"/>
      <c r="EK358" s="76"/>
      <c r="EL358" s="76"/>
      <c r="EM358" s="76"/>
      <c r="EN358" s="76"/>
      <c r="EO358" s="76"/>
      <c r="EP358" s="76"/>
      <c r="EQ358" s="76"/>
      <c r="ER358" s="76"/>
      <c r="ES358" s="76"/>
      <c r="ET358" s="76"/>
      <c r="EU358" s="76"/>
      <c r="EV358" s="76"/>
      <c r="EW358" s="76"/>
      <c r="EX358" s="76"/>
      <c r="EY358" s="76"/>
      <c r="EZ358" s="76"/>
      <c r="FA358" s="76"/>
      <c r="FB358" s="76"/>
      <c r="FC358" s="76"/>
      <c r="FD358" s="76"/>
      <c r="FE358" s="76"/>
      <c r="FF358" s="76"/>
      <c r="FG358" s="76"/>
      <c r="FH358" s="76"/>
      <c r="FI358" s="76"/>
      <c r="FJ358" s="76"/>
      <c r="FK358" s="76"/>
      <c r="FL358" s="76"/>
      <c r="FM358" s="76"/>
      <c r="FN358" s="76"/>
      <c r="FO358" s="76"/>
      <c r="FP358" s="76"/>
      <c r="FQ358" s="76"/>
      <c r="FR358" s="76"/>
      <c r="FS358" s="76"/>
      <c r="FT358" s="76"/>
      <c r="FU358" s="76"/>
      <c r="FV358" s="76"/>
      <c r="FW358" s="76"/>
      <c r="FX358" s="76"/>
      <c r="FY358" s="76"/>
      <c r="FZ358" s="76"/>
      <c r="GA358" s="76"/>
      <c r="GB358" s="76"/>
      <c r="GC358" s="76"/>
      <c r="GD358" s="76"/>
      <c r="GE358" s="76"/>
      <c r="GF358" s="76"/>
      <c r="GG358" s="76"/>
      <c r="GH358" s="76"/>
      <c r="GI358" s="76"/>
      <c r="GJ358" s="76"/>
      <c r="GK358" s="76"/>
      <c r="GL358" s="76"/>
      <c r="GM358" s="76"/>
      <c r="GN358" s="76"/>
      <c r="GO358" s="76"/>
      <c r="GP358" s="76"/>
      <c r="GQ358" s="76"/>
      <c r="GR358" s="76"/>
      <c r="GS358" s="76"/>
      <c r="GT358" s="76"/>
      <c r="GU358" s="76"/>
      <c r="GV358" s="76"/>
    </row>
    <row r="359" spans="2:204" s="156" customFormat="1" ht="18.75">
      <c r="B359" s="169">
        <v>352</v>
      </c>
      <c r="C359" s="353">
        <v>44348</v>
      </c>
      <c r="D359" s="355" t="s">
        <v>956</v>
      </c>
      <c r="E359" s="355"/>
      <c r="F359" s="406">
        <v>44361</v>
      </c>
      <c r="G359" s="11">
        <v>1</v>
      </c>
      <c r="H359" s="125" t="s">
        <v>1103</v>
      </c>
      <c r="I359" s="125" t="s">
        <v>662</v>
      </c>
      <c r="J359" s="123" t="s">
        <v>125</v>
      </c>
      <c r="K359" s="123" t="s">
        <v>826</v>
      </c>
      <c r="L359" s="238">
        <v>4.8</v>
      </c>
      <c r="M359" s="238">
        <v>0.5</v>
      </c>
      <c r="N359" s="236">
        <f t="shared" si="26"/>
        <v>4.3</v>
      </c>
      <c r="O359" s="127">
        <v>44048</v>
      </c>
      <c r="P359" s="42">
        <v>10.433333333333334</v>
      </c>
      <c r="Q359" s="337" t="s">
        <v>1282</v>
      </c>
      <c r="R359" s="125" t="s">
        <v>20</v>
      </c>
      <c r="S359" s="125" t="s">
        <v>56</v>
      </c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  <c r="AR359" s="76"/>
      <c r="AS359" s="76"/>
      <c r="AT359" s="76"/>
      <c r="AU359" s="76"/>
      <c r="AV359" s="76"/>
      <c r="AW359" s="76"/>
      <c r="AX359" s="76"/>
      <c r="AY359" s="76"/>
      <c r="AZ359" s="76"/>
      <c r="BA359" s="76"/>
      <c r="BB359" s="76"/>
      <c r="BC359" s="76"/>
      <c r="BD359" s="76"/>
      <c r="BE359" s="76"/>
      <c r="BF359" s="76"/>
      <c r="BG359" s="76"/>
      <c r="BH359" s="76"/>
      <c r="BI359" s="76"/>
      <c r="BJ359" s="76"/>
      <c r="BK359" s="76"/>
      <c r="BL359" s="76"/>
      <c r="BM359" s="76"/>
      <c r="BN359" s="76"/>
      <c r="BO359" s="76"/>
      <c r="BP359" s="76"/>
      <c r="BQ359" s="76"/>
      <c r="BR359" s="76"/>
      <c r="BS359" s="76"/>
      <c r="BT359" s="76"/>
      <c r="BU359" s="76"/>
      <c r="BV359" s="76"/>
      <c r="BW359" s="76"/>
      <c r="BX359" s="76"/>
      <c r="BY359" s="76"/>
      <c r="BZ359" s="76"/>
      <c r="CA359" s="76"/>
      <c r="CB359" s="76"/>
      <c r="CC359" s="76"/>
      <c r="CD359" s="76"/>
      <c r="CE359" s="76"/>
      <c r="CF359" s="76"/>
      <c r="CG359" s="76"/>
      <c r="CH359" s="76"/>
      <c r="CI359" s="76"/>
      <c r="CJ359" s="76"/>
      <c r="CK359" s="76"/>
      <c r="CL359" s="76"/>
      <c r="CM359" s="76"/>
      <c r="CN359" s="76"/>
      <c r="CO359" s="76"/>
      <c r="CP359" s="76"/>
      <c r="CQ359" s="76"/>
      <c r="CR359" s="76"/>
      <c r="CS359" s="76"/>
      <c r="CT359" s="76"/>
      <c r="CU359" s="76"/>
      <c r="CV359" s="76"/>
      <c r="CW359" s="76"/>
      <c r="CX359" s="76"/>
      <c r="CY359" s="76"/>
      <c r="CZ359" s="76"/>
      <c r="DA359" s="76"/>
      <c r="DB359" s="76"/>
      <c r="DC359" s="76"/>
      <c r="DD359" s="76"/>
      <c r="DE359" s="76"/>
      <c r="DF359" s="76"/>
      <c r="DG359" s="76"/>
      <c r="DH359" s="76"/>
      <c r="DI359" s="76"/>
      <c r="DJ359" s="76"/>
      <c r="DK359" s="76"/>
      <c r="DL359" s="76"/>
      <c r="DM359" s="76"/>
      <c r="DN359" s="76"/>
      <c r="DO359" s="76"/>
      <c r="DP359" s="76"/>
      <c r="DQ359" s="76"/>
      <c r="DR359" s="76"/>
      <c r="DS359" s="76"/>
      <c r="DT359" s="76"/>
      <c r="DU359" s="76"/>
      <c r="DV359" s="76"/>
      <c r="DW359" s="76"/>
      <c r="DX359" s="76"/>
      <c r="DY359" s="76"/>
      <c r="DZ359" s="76"/>
      <c r="EA359" s="76"/>
      <c r="EB359" s="76"/>
      <c r="EC359" s="76"/>
      <c r="ED359" s="76"/>
      <c r="EE359" s="76"/>
      <c r="EF359" s="76"/>
      <c r="EG359" s="76"/>
      <c r="EH359" s="76"/>
      <c r="EI359" s="76"/>
      <c r="EJ359" s="76"/>
      <c r="EK359" s="76"/>
      <c r="EL359" s="76"/>
      <c r="EM359" s="76"/>
      <c r="EN359" s="76"/>
      <c r="EO359" s="76"/>
      <c r="EP359" s="76"/>
      <c r="EQ359" s="76"/>
      <c r="ER359" s="76"/>
      <c r="ES359" s="76"/>
      <c r="ET359" s="76"/>
      <c r="EU359" s="76"/>
      <c r="EV359" s="76"/>
      <c r="EW359" s="76"/>
      <c r="EX359" s="76"/>
      <c r="EY359" s="76"/>
      <c r="EZ359" s="76"/>
      <c r="FA359" s="76"/>
      <c r="FB359" s="76"/>
      <c r="FC359" s="76"/>
      <c r="FD359" s="76"/>
      <c r="FE359" s="76"/>
      <c r="FF359" s="76"/>
      <c r="FG359" s="76"/>
      <c r="FH359" s="76"/>
      <c r="FI359" s="76"/>
      <c r="FJ359" s="76"/>
      <c r="FK359" s="76"/>
      <c r="FL359" s="76"/>
      <c r="FM359" s="76"/>
      <c r="FN359" s="76"/>
      <c r="FO359" s="76"/>
      <c r="FP359" s="76"/>
      <c r="FQ359" s="76"/>
      <c r="FR359" s="76"/>
      <c r="FS359" s="76"/>
      <c r="FT359" s="76"/>
      <c r="FU359" s="76"/>
      <c r="FV359" s="76"/>
      <c r="FW359" s="76"/>
      <c r="FX359" s="76"/>
      <c r="FY359" s="76"/>
      <c r="FZ359" s="76"/>
      <c r="GA359" s="76"/>
      <c r="GB359" s="76"/>
      <c r="GC359" s="76"/>
      <c r="GD359" s="76"/>
      <c r="GE359" s="76"/>
      <c r="GF359" s="76"/>
      <c r="GG359" s="76"/>
      <c r="GH359" s="76"/>
      <c r="GI359" s="76"/>
      <c r="GJ359" s="76"/>
      <c r="GK359" s="76"/>
      <c r="GL359" s="76"/>
      <c r="GM359" s="76"/>
      <c r="GN359" s="76"/>
      <c r="GO359" s="76"/>
      <c r="GP359" s="76"/>
      <c r="GQ359" s="76"/>
      <c r="GR359" s="76"/>
      <c r="GS359" s="76"/>
      <c r="GT359" s="76"/>
      <c r="GU359" s="76"/>
      <c r="GV359" s="76"/>
    </row>
    <row r="360" spans="2:204" s="156" customFormat="1" ht="18.75">
      <c r="B360" s="169">
        <v>353</v>
      </c>
      <c r="C360" s="353">
        <v>44348</v>
      </c>
      <c r="D360" s="355" t="s">
        <v>956</v>
      </c>
      <c r="E360" s="355"/>
      <c r="F360" s="406">
        <v>44361</v>
      </c>
      <c r="G360" s="11">
        <v>1</v>
      </c>
      <c r="H360" s="125" t="s">
        <v>1103</v>
      </c>
      <c r="I360" s="125" t="s">
        <v>662</v>
      </c>
      <c r="J360" s="123" t="s">
        <v>125</v>
      </c>
      <c r="K360" s="123" t="s">
        <v>770</v>
      </c>
      <c r="L360" s="238">
        <v>3.08</v>
      </c>
      <c r="M360" s="238">
        <v>0.2</v>
      </c>
      <c r="N360" s="236">
        <f t="shared" si="26"/>
        <v>2.88</v>
      </c>
      <c r="O360" s="127">
        <v>44049</v>
      </c>
      <c r="P360" s="42">
        <v>10.4</v>
      </c>
      <c r="Q360" s="337" t="s">
        <v>1282</v>
      </c>
      <c r="R360" s="125" t="s">
        <v>20</v>
      </c>
      <c r="S360" s="125" t="s">
        <v>56</v>
      </c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  <c r="AR360" s="76"/>
      <c r="AS360" s="76"/>
      <c r="AT360" s="76"/>
      <c r="AU360" s="76"/>
      <c r="AV360" s="76"/>
      <c r="AW360" s="76"/>
      <c r="AX360" s="76"/>
      <c r="AY360" s="76"/>
      <c r="AZ360" s="76"/>
      <c r="BA360" s="76"/>
      <c r="BB360" s="76"/>
      <c r="BC360" s="76"/>
      <c r="BD360" s="76"/>
      <c r="BE360" s="76"/>
      <c r="BF360" s="76"/>
      <c r="BG360" s="76"/>
      <c r="BH360" s="76"/>
      <c r="BI360" s="76"/>
      <c r="BJ360" s="76"/>
      <c r="BK360" s="76"/>
      <c r="BL360" s="76"/>
      <c r="BM360" s="76"/>
      <c r="BN360" s="76"/>
      <c r="BO360" s="76"/>
      <c r="BP360" s="76"/>
      <c r="BQ360" s="76"/>
      <c r="BR360" s="76"/>
      <c r="BS360" s="76"/>
      <c r="BT360" s="76"/>
      <c r="BU360" s="76"/>
      <c r="BV360" s="76"/>
      <c r="BW360" s="76"/>
      <c r="BX360" s="76"/>
      <c r="BY360" s="76"/>
      <c r="BZ360" s="76"/>
      <c r="CA360" s="76"/>
      <c r="CB360" s="76"/>
      <c r="CC360" s="76"/>
      <c r="CD360" s="76"/>
      <c r="CE360" s="76"/>
      <c r="CF360" s="76"/>
      <c r="CG360" s="76"/>
      <c r="CH360" s="76"/>
      <c r="CI360" s="76"/>
      <c r="CJ360" s="76"/>
      <c r="CK360" s="76"/>
      <c r="CL360" s="76"/>
      <c r="CM360" s="76"/>
      <c r="CN360" s="76"/>
      <c r="CO360" s="76"/>
      <c r="CP360" s="76"/>
      <c r="CQ360" s="76"/>
      <c r="CR360" s="76"/>
      <c r="CS360" s="76"/>
      <c r="CT360" s="76"/>
      <c r="CU360" s="76"/>
      <c r="CV360" s="76"/>
      <c r="CW360" s="76"/>
      <c r="CX360" s="76"/>
      <c r="CY360" s="76"/>
      <c r="CZ360" s="76"/>
      <c r="DA360" s="76"/>
      <c r="DB360" s="76"/>
      <c r="DC360" s="76"/>
      <c r="DD360" s="76"/>
      <c r="DE360" s="76"/>
      <c r="DF360" s="76"/>
      <c r="DG360" s="76"/>
      <c r="DH360" s="76"/>
      <c r="DI360" s="76"/>
      <c r="DJ360" s="76"/>
      <c r="DK360" s="76"/>
      <c r="DL360" s="76"/>
      <c r="DM360" s="76"/>
      <c r="DN360" s="76"/>
      <c r="DO360" s="76"/>
      <c r="DP360" s="76"/>
      <c r="DQ360" s="76"/>
      <c r="DR360" s="76"/>
      <c r="DS360" s="76"/>
      <c r="DT360" s="76"/>
      <c r="DU360" s="76"/>
      <c r="DV360" s="76"/>
      <c r="DW360" s="76"/>
      <c r="DX360" s="76"/>
      <c r="DY360" s="76"/>
      <c r="DZ360" s="76"/>
      <c r="EA360" s="76"/>
      <c r="EB360" s="76"/>
      <c r="EC360" s="76"/>
      <c r="ED360" s="76"/>
      <c r="EE360" s="76"/>
      <c r="EF360" s="76"/>
      <c r="EG360" s="76"/>
      <c r="EH360" s="76"/>
      <c r="EI360" s="76"/>
      <c r="EJ360" s="76"/>
      <c r="EK360" s="76"/>
      <c r="EL360" s="76"/>
      <c r="EM360" s="76"/>
      <c r="EN360" s="76"/>
      <c r="EO360" s="76"/>
      <c r="EP360" s="76"/>
      <c r="EQ360" s="76"/>
      <c r="ER360" s="76"/>
      <c r="ES360" s="76"/>
      <c r="ET360" s="76"/>
      <c r="EU360" s="76"/>
      <c r="EV360" s="76"/>
      <c r="EW360" s="76"/>
      <c r="EX360" s="76"/>
      <c r="EY360" s="76"/>
      <c r="EZ360" s="76"/>
      <c r="FA360" s="76"/>
      <c r="FB360" s="76"/>
      <c r="FC360" s="76"/>
      <c r="FD360" s="76"/>
      <c r="FE360" s="76"/>
      <c r="FF360" s="76"/>
      <c r="FG360" s="76"/>
      <c r="FH360" s="76"/>
      <c r="FI360" s="76"/>
      <c r="FJ360" s="76"/>
      <c r="FK360" s="76"/>
      <c r="FL360" s="76"/>
      <c r="FM360" s="76"/>
      <c r="FN360" s="76"/>
      <c r="FO360" s="76"/>
      <c r="FP360" s="76"/>
      <c r="FQ360" s="76"/>
      <c r="FR360" s="76"/>
      <c r="FS360" s="76"/>
      <c r="FT360" s="76"/>
      <c r="FU360" s="76"/>
      <c r="FV360" s="76"/>
      <c r="FW360" s="76"/>
      <c r="FX360" s="76"/>
      <c r="FY360" s="76"/>
      <c r="FZ360" s="76"/>
      <c r="GA360" s="76"/>
      <c r="GB360" s="76"/>
      <c r="GC360" s="76"/>
      <c r="GD360" s="76"/>
      <c r="GE360" s="76"/>
      <c r="GF360" s="76"/>
      <c r="GG360" s="76"/>
      <c r="GH360" s="76"/>
      <c r="GI360" s="76"/>
      <c r="GJ360" s="76"/>
      <c r="GK360" s="76"/>
      <c r="GL360" s="76"/>
      <c r="GM360" s="76"/>
      <c r="GN360" s="76"/>
      <c r="GO360" s="76"/>
      <c r="GP360" s="76"/>
      <c r="GQ360" s="76"/>
      <c r="GR360" s="76"/>
      <c r="GS360" s="76"/>
      <c r="GT360" s="76"/>
      <c r="GU360" s="76"/>
      <c r="GV360" s="76"/>
    </row>
    <row r="361" spans="2:204" s="156" customFormat="1" ht="18.75">
      <c r="B361" s="169">
        <v>354</v>
      </c>
      <c r="C361" s="353">
        <v>44348</v>
      </c>
      <c r="D361" s="355" t="s">
        <v>956</v>
      </c>
      <c r="E361" s="355"/>
      <c r="F361" s="406">
        <v>44361</v>
      </c>
      <c r="G361" s="11">
        <v>1</v>
      </c>
      <c r="H361" s="125" t="s">
        <v>1103</v>
      </c>
      <c r="I361" s="125" t="s">
        <v>662</v>
      </c>
      <c r="J361" s="123" t="s">
        <v>119</v>
      </c>
      <c r="K361" s="123" t="s">
        <v>389</v>
      </c>
      <c r="L361" s="238">
        <v>13.24</v>
      </c>
      <c r="M361" s="238">
        <v>10.24</v>
      </c>
      <c r="N361" s="236">
        <f t="shared" si="26"/>
        <v>3</v>
      </c>
      <c r="O361" s="127">
        <v>44083</v>
      </c>
      <c r="P361" s="42">
        <v>9.2666666666666675</v>
      </c>
      <c r="Q361" s="337" t="s">
        <v>1282</v>
      </c>
      <c r="R361" s="125" t="s">
        <v>53</v>
      </c>
      <c r="S361" s="125" t="s">
        <v>74</v>
      </c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6"/>
      <c r="AX361" s="76"/>
      <c r="AY361" s="76"/>
      <c r="AZ361" s="76"/>
      <c r="BA361" s="76"/>
      <c r="BB361" s="76"/>
      <c r="BC361" s="76"/>
      <c r="BD361" s="76"/>
      <c r="BE361" s="76"/>
      <c r="BF361" s="76"/>
      <c r="BG361" s="76"/>
      <c r="BH361" s="76"/>
      <c r="BI361" s="76"/>
      <c r="BJ361" s="76"/>
      <c r="BK361" s="76"/>
      <c r="BL361" s="76"/>
      <c r="BM361" s="76"/>
      <c r="BN361" s="76"/>
      <c r="BO361" s="76"/>
      <c r="BP361" s="76"/>
      <c r="BQ361" s="76"/>
      <c r="BR361" s="76"/>
      <c r="BS361" s="76"/>
      <c r="BT361" s="76"/>
      <c r="BU361" s="76"/>
      <c r="BV361" s="76"/>
      <c r="BW361" s="76"/>
      <c r="BX361" s="76"/>
      <c r="BY361" s="76"/>
      <c r="BZ361" s="76"/>
      <c r="CA361" s="76"/>
      <c r="CB361" s="76"/>
      <c r="CC361" s="76"/>
      <c r="CD361" s="76"/>
      <c r="CE361" s="76"/>
      <c r="CF361" s="76"/>
      <c r="CG361" s="76"/>
      <c r="CH361" s="76"/>
      <c r="CI361" s="76"/>
      <c r="CJ361" s="76"/>
      <c r="CK361" s="76"/>
      <c r="CL361" s="76"/>
      <c r="CM361" s="76"/>
      <c r="CN361" s="76"/>
      <c r="CO361" s="76"/>
      <c r="CP361" s="76"/>
      <c r="CQ361" s="76"/>
      <c r="CR361" s="76"/>
      <c r="CS361" s="76"/>
      <c r="CT361" s="76"/>
      <c r="CU361" s="76"/>
      <c r="CV361" s="76"/>
      <c r="CW361" s="76"/>
      <c r="CX361" s="76"/>
      <c r="CY361" s="76"/>
      <c r="CZ361" s="76"/>
      <c r="DA361" s="76"/>
      <c r="DB361" s="76"/>
      <c r="DC361" s="76"/>
      <c r="DD361" s="76"/>
      <c r="DE361" s="76"/>
      <c r="DF361" s="76"/>
      <c r="DG361" s="76"/>
      <c r="DH361" s="76"/>
      <c r="DI361" s="76"/>
      <c r="DJ361" s="76"/>
      <c r="DK361" s="76"/>
      <c r="DL361" s="76"/>
      <c r="DM361" s="76"/>
      <c r="DN361" s="76"/>
      <c r="DO361" s="76"/>
      <c r="DP361" s="76"/>
      <c r="DQ361" s="76"/>
      <c r="DR361" s="76"/>
      <c r="DS361" s="76"/>
      <c r="DT361" s="76"/>
      <c r="DU361" s="76"/>
      <c r="DV361" s="76"/>
      <c r="DW361" s="76"/>
      <c r="DX361" s="76"/>
      <c r="DY361" s="76"/>
      <c r="DZ361" s="76"/>
      <c r="EA361" s="76"/>
      <c r="EB361" s="76"/>
      <c r="EC361" s="76"/>
      <c r="ED361" s="76"/>
      <c r="EE361" s="76"/>
      <c r="EF361" s="76"/>
      <c r="EG361" s="76"/>
      <c r="EH361" s="76"/>
      <c r="EI361" s="76"/>
      <c r="EJ361" s="76"/>
      <c r="EK361" s="76"/>
      <c r="EL361" s="76"/>
      <c r="EM361" s="76"/>
      <c r="EN361" s="76"/>
      <c r="EO361" s="76"/>
      <c r="EP361" s="76"/>
      <c r="EQ361" s="76"/>
      <c r="ER361" s="76"/>
      <c r="ES361" s="76"/>
      <c r="ET361" s="76"/>
      <c r="EU361" s="76"/>
      <c r="EV361" s="76"/>
      <c r="EW361" s="76"/>
      <c r="EX361" s="76"/>
      <c r="EY361" s="76"/>
      <c r="EZ361" s="76"/>
      <c r="FA361" s="76"/>
      <c r="FB361" s="76"/>
      <c r="FC361" s="76"/>
      <c r="FD361" s="76"/>
      <c r="FE361" s="76"/>
      <c r="FF361" s="76"/>
      <c r="FG361" s="76"/>
      <c r="FH361" s="76"/>
      <c r="FI361" s="76"/>
      <c r="FJ361" s="76"/>
      <c r="FK361" s="76"/>
      <c r="FL361" s="76"/>
      <c r="FM361" s="76"/>
      <c r="FN361" s="76"/>
      <c r="FO361" s="76"/>
      <c r="FP361" s="76"/>
      <c r="FQ361" s="76"/>
      <c r="FR361" s="76"/>
      <c r="FS361" s="76"/>
      <c r="FT361" s="76"/>
      <c r="FU361" s="76"/>
      <c r="FV361" s="76"/>
      <c r="FW361" s="76"/>
      <c r="FX361" s="76"/>
      <c r="FY361" s="76"/>
      <c r="FZ361" s="76"/>
      <c r="GA361" s="76"/>
      <c r="GB361" s="76"/>
      <c r="GC361" s="76"/>
      <c r="GD361" s="76"/>
      <c r="GE361" s="76"/>
      <c r="GF361" s="76"/>
      <c r="GG361" s="76"/>
      <c r="GH361" s="76"/>
      <c r="GI361" s="76"/>
      <c r="GJ361" s="76"/>
      <c r="GK361" s="76"/>
      <c r="GL361" s="76"/>
      <c r="GM361" s="76"/>
      <c r="GN361" s="76"/>
      <c r="GO361" s="76"/>
      <c r="GP361" s="76"/>
      <c r="GQ361" s="76"/>
      <c r="GR361" s="76"/>
      <c r="GS361" s="76"/>
      <c r="GT361" s="76"/>
      <c r="GU361" s="76"/>
      <c r="GV361" s="76"/>
    </row>
    <row r="362" spans="2:204" s="156" customFormat="1" ht="18.75">
      <c r="B362" s="169">
        <v>355</v>
      </c>
      <c r="C362" s="353">
        <v>44348</v>
      </c>
      <c r="D362" s="355" t="s">
        <v>956</v>
      </c>
      <c r="E362" s="355"/>
      <c r="F362" s="406">
        <v>44361</v>
      </c>
      <c r="G362" s="11">
        <v>1</v>
      </c>
      <c r="H362" s="125" t="s">
        <v>1103</v>
      </c>
      <c r="I362" s="125" t="s">
        <v>662</v>
      </c>
      <c r="J362" s="123" t="s">
        <v>119</v>
      </c>
      <c r="K362" s="123" t="s">
        <v>1104</v>
      </c>
      <c r="L362" s="238">
        <v>17.8</v>
      </c>
      <c r="M362" s="238">
        <v>5.8</v>
      </c>
      <c r="N362" s="236">
        <f t="shared" si="26"/>
        <v>12</v>
      </c>
      <c r="O362" s="127">
        <v>44114</v>
      </c>
      <c r="P362" s="42">
        <v>8.2333333333333325</v>
      </c>
      <c r="Q362" s="337" t="s">
        <v>1282</v>
      </c>
      <c r="R362" s="125" t="s">
        <v>53</v>
      </c>
      <c r="S362" s="125" t="s">
        <v>74</v>
      </c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  <c r="AR362" s="76"/>
      <c r="AS362" s="76"/>
      <c r="AT362" s="76"/>
      <c r="AU362" s="76"/>
      <c r="AV362" s="76"/>
      <c r="AW362" s="76"/>
      <c r="AX362" s="76"/>
      <c r="AY362" s="76"/>
      <c r="AZ362" s="76"/>
      <c r="BA362" s="76"/>
      <c r="BB362" s="76"/>
      <c r="BC362" s="76"/>
      <c r="BD362" s="76"/>
      <c r="BE362" s="76"/>
      <c r="BF362" s="76"/>
      <c r="BG362" s="76"/>
      <c r="BH362" s="76"/>
      <c r="BI362" s="76"/>
      <c r="BJ362" s="76"/>
      <c r="BK362" s="76"/>
      <c r="BL362" s="76"/>
      <c r="BM362" s="76"/>
      <c r="BN362" s="76"/>
      <c r="BO362" s="76"/>
      <c r="BP362" s="76"/>
      <c r="BQ362" s="76"/>
      <c r="BR362" s="76"/>
      <c r="BS362" s="76"/>
      <c r="BT362" s="76"/>
      <c r="BU362" s="76"/>
      <c r="BV362" s="76"/>
      <c r="BW362" s="76"/>
      <c r="BX362" s="76"/>
      <c r="BY362" s="76"/>
      <c r="BZ362" s="76"/>
      <c r="CA362" s="76"/>
      <c r="CB362" s="76"/>
      <c r="CC362" s="76"/>
      <c r="CD362" s="76"/>
      <c r="CE362" s="76"/>
      <c r="CF362" s="76"/>
      <c r="CG362" s="76"/>
      <c r="CH362" s="76"/>
      <c r="CI362" s="76"/>
      <c r="CJ362" s="76"/>
      <c r="CK362" s="76"/>
      <c r="CL362" s="76"/>
      <c r="CM362" s="76"/>
      <c r="CN362" s="76"/>
      <c r="CO362" s="76"/>
      <c r="CP362" s="76"/>
      <c r="CQ362" s="76"/>
      <c r="CR362" s="76"/>
      <c r="CS362" s="76"/>
      <c r="CT362" s="76"/>
      <c r="CU362" s="76"/>
      <c r="CV362" s="76"/>
      <c r="CW362" s="76"/>
      <c r="CX362" s="76"/>
      <c r="CY362" s="76"/>
      <c r="CZ362" s="76"/>
      <c r="DA362" s="76"/>
      <c r="DB362" s="76"/>
      <c r="DC362" s="76"/>
      <c r="DD362" s="76"/>
      <c r="DE362" s="76"/>
      <c r="DF362" s="76"/>
      <c r="DG362" s="76"/>
      <c r="DH362" s="76"/>
      <c r="DI362" s="76"/>
      <c r="DJ362" s="76"/>
      <c r="DK362" s="76"/>
      <c r="DL362" s="76"/>
      <c r="DM362" s="76"/>
      <c r="DN362" s="76"/>
      <c r="DO362" s="76"/>
      <c r="DP362" s="76"/>
      <c r="DQ362" s="76"/>
      <c r="DR362" s="76"/>
      <c r="DS362" s="76"/>
      <c r="DT362" s="76"/>
      <c r="DU362" s="76"/>
      <c r="DV362" s="76"/>
      <c r="DW362" s="76"/>
      <c r="DX362" s="76"/>
      <c r="DY362" s="76"/>
      <c r="DZ362" s="76"/>
      <c r="EA362" s="76"/>
      <c r="EB362" s="76"/>
      <c r="EC362" s="76"/>
      <c r="ED362" s="76"/>
      <c r="EE362" s="76"/>
      <c r="EF362" s="76"/>
      <c r="EG362" s="76"/>
      <c r="EH362" s="76"/>
      <c r="EI362" s="76"/>
      <c r="EJ362" s="76"/>
      <c r="EK362" s="76"/>
      <c r="EL362" s="76"/>
      <c r="EM362" s="76"/>
      <c r="EN362" s="76"/>
      <c r="EO362" s="76"/>
      <c r="EP362" s="76"/>
      <c r="EQ362" s="76"/>
      <c r="ER362" s="76"/>
      <c r="ES362" s="76"/>
      <c r="ET362" s="76"/>
      <c r="EU362" s="76"/>
      <c r="EV362" s="76"/>
      <c r="EW362" s="76"/>
      <c r="EX362" s="76"/>
      <c r="EY362" s="76"/>
      <c r="EZ362" s="76"/>
      <c r="FA362" s="76"/>
      <c r="FB362" s="76"/>
      <c r="FC362" s="76"/>
      <c r="FD362" s="76"/>
      <c r="FE362" s="76"/>
      <c r="FF362" s="76"/>
      <c r="FG362" s="76"/>
      <c r="FH362" s="76"/>
      <c r="FI362" s="76"/>
      <c r="FJ362" s="76"/>
      <c r="FK362" s="76"/>
      <c r="FL362" s="76"/>
      <c r="FM362" s="76"/>
      <c r="FN362" s="76"/>
      <c r="FO362" s="76"/>
      <c r="FP362" s="76"/>
      <c r="FQ362" s="76"/>
      <c r="FR362" s="76"/>
      <c r="FS362" s="76"/>
      <c r="FT362" s="76"/>
      <c r="FU362" s="76"/>
      <c r="FV362" s="76"/>
      <c r="FW362" s="76"/>
      <c r="FX362" s="76"/>
      <c r="FY362" s="76"/>
      <c r="FZ362" s="76"/>
      <c r="GA362" s="76"/>
      <c r="GB362" s="76"/>
      <c r="GC362" s="76"/>
      <c r="GD362" s="76"/>
      <c r="GE362" s="76"/>
      <c r="GF362" s="76"/>
      <c r="GG362" s="76"/>
      <c r="GH362" s="76"/>
      <c r="GI362" s="76"/>
      <c r="GJ362" s="76"/>
      <c r="GK362" s="76"/>
      <c r="GL362" s="76"/>
      <c r="GM362" s="76"/>
      <c r="GN362" s="76"/>
      <c r="GO362" s="76"/>
      <c r="GP362" s="76"/>
      <c r="GQ362" s="76"/>
      <c r="GR362" s="76"/>
      <c r="GS362" s="76"/>
      <c r="GT362" s="76"/>
      <c r="GU362" s="76"/>
      <c r="GV362" s="76"/>
    </row>
    <row r="363" spans="2:204" s="156" customFormat="1" ht="18.75">
      <c r="B363" s="169">
        <v>356</v>
      </c>
      <c r="C363" s="353">
        <v>44348</v>
      </c>
      <c r="D363" s="355" t="s">
        <v>957</v>
      </c>
      <c r="E363" s="355"/>
      <c r="F363" s="406">
        <v>44362</v>
      </c>
      <c r="G363" s="11">
        <v>1</v>
      </c>
      <c r="H363" s="125" t="s">
        <v>35</v>
      </c>
      <c r="I363" s="125" t="s">
        <v>118</v>
      </c>
      <c r="J363" s="123" t="s">
        <v>233</v>
      </c>
      <c r="K363" s="123" t="s">
        <v>1105</v>
      </c>
      <c r="L363" s="238">
        <v>3.8</v>
      </c>
      <c r="M363" s="238">
        <v>0.04</v>
      </c>
      <c r="N363" s="236">
        <f t="shared" si="26"/>
        <v>3.76</v>
      </c>
      <c r="O363" s="127">
        <v>44091</v>
      </c>
      <c r="P363" s="42">
        <v>9.0333333333333332</v>
      </c>
      <c r="Q363" s="337" t="s">
        <v>1282</v>
      </c>
      <c r="R363" s="125" t="s">
        <v>53</v>
      </c>
      <c r="S363" s="125" t="s">
        <v>235</v>
      </c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  <c r="AR363" s="76"/>
      <c r="AS363" s="76"/>
      <c r="AT363" s="76"/>
      <c r="AU363" s="76"/>
      <c r="AV363" s="76"/>
      <c r="AW363" s="76"/>
      <c r="AX363" s="76"/>
      <c r="AY363" s="76"/>
      <c r="AZ363" s="76"/>
      <c r="BA363" s="76"/>
      <c r="BB363" s="76"/>
      <c r="BC363" s="76"/>
      <c r="BD363" s="76"/>
      <c r="BE363" s="76"/>
      <c r="BF363" s="76"/>
      <c r="BG363" s="76"/>
      <c r="BH363" s="76"/>
      <c r="BI363" s="76"/>
      <c r="BJ363" s="76"/>
      <c r="BK363" s="76"/>
      <c r="BL363" s="76"/>
      <c r="BM363" s="76"/>
      <c r="BN363" s="76"/>
      <c r="BO363" s="76"/>
      <c r="BP363" s="76"/>
      <c r="BQ363" s="76"/>
      <c r="BR363" s="76"/>
      <c r="BS363" s="76"/>
      <c r="BT363" s="76"/>
      <c r="BU363" s="76"/>
      <c r="BV363" s="76"/>
      <c r="BW363" s="76"/>
      <c r="BX363" s="76"/>
      <c r="BY363" s="76"/>
      <c r="BZ363" s="76"/>
      <c r="CA363" s="76"/>
      <c r="CB363" s="76"/>
      <c r="CC363" s="76"/>
      <c r="CD363" s="76"/>
      <c r="CE363" s="76"/>
      <c r="CF363" s="76"/>
      <c r="CG363" s="76"/>
      <c r="CH363" s="76"/>
      <c r="CI363" s="76"/>
      <c r="CJ363" s="76"/>
      <c r="CK363" s="76"/>
      <c r="CL363" s="76"/>
      <c r="CM363" s="76"/>
      <c r="CN363" s="76"/>
      <c r="CO363" s="76"/>
      <c r="CP363" s="76"/>
      <c r="CQ363" s="76"/>
      <c r="CR363" s="76"/>
      <c r="CS363" s="76"/>
      <c r="CT363" s="76"/>
      <c r="CU363" s="76"/>
      <c r="CV363" s="76"/>
      <c r="CW363" s="76"/>
      <c r="CX363" s="76"/>
      <c r="CY363" s="76"/>
      <c r="CZ363" s="76"/>
      <c r="DA363" s="76"/>
      <c r="DB363" s="76"/>
      <c r="DC363" s="76"/>
      <c r="DD363" s="76"/>
      <c r="DE363" s="76"/>
      <c r="DF363" s="76"/>
      <c r="DG363" s="76"/>
      <c r="DH363" s="76"/>
      <c r="DI363" s="76"/>
      <c r="DJ363" s="76"/>
      <c r="DK363" s="76"/>
      <c r="DL363" s="76"/>
      <c r="DM363" s="76"/>
      <c r="DN363" s="76"/>
      <c r="DO363" s="76"/>
      <c r="DP363" s="76"/>
      <c r="DQ363" s="76"/>
      <c r="DR363" s="76"/>
      <c r="DS363" s="76"/>
      <c r="DT363" s="76"/>
      <c r="DU363" s="76"/>
      <c r="DV363" s="76"/>
      <c r="DW363" s="76"/>
      <c r="DX363" s="76"/>
      <c r="DY363" s="76"/>
      <c r="DZ363" s="76"/>
      <c r="EA363" s="76"/>
      <c r="EB363" s="76"/>
      <c r="EC363" s="76"/>
      <c r="ED363" s="76"/>
      <c r="EE363" s="76"/>
      <c r="EF363" s="76"/>
      <c r="EG363" s="76"/>
      <c r="EH363" s="76"/>
      <c r="EI363" s="76"/>
      <c r="EJ363" s="76"/>
      <c r="EK363" s="76"/>
      <c r="EL363" s="76"/>
      <c r="EM363" s="76"/>
      <c r="EN363" s="76"/>
      <c r="EO363" s="76"/>
      <c r="EP363" s="76"/>
      <c r="EQ363" s="76"/>
      <c r="ER363" s="76"/>
      <c r="ES363" s="76"/>
      <c r="ET363" s="76"/>
      <c r="EU363" s="76"/>
      <c r="EV363" s="76"/>
      <c r="EW363" s="76"/>
      <c r="EX363" s="76"/>
      <c r="EY363" s="76"/>
      <c r="EZ363" s="76"/>
      <c r="FA363" s="76"/>
      <c r="FB363" s="76"/>
      <c r="FC363" s="76"/>
      <c r="FD363" s="76"/>
      <c r="FE363" s="76"/>
      <c r="FF363" s="76"/>
      <c r="FG363" s="76"/>
      <c r="FH363" s="76"/>
      <c r="FI363" s="76"/>
      <c r="FJ363" s="76"/>
      <c r="FK363" s="76"/>
      <c r="FL363" s="76"/>
      <c r="FM363" s="76"/>
      <c r="FN363" s="76"/>
      <c r="FO363" s="76"/>
      <c r="FP363" s="76"/>
      <c r="FQ363" s="76"/>
      <c r="FR363" s="76"/>
      <c r="FS363" s="76"/>
      <c r="FT363" s="76"/>
      <c r="FU363" s="76"/>
      <c r="FV363" s="76"/>
      <c r="FW363" s="76"/>
      <c r="FX363" s="76"/>
      <c r="FY363" s="76"/>
      <c r="FZ363" s="76"/>
      <c r="GA363" s="76"/>
      <c r="GB363" s="76"/>
      <c r="GC363" s="76"/>
      <c r="GD363" s="76"/>
      <c r="GE363" s="76"/>
      <c r="GF363" s="76"/>
      <c r="GG363" s="76"/>
      <c r="GH363" s="76"/>
      <c r="GI363" s="76"/>
      <c r="GJ363" s="76"/>
      <c r="GK363" s="76"/>
      <c r="GL363" s="76"/>
      <c r="GM363" s="76"/>
      <c r="GN363" s="76"/>
      <c r="GO363" s="76"/>
      <c r="GP363" s="76"/>
      <c r="GQ363" s="76"/>
      <c r="GR363" s="76"/>
      <c r="GS363" s="76"/>
      <c r="GT363" s="76"/>
      <c r="GU363" s="76"/>
      <c r="GV363" s="76"/>
    </row>
    <row r="364" spans="2:204" s="156" customFormat="1" ht="18.75">
      <c r="B364" s="169">
        <v>357</v>
      </c>
      <c r="C364" s="353">
        <v>44348</v>
      </c>
      <c r="D364" s="355" t="s">
        <v>957</v>
      </c>
      <c r="E364" s="355"/>
      <c r="F364" s="406">
        <v>44362</v>
      </c>
      <c r="G364" s="11">
        <v>1</v>
      </c>
      <c r="H364" s="125" t="s">
        <v>401</v>
      </c>
      <c r="I364" s="125" t="s">
        <v>863</v>
      </c>
      <c r="J364" s="123" t="s">
        <v>17</v>
      </c>
      <c r="K364" s="123" t="s">
        <v>1061</v>
      </c>
      <c r="L364" s="238">
        <v>6.4</v>
      </c>
      <c r="M364" s="238">
        <v>3</v>
      </c>
      <c r="N364" s="236">
        <f>L364-M364</f>
        <v>3.4000000000000004</v>
      </c>
      <c r="O364" s="127">
        <v>44101</v>
      </c>
      <c r="P364" s="42">
        <v>8.6999999999999993</v>
      </c>
      <c r="Q364" s="337" t="s">
        <v>1282</v>
      </c>
      <c r="R364" s="125" t="s">
        <v>54</v>
      </c>
      <c r="S364" s="125" t="s">
        <v>56</v>
      </c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  <c r="AR364" s="76"/>
      <c r="AS364" s="76"/>
      <c r="AT364" s="76"/>
      <c r="AU364" s="76"/>
      <c r="AV364" s="76"/>
      <c r="AW364" s="76"/>
      <c r="AX364" s="76"/>
      <c r="AY364" s="76"/>
      <c r="AZ364" s="76"/>
      <c r="BA364" s="76"/>
      <c r="BB364" s="76"/>
      <c r="BC364" s="76"/>
      <c r="BD364" s="76"/>
      <c r="BE364" s="76"/>
      <c r="BF364" s="76"/>
      <c r="BG364" s="76"/>
      <c r="BH364" s="76"/>
      <c r="BI364" s="76"/>
      <c r="BJ364" s="76"/>
      <c r="BK364" s="76"/>
      <c r="BL364" s="76"/>
      <c r="BM364" s="76"/>
      <c r="BN364" s="76"/>
      <c r="BO364" s="76"/>
      <c r="BP364" s="76"/>
      <c r="BQ364" s="76"/>
      <c r="BR364" s="76"/>
      <c r="BS364" s="76"/>
      <c r="BT364" s="76"/>
      <c r="BU364" s="76"/>
      <c r="BV364" s="76"/>
      <c r="BW364" s="76"/>
      <c r="BX364" s="76"/>
      <c r="BY364" s="76"/>
      <c r="BZ364" s="76"/>
      <c r="CA364" s="76"/>
      <c r="CB364" s="76"/>
      <c r="CC364" s="76"/>
      <c r="CD364" s="76"/>
      <c r="CE364" s="76"/>
      <c r="CF364" s="76"/>
      <c r="CG364" s="76"/>
      <c r="CH364" s="76"/>
      <c r="CI364" s="76"/>
      <c r="CJ364" s="76"/>
      <c r="CK364" s="76"/>
      <c r="CL364" s="76"/>
      <c r="CM364" s="76"/>
      <c r="CN364" s="76"/>
      <c r="CO364" s="76"/>
      <c r="CP364" s="76"/>
      <c r="CQ364" s="76"/>
      <c r="CR364" s="76"/>
      <c r="CS364" s="76"/>
      <c r="CT364" s="76"/>
      <c r="CU364" s="76"/>
      <c r="CV364" s="76"/>
      <c r="CW364" s="76"/>
      <c r="CX364" s="76"/>
      <c r="CY364" s="76"/>
      <c r="CZ364" s="76"/>
      <c r="DA364" s="76"/>
      <c r="DB364" s="76"/>
      <c r="DC364" s="76"/>
      <c r="DD364" s="76"/>
      <c r="DE364" s="76"/>
      <c r="DF364" s="76"/>
      <c r="DG364" s="76"/>
      <c r="DH364" s="76"/>
      <c r="DI364" s="76"/>
      <c r="DJ364" s="76"/>
      <c r="DK364" s="76"/>
      <c r="DL364" s="76"/>
      <c r="DM364" s="76"/>
      <c r="DN364" s="76"/>
      <c r="DO364" s="76"/>
      <c r="DP364" s="76"/>
      <c r="DQ364" s="76"/>
      <c r="DR364" s="76"/>
      <c r="DS364" s="76"/>
      <c r="DT364" s="76"/>
      <c r="DU364" s="76"/>
      <c r="DV364" s="76"/>
      <c r="DW364" s="76"/>
      <c r="DX364" s="76"/>
      <c r="DY364" s="76"/>
      <c r="DZ364" s="76"/>
      <c r="EA364" s="76"/>
      <c r="EB364" s="76"/>
      <c r="EC364" s="76"/>
      <c r="ED364" s="76"/>
      <c r="EE364" s="76"/>
      <c r="EF364" s="76"/>
      <c r="EG364" s="76"/>
      <c r="EH364" s="76"/>
      <c r="EI364" s="76"/>
      <c r="EJ364" s="76"/>
      <c r="EK364" s="76"/>
      <c r="EL364" s="76"/>
      <c r="EM364" s="76"/>
      <c r="EN364" s="76"/>
      <c r="EO364" s="76"/>
      <c r="EP364" s="76"/>
      <c r="EQ364" s="76"/>
      <c r="ER364" s="76"/>
      <c r="ES364" s="76"/>
      <c r="ET364" s="76"/>
      <c r="EU364" s="76"/>
      <c r="EV364" s="76"/>
      <c r="EW364" s="76"/>
      <c r="EX364" s="76"/>
      <c r="EY364" s="76"/>
      <c r="EZ364" s="76"/>
      <c r="FA364" s="76"/>
      <c r="FB364" s="76"/>
      <c r="FC364" s="76"/>
      <c r="FD364" s="76"/>
      <c r="FE364" s="76"/>
      <c r="FF364" s="76"/>
      <c r="FG364" s="76"/>
      <c r="FH364" s="76"/>
      <c r="FI364" s="76"/>
      <c r="FJ364" s="76"/>
      <c r="FK364" s="76"/>
      <c r="FL364" s="76"/>
      <c r="FM364" s="76"/>
      <c r="FN364" s="76"/>
      <c r="FO364" s="76"/>
      <c r="FP364" s="76"/>
      <c r="FQ364" s="76"/>
      <c r="FR364" s="76"/>
      <c r="FS364" s="76"/>
      <c r="FT364" s="76"/>
      <c r="FU364" s="76"/>
      <c r="FV364" s="76"/>
      <c r="FW364" s="76"/>
      <c r="FX364" s="76"/>
      <c r="FY364" s="76"/>
      <c r="FZ364" s="76"/>
      <c r="GA364" s="76"/>
      <c r="GB364" s="76"/>
      <c r="GC364" s="76"/>
      <c r="GD364" s="76"/>
      <c r="GE364" s="76"/>
      <c r="GF364" s="76"/>
      <c r="GG364" s="76"/>
      <c r="GH364" s="76"/>
      <c r="GI364" s="76"/>
      <c r="GJ364" s="76"/>
      <c r="GK364" s="76"/>
      <c r="GL364" s="76"/>
      <c r="GM364" s="76"/>
      <c r="GN364" s="76"/>
      <c r="GO364" s="76"/>
      <c r="GP364" s="76"/>
      <c r="GQ364" s="76"/>
      <c r="GR364" s="76"/>
      <c r="GS364" s="76"/>
      <c r="GT364" s="76"/>
      <c r="GU364" s="76"/>
      <c r="GV364" s="76"/>
    </row>
    <row r="365" spans="2:204" s="156" customFormat="1" ht="18.75">
      <c r="B365" s="169">
        <v>358</v>
      </c>
      <c r="C365" s="353">
        <v>44348</v>
      </c>
      <c r="D365" s="355" t="s">
        <v>957</v>
      </c>
      <c r="E365" s="355"/>
      <c r="F365" s="406">
        <v>44362</v>
      </c>
      <c r="G365" s="11">
        <v>1</v>
      </c>
      <c r="H365" s="125" t="s">
        <v>401</v>
      </c>
      <c r="I365" s="125" t="s">
        <v>863</v>
      </c>
      <c r="J365" s="123" t="s">
        <v>17</v>
      </c>
      <c r="K365" s="123" t="s">
        <v>1107</v>
      </c>
      <c r="L365" s="238">
        <v>4.3099999999999996</v>
      </c>
      <c r="M365" s="238">
        <v>1.31</v>
      </c>
      <c r="N365" s="236">
        <f t="shared" si="26"/>
        <v>2.9999999999999996</v>
      </c>
      <c r="O365" s="127">
        <v>44088</v>
      </c>
      <c r="P365" s="42">
        <v>9.1333333333333329</v>
      </c>
      <c r="Q365" s="337" t="s">
        <v>1282</v>
      </c>
      <c r="R365" s="125" t="s">
        <v>54</v>
      </c>
      <c r="S365" s="125" t="s">
        <v>56</v>
      </c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76"/>
      <c r="AW365" s="76"/>
      <c r="AX365" s="76"/>
      <c r="AY365" s="76"/>
      <c r="AZ365" s="76"/>
      <c r="BA365" s="76"/>
      <c r="BB365" s="76"/>
      <c r="BC365" s="76"/>
      <c r="BD365" s="76"/>
      <c r="BE365" s="76"/>
      <c r="BF365" s="76"/>
      <c r="BG365" s="76"/>
      <c r="BH365" s="76"/>
      <c r="BI365" s="76"/>
      <c r="BJ365" s="76"/>
      <c r="BK365" s="76"/>
      <c r="BL365" s="76"/>
      <c r="BM365" s="76"/>
      <c r="BN365" s="76"/>
      <c r="BO365" s="76"/>
      <c r="BP365" s="76"/>
      <c r="BQ365" s="76"/>
      <c r="BR365" s="76"/>
      <c r="BS365" s="76"/>
      <c r="BT365" s="76"/>
      <c r="BU365" s="76"/>
      <c r="BV365" s="76"/>
      <c r="BW365" s="76"/>
      <c r="BX365" s="76"/>
      <c r="BY365" s="76"/>
      <c r="BZ365" s="76"/>
      <c r="CA365" s="76"/>
      <c r="CB365" s="76"/>
      <c r="CC365" s="76"/>
      <c r="CD365" s="76"/>
      <c r="CE365" s="76"/>
      <c r="CF365" s="76"/>
      <c r="CG365" s="76"/>
      <c r="CH365" s="76"/>
      <c r="CI365" s="76"/>
      <c r="CJ365" s="76"/>
      <c r="CK365" s="76"/>
      <c r="CL365" s="76"/>
      <c r="CM365" s="76"/>
      <c r="CN365" s="76"/>
      <c r="CO365" s="76"/>
      <c r="CP365" s="76"/>
      <c r="CQ365" s="76"/>
      <c r="CR365" s="76"/>
      <c r="CS365" s="76"/>
      <c r="CT365" s="76"/>
      <c r="CU365" s="76"/>
      <c r="CV365" s="76"/>
      <c r="CW365" s="76"/>
      <c r="CX365" s="76"/>
      <c r="CY365" s="76"/>
      <c r="CZ365" s="76"/>
      <c r="DA365" s="76"/>
      <c r="DB365" s="76"/>
      <c r="DC365" s="76"/>
      <c r="DD365" s="76"/>
      <c r="DE365" s="76"/>
      <c r="DF365" s="76"/>
      <c r="DG365" s="76"/>
      <c r="DH365" s="76"/>
      <c r="DI365" s="76"/>
      <c r="DJ365" s="76"/>
      <c r="DK365" s="76"/>
      <c r="DL365" s="76"/>
      <c r="DM365" s="76"/>
      <c r="DN365" s="76"/>
      <c r="DO365" s="76"/>
      <c r="DP365" s="76"/>
      <c r="DQ365" s="76"/>
      <c r="DR365" s="76"/>
      <c r="DS365" s="76"/>
      <c r="DT365" s="76"/>
      <c r="DU365" s="76"/>
      <c r="DV365" s="76"/>
      <c r="DW365" s="76"/>
      <c r="DX365" s="76"/>
      <c r="DY365" s="76"/>
      <c r="DZ365" s="76"/>
      <c r="EA365" s="76"/>
      <c r="EB365" s="76"/>
      <c r="EC365" s="76"/>
      <c r="ED365" s="76"/>
      <c r="EE365" s="76"/>
      <c r="EF365" s="76"/>
      <c r="EG365" s="76"/>
      <c r="EH365" s="76"/>
      <c r="EI365" s="76"/>
      <c r="EJ365" s="76"/>
      <c r="EK365" s="76"/>
      <c r="EL365" s="76"/>
      <c r="EM365" s="76"/>
      <c r="EN365" s="76"/>
      <c r="EO365" s="76"/>
      <c r="EP365" s="76"/>
      <c r="EQ365" s="76"/>
      <c r="ER365" s="76"/>
      <c r="ES365" s="76"/>
      <c r="ET365" s="76"/>
      <c r="EU365" s="76"/>
      <c r="EV365" s="76"/>
      <c r="EW365" s="76"/>
      <c r="EX365" s="76"/>
      <c r="EY365" s="76"/>
      <c r="EZ365" s="76"/>
      <c r="FA365" s="76"/>
      <c r="FB365" s="76"/>
      <c r="FC365" s="76"/>
      <c r="FD365" s="76"/>
      <c r="FE365" s="76"/>
      <c r="FF365" s="76"/>
      <c r="FG365" s="76"/>
      <c r="FH365" s="76"/>
      <c r="FI365" s="76"/>
      <c r="FJ365" s="76"/>
      <c r="FK365" s="76"/>
      <c r="FL365" s="76"/>
      <c r="FM365" s="76"/>
      <c r="FN365" s="76"/>
      <c r="FO365" s="76"/>
      <c r="FP365" s="76"/>
      <c r="FQ365" s="76"/>
      <c r="FR365" s="76"/>
      <c r="FS365" s="76"/>
      <c r="FT365" s="76"/>
      <c r="FU365" s="76"/>
      <c r="FV365" s="76"/>
      <c r="FW365" s="76"/>
      <c r="FX365" s="76"/>
      <c r="FY365" s="76"/>
      <c r="FZ365" s="76"/>
      <c r="GA365" s="76"/>
      <c r="GB365" s="76"/>
      <c r="GC365" s="76"/>
      <c r="GD365" s="76"/>
      <c r="GE365" s="76"/>
      <c r="GF365" s="76"/>
      <c r="GG365" s="76"/>
      <c r="GH365" s="76"/>
      <c r="GI365" s="76"/>
      <c r="GJ365" s="76"/>
      <c r="GK365" s="76"/>
      <c r="GL365" s="76"/>
      <c r="GM365" s="76"/>
      <c r="GN365" s="76"/>
      <c r="GO365" s="76"/>
      <c r="GP365" s="76"/>
      <c r="GQ365" s="76"/>
      <c r="GR365" s="76"/>
      <c r="GS365" s="76"/>
      <c r="GT365" s="76"/>
      <c r="GU365" s="76"/>
      <c r="GV365" s="76"/>
    </row>
    <row r="366" spans="2:204" s="156" customFormat="1" ht="18.75">
      <c r="B366" s="169">
        <v>359</v>
      </c>
      <c r="C366" s="353">
        <v>44348</v>
      </c>
      <c r="D366" s="355" t="s">
        <v>957</v>
      </c>
      <c r="E366" s="355"/>
      <c r="F366" s="406">
        <v>44362</v>
      </c>
      <c r="G366" s="14">
        <v>3</v>
      </c>
      <c r="H366" s="125" t="s">
        <v>744</v>
      </c>
      <c r="I366" s="125" t="s">
        <v>1012</v>
      </c>
      <c r="J366" s="123" t="s">
        <v>1042</v>
      </c>
      <c r="K366" s="123" t="s">
        <v>1106</v>
      </c>
      <c r="L366" s="238">
        <v>0.78</v>
      </c>
      <c r="M366" s="238">
        <v>0.2</v>
      </c>
      <c r="N366" s="236">
        <f t="shared" si="26"/>
        <v>0.58000000000000007</v>
      </c>
      <c r="O366" s="127">
        <v>44074</v>
      </c>
      <c r="P366" s="42">
        <v>9.6</v>
      </c>
      <c r="Q366" s="337" t="s">
        <v>1282</v>
      </c>
      <c r="R366" s="125" t="s">
        <v>52</v>
      </c>
      <c r="S366" s="125" t="s">
        <v>112</v>
      </c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6"/>
      <c r="AX366" s="76"/>
      <c r="AY366" s="76"/>
      <c r="AZ366" s="76"/>
      <c r="BA366" s="76"/>
      <c r="BB366" s="76"/>
      <c r="BC366" s="76"/>
      <c r="BD366" s="76"/>
      <c r="BE366" s="76"/>
      <c r="BF366" s="76"/>
      <c r="BG366" s="76"/>
      <c r="BH366" s="76"/>
      <c r="BI366" s="76"/>
      <c r="BJ366" s="76"/>
      <c r="BK366" s="76"/>
      <c r="BL366" s="76"/>
      <c r="BM366" s="76"/>
      <c r="BN366" s="76"/>
      <c r="BO366" s="76"/>
      <c r="BP366" s="76"/>
      <c r="BQ366" s="76"/>
      <c r="BR366" s="76"/>
      <c r="BS366" s="76"/>
      <c r="BT366" s="76"/>
      <c r="BU366" s="76"/>
      <c r="BV366" s="76"/>
      <c r="BW366" s="76"/>
      <c r="BX366" s="76"/>
      <c r="BY366" s="76"/>
      <c r="BZ366" s="76"/>
      <c r="CA366" s="76"/>
      <c r="CB366" s="76"/>
      <c r="CC366" s="76"/>
      <c r="CD366" s="76"/>
      <c r="CE366" s="76"/>
      <c r="CF366" s="76"/>
      <c r="CG366" s="76"/>
      <c r="CH366" s="76"/>
      <c r="CI366" s="76"/>
      <c r="CJ366" s="76"/>
      <c r="CK366" s="76"/>
      <c r="CL366" s="76"/>
      <c r="CM366" s="76"/>
      <c r="CN366" s="76"/>
      <c r="CO366" s="76"/>
      <c r="CP366" s="76"/>
      <c r="CQ366" s="76"/>
      <c r="CR366" s="76"/>
      <c r="CS366" s="76"/>
      <c r="CT366" s="76"/>
      <c r="CU366" s="76"/>
      <c r="CV366" s="76"/>
      <c r="CW366" s="76"/>
      <c r="CX366" s="76"/>
      <c r="CY366" s="76"/>
      <c r="CZ366" s="76"/>
      <c r="DA366" s="76"/>
      <c r="DB366" s="76"/>
      <c r="DC366" s="76"/>
      <c r="DD366" s="76"/>
      <c r="DE366" s="76"/>
      <c r="DF366" s="76"/>
      <c r="DG366" s="76"/>
      <c r="DH366" s="76"/>
      <c r="DI366" s="76"/>
      <c r="DJ366" s="76"/>
      <c r="DK366" s="76"/>
      <c r="DL366" s="76"/>
      <c r="DM366" s="76"/>
      <c r="DN366" s="76"/>
      <c r="DO366" s="76"/>
      <c r="DP366" s="76"/>
      <c r="DQ366" s="76"/>
      <c r="DR366" s="76"/>
      <c r="DS366" s="76"/>
      <c r="DT366" s="76"/>
      <c r="DU366" s="76"/>
      <c r="DV366" s="76"/>
      <c r="DW366" s="76"/>
      <c r="DX366" s="76"/>
      <c r="DY366" s="76"/>
      <c r="DZ366" s="76"/>
      <c r="EA366" s="76"/>
      <c r="EB366" s="76"/>
      <c r="EC366" s="76"/>
      <c r="ED366" s="76"/>
      <c r="EE366" s="76"/>
      <c r="EF366" s="76"/>
      <c r="EG366" s="76"/>
      <c r="EH366" s="76"/>
      <c r="EI366" s="76"/>
      <c r="EJ366" s="76"/>
      <c r="EK366" s="76"/>
      <c r="EL366" s="76"/>
      <c r="EM366" s="76"/>
      <c r="EN366" s="76"/>
      <c r="EO366" s="76"/>
      <c r="EP366" s="76"/>
      <c r="EQ366" s="76"/>
      <c r="ER366" s="76"/>
      <c r="ES366" s="76"/>
      <c r="ET366" s="76"/>
      <c r="EU366" s="76"/>
      <c r="EV366" s="76"/>
      <c r="EW366" s="76"/>
      <c r="EX366" s="76"/>
      <c r="EY366" s="76"/>
      <c r="EZ366" s="76"/>
      <c r="FA366" s="76"/>
      <c r="FB366" s="76"/>
      <c r="FC366" s="76"/>
      <c r="FD366" s="76"/>
      <c r="FE366" s="76"/>
      <c r="FF366" s="76"/>
      <c r="FG366" s="76"/>
      <c r="FH366" s="76"/>
      <c r="FI366" s="76"/>
      <c r="FJ366" s="76"/>
      <c r="FK366" s="76"/>
      <c r="FL366" s="76"/>
      <c r="FM366" s="76"/>
      <c r="FN366" s="76"/>
      <c r="FO366" s="76"/>
      <c r="FP366" s="76"/>
      <c r="FQ366" s="76"/>
      <c r="FR366" s="76"/>
      <c r="FS366" s="76"/>
      <c r="FT366" s="76"/>
      <c r="FU366" s="76"/>
      <c r="FV366" s="76"/>
      <c r="FW366" s="76"/>
      <c r="FX366" s="76"/>
      <c r="FY366" s="76"/>
      <c r="FZ366" s="76"/>
      <c r="GA366" s="76"/>
      <c r="GB366" s="76"/>
      <c r="GC366" s="76"/>
      <c r="GD366" s="76"/>
      <c r="GE366" s="76"/>
      <c r="GF366" s="76"/>
      <c r="GG366" s="76"/>
      <c r="GH366" s="76"/>
      <c r="GI366" s="76"/>
      <c r="GJ366" s="76"/>
      <c r="GK366" s="76"/>
      <c r="GL366" s="76"/>
      <c r="GM366" s="76"/>
      <c r="GN366" s="76"/>
      <c r="GO366" s="76"/>
      <c r="GP366" s="76"/>
      <c r="GQ366" s="76"/>
      <c r="GR366" s="76"/>
      <c r="GS366" s="76"/>
      <c r="GT366" s="76"/>
      <c r="GU366" s="76"/>
      <c r="GV366" s="76"/>
    </row>
    <row r="367" spans="2:204" s="156" customFormat="1" ht="18.75">
      <c r="B367" s="169">
        <v>360</v>
      </c>
      <c r="C367" s="353">
        <v>44348</v>
      </c>
      <c r="D367" s="355" t="s">
        <v>959</v>
      </c>
      <c r="E367" s="355"/>
      <c r="F367" s="406">
        <v>44363</v>
      </c>
      <c r="G367" s="96">
        <v>1</v>
      </c>
      <c r="H367" s="125" t="s">
        <v>174</v>
      </c>
      <c r="I367" s="125" t="s">
        <v>35</v>
      </c>
      <c r="J367" s="123" t="s">
        <v>784</v>
      </c>
      <c r="K367" s="123" t="s">
        <v>1108</v>
      </c>
      <c r="L367" s="238">
        <v>0.9</v>
      </c>
      <c r="M367" s="238">
        <v>0.8</v>
      </c>
      <c r="N367" s="236">
        <v>9.9999999999999978E-2</v>
      </c>
      <c r="O367" s="127">
        <v>44152</v>
      </c>
      <c r="P367" s="42">
        <v>7.0333333333333332</v>
      </c>
      <c r="Q367" s="337" t="s">
        <v>1282</v>
      </c>
      <c r="R367" s="125" t="s">
        <v>52</v>
      </c>
      <c r="S367" s="125" t="s">
        <v>57</v>
      </c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6"/>
      <c r="BA367" s="76"/>
      <c r="BB367" s="76"/>
      <c r="BC367" s="76"/>
      <c r="BD367" s="76"/>
      <c r="BE367" s="76"/>
      <c r="BF367" s="76"/>
      <c r="BG367" s="76"/>
      <c r="BH367" s="76"/>
      <c r="BI367" s="76"/>
      <c r="BJ367" s="76"/>
      <c r="BK367" s="76"/>
      <c r="BL367" s="76"/>
      <c r="BM367" s="76"/>
      <c r="BN367" s="76"/>
      <c r="BO367" s="76"/>
      <c r="BP367" s="76"/>
      <c r="BQ367" s="76"/>
      <c r="BR367" s="76"/>
      <c r="BS367" s="76"/>
      <c r="BT367" s="76"/>
      <c r="BU367" s="76"/>
      <c r="BV367" s="76"/>
      <c r="BW367" s="76"/>
      <c r="BX367" s="76"/>
      <c r="BY367" s="76"/>
      <c r="BZ367" s="76"/>
      <c r="CA367" s="76"/>
      <c r="CB367" s="76"/>
      <c r="CC367" s="76"/>
      <c r="CD367" s="76"/>
      <c r="CE367" s="76"/>
      <c r="CF367" s="76"/>
      <c r="CG367" s="76"/>
      <c r="CH367" s="76"/>
      <c r="CI367" s="76"/>
      <c r="CJ367" s="76"/>
      <c r="CK367" s="76"/>
      <c r="CL367" s="76"/>
      <c r="CM367" s="76"/>
      <c r="CN367" s="76"/>
      <c r="CO367" s="76"/>
      <c r="CP367" s="76"/>
      <c r="CQ367" s="76"/>
      <c r="CR367" s="76"/>
      <c r="CS367" s="76"/>
      <c r="CT367" s="76"/>
      <c r="CU367" s="76"/>
      <c r="CV367" s="76"/>
      <c r="CW367" s="76"/>
      <c r="CX367" s="76"/>
      <c r="CY367" s="76"/>
      <c r="CZ367" s="76"/>
      <c r="DA367" s="76"/>
      <c r="DB367" s="76"/>
      <c r="DC367" s="76"/>
      <c r="DD367" s="76"/>
      <c r="DE367" s="76"/>
      <c r="DF367" s="76"/>
      <c r="DG367" s="76"/>
      <c r="DH367" s="76"/>
      <c r="DI367" s="76"/>
      <c r="DJ367" s="76"/>
      <c r="DK367" s="76"/>
      <c r="DL367" s="76"/>
      <c r="DM367" s="76"/>
      <c r="DN367" s="76"/>
      <c r="DO367" s="76"/>
      <c r="DP367" s="76"/>
      <c r="DQ367" s="76"/>
      <c r="DR367" s="76"/>
      <c r="DS367" s="76"/>
      <c r="DT367" s="76"/>
      <c r="DU367" s="76"/>
      <c r="DV367" s="76"/>
      <c r="DW367" s="76"/>
      <c r="DX367" s="76"/>
      <c r="DY367" s="76"/>
      <c r="DZ367" s="76"/>
      <c r="EA367" s="76"/>
      <c r="EB367" s="76"/>
      <c r="EC367" s="76"/>
      <c r="ED367" s="76"/>
      <c r="EE367" s="76"/>
      <c r="EF367" s="76"/>
      <c r="EG367" s="76"/>
      <c r="EH367" s="76"/>
      <c r="EI367" s="76"/>
      <c r="EJ367" s="76"/>
      <c r="EK367" s="76"/>
      <c r="EL367" s="76"/>
      <c r="EM367" s="76"/>
      <c r="EN367" s="76"/>
      <c r="EO367" s="76"/>
      <c r="EP367" s="76"/>
      <c r="EQ367" s="76"/>
      <c r="ER367" s="76"/>
      <c r="ES367" s="76"/>
      <c r="ET367" s="76"/>
      <c r="EU367" s="76"/>
      <c r="EV367" s="76"/>
      <c r="EW367" s="76"/>
      <c r="EX367" s="76"/>
      <c r="EY367" s="76"/>
      <c r="EZ367" s="76"/>
      <c r="FA367" s="76"/>
      <c r="FB367" s="76"/>
      <c r="FC367" s="76"/>
      <c r="FD367" s="76"/>
      <c r="FE367" s="76"/>
      <c r="FF367" s="76"/>
      <c r="FG367" s="76"/>
      <c r="FH367" s="76"/>
      <c r="FI367" s="76"/>
      <c r="FJ367" s="76"/>
      <c r="FK367" s="76"/>
      <c r="FL367" s="76"/>
      <c r="FM367" s="76"/>
      <c r="FN367" s="76"/>
      <c r="FO367" s="76"/>
      <c r="FP367" s="76"/>
      <c r="FQ367" s="76"/>
      <c r="FR367" s="76"/>
      <c r="FS367" s="76"/>
      <c r="FT367" s="76"/>
      <c r="FU367" s="76"/>
      <c r="FV367" s="76"/>
      <c r="FW367" s="76"/>
      <c r="FX367" s="76"/>
      <c r="FY367" s="76"/>
      <c r="FZ367" s="76"/>
      <c r="GA367" s="76"/>
      <c r="GB367" s="76"/>
      <c r="GC367" s="76"/>
      <c r="GD367" s="76"/>
      <c r="GE367" s="76"/>
      <c r="GF367" s="76"/>
      <c r="GG367" s="76"/>
      <c r="GH367" s="76"/>
      <c r="GI367" s="76"/>
      <c r="GJ367" s="76"/>
      <c r="GK367" s="76"/>
      <c r="GL367" s="76"/>
      <c r="GM367" s="76"/>
      <c r="GN367" s="76"/>
      <c r="GO367" s="76"/>
      <c r="GP367" s="76"/>
      <c r="GQ367" s="76"/>
      <c r="GR367" s="76"/>
      <c r="GS367" s="76"/>
      <c r="GT367" s="76"/>
      <c r="GU367" s="76"/>
      <c r="GV367" s="76"/>
    </row>
    <row r="368" spans="2:204" s="156" customFormat="1" ht="18.75">
      <c r="B368" s="169">
        <v>361</v>
      </c>
      <c r="C368" s="353">
        <v>44348</v>
      </c>
      <c r="D368" s="355" t="s">
        <v>959</v>
      </c>
      <c r="E368" s="355"/>
      <c r="F368" s="406">
        <v>44363</v>
      </c>
      <c r="G368" s="96">
        <v>1</v>
      </c>
      <c r="H368" s="125" t="s">
        <v>174</v>
      </c>
      <c r="I368" s="125" t="s">
        <v>35</v>
      </c>
      <c r="J368" s="123" t="s">
        <v>745</v>
      </c>
      <c r="K368" s="123" t="s">
        <v>1109</v>
      </c>
      <c r="L368" s="238">
        <v>2.58</v>
      </c>
      <c r="M368" s="238">
        <v>1.58</v>
      </c>
      <c r="N368" s="236">
        <v>1</v>
      </c>
      <c r="O368" s="127">
        <v>44060</v>
      </c>
      <c r="P368" s="42">
        <v>10.1</v>
      </c>
      <c r="Q368" s="337" t="s">
        <v>1282</v>
      </c>
      <c r="R368" s="125" t="s">
        <v>52</v>
      </c>
      <c r="S368" s="125" t="s">
        <v>74</v>
      </c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  <c r="AR368" s="76"/>
      <c r="AS368" s="76"/>
      <c r="AT368" s="76"/>
      <c r="AU368" s="76"/>
      <c r="AV368" s="76"/>
      <c r="AW368" s="76"/>
      <c r="AX368" s="76"/>
      <c r="AY368" s="76"/>
      <c r="AZ368" s="76"/>
      <c r="BA368" s="76"/>
      <c r="BB368" s="76"/>
      <c r="BC368" s="76"/>
      <c r="BD368" s="76"/>
      <c r="BE368" s="76"/>
      <c r="BF368" s="76"/>
      <c r="BG368" s="76"/>
      <c r="BH368" s="76"/>
      <c r="BI368" s="76"/>
      <c r="BJ368" s="76"/>
      <c r="BK368" s="76"/>
      <c r="BL368" s="76"/>
      <c r="BM368" s="76"/>
      <c r="BN368" s="76"/>
      <c r="BO368" s="76"/>
      <c r="BP368" s="76"/>
      <c r="BQ368" s="76"/>
      <c r="BR368" s="76"/>
      <c r="BS368" s="76"/>
      <c r="BT368" s="76"/>
      <c r="BU368" s="76"/>
      <c r="BV368" s="76"/>
      <c r="BW368" s="76"/>
      <c r="BX368" s="76"/>
      <c r="BY368" s="76"/>
      <c r="BZ368" s="76"/>
      <c r="CA368" s="76"/>
      <c r="CB368" s="76"/>
      <c r="CC368" s="76"/>
      <c r="CD368" s="76"/>
      <c r="CE368" s="76"/>
      <c r="CF368" s="76"/>
      <c r="CG368" s="76"/>
      <c r="CH368" s="76"/>
      <c r="CI368" s="76"/>
      <c r="CJ368" s="76"/>
      <c r="CK368" s="76"/>
      <c r="CL368" s="76"/>
      <c r="CM368" s="76"/>
      <c r="CN368" s="76"/>
      <c r="CO368" s="76"/>
      <c r="CP368" s="76"/>
      <c r="CQ368" s="76"/>
      <c r="CR368" s="76"/>
      <c r="CS368" s="76"/>
      <c r="CT368" s="76"/>
      <c r="CU368" s="76"/>
      <c r="CV368" s="76"/>
      <c r="CW368" s="76"/>
      <c r="CX368" s="76"/>
      <c r="CY368" s="76"/>
      <c r="CZ368" s="76"/>
      <c r="DA368" s="76"/>
      <c r="DB368" s="76"/>
      <c r="DC368" s="76"/>
      <c r="DD368" s="76"/>
      <c r="DE368" s="76"/>
      <c r="DF368" s="76"/>
      <c r="DG368" s="76"/>
      <c r="DH368" s="76"/>
      <c r="DI368" s="76"/>
      <c r="DJ368" s="76"/>
      <c r="DK368" s="76"/>
      <c r="DL368" s="76"/>
      <c r="DM368" s="76"/>
      <c r="DN368" s="76"/>
      <c r="DO368" s="76"/>
      <c r="DP368" s="76"/>
      <c r="DQ368" s="76"/>
      <c r="DR368" s="76"/>
      <c r="DS368" s="76"/>
      <c r="DT368" s="76"/>
      <c r="DU368" s="76"/>
      <c r="DV368" s="76"/>
      <c r="DW368" s="76"/>
      <c r="DX368" s="76"/>
      <c r="DY368" s="76"/>
      <c r="DZ368" s="76"/>
      <c r="EA368" s="76"/>
      <c r="EB368" s="76"/>
      <c r="EC368" s="76"/>
      <c r="ED368" s="76"/>
      <c r="EE368" s="76"/>
      <c r="EF368" s="76"/>
      <c r="EG368" s="76"/>
      <c r="EH368" s="76"/>
      <c r="EI368" s="76"/>
      <c r="EJ368" s="76"/>
      <c r="EK368" s="76"/>
      <c r="EL368" s="76"/>
      <c r="EM368" s="76"/>
      <c r="EN368" s="76"/>
      <c r="EO368" s="76"/>
      <c r="EP368" s="76"/>
      <c r="EQ368" s="76"/>
      <c r="ER368" s="76"/>
      <c r="ES368" s="76"/>
      <c r="ET368" s="76"/>
      <c r="EU368" s="76"/>
      <c r="EV368" s="76"/>
      <c r="EW368" s="76"/>
      <c r="EX368" s="76"/>
      <c r="EY368" s="76"/>
      <c r="EZ368" s="76"/>
      <c r="FA368" s="76"/>
      <c r="FB368" s="76"/>
      <c r="FC368" s="76"/>
      <c r="FD368" s="76"/>
      <c r="FE368" s="76"/>
      <c r="FF368" s="76"/>
      <c r="FG368" s="76"/>
      <c r="FH368" s="76"/>
      <c r="FI368" s="76"/>
      <c r="FJ368" s="76"/>
      <c r="FK368" s="76"/>
      <c r="FL368" s="76"/>
      <c r="FM368" s="76"/>
      <c r="FN368" s="76"/>
      <c r="FO368" s="76"/>
      <c r="FP368" s="76"/>
      <c r="FQ368" s="76"/>
      <c r="FR368" s="76"/>
      <c r="FS368" s="76"/>
      <c r="FT368" s="76"/>
      <c r="FU368" s="76"/>
      <c r="FV368" s="76"/>
      <c r="FW368" s="76"/>
      <c r="FX368" s="76"/>
      <c r="FY368" s="76"/>
      <c r="FZ368" s="76"/>
      <c r="GA368" s="76"/>
      <c r="GB368" s="76"/>
      <c r="GC368" s="76"/>
      <c r="GD368" s="76"/>
      <c r="GE368" s="76"/>
      <c r="GF368" s="76"/>
      <c r="GG368" s="76"/>
      <c r="GH368" s="76"/>
      <c r="GI368" s="76"/>
      <c r="GJ368" s="76"/>
      <c r="GK368" s="76"/>
      <c r="GL368" s="76"/>
      <c r="GM368" s="76"/>
      <c r="GN368" s="76"/>
      <c r="GO368" s="76"/>
      <c r="GP368" s="76"/>
      <c r="GQ368" s="76"/>
      <c r="GR368" s="76"/>
      <c r="GS368" s="76"/>
      <c r="GT368" s="76"/>
      <c r="GU368" s="76"/>
      <c r="GV368" s="76"/>
    </row>
    <row r="369" spans="2:204" s="156" customFormat="1" ht="18.75">
      <c r="B369" s="169">
        <v>362</v>
      </c>
      <c r="C369" s="353">
        <v>44348</v>
      </c>
      <c r="D369" s="355" t="s">
        <v>959</v>
      </c>
      <c r="E369" s="355"/>
      <c r="F369" s="406">
        <v>44363</v>
      </c>
      <c r="G369" s="96">
        <v>1</v>
      </c>
      <c r="H369" s="125" t="s">
        <v>174</v>
      </c>
      <c r="I369" s="125" t="s">
        <v>35</v>
      </c>
      <c r="J369" s="123" t="s">
        <v>745</v>
      </c>
      <c r="K369" s="123" t="s">
        <v>1110</v>
      </c>
      <c r="L369" s="238">
        <v>3.02</v>
      </c>
      <c r="M369" s="238">
        <v>1.5</v>
      </c>
      <c r="N369" s="236">
        <v>1.52</v>
      </c>
      <c r="O369" s="127">
        <v>44056</v>
      </c>
      <c r="P369" s="42">
        <v>10.233333333333333</v>
      </c>
      <c r="Q369" s="337" t="s">
        <v>1282</v>
      </c>
      <c r="R369" s="125" t="s">
        <v>52</v>
      </c>
      <c r="S369" s="125" t="s">
        <v>74</v>
      </c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6"/>
      <c r="AX369" s="76"/>
      <c r="AY369" s="76"/>
      <c r="AZ369" s="76"/>
      <c r="BA369" s="76"/>
      <c r="BB369" s="76"/>
      <c r="BC369" s="76"/>
      <c r="BD369" s="76"/>
      <c r="BE369" s="76"/>
      <c r="BF369" s="76"/>
      <c r="BG369" s="76"/>
      <c r="BH369" s="76"/>
      <c r="BI369" s="76"/>
      <c r="BJ369" s="76"/>
      <c r="BK369" s="76"/>
      <c r="BL369" s="76"/>
      <c r="BM369" s="76"/>
      <c r="BN369" s="76"/>
      <c r="BO369" s="76"/>
      <c r="BP369" s="76"/>
      <c r="BQ369" s="76"/>
      <c r="BR369" s="76"/>
      <c r="BS369" s="76"/>
      <c r="BT369" s="76"/>
      <c r="BU369" s="76"/>
      <c r="BV369" s="76"/>
      <c r="BW369" s="76"/>
      <c r="BX369" s="76"/>
      <c r="BY369" s="76"/>
      <c r="BZ369" s="76"/>
      <c r="CA369" s="76"/>
      <c r="CB369" s="76"/>
      <c r="CC369" s="76"/>
      <c r="CD369" s="76"/>
      <c r="CE369" s="76"/>
      <c r="CF369" s="76"/>
      <c r="CG369" s="76"/>
      <c r="CH369" s="76"/>
      <c r="CI369" s="76"/>
      <c r="CJ369" s="76"/>
      <c r="CK369" s="76"/>
      <c r="CL369" s="76"/>
      <c r="CM369" s="76"/>
      <c r="CN369" s="76"/>
      <c r="CO369" s="76"/>
      <c r="CP369" s="76"/>
      <c r="CQ369" s="76"/>
      <c r="CR369" s="76"/>
      <c r="CS369" s="76"/>
      <c r="CT369" s="76"/>
      <c r="CU369" s="76"/>
      <c r="CV369" s="76"/>
      <c r="CW369" s="76"/>
      <c r="CX369" s="76"/>
      <c r="CY369" s="76"/>
      <c r="CZ369" s="76"/>
      <c r="DA369" s="76"/>
      <c r="DB369" s="76"/>
      <c r="DC369" s="76"/>
      <c r="DD369" s="76"/>
      <c r="DE369" s="76"/>
      <c r="DF369" s="76"/>
      <c r="DG369" s="76"/>
      <c r="DH369" s="76"/>
      <c r="DI369" s="76"/>
      <c r="DJ369" s="76"/>
      <c r="DK369" s="76"/>
      <c r="DL369" s="76"/>
      <c r="DM369" s="76"/>
      <c r="DN369" s="76"/>
      <c r="DO369" s="76"/>
      <c r="DP369" s="76"/>
      <c r="DQ369" s="76"/>
      <c r="DR369" s="76"/>
      <c r="DS369" s="76"/>
      <c r="DT369" s="76"/>
      <c r="DU369" s="76"/>
      <c r="DV369" s="76"/>
      <c r="DW369" s="76"/>
      <c r="DX369" s="76"/>
      <c r="DY369" s="76"/>
      <c r="DZ369" s="76"/>
      <c r="EA369" s="76"/>
      <c r="EB369" s="76"/>
      <c r="EC369" s="76"/>
      <c r="ED369" s="76"/>
      <c r="EE369" s="76"/>
      <c r="EF369" s="76"/>
      <c r="EG369" s="76"/>
      <c r="EH369" s="76"/>
      <c r="EI369" s="76"/>
      <c r="EJ369" s="76"/>
      <c r="EK369" s="76"/>
      <c r="EL369" s="76"/>
      <c r="EM369" s="76"/>
      <c r="EN369" s="76"/>
      <c r="EO369" s="76"/>
      <c r="EP369" s="76"/>
      <c r="EQ369" s="76"/>
      <c r="ER369" s="76"/>
      <c r="ES369" s="76"/>
      <c r="ET369" s="76"/>
      <c r="EU369" s="76"/>
      <c r="EV369" s="76"/>
      <c r="EW369" s="76"/>
      <c r="EX369" s="76"/>
      <c r="EY369" s="76"/>
      <c r="EZ369" s="76"/>
      <c r="FA369" s="76"/>
      <c r="FB369" s="76"/>
      <c r="FC369" s="76"/>
      <c r="FD369" s="76"/>
      <c r="FE369" s="76"/>
      <c r="FF369" s="76"/>
      <c r="FG369" s="76"/>
      <c r="FH369" s="76"/>
      <c r="FI369" s="76"/>
      <c r="FJ369" s="76"/>
      <c r="FK369" s="76"/>
      <c r="FL369" s="76"/>
      <c r="FM369" s="76"/>
      <c r="FN369" s="76"/>
      <c r="FO369" s="76"/>
      <c r="FP369" s="76"/>
      <c r="FQ369" s="76"/>
      <c r="FR369" s="76"/>
      <c r="FS369" s="76"/>
      <c r="FT369" s="76"/>
      <c r="FU369" s="76"/>
      <c r="FV369" s="76"/>
      <c r="FW369" s="76"/>
      <c r="FX369" s="76"/>
      <c r="FY369" s="76"/>
      <c r="FZ369" s="76"/>
      <c r="GA369" s="76"/>
      <c r="GB369" s="76"/>
      <c r="GC369" s="76"/>
      <c r="GD369" s="76"/>
      <c r="GE369" s="76"/>
      <c r="GF369" s="76"/>
      <c r="GG369" s="76"/>
      <c r="GH369" s="76"/>
      <c r="GI369" s="76"/>
      <c r="GJ369" s="76"/>
      <c r="GK369" s="76"/>
      <c r="GL369" s="76"/>
      <c r="GM369" s="76"/>
      <c r="GN369" s="76"/>
      <c r="GO369" s="76"/>
      <c r="GP369" s="76"/>
      <c r="GQ369" s="76"/>
      <c r="GR369" s="76"/>
      <c r="GS369" s="76"/>
      <c r="GT369" s="76"/>
      <c r="GU369" s="76"/>
      <c r="GV369" s="76"/>
    </row>
    <row r="370" spans="2:204" s="156" customFormat="1" ht="18.75">
      <c r="B370" s="169">
        <v>363</v>
      </c>
      <c r="C370" s="353">
        <v>44348</v>
      </c>
      <c r="D370" s="355" t="s">
        <v>959</v>
      </c>
      <c r="E370" s="355"/>
      <c r="F370" s="406">
        <v>44363</v>
      </c>
      <c r="G370" s="96">
        <v>1</v>
      </c>
      <c r="H370" s="125" t="s">
        <v>174</v>
      </c>
      <c r="I370" s="125" t="s">
        <v>35</v>
      </c>
      <c r="J370" s="123" t="s">
        <v>745</v>
      </c>
      <c r="K370" s="123" t="s">
        <v>1111</v>
      </c>
      <c r="L370" s="238">
        <v>0.79</v>
      </c>
      <c r="M370" s="238">
        <v>0.79</v>
      </c>
      <c r="N370" s="236">
        <v>0</v>
      </c>
      <c r="O370" s="127">
        <v>44058</v>
      </c>
      <c r="P370" s="42">
        <v>10.166666666666666</v>
      </c>
      <c r="Q370" s="337" t="s">
        <v>1282</v>
      </c>
      <c r="R370" s="125" t="s">
        <v>52</v>
      </c>
      <c r="S370" s="125" t="s">
        <v>74</v>
      </c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6"/>
      <c r="AX370" s="76"/>
      <c r="AY370" s="76"/>
      <c r="AZ370" s="76"/>
      <c r="BA370" s="76"/>
      <c r="BB370" s="76"/>
      <c r="BC370" s="76"/>
      <c r="BD370" s="76"/>
      <c r="BE370" s="76"/>
      <c r="BF370" s="76"/>
      <c r="BG370" s="76"/>
      <c r="BH370" s="76"/>
      <c r="BI370" s="76"/>
      <c r="BJ370" s="76"/>
      <c r="BK370" s="76"/>
      <c r="BL370" s="76"/>
      <c r="BM370" s="76"/>
      <c r="BN370" s="76"/>
      <c r="BO370" s="76"/>
      <c r="BP370" s="76"/>
      <c r="BQ370" s="76"/>
      <c r="BR370" s="76"/>
      <c r="BS370" s="76"/>
      <c r="BT370" s="76"/>
      <c r="BU370" s="76"/>
      <c r="BV370" s="76"/>
      <c r="BW370" s="76"/>
      <c r="BX370" s="76"/>
      <c r="BY370" s="76"/>
      <c r="BZ370" s="76"/>
      <c r="CA370" s="76"/>
      <c r="CB370" s="76"/>
      <c r="CC370" s="76"/>
      <c r="CD370" s="76"/>
      <c r="CE370" s="76"/>
      <c r="CF370" s="76"/>
      <c r="CG370" s="76"/>
      <c r="CH370" s="76"/>
      <c r="CI370" s="76"/>
      <c r="CJ370" s="76"/>
      <c r="CK370" s="76"/>
      <c r="CL370" s="76"/>
      <c r="CM370" s="76"/>
      <c r="CN370" s="76"/>
      <c r="CO370" s="76"/>
      <c r="CP370" s="76"/>
      <c r="CQ370" s="76"/>
      <c r="CR370" s="76"/>
      <c r="CS370" s="76"/>
      <c r="CT370" s="76"/>
      <c r="CU370" s="76"/>
      <c r="CV370" s="76"/>
      <c r="CW370" s="76"/>
      <c r="CX370" s="76"/>
      <c r="CY370" s="76"/>
      <c r="CZ370" s="76"/>
      <c r="DA370" s="76"/>
      <c r="DB370" s="76"/>
      <c r="DC370" s="76"/>
      <c r="DD370" s="76"/>
      <c r="DE370" s="76"/>
      <c r="DF370" s="76"/>
      <c r="DG370" s="76"/>
      <c r="DH370" s="76"/>
      <c r="DI370" s="76"/>
      <c r="DJ370" s="76"/>
      <c r="DK370" s="76"/>
      <c r="DL370" s="76"/>
      <c r="DM370" s="76"/>
      <c r="DN370" s="76"/>
      <c r="DO370" s="76"/>
      <c r="DP370" s="76"/>
      <c r="DQ370" s="76"/>
      <c r="DR370" s="76"/>
      <c r="DS370" s="76"/>
      <c r="DT370" s="76"/>
      <c r="DU370" s="76"/>
      <c r="DV370" s="76"/>
      <c r="DW370" s="76"/>
      <c r="DX370" s="76"/>
      <c r="DY370" s="76"/>
      <c r="DZ370" s="76"/>
      <c r="EA370" s="76"/>
      <c r="EB370" s="76"/>
      <c r="EC370" s="76"/>
      <c r="ED370" s="76"/>
      <c r="EE370" s="76"/>
      <c r="EF370" s="76"/>
      <c r="EG370" s="76"/>
      <c r="EH370" s="76"/>
      <c r="EI370" s="76"/>
      <c r="EJ370" s="76"/>
      <c r="EK370" s="76"/>
      <c r="EL370" s="76"/>
      <c r="EM370" s="76"/>
      <c r="EN370" s="76"/>
      <c r="EO370" s="76"/>
      <c r="EP370" s="76"/>
      <c r="EQ370" s="76"/>
      <c r="ER370" s="76"/>
      <c r="ES370" s="76"/>
      <c r="ET370" s="76"/>
      <c r="EU370" s="76"/>
      <c r="EV370" s="76"/>
      <c r="EW370" s="76"/>
      <c r="EX370" s="76"/>
      <c r="EY370" s="76"/>
      <c r="EZ370" s="76"/>
      <c r="FA370" s="76"/>
      <c r="FB370" s="76"/>
      <c r="FC370" s="76"/>
      <c r="FD370" s="76"/>
      <c r="FE370" s="76"/>
      <c r="FF370" s="76"/>
      <c r="FG370" s="76"/>
      <c r="FH370" s="76"/>
      <c r="FI370" s="76"/>
      <c r="FJ370" s="76"/>
      <c r="FK370" s="76"/>
      <c r="FL370" s="76"/>
      <c r="FM370" s="76"/>
      <c r="FN370" s="76"/>
      <c r="FO370" s="76"/>
      <c r="FP370" s="76"/>
      <c r="FQ370" s="76"/>
      <c r="FR370" s="76"/>
      <c r="FS370" s="76"/>
      <c r="FT370" s="76"/>
      <c r="FU370" s="76"/>
      <c r="FV370" s="76"/>
      <c r="FW370" s="76"/>
      <c r="FX370" s="76"/>
      <c r="FY370" s="76"/>
      <c r="FZ370" s="76"/>
      <c r="GA370" s="76"/>
      <c r="GB370" s="76"/>
      <c r="GC370" s="76"/>
      <c r="GD370" s="76"/>
      <c r="GE370" s="76"/>
      <c r="GF370" s="76"/>
      <c r="GG370" s="76"/>
      <c r="GH370" s="76"/>
      <c r="GI370" s="76"/>
      <c r="GJ370" s="76"/>
      <c r="GK370" s="76"/>
      <c r="GL370" s="76"/>
      <c r="GM370" s="76"/>
      <c r="GN370" s="76"/>
      <c r="GO370" s="76"/>
      <c r="GP370" s="76"/>
      <c r="GQ370" s="76"/>
      <c r="GR370" s="76"/>
      <c r="GS370" s="76"/>
      <c r="GT370" s="76"/>
      <c r="GU370" s="76"/>
      <c r="GV370" s="76"/>
    </row>
    <row r="371" spans="2:204" s="156" customFormat="1" ht="18.75">
      <c r="B371" s="169">
        <v>364</v>
      </c>
      <c r="C371" s="353">
        <v>44348</v>
      </c>
      <c r="D371" s="355" t="s">
        <v>959</v>
      </c>
      <c r="E371" s="355"/>
      <c r="F371" s="406">
        <v>44363</v>
      </c>
      <c r="G371" s="96">
        <v>1</v>
      </c>
      <c r="H371" s="125" t="s">
        <v>174</v>
      </c>
      <c r="I371" s="125" t="s">
        <v>35</v>
      </c>
      <c r="J371" s="123" t="s">
        <v>745</v>
      </c>
      <c r="K371" s="123" t="s">
        <v>1112</v>
      </c>
      <c r="L371" s="238">
        <v>0.95</v>
      </c>
      <c r="M371" s="238">
        <v>0.95</v>
      </c>
      <c r="N371" s="236">
        <v>0</v>
      </c>
      <c r="O371" s="127">
        <v>44058</v>
      </c>
      <c r="P371" s="42">
        <v>10.166666666666666</v>
      </c>
      <c r="Q371" s="337" t="s">
        <v>1282</v>
      </c>
      <c r="R371" s="125" t="s">
        <v>52</v>
      </c>
      <c r="S371" s="125" t="s">
        <v>74</v>
      </c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  <c r="BV371" s="76"/>
      <c r="BW371" s="76"/>
      <c r="BX371" s="76"/>
      <c r="BY371" s="76"/>
      <c r="BZ371" s="76"/>
      <c r="CA371" s="76"/>
      <c r="CB371" s="76"/>
      <c r="CC371" s="76"/>
      <c r="CD371" s="76"/>
      <c r="CE371" s="76"/>
      <c r="CF371" s="76"/>
      <c r="CG371" s="76"/>
      <c r="CH371" s="76"/>
      <c r="CI371" s="76"/>
      <c r="CJ371" s="76"/>
      <c r="CK371" s="76"/>
      <c r="CL371" s="76"/>
      <c r="CM371" s="76"/>
      <c r="CN371" s="76"/>
      <c r="CO371" s="76"/>
      <c r="CP371" s="76"/>
      <c r="CQ371" s="76"/>
      <c r="CR371" s="76"/>
      <c r="CS371" s="76"/>
      <c r="CT371" s="76"/>
      <c r="CU371" s="76"/>
      <c r="CV371" s="76"/>
      <c r="CW371" s="76"/>
      <c r="CX371" s="76"/>
      <c r="CY371" s="76"/>
      <c r="CZ371" s="76"/>
      <c r="DA371" s="76"/>
      <c r="DB371" s="76"/>
      <c r="DC371" s="76"/>
      <c r="DD371" s="76"/>
      <c r="DE371" s="76"/>
      <c r="DF371" s="76"/>
      <c r="DG371" s="76"/>
      <c r="DH371" s="76"/>
      <c r="DI371" s="76"/>
      <c r="DJ371" s="76"/>
      <c r="DK371" s="76"/>
      <c r="DL371" s="76"/>
      <c r="DM371" s="76"/>
      <c r="DN371" s="76"/>
      <c r="DO371" s="76"/>
      <c r="DP371" s="76"/>
      <c r="DQ371" s="76"/>
      <c r="DR371" s="76"/>
      <c r="DS371" s="76"/>
      <c r="DT371" s="76"/>
      <c r="DU371" s="76"/>
      <c r="DV371" s="76"/>
      <c r="DW371" s="76"/>
      <c r="DX371" s="76"/>
      <c r="DY371" s="76"/>
      <c r="DZ371" s="76"/>
      <c r="EA371" s="76"/>
      <c r="EB371" s="76"/>
      <c r="EC371" s="76"/>
      <c r="ED371" s="76"/>
      <c r="EE371" s="76"/>
      <c r="EF371" s="76"/>
      <c r="EG371" s="76"/>
      <c r="EH371" s="76"/>
      <c r="EI371" s="76"/>
      <c r="EJ371" s="76"/>
      <c r="EK371" s="76"/>
      <c r="EL371" s="76"/>
      <c r="EM371" s="76"/>
      <c r="EN371" s="76"/>
      <c r="EO371" s="76"/>
      <c r="EP371" s="76"/>
      <c r="EQ371" s="76"/>
      <c r="ER371" s="76"/>
      <c r="ES371" s="76"/>
      <c r="ET371" s="76"/>
      <c r="EU371" s="76"/>
      <c r="EV371" s="76"/>
      <c r="EW371" s="76"/>
      <c r="EX371" s="76"/>
      <c r="EY371" s="76"/>
      <c r="EZ371" s="76"/>
      <c r="FA371" s="76"/>
      <c r="FB371" s="76"/>
      <c r="FC371" s="76"/>
      <c r="FD371" s="76"/>
      <c r="FE371" s="76"/>
      <c r="FF371" s="76"/>
      <c r="FG371" s="76"/>
      <c r="FH371" s="76"/>
      <c r="FI371" s="76"/>
      <c r="FJ371" s="76"/>
      <c r="FK371" s="76"/>
      <c r="FL371" s="76"/>
      <c r="FM371" s="76"/>
      <c r="FN371" s="76"/>
      <c r="FO371" s="76"/>
      <c r="FP371" s="76"/>
      <c r="FQ371" s="76"/>
      <c r="FR371" s="76"/>
      <c r="FS371" s="76"/>
      <c r="FT371" s="76"/>
      <c r="FU371" s="76"/>
      <c r="FV371" s="76"/>
      <c r="FW371" s="76"/>
      <c r="FX371" s="76"/>
      <c r="FY371" s="76"/>
      <c r="FZ371" s="76"/>
      <c r="GA371" s="76"/>
      <c r="GB371" s="76"/>
      <c r="GC371" s="76"/>
      <c r="GD371" s="76"/>
      <c r="GE371" s="76"/>
      <c r="GF371" s="76"/>
      <c r="GG371" s="76"/>
      <c r="GH371" s="76"/>
      <c r="GI371" s="76"/>
      <c r="GJ371" s="76"/>
      <c r="GK371" s="76"/>
      <c r="GL371" s="76"/>
      <c r="GM371" s="76"/>
      <c r="GN371" s="76"/>
      <c r="GO371" s="76"/>
      <c r="GP371" s="76"/>
      <c r="GQ371" s="76"/>
      <c r="GR371" s="76"/>
      <c r="GS371" s="76"/>
      <c r="GT371" s="76"/>
      <c r="GU371" s="76"/>
      <c r="GV371" s="76"/>
    </row>
    <row r="372" spans="2:204" s="156" customFormat="1" ht="18.75">
      <c r="B372" s="169">
        <v>365</v>
      </c>
      <c r="C372" s="353">
        <v>44348</v>
      </c>
      <c r="D372" s="355" t="s">
        <v>959</v>
      </c>
      <c r="E372" s="355"/>
      <c r="F372" s="406">
        <v>44363</v>
      </c>
      <c r="G372" s="96">
        <v>1</v>
      </c>
      <c r="H372" s="125" t="s">
        <v>174</v>
      </c>
      <c r="I372" s="125" t="s">
        <v>35</v>
      </c>
      <c r="J372" s="123" t="s">
        <v>745</v>
      </c>
      <c r="K372" s="123" t="s">
        <v>1113</v>
      </c>
      <c r="L372" s="238">
        <v>6.33</v>
      </c>
      <c r="M372" s="238">
        <v>5</v>
      </c>
      <c r="N372" s="236">
        <v>1.33</v>
      </c>
      <c r="O372" s="127">
        <v>44050</v>
      </c>
      <c r="P372" s="42">
        <v>10.433333333333334</v>
      </c>
      <c r="Q372" s="337" t="s">
        <v>1282</v>
      </c>
      <c r="R372" s="125" t="s">
        <v>52</v>
      </c>
      <c r="S372" s="125" t="s">
        <v>74</v>
      </c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  <c r="AR372" s="76"/>
      <c r="AS372" s="76"/>
      <c r="AT372" s="76"/>
      <c r="AU372" s="76"/>
      <c r="AV372" s="76"/>
      <c r="AW372" s="76"/>
      <c r="AX372" s="76"/>
      <c r="AY372" s="76"/>
      <c r="AZ372" s="76"/>
      <c r="BA372" s="76"/>
      <c r="BB372" s="76"/>
      <c r="BC372" s="76"/>
      <c r="BD372" s="76"/>
      <c r="BE372" s="76"/>
      <c r="BF372" s="76"/>
      <c r="BG372" s="76"/>
      <c r="BH372" s="76"/>
      <c r="BI372" s="76"/>
      <c r="BJ372" s="76"/>
      <c r="BK372" s="76"/>
      <c r="BL372" s="76"/>
      <c r="BM372" s="76"/>
      <c r="BN372" s="76"/>
      <c r="BO372" s="76"/>
      <c r="BP372" s="76"/>
      <c r="BQ372" s="76"/>
      <c r="BR372" s="76"/>
      <c r="BS372" s="76"/>
      <c r="BT372" s="76"/>
      <c r="BU372" s="76"/>
      <c r="BV372" s="76"/>
      <c r="BW372" s="76"/>
      <c r="BX372" s="76"/>
      <c r="BY372" s="76"/>
      <c r="BZ372" s="76"/>
      <c r="CA372" s="76"/>
      <c r="CB372" s="76"/>
      <c r="CC372" s="76"/>
      <c r="CD372" s="76"/>
      <c r="CE372" s="76"/>
      <c r="CF372" s="76"/>
      <c r="CG372" s="76"/>
      <c r="CH372" s="76"/>
      <c r="CI372" s="76"/>
      <c r="CJ372" s="76"/>
      <c r="CK372" s="76"/>
      <c r="CL372" s="76"/>
      <c r="CM372" s="76"/>
      <c r="CN372" s="76"/>
      <c r="CO372" s="76"/>
      <c r="CP372" s="76"/>
      <c r="CQ372" s="76"/>
      <c r="CR372" s="76"/>
      <c r="CS372" s="76"/>
      <c r="CT372" s="76"/>
      <c r="CU372" s="76"/>
      <c r="CV372" s="76"/>
      <c r="CW372" s="76"/>
      <c r="CX372" s="76"/>
      <c r="CY372" s="76"/>
      <c r="CZ372" s="76"/>
      <c r="DA372" s="76"/>
      <c r="DB372" s="76"/>
      <c r="DC372" s="76"/>
      <c r="DD372" s="76"/>
      <c r="DE372" s="76"/>
      <c r="DF372" s="76"/>
      <c r="DG372" s="76"/>
      <c r="DH372" s="76"/>
      <c r="DI372" s="76"/>
      <c r="DJ372" s="76"/>
      <c r="DK372" s="76"/>
      <c r="DL372" s="76"/>
      <c r="DM372" s="76"/>
      <c r="DN372" s="76"/>
      <c r="DO372" s="76"/>
      <c r="DP372" s="76"/>
      <c r="DQ372" s="76"/>
      <c r="DR372" s="76"/>
      <c r="DS372" s="76"/>
      <c r="DT372" s="76"/>
      <c r="DU372" s="76"/>
      <c r="DV372" s="76"/>
      <c r="DW372" s="76"/>
      <c r="DX372" s="76"/>
      <c r="DY372" s="76"/>
      <c r="DZ372" s="76"/>
      <c r="EA372" s="76"/>
      <c r="EB372" s="76"/>
      <c r="EC372" s="76"/>
      <c r="ED372" s="76"/>
      <c r="EE372" s="76"/>
      <c r="EF372" s="76"/>
      <c r="EG372" s="76"/>
      <c r="EH372" s="76"/>
      <c r="EI372" s="76"/>
      <c r="EJ372" s="76"/>
      <c r="EK372" s="76"/>
      <c r="EL372" s="76"/>
      <c r="EM372" s="76"/>
      <c r="EN372" s="76"/>
      <c r="EO372" s="76"/>
      <c r="EP372" s="76"/>
      <c r="EQ372" s="76"/>
      <c r="ER372" s="76"/>
      <c r="ES372" s="76"/>
      <c r="ET372" s="76"/>
      <c r="EU372" s="76"/>
      <c r="EV372" s="76"/>
      <c r="EW372" s="76"/>
      <c r="EX372" s="76"/>
      <c r="EY372" s="76"/>
      <c r="EZ372" s="76"/>
      <c r="FA372" s="76"/>
      <c r="FB372" s="76"/>
      <c r="FC372" s="76"/>
      <c r="FD372" s="76"/>
      <c r="FE372" s="76"/>
      <c r="FF372" s="76"/>
      <c r="FG372" s="76"/>
      <c r="FH372" s="76"/>
      <c r="FI372" s="76"/>
      <c r="FJ372" s="76"/>
      <c r="FK372" s="76"/>
      <c r="FL372" s="76"/>
      <c r="FM372" s="76"/>
      <c r="FN372" s="76"/>
      <c r="FO372" s="76"/>
      <c r="FP372" s="76"/>
      <c r="FQ372" s="76"/>
      <c r="FR372" s="76"/>
      <c r="FS372" s="76"/>
      <c r="FT372" s="76"/>
      <c r="FU372" s="76"/>
      <c r="FV372" s="76"/>
      <c r="FW372" s="76"/>
      <c r="FX372" s="76"/>
      <c r="FY372" s="76"/>
      <c r="FZ372" s="76"/>
      <c r="GA372" s="76"/>
      <c r="GB372" s="76"/>
      <c r="GC372" s="76"/>
      <c r="GD372" s="76"/>
      <c r="GE372" s="76"/>
      <c r="GF372" s="76"/>
      <c r="GG372" s="76"/>
      <c r="GH372" s="76"/>
      <c r="GI372" s="76"/>
      <c r="GJ372" s="76"/>
      <c r="GK372" s="76"/>
      <c r="GL372" s="76"/>
      <c r="GM372" s="76"/>
      <c r="GN372" s="76"/>
      <c r="GO372" s="76"/>
      <c r="GP372" s="76"/>
      <c r="GQ372" s="76"/>
      <c r="GR372" s="76"/>
      <c r="GS372" s="76"/>
      <c r="GT372" s="76"/>
      <c r="GU372" s="76"/>
      <c r="GV372" s="76"/>
    </row>
    <row r="373" spans="2:204" s="156" customFormat="1" ht="18.75">
      <c r="B373" s="169">
        <v>366</v>
      </c>
      <c r="C373" s="353">
        <v>44348</v>
      </c>
      <c r="D373" s="355" t="s">
        <v>959</v>
      </c>
      <c r="E373" s="355"/>
      <c r="F373" s="406">
        <v>44363</v>
      </c>
      <c r="G373" s="96">
        <v>3</v>
      </c>
      <c r="H373" s="125" t="s">
        <v>682</v>
      </c>
      <c r="I373" s="125" t="s">
        <v>1114</v>
      </c>
      <c r="J373" s="123" t="s">
        <v>797</v>
      </c>
      <c r="K373" s="123" t="s">
        <v>1115</v>
      </c>
      <c r="L373" s="238">
        <v>2.61</v>
      </c>
      <c r="M373" s="238">
        <v>0.1</v>
      </c>
      <c r="N373" s="236">
        <v>2.5099999999999998</v>
      </c>
      <c r="O373" s="127">
        <v>44014</v>
      </c>
      <c r="P373" s="42">
        <v>11.633333333333333</v>
      </c>
      <c r="Q373" s="337" t="s">
        <v>1282</v>
      </c>
      <c r="R373" s="125" t="s">
        <v>52</v>
      </c>
      <c r="S373" s="125" t="s">
        <v>56</v>
      </c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  <c r="BJ373" s="76"/>
      <c r="BK373" s="76"/>
      <c r="BL373" s="76"/>
      <c r="BM373" s="76"/>
      <c r="BN373" s="76"/>
      <c r="BO373" s="76"/>
      <c r="BP373" s="76"/>
      <c r="BQ373" s="76"/>
      <c r="BR373" s="76"/>
      <c r="BS373" s="76"/>
      <c r="BT373" s="76"/>
      <c r="BU373" s="76"/>
      <c r="BV373" s="76"/>
      <c r="BW373" s="76"/>
      <c r="BX373" s="76"/>
      <c r="BY373" s="76"/>
      <c r="BZ373" s="76"/>
      <c r="CA373" s="76"/>
      <c r="CB373" s="76"/>
      <c r="CC373" s="76"/>
      <c r="CD373" s="76"/>
      <c r="CE373" s="76"/>
      <c r="CF373" s="76"/>
      <c r="CG373" s="76"/>
      <c r="CH373" s="76"/>
      <c r="CI373" s="76"/>
      <c r="CJ373" s="76"/>
      <c r="CK373" s="76"/>
      <c r="CL373" s="76"/>
      <c r="CM373" s="76"/>
      <c r="CN373" s="76"/>
      <c r="CO373" s="76"/>
      <c r="CP373" s="76"/>
      <c r="CQ373" s="76"/>
      <c r="CR373" s="76"/>
      <c r="CS373" s="76"/>
      <c r="CT373" s="76"/>
      <c r="CU373" s="76"/>
      <c r="CV373" s="76"/>
      <c r="CW373" s="76"/>
      <c r="CX373" s="76"/>
      <c r="CY373" s="76"/>
      <c r="CZ373" s="76"/>
      <c r="DA373" s="76"/>
      <c r="DB373" s="76"/>
      <c r="DC373" s="76"/>
      <c r="DD373" s="76"/>
      <c r="DE373" s="76"/>
      <c r="DF373" s="76"/>
      <c r="DG373" s="76"/>
      <c r="DH373" s="76"/>
      <c r="DI373" s="76"/>
      <c r="DJ373" s="76"/>
      <c r="DK373" s="76"/>
      <c r="DL373" s="76"/>
      <c r="DM373" s="76"/>
      <c r="DN373" s="76"/>
      <c r="DO373" s="76"/>
      <c r="DP373" s="76"/>
      <c r="DQ373" s="76"/>
      <c r="DR373" s="76"/>
      <c r="DS373" s="76"/>
      <c r="DT373" s="76"/>
      <c r="DU373" s="76"/>
      <c r="DV373" s="76"/>
      <c r="DW373" s="76"/>
      <c r="DX373" s="76"/>
      <c r="DY373" s="76"/>
      <c r="DZ373" s="76"/>
      <c r="EA373" s="76"/>
      <c r="EB373" s="76"/>
      <c r="EC373" s="76"/>
      <c r="ED373" s="76"/>
      <c r="EE373" s="76"/>
      <c r="EF373" s="76"/>
      <c r="EG373" s="76"/>
      <c r="EH373" s="76"/>
      <c r="EI373" s="76"/>
      <c r="EJ373" s="76"/>
      <c r="EK373" s="76"/>
      <c r="EL373" s="76"/>
      <c r="EM373" s="76"/>
      <c r="EN373" s="76"/>
      <c r="EO373" s="76"/>
      <c r="EP373" s="76"/>
      <c r="EQ373" s="76"/>
      <c r="ER373" s="76"/>
      <c r="ES373" s="76"/>
      <c r="ET373" s="76"/>
      <c r="EU373" s="76"/>
      <c r="EV373" s="76"/>
      <c r="EW373" s="76"/>
      <c r="EX373" s="76"/>
      <c r="EY373" s="76"/>
      <c r="EZ373" s="76"/>
      <c r="FA373" s="76"/>
      <c r="FB373" s="76"/>
      <c r="FC373" s="76"/>
      <c r="FD373" s="76"/>
      <c r="FE373" s="76"/>
      <c r="FF373" s="76"/>
      <c r="FG373" s="76"/>
      <c r="FH373" s="76"/>
      <c r="FI373" s="76"/>
      <c r="FJ373" s="76"/>
      <c r="FK373" s="76"/>
      <c r="FL373" s="76"/>
      <c r="FM373" s="76"/>
      <c r="FN373" s="76"/>
      <c r="FO373" s="76"/>
      <c r="FP373" s="76"/>
      <c r="FQ373" s="76"/>
      <c r="FR373" s="76"/>
      <c r="FS373" s="76"/>
      <c r="FT373" s="76"/>
      <c r="FU373" s="76"/>
      <c r="FV373" s="76"/>
      <c r="FW373" s="76"/>
      <c r="FX373" s="76"/>
      <c r="FY373" s="76"/>
      <c r="FZ373" s="76"/>
      <c r="GA373" s="76"/>
      <c r="GB373" s="76"/>
      <c r="GC373" s="76"/>
      <c r="GD373" s="76"/>
      <c r="GE373" s="76"/>
      <c r="GF373" s="76"/>
      <c r="GG373" s="76"/>
      <c r="GH373" s="76"/>
      <c r="GI373" s="76"/>
      <c r="GJ373" s="76"/>
      <c r="GK373" s="76"/>
      <c r="GL373" s="76"/>
      <c r="GM373" s="76"/>
      <c r="GN373" s="76"/>
      <c r="GO373" s="76"/>
      <c r="GP373" s="76"/>
      <c r="GQ373" s="76"/>
      <c r="GR373" s="76"/>
      <c r="GS373" s="76"/>
      <c r="GT373" s="76"/>
      <c r="GU373" s="76"/>
      <c r="GV373" s="76"/>
    </row>
    <row r="374" spans="2:204" s="156" customFormat="1" ht="18.75">
      <c r="B374" s="169">
        <v>367</v>
      </c>
      <c r="C374" s="353">
        <v>44348</v>
      </c>
      <c r="D374" s="355" t="s">
        <v>959</v>
      </c>
      <c r="E374" s="355"/>
      <c r="F374" s="406">
        <v>44363</v>
      </c>
      <c r="G374" s="96">
        <v>3</v>
      </c>
      <c r="H374" s="125" t="s">
        <v>682</v>
      </c>
      <c r="I374" s="125" t="s">
        <v>1114</v>
      </c>
      <c r="J374" s="123" t="s">
        <v>1116</v>
      </c>
      <c r="K374" s="123" t="s">
        <v>1117</v>
      </c>
      <c r="L374" s="238">
        <v>4.71</v>
      </c>
      <c r="M374" s="238">
        <v>0.71</v>
      </c>
      <c r="N374" s="236">
        <v>4</v>
      </c>
      <c r="O374" s="127">
        <v>44008</v>
      </c>
      <c r="P374" s="42">
        <v>11.833333333333334</v>
      </c>
      <c r="Q374" s="337" t="s">
        <v>1282</v>
      </c>
      <c r="R374" s="125" t="s">
        <v>52</v>
      </c>
      <c r="S374" s="125" t="s">
        <v>69</v>
      </c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  <c r="AR374" s="76"/>
      <c r="AS374" s="76"/>
      <c r="AT374" s="76"/>
      <c r="AU374" s="76"/>
      <c r="AV374" s="76"/>
      <c r="AW374" s="76"/>
      <c r="AX374" s="76"/>
      <c r="AY374" s="76"/>
      <c r="AZ374" s="76"/>
      <c r="BA374" s="76"/>
      <c r="BB374" s="76"/>
      <c r="BC374" s="76"/>
      <c r="BD374" s="76"/>
      <c r="BE374" s="76"/>
      <c r="BF374" s="76"/>
      <c r="BG374" s="76"/>
      <c r="BH374" s="76"/>
      <c r="BI374" s="76"/>
      <c r="BJ374" s="76"/>
      <c r="BK374" s="76"/>
      <c r="BL374" s="76"/>
      <c r="BM374" s="76"/>
      <c r="BN374" s="76"/>
      <c r="BO374" s="76"/>
      <c r="BP374" s="76"/>
      <c r="BQ374" s="76"/>
      <c r="BR374" s="76"/>
      <c r="BS374" s="76"/>
      <c r="BT374" s="76"/>
      <c r="BU374" s="76"/>
      <c r="BV374" s="76"/>
      <c r="BW374" s="76"/>
      <c r="BX374" s="76"/>
      <c r="BY374" s="76"/>
      <c r="BZ374" s="76"/>
      <c r="CA374" s="76"/>
      <c r="CB374" s="76"/>
      <c r="CC374" s="76"/>
      <c r="CD374" s="76"/>
      <c r="CE374" s="76"/>
      <c r="CF374" s="76"/>
      <c r="CG374" s="76"/>
      <c r="CH374" s="76"/>
      <c r="CI374" s="76"/>
      <c r="CJ374" s="76"/>
      <c r="CK374" s="76"/>
      <c r="CL374" s="76"/>
      <c r="CM374" s="76"/>
      <c r="CN374" s="76"/>
      <c r="CO374" s="76"/>
      <c r="CP374" s="76"/>
      <c r="CQ374" s="76"/>
      <c r="CR374" s="76"/>
      <c r="CS374" s="76"/>
      <c r="CT374" s="76"/>
      <c r="CU374" s="76"/>
      <c r="CV374" s="76"/>
      <c r="CW374" s="76"/>
      <c r="CX374" s="76"/>
      <c r="CY374" s="76"/>
      <c r="CZ374" s="76"/>
      <c r="DA374" s="76"/>
      <c r="DB374" s="76"/>
      <c r="DC374" s="76"/>
      <c r="DD374" s="76"/>
      <c r="DE374" s="76"/>
      <c r="DF374" s="76"/>
      <c r="DG374" s="76"/>
      <c r="DH374" s="76"/>
      <c r="DI374" s="76"/>
      <c r="DJ374" s="76"/>
      <c r="DK374" s="76"/>
      <c r="DL374" s="76"/>
      <c r="DM374" s="76"/>
      <c r="DN374" s="76"/>
      <c r="DO374" s="76"/>
      <c r="DP374" s="76"/>
      <c r="DQ374" s="76"/>
      <c r="DR374" s="76"/>
      <c r="DS374" s="76"/>
      <c r="DT374" s="76"/>
      <c r="DU374" s="76"/>
      <c r="DV374" s="76"/>
      <c r="DW374" s="76"/>
      <c r="DX374" s="76"/>
      <c r="DY374" s="76"/>
      <c r="DZ374" s="76"/>
      <c r="EA374" s="76"/>
      <c r="EB374" s="76"/>
      <c r="EC374" s="76"/>
      <c r="ED374" s="76"/>
      <c r="EE374" s="76"/>
      <c r="EF374" s="76"/>
      <c r="EG374" s="76"/>
      <c r="EH374" s="76"/>
      <c r="EI374" s="76"/>
      <c r="EJ374" s="76"/>
      <c r="EK374" s="76"/>
      <c r="EL374" s="76"/>
      <c r="EM374" s="76"/>
      <c r="EN374" s="76"/>
      <c r="EO374" s="76"/>
      <c r="EP374" s="76"/>
      <c r="EQ374" s="76"/>
      <c r="ER374" s="76"/>
      <c r="ES374" s="76"/>
      <c r="ET374" s="76"/>
      <c r="EU374" s="76"/>
      <c r="EV374" s="76"/>
      <c r="EW374" s="76"/>
      <c r="EX374" s="76"/>
      <c r="EY374" s="76"/>
      <c r="EZ374" s="76"/>
      <c r="FA374" s="76"/>
      <c r="FB374" s="76"/>
      <c r="FC374" s="76"/>
      <c r="FD374" s="76"/>
      <c r="FE374" s="76"/>
      <c r="FF374" s="76"/>
      <c r="FG374" s="76"/>
      <c r="FH374" s="76"/>
      <c r="FI374" s="76"/>
      <c r="FJ374" s="76"/>
      <c r="FK374" s="76"/>
      <c r="FL374" s="76"/>
      <c r="FM374" s="76"/>
      <c r="FN374" s="76"/>
      <c r="FO374" s="76"/>
      <c r="FP374" s="76"/>
      <c r="FQ374" s="76"/>
      <c r="FR374" s="76"/>
      <c r="FS374" s="76"/>
      <c r="FT374" s="76"/>
      <c r="FU374" s="76"/>
      <c r="FV374" s="76"/>
      <c r="FW374" s="76"/>
      <c r="FX374" s="76"/>
      <c r="FY374" s="76"/>
      <c r="FZ374" s="76"/>
      <c r="GA374" s="76"/>
      <c r="GB374" s="76"/>
      <c r="GC374" s="76"/>
      <c r="GD374" s="76"/>
      <c r="GE374" s="76"/>
      <c r="GF374" s="76"/>
      <c r="GG374" s="76"/>
      <c r="GH374" s="76"/>
      <c r="GI374" s="76"/>
      <c r="GJ374" s="76"/>
      <c r="GK374" s="76"/>
      <c r="GL374" s="76"/>
      <c r="GM374" s="76"/>
      <c r="GN374" s="76"/>
      <c r="GO374" s="76"/>
      <c r="GP374" s="76"/>
      <c r="GQ374" s="76"/>
      <c r="GR374" s="76"/>
      <c r="GS374" s="76"/>
      <c r="GT374" s="76"/>
      <c r="GU374" s="76"/>
      <c r="GV374" s="76"/>
    </row>
    <row r="375" spans="2:204" s="156" customFormat="1" ht="18.75">
      <c r="B375" s="169">
        <v>368</v>
      </c>
      <c r="C375" s="353">
        <v>44348</v>
      </c>
      <c r="D375" s="355" t="s">
        <v>959</v>
      </c>
      <c r="E375" s="355"/>
      <c r="F375" s="406">
        <v>44363</v>
      </c>
      <c r="G375" s="96">
        <v>3</v>
      </c>
      <c r="H375" s="125" t="s">
        <v>388</v>
      </c>
      <c r="I375" s="125" t="s">
        <v>1118</v>
      </c>
      <c r="J375" s="123" t="s">
        <v>216</v>
      </c>
      <c r="K375" s="123" t="s">
        <v>1119</v>
      </c>
      <c r="L375" s="238">
        <v>9.5500000000000007</v>
      </c>
      <c r="M375" s="238">
        <v>6.5</v>
      </c>
      <c r="N375" s="236">
        <v>3.0500000000000007</v>
      </c>
      <c r="O375" s="127">
        <v>44074</v>
      </c>
      <c r="P375" s="42">
        <v>9.6333333333333329</v>
      </c>
      <c r="Q375" s="337" t="s">
        <v>1282</v>
      </c>
      <c r="R375" s="125" t="s">
        <v>53</v>
      </c>
      <c r="S375" s="125" t="s">
        <v>84</v>
      </c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6"/>
      <c r="AX375" s="76"/>
      <c r="AY375" s="76"/>
      <c r="AZ375" s="76"/>
      <c r="BA375" s="76"/>
      <c r="BB375" s="76"/>
      <c r="BC375" s="76"/>
      <c r="BD375" s="76"/>
      <c r="BE375" s="76"/>
      <c r="BF375" s="76"/>
      <c r="BG375" s="76"/>
      <c r="BH375" s="76"/>
      <c r="BI375" s="76"/>
      <c r="BJ375" s="76"/>
      <c r="BK375" s="76"/>
      <c r="BL375" s="76"/>
      <c r="BM375" s="76"/>
      <c r="BN375" s="76"/>
      <c r="BO375" s="76"/>
      <c r="BP375" s="76"/>
      <c r="BQ375" s="76"/>
      <c r="BR375" s="76"/>
      <c r="BS375" s="76"/>
      <c r="BT375" s="76"/>
      <c r="BU375" s="76"/>
      <c r="BV375" s="76"/>
      <c r="BW375" s="76"/>
      <c r="BX375" s="76"/>
      <c r="BY375" s="76"/>
      <c r="BZ375" s="76"/>
      <c r="CA375" s="76"/>
      <c r="CB375" s="76"/>
      <c r="CC375" s="76"/>
      <c r="CD375" s="76"/>
      <c r="CE375" s="76"/>
      <c r="CF375" s="76"/>
      <c r="CG375" s="76"/>
      <c r="CH375" s="76"/>
      <c r="CI375" s="76"/>
      <c r="CJ375" s="76"/>
      <c r="CK375" s="76"/>
      <c r="CL375" s="76"/>
      <c r="CM375" s="76"/>
      <c r="CN375" s="76"/>
      <c r="CO375" s="76"/>
      <c r="CP375" s="76"/>
      <c r="CQ375" s="76"/>
      <c r="CR375" s="76"/>
      <c r="CS375" s="76"/>
      <c r="CT375" s="76"/>
      <c r="CU375" s="76"/>
      <c r="CV375" s="76"/>
      <c r="CW375" s="76"/>
      <c r="CX375" s="76"/>
      <c r="CY375" s="76"/>
      <c r="CZ375" s="76"/>
      <c r="DA375" s="76"/>
      <c r="DB375" s="76"/>
      <c r="DC375" s="76"/>
      <c r="DD375" s="76"/>
      <c r="DE375" s="76"/>
      <c r="DF375" s="76"/>
      <c r="DG375" s="76"/>
      <c r="DH375" s="76"/>
      <c r="DI375" s="76"/>
      <c r="DJ375" s="76"/>
      <c r="DK375" s="76"/>
      <c r="DL375" s="76"/>
      <c r="DM375" s="76"/>
      <c r="DN375" s="76"/>
      <c r="DO375" s="76"/>
      <c r="DP375" s="76"/>
      <c r="DQ375" s="76"/>
      <c r="DR375" s="76"/>
      <c r="DS375" s="76"/>
      <c r="DT375" s="76"/>
      <c r="DU375" s="76"/>
      <c r="DV375" s="76"/>
      <c r="DW375" s="76"/>
      <c r="DX375" s="76"/>
      <c r="DY375" s="76"/>
      <c r="DZ375" s="76"/>
      <c r="EA375" s="76"/>
      <c r="EB375" s="76"/>
      <c r="EC375" s="76"/>
      <c r="ED375" s="76"/>
      <c r="EE375" s="76"/>
      <c r="EF375" s="76"/>
      <c r="EG375" s="76"/>
      <c r="EH375" s="76"/>
      <c r="EI375" s="76"/>
      <c r="EJ375" s="76"/>
      <c r="EK375" s="76"/>
      <c r="EL375" s="76"/>
      <c r="EM375" s="76"/>
      <c r="EN375" s="76"/>
      <c r="EO375" s="76"/>
      <c r="EP375" s="76"/>
      <c r="EQ375" s="76"/>
      <c r="ER375" s="76"/>
      <c r="ES375" s="76"/>
      <c r="ET375" s="76"/>
      <c r="EU375" s="76"/>
      <c r="EV375" s="76"/>
      <c r="EW375" s="76"/>
      <c r="EX375" s="76"/>
      <c r="EY375" s="76"/>
      <c r="EZ375" s="76"/>
      <c r="FA375" s="76"/>
      <c r="FB375" s="76"/>
      <c r="FC375" s="76"/>
      <c r="FD375" s="76"/>
      <c r="FE375" s="76"/>
      <c r="FF375" s="76"/>
      <c r="FG375" s="76"/>
      <c r="FH375" s="76"/>
      <c r="FI375" s="76"/>
      <c r="FJ375" s="76"/>
      <c r="FK375" s="76"/>
      <c r="FL375" s="76"/>
      <c r="FM375" s="76"/>
      <c r="FN375" s="76"/>
      <c r="FO375" s="76"/>
      <c r="FP375" s="76"/>
      <c r="FQ375" s="76"/>
      <c r="FR375" s="76"/>
      <c r="FS375" s="76"/>
      <c r="FT375" s="76"/>
      <c r="FU375" s="76"/>
      <c r="FV375" s="76"/>
      <c r="FW375" s="76"/>
      <c r="FX375" s="76"/>
      <c r="FY375" s="76"/>
      <c r="FZ375" s="76"/>
      <c r="GA375" s="76"/>
      <c r="GB375" s="76"/>
      <c r="GC375" s="76"/>
      <c r="GD375" s="76"/>
      <c r="GE375" s="76"/>
      <c r="GF375" s="76"/>
      <c r="GG375" s="76"/>
      <c r="GH375" s="76"/>
      <c r="GI375" s="76"/>
      <c r="GJ375" s="76"/>
      <c r="GK375" s="76"/>
      <c r="GL375" s="76"/>
      <c r="GM375" s="76"/>
      <c r="GN375" s="76"/>
      <c r="GO375" s="76"/>
      <c r="GP375" s="76"/>
      <c r="GQ375" s="76"/>
      <c r="GR375" s="76"/>
      <c r="GS375" s="76"/>
      <c r="GT375" s="76"/>
      <c r="GU375" s="76"/>
      <c r="GV375" s="76"/>
    </row>
    <row r="376" spans="2:204" s="156" customFormat="1" ht="18.75">
      <c r="B376" s="169">
        <v>369</v>
      </c>
      <c r="C376" s="353">
        <v>44348</v>
      </c>
      <c r="D376" s="355" t="s">
        <v>959</v>
      </c>
      <c r="E376" s="355"/>
      <c r="F376" s="406">
        <v>44363</v>
      </c>
      <c r="G376" s="96">
        <v>3</v>
      </c>
      <c r="H376" s="125" t="s">
        <v>388</v>
      </c>
      <c r="I376" s="125" t="s">
        <v>1118</v>
      </c>
      <c r="J376" s="123" t="s">
        <v>216</v>
      </c>
      <c r="K376" s="123" t="s">
        <v>1120</v>
      </c>
      <c r="L376" s="238">
        <v>6.01</v>
      </c>
      <c r="M376" s="238">
        <v>5.5</v>
      </c>
      <c r="N376" s="236">
        <v>0.50999999999999979</v>
      </c>
      <c r="O376" s="127">
        <v>44074</v>
      </c>
      <c r="P376" s="42">
        <v>9.6333333333333329</v>
      </c>
      <c r="Q376" s="337" t="s">
        <v>1282</v>
      </c>
      <c r="R376" s="125" t="s">
        <v>53</v>
      </c>
      <c r="S376" s="125" t="s">
        <v>84</v>
      </c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6"/>
      <c r="AX376" s="76"/>
      <c r="AY376" s="76"/>
      <c r="AZ376" s="76"/>
      <c r="BA376" s="76"/>
      <c r="BB376" s="76"/>
      <c r="BC376" s="76"/>
      <c r="BD376" s="76"/>
      <c r="BE376" s="76"/>
      <c r="BF376" s="76"/>
      <c r="BG376" s="76"/>
      <c r="BH376" s="76"/>
      <c r="BI376" s="76"/>
      <c r="BJ376" s="76"/>
      <c r="BK376" s="76"/>
      <c r="BL376" s="76"/>
      <c r="BM376" s="76"/>
      <c r="BN376" s="76"/>
      <c r="BO376" s="76"/>
      <c r="BP376" s="76"/>
      <c r="BQ376" s="76"/>
      <c r="BR376" s="76"/>
      <c r="BS376" s="76"/>
      <c r="BT376" s="76"/>
      <c r="BU376" s="76"/>
      <c r="BV376" s="76"/>
      <c r="BW376" s="76"/>
      <c r="BX376" s="76"/>
      <c r="BY376" s="76"/>
      <c r="BZ376" s="76"/>
      <c r="CA376" s="76"/>
      <c r="CB376" s="76"/>
      <c r="CC376" s="76"/>
      <c r="CD376" s="76"/>
      <c r="CE376" s="76"/>
      <c r="CF376" s="76"/>
      <c r="CG376" s="76"/>
      <c r="CH376" s="76"/>
      <c r="CI376" s="76"/>
      <c r="CJ376" s="76"/>
      <c r="CK376" s="76"/>
      <c r="CL376" s="76"/>
      <c r="CM376" s="76"/>
      <c r="CN376" s="76"/>
      <c r="CO376" s="76"/>
      <c r="CP376" s="76"/>
      <c r="CQ376" s="76"/>
      <c r="CR376" s="76"/>
      <c r="CS376" s="76"/>
      <c r="CT376" s="76"/>
      <c r="CU376" s="76"/>
      <c r="CV376" s="76"/>
      <c r="CW376" s="76"/>
      <c r="CX376" s="76"/>
      <c r="CY376" s="76"/>
      <c r="CZ376" s="76"/>
      <c r="DA376" s="76"/>
      <c r="DB376" s="76"/>
      <c r="DC376" s="76"/>
      <c r="DD376" s="76"/>
      <c r="DE376" s="76"/>
      <c r="DF376" s="76"/>
      <c r="DG376" s="76"/>
      <c r="DH376" s="76"/>
      <c r="DI376" s="76"/>
      <c r="DJ376" s="76"/>
      <c r="DK376" s="76"/>
      <c r="DL376" s="76"/>
      <c r="DM376" s="76"/>
      <c r="DN376" s="76"/>
      <c r="DO376" s="76"/>
      <c r="DP376" s="76"/>
      <c r="DQ376" s="76"/>
      <c r="DR376" s="76"/>
      <c r="DS376" s="76"/>
      <c r="DT376" s="76"/>
      <c r="DU376" s="76"/>
      <c r="DV376" s="76"/>
      <c r="DW376" s="76"/>
      <c r="DX376" s="76"/>
      <c r="DY376" s="76"/>
      <c r="DZ376" s="76"/>
      <c r="EA376" s="76"/>
      <c r="EB376" s="76"/>
      <c r="EC376" s="76"/>
      <c r="ED376" s="76"/>
      <c r="EE376" s="76"/>
      <c r="EF376" s="76"/>
      <c r="EG376" s="76"/>
      <c r="EH376" s="76"/>
      <c r="EI376" s="76"/>
      <c r="EJ376" s="76"/>
      <c r="EK376" s="76"/>
      <c r="EL376" s="76"/>
      <c r="EM376" s="76"/>
      <c r="EN376" s="76"/>
      <c r="EO376" s="76"/>
      <c r="EP376" s="76"/>
      <c r="EQ376" s="76"/>
      <c r="ER376" s="76"/>
      <c r="ES376" s="76"/>
      <c r="ET376" s="76"/>
      <c r="EU376" s="76"/>
      <c r="EV376" s="76"/>
      <c r="EW376" s="76"/>
      <c r="EX376" s="76"/>
      <c r="EY376" s="76"/>
      <c r="EZ376" s="76"/>
      <c r="FA376" s="76"/>
      <c r="FB376" s="76"/>
      <c r="FC376" s="76"/>
      <c r="FD376" s="76"/>
      <c r="FE376" s="76"/>
      <c r="FF376" s="76"/>
      <c r="FG376" s="76"/>
      <c r="FH376" s="76"/>
      <c r="FI376" s="76"/>
      <c r="FJ376" s="76"/>
      <c r="FK376" s="76"/>
      <c r="FL376" s="76"/>
      <c r="FM376" s="76"/>
      <c r="FN376" s="76"/>
      <c r="FO376" s="76"/>
      <c r="FP376" s="76"/>
      <c r="FQ376" s="76"/>
      <c r="FR376" s="76"/>
      <c r="FS376" s="76"/>
      <c r="FT376" s="76"/>
      <c r="FU376" s="76"/>
      <c r="FV376" s="76"/>
      <c r="FW376" s="76"/>
      <c r="FX376" s="76"/>
      <c r="FY376" s="76"/>
      <c r="FZ376" s="76"/>
      <c r="GA376" s="76"/>
      <c r="GB376" s="76"/>
      <c r="GC376" s="76"/>
      <c r="GD376" s="76"/>
      <c r="GE376" s="76"/>
      <c r="GF376" s="76"/>
      <c r="GG376" s="76"/>
      <c r="GH376" s="76"/>
      <c r="GI376" s="76"/>
      <c r="GJ376" s="76"/>
      <c r="GK376" s="76"/>
      <c r="GL376" s="76"/>
      <c r="GM376" s="76"/>
      <c r="GN376" s="76"/>
      <c r="GO376" s="76"/>
      <c r="GP376" s="76"/>
      <c r="GQ376" s="76"/>
      <c r="GR376" s="76"/>
      <c r="GS376" s="76"/>
      <c r="GT376" s="76"/>
      <c r="GU376" s="76"/>
      <c r="GV376" s="76"/>
    </row>
    <row r="377" spans="2:204" s="156" customFormat="1" ht="18.75">
      <c r="B377" s="169">
        <v>370</v>
      </c>
      <c r="C377" s="353">
        <v>44348</v>
      </c>
      <c r="D377" s="354" t="s">
        <v>954</v>
      </c>
      <c r="E377" s="354"/>
      <c r="F377" s="406">
        <v>44365</v>
      </c>
      <c r="G377" s="11">
        <v>1</v>
      </c>
      <c r="H377" s="125" t="s">
        <v>405</v>
      </c>
      <c r="I377" s="125" t="s">
        <v>40</v>
      </c>
      <c r="J377" s="123" t="s">
        <v>233</v>
      </c>
      <c r="K377" s="123" t="s">
        <v>1121</v>
      </c>
      <c r="L377" s="238">
        <v>0.85</v>
      </c>
      <c r="M377" s="238">
        <v>0.85</v>
      </c>
      <c r="N377" s="236">
        <f>L377-M377</f>
        <v>0</v>
      </c>
      <c r="O377" s="127">
        <v>44091</v>
      </c>
      <c r="P377" s="42">
        <v>9.1333333333333329</v>
      </c>
      <c r="Q377" s="337" t="s">
        <v>1282</v>
      </c>
      <c r="R377" s="125" t="s">
        <v>54</v>
      </c>
      <c r="S377" s="125" t="s">
        <v>306</v>
      </c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  <c r="AR377" s="76"/>
      <c r="AS377" s="76"/>
      <c r="AT377" s="76"/>
      <c r="AU377" s="76"/>
      <c r="AV377" s="76"/>
      <c r="AW377" s="76"/>
      <c r="AX377" s="76"/>
      <c r="AY377" s="76"/>
      <c r="AZ377" s="76"/>
      <c r="BA377" s="76"/>
      <c r="BB377" s="76"/>
      <c r="BC377" s="76"/>
      <c r="BD377" s="76"/>
      <c r="BE377" s="76"/>
      <c r="BF377" s="76"/>
      <c r="BG377" s="76"/>
      <c r="BH377" s="76"/>
      <c r="BI377" s="76"/>
      <c r="BJ377" s="76"/>
      <c r="BK377" s="76"/>
      <c r="BL377" s="76"/>
      <c r="BM377" s="76"/>
      <c r="BN377" s="76"/>
      <c r="BO377" s="76"/>
      <c r="BP377" s="76"/>
      <c r="BQ377" s="76"/>
      <c r="BR377" s="76"/>
      <c r="BS377" s="76"/>
      <c r="BT377" s="76"/>
      <c r="BU377" s="76"/>
      <c r="BV377" s="76"/>
      <c r="BW377" s="76"/>
      <c r="BX377" s="76"/>
      <c r="BY377" s="76"/>
      <c r="BZ377" s="76"/>
      <c r="CA377" s="76"/>
      <c r="CB377" s="76"/>
      <c r="CC377" s="76"/>
      <c r="CD377" s="76"/>
      <c r="CE377" s="76"/>
      <c r="CF377" s="76"/>
      <c r="CG377" s="76"/>
      <c r="CH377" s="76"/>
      <c r="CI377" s="76"/>
      <c r="CJ377" s="76"/>
      <c r="CK377" s="76"/>
      <c r="CL377" s="76"/>
      <c r="CM377" s="76"/>
      <c r="CN377" s="76"/>
      <c r="CO377" s="76"/>
      <c r="CP377" s="76"/>
      <c r="CQ377" s="76"/>
      <c r="CR377" s="76"/>
      <c r="CS377" s="76"/>
      <c r="CT377" s="76"/>
      <c r="CU377" s="76"/>
      <c r="CV377" s="76"/>
      <c r="CW377" s="76"/>
      <c r="CX377" s="76"/>
      <c r="CY377" s="76"/>
      <c r="CZ377" s="76"/>
      <c r="DA377" s="76"/>
      <c r="DB377" s="76"/>
      <c r="DC377" s="76"/>
      <c r="DD377" s="76"/>
      <c r="DE377" s="76"/>
      <c r="DF377" s="76"/>
      <c r="DG377" s="76"/>
      <c r="DH377" s="76"/>
      <c r="DI377" s="76"/>
      <c r="DJ377" s="76"/>
      <c r="DK377" s="76"/>
      <c r="DL377" s="76"/>
      <c r="DM377" s="76"/>
      <c r="DN377" s="76"/>
      <c r="DO377" s="76"/>
      <c r="DP377" s="76"/>
      <c r="DQ377" s="76"/>
      <c r="DR377" s="76"/>
      <c r="DS377" s="76"/>
      <c r="DT377" s="76"/>
      <c r="DU377" s="76"/>
      <c r="DV377" s="76"/>
      <c r="DW377" s="76"/>
      <c r="DX377" s="76"/>
      <c r="DY377" s="76"/>
      <c r="DZ377" s="76"/>
      <c r="EA377" s="76"/>
      <c r="EB377" s="76"/>
      <c r="EC377" s="76"/>
      <c r="ED377" s="76"/>
      <c r="EE377" s="76"/>
      <c r="EF377" s="76"/>
      <c r="EG377" s="76"/>
      <c r="EH377" s="76"/>
      <c r="EI377" s="76"/>
      <c r="EJ377" s="76"/>
      <c r="EK377" s="76"/>
      <c r="EL377" s="76"/>
      <c r="EM377" s="76"/>
      <c r="EN377" s="76"/>
      <c r="EO377" s="76"/>
      <c r="EP377" s="76"/>
      <c r="EQ377" s="76"/>
      <c r="ER377" s="76"/>
      <c r="ES377" s="76"/>
      <c r="ET377" s="76"/>
      <c r="EU377" s="76"/>
      <c r="EV377" s="76"/>
      <c r="EW377" s="76"/>
      <c r="EX377" s="76"/>
      <c r="EY377" s="76"/>
      <c r="EZ377" s="76"/>
      <c r="FA377" s="76"/>
      <c r="FB377" s="76"/>
      <c r="FC377" s="76"/>
      <c r="FD377" s="76"/>
      <c r="FE377" s="76"/>
      <c r="FF377" s="76"/>
      <c r="FG377" s="76"/>
      <c r="FH377" s="76"/>
      <c r="FI377" s="76"/>
      <c r="FJ377" s="76"/>
      <c r="FK377" s="76"/>
      <c r="FL377" s="76"/>
      <c r="FM377" s="76"/>
      <c r="FN377" s="76"/>
      <c r="FO377" s="76"/>
      <c r="FP377" s="76"/>
      <c r="FQ377" s="76"/>
      <c r="FR377" s="76"/>
      <c r="FS377" s="76"/>
      <c r="FT377" s="76"/>
      <c r="FU377" s="76"/>
      <c r="FV377" s="76"/>
      <c r="FW377" s="76"/>
      <c r="FX377" s="76"/>
      <c r="FY377" s="76"/>
      <c r="FZ377" s="76"/>
      <c r="GA377" s="76"/>
      <c r="GB377" s="76"/>
      <c r="GC377" s="76"/>
      <c r="GD377" s="76"/>
      <c r="GE377" s="76"/>
      <c r="GF377" s="76"/>
      <c r="GG377" s="76"/>
      <c r="GH377" s="76"/>
      <c r="GI377" s="76"/>
      <c r="GJ377" s="76"/>
      <c r="GK377" s="76"/>
      <c r="GL377" s="76"/>
      <c r="GM377" s="76"/>
      <c r="GN377" s="76"/>
      <c r="GO377" s="76"/>
      <c r="GP377" s="76"/>
      <c r="GQ377" s="76"/>
      <c r="GR377" s="76"/>
      <c r="GS377" s="76"/>
      <c r="GT377" s="76"/>
      <c r="GU377" s="76"/>
      <c r="GV377" s="76"/>
    </row>
    <row r="378" spans="2:204" s="156" customFormat="1" ht="18.75">
      <c r="B378" s="169">
        <v>371</v>
      </c>
      <c r="C378" s="353">
        <v>44348</v>
      </c>
      <c r="D378" s="354" t="s">
        <v>954</v>
      </c>
      <c r="E378" s="354"/>
      <c r="F378" s="406">
        <v>44365</v>
      </c>
      <c r="G378" s="14">
        <v>3</v>
      </c>
      <c r="H378" s="125" t="s">
        <v>285</v>
      </c>
      <c r="I378" s="125" t="s">
        <v>350</v>
      </c>
      <c r="J378" s="123" t="s">
        <v>892</v>
      </c>
      <c r="K378" s="123" t="s">
        <v>1122</v>
      </c>
      <c r="L378" s="238">
        <v>9.7799999999999994</v>
      </c>
      <c r="M378" s="238">
        <v>4</v>
      </c>
      <c r="N378" s="236">
        <f t="shared" ref="N378:N385" si="27">L378-M378</f>
        <v>5.7799999999999994</v>
      </c>
      <c r="O378" s="127">
        <v>44030</v>
      </c>
      <c r="P378" s="42">
        <v>11.166666666666666</v>
      </c>
      <c r="Q378" s="337" t="s">
        <v>1282</v>
      </c>
      <c r="R378" s="125" t="s">
        <v>52</v>
      </c>
      <c r="S378" s="125" t="s">
        <v>112</v>
      </c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  <c r="BV378" s="76"/>
      <c r="BW378" s="76"/>
      <c r="BX378" s="76"/>
      <c r="BY378" s="76"/>
      <c r="BZ378" s="76"/>
      <c r="CA378" s="76"/>
      <c r="CB378" s="76"/>
      <c r="CC378" s="76"/>
      <c r="CD378" s="76"/>
      <c r="CE378" s="76"/>
      <c r="CF378" s="76"/>
      <c r="CG378" s="76"/>
      <c r="CH378" s="76"/>
      <c r="CI378" s="76"/>
      <c r="CJ378" s="76"/>
      <c r="CK378" s="76"/>
      <c r="CL378" s="76"/>
      <c r="CM378" s="76"/>
      <c r="CN378" s="76"/>
      <c r="CO378" s="76"/>
      <c r="CP378" s="76"/>
      <c r="CQ378" s="76"/>
      <c r="CR378" s="76"/>
      <c r="CS378" s="76"/>
      <c r="CT378" s="76"/>
      <c r="CU378" s="76"/>
      <c r="CV378" s="76"/>
      <c r="CW378" s="76"/>
      <c r="CX378" s="76"/>
      <c r="CY378" s="76"/>
      <c r="CZ378" s="76"/>
      <c r="DA378" s="76"/>
      <c r="DB378" s="76"/>
      <c r="DC378" s="76"/>
      <c r="DD378" s="76"/>
      <c r="DE378" s="76"/>
      <c r="DF378" s="76"/>
      <c r="DG378" s="76"/>
      <c r="DH378" s="76"/>
      <c r="DI378" s="76"/>
      <c r="DJ378" s="76"/>
      <c r="DK378" s="76"/>
      <c r="DL378" s="76"/>
      <c r="DM378" s="76"/>
      <c r="DN378" s="76"/>
      <c r="DO378" s="76"/>
      <c r="DP378" s="76"/>
      <c r="DQ378" s="76"/>
      <c r="DR378" s="76"/>
      <c r="DS378" s="76"/>
      <c r="DT378" s="76"/>
      <c r="DU378" s="76"/>
      <c r="DV378" s="76"/>
      <c r="DW378" s="76"/>
      <c r="DX378" s="76"/>
      <c r="DY378" s="76"/>
      <c r="DZ378" s="76"/>
      <c r="EA378" s="76"/>
      <c r="EB378" s="76"/>
      <c r="EC378" s="76"/>
      <c r="ED378" s="76"/>
      <c r="EE378" s="76"/>
      <c r="EF378" s="76"/>
      <c r="EG378" s="76"/>
      <c r="EH378" s="76"/>
      <c r="EI378" s="76"/>
      <c r="EJ378" s="76"/>
      <c r="EK378" s="76"/>
      <c r="EL378" s="76"/>
      <c r="EM378" s="76"/>
      <c r="EN378" s="76"/>
      <c r="EO378" s="76"/>
      <c r="EP378" s="76"/>
      <c r="EQ378" s="76"/>
      <c r="ER378" s="76"/>
      <c r="ES378" s="76"/>
      <c r="ET378" s="76"/>
      <c r="EU378" s="76"/>
      <c r="EV378" s="76"/>
      <c r="EW378" s="76"/>
      <c r="EX378" s="76"/>
      <c r="EY378" s="76"/>
      <c r="EZ378" s="76"/>
      <c r="FA378" s="76"/>
      <c r="FB378" s="76"/>
      <c r="FC378" s="76"/>
      <c r="FD378" s="76"/>
      <c r="FE378" s="76"/>
      <c r="FF378" s="76"/>
      <c r="FG378" s="76"/>
      <c r="FH378" s="76"/>
      <c r="FI378" s="76"/>
      <c r="FJ378" s="76"/>
      <c r="FK378" s="76"/>
      <c r="FL378" s="76"/>
      <c r="FM378" s="76"/>
      <c r="FN378" s="76"/>
      <c r="FO378" s="76"/>
      <c r="FP378" s="76"/>
      <c r="FQ378" s="76"/>
      <c r="FR378" s="76"/>
      <c r="FS378" s="76"/>
      <c r="FT378" s="76"/>
      <c r="FU378" s="76"/>
      <c r="FV378" s="76"/>
      <c r="FW378" s="76"/>
      <c r="FX378" s="76"/>
      <c r="FY378" s="76"/>
      <c r="FZ378" s="76"/>
      <c r="GA378" s="76"/>
      <c r="GB378" s="76"/>
      <c r="GC378" s="76"/>
      <c r="GD378" s="76"/>
      <c r="GE378" s="76"/>
      <c r="GF378" s="76"/>
      <c r="GG378" s="76"/>
      <c r="GH378" s="76"/>
      <c r="GI378" s="76"/>
      <c r="GJ378" s="76"/>
      <c r="GK378" s="76"/>
      <c r="GL378" s="76"/>
      <c r="GM378" s="76"/>
      <c r="GN378" s="76"/>
      <c r="GO378" s="76"/>
      <c r="GP378" s="76"/>
      <c r="GQ378" s="76"/>
      <c r="GR378" s="76"/>
      <c r="GS378" s="76"/>
      <c r="GT378" s="76"/>
      <c r="GU378" s="76"/>
      <c r="GV378" s="76"/>
    </row>
    <row r="379" spans="2:204" s="156" customFormat="1" ht="18.75">
      <c r="B379" s="169">
        <v>372</v>
      </c>
      <c r="C379" s="353">
        <v>44348</v>
      </c>
      <c r="D379" s="354" t="s">
        <v>954</v>
      </c>
      <c r="E379" s="354"/>
      <c r="F379" s="406">
        <v>44365</v>
      </c>
      <c r="G379" s="14">
        <v>3</v>
      </c>
      <c r="H379" s="125" t="s">
        <v>285</v>
      </c>
      <c r="I379" s="125" t="s">
        <v>350</v>
      </c>
      <c r="J379" s="123" t="s">
        <v>892</v>
      </c>
      <c r="K379" s="123" t="s">
        <v>1123</v>
      </c>
      <c r="L379" s="238">
        <v>2.69</v>
      </c>
      <c r="M379" s="238">
        <v>1.5</v>
      </c>
      <c r="N379" s="236">
        <f t="shared" si="27"/>
        <v>1.19</v>
      </c>
      <c r="O379" s="127">
        <v>44032</v>
      </c>
      <c r="P379" s="42">
        <v>11.1</v>
      </c>
      <c r="Q379" s="337" t="s">
        <v>1282</v>
      </c>
      <c r="R379" s="125" t="s">
        <v>52</v>
      </c>
      <c r="S379" s="125" t="s">
        <v>56</v>
      </c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  <c r="BJ379" s="76"/>
      <c r="BK379" s="76"/>
      <c r="BL379" s="76"/>
      <c r="BM379" s="76"/>
      <c r="BN379" s="76"/>
      <c r="BO379" s="76"/>
      <c r="BP379" s="76"/>
      <c r="BQ379" s="76"/>
      <c r="BR379" s="76"/>
      <c r="BS379" s="76"/>
      <c r="BT379" s="76"/>
      <c r="BU379" s="76"/>
      <c r="BV379" s="76"/>
      <c r="BW379" s="76"/>
      <c r="BX379" s="76"/>
      <c r="BY379" s="76"/>
      <c r="BZ379" s="76"/>
      <c r="CA379" s="76"/>
      <c r="CB379" s="76"/>
      <c r="CC379" s="76"/>
      <c r="CD379" s="76"/>
      <c r="CE379" s="76"/>
      <c r="CF379" s="76"/>
      <c r="CG379" s="76"/>
      <c r="CH379" s="76"/>
      <c r="CI379" s="76"/>
      <c r="CJ379" s="76"/>
      <c r="CK379" s="76"/>
      <c r="CL379" s="76"/>
      <c r="CM379" s="76"/>
      <c r="CN379" s="76"/>
      <c r="CO379" s="76"/>
      <c r="CP379" s="76"/>
      <c r="CQ379" s="76"/>
      <c r="CR379" s="76"/>
      <c r="CS379" s="76"/>
      <c r="CT379" s="76"/>
      <c r="CU379" s="76"/>
      <c r="CV379" s="76"/>
      <c r="CW379" s="76"/>
      <c r="CX379" s="76"/>
      <c r="CY379" s="76"/>
      <c r="CZ379" s="76"/>
      <c r="DA379" s="76"/>
      <c r="DB379" s="76"/>
      <c r="DC379" s="76"/>
      <c r="DD379" s="76"/>
      <c r="DE379" s="76"/>
      <c r="DF379" s="76"/>
      <c r="DG379" s="76"/>
      <c r="DH379" s="76"/>
      <c r="DI379" s="76"/>
      <c r="DJ379" s="76"/>
      <c r="DK379" s="76"/>
      <c r="DL379" s="76"/>
      <c r="DM379" s="76"/>
      <c r="DN379" s="76"/>
      <c r="DO379" s="76"/>
      <c r="DP379" s="76"/>
      <c r="DQ379" s="76"/>
      <c r="DR379" s="76"/>
      <c r="DS379" s="76"/>
      <c r="DT379" s="76"/>
      <c r="DU379" s="76"/>
      <c r="DV379" s="76"/>
      <c r="DW379" s="76"/>
      <c r="DX379" s="76"/>
      <c r="DY379" s="76"/>
      <c r="DZ379" s="76"/>
      <c r="EA379" s="76"/>
      <c r="EB379" s="76"/>
      <c r="EC379" s="76"/>
      <c r="ED379" s="76"/>
      <c r="EE379" s="76"/>
      <c r="EF379" s="76"/>
      <c r="EG379" s="76"/>
      <c r="EH379" s="76"/>
      <c r="EI379" s="76"/>
      <c r="EJ379" s="76"/>
      <c r="EK379" s="76"/>
      <c r="EL379" s="76"/>
      <c r="EM379" s="76"/>
      <c r="EN379" s="76"/>
      <c r="EO379" s="76"/>
      <c r="EP379" s="76"/>
      <c r="EQ379" s="76"/>
      <c r="ER379" s="76"/>
      <c r="ES379" s="76"/>
      <c r="ET379" s="76"/>
      <c r="EU379" s="76"/>
      <c r="EV379" s="76"/>
      <c r="EW379" s="76"/>
      <c r="EX379" s="76"/>
      <c r="EY379" s="76"/>
      <c r="EZ379" s="76"/>
      <c r="FA379" s="76"/>
      <c r="FB379" s="76"/>
      <c r="FC379" s="76"/>
      <c r="FD379" s="76"/>
      <c r="FE379" s="76"/>
      <c r="FF379" s="76"/>
      <c r="FG379" s="76"/>
      <c r="FH379" s="76"/>
      <c r="FI379" s="76"/>
      <c r="FJ379" s="76"/>
      <c r="FK379" s="76"/>
      <c r="FL379" s="76"/>
      <c r="FM379" s="76"/>
      <c r="FN379" s="76"/>
      <c r="FO379" s="76"/>
      <c r="FP379" s="76"/>
      <c r="FQ379" s="76"/>
      <c r="FR379" s="76"/>
      <c r="FS379" s="76"/>
      <c r="FT379" s="76"/>
      <c r="FU379" s="76"/>
      <c r="FV379" s="76"/>
      <c r="FW379" s="76"/>
      <c r="FX379" s="76"/>
      <c r="FY379" s="76"/>
      <c r="FZ379" s="76"/>
      <c r="GA379" s="76"/>
      <c r="GB379" s="76"/>
      <c r="GC379" s="76"/>
      <c r="GD379" s="76"/>
      <c r="GE379" s="76"/>
      <c r="GF379" s="76"/>
      <c r="GG379" s="76"/>
      <c r="GH379" s="76"/>
      <c r="GI379" s="76"/>
      <c r="GJ379" s="76"/>
      <c r="GK379" s="76"/>
      <c r="GL379" s="76"/>
      <c r="GM379" s="76"/>
      <c r="GN379" s="76"/>
      <c r="GO379" s="76"/>
      <c r="GP379" s="76"/>
      <c r="GQ379" s="76"/>
      <c r="GR379" s="76"/>
      <c r="GS379" s="76"/>
      <c r="GT379" s="76"/>
      <c r="GU379" s="76"/>
      <c r="GV379" s="76"/>
    </row>
    <row r="380" spans="2:204" s="156" customFormat="1" ht="18.75">
      <c r="B380" s="169">
        <v>373</v>
      </c>
      <c r="C380" s="353">
        <v>44348</v>
      </c>
      <c r="D380" s="354" t="s">
        <v>954</v>
      </c>
      <c r="E380" s="354"/>
      <c r="F380" s="406">
        <v>44365</v>
      </c>
      <c r="G380" s="14">
        <v>3</v>
      </c>
      <c r="H380" s="125" t="s">
        <v>285</v>
      </c>
      <c r="I380" s="125" t="s">
        <v>350</v>
      </c>
      <c r="J380" s="123" t="s">
        <v>892</v>
      </c>
      <c r="K380" s="123" t="s">
        <v>1124</v>
      </c>
      <c r="L380" s="238">
        <v>1.58</v>
      </c>
      <c r="M380" s="238">
        <v>1</v>
      </c>
      <c r="N380" s="236">
        <f t="shared" si="27"/>
        <v>0.58000000000000007</v>
      </c>
      <c r="O380" s="127">
        <v>44033</v>
      </c>
      <c r="P380" s="42">
        <v>11.066666666666666</v>
      </c>
      <c r="Q380" s="337" t="s">
        <v>1282</v>
      </c>
      <c r="R380" s="125" t="s">
        <v>52</v>
      </c>
      <c r="S380" s="125" t="s">
        <v>56</v>
      </c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76"/>
      <c r="AT380" s="76"/>
      <c r="AU380" s="76"/>
      <c r="AV380" s="76"/>
      <c r="AW380" s="76"/>
      <c r="AX380" s="76"/>
      <c r="AY380" s="76"/>
      <c r="AZ380" s="76"/>
      <c r="BA380" s="76"/>
      <c r="BB380" s="76"/>
      <c r="BC380" s="76"/>
      <c r="BD380" s="76"/>
      <c r="BE380" s="76"/>
      <c r="BF380" s="76"/>
      <c r="BG380" s="76"/>
      <c r="BH380" s="76"/>
      <c r="BI380" s="76"/>
      <c r="BJ380" s="76"/>
      <c r="BK380" s="76"/>
      <c r="BL380" s="76"/>
      <c r="BM380" s="76"/>
      <c r="BN380" s="76"/>
      <c r="BO380" s="76"/>
      <c r="BP380" s="76"/>
      <c r="BQ380" s="76"/>
      <c r="BR380" s="76"/>
      <c r="BS380" s="76"/>
      <c r="BT380" s="76"/>
      <c r="BU380" s="76"/>
      <c r="BV380" s="76"/>
      <c r="BW380" s="76"/>
      <c r="BX380" s="76"/>
      <c r="BY380" s="76"/>
      <c r="BZ380" s="76"/>
      <c r="CA380" s="76"/>
      <c r="CB380" s="76"/>
      <c r="CC380" s="76"/>
      <c r="CD380" s="76"/>
      <c r="CE380" s="76"/>
      <c r="CF380" s="76"/>
      <c r="CG380" s="76"/>
      <c r="CH380" s="76"/>
      <c r="CI380" s="76"/>
      <c r="CJ380" s="76"/>
      <c r="CK380" s="76"/>
      <c r="CL380" s="76"/>
      <c r="CM380" s="76"/>
      <c r="CN380" s="76"/>
      <c r="CO380" s="76"/>
      <c r="CP380" s="76"/>
      <c r="CQ380" s="76"/>
      <c r="CR380" s="76"/>
      <c r="CS380" s="76"/>
      <c r="CT380" s="76"/>
      <c r="CU380" s="76"/>
      <c r="CV380" s="76"/>
      <c r="CW380" s="76"/>
      <c r="CX380" s="76"/>
      <c r="CY380" s="76"/>
      <c r="CZ380" s="76"/>
      <c r="DA380" s="76"/>
      <c r="DB380" s="76"/>
      <c r="DC380" s="76"/>
      <c r="DD380" s="76"/>
      <c r="DE380" s="76"/>
      <c r="DF380" s="76"/>
      <c r="DG380" s="76"/>
      <c r="DH380" s="76"/>
      <c r="DI380" s="76"/>
      <c r="DJ380" s="76"/>
      <c r="DK380" s="76"/>
      <c r="DL380" s="76"/>
      <c r="DM380" s="76"/>
      <c r="DN380" s="76"/>
      <c r="DO380" s="76"/>
      <c r="DP380" s="76"/>
      <c r="DQ380" s="76"/>
      <c r="DR380" s="76"/>
      <c r="DS380" s="76"/>
      <c r="DT380" s="76"/>
      <c r="DU380" s="76"/>
      <c r="DV380" s="76"/>
      <c r="DW380" s="76"/>
      <c r="DX380" s="76"/>
      <c r="DY380" s="76"/>
      <c r="DZ380" s="76"/>
      <c r="EA380" s="76"/>
      <c r="EB380" s="76"/>
      <c r="EC380" s="76"/>
      <c r="ED380" s="76"/>
      <c r="EE380" s="76"/>
      <c r="EF380" s="76"/>
      <c r="EG380" s="76"/>
      <c r="EH380" s="76"/>
      <c r="EI380" s="76"/>
      <c r="EJ380" s="76"/>
      <c r="EK380" s="76"/>
      <c r="EL380" s="76"/>
      <c r="EM380" s="76"/>
      <c r="EN380" s="76"/>
      <c r="EO380" s="76"/>
      <c r="EP380" s="76"/>
      <c r="EQ380" s="76"/>
      <c r="ER380" s="76"/>
      <c r="ES380" s="76"/>
      <c r="ET380" s="76"/>
      <c r="EU380" s="76"/>
      <c r="EV380" s="76"/>
      <c r="EW380" s="76"/>
      <c r="EX380" s="76"/>
      <c r="EY380" s="76"/>
      <c r="EZ380" s="76"/>
      <c r="FA380" s="76"/>
      <c r="FB380" s="76"/>
      <c r="FC380" s="76"/>
      <c r="FD380" s="76"/>
      <c r="FE380" s="76"/>
      <c r="FF380" s="76"/>
      <c r="FG380" s="76"/>
      <c r="FH380" s="76"/>
      <c r="FI380" s="76"/>
      <c r="FJ380" s="76"/>
      <c r="FK380" s="76"/>
      <c r="FL380" s="76"/>
      <c r="FM380" s="76"/>
      <c r="FN380" s="76"/>
      <c r="FO380" s="76"/>
      <c r="FP380" s="76"/>
      <c r="FQ380" s="76"/>
      <c r="FR380" s="76"/>
      <c r="FS380" s="76"/>
      <c r="FT380" s="76"/>
      <c r="FU380" s="76"/>
      <c r="FV380" s="76"/>
      <c r="FW380" s="76"/>
      <c r="FX380" s="76"/>
      <c r="FY380" s="76"/>
      <c r="FZ380" s="76"/>
      <c r="GA380" s="76"/>
      <c r="GB380" s="76"/>
      <c r="GC380" s="76"/>
      <c r="GD380" s="76"/>
      <c r="GE380" s="76"/>
      <c r="GF380" s="76"/>
      <c r="GG380" s="76"/>
      <c r="GH380" s="76"/>
      <c r="GI380" s="76"/>
      <c r="GJ380" s="76"/>
      <c r="GK380" s="76"/>
      <c r="GL380" s="76"/>
      <c r="GM380" s="76"/>
      <c r="GN380" s="76"/>
      <c r="GO380" s="76"/>
      <c r="GP380" s="76"/>
      <c r="GQ380" s="76"/>
      <c r="GR380" s="76"/>
      <c r="GS380" s="76"/>
      <c r="GT380" s="76"/>
      <c r="GU380" s="76"/>
      <c r="GV380" s="76"/>
    </row>
    <row r="381" spans="2:204" s="156" customFormat="1" ht="18.75">
      <c r="B381" s="169">
        <v>374</v>
      </c>
      <c r="C381" s="353">
        <v>44348</v>
      </c>
      <c r="D381" s="354" t="s">
        <v>954</v>
      </c>
      <c r="E381" s="354"/>
      <c r="F381" s="406">
        <v>44365</v>
      </c>
      <c r="G381" s="14">
        <v>3</v>
      </c>
      <c r="H381" s="125" t="s">
        <v>184</v>
      </c>
      <c r="I381" s="125" t="s">
        <v>1125</v>
      </c>
      <c r="J381" s="123" t="s">
        <v>216</v>
      </c>
      <c r="K381" s="123" t="s">
        <v>1126</v>
      </c>
      <c r="L381" s="238">
        <v>6.53</v>
      </c>
      <c r="M381" s="238">
        <v>2.5</v>
      </c>
      <c r="N381" s="236">
        <f t="shared" si="27"/>
        <v>4.03</v>
      </c>
      <c r="O381" s="127">
        <v>44076</v>
      </c>
      <c r="P381" s="42">
        <v>9.6333333333333329</v>
      </c>
      <c r="Q381" s="337" t="s">
        <v>1282</v>
      </c>
      <c r="R381" s="125" t="s">
        <v>53</v>
      </c>
      <c r="S381" s="125" t="s">
        <v>84</v>
      </c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  <c r="BV381" s="76"/>
      <c r="BW381" s="76"/>
      <c r="BX381" s="76"/>
      <c r="BY381" s="76"/>
      <c r="BZ381" s="76"/>
      <c r="CA381" s="76"/>
      <c r="CB381" s="76"/>
      <c r="CC381" s="76"/>
      <c r="CD381" s="76"/>
      <c r="CE381" s="76"/>
      <c r="CF381" s="76"/>
      <c r="CG381" s="76"/>
      <c r="CH381" s="76"/>
      <c r="CI381" s="76"/>
      <c r="CJ381" s="76"/>
      <c r="CK381" s="76"/>
      <c r="CL381" s="76"/>
      <c r="CM381" s="76"/>
      <c r="CN381" s="76"/>
      <c r="CO381" s="76"/>
      <c r="CP381" s="76"/>
      <c r="CQ381" s="76"/>
      <c r="CR381" s="76"/>
      <c r="CS381" s="76"/>
      <c r="CT381" s="76"/>
      <c r="CU381" s="76"/>
      <c r="CV381" s="76"/>
      <c r="CW381" s="76"/>
      <c r="CX381" s="76"/>
      <c r="CY381" s="76"/>
      <c r="CZ381" s="76"/>
      <c r="DA381" s="76"/>
      <c r="DB381" s="76"/>
      <c r="DC381" s="76"/>
      <c r="DD381" s="76"/>
      <c r="DE381" s="76"/>
      <c r="DF381" s="76"/>
      <c r="DG381" s="76"/>
      <c r="DH381" s="76"/>
      <c r="DI381" s="76"/>
      <c r="DJ381" s="76"/>
      <c r="DK381" s="76"/>
      <c r="DL381" s="76"/>
      <c r="DM381" s="76"/>
      <c r="DN381" s="76"/>
      <c r="DO381" s="76"/>
      <c r="DP381" s="76"/>
      <c r="DQ381" s="76"/>
      <c r="DR381" s="76"/>
      <c r="DS381" s="76"/>
      <c r="DT381" s="76"/>
      <c r="DU381" s="76"/>
      <c r="DV381" s="76"/>
      <c r="DW381" s="76"/>
      <c r="DX381" s="76"/>
      <c r="DY381" s="76"/>
      <c r="DZ381" s="76"/>
      <c r="EA381" s="76"/>
      <c r="EB381" s="76"/>
      <c r="EC381" s="76"/>
      <c r="ED381" s="76"/>
      <c r="EE381" s="76"/>
      <c r="EF381" s="76"/>
      <c r="EG381" s="76"/>
      <c r="EH381" s="76"/>
      <c r="EI381" s="76"/>
      <c r="EJ381" s="76"/>
      <c r="EK381" s="76"/>
      <c r="EL381" s="76"/>
      <c r="EM381" s="76"/>
      <c r="EN381" s="76"/>
      <c r="EO381" s="76"/>
      <c r="EP381" s="76"/>
      <c r="EQ381" s="76"/>
      <c r="ER381" s="76"/>
      <c r="ES381" s="76"/>
      <c r="ET381" s="76"/>
      <c r="EU381" s="76"/>
      <c r="EV381" s="76"/>
      <c r="EW381" s="76"/>
      <c r="EX381" s="76"/>
      <c r="EY381" s="76"/>
      <c r="EZ381" s="76"/>
      <c r="FA381" s="76"/>
      <c r="FB381" s="76"/>
      <c r="FC381" s="76"/>
      <c r="FD381" s="76"/>
      <c r="FE381" s="76"/>
      <c r="FF381" s="76"/>
      <c r="FG381" s="76"/>
      <c r="FH381" s="76"/>
      <c r="FI381" s="76"/>
      <c r="FJ381" s="76"/>
      <c r="FK381" s="76"/>
      <c r="FL381" s="76"/>
      <c r="FM381" s="76"/>
      <c r="FN381" s="76"/>
      <c r="FO381" s="76"/>
      <c r="FP381" s="76"/>
      <c r="FQ381" s="76"/>
      <c r="FR381" s="76"/>
      <c r="FS381" s="76"/>
      <c r="FT381" s="76"/>
      <c r="FU381" s="76"/>
      <c r="FV381" s="76"/>
      <c r="FW381" s="76"/>
      <c r="FX381" s="76"/>
      <c r="FY381" s="76"/>
      <c r="FZ381" s="76"/>
      <c r="GA381" s="76"/>
      <c r="GB381" s="76"/>
      <c r="GC381" s="76"/>
      <c r="GD381" s="76"/>
      <c r="GE381" s="76"/>
      <c r="GF381" s="76"/>
      <c r="GG381" s="76"/>
      <c r="GH381" s="76"/>
      <c r="GI381" s="76"/>
      <c r="GJ381" s="76"/>
      <c r="GK381" s="76"/>
      <c r="GL381" s="76"/>
      <c r="GM381" s="76"/>
      <c r="GN381" s="76"/>
      <c r="GO381" s="76"/>
      <c r="GP381" s="76"/>
      <c r="GQ381" s="76"/>
      <c r="GR381" s="76"/>
      <c r="GS381" s="76"/>
      <c r="GT381" s="76"/>
      <c r="GU381" s="76"/>
      <c r="GV381" s="76"/>
    </row>
    <row r="382" spans="2:204" s="156" customFormat="1" ht="18.75">
      <c r="B382" s="169">
        <v>375</v>
      </c>
      <c r="C382" s="353">
        <v>44348</v>
      </c>
      <c r="D382" s="354" t="s">
        <v>954</v>
      </c>
      <c r="E382" s="354"/>
      <c r="F382" s="406">
        <v>44365</v>
      </c>
      <c r="G382" s="14">
        <v>3</v>
      </c>
      <c r="H382" s="125" t="s">
        <v>184</v>
      </c>
      <c r="I382" s="125" t="s">
        <v>1125</v>
      </c>
      <c r="J382" s="123" t="s">
        <v>216</v>
      </c>
      <c r="K382" s="123" t="s">
        <v>1127</v>
      </c>
      <c r="L382" s="238">
        <v>1.56</v>
      </c>
      <c r="M382" s="238">
        <v>0.8</v>
      </c>
      <c r="N382" s="236">
        <f t="shared" si="27"/>
        <v>0.76</v>
      </c>
      <c r="O382" s="127">
        <v>44076</v>
      </c>
      <c r="P382" s="42">
        <v>9.6333333333333329</v>
      </c>
      <c r="Q382" s="337" t="s">
        <v>1282</v>
      </c>
      <c r="R382" s="125" t="s">
        <v>53</v>
      </c>
      <c r="S382" s="125" t="s">
        <v>84</v>
      </c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  <c r="BV382" s="76"/>
      <c r="BW382" s="76"/>
      <c r="BX382" s="76"/>
      <c r="BY382" s="76"/>
      <c r="BZ382" s="76"/>
      <c r="CA382" s="76"/>
      <c r="CB382" s="76"/>
      <c r="CC382" s="76"/>
      <c r="CD382" s="76"/>
      <c r="CE382" s="76"/>
      <c r="CF382" s="76"/>
      <c r="CG382" s="76"/>
      <c r="CH382" s="76"/>
      <c r="CI382" s="76"/>
      <c r="CJ382" s="76"/>
      <c r="CK382" s="76"/>
      <c r="CL382" s="76"/>
      <c r="CM382" s="76"/>
      <c r="CN382" s="76"/>
      <c r="CO382" s="76"/>
      <c r="CP382" s="76"/>
      <c r="CQ382" s="76"/>
      <c r="CR382" s="76"/>
      <c r="CS382" s="76"/>
      <c r="CT382" s="76"/>
      <c r="CU382" s="76"/>
      <c r="CV382" s="76"/>
      <c r="CW382" s="76"/>
      <c r="CX382" s="76"/>
      <c r="CY382" s="76"/>
      <c r="CZ382" s="76"/>
      <c r="DA382" s="76"/>
      <c r="DB382" s="76"/>
      <c r="DC382" s="76"/>
      <c r="DD382" s="76"/>
      <c r="DE382" s="76"/>
      <c r="DF382" s="76"/>
      <c r="DG382" s="76"/>
      <c r="DH382" s="76"/>
      <c r="DI382" s="76"/>
      <c r="DJ382" s="76"/>
      <c r="DK382" s="76"/>
      <c r="DL382" s="76"/>
      <c r="DM382" s="76"/>
      <c r="DN382" s="76"/>
      <c r="DO382" s="76"/>
      <c r="DP382" s="76"/>
      <c r="DQ382" s="76"/>
      <c r="DR382" s="76"/>
      <c r="DS382" s="76"/>
      <c r="DT382" s="76"/>
      <c r="DU382" s="76"/>
      <c r="DV382" s="76"/>
      <c r="DW382" s="76"/>
      <c r="DX382" s="76"/>
      <c r="DY382" s="76"/>
      <c r="DZ382" s="76"/>
      <c r="EA382" s="76"/>
      <c r="EB382" s="76"/>
      <c r="EC382" s="76"/>
      <c r="ED382" s="76"/>
      <c r="EE382" s="76"/>
      <c r="EF382" s="76"/>
      <c r="EG382" s="76"/>
      <c r="EH382" s="76"/>
      <c r="EI382" s="76"/>
      <c r="EJ382" s="76"/>
      <c r="EK382" s="76"/>
      <c r="EL382" s="76"/>
      <c r="EM382" s="76"/>
      <c r="EN382" s="76"/>
      <c r="EO382" s="76"/>
      <c r="EP382" s="76"/>
      <c r="EQ382" s="76"/>
      <c r="ER382" s="76"/>
      <c r="ES382" s="76"/>
      <c r="ET382" s="76"/>
      <c r="EU382" s="76"/>
      <c r="EV382" s="76"/>
      <c r="EW382" s="76"/>
      <c r="EX382" s="76"/>
      <c r="EY382" s="76"/>
      <c r="EZ382" s="76"/>
      <c r="FA382" s="76"/>
      <c r="FB382" s="76"/>
      <c r="FC382" s="76"/>
      <c r="FD382" s="76"/>
      <c r="FE382" s="76"/>
      <c r="FF382" s="76"/>
      <c r="FG382" s="76"/>
      <c r="FH382" s="76"/>
      <c r="FI382" s="76"/>
      <c r="FJ382" s="76"/>
      <c r="FK382" s="76"/>
      <c r="FL382" s="76"/>
      <c r="FM382" s="76"/>
      <c r="FN382" s="76"/>
      <c r="FO382" s="76"/>
      <c r="FP382" s="76"/>
      <c r="FQ382" s="76"/>
      <c r="FR382" s="76"/>
      <c r="FS382" s="76"/>
      <c r="FT382" s="76"/>
      <c r="FU382" s="76"/>
      <c r="FV382" s="76"/>
      <c r="FW382" s="76"/>
      <c r="FX382" s="76"/>
      <c r="FY382" s="76"/>
      <c r="FZ382" s="76"/>
      <c r="GA382" s="76"/>
      <c r="GB382" s="76"/>
      <c r="GC382" s="76"/>
      <c r="GD382" s="76"/>
      <c r="GE382" s="76"/>
      <c r="GF382" s="76"/>
      <c r="GG382" s="76"/>
      <c r="GH382" s="76"/>
      <c r="GI382" s="76"/>
      <c r="GJ382" s="76"/>
      <c r="GK382" s="76"/>
      <c r="GL382" s="76"/>
      <c r="GM382" s="76"/>
      <c r="GN382" s="76"/>
      <c r="GO382" s="76"/>
      <c r="GP382" s="76"/>
      <c r="GQ382" s="76"/>
      <c r="GR382" s="76"/>
      <c r="GS382" s="76"/>
      <c r="GT382" s="76"/>
      <c r="GU382" s="76"/>
      <c r="GV382" s="76"/>
    </row>
    <row r="383" spans="2:204" s="156" customFormat="1" ht="18.75">
      <c r="B383" s="169">
        <v>376</v>
      </c>
      <c r="C383" s="353">
        <v>44348</v>
      </c>
      <c r="D383" s="354" t="s">
        <v>954</v>
      </c>
      <c r="E383" s="354"/>
      <c r="F383" s="406">
        <v>44365</v>
      </c>
      <c r="G383" s="14">
        <v>3</v>
      </c>
      <c r="H383" s="125" t="s">
        <v>184</v>
      </c>
      <c r="I383" s="125" t="s">
        <v>1125</v>
      </c>
      <c r="J383" s="123" t="s">
        <v>216</v>
      </c>
      <c r="K383" s="123" t="s">
        <v>1128</v>
      </c>
      <c r="L383" s="238">
        <v>2.62</v>
      </c>
      <c r="M383" s="238">
        <v>1</v>
      </c>
      <c r="N383" s="236">
        <f t="shared" si="27"/>
        <v>1.62</v>
      </c>
      <c r="O383" s="127">
        <v>44117</v>
      </c>
      <c r="P383" s="42">
        <v>8.2666666666666675</v>
      </c>
      <c r="Q383" s="337" t="s">
        <v>1282</v>
      </c>
      <c r="R383" s="125" t="s">
        <v>53</v>
      </c>
      <c r="S383" s="125" t="s">
        <v>84</v>
      </c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76"/>
      <c r="AY383" s="76"/>
      <c r="AZ383" s="76"/>
      <c r="BA383" s="76"/>
      <c r="BB383" s="76"/>
      <c r="BC383" s="76"/>
      <c r="BD383" s="76"/>
      <c r="BE383" s="76"/>
      <c r="BF383" s="76"/>
      <c r="BG383" s="76"/>
      <c r="BH383" s="76"/>
      <c r="BI383" s="76"/>
      <c r="BJ383" s="76"/>
      <c r="BK383" s="76"/>
      <c r="BL383" s="76"/>
      <c r="BM383" s="76"/>
      <c r="BN383" s="76"/>
      <c r="BO383" s="76"/>
      <c r="BP383" s="76"/>
      <c r="BQ383" s="76"/>
      <c r="BR383" s="76"/>
      <c r="BS383" s="76"/>
      <c r="BT383" s="76"/>
      <c r="BU383" s="76"/>
      <c r="BV383" s="76"/>
      <c r="BW383" s="76"/>
      <c r="BX383" s="76"/>
      <c r="BY383" s="76"/>
      <c r="BZ383" s="76"/>
      <c r="CA383" s="76"/>
      <c r="CB383" s="76"/>
      <c r="CC383" s="76"/>
      <c r="CD383" s="76"/>
      <c r="CE383" s="76"/>
      <c r="CF383" s="76"/>
      <c r="CG383" s="76"/>
      <c r="CH383" s="76"/>
      <c r="CI383" s="76"/>
      <c r="CJ383" s="76"/>
      <c r="CK383" s="76"/>
      <c r="CL383" s="76"/>
      <c r="CM383" s="76"/>
      <c r="CN383" s="76"/>
      <c r="CO383" s="76"/>
      <c r="CP383" s="76"/>
      <c r="CQ383" s="76"/>
      <c r="CR383" s="76"/>
      <c r="CS383" s="76"/>
      <c r="CT383" s="76"/>
      <c r="CU383" s="76"/>
      <c r="CV383" s="76"/>
      <c r="CW383" s="76"/>
      <c r="CX383" s="76"/>
      <c r="CY383" s="76"/>
      <c r="CZ383" s="76"/>
      <c r="DA383" s="76"/>
      <c r="DB383" s="76"/>
      <c r="DC383" s="76"/>
      <c r="DD383" s="76"/>
      <c r="DE383" s="76"/>
      <c r="DF383" s="76"/>
      <c r="DG383" s="76"/>
      <c r="DH383" s="76"/>
      <c r="DI383" s="76"/>
      <c r="DJ383" s="76"/>
      <c r="DK383" s="76"/>
      <c r="DL383" s="76"/>
      <c r="DM383" s="76"/>
      <c r="DN383" s="76"/>
      <c r="DO383" s="76"/>
      <c r="DP383" s="76"/>
      <c r="DQ383" s="76"/>
      <c r="DR383" s="76"/>
      <c r="DS383" s="76"/>
      <c r="DT383" s="76"/>
      <c r="DU383" s="76"/>
      <c r="DV383" s="76"/>
      <c r="DW383" s="76"/>
      <c r="DX383" s="76"/>
      <c r="DY383" s="76"/>
      <c r="DZ383" s="76"/>
      <c r="EA383" s="76"/>
      <c r="EB383" s="76"/>
      <c r="EC383" s="76"/>
      <c r="ED383" s="76"/>
      <c r="EE383" s="76"/>
      <c r="EF383" s="76"/>
      <c r="EG383" s="76"/>
      <c r="EH383" s="76"/>
      <c r="EI383" s="76"/>
      <c r="EJ383" s="76"/>
      <c r="EK383" s="76"/>
      <c r="EL383" s="76"/>
      <c r="EM383" s="76"/>
      <c r="EN383" s="76"/>
      <c r="EO383" s="76"/>
      <c r="EP383" s="76"/>
      <c r="EQ383" s="76"/>
      <c r="ER383" s="76"/>
      <c r="ES383" s="76"/>
      <c r="ET383" s="76"/>
      <c r="EU383" s="76"/>
      <c r="EV383" s="76"/>
      <c r="EW383" s="76"/>
      <c r="EX383" s="76"/>
      <c r="EY383" s="76"/>
      <c r="EZ383" s="76"/>
      <c r="FA383" s="76"/>
      <c r="FB383" s="76"/>
      <c r="FC383" s="76"/>
      <c r="FD383" s="76"/>
      <c r="FE383" s="76"/>
      <c r="FF383" s="76"/>
      <c r="FG383" s="76"/>
      <c r="FH383" s="76"/>
      <c r="FI383" s="76"/>
      <c r="FJ383" s="76"/>
      <c r="FK383" s="76"/>
      <c r="FL383" s="76"/>
      <c r="FM383" s="76"/>
      <c r="FN383" s="76"/>
      <c r="FO383" s="76"/>
      <c r="FP383" s="76"/>
      <c r="FQ383" s="76"/>
      <c r="FR383" s="76"/>
      <c r="FS383" s="76"/>
      <c r="FT383" s="76"/>
      <c r="FU383" s="76"/>
      <c r="FV383" s="76"/>
      <c r="FW383" s="76"/>
      <c r="FX383" s="76"/>
      <c r="FY383" s="76"/>
      <c r="FZ383" s="76"/>
      <c r="GA383" s="76"/>
      <c r="GB383" s="76"/>
      <c r="GC383" s="76"/>
      <c r="GD383" s="76"/>
      <c r="GE383" s="76"/>
      <c r="GF383" s="76"/>
      <c r="GG383" s="76"/>
      <c r="GH383" s="76"/>
      <c r="GI383" s="76"/>
      <c r="GJ383" s="76"/>
      <c r="GK383" s="76"/>
      <c r="GL383" s="76"/>
      <c r="GM383" s="76"/>
      <c r="GN383" s="76"/>
      <c r="GO383" s="76"/>
      <c r="GP383" s="76"/>
      <c r="GQ383" s="76"/>
      <c r="GR383" s="76"/>
      <c r="GS383" s="76"/>
      <c r="GT383" s="76"/>
      <c r="GU383" s="76"/>
      <c r="GV383" s="76"/>
    </row>
    <row r="384" spans="2:204" s="156" customFormat="1" ht="18.75">
      <c r="B384" s="169">
        <v>377</v>
      </c>
      <c r="C384" s="353">
        <v>44348</v>
      </c>
      <c r="D384" s="354" t="s">
        <v>954</v>
      </c>
      <c r="E384" s="354"/>
      <c r="F384" s="406">
        <v>44365</v>
      </c>
      <c r="G384" s="14">
        <v>3</v>
      </c>
      <c r="H384" s="125" t="s">
        <v>184</v>
      </c>
      <c r="I384" s="125" t="s">
        <v>1125</v>
      </c>
      <c r="J384" s="123" t="s">
        <v>216</v>
      </c>
      <c r="K384" s="123" t="s">
        <v>1129</v>
      </c>
      <c r="L384" s="238">
        <v>2.75</v>
      </c>
      <c r="M384" s="238">
        <v>0.5</v>
      </c>
      <c r="N384" s="236">
        <f t="shared" si="27"/>
        <v>2.25</v>
      </c>
      <c r="O384" s="127">
        <v>44118</v>
      </c>
      <c r="P384" s="42">
        <v>8.2333333333333325</v>
      </c>
      <c r="Q384" s="337" t="s">
        <v>1282</v>
      </c>
      <c r="R384" s="125" t="s">
        <v>53</v>
      </c>
      <c r="S384" s="125" t="s">
        <v>84</v>
      </c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  <c r="AR384" s="76"/>
      <c r="AS384" s="76"/>
      <c r="AT384" s="76"/>
      <c r="AU384" s="76"/>
      <c r="AV384" s="76"/>
      <c r="AW384" s="76"/>
      <c r="AX384" s="76"/>
      <c r="AY384" s="76"/>
      <c r="AZ384" s="76"/>
      <c r="BA384" s="76"/>
      <c r="BB384" s="76"/>
      <c r="BC384" s="76"/>
      <c r="BD384" s="76"/>
      <c r="BE384" s="76"/>
      <c r="BF384" s="76"/>
      <c r="BG384" s="76"/>
      <c r="BH384" s="76"/>
      <c r="BI384" s="76"/>
      <c r="BJ384" s="76"/>
      <c r="BK384" s="76"/>
      <c r="BL384" s="76"/>
      <c r="BM384" s="76"/>
      <c r="BN384" s="76"/>
      <c r="BO384" s="76"/>
      <c r="BP384" s="76"/>
      <c r="BQ384" s="76"/>
      <c r="BR384" s="76"/>
      <c r="BS384" s="76"/>
      <c r="BT384" s="76"/>
      <c r="BU384" s="76"/>
      <c r="BV384" s="76"/>
      <c r="BW384" s="76"/>
      <c r="BX384" s="76"/>
      <c r="BY384" s="76"/>
      <c r="BZ384" s="76"/>
      <c r="CA384" s="76"/>
      <c r="CB384" s="76"/>
      <c r="CC384" s="76"/>
      <c r="CD384" s="76"/>
      <c r="CE384" s="76"/>
      <c r="CF384" s="76"/>
      <c r="CG384" s="76"/>
      <c r="CH384" s="76"/>
      <c r="CI384" s="76"/>
      <c r="CJ384" s="76"/>
      <c r="CK384" s="76"/>
      <c r="CL384" s="76"/>
      <c r="CM384" s="76"/>
      <c r="CN384" s="76"/>
      <c r="CO384" s="76"/>
      <c r="CP384" s="76"/>
      <c r="CQ384" s="76"/>
      <c r="CR384" s="76"/>
      <c r="CS384" s="76"/>
      <c r="CT384" s="76"/>
      <c r="CU384" s="76"/>
      <c r="CV384" s="76"/>
      <c r="CW384" s="76"/>
      <c r="CX384" s="76"/>
      <c r="CY384" s="76"/>
      <c r="CZ384" s="76"/>
      <c r="DA384" s="76"/>
      <c r="DB384" s="76"/>
      <c r="DC384" s="76"/>
      <c r="DD384" s="76"/>
      <c r="DE384" s="76"/>
      <c r="DF384" s="76"/>
      <c r="DG384" s="76"/>
      <c r="DH384" s="76"/>
      <c r="DI384" s="76"/>
      <c r="DJ384" s="76"/>
      <c r="DK384" s="76"/>
      <c r="DL384" s="76"/>
      <c r="DM384" s="76"/>
      <c r="DN384" s="76"/>
      <c r="DO384" s="76"/>
      <c r="DP384" s="76"/>
      <c r="DQ384" s="76"/>
      <c r="DR384" s="76"/>
      <c r="DS384" s="76"/>
      <c r="DT384" s="76"/>
      <c r="DU384" s="76"/>
      <c r="DV384" s="76"/>
      <c r="DW384" s="76"/>
      <c r="DX384" s="76"/>
      <c r="DY384" s="76"/>
      <c r="DZ384" s="76"/>
      <c r="EA384" s="76"/>
      <c r="EB384" s="76"/>
      <c r="EC384" s="76"/>
      <c r="ED384" s="76"/>
      <c r="EE384" s="76"/>
      <c r="EF384" s="76"/>
      <c r="EG384" s="76"/>
      <c r="EH384" s="76"/>
      <c r="EI384" s="76"/>
      <c r="EJ384" s="76"/>
      <c r="EK384" s="76"/>
      <c r="EL384" s="76"/>
      <c r="EM384" s="76"/>
      <c r="EN384" s="76"/>
      <c r="EO384" s="76"/>
      <c r="EP384" s="76"/>
      <c r="EQ384" s="76"/>
      <c r="ER384" s="76"/>
      <c r="ES384" s="76"/>
      <c r="ET384" s="76"/>
      <c r="EU384" s="76"/>
      <c r="EV384" s="76"/>
      <c r="EW384" s="76"/>
      <c r="EX384" s="76"/>
      <c r="EY384" s="76"/>
      <c r="EZ384" s="76"/>
      <c r="FA384" s="76"/>
      <c r="FB384" s="76"/>
      <c r="FC384" s="76"/>
      <c r="FD384" s="76"/>
      <c r="FE384" s="76"/>
      <c r="FF384" s="76"/>
      <c r="FG384" s="76"/>
      <c r="FH384" s="76"/>
      <c r="FI384" s="76"/>
      <c r="FJ384" s="76"/>
      <c r="FK384" s="76"/>
      <c r="FL384" s="76"/>
      <c r="FM384" s="76"/>
      <c r="FN384" s="76"/>
      <c r="FO384" s="76"/>
      <c r="FP384" s="76"/>
      <c r="FQ384" s="76"/>
      <c r="FR384" s="76"/>
      <c r="FS384" s="76"/>
      <c r="FT384" s="76"/>
      <c r="FU384" s="76"/>
      <c r="FV384" s="76"/>
      <c r="FW384" s="76"/>
      <c r="FX384" s="76"/>
      <c r="FY384" s="76"/>
      <c r="FZ384" s="76"/>
      <c r="GA384" s="76"/>
      <c r="GB384" s="76"/>
      <c r="GC384" s="76"/>
      <c r="GD384" s="76"/>
      <c r="GE384" s="76"/>
      <c r="GF384" s="76"/>
      <c r="GG384" s="76"/>
      <c r="GH384" s="76"/>
      <c r="GI384" s="76"/>
      <c r="GJ384" s="76"/>
      <c r="GK384" s="76"/>
      <c r="GL384" s="76"/>
      <c r="GM384" s="76"/>
      <c r="GN384" s="76"/>
      <c r="GO384" s="76"/>
      <c r="GP384" s="76"/>
      <c r="GQ384" s="76"/>
      <c r="GR384" s="76"/>
      <c r="GS384" s="76"/>
      <c r="GT384" s="76"/>
      <c r="GU384" s="76"/>
      <c r="GV384" s="76"/>
    </row>
    <row r="385" spans="2:204" s="156" customFormat="1" ht="18.75">
      <c r="B385" s="169">
        <v>378</v>
      </c>
      <c r="C385" s="353">
        <v>44348</v>
      </c>
      <c r="D385" s="354" t="s">
        <v>954</v>
      </c>
      <c r="E385" s="354"/>
      <c r="F385" s="406">
        <v>44365</v>
      </c>
      <c r="G385" s="14">
        <v>3</v>
      </c>
      <c r="H385" s="125" t="s">
        <v>184</v>
      </c>
      <c r="I385" s="125" t="s">
        <v>1125</v>
      </c>
      <c r="J385" s="123" t="s">
        <v>1130</v>
      </c>
      <c r="K385" s="123" t="s">
        <v>1131</v>
      </c>
      <c r="L385" s="238">
        <v>2.1</v>
      </c>
      <c r="M385" s="238">
        <v>2.1</v>
      </c>
      <c r="N385" s="236">
        <f t="shared" si="27"/>
        <v>0</v>
      </c>
      <c r="O385" s="127">
        <v>44010</v>
      </c>
      <c r="P385" s="42">
        <v>11.833333333333334</v>
      </c>
      <c r="Q385" s="337" t="s">
        <v>1282</v>
      </c>
      <c r="R385" s="125" t="s">
        <v>54</v>
      </c>
      <c r="S385" s="125" t="s">
        <v>84</v>
      </c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6"/>
      <c r="AX385" s="76"/>
      <c r="AY385" s="76"/>
      <c r="AZ385" s="76"/>
      <c r="BA385" s="76"/>
      <c r="BB385" s="76"/>
      <c r="BC385" s="76"/>
      <c r="BD385" s="76"/>
      <c r="BE385" s="76"/>
      <c r="BF385" s="76"/>
      <c r="BG385" s="76"/>
      <c r="BH385" s="76"/>
      <c r="BI385" s="76"/>
      <c r="BJ385" s="76"/>
      <c r="BK385" s="76"/>
      <c r="BL385" s="76"/>
      <c r="BM385" s="76"/>
      <c r="BN385" s="76"/>
      <c r="BO385" s="76"/>
      <c r="BP385" s="76"/>
      <c r="BQ385" s="76"/>
      <c r="BR385" s="76"/>
      <c r="BS385" s="76"/>
      <c r="BT385" s="76"/>
      <c r="BU385" s="76"/>
      <c r="BV385" s="76"/>
      <c r="BW385" s="76"/>
      <c r="BX385" s="76"/>
      <c r="BY385" s="76"/>
      <c r="BZ385" s="76"/>
      <c r="CA385" s="76"/>
      <c r="CB385" s="76"/>
      <c r="CC385" s="76"/>
      <c r="CD385" s="76"/>
      <c r="CE385" s="76"/>
      <c r="CF385" s="76"/>
      <c r="CG385" s="76"/>
      <c r="CH385" s="76"/>
      <c r="CI385" s="76"/>
      <c r="CJ385" s="76"/>
      <c r="CK385" s="76"/>
      <c r="CL385" s="76"/>
      <c r="CM385" s="76"/>
      <c r="CN385" s="76"/>
      <c r="CO385" s="76"/>
      <c r="CP385" s="76"/>
      <c r="CQ385" s="76"/>
      <c r="CR385" s="76"/>
      <c r="CS385" s="76"/>
      <c r="CT385" s="76"/>
      <c r="CU385" s="76"/>
      <c r="CV385" s="76"/>
      <c r="CW385" s="76"/>
      <c r="CX385" s="76"/>
      <c r="CY385" s="76"/>
      <c r="CZ385" s="76"/>
      <c r="DA385" s="76"/>
      <c r="DB385" s="76"/>
      <c r="DC385" s="76"/>
      <c r="DD385" s="76"/>
      <c r="DE385" s="76"/>
      <c r="DF385" s="76"/>
      <c r="DG385" s="76"/>
      <c r="DH385" s="76"/>
      <c r="DI385" s="76"/>
      <c r="DJ385" s="76"/>
      <c r="DK385" s="76"/>
      <c r="DL385" s="76"/>
      <c r="DM385" s="76"/>
      <c r="DN385" s="76"/>
      <c r="DO385" s="76"/>
      <c r="DP385" s="76"/>
      <c r="DQ385" s="76"/>
      <c r="DR385" s="76"/>
      <c r="DS385" s="76"/>
      <c r="DT385" s="76"/>
      <c r="DU385" s="76"/>
      <c r="DV385" s="76"/>
      <c r="DW385" s="76"/>
      <c r="DX385" s="76"/>
      <c r="DY385" s="76"/>
      <c r="DZ385" s="76"/>
      <c r="EA385" s="76"/>
      <c r="EB385" s="76"/>
      <c r="EC385" s="76"/>
      <c r="ED385" s="76"/>
      <c r="EE385" s="76"/>
      <c r="EF385" s="76"/>
      <c r="EG385" s="76"/>
      <c r="EH385" s="76"/>
      <c r="EI385" s="76"/>
      <c r="EJ385" s="76"/>
      <c r="EK385" s="76"/>
      <c r="EL385" s="76"/>
      <c r="EM385" s="76"/>
      <c r="EN385" s="76"/>
      <c r="EO385" s="76"/>
      <c r="EP385" s="76"/>
      <c r="EQ385" s="76"/>
      <c r="ER385" s="76"/>
      <c r="ES385" s="76"/>
      <c r="ET385" s="76"/>
      <c r="EU385" s="76"/>
      <c r="EV385" s="76"/>
      <c r="EW385" s="76"/>
      <c r="EX385" s="76"/>
      <c r="EY385" s="76"/>
      <c r="EZ385" s="76"/>
      <c r="FA385" s="76"/>
      <c r="FB385" s="76"/>
      <c r="FC385" s="76"/>
      <c r="FD385" s="76"/>
      <c r="FE385" s="76"/>
      <c r="FF385" s="76"/>
      <c r="FG385" s="76"/>
      <c r="FH385" s="76"/>
      <c r="FI385" s="76"/>
      <c r="FJ385" s="76"/>
      <c r="FK385" s="76"/>
      <c r="FL385" s="76"/>
      <c r="FM385" s="76"/>
      <c r="FN385" s="76"/>
      <c r="FO385" s="76"/>
      <c r="FP385" s="76"/>
      <c r="FQ385" s="76"/>
      <c r="FR385" s="76"/>
      <c r="FS385" s="76"/>
      <c r="FT385" s="76"/>
      <c r="FU385" s="76"/>
      <c r="FV385" s="76"/>
      <c r="FW385" s="76"/>
      <c r="FX385" s="76"/>
      <c r="FY385" s="76"/>
      <c r="FZ385" s="76"/>
      <c r="GA385" s="76"/>
      <c r="GB385" s="76"/>
      <c r="GC385" s="76"/>
      <c r="GD385" s="76"/>
      <c r="GE385" s="76"/>
      <c r="GF385" s="76"/>
      <c r="GG385" s="76"/>
      <c r="GH385" s="76"/>
      <c r="GI385" s="76"/>
      <c r="GJ385" s="76"/>
      <c r="GK385" s="76"/>
      <c r="GL385" s="76"/>
      <c r="GM385" s="76"/>
      <c r="GN385" s="76"/>
      <c r="GO385" s="76"/>
      <c r="GP385" s="76"/>
      <c r="GQ385" s="76"/>
      <c r="GR385" s="76"/>
      <c r="GS385" s="76"/>
      <c r="GT385" s="76"/>
      <c r="GU385" s="76"/>
      <c r="GV385" s="76"/>
    </row>
    <row r="386" spans="2:204" s="156" customFormat="1" ht="18.75">
      <c r="B386" s="169">
        <v>379</v>
      </c>
      <c r="C386" s="353">
        <v>44348</v>
      </c>
      <c r="D386" s="354" t="s">
        <v>955</v>
      </c>
      <c r="E386" s="354"/>
      <c r="F386" s="406">
        <v>44366</v>
      </c>
      <c r="G386" s="11">
        <v>1</v>
      </c>
      <c r="H386" s="125" t="s">
        <v>173</v>
      </c>
      <c r="I386" s="125" t="s">
        <v>36</v>
      </c>
      <c r="J386" s="123" t="s">
        <v>406</v>
      </c>
      <c r="K386" s="123" t="s">
        <v>412</v>
      </c>
      <c r="L386" s="238">
        <v>9.5299999999999994</v>
      </c>
      <c r="M386" s="238">
        <v>9.5299999999999994</v>
      </c>
      <c r="N386" s="236">
        <f>L386-M386</f>
        <v>0</v>
      </c>
      <c r="O386" s="127">
        <v>44070</v>
      </c>
      <c r="P386" s="42">
        <v>9.8666666666666671</v>
      </c>
      <c r="Q386" s="337" t="s">
        <v>1282</v>
      </c>
      <c r="R386" s="125" t="s">
        <v>20</v>
      </c>
      <c r="S386" s="125" t="s">
        <v>69</v>
      </c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  <c r="BV386" s="76"/>
      <c r="BW386" s="76"/>
      <c r="BX386" s="76"/>
      <c r="BY386" s="76"/>
      <c r="BZ386" s="76"/>
      <c r="CA386" s="76"/>
      <c r="CB386" s="76"/>
      <c r="CC386" s="76"/>
      <c r="CD386" s="76"/>
      <c r="CE386" s="76"/>
      <c r="CF386" s="76"/>
      <c r="CG386" s="76"/>
      <c r="CH386" s="76"/>
      <c r="CI386" s="76"/>
      <c r="CJ386" s="76"/>
      <c r="CK386" s="76"/>
      <c r="CL386" s="76"/>
      <c r="CM386" s="76"/>
      <c r="CN386" s="76"/>
      <c r="CO386" s="76"/>
      <c r="CP386" s="76"/>
      <c r="CQ386" s="76"/>
      <c r="CR386" s="76"/>
      <c r="CS386" s="76"/>
      <c r="CT386" s="76"/>
      <c r="CU386" s="76"/>
      <c r="CV386" s="76"/>
      <c r="CW386" s="76"/>
      <c r="CX386" s="76"/>
      <c r="CY386" s="76"/>
      <c r="CZ386" s="76"/>
      <c r="DA386" s="76"/>
      <c r="DB386" s="76"/>
      <c r="DC386" s="76"/>
      <c r="DD386" s="76"/>
      <c r="DE386" s="76"/>
      <c r="DF386" s="76"/>
      <c r="DG386" s="76"/>
      <c r="DH386" s="76"/>
      <c r="DI386" s="76"/>
      <c r="DJ386" s="76"/>
      <c r="DK386" s="76"/>
      <c r="DL386" s="76"/>
      <c r="DM386" s="76"/>
      <c r="DN386" s="76"/>
      <c r="DO386" s="76"/>
      <c r="DP386" s="76"/>
      <c r="DQ386" s="76"/>
      <c r="DR386" s="76"/>
      <c r="DS386" s="76"/>
      <c r="DT386" s="76"/>
      <c r="DU386" s="76"/>
      <c r="DV386" s="76"/>
      <c r="DW386" s="76"/>
      <c r="DX386" s="76"/>
      <c r="DY386" s="76"/>
      <c r="DZ386" s="76"/>
      <c r="EA386" s="76"/>
      <c r="EB386" s="76"/>
      <c r="EC386" s="76"/>
      <c r="ED386" s="76"/>
      <c r="EE386" s="76"/>
      <c r="EF386" s="76"/>
      <c r="EG386" s="76"/>
      <c r="EH386" s="76"/>
      <c r="EI386" s="76"/>
      <c r="EJ386" s="76"/>
      <c r="EK386" s="76"/>
      <c r="EL386" s="76"/>
      <c r="EM386" s="76"/>
      <c r="EN386" s="76"/>
      <c r="EO386" s="76"/>
      <c r="EP386" s="76"/>
      <c r="EQ386" s="76"/>
      <c r="ER386" s="76"/>
      <c r="ES386" s="76"/>
      <c r="ET386" s="76"/>
      <c r="EU386" s="76"/>
      <c r="EV386" s="76"/>
      <c r="EW386" s="76"/>
      <c r="EX386" s="76"/>
      <c r="EY386" s="76"/>
      <c r="EZ386" s="76"/>
      <c r="FA386" s="76"/>
      <c r="FB386" s="76"/>
      <c r="FC386" s="76"/>
      <c r="FD386" s="76"/>
      <c r="FE386" s="76"/>
      <c r="FF386" s="76"/>
      <c r="FG386" s="76"/>
      <c r="FH386" s="76"/>
      <c r="FI386" s="76"/>
      <c r="FJ386" s="76"/>
      <c r="FK386" s="76"/>
      <c r="FL386" s="76"/>
      <c r="FM386" s="76"/>
      <c r="FN386" s="76"/>
      <c r="FO386" s="76"/>
      <c r="FP386" s="76"/>
      <c r="FQ386" s="76"/>
      <c r="FR386" s="76"/>
      <c r="FS386" s="76"/>
      <c r="FT386" s="76"/>
      <c r="FU386" s="76"/>
      <c r="FV386" s="76"/>
      <c r="FW386" s="76"/>
      <c r="FX386" s="76"/>
      <c r="FY386" s="76"/>
      <c r="FZ386" s="76"/>
      <c r="GA386" s="76"/>
      <c r="GB386" s="76"/>
      <c r="GC386" s="76"/>
      <c r="GD386" s="76"/>
      <c r="GE386" s="76"/>
      <c r="GF386" s="76"/>
      <c r="GG386" s="76"/>
      <c r="GH386" s="76"/>
      <c r="GI386" s="76"/>
      <c r="GJ386" s="76"/>
      <c r="GK386" s="76"/>
      <c r="GL386" s="76"/>
      <c r="GM386" s="76"/>
      <c r="GN386" s="76"/>
      <c r="GO386" s="76"/>
      <c r="GP386" s="76"/>
      <c r="GQ386" s="76"/>
      <c r="GR386" s="76"/>
      <c r="GS386" s="76"/>
      <c r="GT386" s="76"/>
      <c r="GU386" s="76"/>
      <c r="GV386" s="76"/>
    </row>
    <row r="387" spans="2:204" s="156" customFormat="1" ht="18.75">
      <c r="B387" s="169">
        <v>380</v>
      </c>
      <c r="C387" s="353">
        <v>44348</v>
      </c>
      <c r="D387" s="354" t="s">
        <v>955</v>
      </c>
      <c r="E387" s="354"/>
      <c r="F387" s="406">
        <v>44366</v>
      </c>
      <c r="G387" s="11">
        <v>1</v>
      </c>
      <c r="H387" s="125" t="s">
        <v>173</v>
      </c>
      <c r="I387" s="125" t="s">
        <v>36</v>
      </c>
      <c r="J387" s="123" t="s">
        <v>406</v>
      </c>
      <c r="K387" s="123" t="s">
        <v>1132</v>
      </c>
      <c r="L387" s="238">
        <v>3.31</v>
      </c>
      <c r="M387" s="238">
        <v>3.31</v>
      </c>
      <c r="N387" s="236">
        <f t="shared" ref="N387:N437" si="28">L387-M387</f>
        <v>0</v>
      </c>
      <c r="O387" s="127">
        <v>44107</v>
      </c>
      <c r="P387" s="42">
        <v>8.6333333333333329</v>
      </c>
      <c r="Q387" s="337" t="s">
        <v>1282</v>
      </c>
      <c r="R387" s="125" t="s">
        <v>20</v>
      </c>
      <c r="S387" s="125" t="s">
        <v>69</v>
      </c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6"/>
      <c r="AX387" s="76"/>
      <c r="AY387" s="76"/>
      <c r="AZ387" s="76"/>
      <c r="BA387" s="76"/>
      <c r="BB387" s="76"/>
      <c r="BC387" s="76"/>
      <c r="BD387" s="76"/>
      <c r="BE387" s="76"/>
      <c r="BF387" s="76"/>
      <c r="BG387" s="76"/>
      <c r="BH387" s="76"/>
      <c r="BI387" s="76"/>
      <c r="BJ387" s="76"/>
      <c r="BK387" s="76"/>
      <c r="BL387" s="76"/>
      <c r="BM387" s="76"/>
      <c r="BN387" s="76"/>
      <c r="BO387" s="76"/>
      <c r="BP387" s="76"/>
      <c r="BQ387" s="76"/>
      <c r="BR387" s="76"/>
      <c r="BS387" s="76"/>
      <c r="BT387" s="76"/>
      <c r="BU387" s="76"/>
      <c r="BV387" s="76"/>
      <c r="BW387" s="76"/>
      <c r="BX387" s="76"/>
      <c r="BY387" s="76"/>
      <c r="BZ387" s="76"/>
      <c r="CA387" s="76"/>
      <c r="CB387" s="76"/>
      <c r="CC387" s="76"/>
      <c r="CD387" s="76"/>
      <c r="CE387" s="76"/>
      <c r="CF387" s="76"/>
      <c r="CG387" s="76"/>
      <c r="CH387" s="76"/>
      <c r="CI387" s="76"/>
      <c r="CJ387" s="76"/>
      <c r="CK387" s="76"/>
      <c r="CL387" s="76"/>
      <c r="CM387" s="76"/>
      <c r="CN387" s="76"/>
      <c r="CO387" s="76"/>
      <c r="CP387" s="76"/>
      <c r="CQ387" s="76"/>
      <c r="CR387" s="76"/>
      <c r="CS387" s="76"/>
      <c r="CT387" s="76"/>
      <c r="CU387" s="76"/>
      <c r="CV387" s="76"/>
      <c r="CW387" s="76"/>
      <c r="CX387" s="76"/>
      <c r="CY387" s="76"/>
      <c r="CZ387" s="76"/>
      <c r="DA387" s="76"/>
      <c r="DB387" s="76"/>
      <c r="DC387" s="76"/>
      <c r="DD387" s="76"/>
      <c r="DE387" s="76"/>
      <c r="DF387" s="76"/>
      <c r="DG387" s="76"/>
      <c r="DH387" s="76"/>
      <c r="DI387" s="76"/>
      <c r="DJ387" s="76"/>
      <c r="DK387" s="76"/>
      <c r="DL387" s="76"/>
      <c r="DM387" s="76"/>
      <c r="DN387" s="76"/>
      <c r="DO387" s="76"/>
      <c r="DP387" s="76"/>
      <c r="DQ387" s="76"/>
      <c r="DR387" s="76"/>
      <c r="DS387" s="76"/>
      <c r="DT387" s="76"/>
      <c r="DU387" s="76"/>
      <c r="DV387" s="76"/>
      <c r="DW387" s="76"/>
      <c r="DX387" s="76"/>
      <c r="DY387" s="76"/>
      <c r="DZ387" s="76"/>
      <c r="EA387" s="76"/>
      <c r="EB387" s="76"/>
      <c r="EC387" s="76"/>
      <c r="ED387" s="76"/>
      <c r="EE387" s="76"/>
      <c r="EF387" s="76"/>
      <c r="EG387" s="76"/>
      <c r="EH387" s="76"/>
      <c r="EI387" s="76"/>
      <c r="EJ387" s="76"/>
      <c r="EK387" s="76"/>
      <c r="EL387" s="76"/>
      <c r="EM387" s="76"/>
      <c r="EN387" s="76"/>
      <c r="EO387" s="76"/>
      <c r="EP387" s="76"/>
      <c r="EQ387" s="76"/>
      <c r="ER387" s="76"/>
      <c r="ES387" s="76"/>
      <c r="ET387" s="76"/>
      <c r="EU387" s="76"/>
      <c r="EV387" s="76"/>
      <c r="EW387" s="76"/>
      <c r="EX387" s="76"/>
      <c r="EY387" s="76"/>
      <c r="EZ387" s="76"/>
      <c r="FA387" s="76"/>
      <c r="FB387" s="76"/>
      <c r="FC387" s="76"/>
      <c r="FD387" s="76"/>
      <c r="FE387" s="76"/>
      <c r="FF387" s="76"/>
      <c r="FG387" s="76"/>
      <c r="FH387" s="76"/>
      <c r="FI387" s="76"/>
      <c r="FJ387" s="76"/>
      <c r="FK387" s="76"/>
      <c r="FL387" s="76"/>
      <c r="FM387" s="76"/>
      <c r="FN387" s="76"/>
      <c r="FO387" s="76"/>
      <c r="FP387" s="76"/>
      <c r="FQ387" s="76"/>
      <c r="FR387" s="76"/>
      <c r="FS387" s="76"/>
      <c r="FT387" s="76"/>
      <c r="FU387" s="76"/>
      <c r="FV387" s="76"/>
      <c r="FW387" s="76"/>
      <c r="FX387" s="76"/>
      <c r="FY387" s="76"/>
      <c r="FZ387" s="76"/>
      <c r="GA387" s="76"/>
      <c r="GB387" s="76"/>
      <c r="GC387" s="76"/>
      <c r="GD387" s="76"/>
      <c r="GE387" s="76"/>
      <c r="GF387" s="76"/>
      <c r="GG387" s="76"/>
      <c r="GH387" s="76"/>
      <c r="GI387" s="76"/>
      <c r="GJ387" s="76"/>
      <c r="GK387" s="76"/>
      <c r="GL387" s="76"/>
      <c r="GM387" s="76"/>
      <c r="GN387" s="76"/>
      <c r="GO387" s="76"/>
      <c r="GP387" s="76"/>
      <c r="GQ387" s="76"/>
      <c r="GR387" s="76"/>
      <c r="GS387" s="76"/>
      <c r="GT387" s="76"/>
      <c r="GU387" s="76"/>
      <c r="GV387" s="76"/>
    </row>
    <row r="388" spans="2:204" s="156" customFormat="1" ht="18.75">
      <c r="B388" s="169">
        <v>381</v>
      </c>
      <c r="C388" s="353">
        <v>44348</v>
      </c>
      <c r="D388" s="354" t="s">
        <v>955</v>
      </c>
      <c r="E388" s="354"/>
      <c r="F388" s="406">
        <v>44366</v>
      </c>
      <c r="G388" s="11">
        <v>1</v>
      </c>
      <c r="H388" s="125" t="s">
        <v>173</v>
      </c>
      <c r="I388" s="125" t="s">
        <v>36</v>
      </c>
      <c r="J388" s="123" t="s">
        <v>406</v>
      </c>
      <c r="K388" s="123" t="s">
        <v>413</v>
      </c>
      <c r="L388" s="238">
        <v>2.84</v>
      </c>
      <c r="M388" s="238">
        <v>1.84</v>
      </c>
      <c r="N388" s="236">
        <f t="shared" si="28"/>
        <v>0.99999999999999978</v>
      </c>
      <c r="O388" s="127">
        <v>44069</v>
      </c>
      <c r="P388" s="42">
        <v>9.9</v>
      </c>
      <c r="Q388" s="337" t="s">
        <v>1282</v>
      </c>
      <c r="R388" s="125" t="s">
        <v>20</v>
      </c>
      <c r="S388" s="125" t="s">
        <v>69</v>
      </c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6"/>
      <c r="AX388" s="76"/>
      <c r="AY388" s="76"/>
      <c r="AZ388" s="76"/>
      <c r="BA388" s="76"/>
      <c r="BB388" s="76"/>
      <c r="BC388" s="76"/>
      <c r="BD388" s="76"/>
      <c r="BE388" s="76"/>
      <c r="BF388" s="76"/>
      <c r="BG388" s="76"/>
      <c r="BH388" s="76"/>
      <c r="BI388" s="76"/>
      <c r="BJ388" s="76"/>
      <c r="BK388" s="76"/>
      <c r="BL388" s="76"/>
      <c r="BM388" s="76"/>
      <c r="BN388" s="76"/>
      <c r="BO388" s="76"/>
      <c r="BP388" s="76"/>
      <c r="BQ388" s="76"/>
      <c r="BR388" s="76"/>
      <c r="BS388" s="76"/>
      <c r="BT388" s="76"/>
      <c r="BU388" s="76"/>
      <c r="BV388" s="76"/>
      <c r="BW388" s="76"/>
      <c r="BX388" s="76"/>
      <c r="BY388" s="76"/>
      <c r="BZ388" s="76"/>
      <c r="CA388" s="76"/>
      <c r="CB388" s="76"/>
      <c r="CC388" s="76"/>
      <c r="CD388" s="76"/>
      <c r="CE388" s="76"/>
      <c r="CF388" s="76"/>
      <c r="CG388" s="76"/>
      <c r="CH388" s="76"/>
      <c r="CI388" s="76"/>
      <c r="CJ388" s="76"/>
      <c r="CK388" s="76"/>
      <c r="CL388" s="76"/>
      <c r="CM388" s="76"/>
      <c r="CN388" s="76"/>
      <c r="CO388" s="76"/>
      <c r="CP388" s="76"/>
      <c r="CQ388" s="76"/>
      <c r="CR388" s="76"/>
      <c r="CS388" s="76"/>
      <c r="CT388" s="76"/>
      <c r="CU388" s="76"/>
      <c r="CV388" s="76"/>
      <c r="CW388" s="76"/>
      <c r="CX388" s="76"/>
      <c r="CY388" s="76"/>
      <c r="CZ388" s="76"/>
      <c r="DA388" s="76"/>
      <c r="DB388" s="76"/>
      <c r="DC388" s="76"/>
      <c r="DD388" s="76"/>
      <c r="DE388" s="76"/>
      <c r="DF388" s="76"/>
      <c r="DG388" s="76"/>
      <c r="DH388" s="76"/>
      <c r="DI388" s="76"/>
      <c r="DJ388" s="76"/>
      <c r="DK388" s="76"/>
      <c r="DL388" s="76"/>
      <c r="DM388" s="76"/>
      <c r="DN388" s="76"/>
      <c r="DO388" s="76"/>
      <c r="DP388" s="76"/>
      <c r="DQ388" s="76"/>
      <c r="DR388" s="76"/>
      <c r="DS388" s="76"/>
      <c r="DT388" s="76"/>
      <c r="DU388" s="76"/>
      <c r="DV388" s="76"/>
      <c r="DW388" s="76"/>
      <c r="DX388" s="76"/>
      <c r="DY388" s="76"/>
      <c r="DZ388" s="76"/>
      <c r="EA388" s="76"/>
      <c r="EB388" s="76"/>
      <c r="EC388" s="76"/>
      <c r="ED388" s="76"/>
      <c r="EE388" s="76"/>
      <c r="EF388" s="76"/>
      <c r="EG388" s="76"/>
      <c r="EH388" s="76"/>
      <c r="EI388" s="76"/>
      <c r="EJ388" s="76"/>
      <c r="EK388" s="76"/>
      <c r="EL388" s="76"/>
      <c r="EM388" s="76"/>
      <c r="EN388" s="76"/>
      <c r="EO388" s="76"/>
      <c r="EP388" s="76"/>
      <c r="EQ388" s="76"/>
      <c r="ER388" s="76"/>
      <c r="ES388" s="76"/>
      <c r="ET388" s="76"/>
      <c r="EU388" s="76"/>
      <c r="EV388" s="76"/>
      <c r="EW388" s="76"/>
      <c r="EX388" s="76"/>
      <c r="EY388" s="76"/>
      <c r="EZ388" s="76"/>
      <c r="FA388" s="76"/>
      <c r="FB388" s="76"/>
      <c r="FC388" s="76"/>
      <c r="FD388" s="76"/>
      <c r="FE388" s="76"/>
      <c r="FF388" s="76"/>
      <c r="FG388" s="76"/>
      <c r="FH388" s="76"/>
      <c r="FI388" s="76"/>
      <c r="FJ388" s="76"/>
      <c r="FK388" s="76"/>
      <c r="FL388" s="76"/>
      <c r="FM388" s="76"/>
      <c r="FN388" s="76"/>
      <c r="FO388" s="76"/>
      <c r="FP388" s="76"/>
      <c r="FQ388" s="76"/>
      <c r="FR388" s="76"/>
      <c r="FS388" s="76"/>
      <c r="FT388" s="76"/>
      <c r="FU388" s="76"/>
      <c r="FV388" s="76"/>
      <c r="FW388" s="76"/>
      <c r="FX388" s="76"/>
      <c r="FY388" s="76"/>
      <c r="FZ388" s="76"/>
      <c r="GA388" s="76"/>
      <c r="GB388" s="76"/>
      <c r="GC388" s="76"/>
      <c r="GD388" s="76"/>
      <c r="GE388" s="76"/>
      <c r="GF388" s="76"/>
      <c r="GG388" s="76"/>
      <c r="GH388" s="76"/>
      <c r="GI388" s="76"/>
      <c r="GJ388" s="76"/>
      <c r="GK388" s="76"/>
      <c r="GL388" s="76"/>
      <c r="GM388" s="76"/>
      <c r="GN388" s="76"/>
      <c r="GO388" s="76"/>
      <c r="GP388" s="76"/>
      <c r="GQ388" s="76"/>
      <c r="GR388" s="76"/>
      <c r="GS388" s="76"/>
      <c r="GT388" s="76"/>
      <c r="GU388" s="76"/>
      <c r="GV388" s="76"/>
    </row>
    <row r="389" spans="2:204" s="156" customFormat="1" ht="18.75">
      <c r="B389" s="169">
        <v>382</v>
      </c>
      <c r="C389" s="353">
        <v>44348</v>
      </c>
      <c r="D389" s="354" t="s">
        <v>955</v>
      </c>
      <c r="E389" s="354"/>
      <c r="F389" s="406">
        <v>44366</v>
      </c>
      <c r="G389" s="11">
        <v>1</v>
      </c>
      <c r="H389" s="125" t="s">
        <v>173</v>
      </c>
      <c r="I389" s="125" t="s">
        <v>36</v>
      </c>
      <c r="J389" s="123" t="s">
        <v>393</v>
      </c>
      <c r="K389" s="123" t="s">
        <v>419</v>
      </c>
      <c r="L389" s="238">
        <v>4.29</v>
      </c>
      <c r="M389" s="238">
        <v>0.05</v>
      </c>
      <c r="N389" s="236">
        <f t="shared" si="28"/>
        <v>4.24</v>
      </c>
      <c r="O389" s="127">
        <v>44103</v>
      </c>
      <c r="P389" s="42">
        <v>8.7666666666666675</v>
      </c>
      <c r="Q389" s="337" t="s">
        <v>1282</v>
      </c>
      <c r="R389" s="125" t="s">
        <v>20</v>
      </c>
      <c r="S389" s="125" t="s">
        <v>56</v>
      </c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6"/>
      <c r="BD389" s="76"/>
      <c r="BE389" s="76"/>
      <c r="BF389" s="76"/>
      <c r="BG389" s="76"/>
      <c r="BH389" s="76"/>
      <c r="BI389" s="76"/>
      <c r="BJ389" s="76"/>
      <c r="BK389" s="76"/>
      <c r="BL389" s="76"/>
      <c r="BM389" s="76"/>
      <c r="BN389" s="76"/>
      <c r="BO389" s="76"/>
      <c r="BP389" s="76"/>
      <c r="BQ389" s="76"/>
      <c r="BR389" s="76"/>
      <c r="BS389" s="76"/>
      <c r="BT389" s="76"/>
      <c r="BU389" s="76"/>
      <c r="BV389" s="76"/>
      <c r="BW389" s="76"/>
      <c r="BX389" s="76"/>
      <c r="BY389" s="76"/>
      <c r="BZ389" s="76"/>
      <c r="CA389" s="76"/>
      <c r="CB389" s="76"/>
      <c r="CC389" s="76"/>
      <c r="CD389" s="76"/>
      <c r="CE389" s="76"/>
      <c r="CF389" s="76"/>
      <c r="CG389" s="76"/>
      <c r="CH389" s="76"/>
      <c r="CI389" s="76"/>
      <c r="CJ389" s="76"/>
      <c r="CK389" s="76"/>
      <c r="CL389" s="76"/>
      <c r="CM389" s="76"/>
      <c r="CN389" s="76"/>
      <c r="CO389" s="76"/>
      <c r="CP389" s="76"/>
      <c r="CQ389" s="76"/>
      <c r="CR389" s="76"/>
      <c r="CS389" s="76"/>
      <c r="CT389" s="76"/>
      <c r="CU389" s="76"/>
      <c r="CV389" s="76"/>
      <c r="CW389" s="76"/>
      <c r="CX389" s="76"/>
      <c r="CY389" s="76"/>
      <c r="CZ389" s="76"/>
      <c r="DA389" s="76"/>
      <c r="DB389" s="76"/>
      <c r="DC389" s="76"/>
      <c r="DD389" s="76"/>
      <c r="DE389" s="76"/>
      <c r="DF389" s="76"/>
      <c r="DG389" s="76"/>
      <c r="DH389" s="76"/>
      <c r="DI389" s="76"/>
      <c r="DJ389" s="76"/>
      <c r="DK389" s="76"/>
      <c r="DL389" s="76"/>
      <c r="DM389" s="76"/>
      <c r="DN389" s="76"/>
      <c r="DO389" s="76"/>
      <c r="DP389" s="76"/>
      <c r="DQ389" s="76"/>
      <c r="DR389" s="76"/>
      <c r="DS389" s="76"/>
      <c r="DT389" s="76"/>
      <c r="DU389" s="76"/>
      <c r="DV389" s="76"/>
      <c r="DW389" s="76"/>
      <c r="DX389" s="76"/>
      <c r="DY389" s="76"/>
      <c r="DZ389" s="76"/>
      <c r="EA389" s="76"/>
      <c r="EB389" s="76"/>
      <c r="EC389" s="76"/>
      <c r="ED389" s="76"/>
      <c r="EE389" s="76"/>
      <c r="EF389" s="76"/>
      <c r="EG389" s="76"/>
      <c r="EH389" s="76"/>
      <c r="EI389" s="76"/>
      <c r="EJ389" s="76"/>
      <c r="EK389" s="76"/>
      <c r="EL389" s="76"/>
      <c r="EM389" s="76"/>
      <c r="EN389" s="76"/>
      <c r="EO389" s="76"/>
      <c r="EP389" s="76"/>
      <c r="EQ389" s="76"/>
      <c r="ER389" s="76"/>
      <c r="ES389" s="76"/>
      <c r="ET389" s="76"/>
      <c r="EU389" s="76"/>
      <c r="EV389" s="76"/>
      <c r="EW389" s="76"/>
      <c r="EX389" s="76"/>
      <c r="EY389" s="76"/>
      <c r="EZ389" s="76"/>
      <c r="FA389" s="76"/>
      <c r="FB389" s="76"/>
      <c r="FC389" s="76"/>
      <c r="FD389" s="76"/>
      <c r="FE389" s="76"/>
      <c r="FF389" s="76"/>
      <c r="FG389" s="76"/>
      <c r="FH389" s="76"/>
      <c r="FI389" s="76"/>
      <c r="FJ389" s="76"/>
      <c r="FK389" s="76"/>
      <c r="FL389" s="76"/>
      <c r="FM389" s="76"/>
      <c r="FN389" s="76"/>
      <c r="FO389" s="76"/>
      <c r="FP389" s="76"/>
      <c r="FQ389" s="76"/>
      <c r="FR389" s="76"/>
      <c r="FS389" s="76"/>
      <c r="FT389" s="76"/>
      <c r="FU389" s="76"/>
      <c r="FV389" s="76"/>
      <c r="FW389" s="76"/>
      <c r="FX389" s="76"/>
      <c r="FY389" s="76"/>
      <c r="FZ389" s="76"/>
      <c r="GA389" s="76"/>
      <c r="GB389" s="76"/>
      <c r="GC389" s="76"/>
      <c r="GD389" s="76"/>
      <c r="GE389" s="76"/>
      <c r="GF389" s="76"/>
      <c r="GG389" s="76"/>
      <c r="GH389" s="76"/>
      <c r="GI389" s="76"/>
      <c r="GJ389" s="76"/>
      <c r="GK389" s="76"/>
      <c r="GL389" s="76"/>
      <c r="GM389" s="76"/>
      <c r="GN389" s="76"/>
      <c r="GO389" s="76"/>
      <c r="GP389" s="76"/>
      <c r="GQ389" s="76"/>
      <c r="GR389" s="76"/>
      <c r="GS389" s="76"/>
      <c r="GT389" s="76"/>
      <c r="GU389" s="76"/>
      <c r="GV389" s="76"/>
    </row>
    <row r="390" spans="2:204" s="156" customFormat="1" ht="18.75">
      <c r="B390" s="169">
        <v>383</v>
      </c>
      <c r="C390" s="353">
        <v>44348</v>
      </c>
      <c r="D390" s="354" t="s">
        <v>955</v>
      </c>
      <c r="E390" s="354"/>
      <c r="F390" s="406">
        <v>44366</v>
      </c>
      <c r="G390" s="11">
        <v>2</v>
      </c>
      <c r="H390" s="298" t="s">
        <v>2283</v>
      </c>
      <c r="I390" s="298" t="s">
        <v>2284</v>
      </c>
      <c r="J390" s="167" t="s">
        <v>789</v>
      </c>
      <c r="K390" s="167" t="s">
        <v>1133</v>
      </c>
      <c r="L390" s="236">
        <v>2.33</v>
      </c>
      <c r="M390" s="236">
        <v>2.33</v>
      </c>
      <c r="N390" s="236">
        <f t="shared" si="28"/>
        <v>0</v>
      </c>
      <c r="O390" s="127">
        <v>44068</v>
      </c>
      <c r="P390" s="42">
        <v>9.9333333333333336</v>
      </c>
      <c r="Q390" s="337" t="s">
        <v>1282</v>
      </c>
      <c r="R390" s="125" t="s">
        <v>52</v>
      </c>
      <c r="S390" s="125" t="s">
        <v>109</v>
      </c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6"/>
      <c r="AX390" s="76"/>
      <c r="AY390" s="76"/>
      <c r="AZ390" s="76"/>
      <c r="BA390" s="76"/>
      <c r="BB390" s="76"/>
      <c r="BC390" s="76"/>
      <c r="BD390" s="76"/>
      <c r="BE390" s="76"/>
      <c r="BF390" s="76"/>
      <c r="BG390" s="76"/>
      <c r="BH390" s="76"/>
      <c r="BI390" s="76"/>
      <c r="BJ390" s="76"/>
      <c r="BK390" s="76"/>
      <c r="BL390" s="76"/>
      <c r="BM390" s="76"/>
      <c r="BN390" s="76"/>
      <c r="BO390" s="76"/>
      <c r="BP390" s="76"/>
      <c r="BQ390" s="76"/>
      <c r="BR390" s="76"/>
      <c r="BS390" s="76"/>
      <c r="BT390" s="76"/>
      <c r="BU390" s="76"/>
      <c r="BV390" s="76"/>
      <c r="BW390" s="76"/>
      <c r="BX390" s="76"/>
      <c r="BY390" s="76"/>
      <c r="BZ390" s="76"/>
      <c r="CA390" s="76"/>
      <c r="CB390" s="76"/>
      <c r="CC390" s="76"/>
      <c r="CD390" s="76"/>
      <c r="CE390" s="76"/>
      <c r="CF390" s="76"/>
      <c r="CG390" s="76"/>
      <c r="CH390" s="76"/>
      <c r="CI390" s="76"/>
      <c r="CJ390" s="76"/>
      <c r="CK390" s="76"/>
      <c r="CL390" s="76"/>
      <c r="CM390" s="76"/>
      <c r="CN390" s="76"/>
      <c r="CO390" s="76"/>
      <c r="CP390" s="76"/>
      <c r="CQ390" s="76"/>
      <c r="CR390" s="76"/>
      <c r="CS390" s="76"/>
      <c r="CT390" s="76"/>
      <c r="CU390" s="76"/>
      <c r="CV390" s="76"/>
      <c r="CW390" s="76"/>
      <c r="CX390" s="76"/>
      <c r="CY390" s="76"/>
      <c r="CZ390" s="76"/>
      <c r="DA390" s="76"/>
      <c r="DB390" s="76"/>
      <c r="DC390" s="76"/>
      <c r="DD390" s="76"/>
      <c r="DE390" s="76"/>
      <c r="DF390" s="76"/>
      <c r="DG390" s="76"/>
      <c r="DH390" s="76"/>
      <c r="DI390" s="76"/>
      <c r="DJ390" s="76"/>
      <c r="DK390" s="76"/>
      <c r="DL390" s="76"/>
      <c r="DM390" s="76"/>
      <c r="DN390" s="76"/>
      <c r="DO390" s="76"/>
      <c r="DP390" s="76"/>
      <c r="DQ390" s="76"/>
      <c r="DR390" s="76"/>
      <c r="DS390" s="76"/>
      <c r="DT390" s="76"/>
      <c r="DU390" s="76"/>
      <c r="DV390" s="76"/>
      <c r="DW390" s="76"/>
      <c r="DX390" s="76"/>
      <c r="DY390" s="76"/>
      <c r="DZ390" s="76"/>
      <c r="EA390" s="76"/>
      <c r="EB390" s="76"/>
      <c r="EC390" s="76"/>
      <c r="ED390" s="76"/>
      <c r="EE390" s="76"/>
      <c r="EF390" s="76"/>
      <c r="EG390" s="76"/>
      <c r="EH390" s="76"/>
      <c r="EI390" s="76"/>
      <c r="EJ390" s="76"/>
      <c r="EK390" s="76"/>
      <c r="EL390" s="76"/>
      <c r="EM390" s="76"/>
      <c r="EN390" s="76"/>
      <c r="EO390" s="76"/>
      <c r="EP390" s="76"/>
      <c r="EQ390" s="76"/>
      <c r="ER390" s="76"/>
      <c r="ES390" s="76"/>
      <c r="ET390" s="76"/>
      <c r="EU390" s="76"/>
      <c r="EV390" s="76"/>
      <c r="EW390" s="76"/>
      <c r="EX390" s="76"/>
      <c r="EY390" s="76"/>
      <c r="EZ390" s="76"/>
      <c r="FA390" s="76"/>
      <c r="FB390" s="76"/>
      <c r="FC390" s="76"/>
      <c r="FD390" s="76"/>
      <c r="FE390" s="76"/>
      <c r="FF390" s="76"/>
      <c r="FG390" s="76"/>
      <c r="FH390" s="76"/>
      <c r="FI390" s="76"/>
      <c r="FJ390" s="76"/>
      <c r="FK390" s="76"/>
      <c r="FL390" s="76"/>
      <c r="FM390" s="76"/>
      <c r="FN390" s="76"/>
      <c r="FO390" s="76"/>
      <c r="FP390" s="76"/>
      <c r="FQ390" s="76"/>
      <c r="FR390" s="76"/>
      <c r="FS390" s="76"/>
      <c r="FT390" s="76"/>
      <c r="FU390" s="76"/>
      <c r="FV390" s="76"/>
      <c r="FW390" s="76"/>
      <c r="FX390" s="76"/>
      <c r="FY390" s="76"/>
      <c r="FZ390" s="76"/>
      <c r="GA390" s="76"/>
      <c r="GB390" s="76"/>
      <c r="GC390" s="76"/>
      <c r="GD390" s="76"/>
      <c r="GE390" s="76"/>
      <c r="GF390" s="76"/>
      <c r="GG390" s="76"/>
      <c r="GH390" s="76"/>
      <c r="GI390" s="76"/>
      <c r="GJ390" s="76"/>
      <c r="GK390" s="76"/>
      <c r="GL390" s="76"/>
      <c r="GM390" s="76"/>
      <c r="GN390" s="76"/>
      <c r="GO390" s="76"/>
      <c r="GP390" s="76"/>
      <c r="GQ390" s="76"/>
      <c r="GR390" s="76"/>
      <c r="GS390" s="76"/>
      <c r="GT390" s="76"/>
      <c r="GU390" s="76"/>
      <c r="GV390" s="76"/>
    </row>
    <row r="391" spans="2:204" s="156" customFormat="1" ht="18.75">
      <c r="B391" s="169">
        <v>384</v>
      </c>
      <c r="C391" s="353">
        <v>44348</v>
      </c>
      <c r="D391" s="354" t="s">
        <v>955</v>
      </c>
      <c r="E391" s="354"/>
      <c r="F391" s="406">
        <v>44366</v>
      </c>
      <c r="G391" s="14">
        <v>3</v>
      </c>
      <c r="H391" s="125" t="s">
        <v>1134</v>
      </c>
      <c r="I391" s="125" t="s">
        <v>174</v>
      </c>
      <c r="J391" s="123" t="s">
        <v>1042</v>
      </c>
      <c r="K391" s="123" t="s">
        <v>1135</v>
      </c>
      <c r="L391" s="238">
        <v>0.78</v>
      </c>
      <c r="M391" s="238">
        <v>0.78</v>
      </c>
      <c r="N391" s="236">
        <f t="shared" si="28"/>
        <v>0</v>
      </c>
      <c r="O391" s="127">
        <v>44076</v>
      </c>
      <c r="P391" s="42">
        <v>9.6666666666666661</v>
      </c>
      <c r="Q391" s="337" t="s">
        <v>1282</v>
      </c>
      <c r="R391" s="125" t="s">
        <v>52</v>
      </c>
      <c r="S391" s="125" t="s">
        <v>112</v>
      </c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6"/>
      <c r="AX391" s="76"/>
      <c r="AY391" s="76"/>
      <c r="AZ391" s="76"/>
      <c r="BA391" s="76"/>
      <c r="BB391" s="76"/>
      <c r="BC391" s="76"/>
      <c r="BD391" s="76"/>
      <c r="BE391" s="76"/>
      <c r="BF391" s="76"/>
      <c r="BG391" s="76"/>
      <c r="BH391" s="76"/>
      <c r="BI391" s="76"/>
      <c r="BJ391" s="76"/>
      <c r="BK391" s="76"/>
      <c r="BL391" s="76"/>
      <c r="BM391" s="76"/>
      <c r="BN391" s="76"/>
      <c r="BO391" s="76"/>
      <c r="BP391" s="76"/>
      <c r="BQ391" s="76"/>
      <c r="BR391" s="76"/>
      <c r="BS391" s="76"/>
      <c r="BT391" s="76"/>
      <c r="BU391" s="76"/>
      <c r="BV391" s="76"/>
      <c r="BW391" s="76"/>
      <c r="BX391" s="76"/>
      <c r="BY391" s="76"/>
      <c r="BZ391" s="76"/>
      <c r="CA391" s="76"/>
      <c r="CB391" s="76"/>
      <c r="CC391" s="76"/>
      <c r="CD391" s="76"/>
      <c r="CE391" s="76"/>
      <c r="CF391" s="76"/>
      <c r="CG391" s="76"/>
      <c r="CH391" s="76"/>
      <c r="CI391" s="76"/>
      <c r="CJ391" s="76"/>
      <c r="CK391" s="76"/>
      <c r="CL391" s="76"/>
      <c r="CM391" s="76"/>
      <c r="CN391" s="76"/>
      <c r="CO391" s="76"/>
      <c r="CP391" s="76"/>
      <c r="CQ391" s="76"/>
      <c r="CR391" s="76"/>
      <c r="CS391" s="76"/>
      <c r="CT391" s="76"/>
      <c r="CU391" s="76"/>
      <c r="CV391" s="76"/>
      <c r="CW391" s="76"/>
      <c r="CX391" s="76"/>
      <c r="CY391" s="76"/>
      <c r="CZ391" s="76"/>
      <c r="DA391" s="76"/>
      <c r="DB391" s="76"/>
      <c r="DC391" s="76"/>
      <c r="DD391" s="76"/>
      <c r="DE391" s="76"/>
      <c r="DF391" s="76"/>
      <c r="DG391" s="76"/>
      <c r="DH391" s="76"/>
      <c r="DI391" s="76"/>
      <c r="DJ391" s="76"/>
      <c r="DK391" s="76"/>
      <c r="DL391" s="76"/>
      <c r="DM391" s="76"/>
      <c r="DN391" s="76"/>
      <c r="DO391" s="76"/>
      <c r="DP391" s="76"/>
      <c r="DQ391" s="76"/>
      <c r="DR391" s="76"/>
      <c r="DS391" s="76"/>
      <c r="DT391" s="76"/>
      <c r="DU391" s="76"/>
      <c r="DV391" s="76"/>
      <c r="DW391" s="76"/>
      <c r="DX391" s="76"/>
      <c r="DY391" s="76"/>
      <c r="DZ391" s="76"/>
      <c r="EA391" s="76"/>
      <c r="EB391" s="76"/>
      <c r="EC391" s="76"/>
      <c r="ED391" s="76"/>
      <c r="EE391" s="76"/>
      <c r="EF391" s="76"/>
      <c r="EG391" s="76"/>
      <c r="EH391" s="76"/>
      <c r="EI391" s="76"/>
      <c r="EJ391" s="76"/>
      <c r="EK391" s="76"/>
      <c r="EL391" s="76"/>
      <c r="EM391" s="76"/>
      <c r="EN391" s="76"/>
      <c r="EO391" s="76"/>
      <c r="EP391" s="76"/>
      <c r="EQ391" s="76"/>
      <c r="ER391" s="76"/>
      <c r="ES391" s="76"/>
      <c r="ET391" s="76"/>
      <c r="EU391" s="76"/>
      <c r="EV391" s="76"/>
      <c r="EW391" s="76"/>
      <c r="EX391" s="76"/>
      <c r="EY391" s="76"/>
      <c r="EZ391" s="76"/>
      <c r="FA391" s="76"/>
      <c r="FB391" s="76"/>
      <c r="FC391" s="76"/>
      <c r="FD391" s="76"/>
      <c r="FE391" s="76"/>
      <c r="FF391" s="76"/>
      <c r="FG391" s="76"/>
      <c r="FH391" s="76"/>
      <c r="FI391" s="76"/>
      <c r="FJ391" s="76"/>
      <c r="FK391" s="76"/>
      <c r="FL391" s="76"/>
      <c r="FM391" s="76"/>
      <c r="FN391" s="76"/>
      <c r="FO391" s="76"/>
      <c r="FP391" s="76"/>
      <c r="FQ391" s="76"/>
      <c r="FR391" s="76"/>
      <c r="FS391" s="76"/>
      <c r="FT391" s="76"/>
      <c r="FU391" s="76"/>
      <c r="FV391" s="76"/>
      <c r="FW391" s="76"/>
      <c r="FX391" s="76"/>
      <c r="FY391" s="76"/>
      <c r="FZ391" s="76"/>
      <c r="GA391" s="76"/>
      <c r="GB391" s="76"/>
      <c r="GC391" s="76"/>
      <c r="GD391" s="76"/>
      <c r="GE391" s="76"/>
      <c r="GF391" s="76"/>
      <c r="GG391" s="76"/>
      <c r="GH391" s="76"/>
      <c r="GI391" s="76"/>
      <c r="GJ391" s="76"/>
      <c r="GK391" s="76"/>
      <c r="GL391" s="76"/>
      <c r="GM391" s="76"/>
      <c r="GN391" s="76"/>
      <c r="GO391" s="76"/>
      <c r="GP391" s="76"/>
      <c r="GQ391" s="76"/>
      <c r="GR391" s="76"/>
      <c r="GS391" s="76"/>
      <c r="GT391" s="76"/>
      <c r="GU391" s="76"/>
      <c r="GV391" s="76"/>
    </row>
    <row r="392" spans="2:204" s="156" customFormat="1" ht="18.75">
      <c r="B392" s="169">
        <v>385</v>
      </c>
      <c r="C392" s="353">
        <v>44348</v>
      </c>
      <c r="D392" s="354" t="s">
        <v>955</v>
      </c>
      <c r="E392" s="354"/>
      <c r="F392" s="406">
        <v>44366</v>
      </c>
      <c r="G392" s="14">
        <v>3</v>
      </c>
      <c r="H392" s="125" t="s">
        <v>1134</v>
      </c>
      <c r="I392" s="125" t="s">
        <v>174</v>
      </c>
      <c r="J392" s="123" t="s">
        <v>1042</v>
      </c>
      <c r="K392" s="123" t="s">
        <v>1136</v>
      </c>
      <c r="L392" s="238">
        <v>1.21</v>
      </c>
      <c r="M392" s="238">
        <v>0.7</v>
      </c>
      <c r="N392" s="236">
        <f t="shared" si="28"/>
        <v>0.51</v>
      </c>
      <c r="O392" s="127">
        <v>44076</v>
      </c>
      <c r="P392" s="42">
        <v>9.6666666666666661</v>
      </c>
      <c r="Q392" s="337" t="s">
        <v>1282</v>
      </c>
      <c r="R392" s="125" t="s">
        <v>52</v>
      </c>
      <c r="S392" s="125" t="s">
        <v>112</v>
      </c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6"/>
      <c r="AX392" s="76"/>
      <c r="AY392" s="76"/>
      <c r="AZ392" s="76"/>
      <c r="BA392" s="76"/>
      <c r="BB392" s="76"/>
      <c r="BC392" s="76"/>
      <c r="BD392" s="76"/>
      <c r="BE392" s="76"/>
      <c r="BF392" s="76"/>
      <c r="BG392" s="76"/>
      <c r="BH392" s="76"/>
      <c r="BI392" s="76"/>
      <c r="BJ392" s="76"/>
      <c r="BK392" s="76"/>
      <c r="BL392" s="76"/>
      <c r="BM392" s="76"/>
      <c r="BN392" s="76"/>
      <c r="BO392" s="76"/>
      <c r="BP392" s="76"/>
      <c r="BQ392" s="76"/>
      <c r="BR392" s="76"/>
      <c r="BS392" s="76"/>
      <c r="BT392" s="76"/>
      <c r="BU392" s="76"/>
      <c r="BV392" s="76"/>
      <c r="BW392" s="76"/>
      <c r="BX392" s="76"/>
      <c r="BY392" s="76"/>
      <c r="BZ392" s="76"/>
      <c r="CA392" s="76"/>
      <c r="CB392" s="76"/>
      <c r="CC392" s="76"/>
      <c r="CD392" s="76"/>
      <c r="CE392" s="76"/>
      <c r="CF392" s="76"/>
      <c r="CG392" s="76"/>
      <c r="CH392" s="76"/>
      <c r="CI392" s="76"/>
      <c r="CJ392" s="76"/>
      <c r="CK392" s="76"/>
      <c r="CL392" s="76"/>
      <c r="CM392" s="76"/>
      <c r="CN392" s="76"/>
      <c r="CO392" s="76"/>
      <c r="CP392" s="76"/>
      <c r="CQ392" s="76"/>
      <c r="CR392" s="76"/>
      <c r="CS392" s="76"/>
      <c r="CT392" s="76"/>
      <c r="CU392" s="76"/>
      <c r="CV392" s="76"/>
      <c r="CW392" s="76"/>
      <c r="CX392" s="76"/>
      <c r="CY392" s="76"/>
      <c r="CZ392" s="76"/>
      <c r="DA392" s="76"/>
      <c r="DB392" s="76"/>
      <c r="DC392" s="76"/>
      <c r="DD392" s="76"/>
      <c r="DE392" s="76"/>
      <c r="DF392" s="76"/>
      <c r="DG392" s="76"/>
      <c r="DH392" s="76"/>
      <c r="DI392" s="76"/>
      <c r="DJ392" s="76"/>
      <c r="DK392" s="76"/>
      <c r="DL392" s="76"/>
      <c r="DM392" s="76"/>
      <c r="DN392" s="76"/>
      <c r="DO392" s="76"/>
      <c r="DP392" s="76"/>
      <c r="DQ392" s="76"/>
      <c r="DR392" s="76"/>
      <c r="DS392" s="76"/>
      <c r="DT392" s="76"/>
      <c r="DU392" s="76"/>
      <c r="DV392" s="76"/>
      <c r="DW392" s="76"/>
      <c r="DX392" s="76"/>
      <c r="DY392" s="76"/>
      <c r="DZ392" s="76"/>
      <c r="EA392" s="76"/>
      <c r="EB392" s="76"/>
      <c r="EC392" s="76"/>
      <c r="ED392" s="76"/>
      <c r="EE392" s="76"/>
      <c r="EF392" s="76"/>
      <c r="EG392" s="76"/>
      <c r="EH392" s="76"/>
      <c r="EI392" s="76"/>
      <c r="EJ392" s="76"/>
      <c r="EK392" s="76"/>
      <c r="EL392" s="76"/>
      <c r="EM392" s="76"/>
      <c r="EN392" s="76"/>
      <c r="EO392" s="76"/>
      <c r="EP392" s="76"/>
      <c r="EQ392" s="76"/>
      <c r="ER392" s="76"/>
      <c r="ES392" s="76"/>
      <c r="ET392" s="76"/>
      <c r="EU392" s="76"/>
      <c r="EV392" s="76"/>
      <c r="EW392" s="76"/>
      <c r="EX392" s="76"/>
      <c r="EY392" s="76"/>
      <c r="EZ392" s="76"/>
      <c r="FA392" s="76"/>
      <c r="FB392" s="76"/>
      <c r="FC392" s="76"/>
      <c r="FD392" s="76"/>
      <c r="FE392" s="76"/>
      <c r="FF392" s="76"/>
      <c r="FG392" s="76"/>
      <c r="FH392" s="76"/>
      <c r="FI392" s="76"/>
      <c r="FJ392" s="76"/>
      <c r="FK392" s="76"/>
      <c r="FL392" s="76"/>
      <c r="FM392" s="76"/>
      <c r="FN392" s="76"/>
      <c r="FO392" s="76"/>
      <c r="FP392" s="76"/>
      <c r="FQ392" s="76"/>
      <c r="FR392" s="76"/>
      <c r="FS392" s="76"/>
      <c r="FT392" s="76"/>
      <c r="FU392" s="76"/>
      <c r="FV392" s="76"/>
      <c r="FW392" s="76"/>
      <c r="FX392" s="76"/>
      <c r="FY392" s="76"/>
      <c r="FZ392" s="76"/>
      <c r="GA392" s="76"/>
      <c r="GB392" s="76"/>
      <c r="GC392" s="76"/>
      <c r="GD392" s="76"/>
      <c r="GE392" s="76"/>
      <c r="GF392" s="76"/>
      <c r="GG392" s="76"/>
      <c r="GH392" s="76"/>
      <c r="GI392" s="76"/>
      <c r="GJ392" s="76"/>
      <c r="GK392" s="76"/>
      <c r="GL392" s="76"/>
      <c r="GM392" s="76"/>
      <c r="GN392" s="76"/>
      <c r="GO392" s="76"/>
      <c r="GP392" s="76"/>
      <c r="GQ392" s="76"/>
      <c r="GR392" s="76"/>
      <c r="GS392" s="76"/>
      <c r="GT392" s="76"/>
      <c r="GU392" s="76"/>
      <c r="GV392" s="76"/>
    </row>
    <row r="393" spans="2:204" s="156" customFormat="1" ht="18.75">
      <c r="B393" s="169">
        <v>386</v>
      </c>
      <c r="C393" s="353">
        <v>44348</v>
      </c>
      <c r="D393" s="354" t="s">
        <v>953</v>
      </c>
      <c r="E393" s="354"/>
      <c r="F393" s="406">
        <v>44367</v>
      </c>
      <c r="G393" s="11">
        <v>1</v>
      </c>
      <c r="H393" s="125" t="s">
        <v>39</v>
      </c>
      <c r="I393" s="125" t="s">
        <v>265</v>
      </c>
      <c r="J393" s="123" t="s">
        <v>619</v>
      </c>
      <c r="K393" s="123" t="s">
        <v>1137</v>
      </c>
      <c r="L393" s="238">
        <v>4.1100000000000003</v>
      </c>
      <c r="M393" s="238">
        <v>0.2</v>
      </c>
      <c r="N393" s="236">
        <f t="shared" si="28"/>
        <v>3.91</v>
      </c>
      <c r="O393" s="127">
        <v>44134</v>
      </c>
      <c r="P393" s="42">
        <v>7.7666666666666666</v>
      </c>
      <c r="Q393" s="337" t="s">
        <v>1282</v>
      </c>
      <c r="R393" s="125" t="s">
        <v>52</v>
      </c>
      <c r="S393" s="125" t="s">
        <v>69</v>
      </c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6"/>
      <c r="AX393" s="76"/>
      <c r="AY393" s="76"/>
      <c r="AZ393" s="76"/>
      <c r="BA393" s="76"/>
      <c r="BB393" s="76"/>
      <c r="BC393" s="76"/>
      <c r="BD393" s="76"/>
      <c r="BE393" s="76"/>
      <c r="BF393" s="76"/>
      <c r="BG393" s="76"/>
      <c r="BH393" s="76"/>
      <c r="BI393" s="76"/>
      <c r="BJ393" s="76"/>
      <c r="BK393" s="76"/>
      <c r="BL393" s="76"/>
      <c r="BM393" s="76"/>
      <c r="BN393" s="76"/>
      <c r="BO393" s="76"/>
      <c r="BP393" s="76"/>
      <c r="BQ393" s="76"/>
      <c r="BR393" s="76"/>
      <c r="BS393" s="76"/>
      <c r="BT393" s="76"/>
      <c r="BU393" s="76"/>
      <c r="BV393" s="76"/>
      <c r="BW393" s="76"/>
      <c r="BX393" s="76"/>
      <c r="BY393" s="76"/>
      <c r="BZ393" s="76"/>
      <c r="CA393" s="76"/>
      <c r="CB393" s="76"/>
      <c r="CC393" s="76"/>
      <c r="CD393" s="76"/>
      <c r="CE393" s="76"/>
      <c r="CF393" s="76"/>
      <c r="CG393" s="76"/>
      <c r="CH393" s="76"/>
      <c r="CI393" s="76"/>
      <c r="CJ393" s="76"/>
      <c r="CK393" s="76"/>
      <c r="CL393" s="76"/>
      <c r="CM393" s="76"/>
      <c r="CN393" s="76"/>
      <c r="CO393" s="76"/>
      <c r="CP393" s="76"/>
      <c r="CQ393" s="76"/>
      <c r="CR393" s="76"/>
      <c r="CS393" s="76"/>
      <c r="CT393" s="76"/>
      <c r="CU393" s="76"/>
      <c r="CV393" s="76"/>
      <c r="CW393" s="76"/>
      <c r="CX393" s="76"/>
      <c r="CY393" s="76"/>
      <c r="CZ393" s="76"/>
      <c r="DA393" s="76"/>
      <c r="DB393" s="76"/>
      <c r="DC393" s="76"/>
      <c r="DD393" s="76"/>
      <c r="DE393" s="76"/>
      <c r="DF393" s="76"/>
      <c r="DG393" s="76"/>
      <c r="DH393" s="76"/>
      <c r="DI393" s="76"/>
      <c r="DJ393" s="76"/>
      <c r="DK393" s="76"/>
      <c r="DL393" s="76"/>
      <c r="DM393" s="76"/>
      <c r="DN393" s="76"/>
      <c r="DO393" s="76"/>
      <c r="DP393" s="76"/>
      <c r="DQ393" s="76"/>
      <c r="DR393" s="76"/>
      <c r="DS393" s="76"/>
      <c r="DT393" s="76"/>
      <c r="DU393" s="76"/>
      <c r="DV393" s="76"/>
      <c r="DW393" s="76"/>
      <c r="DX393" s="76"/>
      <c r="DY393" s="76"/>
      <c r="DZ393" s="76"/>
      <c r="EA393" s="76"/>
      <c r="EB393" s="76"/>
      <c r="EC393" s="76"/>
      <c r="ED393" s="76"/>
      <c r="EE393" s="76"/>
      <c r="EF393" s="76"/>
      <c r="EG393" s="76"/>
      <c r="EH393" s="76"/>
      <c r="EI393" s="76"/>
      <c r="EJ393" s="76"/>
      <c r="EK393" s="76"/>
      <c r="EL393" s="76"/>
      <c r="EM393" s="76"/>
      <c r="EN393" s="76"/>
      <c r="EO393" s="76"/>
      <c r="EP393" s="76"/>
      <c r="EQ393" s="76"/>
      <c r="ER393" s="76"/>
      <c r="ES393" s="76"/>
      <c r="ET393" s="76"/>
      <c r="EU393" s="76"/>
      <c r="EV393" s="76"/>
      <c r="EW393" s="76"/>
      <c r="EX393" s="76"/>
      <c r="EY393" s="76"/>
      <c r="EZ393" s="76"/>
      <c r="FA393" s="76"/>
      <c r="FB393" s="76"/>
      <c r="FC393" s="76"/>
      <c r="FD393" s="76"/>
      <c r="FE393" s="76"/>
      <c r="FF393" s="76"/>
      <c r="FG393" s="76"/>
      <c r="FH393" s="76"/>
      <c r="FI393" s="76"/>
      <c r="FJ393" s="76"/>
      <c r="FK393" s="76"/>
      <c r="FL393" s="76"/>
      <c r="FM393" s="76"/>
      <c r="FN393" s="76"/>
      <c r="FO393" s="76"/>
      <c r="FP393" s="76"/>
      <c r="FQ393" s="76"/>
      <c r="FR393" s="76"/>
      <c r="FS393" s="76"/>
      <c r="FT393" s="76"/>
      <c r="FU393" s="76"/>
      <c r="FV393" s="76"/>
      <c r="FW393" s="76"/>
      <c r="FX393" s="76"/>
      <c r="FY393" s="76"/>
      <c r="FZ393" s="76"/>
      <c r="GA393" s="76"/>
      <c r="GB393" s="76"/>
      <c r="GC393" s="76"/>
      <c r="GD393" s="76"/>
      <c r="GE393" s="76"/>
      <c r="GF393" s="76"/>
      <c r="GG393" s="76"/>
      <c r="GH393" s="76"/>
      <c r="GI393" s="76"/>
      <c r="GJ393" s="76"/>
      <c r="GK393" s="76"/>
      <c r="GL393" s="76"/>
      <c r="GM393" s="76"/>
      <c r="GN393" s="76"/>
      <c r="GO393" s="76"/>
      <c r="GP393" s="76"/>
      <c r="GQ393" s="76"/>
      <c r="GR393" s="76"/>
      <c r="GS393" s="76"/>
      <c r="GT393" s="76"/>
      <c r="GU393" s="76"/>
      <c r="GV393" s="76"/>
    </row>
    <row r="394" spans="2:204" s="156" customFormat="1" ht="18.75">
      <c r="B394" s="169">
        <v>387</v>
      </c>
      <c r="C394" s="353">
        <v>44348</v>
      </c>
      <c r="D394" s="354" t="s">
        <v>953</v>
      </c>
      <c r="E394" s="354"/>
      <c r="F394" s="406">
        <v>44367</v>
      </c>
      <c r="G394" s="11">
        <v>1</v>
      </c>
      <c r="H394" s="125" t="s">
        <v>39</v>
      </c>
      <c r="I394" s="125" t="s">
        <v>265</v>
      </c>
      <c r="J394" s="123" t="s">
        <v>619</v>
      </c>
      <c r="K394" s="123" t="s">
        <v>1138</v>
      </c>
      <c r="L394" s="238">
        <v>8.11</v>
      </c>
      <c r="M394" s="238">
        <v>0.01</v>
      </c>
      <c r="N394" s="236">
        <f t="shared" si="28"/>
        <v>8.1</v>
      </c>
      <c r="O394" s="127">
        <v>44110</v>
      </c>
      <c r="P394" s="42">
        <v>8.5666666666666664</v>
      </c>
      <c r="Q394" s="337" t="s">
        <v>1282</v>
      </c>
      <c r="R394" s="125" t="s">
        <v>53</v>
      </c>
      <c r="S394" s="125" t="s">
        <v>74</v>
      </c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  <c r="AR394" s="76"/>
      <c r="AS394" s="76"/>
      <c r="AT394" s="76"/>
      <c r="AU394" s="76"/>
      <c r="AV394" s="76"/>
      <c r="AW394" s="76"/>
      <c r="AX394" s="76"/>
      <c r="AY394" s="76"/>
      <c r="AZ394" s="76"/>
      <c r="BA394" s="76"/>
      <c r="BB394" s="76"/>
      <c r="BC394" s="76"/>
      <c r="BD394" s="76"/>
      <c r="BE394" s="76"/>
      <c r="BF394" s="76"/>
      <c r="BG394" s="76"/>
      <c r="BH394" s="76"/>
      <c r="BI394" s="76"/>
      <c r="BJ394" s="76"/>
      <c r="BK394" s="76"/>
      <c r="BL394" s="76"/>
      <c r="BM394" s="76"/>
      <c r="BN394" s="76"/>
      <c r="BO394" s="76"/>
      <c r="BP394" s="76"/>
      <c r="BQ394" s="76"/>
      <c r="BR394" s="76"/>
      <c r="BS394" s="76"/>
      <c r="BT394" s="76"/>
      <c r="BU394" s="76"/>
      <c r="BV394" s="76"/>
      <c r="BW394" s="76"/>
      <c r="BX394" s="76"/>
      <c r="BY394" s="76"/>
      <c r="BZ394" s="76"/>
      <c r="CA394" s="76"/>
      <c r="CB394" s="76"/>
      <c r="CC394" s="76"/>
      <c r="CD394" s="76"/>
      <c r="CE394" s="76"/>
      <c r="CF394" s="76"/>
      <c r="CG394" s="76"/>
      <c r="CH394" s="76"/>
      <c r="CI394" s="76"/>
      <c r="CJ394" s="76"/>
      <c r="CK394" s="76"/>
      <c r="CL394" s="76"/>
      <c r="CM394" s="76"/>
      <c r="CN394" s="76"/>
      <c r="CO394" s="76"/>
      <c r="CP394" s="76"/>
      <c r="CQ394" s="76"/>
      <c r="CR394" s="76"/>
      <c r="CS394" s="76"/>
      <c r="CT394" s="76"/>
      <c r="CU394" s="76"/>
      <c r="CV394" s="76"/>
      <c r="CW394" s="76"/>
      <c r="CX394" s="76"/>
      <c r="CY394" s="76"/>
      <c r="CZ394" s="76"/>
      <c r="DA394" s="76"/>
      <c r="DB394" s="76"/>
      <c r="DC394" s="76"/>
      <c r="DD394" s="76"/>
      <c r="DE394" s="76"/>
      <c r="DF394" s="76"/>
      <c r="DG394" s="76"/>
      <c r="DH394" s="76"/>
      <c r="DI394" s="76"/>
      <c r="DJ394" s="76"/>
      <c r="DK394" s="76"/>
      <c r="DL394" s="76"/>
      <c r="DM394" s="76"/>
      <c r="DN394" s="76"/>
      <c r="DO394" s="76"/>
      <c r="DP394" s="76"/>
      <c r="DQ394" s="76"/>
      <c r="DR394" s="76"/>
      <c r="DS394" s="76"/>
      <c r="DT394" s="76"/>
      <c r="DU394" s="76"/>
      <c r="DV394" s="76"/>
      <c r="DW394" s="76"/>
      <c r="DX394" s="76"/>
      <c r="DY394" s="76"/>
      <c r="DZ394" s="76"/>
      <c r="EA394" s="76"/>
      <c r="EB394" s="76"/>
      <c r="EC394" s="76"/>
      <c r="ED394" s="76"/>
      <c r="EE394" s="76"/>
      <c r="EF394" s="76"/>
      <c r="EG394" s="76"/>
      <c r="EH394" s="76"/>
      <c r="EI394" s="76"/>
      <c r="EJ394" s="76"/>
      <c r="EK394" s="76"/>
      <c r="EL394" s="76"/>
      <c r="EM394" s="76"/>
      <c r="EN394" s="76"/>
      <c r="EO394" s="76"/>
      <c r="EP394" s="76"/>
      <c r="EQ394" s="76"/>
      <c r="ER394" s="76"/>
      <c r="ES394" s="76"/>
      <c r="ET394" s="76"/>
      <c r="EU394" s="76"/>
      <c r="EV394" s="76"/>
      <c r="EW394" s="76"/>
      <c r="EX394" s="76"/>
      <c r="EY394" s="76"/>
      <c r="EZ394" s="76"/>
      <c r="FA394" s="76"/>
      <c r="FB394" s="76"/>
      <c r="FC394" s="76"/>
      <c r="FD394" s="76"/>
      <c r="FE394" s="76"/>
      <c r="FF394" s="76"/>
      <c r="FG394" s="76"/>
      <c r="FH394" s="76"/>
      <c r="FI394" s="76"/>
      <c r="FJ394" s="76"/>
      <c r="FK394" s="76"/>
      <c r="FL394" s="76"/>
      <c r="FM394" s="76"/>
      <c r="FN394" s="76"/>
      <c r="FO394" s="76"/>
      <c r="FP394" s="76"/>
      <c r="FQ394" s="76"/>
      <c r="FR394" s="76"/>
      <c r="FS394" s="76"/>
      <c r="FT394" s="76"/>
      <c r="FU394" s="76"/>
      <c r="FV394" s="76"/>
      <c r="FW394" s="76"/>
      <c r="FX394" s="76"/>
      <c r="FY394" s="76"/>
      <c r="FZ394" s="76"/>
      <c r="GA394" s="76"/>
      <c r="GB394" s="76"/>
      <c r="GC394" s="76"/>
      <c r="GD394" s="76"/>
      <c r="GE394" s="76"/>
      <c r="GF394" s="76"/>
      <c r="GG394" s="76"/>
      <c r="GH394" s="76"/>
      <c r="GI394" s="76"/>
      <c r="GJ394" s="76"/>
      <c r="GK394" s="76"/>
      <c r="GL394" s="76"/>
      <c r="GM394" s="76"/>
      <c r="GN394" s="76"/>
      <c r="GO394" s="76"/>
      <c r="GP394" s="76"/>
      <c r="GQ394" s="76"/>
      <c r="GR394" s="76"/>
      <c r="GS394" s="76"/>
      <c r="GT394" s="76"/>
      <c r="GU394" s="76"/>
      <c r="GV394" s="76"/>
    </row>
    <row r="395" spans="2:204" s="156" customFormat="1" ht="18.75">
      <c r="B395" s="169">
        <v>388</v>
      </c>
      <c r="C395" s="353">
        <v>44348</v>
      </c>
      <c r="D395" s="354" t="s">
        <v>953</v>
      </c>
      <c r="E395" s="354"/>
      <c r="F395" s="406">
        <v>44367</v>
      </c>
      <c r="G395" s="11">
        <v>2</v>
      </c>
      <c r="H395" s="298" t="s">
        <v>197</v>
      </c>
      <c r="I395" s="298" t="s">
        <v>2285</v>
      </c>
      <c r="J395" s="167" t="s">
        <v>789</v>
      </c>
      <c r="K395" s="167" t="s">
        <v>1139</v>
      </c>
      <c r="L395" s="236">
        <v>2.35</v>
      </c>
      <c r="M395" s="236">
        <v>2</v>
      </c>
      <c r="N395" s="236">
        <f t="shared" si="28"/>
        <v>0.35000000000000009</v>
      </c>
      <c r="O395" s="127">
        <v>44054</v>
      </c>
      <c r="P395" s="42">
        <v>10.433333333333334</v>
      </c>
      <c r="Q395" s="337" t="s">
        <v>1282</v>
      </c>
      <c r="R395" s="125" t="s">
        <v>52</v>
      </c>
      <c r="S395" s="125" t="s">
        <v>109</v>
      </c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6"/>
      <c r="AX395" s="76"/>
      <c r="AY395" s="76"/>
      <c r="AZ395" s="76"/>
      <c r="BA395" s="76"/>
      <c r="BB395" s="76"/>
      <c r="BC395" s="76"/>
      <c r="BD395" s="76"/>
      <c r="BE395" s="76"/>
      <c r="BF395" s="76"/>
      <c r="BG395" s="76"/>
      <c r="BH395" s="76"/>
      <c r="BI395" s="76"/>
      <c r="BJ395" s="76"/>
      <c r="BK395" s="76"/>
      <c r="BL395" s="76"/>
      <c r="BM395" s="76"/>
      <c r="BN395" s="76"/>
      <c r="BO395" s="76"/>
      <c r="BP395" s="76"/>
      <c r="BQ395" s="76"/>
      <c r="BR395" s="76"/>
      <c r="BS395" s="76"/>
      <c r="BT395" s="76"/>
      <c r="BU395" s="76"/>
      <c r="BV395" s="76"/>
      <c r="BW395" s="76"/>
      <c r="BX395" s="76"/>
      <c r="BY395" s="76"/>
      <c r="BZ395" s="76"/>
      <c r="CA395" s="76"/>
      <c r="CB395" s="76"/>
      <c r="CC395" s="76"/>
      <c r="CD395" s="76"/>
      <c r="CE395" s="76"/>
      <c r="CF395" s="76"/>
      <c r="CG395" s="76"/>
      <c r="CH395" s="76"/>
      <c r="CI395" s="76"/>
      <c r="CJ395" s="76"/>
      <c r="CK395" s="76"/>
      <c r="CL395" s="76"/>
      <c r="CM395" s="76"/>
      <c r="CN395" s="76"/>
      <c r="CO395" s="76"/>
      <c r="CP395" s="76"/>
      <c r="CQ395" s="76"/>
      <c r="CR395" s="76"/>
      <c r="CS395" s="76"/>
      <c r="CT395" s="76"/>
      <c r="CU395" s="76"/>
      <c r="CV395" s="76"/>
      <c r="CW395" s="76"/>
      <c r="CX395" s="76"/>
      <c r="CY395" s="76"/>
      <c r="CZ395" s="76"/>
      <c r="DA395" s="76"/>
      <c r="DB395" s="76"/>
      <c r="DC395" s="76"/>
      <c r="DD395" s="76"/>
      <c r="DE395" s="76"/>
      <c r="DF395" s="76"/>
      <c r="DG395" s="76"/>
      <c r="DH395" s="76"/>
      <c r="DI395" s="76"/>
      <c r="DJ395" s="76"/>
      <c r="DK395" s="76"/>
      <c r="DL395" s="76"/>
      <c r="DM395" s="76"/>
      <c r="DN395" s="76"/>
      <c r="DO395" s="76"/>
      <c r="DP395" s="76"/>
      <c r="DQ395" s="76"/>
      <c r="DR395" s="76"/>
      <c r="DS395" s="76"/>
      <c r="DT395" s="76"/>
      <c r="DU395" s="76"/>
      <c r="DV395" s="76"/>
      <c r="DW395" s="76"/>
      <c r="DX395" s="76"/>
      <c r="DY395" s="76"/>
      <c r="DZ395" s="76"/>
      <c r="EA395" s="76"/>
      <c r="EB395" s="76"/>
      <c r="EC395" s="76"/>
      <c r="ED395" s="76"/>
      <c r="EE395" s="76"/>
      <c r="EF395" s="76"/>
      <c r="EG395" s="76"/>
      <c r="EH395" s="76"/>
      <c r="EI395" s="76"/>
      <c r="EJ395" s="76"/>
      <c r="EK395" s="76"/>
      <c r="EL395" s="76"/>
      <c r="EM395" s="76"/>
      <c r="EN395" s="76"/>
      <c r="EO395" s="76"/>
      <c r="EP395" s="76"/>
      <c r="EQ395" s="76"/>
      <c r="ER395" s="76"/>
      <c r="ES395" s="76"/>
      <c r="ET395" s="76"/>
      <c r="EU395" s="76"/>
      <c r="EV395" s="76"/>
      <c r="EW395" s="76"/>
      <c r="EX395" s="76"/>
      <c r="EY395" s="76"/>
      <c r="EZ395" s="76"/>
      <c r="FA395" s="76"/>
      <c r="FB395" s="76"/>
      <c r="FC395" s="76"/>
      <c r="FD395" s="76"/>
      <c r="FE395" s="76"/>
      <c r="FF395" s="76"/>
      <c r="FG395" s="76"/>
      <c r="FH395" s="76"/>
      <c r="FI395" s="76"/>
      <c r="FJ395" s="76"/>
      <c r="FK395" s="76"/>
      <c r="FL395" s="76"/>
      <c r="FM395" s="76"/>
      <c r="FN395" s="76"/>
      <c r="FO395" s="76"/>
      <c r="FP395" s="76"/>
      <c r="FQ395" s="76"/>
      <c r="FR395" s="76"/>
      <c r="FS395" s="76"/>
      <c r="FT395" s="76"/>
      <c r="FU395" s="76"/>
      <c r="FV395" s="76"/>
      <c r="FW395" s="76"/>
      <c r="FX395" s="76"/>
      <c r="FY395" s="76"/>
      <c r="FZ395" s="76"/>
      <c r="GA395" s="76"/>
      <c r="GB395" s="76"/>
      <c r="GC395" s="76"/>
      <c r="GD395" s="76"/>
      <c r="GE395" s="76"/>
      <c r="GF395" s="76"/>
      <c r="GG395" s="76"/>
      <c r="GH395" s="76"/>
      <c r="GI395" s="76"/>
      <c r="GJ395" s="76"/>
      <c r="GK395" s="76"/>
      <c r="GL395" s="76"/>
      <c r="GM395" s="76"/>
      <c r="GN395" s="76"/>
      <c r="GO395" s="76"/>
      <c r="GP395" s="76"/>
      <c r="GQ395" s="76"/>
      <c r="GR395" s="76"/>
      <c r="GS395" s="76"/>
      <c r="GT395" s="76"/>
      <c r="GU395" s="76"/>
      <c r="GV395" s="76"/>
    </row>
    <row r="396" spans="2:204" s="156" customFormat="1" ht="18.75">
      <c r="B396" s="169">
        <v>389</v>
      </c>
      <c r="C396" s="353">
        <v>44348</v>
      </c>
      <c r="D396" s="354" t="s">
        <v>953</v>
      </c>
      <c r="E396" s="354"/>
      <c r="F396" s="406">
        <v>44367</v>
      </c>
      <c r="G396" s="14">
        <v>3</v>
      </c>
      <c r="H396" s="125" t="s">
        <v>993</v>
      </c>
      <c r="I396" s="125" t="s">
        <v>624</v>
      </c>
      <c r="J396" s="123" t="s">
        <v>25</v>
      </c>
      <c r="K396" s="123" t="s">
        <v>1140</v>
      </c>
      <c r="L396" s="238">
        <v>2.94</v>
      </c>
      <c r="M396" s="238">
        <v>0.8</v>
      </c>
      <c r="N396" s="236">
        <f t="shared" si="28"/>
        <v>2.1399999999999997</v>
      </c>
      <c r="O396" s="127">
        <v>44019</v>
      </c>
      <c r="P396" s="42">
        <v>11.6</v>
      </c>
      <c r="Q396" s="337" t="s">
        <v>1282</v>
      </c>
      <c r="R396" s="125" t="s">
        <v>54</v>
      </c>
      <c r="S396" s="125" t="s">
        <v>32</v>
      </c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  <c r="AR396" s="76"/>
      <c r="AS396" s="76"/>
      <c r="AT396" s="76"/>
      <c r="AU396" s="76"/>
      <c r="AV396" s="76"/>
      <c r="AW396" s="76"/>
      <c r="AX396" s="76"/>
      <c r="AY396" s="76"/>
      <c r="AZ396" s="76"/>
      <c r="BA396" s="76"/>
      <c r="BB396" s="76"/>
      <c r="BC396" s="76"/>
      <c r="BD396" s="76"/>
      <c r="BE396" s="76"/>
      <c r="BF396" s="76"/>
      <c r="BG396" s="76"/>
      <c r="BH396" s="76"/>
      <c r="BI396" s="76"/>
      <c r="BJ396" s="76"/>
      <c r="BK396" s="76"/>
      <c r="BL396" s="76"/>
      <c r="BM396" s="76"/>
      <c r="BN396" s="76"/>
      <c r="BO396" s="76"/>
      <c r="BP396" s="76"/>
      <c r="BQ396" s="76"/>
      <c r="BR396" s="76"/>
      <c r="BS396" s="76"/>
      <c r="BT396" s="76"/>
      <c r="BU396" s="76"/>
      <c r="BV396" s="76"/>
      <c r="BW396" s="76"/>
      <c r="BX396" s="76"/>
      <c r="BY396" s="76"/>
      <c r="BZ396" s="76"/>
      <c r="CA396" s="76"/>
      <c r="CB396" s="76"/>
      <c r="CC396" s="76"/>
      <c r="CD396" s="76"/>
      <c r="CE396" s="76"/>
      <c r="CF396" s="76"/>
      <c r="CG396" s="76"/>
      <c r="CH396" s="76"/>
      <c r="CI396" s="76"/>
      <c r="CJ396" s="76"/>
      <c r="CK396" s="76"/>
      <c r="CL396" s="76"/>
      <c r="CM396" s="76"/>
      <c r="CN396" s="76"/>
      <c r="CO396" s="76"/>
      <c r="CP396" s="76"/>
      <c r="CQ396" s="76"/>
      <c r="CR396" s="76"/>
      <c r="CS396" s="76"/>
      <c r="CT396" s="76"/>
      <c r="CU396" s="76"/>
      <c r="CV396" s="76"/>
      <c r="CW396" s="76"/>
      <c r="CX396" s="76"/>
      <c r="CY396" s="76"/>
      <c r="CZ396" s="76"/>
      <c r="DA396" s="76"/>
      <c r="DB396" s="76"/>
      <c r="DC396" s="76"/>
      <c r="DD396" s="76"/>
      <c r="DE396" s="76"/>
      <c r="DF396" s="76"/>
      <c r="DG396" s="76"/>
      <c r="DH396" s="76"/>
      <c r="DI396" s="76"/>
      <c r="DJ396" s="76"/>
      <c r="DK396" s="76"/>
      <c r="DL396" s="76"/>
      <c r="DM396" s="76"/>
      <c r="DN396" s="76"/>
      <c r="DO396" s="76"/>
      <c r="DP396" s="76"/>
      <c r="DQ396" s="76"/>
      <c r="DR396" s="76"/>
      <c r="DS396" s="76"/>
      <c r="DT396" s="76"/>
      <c r="DU396" s="76"/>
      <c r="DV396" s="76"/>
      <c r="DW396" s="76"/>
      <c r="DX396" s="76"/>
      <c r="DY396" s="76"/>
      <c r="DZ396" s="76"/>
      <c r="EA396" s="76"/>
      <c r="EB396" s="76"/>
      <c r="EC396" s="76"/>
      <c r="ED396" s="76"/>
      <c r="EE396" s="76"/>
      <c r="EF396" s="76"/>
      <c r="EG396" s="76"/>
      <c r="EH396" s="76"/>
      <c r="EI396" s="76"/>
      <c r="EJ396" s="76"/>
      <c r="EK396" s="76"/>
      <c r="EL396" s="76"/>
      <c r="EM396" s="76"/>
      <c r="EN396" s="76"/>
      <c r="EO396" s="76"/>
      <c r="EP396" s="76"/>
      <c r="EQ396" s="76"/>
      <c r="ER396" s="76"/>
      <c r="ES396" s="76"/>
      <c r="ET396" s="76"/>
      <c r="EU396" s="76"/>
      <c r="EV396" s="76"/>
      <c r="EW396" s="76"/>
      <c r="EX396" s="76"/>
      <c r="EY396" s="76"/>
      <c r="EZ396" s="76"/>
      <c r="FA396" s="76"/>
      <c r="FB396" s="76"/>
      <c r="FC396" s="76"/>
      <c r="FD396" s="76"/>
      <c r="FE396" s="76"/>
      <c r="FF396" s="76"/>
      <c r="FG396" s="76"/>
      <c r="FH396" s="76"/>
      <c r="FI396" s="76"/>
      <c r="FJ396" s="76"/>
      <c r="FK396" s="76"/>
      <c r="FL396" s="76"/>
      <c r="FM396" s="76"/>
      <c r="FN396" s="76"/>
      <c r="FO396" s="76"/>
      <c r="FP396" s="76"/>
      <c r="FQ396" s="76"/>
      <c r="FR396" s="76"/>
      <c r="FS396" s="76"/>
      <c r="FT396" s="76"/>
      <c r="FU396" s="76"/>
      <c r="FV396" s="76"/>
      <c r="FW396" s="76"/>
      <c r="FX396" s="76"/>
      <c r="FY396" s="76"/>
      <c r="FZ396" s="76"/>
      <c r="GA396" s="76"/>
      <c r="GB396" s="76"/>
      <c r="GC396" s="76"/>
      <c r="GD396" s="76"/>
      <c r="GE396" s="76"/>
      <c r="GF396" s="76"/>
      <c r="GG396" s="76"/>
      <c r="GH396" s="76"/>
      <c r="GI396" s="76"/>
      <c r="GJ396" s="76"/>
      <c r="GK396" s="76"/>
      <c r="GL396" s="76"/>
      <c r="GM396" s="76"/>
      <c r="GN396" s="76"/>
      <c r="GO396" s="76"/>
      <c r="GP396" s="76"/>
      <c r="GQ396" s="76"/>
      <c r="GR396" s="76"/>
      <c r="GS396" s="76"/>
      <c r="GT396" s="76"/>
      <c r="GU396" s="76"/>
      <c r="GV396" s="76"/>
    </row>
    <row r="397" spans="2:204" s="156" customFormat="1" ht="18.75">
      <c r="B397" s="169">
        <v>390</v>
      </c>
      <c r="C397" s="353">
        <v>44348</v>
      </c>
      <c r="D397" s="354" t="s">
        <v>953</v>
      </c>
      <c r="E397" s="354"/>
      <c r="F397" s="406">
        <v>44367</v>
      </c>
      <c r="G397" s="14">
        <v>3</v>
      </c>
      <c r="H397" s="321" t="s">
        <v>427</v>
      </c>
      <c r="I397" s="125" t="s">
        <v>976</v>
      </c>
      <c r="J397" s="123" t="s">
        <v>1142</v>
      </c>
      <c r="K397" s="123" t="s">
        <v>1143</v>
      </c>
      <c r="L397" s="238">
        <v>2.12</v>
      </c>
      <c r="M397" s="238">
        <v>1</v>
      </c>
      <c r="N397" s="236">
        <f t="shared" si="28"/>
        <v>1.1200000000000001</v>
      </c>
      <c r="O397" s="127">
        <v>44136</v>
      </c>
      <c r="P397" s="42">
        <v>7.7</v>
      </c>
      <c r="Q397" s="337" t="s">
        <v>1282</v>
      </c>
      <c r="R397" s="125" t="s">
        <v>54</v>
      </c>
      <c r="S397" s="125" t="s">
        <v>130</v>
      </c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  <c r="AR397" s="76"/>
      <c r="AS397" s="76"/>
      <c r="AT397" s="76"/>
      <c r="AU397" s="76"/>
      <c r="AV397" s="76"/>
      <c r="AW397" s="76"/>
      <c r="AX397" s="76"/>
      <c r="AY397" s="76"/>
      <c r="AZ397" s="76"/>
      <c r="BA397" s="76"/>
      <c r="BB397" s="76"/>
      <c r="BC397" s="76"/>
      <c r="BD397" s="76"/>
      <c r="BE397" s="76"/>
      <c r="BF397" s="76"/>
      <c r="BG397" s="76"/>
      <c r="BH397" s="76"/>
      <c r="BI397" s="76"/>
      <c r="BJ397" s="76"/>
      <c r="BK397" s="76"/>
      <c r="BL397" s="76"/>
      <c r="BM397" s="76"/>
      <c r="BN397" s="76"/>
      <c r="BO397" s="76"/>
      <c r="BP397" s="76"/>
      <c r="BQ397" s="76"/>
      <c r="BR397" s="76"/>
      <c r="BS397" s="76"/>
      <c r="BT397" s="76"/>
      <c r="BU397" s="76"/>
      <c r="BV397" s="76"/>
      <c r="BW397" s="76"/>
      <c r="BX397" s="76"/>
      <c r="BY397" s="76"/>
      <c r="BZ397" s="76"/>
      <c r="CA397" s="76"/>
      <c r="CB397" s="76"/>
      <c r="CC397" s="76"/>
      <c r="CD397" s="76"/>
      <c r="CE397" s="76"/>
      <c r="CF397" s="76"/>
      <c r="CG397" s="76"/>
      <c r="CH397" s="76"/>
      <c r="CI397" s="76"/>
      <c r="CJ397" s="76"/>
      <c r="CK397" s="76"/>
      <c r="CL397" s="76"/>
      <c r="CM397" s="76"/>
      <c r="CN397" s="76"/>
      <c r="CO397" s="76"/>
      <c r="CP397" s="76"/>
      <c r="CQ397" s="76"/>
      <c r="CR397" s="76"/>
      <c r="CS397" s="76"/>
      <c r="CT397" s="76"/>
      <c r="CU397" s="76"/>
      <c r="CV397" s="76"/>
      <c r="CW397" s="76"/>
      <c r="CX397" s="76"/>
      <c r="CY397" s="76"/>
      <c r="CZ397" s="76"/>
      <c r="DA397" s="76"/>
      <c r="DB397" s="76"/>
      <c r="DC397" s="76"/>
      <c r="DD397" s="76"/>
      <c r="DE397" s="76"/>
      <c r="DF397" s="76"/>
      <c r="DG397" s="76"/>
      <c r="DH397" s="76"/>
      <c r="DI397" s="76"/>
      <c r="DJ397" s="76"/>
      <c r="DK397" s="76"/>
      <c r="DL397" s="76"/>
      <c r="DM397" s="76"/>
      <c r="DN397" s="76"/>
      <c r="DO397" s="76"/>
      <c r="DP397" s="76"/>
      <c r="DQ397" s="76"/>
      <c r="DR397" s="76"/>
      <c r="DS397" s="76"/>
      <c r="DT397" s="76"/>
      <c r="DU397" s="76"/>
      <c r="DV397" s="76"/>
      <c r="DW397" s="76"/>
      <c r="DX397" s="76"/>
      <c r="DY397" s="76"/>
      <c r="DZ397" s="76"/>
      <c r="EA397" s="76"/>
      <c r="EB397" s="76"/>
      <c r="EC397" s="76"/>
      <c r="ED397" s="76"/>
      <c r="EE397" s="76"/>
      <c r="EF397" s="76"/>
      <c r="EG397" s="76"/>
      <c r="EH397" s="76"/>
      <c r="EI397" s="76"/>
      <c r="EJ397" s="76"/>
      <c r="EK397" s="76"/>
      <c r="EL397" s="76"/>
      <c r="EM397" s="76"/>
      <c r="EN397" s="76"/>
      <c r="EO397" s="76"/>
      <c r="EP397" s="76"/>
      <c r="EQ397" s="76"/>
      <c r="ER397" s="76"/>
      <c r="ES397" s="76"/>
      <c r="ET397" s="76"/>
      <c r="EU397" s="76"/>
      <c r="EV397" s="76"/>
      <c r="EW397" s="76"/>
      <c r="EX397" s="76"/>
      <c r="EY397" s="76"/>
      <c r="EZ397" s="76"/>
      <c r="FA397" s="76"/>
      <c r="FB397" s="76"/>
      <c r="FC397" s="76"/>
      <c r="FD397" s="76"/>
      <c r="FE397" s="76"/>
      <c r="FF397" s="76"/>
      <c r="FG397" s="76"/>
      <c r="FH397" s="76"/>
      <c r="FI397" s="76"/>
      <c r="FJ397" s="76"/>
      <c r="FK397" s="76"/>
      <c r="FL397" s="76"/>
      <c r="FM397" s="76"/>
      <c r="FN397" s="76"/>
      <c r="FO397" s="76"/>
      <c r="FP397" s="76"/>
      <c r="FQ397" s="76"/>
      <c r="FR397" s="76"/>
      <c r="FS397" s="76"/>
      <c r="FT397" s="76"/>
      <c r="FU397" s="76"/>
      <c r="FV397" s="76"/>
      <c r="FW397" s="76"/>
      <c r="FX397" s="76"/>
      <c r="FY397" s="76"/>
      <c r="FZ397" s="76"/>
      <c r="GA397" s="76"/>
      <c r="GB397" s="76"/>
      <c r="GC397" s="76"/>
      <c r="GD397" s="76"/>
      <c r="GE397" s="76"/>
      <c r="GF397" s="76"/>
      <c r="GG397" s="76"/>
      <c r="GH397" s="76"/>
      <c r="GI397" s="76"/>
      <c r="GJ397" s="76"/>
      <c r="GK397" s="76"/>
      <c r="GL397" s="76"/>
      <c r="GM397" s="76"/>
      <c r="GN397" s="76"/>
      <c r="GO397" s="76"/>
      <c r="GP397" s="76"/>
      <c r="GQ397" s="76"/>
      <c r="GR397" s="76"/>
      <c r="GS397" s="76"/>
      <c r="GT397" s="76"/>
      <c r="GU397" s="76"/>
      <c r="GV397" s="76"/>
    </row>
    <row r="398" spans="2:204" s="156" customFormat="1" ht="18.75">
      <c r="B398" s="169">
        <v>391</v>
      </c>
      <c r="C398" s="353">
        <v>44348</v>
      </c>
      <c r="D398" s="354" t="s">
        <v>956</v>
      </c>
      <c r="E398" s="354"/>
      <c r="F398" s="406">
        <v>44368</v>
      </c>
      <c r="G398" s="11">
        <v>1</v>
      </c>
      <c r="H398" s="125" t="s">
        <v>15</v>
      </c>
      <c r="I398" s="125" t="s">
        <v>285</v>
      </c>
      <c r="J398" s="123" t="s">
        <v>121</v>
      </c>
      <c r="K398" s="123" t="s">
        <v>122</v>
      </c>
      <c r="L398" s="238">
        <v>4.84</v>
      </c>
      <c r="M398" s="238">
        <v>0.44</v>
      </c>
      <c r="N398" s="236">
        <f t="shared" si="28"/>
        <v>4.3999999999999995</v>
      </c>
      <c r="O398" s="127">
        <v>44069</v>
      </c>
      <c r="P398" s="42">
        <v>9.9666666666666668</v>
      </c>
      <c r="Q398" s="337" t="s">
        <v>1282</v>
      </c>
      <c r="R398" s="125" t="s">
        <v>54</v>
      </c>
      <c r="S398" s="125" t="s">
        <v>130</v>
      </c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6"/>
      <c r="AX398" s="76"/>
      <c r="AY398" s="76"/>
      <c r="AZ398" s="76"/>
      <c r="BA398" s="76"/>
      <c r="BB398" s="76"/>
      <c r="BC398" s="76"/>
      <c r="BD398" s="76"/>
      <c r="BE398" s="76"/>
      <c r="BF398" s="76"/>
      <c r="BG398" s="76"/>
      <c r="BH398" s="76"/>
      <c r="BI398" s="76"/>
      <c r="BJ398" s="76"/>
      <c r="BK398" s="76"/>
      <c r="BL398" s="76"/>
      <c r="BM398" s="76"/>
      <c r="BN398" s="76"/>
      <c r="BO398" s="76"/>
      <c r="BP398" s="76"/>
      <c r="BQ398" s="76"/>
      <c r="BR398" s="76"/>
      <c r="BS398" s="76"/>
      <c r="BT398" s="76"/>
      <c r="BU398" s="76"/>
      <c r="BV398" s="76"/>
      <c r="BW398" s="76"/>
      <c r="BX398" s="76"/>
      <c r="BY398" s="76"/>
      <c r="BZ398" s="76"/>
      <c r="CA398" s="76"/>
      <c r="CB398" s="76"/>
      <c r="CC398" s="76"/>
      <c r="CD398" s="76"/>
      <c r="CE398" s="76"/>
      <c r="CF398" s="76"/>
      <c r="CG398" s="76"/>
      <c r="CH398" s="76"/>
      <c r="CI398" s="76"/>
      <c r="CJ398" s="76"/>
      <c r="CK398" s="76"/>
      <c r="CL398" s="76"/>
      <c r="CM398" s="76"/>
      <c r="CN398" s="76"/>
      <c r="CO398" s="76"/>
      <c r="CP398" s="76"/>
      <c r="CQ398" s="76"/>
      <c r="CR398" s="76"/>
      <c r="CS398" s="76"/>
      <c r="CT398" s="76"/>
      <c r="CU398" s="76"/>
      <c r="CV398" s="76"/>
      <c r="CW398" s="76"/>
      <c r="CX398" s="76"/>
      <c r="CY398" s="76"/>
      <c r="CZ398" s="76"/>
      <c r="DA398" s="76"/>
      <c r="DB398" s="76"/>
      <c r="DC398" s="76"/>
      <c r="DD398" s="76"/>
      <c r="DE398" s="76"/>
      <c r="DF398" s="76"/>
      <c r="DG398" s="76"/>
      <c r="DH398" s="76"/>
      <c r="DI398" s="76"/>
      <c r="DJ398" s="76"/>
      <c r="DK398" s="76"/>
      <c r="DL398" s="76"/>
      <c r="DM398" s="76"/>
      <c r="DN398" s="76"/>
      <c r="DO398" s="76"/>
      <c r="DP398" s="76"/>
      <c r="DQ398" s="76"/>
      <c r="DR398" s="76"/>
      <c r="DS398" s="76"/>
      <c r="DT398" s="76"/>
      <c r="DU398" s="76"/>
      <c r="DV398" s="76"/>
      <c r="DW398" s="76"/>
      <c r="DX398" s="76"/>
      <c r="DY398" s="76"/>
      <c r="DZ398" s="76"/>
      <c r="EA398" s="76"/>
      <c r="EB398" s="76"/>
      <c r="EC398" s="76"/>
      <c r="ED398" s="76"/>
      <c r="EE398" s="76"/>
      <c r="EF398" s="76"/>
      <c r="EG398" s="76"/>
      <c r="EH398" s="76"/>
      <c r="EI398" s="76"/>
      <c r="EJ398" s="76"/>
      <c r="EK398" s="76"/>
      <c r="EL398" s="76"/>
      <c r="EM398" s="76"/>
      <c r="EN398" s="76"/>
      <c r="EO398" s="76"/>
      <c r="EP398" s="76"/>
      <c r="EQ398" s="76"/>
      <c r="ER398" s="76"/>
      <c r="ES398" s="76"/>
      <c r="ET398" s="76"/>
      <c r="EU398" s="76"/>
      <c r="EV398" s="76"/>
      <c r="EW398" s="76"/>
      <c r="EX398" s="76"/>
      <c r="EY398" s="76"/>
      <c r="EZ398" s="76"/>
      <c r="FA398" s="76"/>
      <c r="FB398" s="76"/>
      <c r="FC398" s="76"/>
      <c r="FD398" s="76"/>
      <c r="FE398" s="76"/>
      <c r="FF398" s="76"/>
      <c r="FG398" s="76"/>
      <c r="FH398" s="76"/>
      <c r="FI398" s="76"/>
      <c r="FJ398" s="76"/>
      <c r="FK398" s="76"/>
      <c r="FL398" s="76"/>
      <c r="FM398" s="76"/>
      <c r="FN398" s="76"/>
      <c r="FO398" s="76"/>
      <c r="FP398" s="76"/>
      <c r="FQ398" s="76"/>
      <c r="FR398" s="76"/>
      <c r="FS398" s="76"/>
      <c r="FT398" s="76"/>
      <c r="FU398" s="76"/>
      <c r="FV398" s="76"/>
      <c r="FW398" s="76"/>
      <c r="FX398" s="76"/>
      <c r="FY398" s="76"/>
      <c r="FZ398" s="76"/>
      <c r="GA398" s="76"/>
      <c r="GB398" s="76"/>
      <c r="GC398" s="76"/>
      <c r="GD398" s="76"/>
      <c r="GE398" s="76"/>
      <c r="GF398" s="76"/>
      <c r="GG398" s="76"/>
      <c r="GH398" s="76"/>
      <c r="GI398" s="76"/>
      <c r="GJ398" s="76"/>
      <c r="GK398" s="76"/>
      <c r="GL398" s="76"/>
      <c r="GM398" s="76"/>
      <c r="GN398" s="76"/>
      <c r="GO398" s="76"/>
      <c r="GP398" s="76"/>
      <c r="GQ398" s="76"/>
      <c r="GR398" s="76"/>
      <c r="GS398" s="76"/>
      <c r="GT398" s="76"/>
      <c r="GU398" s="76"/>
      <c r="GV398" s="76"/>
    </row>
    <row r="399" spans="2:204" s="156" customFormat="1" ht="18.75">
      <c r="B399" s="169">
        <v>392</v>
      </c>
      <c r="C399" s="353">
        <v>44348</v>
      </c>
      <c r="D399" s="354" t="s">
        <v>956</v>
      </c>
      <c r="E399" s="354"/>
      <c r="F399" s="406">
        <v>44368</v>
      </c>
      <c r="G399" s="11">
        <v>1</v>
      </c>
      <c r="H399" s="125" t="s">
        <v>401</v>
      </c>
      <c r="I399" s="125" t="s">
        <v>123</v>
      </c>
      <c r="J399" s="123" t="s">
        <v>625</v>
      </c>
      <c r="K399" s="123" t="s">
        <v>1144</v>
      </c>
      <c r="L399" s="238">
        <v>1.1399999999999999</v>
      </c>
      <c r="M399" s="238">
        <v>0.24</v>
      </c>
      <c r="N399" s="236">
        <f t="shared" si="28"/>
        <v>0.89999999999999991</v>
      </c>
      <c r="O399" s="127">
        <v>44087</v>
      </c>
      <c r="P399" s="42">
        <v>9.3666666666666671</v>
      </c>
      <c r="Q399" s="337" t="s">
        <v>1282</v>
      </c>
      <c r="R399" s="125" t="s">
        <v>54</v>
      </c>
      <c r="S399" s="125" t="s">
        <v>56</v>
      </c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  <c r="AR399" s="76"/>
      <c r="AS399" s="76"/>
      <c r="AT399" s="76"/>
      <c r="AU399" s="76"/>
      <c r="AV399" s="76"/>
      <c r="AW399" s="76"/>
      <c r="AX399" s="76"/>
      <c r="AY399" s="76"/>
      <c r="AZ399" s="76"/>
      <c r="BA399" s="76"/>
      <c r="BB399" s="76"/>
      <c r="BC399" s="76"/>
      <c r="BD399" s="76"/>
      <c r="BE399" s="76"/>
      <c r="BF399" s="76"/>
      <c r="BG399" s="76"/>
      <c r="BH399" s="76"/>
      <c r="BI399" s="76"/>
      <c r="BJ399" s="76"/>
      <c r="BK399" s="76"/>
      <c r="BL399" s="76"/>
      <c r="BM399" s="76"/>
      <c r="BN399" s="76"/>
      <c r="BO399" s="76"/>
      <c r="BP399" s="76"/>
      <c r="BQ399" s="76"/>
      <c r="BR399" s="76"/>
      <c r="BS399" s="76"/>
      <c r="BT399" s="76"/>
      <c r="BU399" s="76"/>
      <c r="BV399" s="76"/>
      <c r="BW399" s="76"/>
      <c r="BX399" s="76"/>
      <c r="BY399" s="76"/>
      <c r="BZ399" s="76"/>
      <c r="CA399" s="76"/>
      <c r="CB399" s="76"/>
      <c r="CC399" s="76"/>
      <c r="CD399" s="76"/>
      <c r="CE399" s="76"/>
      <c r="CF399" s="76"/>
      <c r="CG399" s="76"/>
      <c r="CH399" s="76"/>
      <c r="CI399" s="76"/>
      <c r="CJ399" s="76"/>
      <c r="CK399" s="76"/>
      <c r="CL399" s="76"/>
      <c r="CM399" s="76"/>
      <c r="CN399" s="76"/>
      <c r="CO399" s="76"/>
      <c r="CP399" s="76"/>
      <c r="CQ399" s="76"/>
      <c r="CR399" s="76"/>
      <c r="CS399" s="76"/>
      <c r="CT399" s="76"/>
      <c r="CU399" s="76"/>
      <c r="CV399" s="76"/>
      <c r="CW399" s="76"/>
      <c r="CX399" s="76"/>
      <c r="CY399" s="76"/>
      <c r="CZ399" s="76"/>
      <c r="DA399" s="76"/>
      <c r="DB399" s="76"/>
      <c r="DC399" s="76"/>
      <c r="DD399" s="76"/>
      <c r="DE399" s="76"/>
      <c r="DF399" s="76"/>
      <c r="DG399" s="76"/>
      <c r="DH399" s="76"/>
      <c r="DI399" s="76"/>
      <c r="DJ399" s="76"/>
      <c r="DK399" s="76"/>
      <c r="DL399" s="76"/>
      <c r="DM399" s="76"/>
      <c r="DN399" s="76"/>
      <c r="DO399" s="76"/>
      <c r="DP399" s="76"/>
      <c r="DQ399" s="76"/>
      <c r="DR399" s="76"/>
      <c r="DS399" s="76"/>
      <c r="DT399" s="76"/>
      <c r="DU399" s="76"/>
      <c r="DV399" s="76"/>
      <c r="DW399" s="76"/>
      <c r="DX399" s="76"/>
      <c r="DY399" s="76"/>
      <c r="DZ399" s="76"/>
      <c r="EA399" s="76"/>
      <c r="EB399" s="76"/>
      <c r="EC399" s="76"/>
      <c r="ED399" s="76"/>
      <c r="EE399" s="76"/>
      <c r="EF399" s="76"/>
      <c r="EG399" s="76"/>
      <c r="EH399" s="76"/>
      <c r="EI399" s="76"/>
      <c r="EJ399" s="76"/>
      <c r="EK399" s="76"/>
      <c r="EL399" s="76"/>
      <c r="EM399" s="76"/>
      <c r="EN399" s="76"/>
      <c r="EO399" s="76"/>
      <c r="EP399" s="76"/>
      <c r="EQ399" s="76"/>
      <c r="ER399" s="76"/>
      <c r="ES399" s="76"/>
      <c r="ET399" s="76"/>
      <c r="EU399" s="76"/>
      <c r="EV399" s="76"/>
      <c r="EW399" s="76"/>
      <c r="EX399" s="76"/>
      <c r="EY399" s="76"/>
      <c r="EZ399" s="76"/>
      <c r="FA399" s="76"/>
      <c r="FB399" s="76"/>
      <c r="FC399" s="76"/>
      <c r="FD399" s="76"/>
      <c r="FE399" s="76"/>
      <c r="FF399" s="76"/>
      <c r="FG399" s="76"/>
      <c r="FH399" s="76"/>
      <c r="FI399" s="76"/>
      <c r="FJ399" s="76"/>
      <c r="FK399" s="76"/>
      <c r="FL399" s="76"/>
      <c r="FM399" s="76"/>
      <c r="FN399" s="76"/>
      <c r="FO399" s="76"/>
      <c r="FP399" s="76"/>
      <c r="FQ399" s="76"/>
      <c r="FR399" s="76"/>
      <c r="FS399" s="76"/>
      <c r="FT399" s="76"/>
      <c r="FU399" s="76"/>
      <c r="FV399" s="76"/>
      <c r="FW399" s="76"/>
      <c r="FX399" s="76"/>
      <c r="FY399" s="76"/>
      <c r="FZ399" s="76"/>
      <c r="GA399" s="76"/>
      <c r="GB399" s="76"/>
      <c r="GC399" s="76"/>
      <c r="GD399" s="76"/>
      <c r="GE399" s="76"/>
      <c r="GF399" s="76"/>
      <c r="GG399" s="76"/>
      <c r="GH399" s="76"/>
      <c r="GI399" s="76"/>
      <c r="GJ399" s="76"/>
      <c r="GK399" s="76"/>
      <c r="GL399" s="76"/>
      <c r="GM399" s="76"/>
      <c r="GN399" s="76"/>
      <c r="GO399" s="76"/>
      <c r="GP399" s="76"/>
      <c r="GQ399" s="76"/>
      <c r="GR399" s="76"/>
      <c r="GS399" s="76"/>
      <c r="GT399" s="76"/>
      <c r="GU399" s="76"/>
      <c r="GV399" s="76"/>
    </row>
    <row r="400" spans="2:204" s="156" customFormat="1" ht="18.75">
      <c r="B400" s="169">
        <v>393</v>
      </c>
      <c r="C400" s="353">
        <v>44348</v>
      </c>
      <c r="D400" s="354" t="s">
        <v>956</v>
      </c>
      <c r="E400" s="354"/>
      <c r="F400" s="406">
        <v>44368</v>
      </c>
      <c r="G400" s="11">
        <v>1</v>
      </c>
      <c r="H400" s="125" t="s">
        <v>401</v>
      </c>
      <c r="I400" s="125" t="s">
        <v>123</v>
      </c>
      <c r="J400" s="123" t="s">
        <v>625</v>
      </c>
      <c r="K400" s="123" t="s">
        <v>1145</v>
      </c>
      <c r="L400" s="238">
        <v>5.45</v>
      </c>
      <c r="M400" s="238">
        <v>1.45</v>
      </c>
      <c r="N400" s="236">
        <f t="shared" si="28"/>
        <v>4</v>
      </c>
      <c r="O400" s="127">
        <v>44087</v>
      </c>
      <c r="P400" s="42">
        <v>9.3666666666666671</v>
      </c>
      <c r="Q400" s="337" t="s">
        <v>1282</v>
      </c>
      <c r="R400" s="125" t="s">
        <v>54</v>
      </c>
      <c r="S400" s="125" t="s">
        <v>69</v>
      </c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6"/>
      <c r="BD400" s="76"/>
      <c r="BE400" s="76"/>
      <c r="BF400" s="76"/>
      <c r="BG400" s="76"/>
      <c r="BH400" s="76"/>
      <c r="BI400" s="76"/>
      <c r="BJ400" s="76"/>
      <c r="BK400" s="76"/>
      <c r="BL400" s="76"/>
      <c r="BM400" s="76"/>
      <c r="BN400" s="76"/>
      <c r="BO400" s="76"/>
      <c r="BP400" s="76"/>
      <c r="BQ400" s="76"/>
      <c r="BR400" s="76"/>
      <c r="BS400" s="76"/>
      <c r="BT400" s="76"/>
      <c r="BU400" s="76"/>
      <c r="BV400" s="76"/>
      <c r="BW400" s="76"/>
      <c r="BX400" s="76"/>
      <c r="BY400" s="76"/>
      <c r="BZ400" s="76"/>
      <c r="CA400" s="76"/>
      <c r="CB400" s="76"/>
      <c r="CC400" s="76"/>
      <c r="CD400" s="76"/>
      <c r="CE400" s="76"/>
      <c r="CF400" s="76"/>
      <c r="CG400" s="76"/>
      <c r="CH400" s="76"/>
      <c r="CI400" s="76"/>
      <c r="CJ400" s="76"/>
      <c r="CK400" s="76"/>
      <c r="CL400" s="76"/>
      <c r="CM400" s="76"/>
      <c r="CN400" s="76"/>
      <c r="CO400" s="76"/>
      <c r="CP400" s="76"/>
      <c r="CQ400" s="76"/>
      <c r="CR400" s="76"/>
      <c r="CS400" s="76"/>
      <c r="CT400" s="76"/>
      <c r="CU400" s="76"/>
      <c r="CV400" s="76"/>
      <c r="CW400" s="76"/>
      <c r="CX400" s="76"/>
      <c r="CY400" s="76"/>
      <c r="CZ400" s="76"/>
      <c r="DA400" s="76"/>
      <c r="DB400" s="76"/>
      <c r="DC400" s="76"/>
      <c r="DD400" s="76"/>
      <c r="DE400" s="76"/>
      <c r="DF400" s="76"/>
      <c r="DG400" s="76"/>
      <c r="DH400" s="76"/>
      <c r="DI400" s="76"/>
      <c r="DJ400" s="76"/>
      <c r="DK400" s="76"/>
      <c r="DL400" s="76"/>
      <c r="DM400" s="76"/>
      <c r="DN400" s="76"/>
      <c r="DO400" s="76"/>
      <c r="DP400" s="76"/>
      <c r="DQ400" s="76"/>
      <c r="DR400" s="76"/>
      <c r="DS400" s="76"/>
      <c r="DT400" s="76"/>
      <c r="DU400" s="76"/>
      <c r="DV400" s="76"/>
      <c r="DW400" s="76"/>
      <c r="DX400" s="76"/>
      <c r="DY400" s="76"/>
      <c r="DZ400" s="76"/>
      <c r="EA400" s="76"/>
      <c r="EB400" s="76"/>
      <c r="EC400" s="76"/>
      <c r="ED400" s="76"/>
      <c r="EE400" s="76"/>
      <c r="EF400" s="76"/>
      <c r="EG400" s="76"/>
      <c r="EH400" s="76"/>
      <c r="EI400" s="76"/>
      <c r="EJ400" s="76"/>
      <c r="EK400" s="76"/>
      <c r="EL400" s="76"/>
      <c r="EM400" s="76"/>
      <c r="EN400" s="76"/>
      <c r="EO400" s="76"/>
      <c r="EP400" s="76"/>
      <c r="EQ400" s="76"/>
      <c r="ER400" s="76"/>
      <c r="ES400" s="76"/>
      <c r="ET400" s="76"/>
      <c r="EU400" s="76"/>
      <c r="EV400" s="76"/>
      <c r="EW400" s="76"/>
      <c r="EX400" s="76"/>
      <c r="EY400" s="76"/>
      <c r="EZ400" s="76"/>
      <c r="FA400" s="76"/>
      <c r="FB400" s="76"/>
      <c r="FC400" s="76"/>
      <c r="FD400" s="76"/>
      <c r="FE400" s="76"/>
      <c r="FF400" s="76"/>
      <c r="FG400" s="76"/>
      <c r="FH400" s="76"/>
      <c r="FI400" s="76"/>
      <c r="FJ400" s="76"/>
      <c r="FK400" s="76"/>
      <c r="FL400" s="76"/>
      <c r="FM400" s="76"/>
      <c r="FN400" s="76"/>
      <c r="FO400" s="76"/>
      <c r="FP400" s="76"/>
      <c r="FQ400" s="76"/>
      <c r="FR400" s="76"/>
      <c r="FS400" s="76"/>
      <c r="FT400" s="76"/>
      <c r="FU400" s="76"/>
      <c r="FV400" s="76"/>
      <c r="FW400" s="76"/>
      <c r="FX400" s="76"/>
      <c r="FY400" s="76"/>
      <c r="FZ400" s="76"/>
      <c r="GA400" s="76"/>
      <c r="GB400" s="76"/>
      <c r="GC400" s="76"/>
      <c r="GD400" s="76"/>
      <c r="GE400" s="76"/>
      <c r="GF400" s="76"/>
      <c r="GG400" s="76"/>
      <c r="GH400" s="76"/>
      <c r="GI400" s="76"/>
      <c r="GJ400" s="76"/>
      <c r="GK400" s="76"/>
      <c r="GL400" s="76"/>
      <c r="GM400" s="76"/>
      <c r="GN400" s="76"/>
      <c r="GO400" s="76"/>
      <c r="GP400" s="76"/>
      <c r="GQ400" s="76"/>
      <c r="GR400" s="76"/>
      <c r="GS400" s="76"/>
      <c r="GT400" s="76"/>
      <c r="GU400" s="76"/>
      <c r="GV400" s="76"/>
    </row>
    <row r="401" spans="2:204" s="156" customFormat="1" ht="18.75">
      <c r="B401" s="169">
        <v>394</v>
      </c>
      <c r="C401" s="353">
        <v>44348</v>
      </c>
      <c r="D401" s="354" t="s">
        <v>956</v>
      </c>
      <c r="E401" s="354"/>
      <c r="F401" s="406">
        <v>44368</v>
      </c>
      <c r="G401" s="11">
        <v>1</v>
      </c>
      <c r="H401" s="125" t="s">
        <v>401</v>
      </c>
      <c r="I401" s="125" t="s">
        <v>123</v>
      </c>
      <c r="J401" s="123" t="s">
        <v>625</v>
      </c>
      <c r="K401" s="123" t="s">
        <v>1146</v>
      </c>
      <c r="L401" s="238">
        <v>3.65</v>
      </c>
      <c r="M401" s="238">
        <v>1</v>
      </c>
      <c r="N401" s="236">
        <f t="shared" si="28"/>
        <v>2.65</v>
      </c>
      <c r="O401" s="127">
        <v>44087</v>
      </c>
      <c r="P401" s="42">
        <v>9.3666666666666671</v>
      </c>
      <c r="Q401" s="337" t="s">
        <v>1282</v>
      </c>
      <c r="R401" s="125" t="s">
        <v>54</v>
      </c>
      <c r="S401" s="125" t="s">
        <v>69</v>
      </c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6"/>
      <c r="BD401" s="76"/>
      <c r="BE401" s="76"/>
      <c r="BF401" s="76"/>
      <c r="BG401" s="76"/>
      <c r="BH401" s="76"/>
      <c r="BI401" s="76"/>
      <c r="BJ401" s="76"/>
      <c r="BK401" s="76"/>
      <c r="BL401" s="76"/>
      <c r="BM401" s="76"/>
      <c r="BN401" s="76"/>
      <c r="BO401" s="76"/>
      <c r="BP401" s="76"/>
      <c r="BQ401" s="76"/>
      <c r="BR401" s="76"/>
      <c r="BS401" s="76"/>
      <c r="BT401" s="76"/>
      <c r="BU401" s="76"/>
      <c r="BV401" s="76"/>
      <c r="BW401" s="76"/>
      <c r="BX401" s="76"/>
      <c r="BY401" s="76"/>
      <c r="BZ401" s="76"/>
      <c r="CA401" s="76"/>
      <c r="CB401" s="76"/>
      <c r="CC401" s="76"/>
      <c r="CD401" s="76"/>
      <c r="CE401" s="76"/>
      <c r="CF401" s="76"/>
      <c r="CG401" s="76"/>
      <c r="CH401" s="76"/>
      <c r="CI401" s="76"/>
      <c r="CJ401" s="76"/>
      <c r="CK401" s="76"/>
      <c r="CL401" s="76"/>
      <c r="CM401" s="76"/>
      <c r="CN401" s="76"/>
      <c r="CO401" s="76"/>
      <c r="CP401" s="76"/>
      <c r="CQ401" s="76"/>
      <c r="CR401" s="76"/>
      <c r="CS401" s="76"/>
      <c r="CT401" s="76"/>
      <c r="CU401" s="76"/>
      <c r="CV401" s="76"/>
      <c r="CW401" s="76"/>
      <c r="CX401" s="76"/>
      <c r="CY401" s="76"/>
      <c r="CZ401" s="76"/>
      <c r="DA401" s="76"/>
      <c r="DB401" s="76"/>
      <c r="DC401" s="76"/>
      <c r="DD401" s="76"/>
      <c r="DE401" s="76"/>
      <c r="DF401" s="76"/>
      <c r="DG401" s="76"/>
      <c r="DH401" s="76"/>
      <c r="DI401" s="76"/>
      <c r="DJ401" s="76"/>
      <c r="DK401" s="76"/>
      <c r="DL401" s="76"/>
      <c r="DM401" s="76"/>
      <c r="DN401" s="76"/>
      <c r="DO401" s="76"/>
      <c r="DP401" s="76"/>
      <c r="DQ401" s="76"/>
      <c r="DR401" s="76"/>
      <c r="DS401" s="76"/>
      <c r="DT401" s="76"/>
      <c r="DU401" s="76"/>
      <c r="DV401" s="76"/>
      <c r="DW401" s="76"/>
      <c r="DX401" s="76"/>
      <c r="DY401" s="76"/>
      <c r="DZ401" s="76"/>
      <c r="EA401" s="76"/>
      <c r="EB401" s="76"/>
      <c r="EC401" s="76"/>
      <c r="ED401" s="76"/>
      <c r="EE401" s="76"/>
      <c r="EF401" s="76"/>
      <c r="EG401" s="76"/>
      <c r="EH401" s="76"/>
      <c r="EI401" s="76"/>
      <c r="EJ401" s="76"/>
      <c r="EK401" s="76"/>
      <c r="EL401" s="76"/>
      <c r="EM401" s="76"/>
      <c r="EN401" s="76"/>
      <c r="EO401" s="76"/>
      <c r="EP401" s="76"/>
      <c r="EQ401" s="76"/>
      <c r="ER401" s="76"/>
      <c r="ES401" s="76"/>
      <c r="ET401" s="76"/>
      <c r="EU401" s="76"/>
      <c r="EV401" s="76"/>
      <c r="EW401" s="76"/>
      <c r="EX401" s="76"/>
      <c r="EY401" s="76"/>
      <c r="EZ401" s="76"/>
      <c r="FA401" s="76"/>
      <c r="FB401" s="76"/>
      <c r="FC401" s="76"/>
      <c r="FD401" s="76"/>
      <c r="FE401" s="76"/>
      <c r="FF401" s="76"/>
      <c r="FG401" s="76"/>
      <c r="FH401" s="76"/>
      <c r="FI401" s="76"/>
      <c r="FJ401" s="76"/>
      <c r="FK401" s="76"/>
      <c r="FL401" s="76"/>
      <c r="FM401" s="76"/>
      <c r="FN401" s="76"/>
      <c r="FO401" s="76"/>
      <c r="FP401" s="76"/>
      <c r="FQ401" s="76"/>
      <c r="FR401" s="76"/>
      <c r="FS401" s="76"/>
      <c r="FT401" s="76"/>
      <c r="FU401" s="76"/>
      <c r="FV401" s="76"/>
      <c r="FW401" s="76"/>
      <c r="FX401" s="76"/>
      <c r="FY401" s="76"/>
      <c r="FZ401" s="76"/>
      <c r="GA401" s="76"/>
      <c r="GB401" s="76"/>
      <c r="GC401" s="76"/>
      <c r="GD401" s="76"/>
      <c r="GE401" s="76"/>
      <c r="GF401" s="76"/>
      <c r="GG401" s="76"/>
      <c r="GH401" s="76"/>
      <c r="GI401" s="76"/>
      <c r="GJ401" s="76"/>
      <c r="GK401" s="76"/>
      <c r="GL401" s="76"/>
      <c r="GM401" s="76"/>
      <c r="GN401" s="76"/>
      <c r="GO401" s="76"/>
      <c r="GP401" s="76"/>
      <c r="GQ401" s="76"/>
      <c r="GR401" s="76"/>
      <c r="GS401" s="76"/>
      <c r="GT401" s="76"/>
      <c r="GU401" s="76"/>
      <c r="GV401" s="76"/>
    </row>
    <row r="402" spans="2:204" ht="18.75" customHeight="1">
      <c r="B402" s="169">
        <v>395</v>
      </c>
      <c r="C402" s="353">
        <v>44348</v>
      </c>
      <c r="D402" s="354" t="s">
        <v>956</v>
      </c>
      <c r="E402" s="354"/>
      <c r="F402" s="406">
        <v>44368</v>
      </c>
      <c r="G402" s="11">
        <v>2</v>
      </c>
      <c r="H402" s="110" t="s">
        <v>1168</v>
      </c>
      <c r="I402" s="110" t="s">
        <v>1169</v>
      </c>
      <c r="J402" s="167" t="str">
        <f>VLOOKUP(K402,[5]Block!$A:$B,2,FALSE)</f>
        <v>C0914</v>
      </c>
      <c r="K402" s="167" t="s">
        <v>1170</v>
      </c>
      <c r="L402" s="236">
        <f>VLOOKUP(K402,[5]Sheet3!$B:$J,4,FALSE)</f>
        <v>5.62</v>
      </c>
      <c r="M402" s="236">
        <v>1.62</v>
      </c>
      <c r="N402" s="236">
        <f t="shared" si="28"/>
        <v>4</v>
      </c>
      <c r="O402" s="127">
        <v>44053</v>
      </c>
      <c r="P402" s="42">
        <v>10.5</v>
      </c>
      <c r="Q402" s="337" t="s">
        <v>1282</v>
      </c>
      <c r="R402" s="125" t="s">
        <v>110</v>
      </c>
      <c r="S402" s="125" t="s">
        <v>74</v>
      </c>
    </row>
    <row r="403" spans="2:204" s="156" customFormat="1" ht="18.75">
      <c r="B403" s="169">
        <v>396</v>
      </c>
      <c r="C403" s="353">
        <v>44348</v>
      </c>
      <c r="D403" s="354" t="s">
        <v>956</v>
      </c>
      <c r="E403" s="354"/>
      <c r="F403" s="406">
        <v>44368</v>
      </c>
      <c r="G403" s="14">
        <v>3</v>
      </c>
      <c r="H403" s="125" t="s">
        <v>550</v>
      </c>
      <c r="I403" s="125" t="s">
        <v>355</v>
      </c>
      <c r="J403" s="123" t="s">
        <v>719</v>
      </c>
      <c r="K403" s="123" t="s">
        <v>1147</v>
      </c>
      <c r="L403" s="238">
        <v>3.11</v>
      </c>
      <c r="M403" s="238">
        <v>1.5</v>
      </c>
      <c r="N403" s="236">
        <f t="shared" si="28"/>
        <v>1.6099999999999999</v>
      </c>
      <c r="O403" s="127">
        <v>44065</v>
      </c>
      <c r="P403" s="42">
        <v>10.1</v>
      </c>
      <c r="Q403" s="337" t="s">
        <v>1282</v>
      </c>
      <c r="R403" s="125" t="s">
        <v>54</v>
      </c>
      <c r="S403" s="125" t="s">
        <v>55</v>
      </c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6"/>
      <c r="AF403" s="76"/>
      <c r="AG403" s="76"/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  <c r="BG403" s="76"/>
      <c r="BH403" s="76"/>
      <c r="BI403" s="76"/>
      <c r="BJ403" s="76"/>
      <c r="BK403" s="76"/>
      <c r="BL403" s="76"/>
      <c r="BM403" s="76"/>
      <c r="BN403" s="76"/>
      <c r="BO403" s="76"/>
      <c r="BP403" s="76"/>
      <c r="BQ403" s="76"/>
      <c r="BR403" s="76"/>
      <c r="BS403" s="76"/>
      <c r="BT403" s="76"/>
      <c r="BU403" s="76"/>
      <c r="BV403" s="76"/>
      <c r="BW403" s="76"/>
      <c r="BX403" s="76"/>
      <c r="BY403" s="76"/>
      <c r="BZ403" s="76"/>
      <c r="CA403" s="76"/>
      <c r="CB403" s="76"/>
      <c r="CC403" s="76"/>
      <c r="CD403" s="76"/>
      <c r="CE403" s="76"/>
      <c r="CF403" s="76"/>
      <c r="CG403" s="76"/>
      <c r="CH403" s="76"/>
      <c r="CI403" s="76"/>
      <c r="CJ403" s="76"/>
      <c r="CK403" s="76"/>
      <c r="CL403" s="76"/>
      <c r="CM403" s="76"/>
      <c r="CN403" s="76"/>
      <c r="CO403" s="76"/>
      <c r="CP403" s="76"/>
      <c r="CQ403" s="76"/>
      <c r="CR403" s="76"/>
      <c r="CS403" s="76"/>
      <c r="CT403" s="76"/>
      <c r="CU403" s="76"/>
      <c r="CV403" s="76"/>
      <c r="CW403" s="76"/>
      <c r="CX403" s="76"/>
      <c r="CY403" s="76"/>
      <c r="CZ403" s="76"/>
      <c r="DA403" s="76"/>
      <c r="DB403" s="76"/>
      <c r="DC403" s="76"/>
      <c r="DD403" s="76"/>
      <c r="DE403" s="76"/>
      <c r="DF403" s="76"/>
      <c r="DG403" s="76"/>
      <c r="DH403" s="76"/>
      <c r="DI403" s="76"/>
      <c r="DJ403" s="76"/>
      <c r="DK403" s="76"/>
      <c r="DL403" s="76"/>
      <c r="DM403" s="76"/>
      <c r="DN403" s="76"/>
      <c r="DO403" s="76"/>
      <c r="DP403" s="76"/>
      <c r="DQ403" s="76"/>
      <c r="DR403" s="76"/>
      <c r="DS403" s="76"/>
      <c r="DT403" s="76"/>
      <c r="DU403" s="76"/>
      <c r="DV403" s="76"/>
      <c r="DW403" s="76"/>
      <c r="DX403" s="76"/>
      <c r="DY403" s="76"/>
      <c r="DZ403" s="76"/>
      <c r="EA403" s="76"/>
      <c r="EB403" s="76"/>
      <c r="EC403" s="76"/>
      <c r="ED403" s="76"/>
      <c r="EE403" s="76"/>
      <c r="EF403" s="76"/>
      <c r="EG403" s="76"/>
      <c r="EH403" s="76"/>
      <c r="EI403" s="76"/>
      <c r="EJ403" s="76"/>
      <c r="EK403" s="76"/>
      <c r="EL403" s="76"/>
      <c r="EM403" s="76"/>
      <c r="EN403" s="76"/>
      <c r="EO403" s="76"/>
      <c r="EP403" s="76"/>
      <c r="EQ403" s="76"/>
      <c r="ER403" s="76"/>
      <c r="ES403" s="76"/>
      <c r="ET403" s="76"/>
      <c r="EU403" s="76"/>
      <c r="EV403" s="76"/>
      <c r="EW403" s="76"/>
      <c r="EX403" s="76"/>
      <c r="EY403" s="76"/>
      <c r="EZ403" s="76"/>
      <c r="FA403" s="76"/>
      <c r="FB403" s="76"/>
      <c r="FC403" s="76"/>
      <c r="FD403" s="76"/>
      <c r="FE403" s="76"/>
      <c r="FF403" s="76"/>
      <c r="FG403" s="76"/>
      <c r="FH403" s="76"/>
      <c r="FI403" s="76"/>
      <c r="FJ403" s="76"/>
      <c r="FK403" s="76"/>
      <c r="FL403" s="76"/>
      <c r="FM403" s="76"/>
      <c r="FN403" s="76"/>
      <c r="FO403" s="76"/>
      <c r="FP403" s="76"/>
      <c r="FQ403" s="76"/>
      <c r="FR403" s="76"/>
      <c r="FS403" s="76"/>
      <c r="FT403" s="76"/>
      <c r="FU403" s="76"/>
      <c r="FV403" s="76"/>
      <c r="FW403" s="76"/>
      <c r="FX403" s="76"/>
      <c r="FY403" s="76"/>
      <c r="FZ403" s="76"/>
      <c r="GA403" s="76"/>
      <c r="GB403" s="76"/>
      <c r="GC403" s="76"/>
      <c r="GD403" s="76"/>
      <c r="GE403" s="76"/>
      <c r="GF403" s="76"/>
      <c r="GG403" s="76"/>
      <c r="GH403" s="76"/>
      <c r="GI403" s="76"/>
      <c r="GJ403" s="76"/>
      <c r="GK403" s="76"/>
      <c r="GL403" s="76"/>
      <c r="GM403" s="76"/>
      <c r="GN403" s="76"/>
      <c r="GO403" s="76"/>
      <c r="GP403" s="76"/>
      <c r="GQ403" s="76"/>
      <c r="GR403" s="76"/>
      <c r="GS403" s="76"/>
      <c r="GT403" s="76"/>
      <c r="GU403" s="76"/>
      <c r="GV403" s="76"/>
    </row>
    <row r="404" spans="2:204" s="156" customFormat="1" ht="18.75">
      <c r="B404" s="169">
        <v>397</v>
      </c>
      <c r="C404" s="353">
        <v>44348</v>
      </c>
      <c r="D404" s="354" t="s">
        <v>956</v>
      </c>
      <c r="E404" s="354"/>
      <c r="F404" s="406">
        <v>44368</v>
      </c>
      <c r="G404" s="14">
        <v>3</v>
      </c>
      <c r="H404" s="125" t="s">
        <v>550</v>
      </c>
      <c r="I404" s="125" t="s">
        <v>355</v>
      </c>
      <c r="J404" s="123" t="s">
        <v>719</v>
      </c>
      <c r="K404" s="123" t="s">
        <v>947</v>
      </c>
      <c r="L404" s="238">
        <v>2.11</v>
      </c>
      <c r="M404" s="238">
        <v>1</v>
      </c>
      <c r="N404" s="236">
        <f t="shared" si="28"/>
        <v>1.1099999999999999</v>
      </c>
      <c r="O404" s="127">
        <v>44063</v>
      </c>
      <c r="P404" s="42">
        <v>10.166666666666666</v>
      </c>
      <c r="Q404" s="337" t="s">
        <v>1282</v>
      </c>
      <c r="R404" s="125" t="s">
        <v>54</v>
      </c>
      <c r="S404" s="125" t="s">
        <v>55</v>
      </c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E404" s="76"/>
      <c r="AF404" s="76"/>
      <c r="AG404" s="76"/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  <c r="BF404" s="76"/>
      <c r="BG404" s="76"/>
      <c r="BH404" s="76"/>
      <c r="BI404" s="76"/>
      <c r="BJ404" s="76"/>
      <c r="BK404" s="76"/>
      <c r="BL404" s="76"/>
      <c r="BM404" s="76"/>
      <c r="BN404" s="76"/>
      <c r="BO404" s="76"/>
      <c r="BP404" s="76"/>
      <c r="BQ404" s="76"/>
      <c r="BR404" s="76"/>
      <c r="BS404" s="76"/>
      <c r="BT404" s="76"/>
      <c r="BU404" s="76"/>
      <c r="BV404" s="76"/>
      <c r="BW404" s="76"/>
      <c r="BX404" s="76"/>
      <c r="BY404" s="76"/>
      <c r="BZ404" s="76"/>
      <c r="CA404" s="76"/>
      <c r="CB404" s="76"/>
      <c r="CC404" s="76"/>
      <c r="CD404" s="76"/>
      <c r="CE404" s="76"/>
      <c r="CF404" s="76"/>
      <c r="CG404" s="76"/>
      <c r="CH404" s="76"/>
      <c r="CI404" s="76"/>
      <c r="CJ404" s="76"/>
      <c r="CK404" s="76"/>
      <c r="CL404" s="76"/>
      <c r="CM404" s="76"/>
      <c r="CN404" s="76"/>
      <c r="CO404" s="76"/>
      <c r="CP404" s="76"/>
      <c r="CQ404" s="76"/>
      <c r="CR404" s="76"/>
      <c r="CS404" s="76"/>
      <c r="CT404" s="76"/>
      <c r="CU404" s="76"/>
      <c r="CV404" s="76"/>
      <c r="CW404" s="76"/>
      <c r="CX404" s="76"/>
      <c r="CY404" s="76"/>
      <c r="CZ404" s="76"/>
      <c r="DA404" s="76"/>
      <c r="DB404" s="76"/>
      <c r="DC404" s="76"/>
      <c r="DD404" s="76"/>
      <c r="DE404" s="76"/>
      <c r="DF404" s="76"/>
      <c r="DG404" s="76"/>
      <c r="DH404" s="76"/>
      <c r="DI404" s="76"/>
      <c r="DJ404" s="76"/>
      <c r="DK404" s="76"/>
      <c r="DL404" s="76"/>
      <c r="DM404" s="76"/>
      <c r="DN404" s="76"/>
      <c r="DO404" s="76"/>
      <c r="DP404" s="76"/>
      <c r="DQ404" s="76"/>
      <c r="DR404" s="76"/>
      <c r="DS404" s="76"/>
      <c r="DT404" s="76"/>
      <c r="DU404" s="76"/>
      <c r="DV404" s="76"/>
      <c r="DW404" s="76"/>
      <c r="DX404" s="76"/>
      <c r="DY404" s="76"/>
      <c r="DZ404" s="76"/>
      <c r="EA404" s="76"/>
      <c r="EB404" s="76"/>
      <c r="EC404" s="76"/>
      <c r="ED404" s="76"/>
      <c r="EE404" s="76"/>
      <c r="EF404" s="76"/>
      <c r="EG404" s="76"/>
      <c r="EH404" s="76"/>
      <c r="EI404" s="76"/>
      <c r="EJ404" s="76"/>
      <c r="EK404" s="76"/>
      <c r="EL404" s="76"/>
      <c r="EM404" s="76"/>
      <c r="EN404" s="76"/>
      <c r="EO404" s="76"/>
      <c r="EP404" s="76"/>
      <c r="EQ404" s="76"/>
      <c r="ER404" s="76"/>
      <c r="ES404" s="76"/>
      <c r="ET404" s="76"/>
      <c r="EU404" s="76"/>
      <c r="EV404" s="76"/>
      <c r="EW404" s="76"/>
      <c r="EX404" s="76"/>
      <c r="EY404" s="76"/>
      <c r="EZ404" s="76"/>
      <c r="FA404" s="76"/>
      <c r="FB404" s="76"/>
      <c r="FC404" s="76"/>
      <c r="FD404" s="76"/>
      <c r="FE404" s="76"/>
      <c r="FF404" s="76"/>
      <c r="FG404" s="76"/>
      <c r="FH404" s="76"/>
      <c r="FI404" s="76"/>
      <c r="FJ404" s="76"/>
      <c r="FK404" s="76"/>
      <c r="FL404" s="76"/>
      <c r="FM404" s="76"/>
      <c r="FN404" s="76"/>
      <c r="FO404" s="76"/>
      <c r="FP404" s="76"/>
      <c r="FQ404" s="76"/>
      <c r="FR404" s="76"/>
      <c r="FS404" s="76"/>
      <c r="FT404" s="76"/>
      <c r="FU404" s="76"/>
      <c r="FV404" s="76"/>
      <c r="FW404" s="76"/>
      <c r="FX404" s="76"/>
      <c r="FY404" s="76"/>
      <c r="FZ404" s="76"/>
      <c r="GA404" s="76"/>
      <c r="GB404" s="76"/>
      <c r="GC404" s="76"/>
      <c r="GD404" s="76"/>
      <c r="GE404" s="76"/>
      <c r="GF404" s="76"/>
      <c r="GG404" s="76"/>
      <c r="GH404" s="76"/>
      <c r="GI404" s="76"/>
      <c r="GJ404" s="76"/>
      <c r="GK404" s="76"/>
      <c r="GL404" s="76"/>
      <c r="GM404" s="76"/>
      <c r="GN404" s="76"/>
      <c r="GO404" s="76"/>
      <c r="GP404" s="76"/>
      <c r="GQ404" s="76"/>
      <c r="GR404" s="76"/>
      <c r="GS404" s="76"/>
      <c r="GT404" s="76"/>
      <c r="GU404" s="76"/>
      <c r="GV404" s="76"/>
    </row>
    <row r="405" spans="2:204" s="156" customFormat="1" ht="18.75">
      <c r="B405" s="169">
        <v>398</v>
      </c>
      <c r="C405" s="353">
        <v>44348</v>
      </c>
      <c r="D405" s="354" t="s">
        <v>956</v>
      </c>
      <c r="E405" s="354"/>
      <c r="F405" s="406">
        <v>44368</v>
      </c>
      <c r="G405" s="14">
        <v>3</v>
      </c>
      <c r="H405" s="125" t="s">
        <v>550</v>
      </c>
      <c r="I405" s="125" t="s">
        <v>355</v>
      </c>
      <c r="J405" s="123" t="s">
        <v>719</v>
      </c>
      <c r="K405" s="123" t="s">
        <v>1148</v>
      </c>
      <c r="L405" s="238">
        <v>2.16</v>
      </c>
      <c r="M405" s="238">
        <v>2.16</v>
      </c>
      <c r="N405" s="236">
        <f t="shared" si="28"/>
        <v>0</v>
      </c>
      <c r="O405" s="127">
        <v>44063</v>
      </c>
      <c r="P405" s="42">
        <v>10.166666666666666</v>
      </c>
      <c r="Q405" s="337" t="s">
        <v>1282</v>
      </c>
      <c r="R405" s="125" t="s">
        <v>54</v>
      </c>
      <c r="S405" s="125" t="s">
        <v>32</v>
      </c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  <c r="AE405" s="76"/>
      <c r="AF405" s="76"/>
      <c r="AG405" s="76"/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  <c r="BF405" s="76"/>
      <c r="BG405" s="76"/>
      <c r="BH405" s="76"/>
      <c r="BI405" s="76"/>
      <c r="BJ405" s="76"/>
      <c r="BK405" s="76"/>
      <c r="BL405" s="76"/>
      <c r="BM405" s="76"/>
      <c r="BN405" s="76"/>
      <c r="BO405" s="76"/>
      <c r="BP405" s="76"/>
      <c r="BQ405" s="76"/>
      <c r="BR405" s="76"/>
      <c r="BS405" s="76"/>
      <c r="BT405" s="76"/>
      <c r="BU405" s="76"/>
      <c r="BV405" s="76"/>
      <c r="BW405" s="76"/>
      <c r="BX405" s="76"/>
      <c r="BY405" s="76"/>
      <c r="BZ405" s="76"/>
      <c r="CA405" s="76"/>
      <c r="CB405" s="76"/>
      <c r="CC405" s="76"/>
      <c r="CD405" s="76"/>
      <c r="CE405" s="76"/>
      <c r="CF405" s="76"/>
      <c r="CG405" s="76"/>
      <c r="CH405" s="76"/>
      <c r="CI405" s="76"/>
      <c r="CJ405" s="76"/>
      <c r="CK405" s="76"/>
      <c r="CL405" s="76"/>
      <c r="CM405" s="76"/>
      <c r="CN405" s="76"/>
      <c r="CO405" s="76"/>
      <c r="CP405" s="76"/>
      <c r="CQ405" s="76"/>
      <c r="CR405" s="76"/>
      <c r="CS405" s="76"/>
      <c r="CT405" s="76"/>
      <c r="CU405" s="76"/>
      <c r="CV405" s="76"/>
      <c r="CW405" s="76"/>
      <c r="CX405" s="76"/>
      <c r="CY405" s="76"/>
      <c r="CZ405" s="76"/>
      <c r="DA405" s="76"/>
      <c r="DB405" s="76"/>
      <c r="DC405" s="76"/>
      <c r="DD405" s="76"/>
      <c r="DE405" s="76"/>
      <c r="DF405" s="76"/>
      <c r="DG405" s="76"/>
      <c r="DH405" s="76"/>
      <c r="DI405" s="76"/>
      <c r="DJ405" s="76"/>
      <c r="DK405" s="76"/>
      <c r="DL405" s="76"/>
      <c r="DM405" s="76"/>
      <c r="DN405" s="76"/>
      <c r="DO405" s="76"/>
      <c r="DP405" s="76"/>
      <c r="DQ405" s="76"/>
      <c r="DR405" s="76"/>
      <c r="DS405" s="76"/>
      <c r="DT405" s="76"/>
      <c r="DU405" s="76"/>
      <c r="DV405" s="76"/>
      <c r="DW405" s="76"/>
      <c r="DX405" s="76"/>
      <c r="DY405" s="76"/>
      <c r="DZ405" s="76"/>
      <c r="EA405" s="76"/>
      <c r="EB405" s="76"/>
      <c r="EC405" s="76"/>
      <c r="ED405" s="76"/>
      <c r="EE405" s="76"/>
      <c r="EF405" s="76"/>
      <c r="EG405" s="76"/>
      <c r="EH405" s="76"/>
      <c r="EI405" s="76"/>
      <c r="EJ405" s="76"/>
      <c r="EK405" s="76"/>
      <c r="EL405" s="76"/>
      <c r="EM405" s="76"/>
      <c r="EN405" s="76"/>
      <c r="EO405" s="76"/>
      <c r="EP405" s="76"/>
      <c r="EQ405" s="76"/>
      <c r="ER405" s="76"/>
      <c r="ES405" s="76"/>
      <c r="ET405" s="76"/>
      <c r="EU405" s="76"/>
      <c r="EV405" s="76"/>
      <c r="EW405" s="76"/>
      <c r="EX405" s="76"/>
      <c r="EY405" s="76"/>
      <c r="EZ405" s="76"/>
      <c r="FA405" s="76"/>
      <c r="FB405" s="76"/>
      <c r="FC405" s="76"/>
      <c r="FD405" s="76"/>
      <c r="FE405" s="76"/>
      <c r="FF405" s="76"/>
      <c r="FG405" s="76"/>
      <c r="FH405" s="76"/>
      <c r="FI405" s="76"/>
      <c r="FJ405" s="76"/>
      <c r="FK405" s="76"/>
      <c r="FL405" s="76"/>
      <c r="FM405" s="76"/>
      <c r="FN405" s="76"/>
      <c r="FO405" s="76"/>
      <c r="FP405" s="76"/>
      <c r="FQ405" s="76"/>
      <c r="FR405" s="76"/>
      <c r="FS405" s="76"/>
      <c r="FT405" s="76"/>
      <c r="FU405" s="76"/>
      <c r="FV405" s="76"/>
      <c r="FW405" s="76"/>
      <c r="FX405" s="76"/>
      <c r="FY405" s="76"/>
      <c r="FZ405" s="76"/>
      <c r="GA405" s="76"/>
      <c r="GB405" s="76"/>
      <c r="GC405" s="76"/>
      <c r="GD405" s="76"/>
      <c r="GE405" s="76"/>
      <c r="GF405" s="76"/>
      <c r="GG405" s="76"/>
      <c r="GH405" s="76"/>
      <c r="GI405" s="76"/>
      <c r="GJ405" s="76"/>
      <c r="GK405" s="76"/>
      <c r="GL405" s="76"/>
      <c r="GM405" s="76"/>
      <c r="GN405" s="76"/>
      <c r="GO405" s="76"/>
      <c r="GP405" s="76"/>
      <c r="GQ405" s="76"/>
      <c r="GR405" s="76"/>
      <c r="GS405" s="76"/>
      <c r="GT405" s="76"/>
      <c r="GU405" s="76"/>
      <c r="GV405" s="76"/>
    </row>
    <row r="406" spans="2:204" s="156" customFormat="1" ht="18.75">
      <c r="B406" s="169">
        <v>399</v>
      </c>
      <c r="C406" s="353">
        <v>44348</v>
      </c>
      <c r="D406" s="354" t="s">
        <v>956</v>
      </c>
      <c r="E406" s="354"/>
      <c r="F406" s="406">
        <v>44368</v>
      </c>
      <c r="G406" s="14">
        <v>3</v>
      </c>
      <c r="H406" s="125" t="s">
        <v>550</v>
      </c>
      <c r="I406" s="125" t="s">
        <v>355</v>
      </c>
      <c r="J406" s="123" t="s">
        <v>719</v>
      </c>
      <c r="K406" s="123" t="s">
        <v>720</v>
      </c>
      <c r="L406" s="238">
        <v>2.2599999999999998</v>
      </c>
      <c r="M406" s="238">
        <v>2.2599999999999998</v>
      </c>
      <c r="N406" s="236">
        <f t="shared" si="28"/>
        <v>0</v>
      </c>
      <c r="O406" s="127">
        <v>44065</v>
      </c>
      <c r="P406" s="42">
        <v>10.1</v>
      </c>
      <c r="Q406" s="337" t="s">
        <v>1282</v>
      </c>
      <c r="R406" s="125" t="s">
        <v>54</v>
      </c>
      <c r="S406" s="125" t="s">
        <v>55</v>
      </c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  <c r="AE406" s="76"/>
      <c r="AF406" s="76"/>
      <c r="AG406" s="76"/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  <c r="AR406" s="76"/>
      <c r="AS406" s="76"/>
      <c r="AT406" s="76"/>
      <c r="AU406" s="76"/>
      <c r="AV406" s="76"/>
      <c r="AW406" s="76"/>
      <c r="AX406" s="76"/>
      <c r="AY406" s="76"/>
      <c r="AZ406" s="76"/>
      <c r="BA406" s="76"/>
      <c r="BB406" s="76"/>
      <c r="BC406" s="76"/>
      <c r="BD406" s="76"/>
      <c r="BE406" s="76"/>
      <c r="BF406" s="76"/>
      <c r="BG406" s="76"/>
      <c r="BH406" s="76"/>
      <c r="BI406" s="76"/>
      <c r="BJ406" s="76"/>
      <c r="BK406" s="76"/>
      <c r="BL406" s="76"/>
      <c r="BM406" s="76"/>
      <c r="BN406" s="76"/>
      <c r="BO406" s="76"/>
      <c r="BP406" s="76"/>
      <c r="BQ406" s="76"/>
      <c r="BR406" s="76"/>
      <c r="BS406" s="76"/>
      <c r="BT406" s="76"/>
      <c r="BU406" s="76"/>
      <c r="BV406" s="76"/>
      <c r="BW406" s="76"/>
      <c r="BX406" s="76"/>
      <c r="BY406" s="76"/>
      <c r="BZ406" s="76"/>
      <c r="CA406" s="76"/>
      <c r="CB406" s="76"/>
      <c r="CC406" s="76"/>
      <c r="CD406" s="76"/>
      <c r="CE406" s="76"/>
      <c r="CF406" s="76"/>
      <c r="CG406" s="76"/>
      <c r="CH406" s="76"/>
      <c r="CI406" s="76"/>
      <c r="CJ406" s="76"/>
      <c r="CK406" s="76"/>
      <c r="CL406" s="76"/>
      <c r="CM406" s="76"/>
      <c r="CN406" s="76"/>
      <c r="CO406" s="76"/>
      <c r="CP406" s="76"/>
      <c r="CQ406" s="76"/>
      <c r="CR406" s="76"/>
      <c r="CS406" s="76"/>
      <c r="CT406" s="76"/>
      <c r="CU406" s="76"/>
      <c r="CV406" s="76"/>
      <c r="CW406" s="76"/>
      <c r="CX406" s="76"/>
      <c r="CY406" s="76"/>
      <c r="CZ406" s="76"/>
      <c r="DA406" s="76"/>
      <c r="DB406" s="76"/>
      <c r="DC406" s="76"/>
      <c r="DD406" s="76"/>
      <c r="DE406" s="76"/>
      <c r="DF406" s="76"/>
      <c r="DG406" s="76"/>
      <c r="DH406" s="76"/>
      <c r="DI406" s="76"/>
      <c r="DJ406" s="76"/>
      <c r="DK406" s="76"/>
      <c r="DL406" s="76"/>
      <c r="DM406" s="76"/>
      <c r="DN406" s="76"/>
      <c r="DO406" s="76"/>
      <c r="DP406" s="76"/>
      <c r="DQ406" s="76"/>
      <c r="DR406" s="76"/>
      <c r="DS406" s="76"/>
      <c r="DT406" s="76"/>
      <c r="DU406" s="76"/>
      <c r="DV406" s="76"/>
      <c r="DW406" s="76"/>
      <c r="DX406" s="76"/>
      <c r="DY406" s="76"/>
      <c r="DZ406" s="76"/>
      <c r="EA406" s="76"/>
      <c r="EB406" s="76"/>
      <c r="EC406" s="76"/>
      <c r="ED406" s="76"/>
      <c r="EE406" s="76"/>
      <c r="EF406" s="76"/>
      <c r="EG406" s="76"/>
      <c r="EH406" s="76"/>
      <c r="EI406" s="76"/>
      <c r="EJ406" s="76"/>
      <c r="EK406" s="76"/>
      <c r="EL406" s="76"/>
      <c r="EM406" s="76"/>
      <c r="EN406" s="76"/>
      <c r="EO406" s="76"/>
      <c r="EP406" s="76"/>
      <c r="EQ406" s="76"/>
      <c r="ER406" s="76"/>
      <c r="ES406" s="76"/>
      <c r="ET406" s="76"/>
      <c r="EU406" s="76"/>
      <c r="EV406" s="76"/>
      <c r="EW406" s="76"/>
      <c r="EX406" s="76"/>
      <c r="EY406" s="76"/>
      <c r="EZ406" s="76"/>
      <c r="FA406" s="76"/>
      <c r="FB406" s="76"/>
      <c r="FC406" s="76"/>
      <c r="FD406" s="76"/>
      <c r="FE406" s="76"/>
      <c r="FF406" s="76"/>
      <c r="FG406" s="76"/>
      <c r="FH406" s="76"/>
      <c r="FI406" s="76"/>
      <c r="FJ406" s="76"/>
      <c r="FK406" s="76"/>
      <c r="FL406" s="76"/>
      <c r="FM406" s="76"/>
      <c r="FN406" s="76"/>
      <c r="FO406" s="76"/>
      <c r="FP406" s="76"/>
      <c r="FQ406" s="76"/>
      <c r="FR406" s="76"/>
      <c r="FS406" s="76"/>
      <c r="FT406" s="76"/>
      <c r="FU406" s="76"/>
      <c r="FV406" s="76"/>
      <c r="FW406" s="76"/>
      <c r="FX406" s="76"/>
      <c r="FY406" s="76"/>
      <c r="FZ406" s="76"/>
      <c r="GA406" s="76"/>
      <c r="GB406" s="76"/>
      <c r="GC406" s="76"/>
      <c r="GD406" s="76"/>
      <c r="GE406" s="76"/>
      <c r="GF406" s="76"/>
      <c r="GG406" s="76"/>
      <c r="GH406" s="76"/>
      <c r="GI406" s="76"/>
      <c r="GJ406" s="76"/>
      <c r="GK406" s="76"/>
      <c r="GL406" s="76"/>
      <c r="GM406" s="76"/>
      <c r="GN406" s="76"/>
      <c r="GO406" s="76"/>
      <c r="GP406" s="76"/>
      <c r="GQ406" s="76"/>
      <c r="GR406" s="76"/>
      <c r="GS406" s="76"/>
      <c r="GT406" s="76"/>
      <c r="GU406" s="76"/>
      <c r="GV406" s="76"/>
    </row>
    <row r="407" spans="2:204" s="156" customFormat="1" ht="18.75">
      <c r="B407" s="169">
        <v>400</v>
      </c>
      <c r="C407" s="353">
        <v>44348</v>
      </c>
      <c r="D407" s="354" t="s">
        <v>956</v>
      </c>
      <c r="E407" s="354"/>
      <c r="F407" s="406">
        <v>44368</v>
      </c>
      <c r="G407" s="14">
        <v>3</v>
      </c>
      <c r="H407" s="125" t="s">
        <v>550</v>
      </c>
      <c r="I407" s="125" t="s">
        <v>355</v>
      </c>
      <c r="J407" s="123" t="s">
        <v>950</v>
      </c>
      <c r="K407" s="123" t="s">
        <v>1149</v>
      </c>
      <c r="L407" s="238">
        <v>5.13</v>
      </c>
      <c r="M407" s="238">
        <v>2.5</v>
      </c>
      <c r="N407" s="236">
        <f t="shared" si="28"/>
        <v>2.63</v>
      </c>
      <c r="O407" s="127">
        <v>44061</v>
      </c>
      <c r="P407" s="42">
        <v>10.233333333333333</v>
      </c>
      <c r="Q407" s="337" t="s">
        <v>1282</v>
      </c>
      <c r="R407" s="125" t="s">
        <v>52</v>
      </c>
      <c r="S407" s="125" t="s">
        <v>56</v>
      </c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  <c r="BV407" s="76"/>
      <c r="BW407" s="76"/>
      <c r="BX407" s="76"/>
      <c r="BY407" s="76"/>
      <c r="BZ407" s="76"/>
      <c r="CA407" s="76"/>
      <c r="CB407" s="76"/>
      <c r="CC407" s="76"/>
      <c r="CD407" s="76"/>
      <c r="CE407" s="76"/>
      <c r="CF407" s="76"/>
      <c r="CG407" s="76"/>
      <c r="CH407" s="76"/>
      <c r="CI407" s="76"/>
      <c r="CJ407" s="76"/>
      <c r="CK407" s="76"/>
      <c r="CL407" s="76"/>
      <c r="CM407" s="76"/>
      <c r="CN407" s="76"/>
      <c r="CO407" s="76"/>
      <c r="CP407" s="76"/>
      <c r="CQ407" s="76"/>
      <c r="CR407" s="76"/>
      <c r="CS407" s="76"/>
      <c r="CT407" s="76"/>
      <c r="CU407" s="76"/>
      <c r="CV407" s="76"/>
      <c r="CW407" s="76"/>
      <c r="CX407" s="76"/>
      <c r="CY407" s="76"/>
      <c r="CZ407" s="76"/>
      <c r="DA407" s="76"/>
      <c r="DB407" s="76"/>
      <c r="DC407" s="76"/>
      <c r="DD407" s="76"/>
      <c r="DE407" s="76"/>
      <c r="DF407" s="76"/>
      <c r="DG407" s="76"/>
      <c r="DH407" s="76"/>
      <c r="DI407" s="76"/>
      <c r="DJ407" s="76"/>
      <c r="DK407" s="76"/>
      <c r="DL407" s="76"/>
      <c r="DM407" s="76"/>
      <c r="DN407" s="76"/>
      <c r="DO407" s="76"/>
      <c r="DP407" s="76"/>
      <c r="DQ407" s="76"/>
      <c r="DR407" s="76"/>
      <c r="DS407" s="76"/>
      <c r="DT407" s="76"/>
      <c r="DU407" s="76"/>
      <c r="DV407" s="76"/>
      <c r="DW407" s="76"/>
      <c r="DX407" s="76"/>
      <c r="DY407" s="76"/>
      <c r="DZ407" s="76"/>
      <c r="EA407" s="76"/>
      <c r="EB407" s="76"/>
      <c r="EC407" s="76"/>
      <c r="ED407" s="76"/>
      <c r="EE407" s="76"/>
      <c r="EF407" s="76"/>
      <c r="EG407" s="76"/>
      <c r="EH407" s="76"/>
      <c r="EI407" s="76"/>
      <c r="EJ407" s="76"/>
      <c r="EK407" s="76"/>
      <c r="EL407" s="76"/>
      <c r="EM407" s="76"/>
      <c r="EN407" s="76"/>
      <c r="EO407" s="76"/>
      <c r="EP407" s="76"/>
      <c r="EQ407" s="76"/>
      <c r="ER407" s="76"/>
      <c r="ES407" s="76"/>
      <c r="ET407" s="76"/>
      <c r="EU407" s="76"/>
      <c r="EV407" s="76"/>
      <c r="EW407" s="76"/>
      <c r="EX407" s="76"/>
      <c r="EY407" s="76"/>
      <c r="EZ407" s="76"/>
      <c r="FA407" s="76"/>
      <c r="FB407" s="76"/>
      <c r="FC407" s="76"/>
      <c r="FD407" s="76"/>
      <c r="FE407" s="76"/>
      <c r="FF407" s="76"/>
      <c r="FG407" s="76"/>
      <c r="FH407" s="76"/>
      <c r="FI407" s="76"/>
      <c r="FJ407" s="76"/>
      <c r="FK407" s="76"/>
      <c r="FL407" s="76"/>
      <c r="FM407" s="76"/>
      <c r="FN407" s="76"/>
      <c r="FO407" s="76"/>
      <c r="FP407" s="76"/>
      <c r="FQ407" s="76"/>
      <c r="FR407" s="76"/>
      <c r="FS407" s="76"/>
      <c r="FT407" s="76"/>
      <c r="FU407" s="76"/>
      <c r="FV407" s="76"/>
      <c r="FW407" s="76"/>
      <c r="FX407" s="76"/>
      <c r="FY407" s="76"/>
      <c r="FZ407" s="76"/>
      <c r="GA407" s="76"/>
      <c r="GB407" s="76"/>
      <c r="GC407" s="76"/>
      <c r="GD407" s="76"/>
      <c r="GE407" s="76"/>
      <c r="GF407" s="76"/>
      <c r="GG407" s="76"/>
      <c r="GH407" s="76"/>
      <c r="GI407" s="76"/>
      <c r="GJ407" s="76"/>
      <c r="GK407" s="76"/>
      <c r="GL407" s="76"/>
      <c r="GM407" s="76"/>
      <c r="GN407" s="76"/>
      <c r="GO407" s="76"/>
      <c r="GP407" s="76"/>
      <c r="GQ407" s="76"/>
      <c r="GR407" s="76"/>
      <c r="GS407" s="76"/>
      <c r="GT407" s="76"/>
      <c r="GU407" s="76"/>
      <c r="GV407" s="76"/>
    </row>
    <row r="408" spans="2:204" s="156" customFormat="1" ht="18.75">
      <c r="B408" s="169">
        <v>401</v>
      </c>
      <c r="C408" s="353">
        <v>44348</v>
      </c>
      <c r="D408" s="354" t="s">
        <v>956</v>
      </c>
      <c r="E408" s="354"/>
      <c r="F408" s="406">
        <v>44368</v>
      </c>
      <c r="G408" s="14">
        <v>3</v>
      </c>
      <c r="H408" s="125" t="s">
        <v>550</v>
      </c>
      <c r="I408" s="125" t="s">
        <v>355</v>
      </c>
      <c r="J408" s="123" t="s">
        <v>950</v>
      </c>
      <c r="K408" s="123" t="s">
        <v>1150</v>
      </c>
      <c r="L408" s="238">
        <v>0.64</v>
      </c>
      <c r="M408" s="238">
        <v>0.4</v>
      </c>
      <c r="N408" s="236">
        <f t="shared" si="28"/>
        <v>0.24</v>
      </c>
      <c r="O408" s="127">
        <v>44066</v>
      </c>
      <c r="P408" s="42">
        <v>10.066666666666666</v>
      </c>
      <c r="Q408" s="337" t="s">
        <v>1282</v>
      </c>
      <c r="R408" s="125" t="s">
        <v>52</v>
      </c>
      <c r="S408" s="125" t="s">
        <v>56</v>
      </c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  <c r="AE408" s="76"/>
      <c r="AF408" s="76"/>
      <c r="AG408" s="76"/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  <c r="BG408" s="76"/>
      <c r="BH408" s="76"/>
      <c r="BI408" s="76"/>
      <c r="BJ408" s="76"/>
      <c r="BK408" s="76"/>
      <c r="BL408" s="76"/>
      <c r="BM408" s="76"/>
      <c r="BN408" s="76"/>
      <c r="BO408" s="76"/>
      <c r="BP408" s="76"/>
      <c r="BQ408" s="76"/>
      <c r="BR408" s="76"/>
      <c r="BS408" s="76"/>
      <c r="BT408" s="76"/>
      <c r="BU408" s="76"/>
      <c r="BV408" s="76"/>
      <c r="BW408" s="76"/>
      <c r="BX408" s="76"/>
      <c r="BY408" s="76"/>
      <c r="BZ408" s="76"/>
      <c r="CA408" s="76"/>
      <c r="CB408" s="76"/>
      <c r="CC408" s="76"/>
      <c r="CD408" s="76"/>
      <c r="CE408" s="76"/>
      <c r="CF408" s="76"/>
      <c r="CG408" s="76"/>
      <c r="CH408" s="76"/>
      <c r="CI408" s="76"/>
      <c r="CJ408" s="76"/>
      <c r="CK408" s="76"/>
      <c r="CL408" s="76"/>
      <c r="CM408" s="76"/>
      <c r="CN408" s="76"/>
      <c r="CO408" s="76"/>
      <c r="CP408" s="76"/>
      <c r="CQ408" s="76"/>
      <c r="CR408" s="76"/>
      <c r="CS408" s="76"/>
      <c r="CT408" s="76"/>
      <c r="CU408" s="76"/>
      <c r="CV408" s="76"/>
      <c r="CW408" s="76"/>
      <c r="CX408" s="76"/>
      <c r="CY408" s="76"/>
      <c r="CZ408" s="76"/>
      <c r="DA408" s="76"/>
      <c r="DB408" s="76"/>
      <c r="DC408" s="76"/>
      <c r="DD408" s="76"/>
      <c r="DE408" s="76"/>
      <c r="DF408" s="76"/>
      <c r="DG408" s="76"/>
      <c r="DH408" s="76"/>
      <c r="DI408" s="76"/>
      <c r="DJ408" s="76"/>
      <c r="DK408" s="76"/>
      <c r="DL408" s="76"/>
      <c r="DM408" s="76"/>
      <c r="DN408" s="76"/>
      <c r="DO408" s="76"/>
      <c r="DP408" s="76"/>
      <c r="DQ408" s="76"/>
      <c r="DR408" s="76"/>
      <c r="DS408" s="76"/>
      <c r="DT408" s="76"/>
      <c r="DU408" s="76"/>
      <c r="DV408" s="76"/>
      <c r="DW408" s="76"/>
      <c r="DX408" s="76"/>
      <c r="DY408" s="76"/>
      <c r="DZ408" s="76"/>
      <c r="EA408" s="76"/>
      <c r="EB408" s="76"/>
      <c r="EC408" s="76"/>
      <c r="ED408" s="76"/>
      <c r="EE408" s="76"/>
      <c r="EF408" s="76"/>
      <c r="EG408" s="76"/>
      <c r="EH408" s="76"/>
      <c r="EI408" s="76"/>
      <c r="EJ408" s="76"/>
      <c r="EK408" s="76"/>
      <c r="EL408" s="76"/>
      <c r="EM408" s="76"/>
      <c r="EN408" s="76"/>
      <c r="EO408" s="76"/>
      <c r="EP408" s="76"/>
      <c r="EQ408" s="76"/>
      <c r="ER408" s="76"/>
      <c r="ES408" s="76"/>
      <c r="ET408" s="76"/>
      <c r="EU408" s="76"/>
      <c r="EV408" s="76"/>
      <c r="EW408" s="76"/>
      <c r="EX408" s="76"/>
      <c r="EY408" s="76"/>
      <c r="EZ408" s="76"/>
      <c r="FA408" s="76"/>
      <c r="FB408" s="76"/>
      <c r="FC408" s="76"/>
      <c r="FD408" s="76"/>
      <c r="FE408" s="76"/>
      <c r="FF408" s="76"/>
      <c r="FG408" s="76"/>
      <c r="FH408" s="76"/>
      <c r="FI408" s="76"/>
      <c r="FJ408" s="76"/>
      <c r="FK408" s="76"/>
      <c r="FL408" s="76"/>
      <c r="FM408" s="76"/>
      <c r="FN408" s="76"/>
      <c r="FO408" s="76"/>
      <c r="FP408" s="76"/>
      <c r="FQ408" s="76"/>
      <c r="FR408" s="76"/>
      <c r="FS408" s="76"/>
      <c r="FT408" s="76"/>
      <c r="FU408" s="76"/>
      <c r="FV408" s="76"/>
      <c r="FW408" s="76"/>
      <c r="FX408" s="76"/>
      <c r="FY408" s="76"/>
      <c r="FZ408" s="76"/>
      <c r="GA408" s="76"/>
      <c r="GB408" s="76"/>
      <c r="GC408" s="76"/>
      <c r="GD408" s="76"/>
      <c r="GE408" s="76"/>
      <c r="GF408" s="76"/>
      <c r="GG408" s="76"/>
      <c r="GH408" s="76"/>
      <c r="GI408" s="76"/>
      <c r="GJ408" s="76"/>
      <c r="GK408" s="76"/>
      <c r="GL408" s="76"/>
      <c r="GM408" s="76"/>
      <c r="GN408" s="76"/>
      <c r="GO408" s="76"/>
      <c r="GP408" s="76"/>
      <c r="GQ408" s="76"/>
      <c r="GR408" s="76"/>
      <c r="GS408" s="76"/>
      <c r="GT408" s="76"/>
      <c r="GU408" s="76"/>
      <c r="GV408" s="76"/>
    </row>
    <row r="409" spans="2:204" s="156" customFormat="1" ht="18.75">
      <c r="B409" s="169">
        <v>402</v>
      </c>
      <c r="C409" s="353">
        <v>44348</v>
      </c>
      <c r="D409" s="354" t="s">
        <v>956</v>
      </c>
      <c r="E409" s="354"/>
      <c r="F409" s="406">
        <v>44368</v>
      </c>
      <c r="G409" s="14">
        <v>3</v>
      </c>
      <c r="H409" s="125" t="s">
        <v>550</v>
      </c>
      <c r="I409" s="125" t="s">
        <v>355</v>
      </c>
      <c r="J409" s="123" t="s">
        <v>950</v>
      </c>
      <c r="K409" s="123" t="s">
        <v>1151</v>
      </c>
      <c r="L409" s="238">
        <v>3.95</v>
      </c>
      <c r="M409" s="238">
        <v>1</v>
      </c>
      <c r="N409" s="236">
        <f t="shared" si="28"/>
        <v>2.95</v>
      </c>
      <c r="O409" s="127">
        <v>44096</v>
      </c>
      <c r="P409" s="42">
        <v>9.0666666666666664</v>
      </c>
      <c r="Q409" s="337" t="s">
        <v>1282</v>
      </c>
      <c r="R409" s="125" t="s">
        <v>52</v>
      </c>
      <c r="S409" s="125" t="s">
        <v>56</v>
      </c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  <c r="AE409" s="76"/>
      <c r="AF409" s="76"/>
      <c r="AG409" s="76"/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  <c r="BG409" s="76"/>
      <c r="BH409" s="76"/>
      <c r="BI409" s="76"/>
      <c r="BJ409" s="76"/>
      <c r="BK409" s="76"/>
      <c r="BL409" s="76"/>
      <c r="BM409" s="76"/>
      <c r="BN409" s="76"/>
      <c r="BO409" s="76"/>
      <c r="BP409" s="76"/>
      <c r="BQ409" s="76"/>
      <c r="BR409" s="76"/>
      <c r="BS409" s="76"/>
      <c r="BT409" s="76"/>
      <c r="BU409" s="76"/>
      <c r="BV409" s="76"/>
      <c r="BW409" s="76"/>
      <c r="BX409" s="76"/>
      <c r="BY409" s="76"/>
      <c r="BZ409" s="76"/>
      <c r="CA409" s="76"/>
      <c r="CB409" s="76"/>
      <c r="CC409" s="76"/>
      <c r="CD409" s="76"/>
      <c r="CE409" s="76"/>
      <c r="CF409" s="76"/>
      <c r="CG409" s="76"/>
      <c r="CH409" s="76"/>
      <c r="CI409" s="76"/>
      <c r="CJ409" s="76"/>
      <c r="CK409" s="76"/>
      <c r="CL409" s="76"/>
      <c r="CM409" s="76"/>
      <c r="CN409" s="76"/>
      <c r="CO409" s="76"/>
      <c r="CP409" s="76"/>
      <c r="CQ409" s="76"/>
      <c r="CR409" s="76"/>
      <c r="CS409" s="76"/>
      <c r="CT409" s="76"/>
      <c r="CU409" s="76"/>
      <c r="CV409" s="76"/>
      <c r="CW409" s="76"/>
      <c r="CX409" s="76"/>
      <c r="CY409" s="76"/>
      <c r="CZ409" s="76"/>
      <c r="DA409" s="76"/>
      <c r="DB409" s="76"/>
      <c r="DC409" s="76"/>
      <c r="DD409" s="76"/>
      <c r="DE409" s="76"/>
      <c r="DF409" s="76"/>
      <c r="DG409" s="76"/>
      <c r="DH409" s="76"/>
      <c r="DI409" s="76"/>
      <c r="DJ409" s="76"/>
      <c r="DK409" s="76"/>
      <c r="DL409" s="76"/>
      <c r="DM409" s="76"/>
      <c r="DN409" s="76"/>
      <c r="DO409" s="76"/>
      <c r="DP409" s="76"/>
      <c r="DQ409" s="76"/>
      <c r="DR409" s="76"/>
      <c r="DS409" s="76"/>
      <c r="DT409" s="76"/>
      <c r="DU409" s="76"/>
      <c r="DV409" s="76"/>
      <c r="DW409" s="76"/>
      <c r="DX409" s="76"/>
      <c r="DY409" s="76"/>
      <c r="DZ409" s="76"/>
      <c r="EA409" s="76"/>
      <c r="EB409" s="76"/>
      <c r="EC409" s="76"/>
      <c r="ED409" s="76"/>
      <c r="EE409" s="76"/>
      <c r="EF409" s="76"/>
      <c r="EG409" s="76"/>
      <c r="EH409" s="76"/>
      <c r="EI409" s="76"/>
      <c r="EJ409" s="76"/>
      <c r="EK409" s="76"/>
      <c r="EL409" s="76"/>
      <c r="EM409" s="76"/>
      <c r="EN409" s="76"/>
      <c r="EO409" s="76"/>
      <c r="EP409" s="76"/>
      <c r="EQ409" s="76"/>
      <c r="ER409" s="76"/>
      <c r="ES409" s="76"/>
      <c r="ET409" s="76"/>
      <c r="EU409" s="76"/>
      <c r="EV409" s="76"/>
      <c r="EW409" s="76"/>
      <c r="EX409" s="76"/>
      <c r="EY409" s="76"/>
      <c r="EZ409" s="76"/>
      <c r="FA409" s="76"/>
      <c r="FB409" s="76"/>
      <c r="FC409" s="76"/>
      <c r="FD409" s="76"/>
      <c r="FE409" s="76"/>
      <c r="FF409" s="76"/>
      <c r="FG409" s="76"/>
      <c r="FH409" s="76"/>
      <c r="FI409" s="76"/>
      <c r="FJ409" s="76"/>
      <c r="FK409" s="76"/>
      <c r="FL409" s="76"/>
      <c r="FM409" s="76"/>
      <c r="FN409" s="76"/>
      <c r="FO409" s="76"/>
      <c r="FP409" s="76"/>
      <c r="FQ409" s="76"/>
      <c r="FR409" s="76"/>
      <c r="FS409" s="76"/>
      <c r="FT409" s="76"/>
      <c r="FU409" s="76"/>
      <c r="FV409" s="76"/>
      <c r="FW409" s="76"/>
      <c r="FX409" s="76"/>
      <c r="FY409" s="76"/>
      <c r="FZ409" s="76"/>
      <c r="GA409" s="76"/>
      <c r="GB409" s="76"/>
      <c r="GC409" s="76"/>
      <c r="GD409" s="76"/>
      <c r="GE409" s="76"/>
      <c r="GF409" s="76"/>
      <c r="GG409" s="76"/>
      <c r="GH409" s="76"/>
      <c r="GI409" s="76"/>
      <c r="GJ409" s="76"/>
      <c r="GK409" s="76"/>
      <c r="GL409" s="76"/>
      <c r="GM409" s="76"/>
      <c r="GN409" s="76"/>
      <c r="GO409" s="76"/>
      <c r="GP409" s="76"/>
      <c r="GQ409" s="76"/>
      <c r="GR409" s="76"/>
      <c r="GS409" s="76"/>
      <c r="GT409" s="76"/>
      <c r="GU409" s="76"/>
      <c r="GV409" s="76"/>
    </row>
    <row r="410" spans="2:204" s="156" customFormat="1" ht="18.75">
      <c r="B410" s="169">
        <v>403</v>
      </c>
      <c r="C410" s="353">
        <v>44348</v>
      </c>
      <c r="D410" s="354" t="s">
        <v>956</v>
      </c>
      <c r="E410" s="354"/>
      <c r="F410" s="406">
        <v>44368</v>
      </c>
      <c r="G410" s="14">
        <v>3</v>
      </c>
      <c r="H410" s="125" t="s">
        <v>550</v>
      </c>
      <c r="I410" s="125" t="s">
        <v>355</v>
      </c>
      <c r="J410" s="123" t="s">
        <v>290</v>
      </c>
      <c r="K410" s="123" t="s">
        <v>1152</v>
      </c>
      <c r="L410" s="238">
        <v>1.69</v>
      </c>
      <c r="M410" s="238">
        <v>1.69</v>
      </c>
      <c r="N410" s="236">
        <f t="shared" si="28"/>
        <v>0</v>
      </c>
      <c r="O410" s="127">
        <v>44067</v>
      </c>
      <c r="P410" s="42">
        <v>10.033333333333333</v>
      </c>
      <c r="Q410" s="337" t="s">
        <v>1282</v>
      </c>
      <c r="R410" s="125" t="s">
        <v>53</v>
      </c>
      <c r="S410" s="125" t="s">
        <v>56</v>
      </c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E410" s="76"/>
      <c r="AF410" s="76"/>
      <c r="AG410" s="76"/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  <c r="BG410" s="76"/>
      <c r="BH410" s="76"/>
      <c r="BI410" s="76"/>
      <c r="BJ410" s="76"/>
      <c r="BK410" s="76"/>
      <c r="BL410" s="76"/>
      <c r="BM410" s="76"/>
      <c r="BN410" s="76"/>
      <c r="BO410" s="76"/>
      <c r="BP410" s="76"/>
      <c r="BQ410" s="76"/>
      <c r="BR410" s="76"/>
      <c r="BS410" s="76"/>
      <c r="BT410" s="76"/>
      <c r="BU410" s="76"/>
      <c r="BV410" s="76"/>
      <c r="BW410" s="76"/>
      <c r="BX410" s="76"/>
      <c r="BY410" s="76"/>
      <c r="BZ410" s="76"/>
      <c r="CA410" s="76"/>
      <c r="CB410" s="76"/>
      <c r="CC410" s="76"/>
      <c r="CD410" s="76"/>
      <c r="CE410" s="76"/>
      <c r="CF410" s="76"/>
      <c r="CG410" s="76"/>
      <c r="CH410" s="76"/>
      <c r="CI410" s="76"/>
      <c r="CJ410" s="76"/>
      <c r="CK410" s="76"/>
      <c r="CL410" s="76"/>
      <c r="CM410" s="76"/>
      <c r="CN410" s="76"/>
      <c r="CO410" s="76"/>
      <c r="CP410" s="76"/>
      <c r="CQ410" s="76"/>
      <c r="CR410" s="76"/>
      <c r="CS410" s="76"/>
      <c r="CT410" s="76"/>
      <c r="CU410" s="76"/>
      <c r="CV410" s="76"/>
      <c r="CW410" s="76"/>
      <c r="CX410" s="76"/>
      <c r="CY410" s="76"/>
      <c r="CZ410" s="76"/>
      <c r="DA410" s="76"/>
      <c r="DB410" s="76"/>
      <c r="DC410" s="76"/>
      <c r="DD410" s="76"/>
      <c r="DE410" s="76"/>
      <c r="DF410" s="76"/>
      <c r="DG410" s="76"/>
      <c r="DH410" s="76"/>
      <c r="DI410" s="76"/>
      <c r="DJ410" s="76"/>
      <c r="DK410" s="76"/>
      <c r="DL410" s="76"/>
      <c r="DM410" s="76"/>
      <c r="DN410" s="76"/>
      <c r="DO410" s="76"/>
      <c r="DP410" s="76"/>
      <c r="DQ410" s="76"/>
      <c r="DR410" s="76"/>
      <c r="DS410" s="76"/>
      <c r="DT410" s="76"/>
      <c r="DU410" s="76"/>
      <c r="DV410" s="76"/>
      <c r="DW410" s="76"/>
      <c r="DX410" s="76"/>
      <c r="DY410" s="76"/>
      <c r="DZ410" s="76"/>
      <c r="EA410" s="76"/>
      <c r="EB410" s="76"/>
      <c r="EC410" s="76"/>
      <c r="ED410" s="76"/>
      <c r="EE410" s="76"/>
      <c r="EF410" s="76"/>
      <c r="EG410" s="76"/>
      <c r="EH410" s="76"/>
      <c r="EI410" s="76"/>
      <c r="EJ410" s="76"/>
      <c r="EK410" s="76"/>
      <c r="EL410" s="76"/>
      <c r="EM410" s="76"/>
      <c r="EN410" s="76"/>
      <c r="EO410" s="76"/>
      <c r="EP410" s="76"/>
      <c r="EQ410" s="76"/>
      <c r="ER410" s="76"/>
      <c r="ES410" s="76"/>
      <c r="ET410" s="76"/>
      <c r="EU410" s="76"/>
      <c r="EV410" s="76"/>
      <c r="EW410" s="76"/>
      <c r="EX410" s="76"/>
      <c r="EY410" s="76"/>
      <c r="EZ410" s="76"/>
      <c r="FA410" s="76"/>
      <c r="FB410" s="76"/>
      <c r="FC410" s="76"/>
      <c r="FD410" s="76"/>
      <c r="FE410" s="76"/>
      <c r="FF410" s="76"/>
      <c r="FG410" s="76"/>
      <c r="FH410" s="76"/>
      <c r="FI410" s="76"/>
      <c r="FJ410" s="76"/>
      <c r="FK410" s="76"/>
      <c r="FL410" s="76"/>
      <c r="FM410" s="76"/>
      <c r="FN410" s="76"/>
      <c r="FO410" s="76"/>
      <c r="FP410" s="76"/>
      <c r="FQ410" s="76"/>
      <c r="FR410" s="76"/>
      <c r="FS410" s="76"/>
      <c r="FT410" s="76"/>
      <c r="FU410" s="76"/>
      <c r="FV410" s="76"/>
      <c r="FW410" s="76"/>
      <c r="FX410" s="76"/>
      <c r="FY410" s="76"/>
      <c r="FZ410" s="76"/>
      <c r="GA410" s="76"/>
      <c r="GB410" s="76"/>
      <c r="GC410" s="76"/>
      <c r="GD410" s="76"/>
      <c r="GE410" s="76"/>
      <c r="GF410" s="76"/>
      <c r="GG410" s="76"/>
      <c r="GH410" s="76"/>
      <c r="GI410" s="76"/>
      <c r="GJ410" s="76"/>
      <c r="GK410" s="76"/>
      <c r="GL410" s="76"/>
      <c r="GM410" s="76"/>
      <c r="GN410" s="76"/>
      <c r="GO410" s="76"/>
      <c r="GP410" s="76"/>
      <c r="GQ410" s="76"/>
      <c r="GR410" s="76"/>
      <c r="GS410" s="76"/>
      <c r="GT410" s="76"/>
      <c r="GU410" s="76"/>
      <c r="GV410" s="76"/>
    </row>
    <row r="411" spans="2:204" s="156" customFormat="1" ht="18.75">
      <c r="B411" s="169">
        <v>404</v>
      </c>
      <c r="C411" s="353">
        <v>44348</v>
      </c>
      <c r="D411" s="354" t="s">
        <v>956</v>
      </c>
      <c r="E411" s="354"/>
      <c r="F411" s="406">
        <v>44368</v>
      </c>
      <c r="G411" s="14">
        <v>3</v>
      </c>
      <c r="H411" s="125" t="s">
        <v>550</v>
      </c>
      <c r="I411" s="125" t="s">
        <v>355</v>
      </c>
      <c r="J411" s="123" t="s">
        <v>290</v>
      </c>
      <c r="K411" s="123" t="s">
        <v>1153</v>
      </c>
      <c r="L411" s="238">
        <v>1.66</v>
      </c>
      <c r="M411" s="238">
        <v>1.66</v>
      </c>
      <c r="N411" s="236">
        <f t="shared" si="28"/>
        <v>0</v>
      </c>
      <c r="O411" s="127">
        <v>44064</v>
      </c>
      <c r="P411" s="42">
        <v>10.133333333333333</v>
      </c>
      <c r="Q411" s="337" t="s">
        <v>1282</v>
      </c>
      <c r="R411" s="125" t="s">
        <v>53</v>
      </c>
      <c r="S411" s="125" t="s">
        <v>56</v>
      </c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E411" s="76"/>
      <c r="AF411" s="76"/>
      <c r="AG411" s="76"/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  <c r="BG411" s="76"/>
      <c r="BH411" s="76"/>
      <c r="BI411" s="76"/>
      <c r="BJ411" s="76"/>
      <c r="BK411" s="76"/>
      <c r="BL411" s="76"/>
      <c r="BM411" s="76"/>
      <c r="BN411" s="76"/>
      <c r="BO411" s="76"/>
      <c r="BP411" s="76"/>
      <c r="BQ411" s="76"/>
      <c r="BR411" s="76"/>
      <c r="BS411" s="76"/>
      <c r="BT411" s="76"/>
      <c r="BU411" s="76"/>
      <c r="BV411" s="76"/>
      <c r="BW411" s="76"/>
      <c r="BX411" s="76"/>
      <c r="BY411" s="76"/>
      <c r="BZ411" s="76"/>
      <c r="CA411" s="76"/>
      <c r="CB411" s="76"/>
      <c r="CC411" s="76"/>
      <c r="CD411" s="76"/>
      <c r="CE411" s="76"/>
      <c r="CF411" s="76"/>
      <c r="CG411" s="76"/>
      <c r="CH411" s="76"/>
      <c r="CI411" s="76"/>
      <c r="CJ411" s="76"/>
      <c r="CK411" s="76"/>
      <c r="CL411" s="76"/>
      <c r="CM411" s="76"/>
      <c r="CN411" s="76"/>
      <c r="CO411" s="76"/>
      <c r="CP411" s="76"/>
      <c r="CQ411" s="76"/>
      <c r="CR411" s="76"/>
      <c r="CS411" s="76"/>
      <c r="CT411" s="76"/>
      <c r="CU411" s="76"/>
      <c r="CV411" s="76"/>
      <c r="CW411" s="76"/>
      <c r="CX411" s="76"/>
      <c r="CY411" s="76"/>
      <c r="CZ411" s="76"/>
      <c r="DA411" s="76"/>
      <c r="DB411" s="76"/>
      <c r="DC411" s="76"/>
      <c r="DD411" s="76"/>
      <c r="DE411" s="76"/>
      <c r="DF411" s="76"/>
      <c r="DG411" s="76"/>
      <c r="DH411" s="76"/>
      <c r="DI411" s="76"/>
      <c r="DJ411" s="76"/>
      <c r="DK411" s="76"/>
      <c r="DL411" s="76"/>
      <c r="DM411" s="76"/>
      <c r="DN411" s="76"/>
      <c r="DO411" s="76"/>
      <c r="DP411" s="76"/>
      <c r="DQ411" s="76"/>
      <c r="DR411" s="76"/>
      <c r="DS411" s="76"/>
      <c r="DT411" s="76"/>
      <c r="DU411" s="76"/>
      <c r="DV411" s="76"/>
      <c r="DW411" s="76"/>
      <c r="DX411" s="76"/>
      <c r="DY411" s="76"/>
      <c r="DZ411" s="76"/>
      <c r="EA411" s="76"/>
      <c r="EB411" s="76"/>
      <c r="EC411" s="76"/>
      <c r="ED411" s="76"/>
      <c r="EE411" s="76"/>
      <c r="EF411" s="76"/>
      <c r="EG411" s="76"/>
      <c r="EH411" s="76"/>
      <c r="EI411" s="76"/>
      <c r="EJ411" s="76"/>
      <c r="EK411" s="76"/>
      <c r="EL411" s="76"/>
      <c r="EM411" s="76"/>
      <c r="EN411" s="76"/>
      <c r="EO411" s="76"/>
      <c r="EP411" s="76"/>
      <c r="EQ411" s="76"/>
      <c r="ER411" s="76"/>
      <c r="ES411" s="76"/>
      <c r="ET411" s="76"/>
      <c r="EU411" s="76"/>
      <c r="EV411" s="76"/>
      <c r="EW411" s="76"/>
      <c r="EX411" s="76"/>
      <c r="EY411" s="76"/>
      <c r="EZ411" s="76"/>
      <c r="FA411" s="76"/>
      <c r="FB411" s="76"/>
      <c r="FC411" s="76"/>
      <c r="FD411" s="76"/>
      <c r="FE411" s="76"/>
      <c r="FF411" s="76"/>
      <c r="FG411" s="76"/>
      <c r="FH411" s="76"/>
      <c r="FI411" s="76"/>
      <c r="FJ411" s="76"/>
      <c r="FK411" s="76"/>
      <c r="FL411" s="76"/>
      <c r="FM411" s="76"/>
      <c r="FN411" s="76"/>
      <c r="FO411" s="76"/>
      <c r="FP411" s="76"/>
      <c r="FQ411" s="76"/>
      <c r="FR411" s="76"/>
      <c r="FS411" s="76"/>
      <c r="FT411" s="76"/>
      <c r="FU411" s="76"/>
      <c r="FV411" s="76"/>
      <c r="FW411" s="76"/>
      <c r="FX411" s="76"/>
      <c r="FY411" s="76"/>
      <c r="FZ411" s="76"/>
      <c r="GA411" s="76"/>
      <c r="GB411" s="76"/>
      <c r="GC411" s="76"/>
      <c r="GD411" s="76"/>
      <c r="GE411" s="76"/>
      <c r="GF411" s="76"/>
      <c r="GG411" s="76"/>
      <c r="GH411" s="76"/>
      <c r="GI411" s="76"/>
      <c r="GJ411" s="76"/>
      <c r="GK411" s="76"/>
      <c r="GL411" s="76"/>
      <c r="GM411" s="76"/>
      <c r="GN411" s="76"/>
      <c r="GO411" s="76"/>
      <c r="GP411" s="76"/>
      <c r="GQ411" s="76"/>
      <c r="GR411" s="76"/>
      <c r="GS411" s="76"/>
      <c r="GT411" s="76"/>
      <c r="GU411" s="76"/>
      <c r="GV411" s="76"/>
    </row>
    <row r="412" spans="2:204" s="156" customFormat="1" ht="18.75">
      <c r="B412" s="169">
        <v>405</v>
      </c>
      <c r="C412" s="353">
        <v>44348</v>
      </c>
      <c r="D412" s="354" t="s">
        <v>956</v>
      </c>
      <c r="E412" s="354"/>
      <c r="F412" s="406">
        <v>44368</v>
      </c>
      <c r="G412" s="14">
        <v>3</v>
      </c>
      <c r="H412" s="125" t="s">
        <v>550</v>
      </c>
      <c r="I412" s="125" t="s">
        <v>355</v>
      </c>
      <c r="J412" s="123" t="s">
        <v>290</v>
      </c>
      <c r="K412" s="123" t="s">
        <v>291</v>
      </c>
      <c r="L412" s="238">
        <v>10.6</v>
      </c>
      <c r="M412" s="238">
        <v>6.5</v>
      </c>
      <c r="N412" s="236">
        <f t="shared" si="28"/>
        <v>4.0999999999999996</v>
      </c>
      <c r="O412" s="127">
        <v>44098</v>
      </c>
      <c r="P412" s="42">
        <v>9</v>
      </c>
      <c r="Q412" s="337" t="s">
        <v>1282</v>
      </c>
      <c r="R412" s="125" t="s">
        <v>52</v>
      </c>
      <c r="S412" s="125" t="s">
        <v>140</v>
      </c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  <c r="AF412" s="76"/>
      <c r="AG412" s="76"/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  <c r="BG412" s="76"/>
      <c r="BH412" s="76"/>
      <c r="BI412" s="76"/>
      <c r="BJ412" s="76"/>
      <c r="BK412" s="76"/>
      <c r="BL412" s="76"/>
      <c r="BM412" s="76"/>
      <c r="BN412" s="76"/>
      <c r="BO412" s="76"/>
      <c r="BP412" s="76"/>
      <c r="BQ412" s="76"/>
      <c r="BR412" s="76"/>
      <c r="BS412" s="76"/>
      <c r="BT412" s="76"/>
      <c r="BU412" s="76"/>
      <c r="BV412" s="76"/>
      <c r="BW412" s="76"/>
      <c r="BX412" s="76"/>
      <c r="BY412" s="76"/>
      <c r="BZ412" s="76"/>
      <c r="CA412" s="76"/>
      <c r="CB412" s="76"/>
      <c r="CC412" s="76"/>
      <c r="CD412" s="76"/>
      <c r="CE412" s="76"/>
      <c r="CF412" s="76"/>
      <c r="CG412" s="76"/>
      <c r="CH412" s="76"/>
      <c r="CI412" s="76"/>
      <c r="CJ412" s="76"/>
      <c r="CK412" s="76"/>
      <c r="CL412" s="76"/>
      <c r="CM412" s="76"/>
      <c r="CN412" s="76"/>
      <c r="CO412" s="76"/>
      <c r="CP412" s="76"/>
      <c r="CQ412" s="76"/>
      <c r="CR412" s="76"/>
      <c r="CS412" s="76"/>
      <c r="CT412" s="76"/>
      <c r="CU412" s="76"/>
      <c r="CV412" s="76"/>
      <c r="CW412" s="76"/>
      <c r="CX412" s="76"/>
      <c r="CY412" s="76"/>
      <c r="CZ412" s="76"/>
      <c r="DA412" s="76"/>
      <c r="DB412" s="76"/>
      <c r="DC412" s="76"/>
      <c r="DD412" s="76"/>
      <c r="DE412" s="76"/>
      <c r="DF412" s="76"/>
      <c r="DG412" s="76"/>
      <c r="DH412" s="76"/>
      <c r="DI412" s="76"/>
      <c r="DJ412" s="76"/>
      <c r="DK412" s="76"/>
      <c r="DL412" s="76"/>
      <c r="DM412" s="76"/>
      <c r="DN412" s="76"/>
      <c r="DO412" s="76"/>
      <c r="DP412" s="76"/>
      <c r="DQ412" s="76"/>
      <c r="DR412" s="76"/>
      <c r="DS412" s="76"/>
      <c r="DT412" s="76"/>
      <c r="DU412" s="76"/>
      <c r="DV412" s="76"/>
      <c r="DW412" s="76"/>
      <c r="DX412" s="76"/>
      <c r="DY412" s="76"/>
      <c r="DZ412" s="76"/>
      <c r="EA412" s="76"/>
      <c r="EB412" s="76"/>
      <c r="EC412" s="76"/>
      <c r="ED412" s="76"/>
      <c r="EE412" s="76"/>
      <c r="EF412" s="76"/>
      <c r="EG412" s="76"/>
      <c r="EH412" s="76"/>
      <c r="EI412" s="76"/>
      <c r="EJ412" s="76"/>
      <c r="EK412" s="76"/>
      <c r="EL412" s="76"/>
      <c r="EM412" s="76"/>
      <c r="EN412" s="76"/>
      <c r="EO412" s="76"/>
      <c r="EP412" s="76"/>
      <c r="EQ412" s="76"/>
      <c r="ER412" s="76"/>
      <c r="ES412" s="76"/>
      <c r="ET412" s="76"/>
      <c r="EU412" s="76"/>
      <c r="EV412" s="76"/>
      <c r="EW412" s="76"/>
      <c r="EX412" s="76"/>
      <c r="EY412" s="76"/>
      <c r="EZ412" s="76"/>
      <c r="FA412" s="76"/>
      <c r="FB412" s="76"/>
      <c r="FC412" s="76"/>
      <c r="FD412" s="76"/>
      <c r="FE412" s="76"/>
      <c r="FF412" s="76"/>
      <c r="FG412" s="76"/>
      <c r="FH412" s="76"/>
      <c r="FI412" s="76"/>
      <c r="FJ412" s="76"/>
      <c r="FK412" s="76"/>
      <c r="FL412" s="76"/>
      <c r="FM412" s="76"/>
      <c r="FN412" s="76"/>
      <c r="FO412" s="76"/>
      <c r="FP412" s="76"/>
      <c r="FQ412" s="76"/>
      <c r="FR412" s="76"/>
      <c r="FS412" s="76"/>
      <c r="FT412" s="76"/>
      <c r="FU412" s="76"/>
      <c r="FV412" s="76"/>
      <c r="FW412" s="76"/>
      <c r="FX412" s="76"/>
      <c r="FY412" s="76"/>
      <c r="FZ412" s="76"/>
      <c r="GA412" s="76"/>
      <c r="GB412" s="76"/>
      <c r="GC412" s="76"/>
      <c r="GD412" s="76"/>
      <c r="GE412" s="76"/>
      <c r="GF412" s="76"/>
      <c r="GG412" s="76"/>
      <c r="GH412" s="76"/>
      <c r="GI412" s="76"/>
      <c r="GJ412" s="76"/>
      <c r="GK412" s="76"/>
      <c r="GL412" s="76"/>
      <c r="GM412" s="76"/>
      <c r="GN412" s="76"/>
      <c r="GO412" s="76"/>
      <c r="GP412" s="76"/>
      <c r="GQ412" s="76"/>
      <c r="GR412" s="76"/>
      <c r="GS412" s="76"/>
      <c r="GT412" s="76"/>
      <c r="GU412" s="76"/>
      <c r="GV412" s="76"/>
    </row>
    <row r="413" spans="2:204" s="156" customFormat="1" ht="18.75">
      <c r="B413" s="169">
        <v>406</v>
      </c>
      <c r="C413" s="353">
        <v>44348</v>
      </c>
      <c r="D413" s="354" t="s">
        <v>956</v>
      </c>
      <c r="E413" s="354"/>
      <c r="F413" s="406">
        <v>44368</v>
      </c>
      <c r="G413" s="14">
        <v>3</v>
      </c>
      <c r="H413" s="125" t="s">
        <v>550</v>
      </c>
      <c r="I413" s="125" t="s">
        <v>355</v>
      </c>
      <c r="J413" s="123" t="s">
        <v>290</v>
      </c>
      <c r="K413" s="123" t="s">
        <v>292</v>
      </c>
      <c r="L413" s="238">
        <v>3.95</v>
      </c>
      <c r="M413" s="238">
        <v>2.5</v>
      </c>
      <c r="N413" s="236">
        <f t="shared" si="28"/>
        <v>1.4500000000000002</v>
      </c>
      <c r="O413" s="127">
        <v>44065</v>
      </c>
      <c r="P413" s="42">
        <v>10.1</v>
      </c>
      <c r="Q413" s="337" t="s">
        <v>1282</v>
      </c>
      <c r="R413" s="125" t="s">
        <v>53</v>
      </c>
      <c r="S413" s="125" t="s">
        <v>306</v>
      </c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  <c r="AF413" s="76"/>
      <c r="AG413" s="76"/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  <c r="BG413" s="76"/>
      <c r="BH413" s="76"/>
      <c r="BI413" s="76"/>
      <c r="BJ413" s="76"/>
      <c r="BK413" s="76"/>
      <c r="BL413" s="76"/>
      <c r="BM413" s="76"/>
      <c r="BN413" s="76"/>
      <c r="BO413" s="76"/>
      <c r="BP413" s="76"/>
      <c r="BQ413" s="76"/>
      <c r="BR413" s="76"/>
      <c r="BS413" s="76"/>
      <c r="BT413" s="76"/>
      <c r="BU413" s="76"/>
      <c r="BV413" s="76"/>
      <c r="BW413" s="76"/>
      <c r="BX413" s="76"/>
      <c r="BY413" s="76"/>
      <c r="BZ413" s="76"/>
      <c r="CA413" s="76"/>
      <c r="CB413" s="76"/>
      <c r="CC413" s="76"/>
      <c r="CD413" s="76"/>
      <c r="CE413" s="76"/>
      <c r="CF413" s="76"/>
      <c r="CG413" s="76"/>
      <c r="CH413" s="76"/>
      <c r="CI413" s="76"/>
      <c r="CJ413" s="76"/>
      <c r="CK413" s="76"/>
      <c r="CL413" s="76"/>
      <c r="CM413" s="76"/>
      <c r="CN413" s="76"/>
      <c r="CO413" s="76"/>
      <c r="CP413" s="76"/>
      <c r="CQ413" s="76"/>
      <c r="CR413" s="76"/>
      <c r="CS413" s="76"/>
      <c r="CT413" s="76"/>
      <c r="CU413" s="76"/>
      <c r="CV413" s="76"/>
      <c r="CW413" s="76"/>
      <c r="CX413" s="76"/>
      <c r="CY413" s="76"/>
      <c r="CZ413" s="76"/>
      <c r="DA413" s="76"/>
      <c r="DB413" s="76"/>
      <c r="DC413" s="76"/>
      <c r="DD413" s="76"/>
      <c r="DE413" s="76"/>
      <c r="DF413" s="76"/>
      <c r="DG413" s="76"/>
      <c r="DH413" s="76"/>
      <c r="DI413" s="76"/>
      <c r="DJ413" s="76"/>
      <c r="DK413" s="76"/>
      <c r="DL413" s="76"/>
      <c r="DM413" s="76"/>
      <c r="DN413" s="76"/>
      <c r="DO413" s="76"/>
      <c r="DP413" s="76"/>
      <c r="DQ413" s="76"/>
      <c r="DR413" s="76"/>
      <c r="DS413" s="76"/>
      <c r="DT413" s="76"/>
      <c r="DU413" s="76"/>
      <c r="DV413" s="76"/>
      <c r="DW413" s="76"/>
      <c r="DX413" s="76"/>
      <c r="DY413" s="76"/>
      <c r="DZ413" s="76"/>
      <c r="EA413" s="76"/>
      <c r="EB413" s="76"/>
      <c r="EC413" s="76"/>
      <c r="ED413" s="76"/>
      <c r="EE413" s="76"/>
      <c r="EF413" s="76"/>
      <c r="EG413" s="76"/>
      <c r="EH413" s="76"/>
      <c r="EI413" s="76"/>
      <c r="EJ413" s="76"/>
      <c r="EK413" s="76"/>
      <c r="EL413" s="76"/>
      <c r="EM413" s="76"/>
      <c r="EN413" s="76"/>
      <c r="EO413" s="76"/>
      <c r="EP413" s="76"/>
      <c r="EQ413" s="76"/>
      <c r="ER413" s="76"/>
      <c r="ES413" s="76"/>
      <c r="ET413" s="76"/>
      <c r="EU413" s="76"/>
      <c r="EV413" s="76"/>
      <c r="EW413" s="76"/>
      <c r="EX413" s="76"/>
      <c r="EY413" s="76"/>
      <c r="EZ413" s="76"/>
      <c r="FA413" s="76"/>
      <c r="FB413" s="76"/>
      <c r="FC413" s="76"/>
      <c r="FD413" s="76"/>
      <c r="FE413" s="76"/>
      <c r="FF413" s="76"/>
      <c r="FG413" s="76"/>
      <c r="FH413" s="76"/>
      <c r="FI413" s="76"/>
      <c r="FJ413" s="76"/>
      <c r="FK413" s="76"/>
      <c r="FL413" s="76"/>
      <c r="FM413" s="76"/>
      <c r="FN413" s="76"/>
      <c r="FO413" s="76"/>
      <c r="FP413" s="76"/>
      <c r="FQ413" s="76"/>
      <c r="FR413" s="76"/>
      <c r="FS413" s="76"/>
      <c r="FT413" s="76"/>
      <c r="FU413" s="76"/>
      <c r="FV413" s="76"/>
      <c r="FW413" s="76"/>
      <c r="FX413" s="76"/>
      <c r="FY413" s="76"/>
      <c r="FZ413" s="76"/>
      <c r="GA413" s="76"/>
      <c r="GB413" s="76"/>
      <c r="GC413" s="76"/>
      <c r="GD413" s="76"/>
      <c r="GE413" s="76"/>
      <c r="GF413" s="76"/>
      <c r="GG413" s="76"/>
      <c r="GH413" s="76"/>
      <c r="GI413" s="76"/>
      <c r="GJ413" s="76"/>
      <c r="GK413" s="76"/>
      <c r="GL413" s="76"/>
      <c r="GM413" s="76"/>
      <c r="GN413" s="76"/>
      <c r="GO413" s="76"/>
      <c r="GP413" s="76"/>
      <c r="GQ413" s="76"/>
      <c r="GR413" s="76"/>
      <c r="GS413" s="76"/>
      <c r="GT413" s="76"/>
      <c r="GU413" s="76"/>
      <c r="GV413" s="76"/>
    </row>
    <row r="414" spans="2:204" s="156" customFormat="1" ht="18.75">
      <c r="B414" s="169">
        <v>407</v>
      </c>
      <c r="C414" s="353">
        <v>44348</v>
      </c>
      <c r="D414" s="354" t="s">
        <v>956</v>
      </c>
      <c r="E414" s="354"/>
      <c r="F414" s="406">
        <v>44368</v>
      </c>
      <c r="G414" s="14">
        <v>3</v>
      </c>
      <c r="H414" s="125" t="s">
        <v>550</v>
      </c>
      <c r="I414" s="125" t="s">
        <v>355</v>
      </c>
      <c r="J414" s="123" t="s">
        <v>838</v>
      </c>
      <c r="K414" s="123" t="s">
        <v>837</v>
      </c>
      <c r="L414" s="238">
        <v>3.19</v>
      </c>
      <c r="M414" s="238">
        <v>1</v>
      </c>
      <c r="N414" s="236">
        <f t="shared" si="28"/>
        <v>2.19</v>
      </c>
      <c r="O414" s="127">
        <v>44136</v>
      </c>
      <c r="P414" s="42">
        <v>7.7333333333333334</v>
      </c>
      <c r="Q414" s="337" t="s">
        <v>1282</v>
      </c>
      <c r="R414" s="125" t="s">
        <v>54</v>
      </c>
      <c r="S414" s="125" t="s">
        <v>55</v>
      </c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E414" s="76"/>
      <c r="AF414" s="76"/>
      <c r="AG414" s="76"/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  <c r="BG414" s="76"/>
      <c r="BH414" s="76"/>
      <c r="BI414" s="76"/>
      <c r="BJ414" s="76"/>
      <c r="BK414" s="76"/>
      <c r="BL414" s="76"/>
      <c r="BM414" s="76"/>
      <c r="BN414" s="76"/>
      <c r="BO414" s="76"/>
      <c r="BP414" s="76"/>
      <c r="BQ414" s="76"/>
      <c r="BR414" s="76"/>
      <c r="BS414" s="76"/>
      <c r="BT414" s="76"/>
      <c r="BU414" s="76"/>
      <c r="BV414" s="76"/>
      <c r="BW414" s="76"/>
      <c r="BX414" s="76"/>
      <c r="BY414" s="76"/>
      <c r="BZ414" s="76"/>
      <c r="CA414" s="76"/>
      <c r="CB414" s="76"/>
      <c r="CC414" s="76"/>
      <c r="CD414" s="76"/>
      <c r="CE414" s="76"/>
      <c r="CF414" s="76"/>
      <c r="CG414" s="76"/>
      <c r="CH414" s="76"/>
      <c r="CI414" s="76"/>
      <c r="CJ414" s="76"/>
      <c r="CK414" s="76"/>
      <c r="CL414" s="76"/>
      <c r="CM414" s="76"/>
      <c r="CN414" s="76"/>
      <c r="CO414" s="76"/>
      <c r="CP414" s="76"/>
      <c r="CQ414" s="76"/>
      <c r="CR414" s="76"/>
      <c r="CS414" s="76"/>
      <c r="CT414" s="76"/>
      <c r="CU414" s="76"/>
      <c r="CV414" s="76"/>
      <c r="CW414" s="76"/>
      <c r="CX414" s="76"/>
      <c r="CY414" s="76"/>
      <c r="CZ414" s="76"/>
      <c r="DA414" s="76"/>
      <c r="DB414" s="76"/>
      <c r="DC414" s="76"/>
      <c r="DD414" s="76"/>
      <c r="DE414" s="76"/>
      <c r="DF414" s="76"/>
      <c r="DG414" s="76"/>
      <c r="DH414" s="76"/>
      <c r="DI414" s="76"/>
      <c r="DJ414" s="76"/>
      <c r="DK414" s="76"/>
      <c r="DL414" s="76"/>
      <c r="DM414" s="76"/>
      <c r="DN414" s="76"/>
      <c r="DO414" s="76"/>
      <c r="DP414" s="76"/>
      <c r="DQ414" s="76"/>
      <c r="DR414" s="76"/>
      <c r="DS414" s="76"/>
      <c r="DT414" s="76"/>
      <c r="DU414" s="76"/>
      <c r="DV414" s="76"/>
      <c r="DW414" s="76"/>
      <c r="DX414" s="76"/>
      <c r="DY414" s="76"/>
      <c r="DZ414" s="76"/>
      <c r="EA414" s="76"/>
      <c r="EB414" s="76"/>
      <c r="EC414" s="76"/>
      <c r="ED414" s="76"/>
      <c r="EE414" s="76"/>
      <c r="EF414" s="76"/>
      <c r="EG414" s="76"/>
      <c r="EH414" s="76"/>
      <c r="EI414" s="76"/>
      <c r="EJ414" s="76"/>
      <c r="EK414" s="76"/>
      <c r="EL414" s="76"/>
      <c r="EM414" s="76"/>
      <c r="EN414" s="76"/>
      <c r="EO414" s="76"/>
      <c r="EP414" s="76"/>
      <c r="EQ414" s="76"/>
      <c r="ER414" s="76"/>
      <c r="ES414" s="76"/>
      <c r="ET414" s="76"/>
      <c r="EU414" s="76"/>
      <c r="EV414" s="76"/>
      <c r="EW414" s="76"/>
      <c r="EX414" s="76"/>
      <c r="EY414" s="76"/>
      <c r="EZ414" s="76"/>
      <c r="FA414" s="76"/>
      <c r="FB414" s="76"/>
      <c r="FC414" s="76"/>
      <c r="FD414" s="76"/>
      <c r="FE414" s="76"/>
      <c r="FF414" s="76"/>
      <c r="FG414" s="76"/>
      <c r="FH414" s="76"/>
      <c r="FI414" s="76"/>
      <c r="FJ414" s="76"/>
      <c r="FK414" s="76"/>
      <c r="FL414" s="76"/>
      <c r="FM414" s="76"/>
      <c r="FN414" s="76"/>
      <c r="FO414" s="76"/>
      <c r="FP414" s="76"/>
      <c r="FQ414" s="76"/>
      <c r="FR414" s="76"/>
      <c r="FS414" s="76"/>
      <c r="FT414" s="76"/>
      <c r="FU414" s="76"/>
      <c r="FV414" s="76"/>
      <c r="FW414" s="76"/>
      <c r="FX414" s="76"/>
      <c r="FY414" s="76"/>
      <c r="FZ414" s="76"/>
      <c r="GA414" s="76"/>
      <c r="GB414" s="76"/>
      <c r="GC414" s="76"/>
      <c r="GD414" s="76"/>
      <c r="GE414" s="76"/>
      <c r="GF414" s="76"/>
      <c r="GG414" s="76"/>
      <c r="GH414" s="76"/>
      <c r="GI414" s="76"/>
      <c r="GJ414" s="76"/>
      <c r="GK414" s="76"/>
      <c r="GL414" s="76"/>
      <c r="GM414" s="76"/>
      <c r="GN414" s="76"/>
      <c r="GO414" s="76"/>
      <c r="GP414" s="76"/>
      <c r="GQ414" s="76"/>
      <c r="GR414" s="76"/>
      <c r="GS414" s="76"/>
      <c r="GT414" s="76"/>
      <c r="GU414" s="76"/>
      <c r="GV414" s="76"/>
    </row>
    <row r="415" spans="2:204" s="156" customFormat="1" ht="18.75">
      <c r="B415" s="169">
        <v>408</v>
      </c>
      <c r="C415" s="353">
        <v>44348</v>
      </c>
      <c r="D415" s="354" t="s">
        <v>956</v>
      </c>
      <c r="E415" s="354"/>
      <c r="F415" s="406">
        <v>44368</v>
      </c>
      <c r="G415" s="14">
        <v>3</v>
      </c>
      <c r="H415" s="125" t="s">
        <v>550</v>
      </c>
      <c r="I415" s="125" t="s">
        <v>355</v>
      </c>
      <c r="J415" s="123" t="s">
        <v>892</v>
      </c>
      <c r="K415" s="123" t="s">
        <v>893</v>
      </c>
      <c r="L415" s="238">
        <v>2.11</v>
      </c>
      <c r="M415" s="238">
        <v>0.5</v>
      </c>
      <c r="N415" s="236">
        <f t="shared" si="28"/>
        <v>1.6099999999999999</v>
      </c>
      <c r="O415" s="127">
        <v>44046</v>
      </c>
      <c r="P415" s="42">
        <v>10.733333333333333</v>
      </c>
      <c r="Q415" s="337" t="s">
        <v>1282</v>
      </c>
      <c r="R415" s="125" t="s">
        <v>52</v>
      </c>
      <c r="S415" s="125" t="s">
        <v>69</v>
      </c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E415" s="76"/>
      <c r="AF415" s="76"/>
      <c r="AG415" s="76"/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  <c r="BG415" s="76"/>
      <c r="BH415" s="76"/>
      <c r="BI415" s="76"/>
      <c r="BJ415" s="76"/>
      <c r="BK415" s="76"/>
      <c r="BL415" s="76"/>
      <c r="BM415" s="76"/>
      <c r="BN415" s="76"/>
      <c r="BO415" s="76"/>
      <c r="BP415" s="76"/>
      <c r="BQ415" s="76"/>
      <c r="BR415" s="76"/>
      <c r="BS415" s="76"/>
      <c r="BT415" s="76"/>
      <c r="BU415" s="76"/>
      <c r="BV415" s="76"/>
      <c r="BW415" s="76"/>
      <c r="BX415" s="76"/>
      <c r="BY415" s="76"/>
      <c r="BZ415" s="76"/>
      <c r="CA415" s="76"/>
      <c r="CB415" s="76"/>
      <c r="CC415" s="76"/>
      <c r="CD415" s="76"/>
      <c r="CE415" s="76"/>
      <c r="CF415" s="76"/>
      <c r="CG415" s="76"/>
      <c r="CH415" s="76"/>
      <c r="CI415" s="76"/>
      <c r="CJ415" s="76"/>
      <c r="CK415" s="76"/>
      <c r="CL415" s="76"/>
      <c r="CM415" s="76"/>
      <c r="CN415" s="76"/>
      <c r="CO415" s="76"/>
      <c r="CP415" s="76"/>
      <c r="CQ415" s="76"/>
      <c r="CR415" s="76"/>
      <c r="CS415" s="76"/>
      <c r="CT415" s="76"/>
      <c r="CU415" s="76"/>
      <c r="CV415" s="76"/>
      <c r="CW415" s="76"/>
      <c r="CX415" s="76"/>
      <c r="CY415" s="76"/>
      <c r="CZ415" s="76"/>
      <c r="DA415" s="76"/>
      <c r="DB415" s="76"/>
      <c r="DC415" s="76"/>
      <c r="DD415" s="76"/>
      <c r="DE415" s="76"/>
      <c r="DF415" s="76"/>
      <c r="DG415" s="76"/>
      <c r="DH415" s="76"/>
      <c r="DI415" s="76"/>
      <c r="DJ415" s="76"/>
      <c r="DK415" s="76"/>
      <c r="DL415" s="76"/>
      <c r="DM415" s="76"/>
      <c r="DN415" s="76"/>
      <c r="DO415" s="76"/>
      <c r="DP415" s="76"/>
      <c r="DQ415" s="76"/>
      <c r="DR415" s="76"/>
      <c r="DS415" s="76"/>
      <c r="DT415" s="76"/>
      <c r="DU415" s="76"/>
      <c r="DV415" s="76"/>
      <c r="DW415" s="76"/>
      <c r="DX415" s="76"/>
      <c r="DY415" s="76"/>
      <c r="DZ415" s="76"/>
      <c r="EA415" s="76"/>
      <c r="EB415" s="76"/>
      <c r="EC415" s="76"/>
      <c r="ED415" s="76"/>
      <c r="EE415" s="76"/>
      <c r="EF415" s="76"/>
      <c r="EG415" s="76"/>
      <c r="EH415" s="76"/>
      <c r="EI415" s="76"/>
      <c r="EJ415" s="76"/>
      <c r="EK415" s="76"/>
      <c r="EL415" s="76"/>
      <c r="EM415" s="76"/>
      <c r="EN415" s="76"/>
      <c r="EO415" s="76"/>
      <c r="EP415" s="76"/>
      <c r="EQ415" s="76"/>
      <c r="ER415" s="76"/>
      <c r="ES415" s="76"/>
      <c r="ET415" s="76"/>
      <c r="EU415" s="76"/>
      <c r="EV415" s="76"/>
      <c r="EW415" s="76"/>
      <c r="EX415" s="76"/>
      <c r="EY415" s="76"/>
      <c r="EZ415" s="76"/>
      <c r="FA415" s="76"/>
      <c r="FB415" s="76"/>
      <c r="FC415" s="76"/>
      <c r="FD415" s="76"/>
      <c r="FE415" s="76"/>
      <c r="FF415" s="76"/>
      <c r="FG415" s="76"/>
      <c r="FH415" s="76"/>
      <c r="FI415" s="76"/>
      <c r="FJ415" s="76"/>
      <c r="FK415" s="76"/>
      <c r="FL415" s="76"/>
      <c r="FM415" s="76"/>
      <c r="FN415" s="76"/>
      <c r="FO415" s="76"/>
      <c r="FP415" s="76"/>
      <c r="FQ415" s="76"/>
      <c r="FR415" s="76"/>
      <c r="FS415" s="76"/>
      <c r="FT415" s="76"/>
      <c r="FU415" s="76"/>
      <c r="FV415" s="76"/>
      <c r="FW415" s="76"/>
      <c r="FX415" s="76"/>
      <c r="FY415" s="76"/>
      <c r="FZ415" s="76"/>
      <c r="GA415" s="76"/>
      <c r="GB415" s="76"/>
      <c r="GC415" s="76"/>
      <c r="GD415" s="76"/>
      <c r="GE415" s="76"/>
      <c r="GF415" s="76"/>
      <c r="GG415" s="76"/>
      <c r="GH415" s="76"/>
      <c r="GI415" s="76"/>
      <c r="GJ415" s="76"/>
      <c r="GK415" s="76"/>
      <c r="GL415" s="76"/>
      <c r="GM415" s="76"/>
      <c r="GN415" s="76"/>
      <c r="GO415" s="76"/>
      <c r="GP415" s="76"/>
      <c r="GQ415" s="76"/>
      <c r="GR415" s="76"/>
      <c r="GS415" s="76"/>
      <c r="GT415" s="76"/>
      <c r="GU415" s="76"/>
      <c r="GV415" s="76"/>
    </row>
    <row r="416" spans="2:204" s="156" customFormat="1" ht="18.75">
      <c r="B416" s="169">
        <v>409</v>
      </c>
      <c r="C416" s="353">
        <v>44348</v>
      </c>
      <c r="D416" s="354" t="s">
        <v>956</v>
      </c>
      <c r="E416" s="354"/>
      <c r="F416" s="406">
        <v>44368</v>
      </c>
      <c r="G416" s="14">
        <v>3</v>
      </c>
      <c r="H416" s="125" t="s">
        <v>286</v>
      </c>
      <c r="I416" s="125" t="s">
        <v>420</v>
      </c>
      <c r="J416" s="123" t="s">
        <v>965</v>
      </c>
      <c r="K416" s="123" t="s">
        <v>1154</v>
      </c>
      <c r="L416" s="238">
        <v>4.9400000000000004</v>
      </c>
      <c r="M416" s="238">
        <v>4.5999999999999996</v>
      </c>
      <c r="N416" s="236">
        <f t="shared" si="28"/>
        <v>0.34000000000000075</v>
      </c>
      <c r="O416" s="127">
        <v>44015</v>
      </c>
      <c r="P416" s="42">
        <v>11.766666666666667</v>
      </c>
      <c r="Q416" s="337" t="s">
        <v>1282</v>
      </c>
      <c r="R416" s="125" t="s">
        <v>52</v>
      </c>
      <c r="S416" s="125" t="s">
        <v>69</v>
      </c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E416" s="76"/>
      <c r="AF416" s="76"/>
      <c r="AG416" s="76"/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  <c r="AR416" s="76"/>
      <c r="AS416" s="76"/>
      <c r="AT416" s="76"/>
      <c r="AU416" s="76"/>
      <c r="AV416" s="76"/>
      <c r="AW416" s="76"/>
      <c r="AX416" s="76"/>
      <c r="AY416" s="76"/>
      <c r="AZ416" s="76"/>
      <c r="BA416" s="76"/>
      <c r="BB416" s="76"/>
      <c r="BC416" s="76"/>
      <c r="BD416" s="76"/>
      <c r="BE416" s="76"/>
      <c r="BF416" s="76"/>
      <c r="BG416" s="76"/>
      <c r="BH416" s="76"/>
      <c r="BI416" s="76"/>
      <c r="BJ416" s="76"/>
      <c r="BK416" s="76"/>
      <c r="BL416" s="76"/>
      <c r="BM416" s="76"/>
      <c r="BN416" s="76"/>
      <c r="BO416" s="76"/>
      <c r="BP416" s="76"/>
      <c r="BQ416" s="76"/>
      <c r="BR416" s="76"/>
      <c r="BS416" s="76"/>
      <c r="BT416" s="76"/>
      <c r="BU416" s="76"/>
      <c r="BV416" s="76"/>
      <c r="BW416" s="76"/>
      <c r="BX416" s="76"/>
      <c r="BY416" s="76"/>
      <c r="BZ416" s="76"/>
      <c r="CA416" s="76"/>
      <c r="CB416" s="76"/>
      <c r="CC416" s="76"/>
      <c r="CD416" s="76"/>
      <c r="CE416" s="76"/>
      <c r="CF416" s="76"/>
      <c r="CG416" s="76"/>
      <c r="CH416" s="76"/>
      <c r="CI416" s="76"/>
      <c r="CJ416" s="76"/>
      <c r="CK416" s="76"/>
      <c r="CL416" s="76"/>
      <c r="CM416" s="76"/>
      <c r="CN416" s="76"/>
      <c r="CO416" s="76"/>
      <c r="CP416" s="76"/>
      <c r="CQ416" s="76"/>
      <c r="CR416" s="76"/>
      <c r="CS416" s="76"/>
      <c r="CT416" s="76"/>
      <c r="CU416" s="76"/>
      <c r="CV416" s="76"/>
      <c r="CW416" s="76"/>
      <c r="CX416" s="76"/>
      <c r="CY416" s="76"/>
      <c r="CZ416" s="76"/>
      <c r="DA416" s="76"/>
      <c r="DB416" s="76"/>
      <c r="DC416" s="76"/>
      <c r="DD416" s="76"/>
      <c r="DE416" s="76"/>
      <c r="DF416" s="76"/>
      <c r="DG416" s="76"/>
      <c r="DH416" s="76"/>
      <c r="DI416" s="76"/>
      <c r="DJ416" s="76"/>
      <c r="DK416" s="76"/>
      <c r="DL416" s="76"/>
      <c r="DM416" s="76"/>
      <c r="DN416" s="76"/>
      <c r="DO416" s="76"/>
      <c r="DP416" s="76"/>
      <c r="DQ416" s="76"/>
      <c r="DR416" s="76"/>
      <c r="DS416" s="76"/>
      <c r="DT416" s="76"/>
      <c r="DU416" s="76"/>
      <c r="DV416" s="76"/>
      <c r="DW416" s="76"/>
      <c r="DX416" s="76"/>
      <c r="DY416" s="76"/>
      <c r="DZ416" s="76"/>
      <c r="EA416" s="76"/>
      <c r="EB416" s="76"/>
      <c r="EC416" s="76"/>
      <c r="ED416" s="76"/>
      <c r="EE416" s="76"/>
      <c r="EF416" s="76"/>
      <c r="EG416" s="76"/>
      <c r="EH416" s="76"/>
      <c r="EI416" s="76"/>
      <c r="EJ416" s="76"/>
      <c r="EK416" s="76"/>
      <c r="EL416" s="76"/>
      <c r="EM416" s="76"/>
      <c r="EN416" s="76"/>
      <c r="EO416" s="76"/>
      <c r="EP416" s="76"/>
      <c r="EQ416" s="76"/>
      <c r="ER416" s="76"/>
      <c r="ES416" s="76"/>
      <c r="ET416" s="76"/>
      <c r="EU416" s="76"/>
      <c r="EV416" s="76"/>
      <c r="EW416" s="76"/>
      <c r="EX416" s="76"/>
      <c r="EY416" s="76"/>
      <c r="EZ416" s="76"/>
      <c r="FA416" s="76"/>
      <c r="FB416" s="76"/>
      <c r="FC416" s="76"/>
      <c r="FD416" s="76"/>
      <c r="FE416" s="76"/>
      <c r="FF416" s="76"/>
      <c r="FG416" s="76"/>
      <c r="FH416" s="76"/>
      <c r="FI416" s="76"/>
      <c r="FJ416" s="76"/>
      <c r="FK416" s="76"/>
      <c r="FL416" s="76"/>
      <c r="FM416" s="76"/>
      <c r="FN416" s="76"/>
      <c r="FO416" s="76"/>
      <c r="FP416" s="76"/>
      <c r="FQ416" s="76"/>
      <c r="FR416" s="76"/>
      <c r="FS416" s="76"/>
      <c r="FT416" s="76"/>
      <c r="FU416" s="76"/>
      <c r="FV416" s="76"/>
      <c r="FW416" s="76"/>
      <c r="FX416" s="76"/>
      <c r="FY416" s="76"/>
      <c r="FZ416" s="76"/>
      <c r="GA416" s="76"/>
      <c r="GB416" s="76"/>
      <c r="GC416" s="76"/>
      <c r="GD416" s="76"/>
      <c r="GE416" s="76"/>
      <c r="GF416" s="76"/>
      <c r="GG416" s="76"/>
      <c r="GH416" s="76"/>
      <c r="GI416" s="76"/>
      <c r="GJ416" s="76"/>
      <c r="GK416" s="76"/>
      <c r="GL416" s="76"/>
      <c r="GM416" s="76"/>
      <c r="GN416" s="76"/>
      <c r="GO416" s="76"/>
      <c r="GP416" s="76"/>
      <c r="GQ416" s="76"/>
      <c r="GR416" s="76"/>
      <c r="GS416" s="76"/>
      <c r="GT416" s="76"/>
      <c r="GU416" s="76"/>
      <c r="GV416" s="76"/>
    </row>
    <row r="417" spans="2:204" s="156" customFormat="1" ht="18.75">
      <c r="B417" s="169">
        <v>410</v>
      </c>
      <c r="C417" s="353">
        <v>44348</v>
      </c>
      <c r="D417" s="354" t="s">
        <v>956</v>
      </c>
      <c r="E417" s="354"/>
      <c r="F417" s="406">
        <v>44368</v>
      </c>
      <c r="G417" s="14">
        <v>3</v>
      </c>
      <c r="H417" s="125" t="s">
        <v>286</v>
      </c>
      <c r="I417" s="125" t="s">
        <v>420</v>
      </c>
      <c r="J417" s="123" t="s">
        <v>965</v>
      </c>
      <c r="K417" s="123" t="s">
        <v>1155</v>
      </c>
      <c r="L417" s="238">
        <v>7.3</v>
      </c>
      <c r="M417" s="238">
        <v>6.03</v>
      </c>
      <c r="N417" s="236">
        <f t="shared" si="28"/>
        <v>1.2699999999999996</v>
      </c>
      <c r="O417" s="127">
        <v>44015</v>
      </c>
      <c r="P417" s="42">
        <v>11.766666666666667</v>
      </c>
      <c r="Q417" s="337" t="s">
        <v>1282</v>
      </c>
      <c r="R417" s="125" t="s">
        <v>52</v>
      </c>
      <c r="S417" s="125" t="s">
        <v>69</v>
      </c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  <c r="AF417" s="76"/>
      <c r="AG417" s="76"/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  <c r="AR417" s="76"/>
      <c r="AS417" s="76"/>
      <c r="AT417" s="76"/>
      <c r="AU417" s="76"/>
      <c r="AV417" s="76"/>
      <c r="AW417" s="76"/>
      <c r="AX417" s="76"/>
      <c r="AY417" s="76"/>
      <c r="AZ417" s="76"/>
      <c r="BA417" s="76"/>
      <c r="BB417" s="76"/>
      <c r="BC417" s="76"/>
      <c r="BD417" s="76"/>
      <c r="BE417" s="76"/>
      <c r="BF417" s="76"/>
      <c r="BG417" s="76"/>
      <c r="BH417" s="76"/>
      <c r="BI417" s="76"/>
      <c r="BJ417" s="76"/>
      <c r="BK417" s="76"/>
      <c r="BL417" s="76"/>
      <c r="BM417" s="76"/>
      <c r="BN417" s="76"/>
      <c r="BO417" s="76"/>
      <c r="BP417" s="76"/>
      <c r="BQ417" s="76"/>
      <c r="BR417" s="76"/>
      <c r="BS417" s="76"/>
      <c r="BT417" s="76"/>
      <c r="BU417" s="76"/>
      <c r="BV417" s="76"/>
      <c r="BW417" s="76"/>
      <c r="BX417" s="76"/>
      <c r="BY417" s="76"/>
      <c r="BZ417" s="76"/>
      <c r="CA417" s="76"/>
      <c r="CB417" s="76"/>
      <c r="CC417" s="76"/>
      <c r="CD417" s="76"/>
      <c r="CE417" s="76"/>
      <c r="CF417" s="76"/>
      <c r="CG417" s="76"/>
      <c r="CH417" s="76"/>
      <c r="CI417" s="76"/>
      <c r="CJ417" s="76"/>
      <c r="CK417" s="76"/>
      <c r="CL417" s="76"/>
      <c r="CM417" s="76"/>
      <c r="CN417" s="76"/>
      <c r="CO417" s="76"/>
      <c r="CP417" s="76"/>
      <c r="CQ417" s="76"/>
      <c r="CR417" s="76"/>
      <c r="CS417" s="76"/>
      <c r="CT417" s="76"/>
      <c r="CU417" s="76"/>
      <c r="CV417" s="76"/>
      <c r="CW417" s="76"/>
      <c r="CX417" s="76"/>
      <c r="CY417" s="76"/>
      <c r="CZ417" s="76"/>
      <c r="DA417" s="76"/>
      <c r="DB417" s="76"/>
      <c r="DC417" s="76"/>
      <c r="DD417" s="76"/>
      <c r="DE417" s="76"/>
      <c r="DF417" s="76"/>
      <c r="DG417" s="76"/>
      <c r="DH417" s="76"/>
      <c r="DI417" s="76"/>
      <c r="DJ417" s="76"/>
      <c r="DK417" s="76"/>
      <c r="DL417" s="76"/>
      <c r="DM417" s="76"/>
      <c r="DN417" s="76"/>
      <c r="DO417" s="76"/>
      <c r="DP417" s="76"/>
      <c r="DQ417" s="76"/>
      <c r="DR417" s="76"/>
      <c r="DS417" s="76"/>
      <c r="DT417" s="76"/>
      <c r="DU417" s="76"/>
      <c r="DV417" s="76"/>
      <c r="DW417" s="76"/>
      <c r="DX417" s="76"/>
      <c r="DY417" s="76"/>
      <c r="DZ417" s="76"/>
      <c r="EA417" s="76"/>
      <c r="EB417" s="76"/>
      <c r="EC417" s="76"/>
      <c r="ED417" s="76"/>
      <c r="EE417" s="76"/>
      <c r="EF417" s="76"/>
      <c r="EG417" s="76"/>
      <c r="EH417" s="76"/>
      <c r="EI417" s="76"/>
      <c r="EJ417" s="76"/>
      <c r="EK417" s="76"/>
      <c r="EL417" s="76"/>
      <c r="EM417" s="76"/>
      <c r="EN417" s="76"/>
      <c r="EO417" s="76"/>
      <c r="EP417" s="76"/>
      <c r="EQ417" s="76"/>
      <c r="ER417" s="76"/>
      <c r="ES417" s="76"/>
      <c r="ET417" s="76"/>
      <c r="EU417" s="76"/>
      <c r="EV417" s="76"/>
      <c r="EW417" s="76"/>
      <c r="EX417" s="76"/>
      <c r="EY417" s="76"/>
      <c r="EZ417" s="76"/>
      <c r="FA417" s="76"/>
      <c r="FB417" s="76"/>
      <c r="FC417" s="76"/>
      <c r="FD417" s="76"/>
      <c r="FE417" s="76"/>
      <c r="FF417" s="76"/>
      <c r="FG417" s="76"/>
      <c r="FH417" s="76"/>
      <c r="FI417" s="76"/>
      <c r="FJ417" s="76"/>
      <c r="FK417" s="76"/>
      <c r="FL417" s="76"/>
      <c r="FM417" s="76"/>
      <c r="FN417" s="76"/>
      <c r="FO417" s="76"/>
      <c r="FP417" s="76"/>
      <c r="FQ417" s="76"/>
      <c r="FR417" s="76"/>
      <c r="FS417" s="76"/>
      <c r="FT417" s="76"/>
      <c r="FU417" s="76"/>
      <c r="FV417" s="76"/>
      <c r="FW417" s="76"/>
      <c r="FX417" s="76"/>
      <c r="FY417" s="76"/>
      <c r="FZ417" s="76"/>
      <c r="GA417" s="76"/>
      <c r="GB417" s="76"/>
      <c r="GC417" s="76"/>
      <c r="GD417" s="76"/>
      <c r="GE417" s="76"/>
      <c r="GF417" s="76"/>
      <c r="GG417" s="76"/>
      <c r="GH417" s="76"/>
      <c r="GI417" s="76"/>
      <c r="GJ417" s="76"/>
      <c r="GK417" s="76"/>
      <c r="GL417" s="76"/>
      <c r="GM417" s="76"/>
      <c r="GN417" s="76"/>
      <c r="GO417" s="76"/>
      <c r="GP417" s="76"/>
      <c r="GQ417" s="76"/>
      <c r="GR417" s="76"/>
      <c r="GS417" s="76"/>
      <c r="GT417" s="76"/>
      <c r="GU417" s="76"/>
      <c r="GV417" s="76"/>
    </row>
    <row r="418" spans="2:204" s="156" customFormat="1" ht="18.75">
      <c r="B418" s="169">
        <v>411</v>
      </c>
      <c r="C418" s="353">
        <v>44348</v>
      </c>
      <c r="D418" s="354" t="s">
        <v>956</v>
      </c>
      <c r="E418" s="354"/>
      <c r="F418" s="406">
        <v>44368</v>
      </c>
      <c r="G418" s="14">
        <v>3</v>
      </c>
      <c r="H418" s="125" t="s">
        <v>286</v>
      </c>
      <c r="I418" s="125" t="s">
        <v>420</v>
      </c>
      <c r="J418" s="123" t="s">
        <v>965</v>
      </c>
      <c r="K418" s="123" t="s">
        <v>1156</v>
      </c>
      <c r="L418" s="238">
        <v>3.34</v>
      </c>
      <c r="M418" s="238">
        <v>3.34</v>
      </c>
      <c r="N418" s="236">
        <f t="shared" si="28"/>
        <v>0</v>
      </c>
      <c r="O418" s="127">
        <v>44021</v>
      </c>
      <c r="P418" s="42">
        <v>11.566666666666666</v>
      </c>
      <c r="Q418" s="337" t="s">
        <v>1282</v>
      </c>
      <c r="R418" s="125" t="s">
        <v>52</v>
      </c>
      <c r="S418" s="125" t="s">
        <v>69</v>
      </c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  <c r="AE418" s="76"/>
      <c r="AF418" s="76"/>
      <c r="AG418" s="76"/>
      <c r="AH418" s="76"/>
      <c r="AI418" s="76"/>
      <c r="AJ418" s="76"/>
      <c r="AK418" s="76"/>
      <c r="AL418" s="76"/>
      <c r="AM418" s="76"/>
      <c r="AN418" s="76"/>
      <c r="AO418" s="76"/>
      <c r="AP418" s="76"/>
      <c r="AQ418" s="76"/>
      <c r="AR418" s="76"/>
      <c r="AS418" s="76"/>
      <c r="AT418" s="76"/>
      <c r="AU418" s="76"/>
      <c r="AV418" s="76"/>
      <c r="AW418" s="76"/>
      <c r="AX418" s="76"/>
      <c r="AY418" s="76"/>
      <c r="AZ418" s="76"/>
      <c r="BA418" s="76"/>
      <c r="BB418" s="76"/>
      <c r="BC418" s="76"/>
      <c r="BD418" s="76"/>
      <c r="BE418" s="76"/>
      <c r="BF418" s="76"/>
      <c r="BG418" s="76"/>
      <c r="BH418" s="76"/>
      <c r="BI418" s="76"/>
      <c r="BJ418" s="76"/>
      <c r="BK418" s="76"/>
      <c r="BL418" s="76"/>
      <c r="BM418" s="76"/>
      <c r="BN418" s="76"/>
      <c r="BO418" s="76"/>
      <c r="BP418" s="76"/>
      <c r="BQ418" s="76"/>
      <c r="BR418" s="76"/>
      <c r="BS418" s="76"/>
      <c r="BT418" s="76"/>
      <c r="BU418" s="76"/>
      <c r="BV418" s="76"/>
      <c r="BW418" s="76"/>
      <c r="BX418" s="76"/>
      <c r="BY418" s="76"/>
      <c r="BZ418" s="76"/>
      <c r="CA418" s="76"/>
      <c r="CB418" s="76"/>
      <c r="CC418" s="76"/>
      <c r="CD418" s="76"/>
      <c r="CE418" s="76"/>
      <c r="CF418" s="76"/>
      <c r="CG418" s="76"/>
      <c r="CH418" s="76"/>
      <c r="CI418" s="76"/>
      <c r="CJ418" s="76"/>
      <c r="CK418" s="76"/>
      <c r="CL418" s="76"/>
      <c r="CM418" s="76"/>
      <c r="CN418" s="76"/>
      <c r="CO418" s="76"/>
      <c r="CP418" s="76"/>
      <c r="CQ418" s="76"/>
      <c r="CR418" s="76"/>
      <c r="CS418" s="76"/>
      <c r="CT418" s="76"/>
      <c r="CU418" s="76"/>
      <c r="CV418" s="76"/>
      <c r="CW418" s="76"/>
      <c r="CX418" s="76"/>
      <c r="CY418" s="76"/>
      <c r="CZ418" s="76"/>
      <c r="DA418" s="76"/>
      <c r="DB418" s="76"/>
      <c r="DC418" s="76"/>
      <c r="DD418" s="76"/>
      <c r="DE418" s="76"/>
      <c r="DF418" s="76"/>
      <c r="DG418" s="76"/>
      <c r="DH418" s="76"/>
      <c r="DI418" s="76"/>
      <c r="DJ418" s="76"/>
      <c r="DK418" s="76"/>
      <c r="DL418" s="76"/>
      <c r="DM418" s="76"/>
      <c r="DN418" s="76"/>
      <c r="DO418" s="76"/>
      <c r="DP418" s="76"/>
      <c r="DQ418" s="76"/>
      <c r="DR418" s="76"/>
      <c r="DS418" s="76"/>
      <c r="DT418" s="76"/>
      <c r="DU418" s="76"/>
      <c r="DV418" s="76"/>
      <c r="DW418" s="76"/>
      <c r="DX418" s="76"/>
      <c r="DY418" s="76"/>
      <c r="DZ418" s="76"/>
      <c r="EA418" s="76"/>
      <c r="EB418" s="76"/>
      <c r="EC418" s="76"/>
      <c r="ED418" s="76"/>
      <c r="EE418" s="76"/>
      <c r="EF418" s="76"/>
      <c r="EG418" s="76"/>
      <c r="EH418" s="76"/>
      <c r="EI418" s="76"/>
      <c r="EJ418" s="76"/>
      <c r="EK418" s="76"/>
      <c r="EL418" s="76"/>
      <c r="EM418" s="76"/>
      <c r="EN418" s="76"/>
      <c r="EO418" s="76"/>
      <c r="EP418" s="76"/>
      <c r="EQ418" s="76"/>
      <c r="ER418" s="76"/>
      <c r="ES418" s="76"/>
      <c r="ET418" s="76"/>
      <c r="EU418" s="76"/>
      <c r="EV418" s="76"/>
      <c r="EW418" s="76"/>
      <c r="EX418" s="76"/>
      <c r="EY418" s="76"/>
      <c r="EZ418" s="76"/>
      <c r="FA418" s="76"/>
      <c r="FB418" s="76"/>
      <c r="FC418" s="76"/>
      <c r="FD418" s="76"/>
      <c r="FE418" s="76"/>
      <c r="FF418" s="76"/>
      <c r="FG418" s="76"/>
      <c r="FH418" s="76"/>
      <c r="FI418" s="76"/>
      <c r="FJ418" s="76"/>
      <c r="FK418" s="76"/>
      <c r="FL418" s="76"/>
      <c r="FM418" s="76"/>
      <c r="FN418" s="76"/>
      <c r="FO418" s="76"/>
      <c r="FP418" s="76"/>
      <c r="FQ418" s="76"/>
      <c r="FR418" s="76"/>
      <c r="FS418" s="76"/>
      <c r="FT418" s="76"/>
      <c r="FU418" s="76"/>
      <c r="FV418" s="76"/>
      <c r="FW418" s="76"/>
      <c r="FX418" s="76"/>
      <c r="FY418" s="76"/>
      <c r="FZ418" s="76"/>
      <c r="GA418" s="76"/>
      <c r="GB418" s="76"/>
      <c r="GC418" s="76"/>
      <c r="GD418" s="76"/>
      <c r="GE418" s="76"/>
      <c r="GF418" s="76"/>
      <c r="GG418" s="76"/>
      <c r="GH418" s="76"/>
      <c r="GI418" s="76"/>
      <c r="GJ418" s="76"/>
      <c r="GK418" s="76"/>
      <c r="GL418" s="76"/>
      <c r="GM418" s="76"/>
      <c r="GN418" s="76"/>
      <c r="GO418" s="76"/>
      <c r="GP418" s="76"/>
      <c r="GQ418" s="76"/>
      <c r="GR418" s="76"/>
      <c r="GS418" s="76"/>
      <c r="GT418" s="76"/>
      <c r="GU418" s="76"/>
      <c r="GV418" s="76"/>
    </row>
    <row r="419" spans="2:204" s="156" customFormat="1" ht="18.75">
      <c r="B419" s="169">
        <v>412</v>
      </c>
      <c r="C419" s="353">
        <v>44348</v>
      </c>
      <c r="D419" s="354" t="s">
        <v>956</v>
      </c>
      <c r="E419" s="354"/>
      <c r="F419" s="406">
        <v>44368</v>
      </c>
      <c r="G419" s="14">
        <v>3</v>
      </c>
      <c r="H419" s="125" t="s">
        <v>286</v>
      </c>
      <c r="I419" s="125" t="s">
        <v>420</v>
      </c>
      <c r="J419" s="123" t="s">
        <v>965</v>
      </c>
      <c r="K419" s="123" t="s">
        <v>1157</v>
      </c>
      <c r="L419" s="238">
        <v>3.63</v>
      </c>
      <c r="M419" s="238">
        <v>3.63</v>
      </c>
      <c r="N419" s="236">
        <f t="shared" si="28"/>
        <v>0</v>
      </c>
      <c r="O419" s="127">
        <v>44020</v>
      </c>
      <c r="P419" s="42">
        <v>11.6</v>
      </c>
      <c r="Q419" s="337" t="s">
        <v>1282</v>
      </c>
      <c r="R419" s="125" t="s">
        <v>52</v>
      </c>
      <c r="S419" s="125" t="s">
        <v>69</v>
      </c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  <c r="AF419" s="76"/>
      <c r="AG419" s="76"/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  <c r="AR419" s="76"/>
      <c r="AS419" s="76"/>
      <c r="AT419" s="76"/>
      <c r="AU419" s="76"/>
      <c r="AV419" s="76"/>
      <c r="AW419" s="76"/>
      <c r="AX419" s="76"/>
      <c r="AY419" s="76"/>
      <c r="AZ419" s="76"/>
      <c r="BA419" s="76"/>
      <c r="BB419" s="76"/>
      <c r="BC419" s="76"/>
      <c r="BD419" s="76"/>
      <c r="BE419" s="76"/>
      <c r="BF419" s="76"/>
      <c r="BG419" s="76"/>
      <c r="BH419" s="76"/>
      <c r="BI419" s="76"/>
      <c r="BJ419" s="76"/>
      <c r="BK419" s="76"/>
      <c r="BL419" s="76"/>
      <c r="BM419" s="76"/>
      <c r="BN419" s="76"/>
      <c r="BO419" s="76"/>
      <c r="BP419" s="76"/>
      <c r="BQ419" s="76"/>
      <c r="BR419" s="76"/>
      <c r="BS419" s="76"/>
      <c r="BT419" s="76"/>
      <c r="BU419" s="76"/>
      <c r="BV419" s="76"/>
      <c r="BW419" s="76"/>
      <c r="BX419" s="76"/>
      <c r="BY419" s="76"/>
      <c r="BZ419" s="76"/>
      <c r="CA419" s="76"/>
      <c r="CB419" s="76"/>
      <c r="CC419" s="76"/>
      <c r="CD419" s="76"/>
      <c r="CE419" s="76"/>
      <c r="CF419" s="76"/>
      <c r="CG419" s="76"/>
      <c r="CH419" s="76"/>
      <c r="CI419" s="76"/>
      <c r="CJ419" s="76"/>
      <c r="CK419" s="76"/>
      <c r="CL419" s="76"/>
      <c r="CM419" s="76"/>
      <c r="CN419" s="76"/>
      <c r="CO419" s="76"/>
      <c r="CP419" s="76"/>
      <c r="CQ419" s="76"/>
      <c r="CR419" s="76"/>
      <c r="CS419" s="76"/>
      <c r="CT419" s="76"/>
      <c r="CU419" s="76"/>
      <c r="CV419" s="76"/>
      <c r="CW419" s="76"/>
      <c r="CX419" s="76"/>
      <c r="CY419" s="76"/>
      <c r="CZ419" s="76"/>
      <c r="DA419" s="76"/>
      <c r="DB419" s="76"/>
      <c r="DC419" s="76"/>
      <c r="DD419" s="76"/>
      <c r="DE419" s="76"/>
      <c r="DF419" s="76"/>
      <c r="DG419" s="76"/>
      <c r="DH419" s="76"/>
      <c r="DI419" s="76"/>
      <c r="DJ419" s="76"/>
      <c r="DK419" s="76"/>
      <c r="DL419" s="76"/>
      <c r="DM419" s="76"/>
      <c r="DN419" s="76"/>
      <c r="DO419" s="76"/>
      <c r="DP419" s="76"/>
      <c r="DQ419" s="76"/>
      <c r="DR419" s="76"/>
      <c r="DS419" s="76"/>
      <c r="DT419" s="76"/>
      <c r="DU419" s="76"/>
      <c r="DV419" s="76"/>
      <c r="DW419" s="76"/>
      <c r="DX419" s="76"/>
      <c r="DY419" s="76"/>
      <c r="DZ419" s="76"/>
      <c r="EA419" s="76"/>
      <c r="EB419" s="76"/>
      <c r="EC419" s="76"/>
      <c r="ED419" s="76"/>
      <c r="EE419" s="76"/>
      <c r="EF419" s="76"/>
      <c r="EG419" s="76"/>
      <c r="EH419" s="76"/>
      <c r="EI419" s="76"/>
      <c r="EJ419" s="76"/>
      <c r="EK419" s="76"/>
      <c r="EL419" s="76"/>
      <c r="EM419" s="76"/>
      <c r="EN419" s="76"/>
      <c r="EO419" s="76"/>
      <c r="EP419" s="76"/>
      <c r="EQ419" s="76"/>
      <c r="ER419" s="76"/>
      <c r="ES419" s="76"/>
      <c r="ET419" s="76"/>
      <c r="EU419" s="76"/>
      <c r="EV419" s="76"/>
      <c r="EW419" s="76"/>
      <c r="EX419" s="76"/>
      <c r="EY419" s="76"/>
      <c r="EZ419" s="76"/>
      <c r="FA419" s="76"/>
      <c r="FB419" s="76"/>
      <c r="FC419" s="76"/>
      <c r="FD419" s="76"/>
      <c r="FE419" s="76"/>
      <c r="FF419" s="76"/>
      <c r="FG419" s="76"/>
      <c r="FH419" s="76"/>
      <c r="FI419" s="76"/>
      <c r="FJ419" s="76"/>
      <c r="FK419" s="76"/>
      <c r="FL419" s="76"/>
      <c r="FM419" s="76"/>
      <c r="FN419" s="76"/>
      <c r="FO419" s="76"/>
      <c r="FP419" s="76"/>
      <c r="FQ419" s="76"/>
      <c r="FR419" s="76"/>
      <c r="FS419" s="76"/>
      <c r="FT419" s="76"/>
      <c r="FU419" s="76"/>
      <c r="FV419" s="76"/>
      <c r="FW419" s="76"/>
      <c r="FX419" s="76"/>
      <c r="FY419" s="76"/>
      <c r="FZ419" s="76"/>
      <c r="GA419" s="76"/>
      <c r="GB419" s="76"/>
      <c r="GC419" s="76"/>
      <c r="GD419" s="76"/>
      <c r="GE419" s="76"/>
      <c r="GF419" s="76"/>
      <c r="GG419" s="76"/>
      <c r="GH419" s="76"/>
      <c r="GI419" s="76"/>
      <c r="GJ419" s="76"/>
      <c r="GK419" s="76"/>
      <c r="GL419" s="76"/>
      <c r="GM419" s="76"/>
      <c r="GN419" s="76"/>
      <c r="GO419" s="76"/>
      <c r="GP419" s="76"/>
      <c r="GQ419" s="76"/>
      <c r="GR419" s="76"/>
      <c r="GS419" s="76"/>
      <c r="GT419" s="76"/>
      <c r="GU419" s="76"/>
      <c r="GV419" s="76"/>
    </row>
    <row r="420" spans="2:204" s="156" customFormat="1" ht="18.75">
      <c r="B420" s="169">
        <v>413</v>
      </c>
      <c r="C420" s="353">
        <v>44348</v>
      </c>
      <c r="D420" s="354" t="s">
        <v>956</v>
      </c>
      <c r="E420" s="354"/>
      <c r="F420" s="406">
        <v>44368</v>
      </c>
      <c r="G420" s="14">
        <v>3</v>
      </c>
      <c r="H420" s="125" t="s">
        <v>286</v>
      </c>
      <c r="I420" s="125" t="s">
        <v>420</v>
      </c>
      <c r="J420" s="123" t="s">
        <v>965</v>
      </c>
      <c r="K420" s="123" t="s">
        <v>1158</v>
      </c>
      <c r="L420" s="238">
        <v>5.75</v>
      </c>
      <c r="M420" s="238">
        <v>5.75</v>
      </c>
      <c r="N420" s="236">
        <f t="shared" si="28"/>
        <v>0</v>
      </c>
      <c r="O420" s="127">
        <v>44019</v>
      </c>
      <c r="P420" s="42">
        <v>11.633333333333333</v>
      </c>
      <c r="Q420" s="337" t="s">
        <v>1282</v>
      </c>
      <c r="R420" s="125" t="s">
        <v>52</v>
      </c>
      <c r="S420" s="125" t="s">
        <v>69</v>
      </c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  <c r="AE420" s="76"/>
      <c r="AF420" s="76"/>
      <c r="AG420" s="76"/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  <c r="BG420" s="76"/>
      <c r="BH420" s="76"/>
      <c r="BI420" s="76"/>
      <c r="BJ420" s="76"/>
      <c r="BK420" s="76"/>
      <c r="BL420" s="76"/>
      <c r="BM420" s="76"/>
      <c r="BN420" s="76"/>
      <c r="BO420" s="76"/>
      <c r="BP420" s="76"/>
      <c r="BQ420" s="76"/>
      <c r="BR420" s="76"/>
      <c r="BS420" s="76"/>
      <c r="BT420" s="76"/>
      <c r="BU420" s="76"/>
      <c r="BV420" s="76"/>
      <c r="BW420" s="76"/>
      <c r="BX420" s="76"/>
      <c r="BY420" s="76"/>
      <c r="BZ420" s="76"/>
      <c r="CA420" s="76"/>
      <c r="CB420" s="76"/>
      <c r="CC420" s="76"/>
      <c r="CD420" s="76"/>
      <c r="CE420" s="76"/>
      <c r="CF420" s="76"/>
      <c r="CG420" s="76"/>
      <c r="CH420" s="76"/>
      <c r="CI420" s="76"/>
      <c r="CJ420" s="76"/>
      <c r="CK420" s="76"/>
      <c r="CL420" s="76"/>
      <c r="CM420" s="76"/>
      <c r="CN420" s="76"/>
      <c r="CO420" s="76"/>
      <c r="CP420" s="76"/>
      <c r="CQ420" s="76"/>
      <c r="CR420" s="76"/>
      <c r="CS420" s="76"/>
      <c r="CT420" s="76"/>
      <c r="CU420" s="76"/>
      <c r="CV420" s="76"/>
      <c r="CW420" s="76"/>
      <c r="CX420" s="76"/>
      <c r="CY420" s="76"/>
      <c r="CZ420" s="76"/>
      <c r="DA420" s="76"/>
      <c r="DB420" s="76"/>
      <c r="DC420" s="76"/>
      <c r="DD420" s="76"/>
      <c r="DE420" s="76"/>
      <c r="DF420" s="76"/>
      <c r="DG420" s="76"/>
      <c r="DH420" s="76"/>
      <c r="DI420" s="76"/>
      <c r="DJ420" s="76"/>
      <c r="DK420" s="76"/>
      <c r="DL420" s="76"/>
      <c r="DM420" s="76"/>
      <c r="DN420" s="76"/>
      <c r="DO420" s="76"/>
      <c r="DP420" s="76"/>
      <c r="DQ420" s="76"/>
      <c r="DR420" s="76"/>
      <c r="DS420" s="76"/>
      <c r="DT420" s="76"/>
      <c r="DU420" s="76"/>
      <c r="DV420" s="76"/>
      <c r="DW420" s="76"/>
      <c r="DX420" s="76"/>
      <c r="DY420" s="76"/>
      <c r="DZ420" s="76"/>
      <c r="EA420" s="76"/>
      <c r="EB420" s="76"/>
      <c r="EC420" s="76"/>
      <c r="ED420" s="76"/>
      <c r="EE420" s="76"/>
      <c r="EF420" s="76"/>
      <c r="EG420" s="76"/>
      <c r="EH420" s="76"/>
      <c r="EI420" s="76"/>
      <c r="EJ420" s="76"/>
      <c r="EK420" s="76"/>
      <c r="EL420" s="76"/>
      <c r="EM420" s="76"/>
      <c r="EN420" s="76"/>
      <c r="EO420" s="76"/>
      <c r="EP420" s="76"/>
      <c r="EQ420" s="76"/>
      <c r="ER420" s="76"/>
      <c r="ES420" s="76"/>
      <c r="ET420" s="76"/>
      <c r="EU420" s="76"/>
      <c r="EV420" s="76"/>
      <c r="EW420" s="76"/>
      <c r="EX420" s="76"/>
      <c r="EY420" s="76"/>
      <c r="EZ420" s="76"/>
      <c r="FA420" s="76"/>
      <c r="FB420" s="76"/>
      <c r="FC420" s="76"/>
      <c r="FD420" s="76"/>
      <c r="FE420" s="76"/>
      <c r="FF420" s="76"/>
      <c r="FG420" s="76"/>
      <c r="FH420" s="76"/>
      <c r="FI420" s="76"/>
      <c r="FJ420" s="76"/>
      <c r="FK420" s="76"/>
      <c r="FL420" s="76"/>
      <c r="FM420" s="76"/>
      <c r="FN420" s="76"/>
      <c r="FO420" s="76"/>
      <c r="FP420" s="76"/>
      <c r="FQ420" s="76"/>
      <c r="FR420" s="76"/>
      <c r="FS420" s="76"/>
      <c r="FT420" s="76"/>
      <c r="FU420" s="76"/>
      <c r="FV420" s="76"/>
      <c r="FW420" s="76"/>
      <c r="FX420" s="76"/>
      <c r="FY420" s="76"/>
      <c r="FZ420" s="76"/>
      <c r="GA420" s="76"/>
      <c r="GB420" s="76"/>
      <c r="GC420" s="76"/>
      <c r="GD420" s="76"/>
      <c r="GE420" s="76"/>
      <c r="GF420" s="76"/>
      <c r="GG420" s="76"/>
      <c r="GH420" s="76"/>
      <c r="GI420" s="76"/>
      <c r="GJ420" s="76"/>
      <c r="GK420" s="76"/>
      <c r="GL420" s="76"/>
      <c r="GM420" s="76"/>
      <c r="GN420" s="76"/>
      <c r="GO420" s="76"/>
      <c r="GP420" s="76"/>
      <c r="GQ420" s="76"/>
      <c r="GR420" s="76"/>
      <c r="GS420" s="76"/>
      <c r="GT420" s="76"/>
      <c r="GU420" s="76"/>
      <c r="GV420" s="76"/>
    </row>
    <row r="421" spans="2:204" s="156" customFormat="1" ht="18.75">
      <c r="B421" s="169">
        <v>414</v>
      </c>
      <c r="C421" s="353">
        <v>44348</v>
      </c>
      <c r="D421" s="354" t="s">
        <v>956</v>
      </c>
      <c r="E421" s="354"/>
      <c r="F421" s="406">
        <v>44368</v>
      </c>
      <c r="G421" s="14">
        <v>3</v>
      </c>
      <c r="H421" s="125" t="s">
        <v>286</v>
      </c>
      <c r="I421" s="125" t="s">
        <v>420</v>
      </c>
      <c r="J421" s="123" t="s">
        <v>965</v>
      </c>
      <c r="K421" s="123" t="s">
        <v>1159</v>
      </c>
      <c r="L421" s="238">
        <v>1.66</v>
      </c>
      <c r="M421" s="238">
        <v>1.5</v>
      </c>
      <c r="N421" s="236">
        <f t="shared" si="28"/>
        <v>0.15999999999999992</v>
      </c>
      <c r="O421" s="127">
        <v>44022</v>
      </c>
      <c r="P421" s="42">
        <v>11.533333333333333</v>
      </c>
      <c r="Q421" s="337" t="s">
        <v>1282</v>
      </c>
      <c r="R421" s="125" t="s">
        <v>52</v>
      </c>
      <c r="S421" s="125" t="s">
        <v>69</v>
      </c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6"/>
      <c r="AF421" s="76"/>
      <c r="AG421" s="76"/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  <c r="AR421" s="76"/>
      <c r="AS421" s="76"/>
      <c r="AT421" s="76"/>
      <c r="AU421" s="76"/>
      <c r="AV421" s="76"/>
      <c r="AW421" s="76"/>
      <c r="AX421" s="76"/>
      <c r="AY421" s="76"/>
      <c r="AZ421" s="76"/>
      <c r="BA421" s="76"/>
      <c r="BB421" s="76"/>
      <c r="BC421" s="76"/>
      <c r="BD421" s="76"/>
      <c r="BE421" s="76"/>
      <c r="BF421" s="76"/>
      <c r="BG421" s="76"/>
      <c r="BH421" s="76"/>
      <c r="BI421" s="76"/>
      <c r="BJ421" s="76"/>
      <c r="BK421" s="76"/>
      <c r="BL421" s="76"/>
      <c r="BM421" s="76"/>
      <c r="BN421" s="76"/>
      <c r="BO421" s="76"/>
      <c r="BP421" s="76"/>
      <c r="BQ421" s="76"/>
      <c r="BR421" s="76"/>
      <c r="BS421" s="76"/>
      <c r="BT421" s="76"/>
      <c r="BU421" s="76"/>
      <c r="BV421" s="76"/>
      <c r="BW421" s="76"/>
      <c r="BX421" s="76"/>
      <c r="BY421" s="76"/>
      <c r="BZ421" s="76"/>
      <c r="CA421" s="76"/>
      <c r="CB421" s="76"/>
      <c r="CC421" s="76"/>
      <c r="CD421" s="76"/>
      <c r="CE421" s="76"/>
      <c r="CF421" s="76"/>
      <c r="CG421" s="76"/>
      <c r="CH421" s="76"/>
      <c r="CI421" s="76"/>
      <c r="CJ421" s="76"/>
      <c r="CK421" s="76"/>
      <c r="CL421" s="76"/>
      <c r="CM421" s="76"/>
      <c r="CN421" s="76"/>
      <c r="CO421" s="76"/>
      <c r="CP421" s="76"/>
      <c r="CQ421" s="76"/>
      <c r="CR421" s="76"/>
      <c r="CS421" s="76"/>
      <c r="CT421" s="76"/>
      <c r="CU421" s="76"/>
      <c r="CV421" s="76"/>
      <c r="CW421" s="76"/>
      <c r="CX421" s="76"/>
      <c r="CY421" s="76"/>
      <c r="CZ421" s="76"/>
      <c r="DA421" s="76"/>
      <c r="DB421" s="76"/>
      <c r="DC421" s="76"/>
      <c r="DD421" s="76"/>
      <c r="DE421" s="76"/>
      <c r="DF421" s="76"/>
      <c r="DG421" s="76"/>
      <c r="DH421" s="76"/>
      <c r="DI421" s="76"/>
      <c r="DJ421" s="76"/>
      <c r="DK421" s="76"/>
      <c r="DL421" s="76"/>
      <c r="DM421" s="76"/>
      <c r="DN421" s="76"/>
      <c r="DO421" s="76"/>
      <c r="DP421" s="76"/>
      <c r="DQ421" s="76"/>
      <c r="DR421" s="76"/>
      <c r="DS421" s="76"/>
      <c r="DT421" s="76"/>
      <c r="DU421" s="76"/>
      <c r="DV421" s="76"/>
      <c r="DW421" s="76"/>
      <c r="DX421" s="76"/>
      <c r="DY421" s="76"/>
      <c r="DZ421" s="76"/>
      <c r="EA421" s="76"/>
      <c r="EB421" s="76"/>
      <c r="EC421" s="76"/>
      <c r="ED421" s="76"/>
      <c r="EE421" s="76"/>
      <c r="EF421" s="76"/>
      <c r="EG421" s="76"/>
      <c r="EH421" s="76"/>
      <c r="EI421" s="76"/>
      <c r="EJ421" s="76"/>
      <c r="EK421" s="76"/>
      <c r="EL421" s="76"/>
      <c r="EM421" s="76"/>
      <c r="EN421" s="76"/>
      <c r="EO421" s="76"/>
      <c r="EP421" s="76"/>
      <c r="EQ421" s="76"/>
      <c r="ER421" s="76"/>
      <c r="ES421" s="76"/>
      <c r="ET421" s="76"/>
      <c r="EU421" s="76"/>
      <c r="EV421" s="76"/>
      <c r="EW421" s="76"/>
      <c r="EX421" s="76"/>
      <c r="EY421" s="76"/>
      <c r="EZ421" s="76"/>
      <c r="FA421" s="76"/>
      <c r="FB421" s="76"/>
      <c r="FC421" s="76"/>
      <c r="FD421" s="76"/>
      <c r="FE421" s="76"/>
      <c r="FF421" s="76"/>
      <c r="FG421" s="76"/>
      <c r="FH421" s="76"/>
      <c r="FI421" s="76"/>
      <c r="FJ421" s="76"/>
      <c r="FK421" s="76"/>
      <c r="FL421" s="76"/>
      <c r="FM421" s="76"/>
      <c r="FN421" s="76"/>
      <c r="FO421" s="76"/>
      <c r="FP421" s="76"/>
      <c r="FQ421" s="76"/>
      <c r="FR421" s="76"/>
      <c r="FS421" s="76"/>
      <c r="FT421" s="76"/>
      <c r="FU421" s="76"/>
      <c r="FV421" s="76"/>
      <c r="FW421" s="76"/>
      <c r="FX421" s="76"/>
      <c r="FY421" s="76"/>
      <c r="FZ421" s="76"/>
      <c r="GA421" s="76"/>
      <c r="GB421" s="76"/>
      <c r="GC421" s="76"/>
      <c r="GD421" s="76"/>
      <c r="GE421" s="76"/>
      <c r="GF421" s="76"/>
      <c r="GG421" s="76"/>
      <c r="GH421" s="76"/>
      <c r="GI421" s="76"/>
      <c r="GJ421" s="76"/>
      <c r="GK421" s="76"/>
      <c r="GL421" s="76"/>
      <c r="GM421" s="76"/>
      <c r="GN421" s="76"/>
      <c r="GO421" s="76"/>
      <c r="GP421" s="76"/>
      <c r="GQ421" s="76"/>
      <c r="GR421" s="76"/>
      <c r="GS421" s="76"/>
      <c r="GT421" s="76"/>
      <c r="GU421" s="76"/>
      <c r="GV421" s="76"/>
    </row>
    <row r="422" spans="2:204" s="156" customFormat="1" ht="18.75">
      <c r="B422" s="169">
        <v>415</v>
      </c>
      <c r="C422" s="353">
        <v>44348</v>
      </c>
      <c r="D422" s="354" t="s">
        <v>956</v>
      </c>
      <c r="E422" s="354"/>
      <c r="F422" s="406">
        <v>44368</v>
      </c>
      <c r="G422" s="14">
        <v>3</v>
      </c>
      <c r="H422" s="125" t="s">
        <v>286</v>
      </c>
      <c r="I422" s="125" t="s">
        <v>420</v>
      </c>
      <c r="J422" s="123" t="s">
        <v>965</v>
      </c>
      <c r="K422" s="123" t="s">
        <v>1160</v>
      </c>
      <c r="L422" s="238">
        <v>2.35</v>
      </c>
      <c r="M422" s="238">
        <v>2.35</v>
      </c>
      <c r="N422" s="236">
        <f t="shared" si="28"/>
        <v>0</v>
      </c>
      <c r="O422" s="127">
        <v>44022</v>
      </c>
      <c r="P422" s="42">
        <v>11.533333333333333</v>
      </c>
      <c r="Q422" s="337" t="s">
        <v>1282</v>
      </c>
      <c r="R422" s="125" t="s">
        <v>52</v>
      </c>
      <c r="S422" s="125" t="s">
        <v>69</v>
      </c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  <c r="BV422" s="76"/>
      <c r="BW422" s="76"/>
      <c r="BX422" s="76"/>
      <c r="BY422" s="76"/>
      <c r="BZ422" s="76"/>
      <c r="CA422" s="76"/>
      <c r="CB422" s="76"/>
      <c r="CC422" s="76"/>
      <c r="CD422" s="76"/>
      <c r="CE422" s="76"/>
      <c r="CF422" s="76"/>
      <c r="CG422" s="76"/>
      <c r="CH422" s="76"/>
      <c r="CI422" s="76"/>
      <c r="CJ422" s="76"/>
      <c r="CK422" s="76"/>
      <c r="CL422" s="76"/>
      <c r="CM422" s="76"/>
      <c r="CN422" s="76"/>
      <c r="CO422" s="76"/>
      <c r="CP422" s="76"/>
      <c r="CQ422" s="76"/>
      <c r="CR422" s="76"/>
      <c r="CS422" s="76"/>
      <c r="CT422" s="76"/>
      <c r="CU422" s="76"/>
      <c r="CV422" s="76"/>
      <c r="CW422" s="76"/>
      <c r="CX422" s="76"/>
      <c r="CY422" s="76"/>
      <c r="CZ422" s="76"/>
      <c r="DA422" s="76"/>
      <c r="DB422" s="76"/>
      <c r="DC422" s="76"/>
      <c r="DD422" s="76"/>
      <c r="DE422" s="76"/>
      <c r="DF422" s="76"/>
      <c r="DG422" s="76"/>
      <c r="DH422" s="76"/>
      <c r="DI422" s="76"/>
      <c r="DJ422" s="76"/>
      <c r="DK422" s="76"/>
      <c r="DL422" s="76"/>
      <c r="DM422" s="76"/>
      <c r="DN422" s="76"/>
      <c r="DO422" s="76"/>
      <c r="DP422" s="76"/>
      <c r="DQ422" s="76"/>
      <c r="DR422" s="76"/>
      <c r="DS422" s="76"/>
      <c r="DT422" s="76"/>
      <c r="DU422" s="76"/>
      <c r="DV422" s="76"/>
      <c r="DW422" s="76"/>
      <c r="DX422" s="76"/>
      <c r="DY422" s="76"/>
      <c r="DZ422" s="76"/>
      <c r="EA422" s="76"/>
      <c r="EB422" s="76"/>
      <c r="EC422" s="76"/>
      <c r="ED422" s="76"/>
      <c r="EE422" s="76"/>
      <c r="EF422" s="76"/>
      <c r="EG422" s="76"/>
      <c r="EH422" s="76"/>
      <c r="EI422" s="76"/>
      <c r="EJ422" s="76"/>
      <c r="EK422" s="76"/>
      <c r="EL422" s="76"/>
      <c r="EM422" s="76"/>
      <c r="EN422" s="76"/>
      <c r="EO422" s="76"/>
      <c r="EP422" s="76"/>
      <c r="EQ422" s="76"/>
      <c r="ER422" s="76"/>
      <c r="ES422" s="76"/>
      <c r="ET422" s="76"/>
      <c r="EU422" s="76"/>
      <c r="EV422" s="76"/>
      <c r="EW422" s="76"/>
      <c r="EX422" s="76"/>
      <c r="EY422" s="76"/>
      <c r="EZ422" s="76"/>
      <c r="FA422" s="76"/>
      <c r="FB422" s="76"/>
      <c r="FC422" s="76"/>
      <c r="FD422" s="76"/>
      <c r="FE422" s="76"/>
      <c r="FF422" s="76"/>
      <c r="FG422" s="76"/>
      <c r="FH422" s="76"/>
      <c r="FI422" s="76"/>
      <c r="FJ422" s="76"/>
      <c r="FK422" s="76"/>
      <c r="FL422" s="76"/>
      <c r="FM422" s="76"/>
      <c r="FN422" s="76"/>
      <c r="FO422" s="76"/>
      <c r="FP422" s="76"/>
      <c r="FQ422" s="76"/>
      <c r="FR422" s="76"/>
      <c r="FS422" s="76"/>
      <c r="FT422" s="76"/>
      <c r="FU422" s="76"/>
      <c r="FV422" s="76"/>
      <c r="FW422" s="76"/>
      <c r="FX422" s="76"/>
      <c r="FY422" s="76"/>
      <c r="FZ422" s="76"/>
      <c r="GA422" s="76"/>
      <c r="GB422" s="76"/>
      <c r="GC422" s="76"/>
      <c r="GD422" s="76"/>
      <c r="GE422" s="76"/>
      <c r="GF422" s="76"/>
      <c r="GG422" s="76"/>
      <c r="GH422" s="76"/>
      <c r="GI422" s="76"/>
      <c r="GJ422" s="76"/>
      <c r="GK422" s="76"/>
      <c r="GL422" s="76"/>
      <c r="GM422" s="76"/>
      <c r="GN422" s="76"/>
      <c r="GO422" s="76"/>
      <c r="GP422" s="76"/>
      <c r="GQ422" s="76"/>
      <c r="GR422" s="76"/>
      <c r="GS422" s="76"/>
      <c r="GT422" s="76"/>
      <c r="GU422" s="76"/>
      <c r="GV422" s="76"/>
    </row>
    <row r="423" spans="2:204" s="156" customFormat="1" ht="18.75">
      <c r="B423" s="169">
        <v>416</v>
      </c>
      <c r="C423" s="353">
        <v>44348</v>
      </c>
      <c r="D423" s="354" t="s">
        <v>956</v>
      </c>
      <c r="E423" s="354"/>
      <c r="F423" s="406">
        <v>44368</v>
      </c>
      <c r="G423" s="14">
        <v>3</v>
      </c>
      <c r="H423" s="125" t="s">
        <v>420</v>
      </c>
      <c r="I423" s="125" t="s">
        <v>1018</v>
      </c>
      <c r="J423" s="123" t="s">
        <v>775</v>
      </c>
      <c r="K423" s="123" t="s">
        <v>1161</v>
      </c>
      <c r="L423" s="238">
        <v>5.2</v>
      </c>
      <c r="M423" s="238">
        <v>0.2</v>
      </c>
      <c r="N423" s="236">
        <f t="shared" si="28"/>
        <v>5</v>
      </c>
      <c r="O423" s="127">
        <v>44041</v>
      </c>
      <c r="P423" s="42">
        <v>10.9</v>
      </c>
      <c r="Q423" s="337" t="s">
        <v>1282</v>
      </c>
      <c r="R423" s="125" t="s">
        <v>52</v>
      </c>
      <c r="S423" s="125" t="s">
        <v>112</v>
      </c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  <c r="BV423" s="76"/>
      <c r="BW423" s="76"/>
      <c r="BX423" s="76"/>
      <c r="BY423" s="76"/>
      <c r="BZ423" s="76"/>
      <c r="CA423" s="76"/>
      <c r="CB423" s="76"/>
      <c r="CC423" s="76"/>
      <c r="CD423" s="76"/>
      <c r="CE423" s="76"/>
      <c r="CF423" s="76"/>
      <c r="CG423" s="76"/>
      <c r="CH423" s="76"/>
      <c r="CI423" s="76"/>
      <c r="CJ423" s="76"/>
      <c r="CK423" s="76"/>
      <c r="CL423" s="76"/>
      <c r="CM423" s="76"/>
      <c r="CN423" s="76"/>
      <c r="CO423" s="76"/>
      <c r="CP423" s="76"/>
      <c r="CQ423" s="76"/>
      <c r="CR423" s="76"/>
      <c r="CS423" s="76"/>
      <c r="CT423" s="76"/>
      <c r="CU423" s="76"/>
      <c r="CV423" s="76"/>
      <c r="CW423" s="76"/>
      <c r="CX423" s="76"/>
      <c r="CY423" s="76"/>
      <c r="CZ423" s="76"/>
      <c r="DA423" s="76"/>
      <c r="DB423" s="76"/>
      <c r="DC423" s="76"/>
      <c r="DD423" s="76"/>
      <c r="DE423" s="76"/>
      <c r="DF423" s="76"/>
      <c r="DG423" s="76"/>
      <c r="DH423" s="76"/>
      <c r="DI423" s="76"/>
      <c r="DJ423" s="76"/>
      <c r="DK423" s="76"/>
      <c r="DL423" s="76"/>
      <c r="DM423" s="76"/>
      <c r="DN423" s="76"/>
      <c r="DO423" s="76"/>
      <c r="DP423" s="76"/>
      <c r="DQ423" s="76"/>
      <c r="DR423" s="76"/>
      <c r="DS423" s="76"/>
      <c r="DT423" s="76"/>
      <c r="DU423" s="76"/>
      <c r="DV423" s="76"/>
      <c r="DW423" s="76"/>
      <c r="DX423" s="76"/>
      <c r="DY423" s="76"/>
      <c r="DZ423" s="76"/>
      <c r="EA423" s="76"/>
      <c r="EB423" s="76"/>
      <c r="EC423" s="76"/>
      <c r="ED423" s="76"/>
      <c r="EE423" s="76"/>
      <c r="EF423" s="76"/>
      <c r="EG423" s="76"/>
      <c r="EH423" s="76"/>
      <c r="EI423" s="76"/>
      <c r="EJ423" s="76"/>
      <c r="EK423" s="76"/>
      <c r="EL423" s="76"/>
      <c r="EM423" s="76"/>
      <c r="EN423" s="76"/>
      <c r="EO423" s="76"/>
      <c r="EP423" s="76"/>
      <c r="EQ423" s="76"/>
      <c r="ER423" s="76"/>
      <c r="ES423" s="76"/>
      <c r="ET423" s="76"/>
      <c r="EU423" s="76"/>
      <c r="EV423" s="76"/>
      <c r="EW423" s="76"/>
      <c r="EX423" s="76"/>
      <c r="EY423" s="76"/>
      <c r="EZ423" s="76"/>
      <c r="FA423" s="76"/>
      <c r="FB423" s="76"/>
      <c r="FC423" s="76"/>
      <c r="FD423" s="76"/>
      <c r="FE423" s="76"/>
      <c r="FF423" s="76"/>
      <c r="FG423" s="76"/>
      <c r="FH423" s="76"/>
      <c r="FI423" s="76"/>
      <c r="FJ423" s="76"/>
      <c r="FK423" s="76"/>
      <c r="FL423" s="76"/>
      <c r="FM423" s="76"/>
      <c r="FN423" s="76"/>
      <c r="FO423" s="76"/>
      <c r="FP423" s="76"/>
      <c r="FQ423" s="76"/>
      <c r="FR423" s="76"/>
      <c r="FS423" s="76"/>
      <c r="FT423" s="76"/>
      <c r="FU423" s="76"/>
      <c r="FV423" s="76"/>
      <c r="FW423" s="76"/>
      <c r="FX423" s="76"/>
      <c r="FY423" s="76"/>
      <c r="FZ423" s="76"/>
      <c r="GA423" s="76"/>
      <c r="GB423" s="76"/>
      <c r="GC423" s="76"/>
      <c r="GD423" s="76"/>
      <c r="GE423" s="76"/>
      <c r="GF423" s="76"/>
      <c r="GG423" s="76"/>
      <c r="GH423" s="76"/>
      <c r="GI423" s="76"/>
      <c r="GJ423" s="76"/>
      <c r="GK423" s="76"/>
      <c r="GL423" s="76"/>
      <c r="GM423" s="76"/>
      <c r="GN423" s="76"/>
      <c r="GO423" s="76"/>
      <c r="GP423" s="76"/>
      <c r="GQ423" s="76"/>
      <c r="GR423" s="76"/>
      <c r="GS423" s="76"/>
      <c r="GT423" s="76"/>
      <c r="GU423" s="76"/>
      <c r="GV423" s="76"/>
    </row>
    <row r="424" spans="2:204" s="156" customFormat="1" ht="18.75">
      <c r="B424" s="169">
        <v>417</v>
      </c>
      <c r="C424" s="353">
        <v>44348</v>
      </c>
      <c r="D424" s="354" t="s">
        <v>957</v>
      </c>
      <c r="E424" s="354"/>
      <c r="F424" s="406">
        <v>44369</v>
      </c>
      <c r="G424" s="11">
        <v>1</v>
      </c>
      <c r="H424" s="125" t="s">
        <v>173</v>
      </c>
      <c r="I424" s="125" t="s">
        <v>38</v>
      </c>
      <c r="J424" s="123" t="s">
        <v>873</v>
      </c>
      <c r="K424" s="123" t="s">
        <v>1162</v>
      </c>
      <c r="L424" s="238">
        <v>3.89</v>
      </c>
      <c r="M424" s="238">
        <v>1.5</v>
      </c>
      <c r="N424" s="236">
        <f t="shared" si="28"/>
        <v>2.39</v>
      </c>
      <c r="O424" s="127">
        <v>44041</v>
      </c>
      <c r="P424" s="42">
        <v>10.933333333333334</v>
      </c>
      <c r="Q424" s="337" t="s">
        <v>1282</v>
      </c>
      <c r="R424" s="125" t="s">
        <v>20</v>
      </c>
      <c r="S424" s="125" t="s">
        <v>56</v>
      </c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  <c r="BV424" s="76"/>
      <c r="BW424" s="76"/>
      <c r="BX424" s="76"/>
      <c r="BY424" s="76"/>
      <c r="BZ424" s="76"/>
      <c r="CA424" s="76"/>
      <c r="CB424" s="76"/>
      <c r="CC424" s="76"/>
      <c r="CD424" s="76"/>
      <c r="CE424" s="76"/>
      <c r="CF424" s="76"/>
      <c r="CG424" s="76"/>
      <c r="CH424" s="76"/>
      <c r="CI424" s="76"/>
      <c r="CJ424" s="76"/>
      <c r="CK424" s="76"/>
      <c r="CL424" s="76"/>
      <c r="CM424" s="76"/>
      <c r="CN424" s="76"/>
      <c r="CO424" s="76"/>
      <c r="CP424" s="76"/>
      <c r="CQ424" s="76"/>
      <c r="CR424" s="76"/>
      <c r="CS424" s="76"/>
      <c r="CT424" s="76"/>
      <c r="CU424" s="76"/>
      <c r="CV424" s="76"/>
      <c r="CW424" s="76"/>
      <c r="CX424" s="76"/>
      <c r="CY424" s="76"/>
      <c r="CZ424" s="76"/>
      <c r="DA424" s="76"/>
      <c r="DB424" s="76"/>
      <c r="DC424" s="76"/>
      <c r="DD424" s="76"/>
      <c r="DE424" s="76"/>
      <c r="DF424" s="76"/>
      <c r="DG424" s="76"/>
      <c r="DH424" s="76"/>
      <c r="DI424" s="76"/>
      <c r="DJ424" s="76"/>
      <c r="DK424" s="76"/>
      <c r="DL424" s="76"/>
      <c r="DM424" s="76"/>
      <c r="DN424" s="76"/>
      <c r="DO424" s="76"/>
      <c r="DP424" s="76"/>
      <c r="DQ424" s="76"/>
      <c r="DR424" s="76"/>
      <c r="DS424" s="76"/>
      <c r="DT424" s="76"/>
      <c r="DU424" s="76"/>
      <c r="DV424" s="76"/>
      <c r="DW424" s="76"/>
      <c r="DX424" s="76"/>
      <c r="DY424" s="76"/>
      <c r="DZ424" s="76"/>
      <c r="EA424" s="76"/>
      <c r="EB424" s="76"/>
      <c r="EC424" s="76"/>
      <c r="ED424" s="76"/>
      <c r="EE424" s="76"/>
      <c r="EF424" s="76"/>
      <c r="EG424" s="76"/>
      <c r="EH424" s="76"/>
      <c r="EI424" s="76"/>
      <c r="EJ424" s="76"/>
      <c r="EK424" s="76"/>
      <c r="EL424" s="76"/>
      <c r="EM424" s="76"/>
      <c r="EN424" s="76"/>
      <c r="EO424" s="76"/>
      <c r="EP424" s="76"/>
      <c r="EQ424" s="76"/>
      <c r="ER424" s="76"/>
      <c r="ES424" s="76"/>
      <c r="ET424" s="76"/>
      <c r="EU424" s="76"/>
      <c r="EV424" s="76"/>
      <c r="EW424" s="76"/>
      <c r="EX424" s="76"/>
      <c r="EY424" s="76"/>
      <c r="EZ424" s="76"/>
      <c r="FA424" s="76"/>
      <c r="FB424" s="76"/>
      <c r="FC424" s="76"/>
      <c r="FD424" s="76"/>
      <c r="FE424" s="76"/>
      <c r="FF424" s="76"/>
      <c r="FG424" s="76"/>
      <c r="FH424" s="76"/>
      <c r="FI424" s="76"/>
      <c r="FJ424" s="76"/>
      <c r="FK424" s="76"/>
      <c r="FL424" s="76"/>
      <c r="FM424" s="76"/>
      <c r="FN424" s="76"/>
      <c r="FO424" s="76"/>
      <c r="FP424" s="76"/>
      <c r="FQ424" s="76"/>
      <c r="FR424" s="76"/>
      <c r="FS424" s="76"/>
      <c r="FT424" s="76"/>
      <c r="FU424" s="76"/>
      <c r="FV424" s="76"/>
      <c r="FW424" s="76"/>
      <c r="FX424" s="76"/>
      <c r="FY424" s="76"/>
      <c r="FZ424" s="76"/>
      <c r="GA424" s="76"/>
      <c r="GB424" s="76"/>
      <c r="GC424" s="76"/>
      <c r="GD424" s="76"/>
      <c r="GE424" s="76"/>
      <c r="GF424" s="76"/>
      <c r="GG424" s="76"/>
      <c r="GH424" s="76"/>
      <c r="GI424" s="76"/>
      <c r="GJ424" s="76"/>
      <c r="GK424" s="76"/>
      <c r="GL424" s="76"/>
      <c r="GM424" s="76"/>
      <c r="GN424" s="76"/>
      <c r="GO424" s="76"/>
      <c r="GP424" s="76"/>
      <c r="GQ424" s="76"/>
      <c r="GR424" s="76"/>
      <c r="GS424" s="76"/>
      <c r="GT424" s="76"/>
      <c r="GU424" s="76"/>
      <c r="GV424" s="76"/>
    </row>
    <row r="425" spans="2:204" s="156" customFormat="1" ht="18.75">
      <c r="B425" s="169">
        <v>418</v>
      </c>
      <c r="C425" s="353">
        <v>44348</v>
      </c>
      <c r="D425" s="354" t="s">
        <v>957</v>
      </c>
      <c r="E425" s="354"/>
      <c r="F425" s="406">
        <v>44369</v>
      </c>
      <c r="G425" s="11">
        <v>1</v>
      </c>
      <c r="H425" s="125" t="s">
        <v>173</v>
      </c>
      <c r="I425" s="125" t="s">
        <v>38</v>
      </c>
      <c r="J425" s="123" t="s">
        <v>613</v>
      </c>
      <c r="K425" s="123" t="s">
        <v>806</v>
      </c>
      <c r="L425" s="238">
        <v>2.8</v>
      </c>
      <c r="M425" s="238">
        <v>2.74</v>
      </c>
      <c r="N425" s="236">
        <f t="shared" si="28"/>
        <v>5.9999999999999609E-2</v>
      </c>
      <c r="O425" s="127">
        <v>44086</v>
      </c>
      <c r="P425" s="42">
        <v>9.4333333333333336</v>
      </c>
      <c r="Q425" s="337" t="s">
        <v>1282</v>
      </c>
      <c r="R425" s="125" t="s">
        <v>20</v>
      </c>
      <c r="S425" s="125" t="s">
        <v>810</v>
      </c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  <c r="BV425" s="76"/>
      <c r="BW425" s="76"/>
      <c r="BX425" s="76"/>
      <c r="BY425" s="76"/>
      <c r="BZ425" s="76"/>
      <c r="CA425" s="76"/>
      <c r="CB425" s="76"/>
      <c r="CC425" s="76"/>
      <c r="CD425" s="76"/>
      <c r="CE425" s="76"/>
      <c r="CF425" s="76"/>
      <c r="CG425" s="76"/>
      <c r="CH425" s="76"/>
      <c r="CI425" s="76"/>
      <c r="CJ425" s="76"/>
      <c r="CK425" s="76"/>
      <c r="CL425" s="76"/>
      <c r="CM425" s="76"/>
      <c r="CN425" s="76"/>
      <c r="CO425" s="76"/>
      <c r="CP425" s="76"/>
      <c r="CQ425" s="76"/>
      <c r="CR425" s="76"/>
      <c r="CS425" s="76"/>
      <c r="CT425" s="76"/>
      <c r="CU425" s="76"/>
      <c r="CV425" s="76"/>
      <c r="CW425" s="76"/>
      <c r="CX425" s="76"/>
      <c r="CY425" s="76"/>
      <c r="CZ425" s="76"/>
      <c r="DA425" s="76"/>
      <c r="DB425" s="76"/>
      <c r="DC425" s="76"/>
      <c r="DD425" s="76"/>
      <c r="DE425" s="76"/>
      <c r="DF425" s="76"/>
      <c r="DG425" s="76"/>
      <c r="DH425" s="76"/>
      <c r="DI425" s="76"/>
      <c r="DJ425" s="76"/>
      <c r="DK425" s="76"/>
      <c r="DL425" s="76"/>
      <c r="DM425" s="76"/>
      <c r="DN425" s="76"/>
      <c r="DO425" s="76"/>
      <c r="DP425" s="76"/>
      <c r="DQ425" s="76"/>
      <c r="DR425" s="76"/>
      <c r="DS425" s="76"/>
      <c r="DT425" s="76"/>
      <c r="DU425" s="76"/>
      <c r="DV425" s="76"/>
      <c r="DW425" s="76"/>
      <c r="DX425" s="76"/>
      <c r="DY425" s="76"/>
      <c r="DZ425" s="76"/>
      <c r="EA425" s="76"/>
      <c r="EB425" s="76"/>
      <c r="EC425" s="76"/>
      <c r="ED425" s="76"/>
      <c r="EE425" s="76"/>
      <c r="EF425" s="76"/>
      <c r="EG425" s="76"/>
      <c r="EH425" s="76"/>
      <c r="EI425" s="76"/>
      <c r="EJ425" s="76"/>
      <c r="EK425" s="76"/>
      <c r="EL425" s="76"/>
      <c r="EM425" s="76"/>
      <c r="EN425" s="76"/>
      <c r="EO425" s="76"/>
      <c r="EP425" s="76"/>
      <c r="EQ425" s="76"/>
      <c r="ER425" s="76"/>
      <c r="ES425" s="76"/>
      <c r="ET425" s="76"/>
      <c r="EU425" s="76"/>
      <c r="EV425" s="76"/>
      <c r="EW425" s="76"/>
      <c r="EX425" s="76"/>
      <c r="EY425" s="76"/>
      <c r="EZ425" s="76"/>
      <c r="FA425" s="76"/>
      <c r="FB425" s="76"/>
      <c r="FC425" s="76"/>
      <c r="FD425" s="76"/>
      <c r="FE425" s="76"/>
      <c r="FF425" s="76"/>
      <c r="FG425" s="76"/>
      <c r="FH425" s="76"/>
      <c r="FI425" s="76"/>
      <c r="FJ425" s="76"/>
      <c r="FK425" s="76"/>
      <c r="FL425" s="76"/>
      <c r="FM425" s="76"/>
      <c r="FN425" s="76"/>
      <c r="FO425" s="76"/>
      <c r="FP425" s="76"/>
      <c r="FQ425" s="76"/>
      <c r="FR425" s="76"/>
      <c r="FS425" s="76"/>
      <c r="FT425" s="76"/>
      <c r="FU425" s="76"/>
      <c r="FV425" s="76"/>
      <c r="FW425" s="76"/>
      <c r="FX425" s="76"/>
      <c r="FY425" s="76"/>
      <c r="FZ425" s="76"/>
      <c r="GA425" s="76"/>
      <c r="GB425" s="76"/>
      <c r="GC425" s="76"/>
      <c r="GD425" s="76"/>
      <c r="GE425" s="76"/>
      <c r="GF425" s="76"/>
      <c r="GG425" s="76"/>
      <c r="GH425" s="76"/>
      <c r="GI425" s="76"/>
      <c r="GJ425" s="76"/>
      <c r="GK425" s="76"/>
      <c r="GL425" s="76"/>
      <c r="GM425" s="76"/>
      <c r="GN425" s="76"/>
      <c r="GO425" s="76"/>
      <c r="GP425" s="76"/>
      <c r="GQ425" s="76"/>
      <c r="GR425" s="76"/>
      <c r="GS425" s="76"/>
      <c r="GT425" s="76"/>
      <c r="GU425" s="76"/>
      <c r="GV425" s="76"/>
    </row>
    <row r="426" spans="2:204" s="156" customFormat="1" ht="18.75">
      <c r="B426" s="169">
        <v>419</v>
      </c>
      <c r="C426" s="353">
        <v>44348</v>
      </c>
      <c r="D426" s="354" t="s">
        <v>957</v>
      </c>
      <c r="E426" s="354"/>
      <c r="F426" s="406">
        <v>44369</v>
      </c>
      <c r="G426" s="11">
        <v>1</v>
      </c>
      <c r="H426" s="125" t="s">
        <v>173</v>
      </c>
      <c r="I426" s="125" t="s">
        <v>38</v>
      </c>
      <c r="J426" s="123" t="s">
        <v>613</v>
      </c>
      <c r="K426" s="123" t="s">
        <v>807</v>
      </c>
      <c r="L426" s="238">
        <v>1.61</v>
      </c>
      <c r="M426" s="238">
        <v>1.59</v>
      </c>
      <c r="N426" s="236">
        <f t="shared" si="28"/>
        <v>2.0000000000000018E-2</v>
      </c>
      <c r="O426" s="127">
        <v>44061</v>
      </c>
      <c r="P426" s="42">
        <v>10.266666666666667</v>
      </c>
      <c r="Q426" s="337" t="s">
        <v>1282</v>
      </c>
      <c r="R426" s="125" t="s">
        <v>20</v>
      </c>
      <c r="S426" s="125" t="s">
        <v>811</v>
      </c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  <c r="BV426" s="76"/>
      <c r="BW426" s="76"/>
      <c r="BX426" s="76"/>
      <c r="BY426" s="76"/>
      <c r="BZ426" s="76"/>
      <c r="CA426" s="76"/>
      <c r="CB426" s="76"/>
      <c r="CC426" s="76"/>
      <c r="CD426" s="76"/>
      <c r="CE426" s="76"/>
      <c r="CF426" s="76"/>
      <c r="CG426" s="76"/>
      <c r="CH426" s="76"/>
      <c r="CI426" s="76"/>
      <c r="CJ426" s="76"/>
      <c r="CK426" s="76"/>
      <c r="CL426" s="76"/>
      <c r="CM426" s="76"/>
      <c r="CN426" s="76"/>
      <c r="CO426" s="76"/>
      <c r="CP426" s="76"/>
      <c r="CQ426" s="76"/>
      <c r="CR426" s="76"/>
      <c r="CS426" s="76"/>
      <c r="CT426" s="76"/>
      <c r="CU426" s="76"/>
      <c r="CV426" s="76"/>
      <c r="CW426" s="76"/>
      <c r="CX426" s="76"/>
      <c r="CY426" s="76"/>
      <c r="CZ426" s="76"/>
      <c r="DA426" s="76"/>
      <c r="DB426" s="76"/>
      <c r="DC426" s="76"/>
      <c r="DD426" s="76"/>
      <c r="DE426" s="76"/>
      <c r="DF426" s="76"/>
      <c r="DG426" s="76"/>
      <c r="DH426" s="76"/>
      <c r="DI426" s="76"/>
      <c r="DJ426" s="76"/>
      <c r="DK426" s="76"/>
      <c r="DL426" s="76"/>
      <c r="DM426" s="76"/>
      <c r="DN426" s="76"/>
      <c r="DO426" s="76"/>
      <c r="DP426" s="76"/>
      <c r="DQ426" s="76"/>
      <c r="DR426" s="76"/>
      <c r="DS426" s="76"/>
      <c r="DT426" s="76"/>
      <c r="DU426" s="76"/>
      <c r="DV426" s="76"/>
      <c r="DW426" s="76"/>
      <c r="DX426" s="76"/>
      <c r="DY426" s="76"/>
      <c r="DZ426" s="76"/>
      <c r="EA426" s="76"/>
      <c r="EB426" s="76"/>
      <c r="EC426" s="76"/>
      <c r="ED426" s="76"/>
      <c r="EE426" s="76"/>
      <c r="EF426" s="76"/>
      <c r="EG426" s="76"/>
      <c r="EH426" s="76"/>
      <c r="EI426" s="76"/>
      <c r="EJ426" s="76"/>
      <c r="EK426" s="76"/>
      <c r="EL426" s="76"/>
      <c r="EM426" s="76"/>
      <c r="EN426" s="76"/>
      <c r="EO426" s="76"/>
      <c r="EP426" s="76"/>
      <c r="EQ426" s="76"/>
      <c r="ER426" s="76"/>
      <c r="ES426" s="76"/>
      <c r="ET426" s="76"/>
      <c r="EU426" s="76"/>
      <c r="EV426" s="76"/>
      <c r="EW426" s="76"/>
      <c r="EX426" s="76"/>
      <c r="EY426" s="76"/>
      <c r="EZ426" s="76"/>
      <c r="FA426" s="76"/>
      <c r="FB426" s="76"/>
      <c r="FC426" s="76"/>
      <c r="FD426" s="76"/>
      <c r="FE426" s="76"/>
      <c r="FF426" s="76"/>
      <c r="FG426" s="76"/>
      <c r="FH426" s="76"/>
      <c r="FI426" s="76"/>
      <c r="FJ426" s="76"/>
      <c r="FK426" s="76"/>
      <c r="FL426" s="76"/>
      <c r="FM426" s="76"/>
      <c r="FN426" s="76"/>
      <c r="FO426" s="76"/>
      <c r="FP426" s="76"/>
      <c r="FQ426" s="76"/>
      <c r="FR426" s="76"/>
      <c r="FS426" s="76"/>
      <c r="FT426" s="76"/>
      <c r="FU426" s="76"/>
      <c r="FV426" s="76"/>
      <c r="FW426" s="76"/>
      <c r="FX426" s="76"/>
      <c r="FY426" s="76"/>
      <c r="FZ426" s="76"/>
      <c r="GA426" s="76"/>
      <c r="GB426" s="76"/>
      <c r="GC426" s="76"/>
      <c r="GD426" s="76"/>
      <c r="GE426" s="76"/>
      <c r="GF426" s="76"/>
      <c r="GG426" s="76"/>
      <c r="GH426" s="76"/>
      <c r="GI426" s="76"/>
      <c r="GJ426" s="76"/>
      <c r="GK426" s="76"/>
      <c r="GL426" s="76"/>
      <c r="GM426" s="76"/>
      <c r="GN426" s="76"/>
      <c r="GO426" s="76"/>
      <c r="GP426" s="76"/>
      <c r="GQ426" s="76"/>
      <c r="GR426" s="76"/>
      <c r="GS426" s="76"/>
      <c r="GT426" s="76"/>
      <c r="GU426" s="76"/>
      <c r="GV426" s="76"/>
    </row>
    <row r="427" spans="2:204" s="156" customFormat="1" ht="18.75">
      <c r="B427" s="169">
        <v>420</v>
      </c>
      <c r="C427" s="353">
        <v>44348</v>
      </c>
      <c r="D427" s="354" t="s">
        <v>957</v>
      </c>
      <c r="E427" s="354"/>
      <c r="F427" s="406">
        <v>44369</v>
      </c>
      <c r="G427" s="11">
        <v>1</v>
      </c>
      <c r="H427" s="125" t="s">
        <v>173</v>
      </c>
      <c r="I427" s="125" t="s">
        <v>38</v>
      </c>
      <c r="J427" s="123" t="s">
        <v>613</v>
      </c>
      <c r="K427" s="123" t="s">
        <v>809</v>
      </c>
      <c r="L427" s="238">
        <v>3.6</v>
      </c>
      <c r="M427" s="238">
        <v>3.45</v>
      </c>
      <c r="N427" s="236">
        <f t="shared" si="28"/>
        <v>0.14999999999999991</v>
      </c>
      <c r="O427" s="127">
        <v>44189</v>
      </c>
      <c r="P427" s="42">
        <v>6</v>
      </c>
      <c r="Q427" s="338" t="s">
        <v>1280</v>
      </c>
      <c r="R427" s="125" t="s">
        <v>20</v>
      </c>
      <c r="S427" s="125" t="s">
        <v>810</v>
      </c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  <c r="BV427" s="76"/>
      <c r="BW427" s="76"/>
      <c r="BX427" s="76"/>
      <c r="BY427" s="76"/>
      <c r="BZ427" s="76"/>
      <c r="CA427" s="76"/>
      <c r="CB427" s="76"/>
      <c r="CC427" s="76"/>
      <c r="CD427" s="76"/>
      <c r="CE427" s="76"/>
      <c r="CF427" s="76"/>
      <c r="CG427" s="76"/>
      <c r="CH427" s="76"/>
      <c r="CI427" s="76"/>
      <c r="CJ427" s="76"/>
      <c r="CK427" s="76"/>
      <c r="CL427" s="76"/>
      <c r="CM427" s="76"/>
      <c r="CN427" s="76"/>
      <c r="CO427" s="76"/>
      <c r="CP427" s="76"/>
      <c r="CQ427" s="76"/>
      <c r="CR427" s="76"/>
      <c r="CS427" s="76"/>
      <c r="CT427" s="76"/>
      <c r="CU427" s="76"/>
      <c r="CV427" s="76"/>
      <c r="CW427" s="76"/>
      <c r="CX427" s="76"/>
      <c r="CY427" s="76"/>
      <c r="CZ427" s="76"/>
      <c r="DA427" s="76"/>
      <c r="DB427" s="76"/>
      <c r="DC427" s="76"/>
      <c r="DD427" s="76"/>
      <c r="DE427" s="76"/>
      <c r="DF427" s="76"/>
      <c r="DG427" s="76"/>
      <c r="DH427" s="76"/>
      <c r="DI427" s="76"/>
      <c r="DJ427" s="76"/>
      <c r="DK427" s="76"/>
      <c r="DL427" s="76"/>
      <c r="DM427" s="76"/>
      <c r="DN427" s="76"/>
      <c r="DO427" s="76"/>
      <c r="DP427" s="76"/>
      <c r="DQ427" s="76"/>
      <c r="DR427" s="76"/>
      <c r="DS427" s="76"/>
      <c r="DT427" s="76"/>
      <c r="DU427" s="76"/>
      <c r="DV427" s="76"/>
      <c r="DW427" s="76"/>
      <c r="DX427" s="76"/>
      <c r="DY427" s="76"/>
      <c r="DZ427" s="76"/>
      <c r="EA427" s="76"/>
      <c r="EB427" s="76"/>
      <c r="EC427" s="76"/>
      <c r="ED427" s="76"/>
      <c r="EE427" s="76"/>
      <c r="EF427" s="76"/>
      <c r="EG427" s="76"/>
      <c r="EH427" s="76"/>
      <c r="EI427" s="76"/>
      <c r="EJ427" s="76"/>
      <c r="EK427" s="76"/>
      <c r="EL427" s="76"/>
      <c r="EM427" s="76"/>
      <c r="EN427" s="76"/>
      <c r="EO427" s="76"/>
      <c r="EP427" s="76"/>
      <c r="EQ427" s="76"/>
      <c r="ER427" s="76"/>
      <c r="ES427" s="76"/>
      <c r="ET427" s="76"/>
      <c r="EU427" s="76"/>
      <c r="EV427" s="76"/>
      <c r="EW427" s="76"/>
      <c r="EX427" s="76"/>
      <c r="EY427" s="76"/>
      <c r="EZ427" s="76"/>
      <c r="FA427" s="76"/>
      <c r="FB427" s="76"/>
      <c r="FC427" s="76"/>
      <c r="FD427" s="76"/>
      <c r="FE427" s="76"/>
      <c r="FF427" s="76"/>
      <c r="FG427" s="76"/>
      <c r="FH427" s="76"/>
      <c r="FI427" s="76"/>
      <c r="FJ427" s="76"/>
      <c r="FK427" s="76"/>
      <c r="FL427" s="76"/>
      <c r="FM427" s="76"/>
      <c r="FN427" s="76"/>
      <c r="FO427" s="76"/>
      <c r="FP427" s="76"/>
      <c r="FQ427" s="76"/>
      <c r="FR427" s="76"/>
      <c r="FS427" s="76"/>
      <c r="FT427" s="76"/>
      <c r="FU427" s="76"/>
      <c r="FV427" s="76"/>
      <c r="FW427" s="76"/>
      <c r="FX427" s="76"/>
      <c r="FY427" s="76"/>
      <c r="FZ427" s="76"/>
      <c r="GA427" s="76"/>
      <c r="GB427" s="76"/>
      <c r="GC427" s="76"/>
      <c r="GD427" s="76"/>
      <c r="GE427" s="76"/>
      <c r="GF427" s="76"/>
      <c r="GG427" s="76"/>
      <c r="GH427" s="76"/>
      <c r="GI427" s="76"/>
      <c r="GJ427" s="76"/>
      <c r="GK427" s="76"/>
      <c r="GL427" s="76"/>
      <c r="GM427" s="76"/>
      <c r="GN427" s="76"/>
      <c r="GO427" s="76"/>
      <c r="GP427" s="76"/>
      <c r="GQ427" s="76"/>
      <c r="GR427" s="76"/>
      <c r="GS427" s="76"/>
      <c r="GT427" s="76"/>
      <c r="GU427" s="76"/>
      <c r="GV427" s="76"/>
    </row>
    <row r="428" spans="2:204" s="156" customFormat="1" ht="18.75">
      <c r="B428" s="169">
        <v>421</v>
      </c>
      <c r="C428" s="353">
        <v>44348</v>
      </c>
      <c r="D428" s="354" t="s">
        <v>957</v>
      </c>
      <c r="E428" s="354"/>
      <c r="F428" s="406">
        <v>44369</v>
      </c>
      <c r="G428" s="11">
        <v>1</v>
      </c>
      <c r="H428" s="125" t="s">
        <v>173</v>
      </c>
      <c r="I428" s="125" t="s">
        <v>38</v>
      </c>
      <c r="J428" s="123" t="s">
        <v>613</v>
      </c>
      <c r="K428" s="123" t="s">
        <v>808</v>
      </c>
      <c r="L428" s="238">
        <v>2.6</v>
      </c>
      <c r="M428" s="238">
        <v>2.58</v>
      </c>
      <c r="N428" s="236">
        <f t="shared" si="28"/>
        <v>2.0000000000000018E-2</v>
      </c>
      <c r="O428" s="127">
        <v>44082</v>
      </c>
      <c r="P428" s="42">
        <v>9.5666666666666664</v>
      </c>
      <c r="Q428" s="337" t="s">
        <v>1282</v>
      </c>
      <c r="R428" s="125" t="s">
        <v>20</v>
      </c>
      <c r="S428" s="125" t="s">
        <v>810</v>
      </c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  <c r="BV428" s="76"/>
      <c r="BW428" s="76"/>
      <c r="BX428" s="76"/>
      <c r="BY428" s="76"/>
      <c r="BZ428" s="76"/>
      <c r="CA428" s="76"/>
      <c r="CB428" s="76"/>
      <c r="CC428" s="76"/>
      <c r="CD428" s="76"/>
      <c r="CE428" s="76"/>
      <c r="CF428" s="76"/>
      <c r="CG428" s="76"/>
      <c r="CH428" s="76"/>
      <c r="CI428" s="76"/>
      <c r="CJ428" s="76"/>
      <c r="CK428" s="76"/>
      <c r="CL428" s="76"/>
      <c r="CM428" s="76"/>
      <c r="CN428" s="76"/>
      <c r="CO428" s="76"/>
      <c r="CP428" s="76"/>
      <c r="CQ428" s="76"/>
      <c r="CR428" s="76"/>
      <c r="CS428" s="76"/>
      <c r="CT428" s="76"/>
      <c r="CU428" s="76"/>
      <c r="CV428" s="76"/>
      <c r="CW428" s="76"/>
      <c r="CX428" s="76"/>
      <c r="CY428" s="76"/>
      <c r="CZ428" s="76"/>
      <c r="DA428" s="76"/>
      <c r="DB428" s="76"/>
      <c r="DC428" s="76"/>
      <c r="DD428" s="76"/>
      <c r="DE428" s="76"/>
      <c r="DF428" s="76"/>
      <c r="DG428" s="76"/>
      <c r="DH428" s="76"/>
      <c r="DI428" s="76"/>
      <c r="DJ428" s="76"/>
      <c r="DK428" s="76"/>
      <c r="DL428" s="76"/>
      <c r="DM428" s="76"/>
      <c r="DN428" s="76"/>
      <c r="DO428" s="76"/>
      <c r="DP428" s="76"/>
      <c r="DQ428" s="76"/>
      <c r="DR428" s="76"/>
      <c r="DS428" s="76"/>
      <c r="DT428" s="76"/>
      <c r="DU428" s="76"/>
      <c r="DV428" s="76"/>
      <c r="DW428" s="76"/>
      <c r="DX428" s="76"/>
      <c r="DY428" s="76"/>
      <c r="DZ428" s="76"/>
      <c r="EA428" s="76"/>
      <c r="EB428" s="76"/>
      <c r="EC428" s="76"/>
      <c r="ED428" s="76"/>
      <c r="EE428" s="76"/>
      <c r="EF428" s="76"/>
      <c r="EG428" s="76"/>
      <c r="EH428" s="76"/>
      <c r="EI428" s="76"/>
      <c r="EJ428" s="76"/>
      <c r="EK428" s="76"/>
      <c r="EL428" s="76"/>
      <c r="EM428" s="76"/>
      <c r="EN428" s="76"/>
      <c r="EO428" s="76"/>
      <c r="EP428" s="76"/>
      <c r="EQ428" s="76"/>
      <c r="ER428" s="76"/>
      <c r="ES428" s="76"/>
      <c r="ET428" s="76"/>
      <c r="EU428" s="76"/>
      <c r="EV428" s="76"/>
      <c r="EW428" s="76"/>
      <c r="EX428" s="76"/>
      <c r="EY428" s="76"/>
      <c r="EZ428" s="76"/>
      <c r="FA428" s="76"/>
      <c r="FB428" s="76"/>
      <c r="FC428" s="76"/>
      <c r="FD428" s="76"/>
      <c r="FE428" s="76"/>
      <c r="FF428" s="76"/>
      <c r="FG428" s="76"/>
      <c r="FH428" s="76"/>
      <c r="FI428" s="76"/>
      <c r="FJ428" s="76"/>
      <c r="FK428" s="76"/>
      <c r="FL428" s="76"/>
      <c r="FM428" s="76"/>
      <c r="FN428" s="76"/>
      <c r="FO428" s="76"/>
      <c r="FP428" s="76"/>
      <c r="FQ428" s="76"/>
      <c r="FR428" s="76"/>
      <c r="FS428" s="76"/>
      <c r="FT428" s="76"/>
      <c r="FU428" s="76"/>
      <c r="FV428" s="76"/>
      <c r="FW428" s="76"/>
      <c r="FX428" s="76"/>
      <c r="FY428" s="76"/>
      <c r="FZ428" s="76"/>
      <c r="GA428" s="76"/>
      <c r="GB428" s="76"/>
      <c r="GC428" s="76"/>
      <c r="GD428" s="76"/>
      <c r="GE428" s="76"/>
      <c r="GF428" s="76"/>
      <c r="GG428" s="76"/>
      <c r="GH428" s="76"/>
      <c r="GI428" s="76"/>
      <c r="GJ428" s="76"/>
      <c r="GK428" s="76"/>
      <c r="GL428" s="76"/>
      <c r="GM428" s="76"/>
      <c r="GN428" s="76"/>
      <c r="GO428" s="76"/>
      <c r="GP428" s="76"/>
      <c r="GQ428" s="76"/>
      <c r="GR428" s="76"/>
      <c r="GS428" s="76"/>
      <c r="GT428" s="76"/>
      <c r="GU428" s="76"/>
      <c r="GV428" s="76"/>
    </row>
    <row r="429" spans="2:204" s="156" customFormat="1" ht="18.75">
      <c r="B429" s="169">
        <v>422</v>
      </c>
      <c r="C429" s="353">
        <v>44348</v>
      </c>
      <c r="D429" s="354" t="s">
        <v>957</v>
      </c>
      <c r="E429" s="354"/>
      <c r="F429" s="406">
        <v>44369</v>
      </c>
      <c r="G429" s="11">
        <v>1</v>
      </c>
      <c r="H429" s="125" t="s">
        <v>173</v>
      </c>
      <c r="I429" s="125" t="s">
        <v>38</v>
      </c>
      <c r="J429" s="123" t="s">
        <v>613</v>
      </c>
      <c r="K429" s="123" t="s">
        <v>1163</v>
      </c>
      <c r="L429" s="238">
        <v>0.78</v>
      </c>
      <c r="M429" s="238">
        <v>0.78</v>
      </c>
      <c r="N429" s="236">
        <f t="shared" si="28"/>
        <v>0</v>
      </c>
      <c r="O429" s="127">
        <v>43888</v>
      </c>
      <c r="P429" s="42">
        <v>16.033333333333335</v>
      </c>
      <c r="Q429" s="337" t="s">
        <v>1282</v>
      </c>
      <c r="R429" s="125" t="s">
        <v>52</v>
      </c>
      <c r="S429" s="125" t="s">
        <v>810</v>
      </c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  <c r="BV429" s="76"/>
      <c r="BW429" s="76"/>
      <c r="BX429" s="76"/>
      <c r="BY429" s="76"/>
      <c r="BZ429" s="76"/>
      <c r="CA429" s="76"/>
      <c r="CB429" s="76"/>
      <c r="CC429" s="76"/>
      <c r="CD429" s="76"/>
      <c r="CE429" s="76"/>
      <c r="CF429" s="76"/>
      <c r="CG429" s="76"/>
      <c r="CH429" s="76"/>
      <c r="CI429" s="76"/>
      <c r="CJ429" s="76"/>
      <c r="CK429" s="76"/>
      <c r="CL429" s="76"/>
      <c r="CM429" s="76"/>
      <c r="CN429" s="76"/>
      <c r="CO429" s="76"/>
      <c r="CP429" s="76"/>
      <c r="CQ429" s="76"/>
      <c r="CR429" s="76"/>
      <c r="CS429" s="76"/>
      <c r="CT429" s="76"/>
      <c r="CU429" s="76"/>
      <c r="CV429" s="76"/>
      <c r="CW429" s="76"/>
      <c r="CX429" s="76"/>
      <c r="CY429" s="76"/>
      <c r="CZ429" s="76"/>
      <c r="DA429" s="76"/>
      <c r="DB429" s="76"/>
      <c r="DC429" s="76"/>
      <c r="DD429" s="76"/>
      <c r="DE429" s="76"/>
      <c r="DF429" s="76"/>
      <c r="DG429" s="76"/>
      <c r="DH429" s="76"/>
      <c r="DI429" s="76"/>
      <c r="DJ429" s="76"/>
      <c r="DK429" s="76"/>
      <c r="DL429" s="76"/>
      <c r="DM429" s="76"/>
      <c r="DN429" s="76"/>
      <c r="DO429" s="76"/>
      <c r="DP429" s="76"/>
      <c r="DQ429" s="76"/>
      <c r="DR429" s="76"/>
      <c r="DS429" s="76"/>
      <c r="DT429" s="76"/>
      <c r="DU429" s="76"/>
      <c r="DV429" s="76"/>
      <c r="DW429" s="76"/>
      <c r="DX429" s="76"/>
      <c r="DY429" s="76"/>
      <c r="DZ429" s="76"/>
      <c r="EA429" s="76"/>
      <c r="EB429" s="76"/>
      <c r="EC429" s="76"/>
      <c r="ED429" s="76"/>
      <c r="EE429" s="76"/>
      <c r="EF429" s="76"/>
      <c r="EG429" s="76"/>
      <c r="EH429" s="76"/>
      <c r="EI429" s="76"/>
      <c r="EJ429" s="76"/>
      <c r="EK429" s="76"/>
      <c r="EL429" s="76"/>
      <c r="EM429" s="76"/>
      <c r="EN429" s="76"/>
      <c r="EO429" s="76"/>
      <c r="EP429" s="76"/>
      <c r="EQ429" s="76"/>
      <c r="ER429" s="76"/>
      <c r="ES429" s="76"/>
      <c r="ET429" s="76"/>
      <c r="EU429" s="76"/>
      <c r="EV429" s="76"/>
      <c r="EW429" s="76"/>
      <c r="EX429" s="76"/>
      <c r="EY429" s="76"/>
      <c r="EZ429" s="76"/>
      <c r="FA429" s="76"/>
      <c r="FB429" s="76"/>
      <c r="FC429" s="76"/>
      <c r="FD429" s="76"/>
      <c r="FE429" s="76"/>
      <c r="FF429" s="76"/>
      <c r="FG429" s="76"/>
      <c r="FH429" s="76"/>
      <c r="FI429" s="76"/>
      <c r="FJ429" s="76"/>
      <c r="FK429" s="76"/>
      <c r="FL429" s="76"/>
      <c r="FM429" s="76"/>
      <c r="FN429" s="76"/>
      <c r="FO429" s="76"/>
      <c r="FP429" s="76"/>
      <c r="FQ429" s="76"/>
      <c r="FR429" s="76"/>
      <c r="FS429" s="76"/>
      <c r="FT429" s="76"/>
      <c r="FU429" s="76"/>
      <c r="FV429" s="76"/>
      <c r="FW429" s="76"/>
      <c r="FX429" s="76"/>
      <c r="FY429" s="76"/>
      <c r="FZ429" s="76"/>
      <c r="GA429" s="76"/>
      <c r="GB429" s="76"/>
      <c r="GC429" s="76"/>
      <c r="GD429" s="76"/>
      <c r="GE429" s="76"/>
      <c r="GF429" s="76"/>
      <c r="GG429" s="76"/>
      <c r="GH429" s="76"/>
      <c r="GI429" s="76"/>
      <c r="GJ429" s="76"/>
      <c r="GK429" s="76"/>
      <c r="GL429" s="76"/>
      <c r="GM429" s="76"/>
      <c r="GN429" s="76"/>
      <c r="GO429" s="76"/>
      <c r="GP429" s="76"/>
      <c r="GQ429" s="76"/>
      <c r="GR429" s="76"/>
      <c r="GS429" s="76"/>
      <c r="GT429" s="76"/>
      <c r="GU429" s="76"/>
      <c r="GV429" s="76"/>
    </row>
    <row r="430" spans="2:204" s="156" customFormat="1" ht="18.75">
      <c r="B430" s="169">
        <v>423</v>
      </c>
      <c r="C430" s="353">
        <v>44348</v>
      </c>
      <c r="D430" s="354" t="s">
        <v>957</v>
      </c>
      <c r="E430" s="354"/>
      <c r="F430" s="406">
        <v>44369</v>
      </c>
      <c r="G430" s="11">
        <v>1</v>
      </c>
      <c r="H430" s="125" t="s">
        <v>173</v>
      </c>
      <c r="I430" s="125" t="s">
        <v>38</v>
      </c>
      <c r="J430" s="123" t="s">
        <v>619</v>
      </c>
      <c r="K430" s="123" t="s">
        <v>1164</v>
      </c>
      <c r="L430" s="238">
        <v>14.32</v>
      </c>
      <c r="M430" s="238">
        <v>14.32</v>
      </c>
      <c r="N430" s="236">
        <f t="shared" si="28"/>
        <v>0</v>
      </c>
      <c r="O430" s="127">
        <v>44112</v>
      </c>
      <c r="P430" s="42">
        <v>8.5666666666666664</v>
      </c>
      <c r="Q430" s="337" t="s">
        <v>1282</v>
      </c>
      <c r="R430" s="125" t="s">
        <v>53</v>
      </c>
      <c r="S430" s="125" t="s">
        <v>74</v>
      </c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  <c r="BV430" s="76"/>
      <c r="BW430" s="76"/>
      <c r="BX430" s="76"/>
      <c r="BY430" s="76"/>
      <c r="BZ430" s="76"/>
      <c r="CA430" s="76"/>
      <c r="CB430" s="76"/>
      <c r="CC430" s="76"/>
      <c r="CD430" s="76"/>
      <c r="CE430" s="76"/>
      <c r="CF430" s="76"/>
      <c r="CG430" s="76"/>
      <c r="CH430" s="76"/>
      <c r="CI430" s="76"/>
      <c r="CJ430" s="76"/>
      <c r="CK430" s="76"/>
      <c r="CL430" s="76"/>
      <c r="CM430" s="76"/>
      <c r="CN430" s="76"/>
      <c r="CO430" s="76"/>
      <c r="CP430" s="76"/>
      <c r="CQ430" s="76"/>
      <c r="CR430" s="76"/>
      <c r="CS430" s="76"/>
      <c r="CT430" s="76"/>
      <c r="CU430" s="76"/>
      <c r="CV430" s="76"/>
      <c r="CW430" s="76"/>
      <c r="CX430" s="76"/>
      <c r="CY430" s="76"/>
      <c r="CZ430" s="76"/>
      <c r="DA430" s="76"/>
      <c r="DB430" s="76"/>
      <c r="DC430" s="76"/>
      <c r="DD430" s="76"/>
      <c r="DE430" s="76"/>
      <c r="DF430" s="76"/>
      <c r="DG430" s="76"/>
      <c r="DH430" s="76"/>
      <c r="DI430" s="76"/>
      <c r="DJ430" s="76"/>
      <c r="DK430" s="76"/>
      <c r="DL430" s="76"/>
      <c r="DM430" s="76"/>
      <c r="DN430" s="76"/>
      <c r="DO430" s="76"/>
      <c r="DP430" s="76"/>
      <c r="DQ430" s="76"/>
      <c r="DR430" s="76"/>
      <c r="DS430" s="76"/>
      <c r="DT430" s="76"/>
      <c r="DU430" s="76"/>
      <c r="DV430" s="76"/>
      <c r="DW430" s="76"/>
      <c r="DX430" s="76"/>
      <c r="DY430" s="76"/>
      <c r="DZ430" s="76"/>
      <c r="EA430" s="76"/>
      <c r="EB430" s="76"/>
      <c r="EC430" s="76"/>
      <c r="ED430" s="76"/>
      <c r="EE430" s="76"/>
      <c r="EF430" s="76"/>
      <c r="EG430" s="76"/>
      <c r="EH430" s="76"/>
      <c r="EI430" s="76"/>
      <c r="EJ430" s="76"/>
      <c r="EK430" s="76"/>
      <c r="EL430" s="76"/>
      <c r="EM430" s="76"/>
      <c r="EN430" s="76"/>
      <c r="EO430" s="76"/>
      <c r="EP430" s="76"/>
      <c r="EQ430" s="76"/>
      <c r="ER430" s="76"/>
      <c r="ES430" s="76"/>
      <c r="ET430" s="76"/>
      <c r="EU430" s="76"/>
      <c r="EV430" s="76"/>
      <c r="EW430" s="76"/>
      <c r="EX430" s="76"/>
      <c r="EY430" s="76"/>
      <c r="EZ430" s="76"/>
      <c r="FA430" s="76"/>
      <c r="FB430" s="76"/>
      <c r="FC430" s="76"/>
      <c r="FD430" s="76"/>
      <c r="FE430" s="76"/>
      <c r="FF430" s="76"/>
      <c r="FG430" s="76"/>
      <c r="FH430" s="76"/>
      <c r="FI430" s="76"/>
      <c r="FJ430" s="76"/>
      <c r="FK430" s="76"/>
      <c r="FL430" s="76"/>
      <c r="FM430" s="76"/>
      <c r="FN430" s="76"/>
      <c r="FO430" s="76"/>
      <c r="FP430" s="76"/>
      <c r="FQ430" s="76"/>
      <c r="FR430" s="76"/>
      <c r="FS430" s="76"/>
      <c r="FT430" s="76"/>
      <c r="FU430" s="76"/>
      <c r="FV430" s="76"/>
      <c r="FW430" s="76"/>
      <c r="FX430" s="76"/>
      <c r="FY430" s="76"/>
      <c r="FZ430" s="76"/>
      <c r="GA430" s="76"/>
      <c r="GB430" s="76"/>
      <c r="GC430" s="76"/>
      <c r="GD430" s="76"/>
      <c r="GE430" s="76"/>
      <c r="GF430" s="76"/>
      <c r="GG430" s="76"/>
      <c r="GH430" s="76"/>
      <c r="GI430" s="76"/>
      <c r="GJ430" s="76"/>
      <c r="GK430" s="76"/>
      <c r="GL430" s="76"/>
      <c r="GM430" s="76"/>
      <c r="GN430" s="76"/>
      <c r="GO430" s="76"/>
      <c r="GP430" s="76"/>
      <c r="GQ430" s="76"/>
      <c r="GR430" s="76"/>
      <c r="GS430" s="76"/>
      <c r="GT430" s="76"/>
      <c r="GU430" s="76"/>
      <c r="GV430" s="76"/>
    </row>
    <row r="431" spans="2:204" s="156" customFormat="1" ht="18.75">
      <c r="B431" s="169">
        <v>424</v>
      </c>
      <c r="C431" s="353">
        <v>44348</v>
      </c>
      <c r="D431" s="354" t="s">
        <v>957</v>
      </c>
      <c r="E431" s="354"/>
      <c r="F431" s="406">
        <v>44369</v>
      </c>
      <c r="G431" s="11">
        <v>1</v>
      </c>
      <c r="H431" s="125" t="s">
        <v>173</v>
      </c>
      <c r="I431" s="125" t="s">
        <v>38</v>
      </c>
      <c r="J431" s="123" t="s">
        <v>619</v>
      </c>
      <c r="K431" s="123" t="s">
        <v>1138</v>
      </c>
      <c r="L431" s="238">
        <v>8.11</v>
      </c>
      <c r="M431" s="238">
        <v>8.1</v>
      </c>
      <c r="N431" s="236">
        <f t="shared" si="28"/>
        <v>9.9999999999997868E-3</v>
      </c>
      <c r="O431" s="127">
        <v>44110</v>
      </c>
      <c r="P431" s="42">
        <v>8.6333333333333329</v>
      </c>
      <c r="Q431" s="337" t="s">
        <v>1282</v>
      </c>
      <c r="R431" s="125" t="s">
        <v>53</v>
      </c>
      <c r="S431" s="125" t="s">
        <v>74</v>
      </c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  <c r="BV431" s="76"/>
      <c r="BW431" s="76"/>
      <c r="BX431" s="76"/>
      <c r="BY431" s="76"/>
      <c r="BZ431" s="76"/>
      <c r="CA431" s="76"/>
      <c r="CB431" s="76"/>
      <c r="CC431" s="76"/>
      <c r="CD431" s="76"/>
      <c r="CE431" s="76"/>
      <c r="CF431" s="76"/>
      <c r="CG431" s="76"/>
      <c r="CH431" s="76"/>
      <c r="CI431" s="76"/>
      <c r="CJ431" s="76"/>
      <c r="CK431" s="76"/>
      <c r="CL431" s="76"/>
      <c r="CM431" s="76"/>
      <c r="CN431" s="76"/>
      <c r="CO431" s="76"/>
      <c r="CP431" s="76"/>
      <c r="CQ431" s="76"/>
      <c r="CR431" s="76"/>
      <c r="CS431" s="76"/>
      <c r="CT431" s="76"/>
      <c r="CU431" s="76"/>
      <c r="CV431" s="76"/>
      <c r="CW431" s="76"/>
      <c r="CX431" s="76"/>
      <c r="CY431" s="76"/>
      <c r="CZ431" s="76"/>
      <c r="DA431" s="76"/>
      <c r="DB431" s="76"/>
      <c r="DC431" s="76"/>
      <c r="DD431" s="76"/>
      <c r="DE431" s="76"/>
      <c r="DF431" s="76"/>
      <c r="DG431" s="76"/>
      <c r="DH431" s="76"/>
      <c r="DI431" s="76"/>
      <c r="DJ431" s="76"/>
      <c r="DK431" s="76"/>
      <c r="DL431" s="76"/>
      <c r="DM431" s="76"/>
      <c r="DN431" s="76"/>
      <c r="DO431" s="76"/>
      <c r="DP431" s="76"/>
      <c r="DQ431" s="76"/>
      <c r="DR431" s="76"/>
      <c r="DS431" s="76"/>
      <c r="DT431" s="76"/>
      <c r="DU431" s="76"/>
      <c r="DV431" s="76"/>
      <c r="DW431" s="76"/>
      <c r="DX431" s="76"/>
      <c r="DY431" s="76"/>
      <c r="DZ431" s="76"/>
      <c r="EA431" s="76"/>
      <c r="EB431" s="76"/>
      <c r="EC431" s="76"/>
      <c r="ED431" s="76"/>
      <c r="EE431" s="76"/>
      <c r="EF431" s="76"/>
      <c r="EG431" s="76"/>
      <c r="EH431" s="76"/>
      <c r="EI431" s="76"/>
      <c r="EJ431" s="76"/>
      <c r="EK431" s="76"/>
      <c r="EL431" s="76"/>
      <c r="EM431" s="76"/>
      <c r="EN431" s="76"/>
      <c r="EO431" s="76"/>
      <c r="EP431" s="76"/>
      <c r="EQ431" s="76"/>
      <c r="ER431" s="76"/>
      <c r="ES431" s="76"/>
      <c r="ET431" s="76"/>
      <c r="EU431" s="76"/>
      <c r="EV431" s="76"/>
      <c r="EW431" s="76"/>
      <c r="EX431" s="76"/>
      <c r="EY431" s="76"/>
      <c r="EZ431" s="76"/>
      <c r="FA431" s="76"/>
      <c r="FB431" s="76"/>
      <c r="FC431" s="76"/>
      <c r="FD431" s="76"/>
      <c r="FE431" s="76"/>
      <c r="FF431" s="76"/>
      <c r="FG431" s="76"/>
      <c r="FH431" s="76"/>
      <c r="FI431" s="76"/>
      <c r="FJ431" s="76"/>
      <c r="FK431" s="76"/>
      <c r="FL431" s="76"/>
      <c r="FM431" s="76"/>
      <c r="FN431" s="76"/>
      <c r="FO431" s="76"/>
      <c r="FP431" s="76"/>
      <c r="FQ431" s="76"/>
      <c r="FR431" s="76"/>
      <c r="FS431" s="76"/>
      <c r="FT431" s="76"/>
      <c r="FU431" s="76"/>
      <c r="FV431" s="76"/>
      <c r="FW431" s="76"/>
      <c r="FX431" s="76"/>
      <c r="FY431" s="76"/>
      <c r="FZ431" s="76"/>
      <c r="GA431" s="76"/>
      <c r="GB431" s="76"/>
      <c r="GC431" s="76"/>
      <c r="GD431" s="76"/>
      <c r="GE431" s="76"/>
      <c r="GF431" s="76"/>
      <c r="GG431" s="76"/>
      <c r="GH431" s="76"/>
      <c r="GI431" s="76"/>
      <c r="GJ431" s="76"/>
      <c r="GK431" s="76"/>
      <c r="GL431" s="76"/>
      <c r="GM431" s="76"/>
      <c r="GN431" s="76"/>
      <c r="GO431" s="76"/>
      <c r="GP431" s="76"/>
      <c r="GQ431" s="76"/>
      <c r="GR431" s="76"/>
      <c r="GS431" s="76"/>
      <c r="GT431" s="76"/>
      <c r="GU431" s="76"/>
      <c r="GV431" s="76"/>
    </row>
    <row r="432" spans="2:204" s="156" customFormat="1" ht="18.75">
      <c r="B432" s="169">
        <v>425</v>
      </c>
      <c r="C432" s="353">
        <v>44348</v>
      </c>
      <c r="D432" s="354" t="s">
        <v>957</v>
      </c>
      <c r="E432" s="354"/>
      <c r="F432" s="406">
        <v>44369</v>
      </c>
      <c r="G432" s="11">
        <v>1</v>
      </c>
      <c r="H432" s="125" t="s">
        <v>173</v>
      </c>
      <c r="I432" s="125" t="s">
        <v>38</v>
      </c>
      <c r="J432" s="123" t="s">
        <v>619</v>
      </c>
      <c r="K432" s="123" t="s">
        <v>1165</v>
      </c>
      <c r="L432" s="238">
        <v>10.97</v>
      </c>
      <c r="M432" s="238">
        <v>10.97</v>
      </c>
      <c r="N432" s="236">
        <f t="shared" si="28"/>
        <v>0</v>
      </c>
      <c r="O432" s="127">
        <v>44111</v>
      </c>
      <c r="P432" s="42">
        <v>8.6</v>
      </c>
      <c r="Q432" s="337" t="s">
        <v>1282</v>
      </c>
      <c r="R432" s="125" t="s">
        <v>53</v>
      </c>
      <c r="S432" s="125" t="s">
        <v>74</v>
      </c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  <c r="BV432" s="76"/>
      <c r="BW432" s="76"/>
      <c r="BX432" s="76"/>
      <c r="BY432" s="76"/>
      <c r="BZ432" s="76"/>
      <c r="CA432" s="76"/>
      <c r="CB432" s="76"/>
      <c r="CC432" s="76"/>
      <c r="CD432" s="76"/>
      <c r="CE432" s="76"/>
      <c r="CF432" s="76"/>
      <c r="CG432" s="76"/>
      <c r="CH432" s="76"/>
      <c r="CI432" s="76"/>
      <c r="CJ432" s="76"/>
      <c r="CK432" s="76"/>
      <c r="CL432" s="76"/>
      <c r="CM432" s="76"/>
      <c r="CN432" s="76"/>
      <c r="CO432" s="76"/>
      <c r="CP432" s="76"/>
      <c r="CQ432" s="76"/>
      <c r="CR432" s="76"/>
      <c r="CS432" s="76"/>
      <c r="CT432" s="76"/>
      <c r="CU432" s="76"/>
      <c r="CV432" s="76"/>
      <c r="CW432" s="76"/>
      <c r="CX432" s="76"/>
      <c r="CY432" s="76"/>
      <c r="CZ432" s="76"/>
      <c r="DA432" s="76"/>
      <c r="DB432" s="76"/>
      <c r="DC432" s="76"/>
      <c r="DD432" s="76"/>
      <c r="DE432" s="76"/>
      <c r="DF432" s="76"/>
      <c r="DG432" s="76"/>
      <c r="DH432" s="76"/>
      <c r="DI432" s="76"/>
      <c r="DJ432" s="76"/>
      <c r="DK432" s="76"/>
      <c r="DL432" s="76"/>
      <c r="DM432" s="76"/>
      <c r="DN432" s="76"/>
      <c r="DO432" s="76"/>
      <c r="DP432" s="76"/>
      <c r="DQ432" s="76"/>
      <c r="DR432" s="76"/>
      <c r="DS432" s="76"/>
      <c r="DT432" s="76"/>
      <c r="DU432" s="76"/>
      <c r="DV432" s="76"/>
      <c r="DW432" s="76"/>
      <c r="DX432" s="76"/>
      <c r="DY432" s="76"/>
      <c r="DZ432" s="76"/>
      <c r="EA432" s="76"/>
      <c r="EB432" s="76"/>
      <c r="EC432" s="76"/>
      <c r="ED432" s="76"/>
      <c r="EE432" s="76"/>
      <c r="EF432" s="76"/>
      <c r="EG432" s="76"/>
      <c r="EH432" s="76"/>
      <c r="EI432" s="76"/>
      <c r="EJ432" s="76"/>
      <c r="EK432" s="76"/>
      <c r="EL432" s="76"/>
      <c r="EM432" s="76"/>
      <c r="EN432" s="76"/>
      <c r="EO432" s="76"/>
      <c r="EP432" s="76"/>
      <c r="EQ432" s="76"/>
      <c r="ER432" s="76"/>
      <c r="ES432" s="76"/>
      <c r="ET432" s="76"/>
      <c r="EU432" s="76"/>
      <c r="EV432" s="76"/>
      <c r="EW432" s="76"/>
      <c r="EX432" s="76"/>
      <c r="EY432" s="76"/>
      <c r="EZ432" s="76"/>
      <c r="FA432" s="76"/>
      <c r="FB432" s="76"/>
      <c r="FC432" s="76"/>
      <c r="FD432" s="76"/>
      <c r="FE432" s="76"/>
      <c r="FF432" s="76"/>
      <c r="FG432" s="76"/>
      <c r="FH432" s="76"/>
      <c r="FI432" s="76"/>
      <c r="FJ432" s="76"/>
      <c r="FK432" s="76"/>
      <c r="FL432" s="76"/>
      <c r="FM432" s="76"/>
      <c r="FN432" s="76"/>
      <c r="FO432" s="76"/>
      <c r="FP432" s="76"/>
      <c r="FQ432" s="76"/>
      <c r="FR432" s="76"/>
      <c r="FS432" s="76"/>
      <c r="FT432" s="76"/>
      <c r="FU432" s="76"/>
      <c r="FV432" s="76"/>
      <c r="FW432" s="76"/>
      <c r="FX432" s="76"/>
      <c r="FY432" s="76"/>
      <c r="FZ432" s="76"/>
      <c r="GA432" s="76"/>
      <c r="GB432" s="76"/>
      <c r="GC432" s="76"/>
      <c r="GD432" s="76"/>
      <c r="GE432" s="76"/>
      <c r="GF432" s="76"/>
      <c r="GG432" s="76"/>
      <c r="GH432" s="76"/>
      <c r="GI432" s="76"/>
      <c r="GJ432" s="76"/>
      <c r="GK432" s="76"/>
      <c r="GL432" s="76"/>
      <c r="GM432" s="76"/>
      <c r="GN432" s="76"/>
      <c r="GO432" s="76"/>
      <c r="GP432" s="76"/>
      <c r="GQ432" s="76"/>
      <c r="GR432" s="76"/>
      <c r="GS432" s="76"/>
      <c r="GT432" s="76"/>
      <c r="GU432" s="76"/>
      <c r="GV432" s="76"/>
    </row>
    <row r="433" spans="2:204" s="156" customFormat="1" ht="18.75">
      <c r="B433" s="169">
        <v>426</v>
      </c>
      <c r="C433" s="353">
        <v>44348</v>
      </c>
      <c r="D433" s="354" t="s">
        <v>957</v>
      </c>
      <c r="E433" s="354"/>
      <c r="F433" s="406">
        <v>44369</v>
      </c>
      <c r="G433" s="11">
        <v>1</v>
      </c>
      <c r="H433" s="125" t="s">
        <v>173</v>
      </c>
      <c r="I433" s="125" t="s">
        <v>38</v>
      </c>
      <c r="J433" s="123" t="s">
        <v>619</v>
      </c>
      <c r="K433" s="123" t="s">
        <v>1137</v>
      </c>
      <c r="L433" s="238">
        <v>4.1100000000000003</v>
      </c>
      <c r="M433" s="238">
        <v>1.1100000000000001</v>
      </c>
      <c r="N433" s="236">
        <f t="shared" si="28"/>
        <v>3</v>
      </c>
      <c r="O433" s="127">
        <v>44134</v>
      </c>
      <c r="P433" s="42">
        <v>7.833333333333333</v>
      </c>
      <c r="Q433" s="337" t="s">
        <v>1282</v>
      </c>
      <c r="R433" s="125" t="s">
        <v>52</v>
      </c>
      <c r="S433" s="125" t="s">
        <v>69</v>
      </c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  <c r="BV433" s="76"/>
      <c r="BW433" s="76"/>
      <c r="BX433" s="76"/>
      <c r="BY433" s="76"/>
      <c r="BZ433" s="76"/>
      <c r="CA433" s="76"/>
      <c r="CB433" s="76"/>
      <c r="CC433" s="76"/>
      <c r="CD433" s="76"/>
      <c r="CE433" s="76"/>
      <c r="CF433" s="76"/>
      <c r="CG433" s="76"/>
      <c r="CH433" s="76"/>
      <c r="CI433" s="76"/>
      <c r="CJ433" s="76"/>
      <c r="CK433" s="76"/>
      <c r="CL433" s="76"/>
      <c r="CM433" s="76"/>
      <c r="CN433" s="76"/>
      <c r="CO433" s="76"/>
      <c r="CP433" s="76"/>
      <c r="CQ433" s="76"/>
      <c r="CR433" s="76"/>
      <c r="CS433" s="76"/>
      <c r="CT433" s="76"/>
      <c r="CU433" s="76"/>
      <c r="CV433" s="76"/>
      <c r="CW433" s="76"/>
      <c r="CX433" s="76"/>
      <c r="CY433" s="76"/>
      <c r="CZ433" s="76"/>
      <c r="DA433" s="76"/>
      <c r="DB433" s="76"/>
      <c r="DC433" s="76"/>
      <c r="DD433" s="76"/>
      <c r="DE433" s="76"/>
      <c r="DF433" s="76"/>
      <c r="DG433" s="76"/>
      <c r="DH433" s="76"/>
      <c r="DI433" s="76"/>
      <c r="DJ433" s="76"/>
      <c r="DK433" s="76"/>
      <c r="DL433" s="76"/>
      <c r="DM433" s="76"/>
      <c r="DN433" s="76"/>
      <c r="DO433" s="76"/>
      <c r="DP433" s="76"/>
      <c r="DQ433" s="76"/>
      <c r="DR433" s="76"/>
      <c r="DS433" s="76"/>
      <c r="DT433" s="76"/>
      <c r="DU433" s="76"/>
      <c r="DV433" s="76"/>
      <c r="DW433" s="76"/>
      <c r="DX433" s="76"/>
      <c r="DY433" s="76"/>
      <c r="DZ433" s="76"/>
      <c r="EA433" s="76"/>
      <c r="EB433" s="76"/>
      <c r="EC433" s="76"/>
      <c r="ED433" s="76"/>
      <c r="EE433" s="76"/>
      <c r="EF433" s="76"/>
      <c r="EG433" s="76"/>
      <c r="EH433" s="76"/>
      <c r="EI433" s="76"/>
      <c r="EJ433" s="76"/>
      <c r="EK433" s="76"/>
      <c r="EL433" s="76"/>
      <c r="EM433" s="76"/>
      <c r="EN433" s="76"/>
      <c r="EO433" s="76"/>
      <c r="EP433" s="76"/>
      <c r="EQ433" s="76"/>
      <c r="ER433" s="76"/>
      <c r="ES433" s="76"/>
      <c r="ET433" s="76"/>
      <c r="EU433" s="76"/>
      <c r="EV433" s="76"/>
      <c r="EW433" s="76"/>
      <c r="EX433" s="76"/>
      <c r="EY433" s="76"/>
      <c r="EZ433" s="76"/>
      <c r="FA433" s="76"/>
      <c r="FB433" s="76"/>
      <c r="FC433" s="76"/>
      <c r="FD433" s="76"/>
      <c r="FE433" s="76"/>
      <c r="FF433" s="76"/>
      <c r="FG433" s="76"/>
      <c r="FH433" s="76"/>
      <c r="FI433" s="76"/>
      <c r="FJ433" s="76"/>
      <c r="FK433" s="76"/>
      <c r="FL433" s="76"/>
      <c r="FM433" s="76"/>
      <c r="FN433" s="76"/>
      <c r="FO433" s="76"/>
      <c r="FP433" s="76"/>
      <c r="FQ433" s="76"/>
      <c r="FR433" s="76"/>
      <c r="FS433" s="76"/>
      <c r="FT433" s="76"/>
      <c r="FU433" s="76"/>
      <c r="FV433" s="76"/>
      <c r="FW433" s="76"/>
      <c r="FX433" s="76"/>
      <c r="FY433" s="76"/>
      <c r="FZ433" s="76"/>
      <c r="GA433" s="76"/>
      <c r="GB433" s="76"/>
      <c r="GC433" s="76"/>
      <c r="GD433" s="76"/>
      <c r="GE433" s="76"/>
      <c r="GF433" s="76"/>
      <c r="GG433" s="76"/>
      <c r="GH433" s="76"/>
      <c r="GI433" s="76"/>
      <c r="GJ433" s="76"/>
      <c r="GK433" s="76"/>
      <c r="GL433" s="76"/>
      <c r="GM433" s="76"/>
      <c r="GN433" s="76"/>
      <c r="GO433" s="76"/>
      <c r="GP433" s="76"/>
      <c r="GQ433" s="76"/>
      <c r="GR433" s="76"/>
      <c r="GS433" s="76"/>
      <c r="GT433" s="76"/>
      <c r="GU433" s="76"/>
      <c r="GV433" s="76"/>
    </row>
    <row r="434" spans="2:204" s="156" customFormat="1" ht="18.75">
      <c r="B434" s="169">
        <v>427</v>
      </c>
      <c r="C434" s="353">
        <v>44348</v>
      </c>
      <c r="D434" s="354" t="s">
        <v>957</v>
      </c>
      <c r="E434" s="354"/>
      <c r="F434" s="406">
        <v>44369</v>
      </c>
      <c r="G434" s="11">
        <v>1</v>
      </c>
      <c r="H434" s="18" t="s">
        <v>173</v>
      </c>
      <c r="I434" s="18" t="s">
        <v>38</v>
      </c>
      <c r="J434" s="17" t="s">
        <v>619</v>
      </c>
      <c r="K434" s="75" t="s">
        <v>1171</v>
      </c>
      <c r="L434" s="225">
        <v>1.02</v>
      </c>
      <c r="M434" s="225">
        <v>1.02</v>
      </c>
      <c r="N434" s="236">
        <f t="shared" si="28"/>
        <v>0</v>
      </c>
      <c r="O434" s="127">
        <v>44092</v>
      </c>
      <c r="P434" s="42">
        <v>9.2333333333333325</v>
      </c>
      <c r="Q434" s="337" t="s">
        <v>1282</v>
      </c>
      <c r="R434" s="125" t="s">
        <v>53</v>
      </c>
      <c r="S434" s="125" t="s">
        <v>74</v>
      </c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  <c r="BV434" s="76"/>
      <c r="BW434" s="76"/>
      <c r="BX434" s="76"/>
      <c r="BY434" s="76"/>
      <c r="BZ434" s="76"/>
      <c r="CA434" s="76"/>
      <c r="CB434" s="76"/>
      <c r="CC434" s="76"/>
      <c r="CD434" s="76"/>
      <c r="CE434" s="76"/>
      <c r="CF434" s="76"/>
      <c r="CG434" s="76"/>
      <c r="CH434" s="76"/>
      <c r="CI434" s="76"/>
      <c r="CJ434" s="76"/>
      <c r="CK434" s="76"/>
      <c r="CL434" s="76"/>
      <c r="CM434" s="76"/>
      <c r="CN434" s="76"/>
      <c r="CO434" s="76"/>
      <c r="CP434" s="76"/>
      <c r="CQ434" s="76"/>
      <c r="CR434" s="76"/>
      <c r="CS434" s="76"/>
      <c r="CT434" s="76"/>
      <c r="CU434" s="76"/>
      <c r="CV434" s="76"/>
      <c r="CW434" s="76"/>
      <c r="CX434" s="76"/>
      <c r="CY434" s="76"/>
      <c r="CZ434" s="76"/>
      <c r="DA434" s="76"/>
      <c r="DB434" s="76"/>
      <c r="DC434" s="76"/>
      <c r="DD434" s="76"/>
      <c r="DE434" s="76"/>
      <c r="DF434" s="76"/>
      <c r="DG434" s="76"/>
      <c r="DH434" s="76"/>
      <c r="DI434" s="76"/>
      <c r="DJ434" s="76"/>
      <c r="DK434" s="76"/>
      <c r="DL434" s="76"/>
      <c r="DM434" s="76"/>
      <c r="DN434" s="76"/>
      <c r="DO434" s="76"/>
      <c r="DP434" s="76"/>
      <c r="DQ434" s="76"/>
      <c r="DR434" s="76"/>
      <c r="DS434" s="76"/>
      <c r="DT434" s="76"/>
      <c r="DU434" s="76"/>
      <c r="DV434" s="76"/>
      <c r="DW434" s="76"/>
      <c r="DX434" s="76"/>
      <c r="DY434" s="76"/>
      <c r="DZ434" s="76"/>
      <c r="EA434" s="76"/>
      <c r="EB434" s="76"/>
      <c r="EC434" s="76"/>
      <c r="ED434" s="76"/>
      <c r="EE434" s="76"/>
      <c r="EF434" s="76"/>
      <c r="EG434" s="76"/>
      <c r="EH434" s="76"/>
      <c r="EI434" s="76"/>
      <c r="EJ434" s="76"/>
      <c r="EK434" s="76"/>
      <c r="EL434" s="76"/>
      <c r="EM434" s="76"/>
      <c r="EN434" s="76"/>
      <c r="EO434" s="76"/>
      <c r="EP434" s="76"/>
      <c r="EQ434" s="76"/>
      <c r="ER434" s="76"/>
      <c r="ES434" s="76"/>
      <c r="ET434" s="76"/>
      <c r="EU434" s="76"/>
      <c r="EV434" s="76"/>
      <c r="EW434" s="76"/>
      <c r="EX434" s="76"/>
      <c r="EY434" s="76"/>
      <c r="EZ434" s="76"/>
      <c r="FA434" s="76"/>
      <c r="FB434" s="76"/>
      <c r="FC434" s="76"/>
      <c r="FD434" s="76"/>
      <c r="FE434" s="76"/>
      <c r="FF434" s="76"/>
      <c r="FG434" s="76"/>
      <c r="FH434" s="76"/>
      <c r="FI434" s="76"/>
      <c r="FJ434" s="76"/>
      <c r="FK434" s="76"/>
      <c r="FL434" s="76"/>
      <c r="FM434" s="76"/>
      <c r="FN434" s="76"/>
      <c r="FO434" s="76"/>
      <c r="FP434" s="76"/>
      <c r="FQ434" s="76"/>
      <c r="FR434" s="76"/>
      <c r="FS434" s="76"/>
      <c r="FT434" s="76"/>
      <c r="FU434" s="76"/>
      <c r="FV434" s="76"/>
      <c r="FW434" s="76"/>
      <c r="FX434" s="76"/>
      <c r="FY434" s="76"/>
      <c r="FZ434" s="76"/>
      <c r="GA434" s="76"/>
      <c r="GB434" s="76"/>
      <c r="GC434" s="76"/>
      <c r="GD434" s="76"/>
      <c r="GE434" s="76"/>
      <c r="GF434" s="76"/>
      <c r="GG434" s="76"/>
      <c r="GH434" s="76"/>
      <c r="GI434" s="76"/>
      <c r="GJ434" s="76"/>
      <c r="GK434" s="76"/>
      <c r="GL434" s="76"/>
      <c r="GM434" s="76"/>
      <c r="GN434" s="76"/>
      <c r="GO434" s="76"/>
      <c r="GP434" s="76"/>
      <c r="GQ434" s="76"/>
      <c r="GR434" s="76"/>
      <c r="GS434" s="76"/>
      <c r="GT434" s="76"/>
      <c r="GU434" s="76"/>
      <c r="GV434" s="76"/>
    </row>
    <row r="435" spans="2:204" s="156" customFormat="1" ht="18.75">
      <c r="B435" s="169">
        <v>428</v>
      </c>
      <c r="C435" s="353">
        <v>44348</v>
      </c>
      <c r="D435" s="354" t="s">
        <v>957</v>
      </c>
      <c r="E435" s="354"/>
      <c r="F435" s="406">
        <v>44369</v>
      </c>
      <c r="G435" s="11">
        <v>1</v>
      </c>
      <c r="H435" s="125" t="s">
        <v>173</v>
      </c>
      <c r="I435" s="125" t="s">
        <v>38</v>
      </c>
      <c r="J435" s="123" t="s">
        <v>619</v>
      </c>
      <c r="K435" s="123" t="s">
        <v>1166</v>
      </c>
      <c r="L435" s="238">
        <v>9.94</v>
      </c>
      <c r="M435" s="238">
        <v>9.94</v>
      </c>
      <c r="N435" s="236">
        <f t="shared" si="28"/>
        <v>0</v>
      </c>
      <c r="O435" s="127">
        <v>44093</v>
      </c>
      <c r="P435" s="42">
        <v>9.1999999999999993</v>
      </c>
      <c r="Q435" s="337" t="s">
        <v>1282</v>
      </c>
      <c r="R435" s="125" t="s">
        <v>53</v>
      </c>
      <c r="S435" s="125" t="s">
        <v>74</v>
      </c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  <c r="BV435" s="76"/>
      <c r="BW435" s="76"/>
      <c r="BX435" s="76"/>
      <c r="BY435" s="76"/>
      <c r="BZ435" s="76"/>
      <c r="CA435" s="76"/>
      <c r="CB435" s="76"/>
      <c r="CC435" s="76"/>
      <c r="CD435" s="76"/>
      <c r="CE435" s="76"/>
      <c r="CF435" s="76"/>
      <c r="CG435" s="76"/>
      <c r="CH435" s="76"/>
      <c r="CI435" s="76"/>
      <c r="CJ435" s="76"/>
      <c r="CK435" s="76"/>
      <c r="CL435" s="76"/>
      <c r="CM435" s="76"/>
      <c r="CN435" s="76"/>
      <c r="CO435" s="76"/>
      <c r="CP435" s="76"/>
      <c r="CQ435" s="76"/>
      <c r="CR435" s="76"/>
      <c r="CS435" s="76"/>
      <c r="CT435" s="76"/>
      <c r="CU435" s="76"/>
      <c r="CV435" s="76"/>
      <c r="CW435" s="76"/>
      <c r="CX435" s="76"/>
      <c r="CY435" s="76"/>
      <c r="CZ435" s="76"/>
      <c r="DA435" s="76"/>
      <c r="DB435" s="76"/>
      <c r="DC435" s="76"/>
      <c r="DD435" s="76"/>
      <c r="DE435" s="76"/>
      <c r="DF435" s="76"/>
      <c r="DG435" s="76"/>
      <c r="DH435" s="76"/>
      <c r="DI435" s="76"/>
      <c r="DJ435" s="76"/>
      <c r="DK435" s="76"/>
      <c r="DL435" s="76"/>
      <c r="DM435" s="76"/>
      <c r="DN435" s="76"/>
      <c r="DO435" s="76"/>
      <c r="DP435" s="76"/>
      <c r="DQ435" s="76"/>
      <c r="DR435" s="76"/>
      <c r="DS435" s="76"/>
      <c r="DT435" s="76"/>
      <c r="DU435" s="76"/>
      <c r="DV435" s="76"/>
      <c r="DW435" s="76"/>
      <c r="DX435" s="76"/>
      <c r="DY435" s="76"/>
      <c r="DZ435" s="76"/>
      <c r="EA435" s="76"/>
      <c r="EB435" s="76"/>
      <c r="EC435" s="76"/>
      <c r="ED435" s="76"/>
      <c r="EE435" s="76"/>
      <c r="EF435" s="76"/>
      <c r="EG435" s="76"/>
      <c r="EH435" s="76"/>
      <c r="EI435" s="76"/>
      <c r="EJ435" s="76"/>
      <c r="EK435" s="76"/>
      <c r="EL435" s="76"/>
      <c r="EM435" s="76"/>
      <c r="EN435" s="76"/>
      <c r="EO435" s="76"/>
      <c r="EP435" s="76"/>
      <c r="EQ435" s="76"/>
      <c r="ER435" s="76"/>
      <c r="ES435" s="76"/>
      <c r="ET435" s="76"/>
      <c r="EU435" s="76"/>
      <c r="EV435" s="76"/>
      <c r="EW435" s="76"/>
      <c r="EX435" s="76"/>
      <c r="EY435" s="76"/>
      <c r="EZ435" s="76"/>
      <c r="FA435" s="76"/>
      <c r="FB435" s="76"/>
      <c r="FC435" s="76"/>
      <c r="FD435" s="76"/>
      <c r="FE435" s="76"/>
      <c r="FF435" s="76"/>
      <c r="FG435" s="76"/>
      <c r="FH435" s="76"/>
      <c r="FI435" s="76"/>
      <c r="FJ435" s="76"/>
      <c r="FK435" s="76"/>
      <c r="FL435" s="76"/>
      <c r="FM435" s="76"/>
      <c r="FN435" s="76"/>
      <c r="FO435" s="76"/>
      <c r="FP435" s="76"/>
      <c r="FQ435" s="76"/>
      <c r="FR435" s="76"/>
      <c r="FS435" s="76"/>
      <c r="FT435" s="76"/>
      <c r="FU435" s="76"/>
      <c r="FV435" s="76"/>
      <c r="FW435" s="76"/>
      <c r="FX435" s="76"/>
      <c r="FY435" s="76"/>
      <c r="FZ435" s="76"/>
      <c r="GA435" s="76"/>
      <c r="GB435" s="76"/>
      <c r="GC435" s="76"/>
      <c r="GD435" s="76"/>
      <c r="GE435" s="76"/>
      <c r="GF435" s="76"/>
      <c r="GG435" s="76"/>
      <c r="GH435" s="76"/>
      <c r="GI435" s="76"/>
      <c r="GJ435" s="76"/>
      <c r="GK435" s="76"/>
      <c r="GL435" s="76"/>
      <c r="GM435" s="76"/>
      <c r="GN435" s="76"/>
      <c r="GO435" s="76"/>
      <c r="GP435" s="76"/>
      <c r="GQ435" s="76"/>
      <c r="GR435" s="76"/>
      <c r="GS435" s="76"/>
      <c r="GT435" s="76"/>
      <c r="GU435" s="76"/>
      <c r="GV435" s="76"/>
    </row>
    <row r="436" spans="2:204" s="156" customFormat="1" ht="18.75">
      <c r="B436" s="169">
        <v>429</v>
      </c>
      <c r="C436" s="353">
        <v>44348</v>
      </c>
      <c r="D436" s="354" t="s">
        <v>957</v>
      </c>
      <c r="E436" s="354"/>
      <c r="F436" s="406">
        <v>44369</v>
      </c>
      <c r="G436" s="11">
        <v>1</v>
      </c>
      <c r="H436" s="125" t="s">
        <v>146</v>
      </c>
      <c r="I436" s="125" t="s">
        <v>70</v>
      </c>
      <c r="J436" s="123" t="s">
        <v>717</v>
      </c>
      <c r="K436" s="123" t="s">
        <v>1167</v>
      </c>
      <c r="L436" s="238">
        <v>1.88</v>
      </c>
      <c r="M436" s="238">
        <v>1.88</v>
      </c>
      <c r="N436" s="236">
        <f t="shared" si="28"/>
        <v>0</v>
      </c>
      <c r="O436" s="127">
        <v>44102</v>
      </c>
      <c r="P436" s="42">
        <v>8.9</v>
      </c>
      <c r="Q436" s="337" t="s">
        <v>1282</v>
      </c>
      <c r="R436" s="125" t="s">
        <v>52</v>
      </c>
      <c r="S436" s="125" t="s">
        <v>57</v>
      </c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  <c r="BV436" s="76"/>
      <c r="BW436" s="76"/>
      <c r="BX436" s="76"/>
      <c r="BY436" s="76"/>
      <c r="BZ436" s="76"/>
      <c r="CA436" s="76"/>
      <c r="CB436" s="76"/>
      <c r="CC436" s="76"/>
      <c r="CD436" s="76"/>
      <c r="CE436" s="76"/>
      <c r="CF436" s="76"/>
      <c r="CG436" s="76"/>
      <c r="CH436" s="76"/>
      <c r="CI436" s="76"/>
      <c r="CJ436" s="76"/>
      <c r="CK436" s="76"/>
      <c r="CL436" s="76"/>
      <c r="CM436" s="76"/>
      <c r="CN436" s="76"/>
      <c r="CO436" s="76"/>
      <c r="CP436" s="76"/>
      <c r="CQ436" s="76"/>
      <c r="CR436" s="76"/>
      <c r="CS436" s="76"/>
      <c r="CT436" s="76"/>
      <c r="CU436" s="76"/>
      <c r="CV436" s="76"/>
      <c r="CW436" s="76"/>
      <c r="CX436" s="76"/>
      <c r="CY436" s="76"/>
      <c r="CZ436" s="76"/>
      <c r="DA436" s="76"/>
      <c r="DB436" s="76"/>
      <c r="DC436" s="76"/>
      <c r="DD436" s="76"/>
      <c r="DE436" s="76"/>
      <c r="DF436" s="76"/>
      <c r="DG436" s="76"/>
      <c r="DH436" s="76"/>
      <c r="DI436" s="76"/>
      <c r="DJ436" s="76"/>
      <c r="DK436" s="76"/>
      <c r="DL436" s="76"/>
      <c r="DM436" s="76"/>
      <c r="DN436" s="76"/>
      <c r="DO436" s="76"/>
      <c r="DP436" s="76"/>
      <c r="DQ436" s="76"/>
      <c r="DR436" s="76"/>
      <c r="DS436" s="76"/>
      <c r="DT436" s="76"/>
      <c r="DU436" s="76"/>
      <c r="DV436" s="76"/>
      <c r="DW436" s="76"/>
      <c r="DX436" s="76"/>
      <c r="DY436" s="76"/>
      <c r="DZ436" s="76"/>
      <c r="EA436" s="76"/>
      <c r="EB436" s="76"/>
      <c r="EC436" s="76"/>
      <c r="ED436" s="76"/>
      <c r="EE436" s="76"/>
      <c r="EF436" s="76"/>
      <c r="EG436" s="76"/>
      <c r="EH436" s="76"/>
      <c r="EI436" s="76"/>
      <c r="EJ436" s="76"/>
      <c r="EK436" s="76"/>
      <c r="EL436" s="76"/>
      <c r="EM436" s="76"/>
      <c r="EN436" s="76"/>
      <c r="EO436" s="76"/>
      <c r="EP436" s="76"/>
      <c r="EQ436" s="76"/>
      <c r="ER436" s="76"/>
      <c r="ES436" s="76"/>
      <c r="ET436" s="76"/>
      <c r="EU436" s="76"/>
      <c r="EV436" s="76"/>
      <c r="EW436" s="76"/>
      <c r="EX436" s="76"/>
      <c r="EY436" s="76"/>
      <c r="EZ436" s="76"/>
      <c r="FA436" s="76"/>
      <c r="FB436" s="76"/>
      <c r="FC436" s="76"/>
      <c r="FD436" s="76"/>
      <c r="FE436" s="76"/>
      <c r="FF436" s="76"/>
      <c r="FG436" s="76"/>
      <c r="FH436" s="76"/>
      <c r="FI436" s="76"/>
      <c r="FJ436" s="76"/>
      <c r="FK436" s="76"/>
      <c r="FL436" s="76"/>
      <c r="FM436" s="76"/>
      <c r="FN436" s="76"/>
      <c r="FO436" s="76"/>
      <c r="FP436" s="76"/>
      <c r="FQ436" s="76"/>
      <c r="FR436" s="76"/>
      <c r="FS436" s="76"/>
      <c r="FT436" s="76"/>
      <c r="FU436" s="76"/>
      <c r="FV436" s="76"/>
      <c r="FW436" s="76"/>
      <c r="FX436" s="76"/>
      <c r="FY436" s="76"/>
      <c r="FZ436" s="76"/>
      <c r="GA436" s="76"/>
      <c r="GB436" s="76"/>
      <c r="GC436" s="76"/>
      <c r="GD436" s="76"/>
      <c r="GE436" s="76"/>
      <c r="GF436" s="76"/>
      <c r="GG436" s="76"/>
      <c r="GH436" s="76"/>
      <c r="GI436" s="76"/>
      <c r="GJ436" s="76"/>
      <c r="GK436" s="76"/>
      <c r="GL436" s="76"/>
      <c r="GM436" s="76"/>
      <c r="GN436" s="76"/>
      <c r="GO436" s="76"/>
      <c r="GP436" s="76"/>
      <c r="GQ436" s="76"/>
      <c r="GR436" s="76"/>
      <c r="GS436" s="76"/>
      <c r="GT436" s="76"/>
      <c r="GU436" s="76"/>
      <c r="GV436" s="76"/>
    </row>
    <row r="437" spans="2:204" s="156" customFormat="1" ht="18.75">
      <c r="B437" s="169">
        <v>430</v>
      </c>
      <c r="C437" s="353">
        <v>44348</v>
      </c>
      <c r="D437" s="354" t="s">
        <v>957</v>
      </c>
      <c r="E437" s="354"/>
      <c r="F437" s="406">
        <v>44369</v>
      </c>
      <c r="G437" s="11">
        <v>1</v>
      </c>
      <c r="H437" s="125" t="s">
        <v>146</v>
      </c>
      <c r="I437" s="125" t="s">
        <v>70</v>
      </c>
      <c r="J437" s="123" t="s">
        <v>421</v>
      </c>
      <c r="K437" s="123" t="s">
        <v>422</v>
      </c>
      <c r="L437" s="238">
        <v>5.23</v>
      </c>
      <c r="M437" s="238">
        <v>0.23</v>
      </c>
      <c r="N437" s="236">
        <f t="shared" si="28"/>
        <v>5</v>
      </c>
      <c r="O437" s="127">
        <v>44104</v>
      </c>
      <c r="P437" s="42">
        <v>8.8333333333333339</v>
      </c>
      <c r="Q437" s="337" t="s">
        <v>1282</v>
      </c>
      <c r="R437" s="125" t="s">
        <v>53</v>
      </c>
      <c r="S437" s="125" t="s">
        <v>235</v>
      </c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  <c r="BV437" s="76"/>
      <c r="BW437" s="76"/>
      <c r="BX437" s="76"/>
      <c r="BY437" s="76"/>
      <c r="BZ437" s="76"/>
      <c r="CA437" s="76"/>
      <c r="CB437" s="76"/>
      <c r="CC437" s="76"/>
      <c r="CD437" s="76"/>
      <c r="CE437" s="76"/>
      <c r="CF437" s="76"/>
      <c r="CG437" s="76"/>
      <c r="CH437" s="76"/>
      <c r="CI437" s="76"/>
      <c r="CJ437" s="76"/>
      <c r="CK437" s="76"/>
      <c r="CL437" s="76"/>
      <c r="CM437" s="76"/>
      <c r="CN437" s="76"/>
      <c r="CO437" s="76"/>
      <c r="CP437" s="76"/>
      <c r="CQ437" s="76"/>
      <c r="CR437" s="76"/>
      <c r="CS437" s="76"/>
      <c r="CT437" s="76"/>
      <c r="CU437" s="76"/>
      <c r="CV437" s="76"/>
      <c r="CW437" s="76"/>
      <c r="CX437" s="76"/>
      <c r="CY437" s="76"/>
      <c r="CZ437" s="76"/>
      <c r="DA437" s="76"/>
      <c r="DB437" s="76"/>
      <c r="DC437" s="76"/>
      <c r="DD437" s="76"/>
      <c r="DE437" s="76"/>
      <c r="DF437" s="76"/>
      <c r="DG437" s="76"/>
      <c r="DH437" s="76"/>
      <c r="DI437" s="76"/>
      <c r="DJ437" s="76"/>
      <c r="DK437" s="76"/>
      <c r="DL437" s="76"/>
      <c r="DM437" s="76"/>
      <c r="DN437" s="76"/>
      <c r="DO437" s="76"/>
      <c r="DP437" s="76"/>
      <c r="DQ437" s="76"/>
      <c r="DR437" s="76"/>
      <c r="DS437" s="76"/>
      <c r="DT437" s="76"/>
      <c r="DU437" s="76"/>
      <c r="DV437" s="76"/>
      <c r="DW437" s="76"/>
      <c r="DX437" s="76"/>
      <c r="DY437" s="76"/>
      <c r="DZ437" s="76"/>
      <c r="EA437" s="76"/>
      <c r="EB437" s="76"/>
      <c r="EC437" s="76"/>
      <c r="ED437" s="76"/>
      <c r="EE437" s="76"/>
      <c r="EF437" s="76"/>
      <c r="EG437" s="76"/>
      <c r="EH437" s="76"/>
      <c r="EI437" s="76"/>
      <c r="EJ437" s="76"/>
      <c r="EK437" s="76"/>
      <c r="EL437" s="76"/>
      <c r="EM437" s="76"/>
      <c r="EN437" s="76"/>
      <c r="EO437" s="76"/>
      <c r="EP437" s="76"/>
      <c r="EQ437" s="76"/>
      <c r="ER437" s="76"/>
      <c r="ES437" s="76"/>
      <c r="ET437" s="76"/>
      <c r="EU437" s="76"/>
      <c r="EV437" s="76"/>
      <c r="EW437" s="76"/>
      <c r="EX437" s="76"/>
      <c r="EY437" s="76"/>
      <c r="EZ437" s="76"/>
      <c r="FA437" s="76"/>
      <c r="FB437" s="76"/>
      <c r="FC437" s="76"/>
      <c r="FD437" s="76"/>
      <c r="FE437" s="76"/>
      <c r="FF437" s="76"/>
      <c r="FG437" s="76"/>
      <c r="FH437" s="76"/>
      <c r="FI437" s="76"/>
      <c r="FJ437" s="76"/>
      <c r="FK437" s="76"/>
      <c r="FL437" s="76"/>
      <c r="FM437" s="76"/>
      <c r="FN437" s="76"/>
      <c r="FO437" s="76"/>
      <c r="FP437" s="76"/>
      <c r="FQ437" s="76"/>
      <c r="FR437" s="76"/>
      <c r="FS437" s="76"/>
      <c r="FT437" s="76"/>
      <c r="FU437" s="76"/>
      <c r="FV437" s="76"/>
      <c r="FW437" s="76"/>
      <c r="FX437" s="76"/>
      <c r="FY437" s="76"/>
      <c r="FZ437" s="76"/>
      <c r="GA437" s="76"/>
      <c r="GB437" s="76"/>
      <c r="GC437" s="76"/>
      <c r="GD437" s="76"/>
      <c r="GE437" s="76"/>
      <c r="GF437" s="76"/>
      <c r="GG437" s="76"/>
      <c r="GH437" s="76"/>
      <c r="GI437" s="76"/>
      <c r="GJ437" s="76"/>
      <c r="GK437" s="76"/>
      <c r="GL437" s="76"/>
      <c r="GM437" s="76"/>
      <c r="GN437" s="76"/>
      <c r="GO437" s="76"/>
      <c r="GP437" s="76"/>
      <c r="GQ437" s="76"/>
      <c r="GR437" s="76"/>
      <c r="GS437" s="76"/>
      <c r="GT437" s="76"/>
      <c r="GU437" s="76"/>
      <c r="GV437" s="76"/>
    </row>
    <row r="438" spans="2:204" s="156" customFormat="1" ht="18.75">
      <c r="B438" s="169">
        <v>431</v>
      </c>
      <c r="C438" s="353">
        <v>44348</v>
      </c>
      <c r="D438" s="354" t="s">
        <v>959</v>
      </c>
      <c r="E438" s="354"/>
      <c r="F438" s="406">
        <v>44370</v>
      </c>
      <c r="G438" s="11">
        <v>1</v>
      </c>
      <c r="H438" s="125" t="s">
        <v>173</v>
      </c>
      <c r="I438" s="125" t="s">
        <v>35</v>
      </c>
      <c r="J438" s="123" t="s">
        <v>366</v>
      </c>
      <c r="K438" s="123" t="s">
        <v>657</v>
      </c>
      <c r="L438" s="238">
        <v>6.54</v>
      </c>
      <c r="M438" s="239">
        <v>0.54</v>
      </c>
      <c r="N438" s="236">
        <v>6</v>
      </c>
      <c r="O438" s="127">
        <v>44155</v>
      </c>
      <c r="P438" s="42">
        <v>7.166666666666667</v>
      </c>
      <c r="Q438" s="337" t="s">
        <v>1282</v>
      </c>
      <c r="R438" s="125" t="s">
        <v>20</v>
      </c>
      <c r="S438" s="125" t="s">
        <v>69</v>
      </c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  <c r="BV438" s="76"/>
      <c r="BW438" s="76"/>
      <c r="BX438" s="76"/>
      <c r="BY438" s="76"/>
      <c r="BZ438" s="76"/>
      <c r="CA438" s="76"/>
      <c r="CB438" s="76"/>
      <c r="CC438" s="76"/>
      <c r="CD438" s="76"/>
      <c r="CE438" s="76"/>
      <c r="CF438" s="76"/>
      <c r="CG438" s="76"/>
      <c r="CH438" s="76"/>
      <c r="CI438" s="76"/>
      <c r="CJ438" s="76"/>
      <c r="CK438" s="76"/>
      <c r="CL438" s="76"/>
      <c r="CM438" s="76"/>
      <c r="CN438" s="76"/>
      <c r="CO438" s="76"/>
      <c r="CP438" s="76"/>
      <c r="CQ438" s="76"/>
      <c r="CR438" s="76"/>
      <c r="CS438" s="76"/>
      <c r="CT438" s="76"/>
      <c r="CU438" s="76"/>
      <c r="CV438" s="76"/>
      <c r="CW438" s="76"/>
      <c r="CX438" s="76"/>
      <c r="CY438" s="76"/>
      <c r="CZ438" s="76"/>
      <c r="DA438" s="76"/>
      <c r="DB438" s="76"/>
      <c r="DC438" s="76"/>
      <c r="DD438" s="76"/>
      <c r="DE438" s="76"/>
      <c r="DF438" s="76"/>
      <c r="DG438" s="76"/>
      <c r="DH438" s="76"/>
      <c r="DI438" s="76"/>
      <c r="DJ438" s="76"/>
      <c r="DK438" s="76"/>
      <c r="DL438" s="76"/>
      <c r="DM438" s="76"/>
      <c r="DN438" s="76"/>
      <c r="DO438" s="76"/>
      <c r="DP438" s="76"/>
      <c r="DQ438" s="76"/>
      <c r="DR438" s="76"/>
      <c r="DS438" s="76"/>
      <c r="DT438" s="76"/>
      <c r="DU438" s="76"/>
      <c r="DV438" s="76"/>
      <c r="DW438" s="76"/>
      <c r="DX438" s="76"/>
      <c r="DY438" s="76"/>
      <c r="DZ438" s="76"/>
      <c r="EA438" s="76"/>
      <c r="EB438" s="76"/>
      <c r="EC438" s="76"/>
      <c r="ED438" s="76"/>
      <c r="EE438" s="76"/>
      <c r="EF438" s="76"/>
      <c r="EG438" s="76"/>
      <c r="EH438" s="76"/>
      <c r="EI438" s="76"/>
      <c r="EJ438" s="76"/>
      <c r="EK438" s="76"/>
      <c r="EL438" s="76"/>
      <c r="EM438" s="76"/>
      <c r="EN438" s="76"/>
      <c r="EO438" s="76"/>
      <c r="EP438" s="76"/>
      <c r="EQ438" s="76"/>
      <c r="ER438" s="76"/>
      <c r="ES438" s="76"/>
      <c r="ET438" s="76"/>
      <c r="EU438" s="76"/>
      <c r="EV438" s="76"/>
      <c r="EW438" s="76"/>
      <c r="EX438" s="76"/>
      <c r="EY438" s="76"/>
      <c r="EZ438" s="76"/>
      <c r="FA438" s="76"/>
      <c r="FB438" s="76"/>
      <c r="FC438" s="76"/>
      <c r="FD438" s="76"/>
      <c r="FE438" s="76"/>
      <c r="FF438" s="76"/>
      <c r="FG438" s="76"/>
      <c r="FH438" s="76"/>
      <c r="FI438" s="76"/>
      <c r="FJ438" s="76"/>
      <c r="FK438" s="76"/>
      <c r="FL438" s="76"/>
      <c r="FM438" s="76"/>
      <c r="FN438" s="76"/>
      <c r="FO438" s="76"/>
      <c r="FP438" s="76"/>
      <c r="FQ438" s="76"/>
      <c r="FR438" s="76"/>
      <c r="FS438" s="76"/>
      <c r="FT438" s="76"/>
      <c r="FU438" s="76"/>
      <c r="FV438" s="76"/>
      <c r="FW438" s="76"/>
      <c r="FX438" s="76"/>
      <c r="FY438" s="76"/>
      <c r="FZ438" s="76"/>
      <c r="GA438" s="76"/>
      <c r="GB438" s="76"/>
      <c r="GC438" s="76"/>
      <c r="GD438" s="76"/>
      <c r="GE438" s="76"/>
      <c r="GF438" s="76"/>
      <c r="GG438" s="76"/>
      <c r="GH438" s="76"/>
      <c r="GI438" s="76"/>
      <c r="GJ438" s="76"/>
      <c r="GK438" s="76"/>
      <c r="GL438" s="76"/>
      <c r="GM438" s="76"/>
      <c r="GN438" s="76"/>
      <c r="GO438" s="76"/>
      <c r="GP438" s="76"/>
      <c r="GQ438" s="76"/>
      <c r="GR438" s="76"/>
      <c r="GS438" s="76"/>
      <c r="GT438" s="76"/>
      <c r="GU438" s="76"/>
      <c r="GV438" s="76"/>
    </row>
    <row r="439" spans="2:204" s="156" customFormat="1" ht="18.75">
      <c r="B439" s="169">
        <v>432</v>
      </c>
      <c r="C439" s="353">
        <v>44348</v>
      </c>
      <c r="D439" s="354" t="s">
        <v>959</v>
      </c>
      <c r="E439" s="354"/>
      <c r="F439" s="406">
        <v>44370</v>
      </c>
      <c r="G439" s="11">
        <v>1</v>
      </c>
      <c r="H439" s="125" t="s">
        <v>173</v>
      </c>
      <c r="I439" s="125" t="s">
        <v>35</v>
      </c>
      <c r="J439" s="123" t="s">
        <v>366</v>
      </c>
      <c r="K439" s="123" t="s">
        <v>1172</v>
      </c>
      <c r="L439" s="238">
        <v>1.31</v>
      </c>
      <c r="M439" s="239">
        <v>1.31</v>
      </c>
      <c r="N439" s="236">
        <v>0</v>
      </c>
      <c r="O439" s="127">
        <v>43691</v>
      </c>
      <c r="P439" s="42">
        <v>22.633333333333333</v>
      </c>
      <c r="Q439" s="337" t="s">
        <v>1282</v>
      </c>
      <c r="R439" s="125" t="s">
        <v>52</v>
      </c>
      <c r="S439" s="125" t="s">
        <v>69</v>
      </c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  <c r="BV439" s="76"/>
      <c r="BW439" s="76"/>
      <c r="BX439" s="76"/>
      <c r="BY439" s="76"/>
      <c r="BZ439" s="76"/>
      <c r="CA439" s="76"/>
      <c r="CB439" s="76"/>
      <c r="CC439" s="76"/>
      <c r="CD439" s="76"/>
      <c r="CE439" s="76"/>
      <c r="CF439" s="76"/>
      <c r="CG439" s="76"/>
      <c r="CH439" s="76"/>
      <c r="CI439" s="76"/>
      <c r="CJ439" s="76"/>
      <c r="CK439" s="76"/>
      <c r="CL439" s="76"/>
      <c r="CM439" s="76"/>
      <c r="CN439" s="76"/>
      <c r="CO439" s="76"/>
      <c r="CP439" s="76"/>
      <c r="CQ439" s="76"/>
      <c r="CR439" s="76"/>
      <c r="CS439" s="76"/>
      <c r="CT439" s="76"/>
      <c r="CU439" s="76"/>
      <c r="CV439" s="76"/>
      <c r="CW439" s="76"/>
      <c r="CX439" s="76"/>
      <c r="CY439" s="76"/>
      <c r="CZ439" s="76"/>
      <c r="DA439" s="76"/>
      <c r="DB439" s="76"/>
      <c r="DC439" s="76"/>
      <c r="DD439" s="76"/>
      <c r="DE439" s="76"/>
      <c r="DF439" s="76"/>
      <c r="DG439" s="76"/>
      <c r="DH439" s="76"/>
      <c r="DI439" s="76"/>
      <c r="DJ439" s="76"/>
      <c r="DK439" s="76"/>
      <c r="DL439" s="76"/>
      <c r="DM439" s="76"/>
      <c r="DN439" s="76"/>
      <c r="DO439" s="76"/>
      <c r="DP439" s="76"/>
      <c r="DQ439" s="76"/>
      <c r="DR439" s="76"/>
      <c r="DS439" s="76"/>
      <c r="DT439" s="76"/>
      <c r="DU439" s="76"/>
      <c r="DV439" s="76"/>
      <c r="DW439" s="76"/>
      <c r="DX439" s="76"/>
      <c r="DY439" s="76"/>
      <c r="DZ439" s="76"/>
      <c r="EA439" s="76"/>
      <c r="EB439" s="76"/>
      <c r="EC439" s="76"/>
      <c r="ED439" s="76"/>
      <c r="EE439" s="76"/>
      <c r="EF439" s="76"/>
      <c r="EG439" s="76"/>
      <c r="EH439" s="76"/>
      <c r="EI439" s="76"/>
      <c r="EJ439" s="76"/>
      <c r="EK439" s="76"/>
      <c r="EL439" s="76"/>
      <c r="EM439" s="76"/>
      <c r="EN439" s="76"/>
      <c r="EO439" s="76"/>
      <c r="EP439" s="76"/>
      <c r="EQ439" s="76"/>
      <c r="ER439" s="76"/>
      <c r="ES439" s="76"/>
      <c r="ET439" s="76"/>
      <c r="EU439" s="76"/>
      <c r="EV439" s="76"/>
      <c r="EW439" s="76"/>
      <c r="EX439" s="76"/>
      <c r="EY439" s="76"/>
      <c r="EZ439" s="76"/>
      <c r="FA439" s="76"/>
      <c r="FB439" s="76"/>
      <c r="FC439" s="76"/>
      <c r="FD439" s="76"/>
      <c r="FE439" s="76"/>
      <c r="FF439" s="76"/>
      <c r="FG439" s="76"/>
      <c r="FH439" s="76"/>
      <c r="FI439" s="76"/>
      <c r="FJ439" s="76"/>
      <c r="FK439" s="76"/>
      <c r="FL439" s="76"/>
      <c r="FM439" s="76"/>
      <c r="FN439" s="76"/>
      <c r="FO439" s="76"/>
      <c r="FP439" s="76"/>
      <c r="FQ439" s="76"/>
      <c r="FR439" s="76"/>
      <c r="FS439" s="76"/>
      <c r="FT439" s="76"/>
      <c r="FU439" s="76"/>
      <c r="FV439" s="76"/>
      <c r="FW439" s="76"/>
      <c r="FX439" s="76"/>
      <c r="FY439" s="76"/>
      <c r="FZ439" s="76"/>
      <c r="GA439" s="76"/>
      <c r="GB439" s="76"/>
      <c r="GC439" s="76"/>
      <c r="GD439" s="76"/>
      <c r="GE439" s="76"/>
      <c r="GF439" s="76"/>
      <c r="GG439" s="76"/>
      <c r="GH439" s="76"/>
      <c r="GI439" s="76"/>
      <c r="GJ439" s="76"/>
      <c r="GK439" s="76"/>
      <c r="GL439" s="76"/>
      <c r="GM439" s="76"/>
      <c r="GN439" s="76"/>
      <c r="GO439" s="76"/>
      <c r="GP439" s="76"/>
      <c r="GQ439" s="76"/>
      <c r="GR439" s="76"/>
      <c r="GS439" s="76"/>
      <c r="GT439" s="76"/>
      <c r="GU439" s="76"/>
      <c r="GV439" s="76"/>
    </row>
    <row r="440" spans="2:204" s="156" customFormat="1" ht="18.75">
      <c r="B440" s="169">
        <v>433</v>
      </c>
      <c r="C440" s="353">
        <v>44348</v>
      </c>
      <c r="D440" s="354" t="s">
        <v>959</v>
      </c>
      <c r="E440" s="354"/>
      <c r="F440" s="406">
        <v>44370</v>
      </c>
      <c r="G440" s="11">
        <v>1</v>
      </c>
      <c r="H440" s="125" t="s">
        <v>39</v>
      </c>
      <c r="I440" s="125" t="s">
        <v>792</v>
      </c>
      <c r="J440" s="123" t="s">
        <v>179</v>
      </c>
      <c r="K440" s="123" t="s">
        <v>180</v>
      </c>
      <c r="L440" s="238">
        <v>6.53</v>
      </c>
      <c r="M440" s="239">
        <v>0.53</v>
      </c>
      <c r="N440" s="236">
        <v>6</v>
      </c>
      <c r="O440" s="127">
        <v>44051</v>
      </c>
      <c r="P440" s="42">
        <v>10.633333333333333</v>
      </c>
      <c r="Q440" s="337" t="s">
        <v>1282</v>
      </c>
      <c r="R440" s="125" t="s">
        <v>54</v>
      </c>
      <c r="S440" s="125" t="s">
        <v>56</v>
      </c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  <c r="BV440" s="76"/>
      <c r="BW440" s="76"/>
      <c r="BX440" s="76"/>
      <c r="BY440" s="76"/>
      <c r="BZ440" s="76"/>
      <c r="CA440" s="76"/>
      <c r="CB440" s="76"/>
      <c r="CC440" s="76"/>
      <c r="CD440" s="76"/>
      <c r="CE440" s="76"/>
      <c r="CF440" s="76"/>
      <c r="CG440" s="76"/>
      <c r="CH440" s="76"/>
      <c r="CI440" s="76"/>
      <c r="CJ440" s="76"/>
      <c r="CK440" s="76"/>
      <c r="CL440" s="76"/>
      <c r="CM440" s="76"/>
      <c r="CN440" s="76"/>
      <c r="CO440" s="76"/>
      <c r="CP440" s="76"/>
      <c r="CQ440" s="76"/>
      <c r="CR440" s="76"/>
      <c r="CS440" s="76"/>
      <c r="CT440" s="76"/>
      <c r="CU440" s="76"/>
      <c r="CV440" s="76"/>
      <c r="CW440" s="76"/>
      <c r="CX440" s="76"/>
      <c r="CY440" s="76"/>
      <c r="CZ440" s="76"/>
      <c r="DA440" s="76"/>
      <c r="DB440" s="76"/>
      <c r="DC440" s="76"/>
      <c r="DD440" s="76"/>
      <c r="DE440" s="76"/>
      <c r="DF440" s="76"/>
      <c r="DG440" s="76"/>
      <c r="DH440" s="76"/>
      <c r="DI440" s="76"/>
      <c r="DJ440" s="76"/>
      <c r="DK440" s="76"/>
      <c r="DL440" s="76"/>
      <c r="DM440" s="76"/>
      <c r="DN440" s="76"/>
      <c r="DO440" s="76"/>
      <c r="DP440" s="76"/>
      <c r="DQ440" s="76"/>
      <c r="DR440" s="76"/>
      <c r="DS440" s="76"/>
      <c r="DT440" s="76"/>
      <c r="DU440" s="76"/>
      <c r="DV440" s="76"/>
      <c r="DW440" s="76"/>
      <c r="DX440" s="76"/>
      <c r="DY440" s="76"/>
      <c r="DZ440" s="76"/>
      <c r="EA440" s="76"/>
      <c r="EB440" s="76"/>
      <c r="EC440" s="76"/>
      <c r="ED440" s="76"/>
      <c r="EE440" s="76"/>
      <c r="EF440" s="76"/>
      <c r="EG440" s="76"/>
      <c r="EH440" s="76"/>
      <c r="EI440" s="76"/>
      <c r="EJ440" s="76"/>
      <c r="EK440" s="76"/>
      <c r="EL440" s="76"/>
      <c r="EM440" s="76"/>
      <c r="EN440" s="76"/>
      <c r="EO440" s="76"/>
      <c r="EP440" s="76"/>
      <c r="EQ440" s="76"/>
      <c r="ER440" s="76"/>
      <c r="ES440" s="76"/>
      <c r="ET440" s="76"/>
      <c r="EU440" s="76"/>
      <c r="EV440" s="76"/>
      <c r="EW440" s="76"/>
      <c r="EX440" s="76"/>
      <c r="EY440" s="76"/>
      <c r="EZ440" s="76"/>
      <c r="FA440" s="76"/>
      <c r="FB440" s="76"/>
      <c r="FC440" s="76"/>
      <c r="FD440" s="76"/>
      <c r="FE440" s="76"/>
      <c r="FF440" s="76"/>
      <c r="FG440" s="76"/>
      <c r="FH440" s="76"/>
      <c r="FI440" s="76"/>
      <c r="FJ440" s="76"/>
      <c r="FK440" s="76"/>
      <c r="FL440" s="76"/>
      <c r="FM440" s="76"/>
      <c r="FN440" s="76"/>
      <c r="FO440" s="76"/>
      <c r="FP440" s="76"/>
      <c r="FQ440" s="76"/>
      <c r="FR440" s="76"/>
      <c r="FS440" s="76"/>
      <c r="FT440" s="76"/>
      <c r="FU440" s="76"/>
      <c r="FV440" s="76"/>
      <c r="FW440" s="76"/>
      <c r="FX440" s="76"/>
      <c r="FY440" s="76"/>
      <c r="FZ440" s="76"/>
      <c r="GA440" s="76"/>
      <c r="GB440" s="76"/>
      <c r="GC440" s="76"/>
      <c r="GD440" s="76"/>
      <c r="GE440" s="76"/>
      <c r="GF440" s="76"/>
      <c r="GG440" s="76"/>
      <c r="GH440" s="76"/>
      <c r="GI440" s="76"/>
      <c r="GJ440" s="76"/>
      <c r="GK440" s="76"/>
      <c r="GL440" s="76"/>
      <c r="GM440" s="76"/>
      <c r="GN440" s="76"/>
      <c r="GO440" s="76"/>
      <c r="GP440" s="76"/>
      <c r="GQ440" s="76"/>
      <c r="GR440" s="76"/>
      <c r="GS440" s="76"/>
      <c r="GT440" s="76"/>
      <c r="GU440" s="76"/>
      <c r="GV440" s="76"/>
    </row>
    <row r="441" spans="2:204" s="156" customFormat="1" ht="18.75">
      <c r="B441" s="169">
        <v>434</v>
      </c>
      <c r="C441" s="353">
        <v>44348</v>
      </c>
      <c r="D441" s="354" t="s">
        <v>959</v>
      </c>
      <c r="E441" s="354"/>
      <c r="F441" s="406">
        <v>44370</v>
      </c>
      <c r="G441" s="11">
        <v>2</v>
      </c>
      <c r="H441" s="125" t="s">
        <v>486</v>
      </c>
      <c r="I441" s="125" t="s">
        <v>34</v>
      </c>
      <c r="J441" s="123" t="s">
        <v>478</v>
      </c>
      <c r="K441" s="123" t="s">
        <v>479</v>
      </c>
      <c r="L441" s="238">
        <v>0.71</v>
      </c>
      <c r="M441" s="239">
        <v>0.3</v>
      </c>
      <c r="N441" s="236">
        <v>0.41</v>
      </c>
      <c r="O441" s="127">
        <v>44083</v>
      </c>
      <c r="P441" s="42">
        <v>9.5666666666666664</v>
      </c>
      <c r="Q441" s="337" t="s">
        <v>1282</v>
      </c>
      <c r="R441" s="125" t="s">
        <v>54</v>
      </c>
      <c r="S441" s="125" t="s">
        <v>56</v>
      </c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  <c r="AE441" s="76"/>
      <c r="AF441" s="76"/>
      <c r="AG441" s="76"/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  <c r="AR441" s="76"/>
      <c r="AS441" s="76"/>
      <c r="AT441" s="76"/>
      <c r="AU441" s="76"/>
      <c r="AV441" s="76"/>
      <c r="AW441" s="76"/>
      <c r="AX441" s="76"/>
      <c r="AY441" s="76"/>
      <c r="AZ441" s="76"/>
      <c r="BA441" s="76"/>
      <c r="BB441" s="76"/>
      <c r="BC441" s="76"/>
      <c r="BD441" s="76"/>
      <c r="BE441" s="76"/>
      <c r="BF441" s="76"/>
      <c r="BG441" s="76"/>
      <c r="BH441" s="76"/>
      <c r="BI441" s="76"/>
      <c r="BJ441" s="76"/>
      <c r="BK441" s="76"/>
      <c r="BL441" s="76"/>
      <c r="BM441" s="76"/>
      <c r="BN441" s="76"/>
      <c r="BO441" s="76"/>
      <c r="BP441" s="76"/>
      <c r="BQ441" s="76"/>
      <c r="BR441" s="76"/>
      <c r="BS441" s="76"/>
      <c r="BT441" s="76"/>
      <c r="BU441" s="76"/>
      <c r="BV441" s="76"/>
      <c r="BW441" s="76"/>
      <c r="BX441" s="76"/>
      <c r="BY441" s="76"/>
      <c r="BZ441" s="76"/>
      <c r="CA441" s="76"/>
      <c r="CB441" s="76"/>
      <c r="CC441" s="76"/>
      <c r="CD441" s="76"/>
      <c r="CE441" s="76"/>
      <c r="CF441" s="76"/>
      <c r="CG441" s="76"/>
      <c r="CH441" s="76"/>
      <c r="CI441" s="76"/>
      <c r="CJ441" s="76"/>
      <c r="CK441" s="76"/>
      <c r="CL441" s="76"/>
      <c r="CM441" s="76"/>
      <c r="CN441" s="76"/>
      <c r="CO441" s="76"/>
      <c r="CP441" s="76"/>
      <c r="CQ441" s="76"/>
      <c r="CR441" s="76"/>
      <c r="CS441" s="76"/>
      <c r="CT441" s="76"/>
      <c r="CU441" s="76"/>
      <c r="CV441" s="76"/>
      <c r="CW441" s="76"/>
      <c r="CX441" s="76"/>
      <c r="CY441" s="76"/>
      <c r="CZ441" s="76"/>
      <c r="DA441" s="76"/>
      <c r="DB441" s="76"/>
      <c r="DC441" s="76"/>
      <c r="DD441" s="76"/>
      <c r="DE441" s="76"/>
      <c r="DF441" s="76"/>
      <c r="DG441" s="76"/>
      <c r="DH441" s="76"/>
      <c r="DI441" s="76"/>
      <c r="DJ441" s="76"/>
      <c r="DK441" s="76"/>
      <c r="DL441" s="76"/>
      <c r="DM441" s="76"/>
      <c r="DN441" s="76"/>
      <c r="DO441" s="76"/>
      <c r="DP441" s="76"/>
      <c r="DQ441" s="76"/>
      <c r="DR441" s="76"/>
      <c r="DS441" s="76"/>
      <c r="DT441" s="76"/>
      <c r="DU441" s="76"/>
      <c r="DV441" s="76"/>
      <c r="DW441" s="76"/>
      <c r="DX441" s="76"/>
      <c r="DY441" s="76"/>
      <c r="DZ441" s="76"/>
      <c r="EA441" s="76"/>
      <c r="EB441" s="76"/>
      <c r="EC441" s="76"/>
      <c r="ED441" s="76"/>
      <c r="EE441" s="76"/>
      <c r="EF441" s="76"/>
      <c r="EG441" s="76"/>
      <c r="EH441" s="76"/>
      <c r="EI441" s="76"/>
      <c r="EJ441" s="76"/>
      <c r="EK441" s="76"/>
      <c r="EL441" s="76"/>
      <c r="EM441" s="76"/>
      <c r="EN441" s="76"/>
      <c r="EO441" s="76"/>
      <c r="EP441" s="76"/>
      <c r="EQ441" s="76"/>
      <c r="ER441" s="76"/>
      <c r="ES441" s="76"/>
      <c r="ET441" s="76"/>
      <c r="EU441" s="76"/>
      <c r="EV441" s="76"/>
      <c r="EW441" s="76"/>
      <c r="EX441" s="76"/>
      <c r="EY441" s="76"/>
      <c r="EZ441" s="76"/>
      <c r="FA441" s="76"/>
      <c r="FB441" s="76"/>
      <c r="FC441" s="76"/>
      <c r="FD441" s="76"/>
      <c r="FE441" s="76"/>
      <c r="FF441" s="76"/>
      <c r="FG441" s="76"/>
      <c r="FH441" s="76"/>
      <c r="FI441" s="76"/>
      <c r="FJ441" s="76"/>
      <c r="FK441" s="76"/>
      <c r="FL441" s="76"/>
      <c r="FM441" s="76"/>
      <c r="FN441" s="76"/>
      <c r="FO441" s="76"/>
      <c r="FP441" s="76"/>
      <c r="FQ441" s="76"/>
      <c r="FR441" s="76"/>
      <c r="FS441" s="76"/>
      <c r="FT441" s="76"/>
      <c r="FU441" s="76"/>
      <c r="FV441" s="76"/>
      <c r="FW441" s="76"/>
      <c r="FX441" s="76"/>
      <c r="FY441" s="76"/>
      <c r="FZ441" s="76"/>
      <c r="GA441" s="76"/>
      <c r="GB441" s="76"/>
      <c r="GC441" s="76"/>
      <c r="GD441" s="76"/>
      <c r="GE441" s="76"/>
      <c r="GF441" s="76"/>
      <c r="GG441" s="76"/>
      <c r="GH441" s="76"/>
      <c r="GI441" s="76"/>
      <c r="GJ441" s="76"/>
      <c r="GK441" s="76"/>
      <c r="GL441" s="76"/>
      <c r="GM441" s="76"/>
      <c r="GN441" s="76"/>
      <c r="GO441" s="76"/>
      <c r="GP441" s="76"/>
      <c r="GQ441" s="76"/>
      <c r="GR441" s="76"/>
      <c r="GS441" s="76"/>
      <c r="GT441" s="76"/>
      <c r="GU441" s="76"/>
      <c r="GV441" s="76"/>
    </row>
    <row r="442" spans="2:204" s="156" customFormat="1" ht="18.75">
      <c r="B442" s="169">
        <v>435</v>
      </c>
      <c r="C442" s="353">
        <v>44348</v>
      </c>
      <c r="D442" s="354" t="s">
        <v>959</v>
      </c>
      <c r="E442" s="354"/>
      <c r="F442" s="406">
        <v>44370</v>
      </c>
      <c r="G442" s="11">
        <v>2</v>
      </c>
      <c r="H442" s="125" t="s">
        <v>34</v>
      </c>
      <c r="I442" s="125" t="s">
        <v>31</v>
      </c>
      <c r="J442" s="123" t="s">
        <v>478</v>
      </c>
      <c r="K442" s="123" t="s">
        <v>480</v>
      </c>
      <c r="L442" s="238">
        <v>0.81</v>
      </c>
      <c r="M442" s="239">
        <v>0.15</v>
      </c>
      <c r="N442" s="236">
        <v>0.66</v>
      </c>
      <c r="O442" s="127">
        <v>44083</v>
      </c>
      <c r="P442" s="42">
        <v>9.5666666666666664</v>
      </c>
      <c r="Q442" s="337" t="s">
        <v>1282</v>
      </c>
      <c r="R442" s="125" t="s">
        <v>54</v>
      </c>
      <c r="S442" s="125" t="s">
        <v>56</v>
      </c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  <c r="AE442" s="76"/>
      <c r="AF442" s="76"/>
      <c r="AG442" s="76"/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  <c r="AR442" s="76"/>
      <c r="AS442" s="76"/>
      <c r="AT442" s="76"/>
      <c r="AU442" s="76"/>
      <c r="AV442" s="76"/>
      <c r="AW442" s="76"/>
      <c r="AX442" s="76"/>
      <c r="AY442" s="76"/>
      <c r="AZ442" s="76"/>
      <c r="BA442" s="76"/>
      <c r="BB442" s="76"/>
      <c r="BC442" s="76"/>
      <c r="BD442" s="76"/>
      <c r="BE442" s="76"/>
      <c r="BF442" s="76"/>
      <c r="BG442" s="76"/>
      <c r="BH442" s="76"/>
      <c r="BI442" s="76"/>
      <c r="BJ442" s="76"/>
      <c r="BK442" s="76"/>
      <c r="BL442" s="76"/>
      <c r="BM442" s="76"/>
      <c r="BN442" s="76"/>
      <c r="BO442" s="76"/>
      <c r="BP442" s="76"/>
      <c r="BQ442" s="76"/>
      <c r="BR442" s="76"/>
      <c r="BS442" s="76"/>
      <c r="BT442" s="76"/>
      <c r="BU442" s="76"/>
      <c r="BV442" s="76"/>
      <c r="BW442" s="76"/>
      <c r="BX442" s="76"/>
      <c r="BY442" s="76"/>
      <c r="BZ442" s="76"/>
      <c r="CA442" s="76"/>
      <c r="CB442" s="76"/>
      <c r="CC442" s="76"/>
      <c r="CD442" s="76"/>
      <c r="CE442" s="76"/>
      <c r="CF442" s="76"/>
      <c r="CG442" s="76"/>
      <c r="CH442" s="76"/>
      <c r="CI442" s="76"/>
      <c r="CJ442" s="76"/>
      <c r="CK442" s="76"/>
      <c r="CL442" s="76"/>
      <c r="CM442" s="76"/>
      <c r="CN442" s="76"/>
      <c r="CO442" s="76"/>
      <c r="CP442" s="76"/>
      <c r="CQ442" s="76"/>
      <c r="CR442" s="76"/>
      <c r="CS442" s="76"/>
      <c r="CT442" s="76"/>
      <c r="CU442" s="76"/>
      <c r="CV442" s="76"/>
      <c r="CW442" s="76"/>
      <c r="CX442" s="76"/>
      <c r="CY442" s="76"/>
      <c r="CZ442" s="76"/>
      <c r="DA442" s="76"/>
      <c r="DB442" s="76"/>
      <c r="DC442" s="76"/>
      <c r="DD442" s="76"/>
      <c r="DE442" s="76"/>
      <c r="DF442" s="76"/>
      <c r="DG442" s="76"/>
      <c r="DH442" s="76"/>
      <c r="DI442" s="76"/>
      <c r="DJ442" s="76"/>
      <c r="DK442" s="76"/>
      <c r="DL442" s="76"/>
      <c r="DM442" s="76"/>
      <c r="DN442" s="76"/>
      <c r="DO442" s="76"/>
      <c r="DP442" s="76"/>
      <c r="DQ442" s="76"/>
      <c r="DR442" s="76"/>
      <c r="DS442" s="76"/>
      <c r="DT442" s="76"/>
      <c r="DU442" s="76"/>
      <c r="DV442" s="76"/>
      <c r="DW442" s="76"/>
      <c r="DX442" s="76"/>
      <c r="DY442" s="76"/>
      <c r="DZ442" s="76"/>
      <c r="EA442" s="76"/>
      <c r="EB442" s="76"/>
      <c r="EC442" s="76"/>
      <c r="ED442" s="76"/>
      <c r="EE442" s="76"/>
      <c r="EF442" s="76"/>
      <c r="EG442" s="76"/>
      <c r="EH442" s="76"/>
      <c r="EI442" s="76"/>
      <c r="EJ442" s="76"/>
      <c r="EK442" s="76"/>
      <c r="EL442" s="76"/>
      <c r="EM442" s="76"/>
      <c r="EN442" s="76"/>
      <c r="EO442" s="76"/>
      <c r="EP442" s="76"/>
      <c r="EQ442" s="76"/>
      <c r="ER442" s="76"/>
      <c r="ES442" s="76"/>
      <c r="ET442" s="76"/>
      <c r="EU442" s="76"/>
      <c r="EV442" s="76"/>
      <c r="EW442" s="76"/>
      <c r="EX442" s="76"/>
      <c r="EY442" s="76"/>
      <c r="EZ442" s="76"/>
      <c r="FA442" s="76"/>
      <c r="FB442" s="76"/>
      <c r="FC442" s="76"/>
      <c r="FD442" s="76"/>
      <c r="FE442" s="76"/>
      <c r="FF442" s="76"/>
      <c r="FG442" s="76"/>
      <c r="FH442" s="76"/>
      <c r="FI442" s="76"/>
      <c r="FJ442" s="76"/>
      <c r="FK442" s="76"/>
      <c r="FL442" s="76"/>
      <c r="FM442" s="76"/>
      <c r="FN442" s="76"/>
      <c r="FO442" s="76"/>
      <c r="FP442" s="76"/>
      <c r="FQ442" s="76"/>
      <c r="FR442" s="76"/>
      <c r="FS442" s="76"/>
      <c r="FT442" s="76"/>
      <c r="FU442" s="76"/>
      <c r="FV442" s="76"/>
      <c r="FW442" s="76"/>
      <c r="FX442" s="76"/>
      <c r="FY442" s="76"/>
      <c r="FZ442" s="76"/>
      <c r="GA442" s="76"/>
      <c r="GB442" s="76"/>
      <c r="GC442" s="76"/>
      <c r="GD442" s="76"/>
      <c r="GE442" s="76"/>
      <c r="GF442" s="76"/>
      <c r="GG442" s="76"/>
      <c r="GH442" s="76"/>
      <c r="GI442" s="76"/>
      <c r="GJ442" s="76"/>
      <c r="GK442" s="76"/>
      <c r="GL442" s="76"/>
      <c r="GM442" s="76"/>
      <c r="GN442" s="76"/>
      <c r="GO442" s="76"/>
      <c r="GP442" s="76"/>
      <c r="GQ442" s="76"/>
      <c r="GR442" s="76"/>
      <c r="GS442" s="76"/>
      <c r="GT442" s="76"/>
      <c r="GU442" s="76"/>
      <c r="GV442" s="76"/>
    </row>
    <row r="443" spans="2:204" s="156" customFormat="1" ht="18.75">
      <c r="B443" s="169">
        <v>436</v>
      </c>
      <c r="C443" s="353">
        <v>44348</v>
      </c>
      <c r="D443" s="354" t="s">
        <v>959</v>
      </c>
      <c r="E443" s="354"/>
      <c r="F443" s="406">
        <v>44370</v>
      </c>
      <c r="G443" s="11">
        <v>2</v>
      </c>
      <c r="H443" s="125" t="s">
        <v>1037</v>
      </c>
      <c r="I443" s="125" t="s">
        <v>117</v>
      </c>
      <c r="J443" s="123" t="s">
        <v>478</v>
      </c>
      <c r="K443" s="123" t="s">
        <v>443</v>
      </c>
      <c r="L443" s="238">
        <v>2.02</v>
      </c>
      <c r="M443" s="239">
        <v>0.05</v>
      </c>
      <c r="N443" s="236">
        <v>1.97</v>
      </c>
      <c r="O443" s="127">
        <v>44084</v>
      </c>
      <c r="P443" s="42">
        <v>9.5333333333333332</v>
      </c>
      <c r="Q443" s="337" t="s">
        <v>1282</v>
      </c>
      <c r="R443" s="125" t="s">
        <v>54</v>
      </c>
      <c r="S443" s="125" t="s">
        <v>56</v>
      </c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6"/>
      <c r="BD443" s="76"/>
      <c r="BE443" s="76"/>
      <c r="BF443" s="76"/>
      <c r="BG443" s="76"/>
      <c r="BH443" s="76"/>
      <c r="BI443" s="76"/>
      <c r="BJ443" s="76"/>
      <c r="BK443" s="76"/>
      <c r="BL443" s="76"/>
      <c r="BM443" s="76"/>
      <c r="BN443" s="76"/>
      <c r="BO443" s="76"/>
      <c r="BP443" s="76"/>
      <c r="BQ443" s="76"/>
      <c r="BR443" s="76"/>
      <c r="BS443" s="76"/>
      <c r="BT443" s="76"/>
      <c r="BU443" s="76"/>
      <c r="BV443" s="76"/>
      <c r="BW443" s="76"/>
      <c r="BX443" s="76"/>
      <c r="BY443" s="76"/>
      <c r="BZ443" s="76"/>
      <c r="CA443" s="76"/>
      <c r="CB443" s="76"/>
      <c r="CC443" s="76"/>
      <c r="CD443" s="76"/>
      <c r="CE443" s="76"/>
      <c r="CF443" s="76"/>
      <c r="CG443" s="76"/>
      <c r="CH443" s="76"/>
      <c r="CI443" s="76"/>
      <c r="CJ443" s="76"/>
      <c r="CK443" s="76"/>
      <c r="CL443" s="76"/>
      <c r="CM443" s="76"/>
      <c r="CN443" s="76"/>
      <c r="CO443" s="76"/>
      <c r="CP443" s="76"/>
      <c r="CQ443" s="76"/>
      <c r="CR443" s="76"/>
      <c r="CS443" s="76"/>
      <c r="CT443" s="76"/>
      <c r="CU443" s="76"/>
      <c r="CV443" s="76"/>
      <c r="CW443" s="76"/>
      <c r="CX443" s="76"/>
      <c r="CY443" s="76"/>
      <c r="CZ443" s="76"/>
      <c r="DA443" s="76"/>
      <c r="DB443" s="76"/>
      <c r="DC443" s="76"/>
      <c r="DD443" s="76"/>
      <c r="DE443" s="76"/>
      <c r="DF443" s="76"/>
      <c r="DG443" s="76"/>
      <c r="DH443" s="76"/>
      <c r="DI443" s="76"/>
      <c r="DJ443" s="76"/>
      <c r="DK443" s="76"/>
      <c r="DL443" s="76"/>
      <c r="DM443" s="76"/>
      <c r="DN443" s="76"/>
      <c r="DO443" s="76"/>
      <c r="DP443" s="76"/>
      <c r="DQ443" s="76"/>
      <c r="DR443" s="76"/>
      <c r="DS443" s="76"/>
      <c r="DT443" s="76"/>
      <c r="DU443" s="76"/>
      <c r="DV443" s="76"/>
      <c r="DW443" s="76"/>
      <c r="DX443" s="76"/>
      <c r="DY443" s="76"/>
      <c r="DZ443" s="76"/>
      <c r="EA443" s="76"/>
      <c r="EB443" s="76"/>
      <c r="EC443" s="76"/>
      <c r="ED443" s="76"/>
      <c r="EE443" s="76"/>
      <c r="EF443" s="76"/>
      <c r="EG443" s="76"/>
      <c r="EH443" s="76"/>
      <c r="EI443" s="76"/>
      <c r="EJ443" s="76"/>
      <c r="EK443" s="76"/>
      <c r="EL443" s="76"/>
      <c r="EM443" s="76"/>
      <c r="EN443" s="76"/>
      <c r="EO443" s="76"/>
      <c r="EP443" s="76"/>
      <c r="EQ443" s="76"/>
      <c r="ER443" s="76"/>
      <c r="ES443" s="76"/>
      <c r="ET443" s="76"/>
      <c r="EU443" s="76"/>
      <c r="EV443" s="76"/>
      <c r="EW443" s="76"/>
      <c r="EX443" s="76"/>
      <c r="EY443" s="76"/>
      <c r="EZ443" s="76"/>
      <c r="FA443" s="76"/>
      <c r="FB443" s="76"/>
      <c r="FC443" s="76"/>
      <c r="FD443" s="76"/>
      <c r="FE443" s="76"/>
      <c r="FF443" s="76"/>
      <c r="FG443" s="76"/>
      <c r="FH443" s="76"/>
      <c r="FI443" s="76"/>
      <c r="FJ443" s="76"/>
      <c r="FK443" s="76"/>
      <c r="FL443" s="76"/>
      <c r="FM443" s="76"/>
      <c r="FN443" s="76"/>
      <c r="FO443" s="76"/>
      <c r="FP443" s="76"/>
      <c r="FQ443" s="76"/>
      <c r="FR443" s="76"/>
      <c r="FS443" s="76"/>
      <c r="FT443" s="76"/>
      <c r="FU443" s="76"/>
      <c r="FV443" s="76"/>
      <c r="FW443" s="76"/>
      <c r="FX443" s="76"/>
      <c r="FY443" s="76"/>
      <c r="FZ443" s="76"/>
      <c r="GA443" s="76"/>
      <c r="GB443" s="76"/>
      <c r="GC443" s="76"/>
      <c r="GD443" s="76"/>
      <c r="GE443" s="76"/>
      <c r="GF443" s="76"/>
      <c r="GG443" s="76"/>
      <c r="GH443" s="76"/>
      <c r="GI443" s="76"/>
      <c r="GJ443" s="76"/>
      <c r="GK443" s="76"/>
      <c r="GL443" s="76"/>
      <c r="GM443" s="76"/>
      <c r="GN443" s="76"/>
      <c r="GO443" s="76"/>
      <c r="GP443" s="76"/>
      <c r="GQ443" s="76"/>
      <c r="GR443" s="76"/>
      <c r="GS443" s="76"/>
      <c r="GT443" s="76"/>
      <c r="GU443" s="76"/>
      <c r="GV443" s="76"/>
    </row>
    <row r="444" spans="2:204" s="156" customFormat="1" ht="18.75">
      <c r="B444" s="169">
        <v>437</v>
      </c>
      <c r="C444" s="353">
        <v>44348</v>
      </c>
      <c r="D444" s="354" t="s">
        <v>959</v>
      </c>
      <c r="E444" s="354"/>
      <c r="F444" s="406">
        <v>44370</v>
      </c>
      <c r="G444" s="11">
        <v>2</v>
      </c>
      <c r="H444" s="125" t="s">
        <v>31</v>
      </c>
      <c r="I444" s="125" t="s">
        <v>921</v>
      </c>
      <c r="J444" s="123" t="s">
        <v>203</v>
      </c>
      <c r="K444" s="123" t="s">
        <v>1030</v>
      </c>
      <c r="L444" s="238">
        <v>2.72</v>
      </c>
      <c r="M444" s="239">
        <v>1.9</v>
      </c>
      <c r="N444" s="236">
        <v>0.82000000000000028</v>
      </c>
      <c r="O444" s="127">
        <v>44105</v>
      </c>
      <c r="P444" s="42">
        <v>8.8333333333333339</v>
      </c>
      <c r="Q444" s="337" t="s">
        <v>1282</v>
      </c>
      <c r="R444" s="125" t="s">
        <v>52</v>
      </c>
      <c r="S444" s="125" t="s">
        <v>130</v>
      </c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  <c r="AE444" s="76"/>
      <c r="AF444" s="76"/>
      <c r="AG444" s="76"/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  <c r="AR444" s="76"/>
      <c r="AS444" s="76"/>
      <c r="AT444" s="76"/>
      <c r="AU444" s="76"/>
      <c r="AV444" s="76"/>
      <c r="AW444" s="76"/>
      <c r="AX444" s="76"/>
      <c r="AY444" s="76"/>
      <c r="AZ444" s="76"/>
      <c r="BA444" s="76"/>
      <c r="BB444" s="76"/>
      <c r="BC444" s="76"/>
      <c r="BD444" s="76"/>
      <c r="BE444" s="76"/>
      <c r="BF444" s="76"/>
      <c r="BG444" s="76"/>
      <c r="BH444" s="76"/>
      <c r="BI444" s="76"/>
      <c r="BJ444" s="76"/>
      <c r="BK444" s="76"/>
      <c r="BL444" s="76"/>
      <c r="BM444" s="76"/>
      <c r="BN444" s="76"/>
      <c r="BO444" s="76"/>
      <c r="BP444" s="76"/>
      <c r="BQ444" s="76"/>
      <c r="BR444" s="76"/>
      <c r="BS444" s="76"/>
      <c r="BT444" s="76"/>
      <c r="BU444" s="76"/>
      <c r="BV444" s="76"/>
      <c r="BW444" s="76"/>
      <c r="BX444" s="76"/>
      <c r="BY444" s="76"/>
      <c r="BZ444" s="76"/>
      <c r="CA444" s="76"/>
      <c r="CB444" s="76"/>
      <c r="CC444" s="76"/>
      <c r="CD444" s="76"/>
      <c r="CE444" s="76"/>
      <c r="CF444" s="76"/>
      <c r="CG444" s="76"/>
      <c r="CH444" s="76"/>
      <c r="CI444" s="76"/>
      <c r="CJ444" s="76"/>
      <c r="CK444" s="76"/>
      <c r="CL444" s="76"/>
      <c r="CM444" s="76"/>
      <c r="CN444" s="76"/>
      <c r="CO444" s="76"/>
      <c r="CP444" s="76"/>
      <c r="CQ444" s="76"/>
      <c r="CR444" s="76"/>
      <c r="CS444" s="76"/>
      <c r="CT444" s="76"/>
      <c r="CU444" s="76"/>
      <c r="CV444" s="76"/>
      <c r="CW444" s="76"/>
      <c r="CX444" s="76"/>
      <c r="CY444" s="76"/>
      <c r="CZ444" s="76"/>
      <c r="DA444" s="76"/>
      <c r="DB444" s="76"/>
      <c r="DC444" s="76"/>
      <c r="DD444" s="76"/>
      <c r="DE444" s="76"/>
      <c r="DF444" s="76"/>
      <c r="DG444" s="76"/>
      <c r="DH444" s="76"/>
      <c r="DI444" s="76"/>
      <c r="DJ444" s="76"/>
      <c r="DK444" s="76"/>
      <c r="DL444" s="76"/>
      <c r="DM444" s="76"/>
      <c r="DN444" s="76"/>
      <c r="DO444" s="76"/>
      <c r="DP444" s="76"/>
      <c r="DQ444" s="76"/>
      <c r="DR444" s="76"/>
      <c r="DS444" s="76"/>
      <c r="DT444" s="76"/>
      <c r="DU444" s="76"/>
      <c r="DV444" s="76"/>
      <c r="DW444" s="76"/>
      <c r="DX444" s="76"/>
      <c r="DY444" s="76"/>
      <c r="DZ444" s="76"/>
      <c r="EA444" s="76"/>
      <c r="EB444" s="76"/>
      <c r="EC444" s="76"/>
      <c r="ED444" s="76"/>
      <c r="EE444" s="76"/>
      <c r="EF444" s="76"/>
      <c r="EG444" s="76"/>
      <c r="EH444" s="76"/>
      <c r="EI444" s="76"/>
      <c r="EJ444" s="76"/>
      <c r="EK444" s="76"/>
      <c r="EL444" s="76"/>
      <c r="EM444" s="76"/>
      <c r="EN444" s="76"/>
      <c r="EO444" s="76"/>
      <c r="EP444" s="76"/>
      <c r="EQ444" s="76"/>
      <c r="ER444" s="76"/>
      <c r="ES444" s="76"/>
      <c r="ET444" s="76"/>
      <c r="EU444" s="76"/>
      <c r="EV444" s="76"/>
      <c r="EW444" s="76"/>
      <c r="EX444" s="76"/>
      <c r="EY444" s="76"/>
      <c r="EZ444" s="76"/>
      <c r="FA444" s="76"/>
      <c r="FB444" s="76"/>
      <c r="FC444" s="76"/>
      <c r="FD444" s="76"/>
      <c r="FE444" s="76"/>
      <c r="FF444" s="76"/>
      <c r="FG444" s="76"/>
      <c r="FH444" s="76"/>
      <c r="FI444" s="76"/>
      <c r="FJ444" s="76"/>
      <c r="FK444" s="76"/>
      <c r="FL444" s="76"/>
      <c r="FM444" s="76"/>
      <c r="FN444" s="76"/>
      <c r="FO444" s="76"/>
      <c r="FP444" s="76"/>
      <c r="FQ444" s="76"/>
      <c r="FR444" s="76"/>
      <c r="FS444" s="76"/>
      <c r="FT444" s="76"/>
      <c r="FU444" s="76"/>
      <c r="FV444" s="76"/>
      <c r="FW444" s="76"/>
      <c r="FX444" s="76"/>
      <c r="FY444" s="76"/>
      <c r="FZ444" s="76"/>
      <c r="GA444" s="76"/>
      <c r="GB444" s="76"/>
      <c r="GC444" s="76"/>
      <c r="GD444" s="76"/>
      <c r="GE444" s="76"/>
      <c r="GF444" s="76"/>
      <c r="GG444" s="76"/>
      <c r="GH444" s="76"/>
      <c r="GI444" s="76"/>
      <c r="GJ444" s="76"/>
      <c r="GK444" s="76"/>
      <c r="GL444" s="76"/>
      <c r="GM444" s="76"/>
      <c r="GN444" s="76"/>
      <c r="GO444" s="76"/>
      <c r="GP444" s="76"/>
      <c r="GQ444" s="76"/>
      <c r="GR444" s="76"/>
      <c r="GS444" s="76"/>
      <c r="GT444" s="76"/>
      <c r="GU444" s="76"/>
      <c r="GV444" s="76"/>
    </row>
    <row r="445" spans="2:204" s="156" customFormat="1" ht="18.75">
      <c r="B445" s="169">
        <v>438</v>
      </c>
      <c r="C445" s="353">
        <v>44348</v>
      </c>
      <c r="D445" s="354" t="s">
        <v>959</v>
      </c>
      <c r="E445" s="354"/>
      <c r="F445" s="406">
        <v>44370</v>
      </c>
      <c r="G445" s="14">
        <v>3</v>
      </c>
      <c r="H445" s="125" t="s">
        <v>929</v>
      </c>
      <c r="I445" s="125" t="s">
        <v>164</v>
      </c>
      <c r="J445" s="123" t="s">
        <v>782</v>
      </c>
      <c r="K445" s="123" t="s">
        <v>1173</v>
      </c>
      <c r="L445" s="238">
        <v>1.68</v>
      </c>
      <c r="M445" s="238">
        <v>1.68</v>
      </c>
      <c r="N445" s="236">
        <f t="shared" ref="N445:N448" si="29">L445-M445</f>
        <v>0</v>
      </c>
      <c r="O445" s="127">
        <v>43985</v>
      </c>
      <c r="P445" s="42">
        <v>12.833333333333334</v>
      </c>
      <c r="Q445" s="337" t="s">
        <v>1282</v>
      </c>
      <c r="R445" s="125" t="s">
        <v>52</v>
      </c>
      <c r="S445" s="125" t="s">
        <v>153</v>
      </c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  <c r="AR445" s="76"/>
      <c r="AS445" s="76"/>
      <c r="AT445" s="76"/>
      <c r="AU445" s="76"/>
      <c r="AV445" s="76"/>
      <c r="AW445" s="76"/>
      <c r="AX445" s="76"/>
      <c r="AY445" s="76"/>
      <c r="AZ445" s="76"/>
      <c r="BA445" s="76"/>
      <c r="BB445" s="76"/>
      <c r="BC445" s="76"/>
      <c r="BD445" s="76"/>
      <c r="BE445" s="76"/>
      <c r="BF445" s="76"/>
      <c r="BG445" s="76"/>
      <c r="BH445" s="76"/>
      <c r="BI445" s="76"/>
      <c r="BJ445" s="76"/>
      <c r="BK445" s="76"/>
      <c r="BL445" s="76"/>
      <c r="BM445" s="76"/>
      <c r="BN445" s="76"/>
      <c r="BO445" s="76"/>
      <c r="BP445" s="76"/>
      <c r="BQ445" s="76"/>
      <c r="BR445" s="76"/>
      <c r="BS445" s="76"/>
      <c r="BT445" s="76"/>
      <c r="BU445" s="76"/>
      <c r="BV445" s="76"/>
      <c r="BW445" s="76"/>
      <c r="BX445" s="76"/>
      <c r="BY445" s="76"/>
      <c r="BZ445" s="76"/>
      <c r="CA445" s="76"/>
      <c r="CB445" s="76"/>
      <c r="CC445" s="76"/>
      <c r="CD445" s="76"/>
      <c r="CE445" s="76"/>
      <c r="CF445" s="76"/>
      <c r="CG445" s="76"/>
      <c r="CH445" s="76"/>
      <c r="CI445" s="76"/>
      <c r="CJ445" s="76"/>
      <c r="CK445" s="76"/>
      <c r="CL445" s="76"/>
      <c r="CM445" s="76"/>
      <c r="CN445" s="76"/>
      <c r="CO445" s="76"/>
      <c r="CP445" s="76"/>
      <c r="CQ445" s="76"/>
      <c r="CR445" s="76"/>
      <c r="CS445" s="76"/>
      <c r="CT445" s="76"/>
      <c r="CU445" s="76"/>
      <c r="CV445" s="76"/>
      <c r="CW445" s="76"/>
      <c r="CX445" s="76"/>
      <c r="CY445" s="76"/>
      <c r="CZ445" s="76"/>
      <c r="DA445" s="76"/>
      <c r="DB445" s="76"/>
      <c r="DC445" s="76"/>
      <c r="DD445" s="76"/>
      <c r="DE445" s="76"/>
      <c r="DF445" s="76"/>
      <c r="DG445" s="76"/>
      <c r="DH445" s="76"/>
      <c r="DI445" s="76"/>
      <c r="DJ445" s="76"/>
      <c r="DK445" s="76"/>
      <c r="DL445" s="76"/>
      <c r="DM445" s="76"/>
      <c r="DN445" s="76"/>
      <c r="DO445" s="76"/>
      <c r="DP445" s="76"/>
      <c r="DQ445" s="76"/>
      <c r="DR445" s="76"/>
      <c r="DS445" s="76"/>
      <c r="DT445" s="76"/>
      <c r="DU445" s="76"/>
      <c r="DV445" s="76"/>
      <c r="DW445" s="76"/>
      <c r="DX445" s="76"/>
      <c r="DY445" s="76"/>
      <c r="DZ445" s="76"/>
      <c r="EA445" s="76"/>
      <c r="EB445" s="76"/>
      <c r="EC445" s="76"/>
      <c r="ED445" s="76"/>
      <c r="EE445" s="76"/>
      <c r="EF445" s="76"/>
      <c r="EG445" s="76"/>
      <c r="EH445" s="76"/>
      <c r="EI445" s="76"/>
      <c r="EJ445" s="76"/>
      <c r="EK445" s="76"/>
      <c r="EL445" s="76"/>
      <c r="EM445" s="76"/>
      <c r="EN445" s="76"/>
      <c r="EO445" s="76"/>
      <c r="EP445" s="76"/>
      <c r="EQ445" s="76"/>
      <c r="ER445" s="76"/>
      <c r="ES445" s="76"/>
      <c r="ET445" s="76"/>
      <c r="EU445" s="76"/>
      <c r="EV445" s="76"/>
      <c r="EW445" s="76"/>
      <c r="EX445" s="76"/>
      <c r="EY445" s="76"/>
      <c r="EZ445" s="76"/>
      <c r="FA445" s="76"/>
      <c r="FB445" s="76"/>
      <c r="FC445" s="76"/>
      <c r="FD445" s="76"/>
      <c r="FE445" s="76"/>
      <c r="FF445" s="76"/>
      <c r="FG445" s="76"/>
      <c r="FH445" s="76"/>
      <c r="FI445" s="76"/>
      <c r="FJ445" s="76"/>
      <c r="FK445" s="76"/>
      <c r="FL445" s="76"/>
      <c r="FM445" s="76"/>
      <c r="FN445" s="76"/>
      <c r="FO445" s="76"/>
      <c r="FP445" s="76"/>
      <c r="FQ445" s="76"/>
      <c r="FR445" s="76"/>
      <c r="FS445" s="76"/>
      <c r="FT445" s="76"/>
      <c r="FU445" s="76"/>
      <c r="FV445" s="76"/>
      <c r="FW445" s="76"/>
      <c r="FX445" s="76"/>
      <c r="FY445" s="76"/>
      <c r="FZ445" s="76"/>
      <c r="GA445" s="76"/>
      <c r="GB445" s="76"/>
      <c r="GC445" s="76"/>
      <c r="GD445" s="76"/>
      <c r="GE445" s="76"/>
      <c r="GF445" s="76"/>
      <c r="GG445" s="76"/>
      <c r="GH445" s="76"/>
      <c r="GI445" s="76"/>
      <c r="GJ445" s="76"/>
      <c r="GK445" s="76"/>
      <c r="GL445" s="76"/>
      <c r="GM445" s="76"/>
      <c r="GN445" s="76"/>
      <c r="GO445" s="76"/>
      <c r="GP445" s="76"/>
      <c r="GQ445" s="76"/>
      <c r="GR445" s="76"/>
      <c r="GS445" s="76"/>
      <c r="GT445" s="76"/>
      <c r="GU445" s="76"/>
      <c r="GV445" s="76"/>
    </row>
    <row r="446" spans="2:204" s="156" customFormat="1" ht="18.75">
      <c r="B446" s="169">
        <v>439</v>
      </c>
      <c r="C446" s="353">
        <v>44348</v>
      </c>
      <c r="D446" s="354" t="s">
        <v>959</v>
      </c>
      <c r="E446" s="354"/>
      <c r="F446" s="406">
        <v>44370</v>
      </c>
      <c r="G446" s="14">
        <v>3</v>
      </c>
      <c r="H446" s="125" t="s">
        <v>929</v>
      </c>
      <c r="I446" s="125" t="s">
        <v>164</v>
      </c>
      <c r="J446" s="123" t="s">
        <v>782</v>
      </c>
      <c r="K446" s="123" t="s">
        <v>801</v>
      </c>
      <c r="L446" s="238">
        <v>6.87</v>
      </c>
      <c r="M446" s="238">
        <v>0.25</v>
      </c>
      <c r="N446" s="236">
        <f t="shared" si="29"/>
        <v>6.62</v>
      </c>
      <c r="O446" s="127">
        <v>43985</v>
      </c>
      <c r="P446" s="42">
        <v>12.833333333333334</v>
      </c>
      <c r="Q446" s="337" t="s">
        <v>1282</v>
      </c>
      <c r="R446" s="125" t="s">
        <v>52</v>
      </c>
      <c r="S446" s="125" t="s">
        <v>153</v>
      </c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  <c r="AR446" s="76"/>
      <c r="AS446" s="76"/>
      <c r="AT446" s="76"/>
      <c r="AU446" s="76"/>
      <c r="AV446" s="76"/>
      <c r="AW446" s="76"/>
      <c r="AX446" s="76"/>
      <c r="AY446" s="76"/>
      <c r="AZ446" s="76"/>
      <c r="BA446" s="76"/>
      <c r="BB446" s="76"/>
      <c r="BC446" s="76"/>
      <c r="BD446" s="76"/>
      <c r="BE446" s="76"/>
      <c r="BF446" s="76"/>
      <c r="BG446" s="76"/>
      <c r="BH446" s="76"/>
      <c r="BI446" s="76"/>
      <c r="BJ446" s="76"/>
      <c r="BK446" s="76"/>
      <c r="BL446" s="76"/>
      <c r="BM446" s="76"/>
      <c r="BN446" s="76"/>
      <c r="BO446" s="76"/>
      <c r="BP446" s="76"/>
      <c r="BQ446" s="76"/>
      <c r="BR446" s="76"/>
      <c r="BS446" s="76"/>
      <c r="BT446" s="76"/>
      <c r="BU446" s="76"/>
      <c r="BV446" s="76"/>
      <c r="BW446" s="76"/>
      <c r="BX446" s="76"/>
      <c r="BY446" s="76"/>
      <c r="BZ446" s="76"/>
      <c r="CA446" s="76"/>
      <c r="CB446" s="76"/>
      <c r="CC446" s="76"/>
      <c r="CD446" s="76"/>
      <c r="CE446" s="76"/>
      <c r="CF446" s="76"/>
      <c r="CG446" s="76"/>
      <c r="CH446" s="76"/>
      <c r="CI446" s="76"/>
      <c r="CJ446" s="76"/>
      <c r="CK446" s="76"/>
      <c r="CL446" s="76"/>
      <c r="CM446" s="76"/>
      <c r="CN446" s="76"/>
      <c r="CO446" s="76"/>
      <c r="CP446" s="76"/>
      <c r="CQ446" s="76"/>
      <c r="CR446" s="76"/>
      <c r="CS446" s="76"/>
      <c r="CT446" s="76"/>
      <c r="CU446" s="76"/>
      <c r="CV446" s="76"/>
      <c r="CW446" s="76"/>
      <c r="CX446" s="76"/>
      <c r="CY446" s="76"/>
      <c r="CZ446" s="76"/>
      <c r="DA446" s="76"/>
      <c r="DB446" s="76"/>
      <c r="DC446" s="76"/>
      <c r="DD446" s="76"/>
      <c r="DE446" s="76"/>
      <c r="DF446" s="76"/>
      <c r="DG446" s="76"/>
      <c r="DH446" s="76"/>
      <c r="DI446" s="76"/>
      <c r="DJ446" s="76"/>
      <c r="DK446" s="76"/>
      <c r="DL446" s="76"/>
      <c r="DM446" s="76"/>
      <c r="DN446" s="76"/>
      <c r="DO446" s="76"/>
      <c r="DP446" s="76"/>
      <c r="DQ446" s="76"/>
      <c r="DR446" s="76"/>
      <c r="DS446" s="76"/>
      <c r="DT446" s="76"/>
      <c r="DU446" s="76"/>
      <c r="DV446" s="76"/>
      <c r="DW446" s="76"/>
      <c r="DX446" s="76"/>
      <c r="DY446" s="76"/>
      <c r="DZ446" s="76"/>
      <c r="EA446" s="76"/>
      <c r="EB446" s="76"/>
      <c r="EC446" s="76"/>
      <c r="ED446" s="76"/>
      <c r="EE446" s="76"/>
      <c r="EF446" s="76"/>
      <c r="EG446" s="76"/>
      <c r="EH446" s="76"/>
      <c r="EI446" s="76"/>
      <c r="EJ446" s="76"/>
      <c r="EK446" s="76"/>
      <c r="EL446" s="76"/>
      <c r="EM446" s="76"/>
      <c r="EN446" s="76"/>
      <c r="EO446" s="76"/>
      <c r="EP446" s="76"/>
      <c r="EQ446" s="76"/>
      <c r="ER446" s="76"/>
      <c r="ES446" s="76"/>
      <c r="ET446" s="76"/>
      <c r="EU446" s="76"/>
      <c r="EV446" s="76"/>
      <c r="EW446" s="76"/>
      <c r="EX446" s="76"/>
      <c r="EY446" s="76"/>
      <c r="EZ446" s="76"/>
      <c r="FA446" s="76"/>
      <c r="FB446" s="76"/>
      <c r="FC446" s="76"/>
      <c r="FD446" s="76"/>
      <c r="FE446" s="76"/>
      <c r="FF446" s="76"/>
      <c r="FG446" s="76"/>
      <c r="FH446" s="76"/>
      <c r="FI446" s="76"/>
      <c r="FJ446" s="76"/>
      <c r="FK446" s="76"/>
      <c r="FL446" s="76"/>
      <c r="FM446" s="76"/>
      <c r="FN446" s="76"/>
      <c r="FO446" s="76"/>
      <c r="FP446" s="76"/>
      <c r="FQ446" s="76"/>
      <c r="FR446" s="76"/>
      <c r="FS446" s="76"/>
      <c r="FT446" s="76"/>
      <c r="FU446" s="76"/>
      <c r="FV446" s="76"/>
      <c r="FW446" s="76"/>
      <c r="FX446" s="76"/>
      <c r="FY446" s="76"/>
      <c r="FZ446" s="76"/>
      <c r="GA446" s="76"/>
      <c r="GB446" s="76"/>
      <c r="GC446" s="76"/>
      <c r="GD446" s="76"/>
      <c r="GE446" s="76"/>
      <c r="GF446" s="76"/>
      <c r="GG446" s="76"/>
      <c r="GH446" s="76"/>
      <c r="GI446" s="76"/>
      <c r="GJ446" s="76"/>
      <c r="GK446" s="76"/>
      <c r="GL446" s="76"/>
      <c r="GM446" s="76"/>
      <c r="GN446" s="76"/>
      <c r="GO446" s="76"/>
      <c r="GP446" s="76"/>
      <c r="GQ446" s="76"/>
      <c r="GR446" s="76"/>
      <c r="GS446" s="76"/>
      <c r="GT446" s="76"/>
      <c r="GU446" s="76"/>
      <c r="GV446" s="76"/>
    </row>
    <row r="447" spans="2:204" s="156" customFormat="1" ht="18.75">
      <c r="B447" s="169">
        <v>440</v>
      </c>
      <c r="C447" s="353">
        <v>44348</v>
      </c>
      <c r="D447" s="354" t="s">
        <v>959</v>
      </c>
      <c r="E447" s="354"/>
      <c r="F447" s="406">
        <v>44370</v>
      </c>
      <c r="G447" s="14">
        <v>3</v>
      </c>
      <c r="H447" s="125" t="s">
        <v>929</v>
      </c>
      <c r="I447" s="125" t="s">
        <v>164</v>
      </c>
      <c r="J447" s="123" t="s">
        <v>782</v>
      </c>
      <c r="K447" s="123" t="s">
        <v>1174</v>
      </c>
      <c r="L447" s="238">
        <v>4.76</v>
      </c>
      <c r="M447" s="238">
        <v>2.5</v>
      </c>
      <c r="N447" s="236">
        <f t="shared" si="29"/>
        <v>2.2599999999999998</v>
      </c>
      <c r="O447" s="127">
        <v>44014</v>
      </c>
      <c r="P447" s="42">
        <v>11.866666666666667</v>
      </c>
      <c r="Q447" s="337" t="s">
        <v>1282</v>
      </c>
      <c r="R447" s="125" t="s">
        <v>52</v>
      </c>
      <c r="S447" s="125" t="s">
        <v>153</v>
      </c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  <c r="AR447" s="76"/>
      <c r="AS447" s="76"/>
      <c r="AT447" s="76"/>
      <c r="AU447" s="76"/>
      <c r="AV447" s="76"/>
      <c r="AW447" s="76"/>
      <c r="AX447" s="76"/>
      <c r="AY447" s="76"/>
      <c r="AZ447" s="76"/>
      <c r="BA447" s="76"/>
      <c r="BB447" s="76"/>
      <c r="BC447" s="76"/>
      <c r="BD447" s="76"/>
      <c r="BE447" s="76"/>
      <c r="BF447" s="76"/>
      <c r="BG447" s="76"/>
      <c r="BH447" s="76"/>
      <c r="BI447" s="76"/>
      <c r="BJ447" s="76"/>
      <c r="BK447" s="76"/>
      <c r="BL447" s="76"/>
      <c r="BM447" s="76"/>
      <c r="BN447" s="76"/>
      <c r="BO447" s="76"/>
      <c r="BP447" s="76"/>
      <c r="BQ447" s="76"/>
      <c r="BR447" s="76"/>
      <c r="BS447" s="76"/>
      <c r="BT447" s="76"/>
      <c r="BU447" s="76"/>
      <c r="BV447" s="76"/>
      <c r="BW447" s="76"/>
      <c r="BX447" s="76"/>
      <c r="BY447" s="76"/>
      <c r="BZ447" s="76"/>
      <c r="CA447" s="76"/>
      <c r="CB447" s="76"/>
      <c r="CC447" s="76"/>
      <c r="CD447" s="76"/>
      <c r="CE447" s="76"/>
      <c r="CF447" s="76"/>
      <c r="CG447" s="76"/>
      <c r="CH447" s="76"/>
      <c r="CI447" s="76"/>
      <c r="CJ447" s="76"/>
      <c r="CK447" s="76"/>
      <c r="CL447" s="76"/>
      <c r="CM447" s="76"/>
      <c r="CN447" s="76"/>
      <c r="CO447" s="76"/>
      <c r="CP447" s="76"/>
      <c r="CQ447" s="76"/>
      <c r="CR447" s="76"/>
      <c r="CS447" s="76"/>
      <c r="CT447" s="76"/>
      <c r="CU447" s="76"/>
      <c r="CV447" s="76"/>
      <c r="CW447" s="76"/>
      <c r="CX447" s="76"/>
      <c r="CY447" s="76"/>
      <c r="CZ447" s="76"/>
      <c r="DA447" s="76"/>
      <c r="DB447" s="76"/>
      <c r="DC447" s="76"/>
      <c r="DD447" s="76"/>
      <c r="DE447" s="76"/>
      <c r="DF447" s="76"/>
      <c r="DG447" s="76"/>
      <c r="DH447" s="76"/>
      <c r="DI447" s="76"/>
      <c r="DJ447" s="76"/>
      <c r="DK447" s="76"/>
      <c r="DL447" s="76"/>
      <c r="DM447" s="76"/>
      <c r="DN447" s="76"/>
      <c r="DO447" s="76"/>
      <c r="DP447" s="76"/>
      <c r="DQ447" s="76"/>
      <c r="DR447" s="76"/>
      <c r="DS447" s="76"/>
      <c r="DT447" s="76"/>
      <c r="DU447" s="76"/>
      <c r="DV447" s="76"/>
      <c r="DW447" s="76"/>
      <c r="DX447" s="76"/>
      <c r="DY447" s="76"/>
      <c r="DZ447" s="76"/>
      <c r="EA447" s="76"/>
      <c r="EB447" s="76"/>
      <c r="EC447" s="76"/>
      <c r="ED447" s="76"/>
      <c r="EE447" s="76"/>
      <c r="EF447" s="76"/>
      <c r="EG447" s="76"/>
      <c r="EH447" s="76"/>
      <c r="EI447" s="76"/>
      <c r="EJ447" s="76"/>
      <c r="EK447" s="76"/>
      <c r="EL447" s="76"/>
      <c r="EM447" s="76"/>
      <c r="EN447" s="76"/>
      <c r="EO447" s="76"/>
      <c r="EP447" s="76"/>
      <c r="EQ447" s="76"/>
      <c r="ER447" s="76"/>
      <c r="ES447" s="76"/>
      <c r="ET447" s="76"/>
      <c r="EU447" s="76"/>
      <c r="EV447" s="76"/>
      <c r="EW447" s="76"/>
      <c r="EX447" s="76"/>
      <c r="EY447" s="76"/>
      <c r="EZ447" s="76"/>
      <c r="FA447" s="76"/>
      <c r="FB447" s="76"/>
      <c r="FC447" s="76"/>
      <c r="FD447" s="76"/>
      <c r="FE447" s="76"/>
      <c r="FF447" s="76"/>
      <c r="FG447" s="76"/>
      <c r="FH447" s="76"/>
      <c r="FI447" s="76"/>
      <c r="FJ447" s="76"/>
      <c r="FK447" s="76"/>
      <c r="FL447" s="76"/>
      <c r="FM447" s="76"/>
      <c r="FN447" s="76"/>
      <c r="FO447" s="76"/>
      <c r="FP447" s="76"/>
      <c r="FQ447" s="76"/>
      <c r="FR447" s="76"/>
      <c r="FS447" s="76"/>
      <c r="FT447" s="76"/>
      <c r="FU447" s="76"/>
      <c r="FV447" s="76"/>
      <c r="FW447" s="76"/>
      <c r="FX447" s="76"/>
      <c r="FY447" s="76"/>
      <c r="FZ447" s="76"/>
      <c r="GA447" s="76"/>
      <c r="GB447" s="76"/>
      <c r="GC447" s="76"/>
      <c r="GD447" s="76"/>
      <c r="GE447" s="76"/>
      <c r="GF447" s="76"/>
      <c r="GG447" s="76"/>
      <c r="GH447" s="76"/>
      <c r="GI447" s="76"/>
      <c r="GJ447" s="76"/>
      <c r="GK447" s="76"/>
      <c r="GL447" s="76"/>
      <c r="GM447" s="76"/>
      <c r="GN447" s="76"/>
      <c r="GO447" s="76"/>
      <c r="GP447" s="76"/>
      <c r="GQ447" s="76"/>
      <c r="GR447" s="76"/>
      <c r="GS447" s="76"/>
      <c r="GT447" s="76"/>
      <c r="GU447" s="76"/>
      <c r="GV447" s="76"/>
    </row>
    <row r="448" spans="2:204" s="156" customFormat="1" ht="18.75">
      <c r="B448" s="169">
        <v>441</v>
      </c>
      <c r="C448" s="353">
        <v>44348</v>
      </c>
      <c r="D448" s="354" t="s">
        <v>959</v>
      </c>
      <c r="E448" s="354"/>
      <c r="F448" s="406">
        <v>44370</v>
      </c>
      <c r="G448" s="14">
        <v>3</v>
      </c>
      <c r="H448" s="125" t="s">
        <v>1175</v>
      </c>
      <c r="I448" s="125" t="s">
        <v>621</v>
      </c>
      <c r="J448" s="123" t="s">
        <v>1042</v>
      </c>
      <c r="K448" s="123" t="s">
        <v>1176</v>
      </c>
      <c r="L448" s="238">
        <v>3.93</v>
      </c>
      <c r="M448" s="238">
        <v>0.25</v>
      </c>
      <c r="N448" s="236">
        <f t="shared" si="29"/>
        <v>3.68</v>
      </c>
      <c r="O448" s="127">
        <v>44074</v>
      </c>
      <c r="P448" s="42">
        <v>9.8666666666666671</v>
      </c>
      <c r="Q448" s="337" t="s">
        <v>1282</v>
      </c>
      <c r="R448" s="125" t="s">
        <v>52</v>
      </c>
      <c r="S448" s="125" t="s">
        <v>112</v>
      </c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  <c r="AF448" s="76"/>
      <c r="AG448" s="76"/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  <c r="AR448" s="76"/>
      <c r="AS448" s="76"/>
      <c r="AT448" s="76"/>
      <c r="AU448" s="76"/>
      <c r="AV448" s="76"/>
      <c r="AW448" s="76"/>
      <c r="AX448" s="76"/>
      <c r="AY448" s="76"/>
      <c r="AZ448" s="76"/>
      <c r="BA448" s="76"/>
      <c r="BB448" s="76"/>
      <c r="BC448" s="76"/>
      <c r="BD448" s="76"/>
      <c r="BE448" s="76"/>
      <c r="BF448" s="76"/>
      <c r="BG448" s="76"/>
      <c r="BH448" s="76"/>
      <c r="BI448" s="76"/>
      <c r="BJ448" s="76"/>
      <c r="BK448" s="76"/>
      <c r="BL448" s="76"/>
      <c r="BM448" s="76"/>
      <c r="BN448" s="76"/>
      <c r="BO448" s="76"/>
      <c r="BP448" s="76"/>
      <c r="BQ448" s="76"/>
      <c r="BR448" s="76"/>
      <c r="BS448" s="76"/>
      <c r="BT448" s="76"/>
      <c r="BU448" s="76"/>
      <c r="BV448" s="76"/>
      <c r="BW448" s="76"/>
      <c r="BX448" s="76"/>
      <c r="BY448" s="76"/>
      <c r="BZ448" s="76"/>
      <c r="CA448" s="76"/>
      <c r="CB448" s="76"/>
      <c r="CC448" s="76"/>
      <c r="CD448" s="76"/>
      <c r="CE448" s="76"/>
      <c r="CF448" s="76"/>
      <c r="CG448" s="76"/>
      <c r="CH448" s="76"/>
      <c r="CI448" s="76"/>
      <c r="CJ448" s="76"/>
      <c r="CK448" s="76"/>
      <c r="CL448" s="76"/>
      <c r="CM448" s="76"/>
      <c r="CN448" s="76"/>
      <c r="CO448" s="76"/>
      <c r="CP448" s="76"/>
      <c r="CQ448" s="76"/>
      <c r="CR448" s="76"/>
      <c r="CS448" s="76"/>
      <c r="CT448" s="76"/>
      <c r="CU448" s="76"/>
      <c r="CV448" s="76"/>
      <c r="CW448" s="76"/>
      <c r="CX448" s="76"/>
      <c r="CY448" s="76"/>
      <c r="CZ448" s="76"/>
      <c r="DA448" s="76"/>
      <c r="DB448" s="76"/>
      <c r="DC448" s="76"/>
      <c r="DD448" s="76"/>
      <c r="DE448" s="76"/>
      <c r="DF448" s="76"/>
      <c r="DG448" s="76"/>
      <c r="DH448" s="76"/>
      <c r="DI448" s="76"/>
      <c r="DJ448" s="76"/>
      <c r="DK448" s="76"/>
      <c r="DL448" s="76"/>
      <c r="DM448" s="76"/>
      <c r="DN448" s="76"/>
      <c r="DO448" s="76"/>
      <c r="DP448" s="76"/>
      <c r="DQ448" s="76"/>
      <c r="DR448" s="76"/>
      <c r="DS448" s="76"/>
      <c r="DT448" s="76"/>
      <c r="DU448" s="76"/>
      <c r="DV448" s="76"/>
      <c r="DW448" s="76"/>
      <c r="DX448" s="76"/>
      <c r="DY448" s="76"/>
      <c r="DZ448" s="76"/>
      <c r="EA448" s="76"/>
      <c r="EB448" s="76"/>
      <c r="EC448" s="76"/>
      <c r="ED448" s="76"/>
      <c r="EE448" s="76"/>
      <c r="EF448" s="76"/>
      <c r="EG448" s="76"/>
      <c r="EH448" s="76"/>
      <c r="EI448" s="76"/>
      <c r="EJ448" s="76"/>
      <c r="EK448" s="76"/>
      <c r="EL448" s="76"/>
      <c r="EM448" s="76"/>
      <c r="EN448" s="76"/>
      <c r="EO448" s="76"/>
      <c r="EP448" s="76"/>
      <c r="EQ448" s="76"/>
      <c r="ER448" s="76"/>
      <c r="ES448" s="76"/>
      <c r="ET448" s="76"/>
      <c r="EU448" s="76"/>
      <c r="EV448" s="76"/>
      <c r="EW448" s="76"/>
      <c r="EX448" s="76"/>
      <c r="EY448" s="76"/>
      <c r="EZ448" s="76"/>
      <c r="FA448" s="76"/>
      <c r="FB448" s="76"/>
      <c r="FC448" s="76"/>
      <c r="FD448" s="76"/>
      <c r="FE448" s="76"/>
      <c r="FF448" s="76"/>
      <c r="FG448" s="76"/>
      <c r="FH448" s="76"/>
      <c r="FI448" s="76"/>
      <c r="FJ448" s="76"/>
      <c r="FK448" s="76"/>
      <c r="FL448" s="76"/>
      <c r="FM448" s="76"/>
      <c r="FN448" s="76"/>
      <c r="FO448" s="76"/>
      <c r="FP448" s="76"/>
      <c r="FQ448" s="76"/>
      <c r="FR448" s="76"/>
      <c r="FS448" s="76"/>
      <c r="FT448" s="76"/>
      <c r="FU448" s="76"/>
      <c r="FV448" s="76"/>
      <c r="FW448" s="76"/>
      <c r="FX448" s="76"/>
      <c r="FY448" s="76"/>
      <c r="FZ448" s="76"/>
      <c r="GA448" s="76"/>
      <c r="GB448" s="76"/>
      <c r="GC448" s="76"/>
      <c r="GD448" s="76"/>
      <c r="GE448" s="76"/>
      <c r="GF448" s="76"/>
      <c r="GG448" s="76"/>
      <c r="GH448" s="76"/>
      <c r="GI448" s="76"/>
      <c r="GJ448" s="76"/>
      <c r="GK448" s="76"/>
      <c r="GL448" s="76"/>
      <c r="GM448" s="76"/>
      <c r="GN448" s="76"/>
      <c r="GO448" s="76"/>
      <c r="GP448" s="76"/>
      <c r="GQ448" s="76"/>
      <c r="GR448" s="76"/>
      <c r="GS448" s="76"/>
      <c r="GT448" s="76"/>
      <c r="GU448" s="76"/>
      <c r="GV448" s="76"/>
    </row>
    <row r="449" spans="2:204" s="156" customFormat="1" ht="18.75">
      <c r="B449" s="169">
        <v>442</v>
      </c>
      <c r="C449" s="353">
        <v>44348</v>
      </c>
      <c r="D449" s="355" t="s">
        <v>954</v>
      </c>
      <c r="E449" s="355"/>
      <c r="F449" s="406">
        <v>44372</v>
      </c>
      <c r="G449" s="96">
        <v>1</v>
      </c>
      <c r="H449" s="125" t="s">
        <v>599</v>
      </c>
      <c r="I449" s="125" t="s">
        <v>38</v>
      </c>
      <c r="J449" s="123" t="s">
        <v>613</v>
      </c>
      <c r="K449" s="123" t="s">
        <v>615</v>
      </c>
      <c r="L449" s="238">
        <v>5.6</v>
      </c>
      <c r="M449" s="238">
        <v>0.08</v>
      </c>
      <c r="N449" s="236">
        <v>5.52</v>
      </c>
      <c r="O449" s="127">
        <v>44127</v>
      </c>
      <c r="P449" s="42">
        <v>8.1666666666666661</v>
      </c>
      <c r="Q449" s="337" t="s">
        <v>1282</v>
      </c>
      <c r="R449" s="125" t="s">
        <v>20</v>
      </c>
      <c r="S449" s="125" t="s">
        <v>109</v>
      </c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  <c r="AE449" s="76"/>
      <c r="AF449" s="76"/>
      <c r="AG449" s="76"/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  <c r="AR449" s="76"/>
      <c r="AS449" s="76"/>
      <c r="AT449" s="76"/>
      <c r="AU449" s="76"/>
      <c r="AV449" s="76"/>
      <c r="AW449" s="76"/>
      <c r="AX449" s="76"/>
      <c r="AY449" s="76"/>
      <c r="AZ449" s="76"/>
      <c r="BA449" s="76"/>
      <c r="BB449" s="76"/>
      <c r="BC449" s="76"/>
      <c r="BD449" s="76"/>
      <c r="BE449" s="76"/>
      <c r="BF449" s="76"/>
      <c r="BG449" s="76"/>
      <c r="BH449" s="76"/>
      <c r="BI449" s="76"/>
      <c r="BJ449" s="76"/>
      <c r="BK449" s="76"/>
      <c r="BL449" s="76"/>
      <c r="BM449" s="76"/>
      <c r="BN449" s="76"/>
      <c r="BO449" s="76"/>
      <c r="BP449" s="76"/>
      <c r="BQ449" s="76"/>
      <c r="BR449" s="76"/>
      <c r="BS449" s="76"/>
      <c r="BT449" s="76"/>
      <c r="BU449" s="76"/>
      <c r="BV449" s="76"/>
      <c r="BW449" s="76"/>
      <c r="BX449" s="76"/>
      <c r="BY449" s="76"/>
      <c r="BZ449" s="76"/>
      <c r="CA449" s="76"/>
      <c r="CB449" s="76"/>
      <c r="CC449" s="76"/>
      <c r="CD449" s="76"/>
      <c r="CE449" s="76"/>
      <c r="CF449" s="76"/>
      <c r="CG449" s="76"/>
      <c r="CH449" s="76"/>
      <c r="CI449" s="76"/>
      <c r="CJ449" s="76"/>
      <c r="CK449" s="76"/>
      <c r="CL449" s="76"/>
      <c r="CM449" s="76"/>
      <c r="CN449" s="76"/>
      <c r="CO449" s="76"/>
      <c r="CP449" s="76"/>
      <c r="CQ449" s="76"/>
      <c r="CR449" s="76"/>
      <c r="CS449" s="76"/>
      <c r="CT449" s="76"/>
      <c r="CU449" s="76"/>
      <c r="CV449" s="76"/>
      <c r="CW449" s="76"/>
      <c r="CX449" s="76"/>
      <c r="CY449" s="76"/>
      <c r="CZ449" s="76"/>
      <c r="DA449" s="76"/>
      <c r="DB449" s="76"/>
      <c r="DC449" s="76"/>
      <c r="DD449" s="76"/>
      <c r="DE449" s="76"/>
      <c r="DF449" s="76"/>
      <c r="DG449" s="76"/>
      <c r="DH449" s="76"/>
      <c r="DI449" s="76"/>
      <c r="DJ449" s="76"/>
      <c r="DK449" s="76"/>
      <c r="DL449" s="76"/>
      <c r="DM449" s="76"/>
      <c r="DN449" s="76"/>
      <c r="DO449" s="76"/>
      <c r="DP449" s="76"/>
      <c r="DQ449" s="76"/>
      <c r="DR449" s="76"/>
      <c r="DS449" s="76"/>
      <c r="DT449" s="76"/>
      <c r="DU449" s="76"/>
      <c r="DV449" s="76"/>
      <c r="DW449" s="76"/>
      <c r="DX449" s="76"/>
      <c r="DY449" s="76"/>
      <c r="DZ449" s="76"/>
      <c r="EA449" s="76"/>
      <c r="EB449" s="76"/>
      <c r="EC449" s="76"/>
      <c r="ED449" s="76"/>
      <c r="EE449" s="76"/>
      <c r="EF449" s="76"/>
      <c r="EG449" s="76"/>
      <c r="EH449" s="76"/>
      <c r="EI449" s="76"/>
      <c r="EJ449" s="76"/>
      <c r="EK449" s="76"/>
      <c r="EL449" s="76"/>
      <c r="EM449" s="76"/>
      <c r="EN449" s="76"/>
      <c r="EO449" s="76"/>
      <c r="EP449" s="76"/>
      <c r="EQ449" s="76"/>
      <c r="ER449" s="76"/>
      <c r="ES449" s="76"/>
      <c r="ET449" s="76"/>
      <c r="EU449" s="76"/>
      <c r="EV449" s="76"/>
      <c r="EW449" s="76"/>
      <c r="EX449" s="76"/>
      <c r="EY449" s="76"/>
      <c r="EZ449" s="76"/>
      <c r="FA449" s="76"/>
      <c r="FB449" s="76"/>
      <c r="FC449" s="76"/>
      <c r="FD449" s="76"/>
      <c r="FE449" s="76"/>
      <c r="FF449" s="76"/>
      <c r="FG449" s="76"/>
      <c r="FH449" s="76"/>
      <c r="FI449" s="76"/>
      <c r="FJ449" s="76"/>
      <c r="FK449" s="76"/>
      <c r="FL449" s="76"/>
      <c r="FM449" s="76"/>
      <c r="FN449" s="76"/>
      <c r="FO449" s="76"/>
      <c r="FP449" s="76"/>
      <c r="FQ449" s="76"/>
      <c r="FR449" s="76"/>
      <c r="FS449" s="76"/>
      <c r="FT449" s="76"/>
      <c r="FU449" s="76"/>
      <c r="FV449" s="76"/>
      <c r="FW449" s="76"/>
      <c r="FX449" s="76"/>
      <c r="FY449" s="76"/>
      <c r="FZ449" s="76"/>
      <c r="GA449" s="76"/>
      <c r="GB449" s="76"/>
      <c r="GC449" s="76"/>
      <c r="GD449" s="76"/>
      <c r="GE449" s="76"/>
      <c r="GF449" s="76"/>
      <c r="GG449" s="76"/>
      <c r="GH449" s="76"/>
      <c r="GI449" s="76"/>
      <c r="GJ449" s="76"/>
      <c r="GK449" s="76"/>
      <c r="GL449" s="76"/>
      <c r="GM449" s="76"/>
      <c r="GN449" s="76"/>
      <c r="GO449" s="76"/>
      <c r="GP449" s="76"/>
      <c r="GQ449" s="76"/>
      <c r="GR449" s="76"/>
      <c r="GS449" s="76"/>
      <c r="GT449" s="76"/>
      <c r="GU449" s="76"/>
      <c r="GV449" s="76"/>
    </row>
    <row r="450" spans="2:204" s="156" customFormat="1" ht="18.75">
      <c r="B450" s="169">
        <v>443</v>
      </c>
      <c r="C450" s="353">
        <v>44348</v>
      </c>
      <c r="D450" s="355" t="s">
        <v>954</v>
      </c>
      <c r="E450" s="355"/>
      <c r="F450" s="406">
        <v>44372</v>
      </c>
      <c r="G450" s="96">
        <v>1</v>
      </c>
      <c r="H450" s="125" t="s">
        <v>350</v>
      </c>
      <c r="I450" s="125" t="s">
        <v>71</v>
      </c>
      <c r="J450" s="123" t="s">
        <v>873</v>
      </c>
      <c r="K450" s="123" t="s">
        <v>1177</v>
      </c>
      <c r="L450" s="238">
        <v>6.33</v>
      </c>
      <c r="M450" s="238">
        <v>0.4</v>
      </c>
      <c r="N450" s="236">
        <v>5.93</v>
      </c>
      <c r="O450" s="127">
        <v>44041</v>
      </c>
      <c r="P450" s="42">
        <v>11.033333333333333</v>
      </c>
      <c r="Q450" s="337" t="s">
        <v>1282</v>
      </c>
      <c r="R450" s="125" t="s">
        <v>20</v>
      </c>
      <c r="S450" s="125" t="s">
        <v>56</v>
      </c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  <c r="AE450" s="76"/>
      <c r="AF450" s="76"/>
      <c r="AG450" s="76"/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  <c r="AR450" s="76"/>
      <c r="AS450" s="76"/>
      <c r="AT450" s="76"/>
      <c r="AU450" s="76"/>
      <c r="AV450" s="76"/>
      <c r="AW450" s="76"/>
      <c r="AX450" s="76"/>
      <c r="AY450" s="76"/>
      <c r="AZ450" s="76"/>
      <c r="BA450" s="76"/>
      <c r="BB450" s="76"/>
      <c r="BC450" s="76"/>
      <c r="BD450" s="76"/>
      <c r="BE450" s="76"/>
      <c r="BF450" s="76"/>
      <c r="BG450" s="76"/>
      <c r="BH450" s="76"/>
      <c r="BI450" s="76"/>
      <c r="BJ450" s="76"/>
      <c r="BK450" s="76"/>
      <c r="BL450" s="76"/>
      <c r="BM450" s="76"/>
      <c r="BN450" s="76"/>
      <c r="BO450" s="76"/>
      <c r="BP450" s="76"/>
      <c r="BQ450" s="76"/>
      <c r="BR450" s="76"/>
      <c r="BS450" s="76"/>
      <c r="BT450" s="76"/>
      <c r="BU450" s="76"/>
      <c r="BV450" s="76"/>
      <c r="BW450" s="76"/>
      <c r="BX450" s="76"/>
      <c r="BY450" s="76"/>
      <c r="BZ450" s="76"/>
      <c r="CA450" s="76"/>
      <c r="CB450" s="76"/>
      <c r="CC450" s="76"/>
      <c r="CD450" s="76"/>
      <c r="CE450" s="76"/>
      <c r="CF450" s="76"/>
      <c r="CG450" s="76"/>
      <c r="CH450" s="76"/>
      <c r="CI450" s="76"/>
      <c r="CJ450" s="76"/>
      <c r="CK450" s="76"/>
      <c r="CL450" s="76"/>
      <c r="CM450" s="76"/>
      <c r="CN450" s="76"/>
      <c r="CO450" s="76"/>
      <c r="CP450" s="76"/>
      <c r="CQ450" s="76"/>
      <c r="CR450" s="76"/>
      <c r="CS450" s="76"/>
      <c r="CT450" s="76"/>
      <c r="CU450" s="76"/>
      <c r="CV450" s="76"/>
      <c r="CW450" s="76"/>
      <c r="CX450" s="76"/>
      <c r="CY450" s="76"/>
      <c r="CZ450" s="76"/>
      <c r="DA450" s="76"/>
      <c r="DB450" s="76"/>
      <c r="DC450" s="76"/>
      <c r="DD450" s="76"/>
      <c r="DE450" s="76"/>
      <c r="DF450" s="76"/>
      <c r="DG450" s="76"/>
      <c r="DH450" s="76"/>
      <c r="DI450" s="76"/>
      <c r="DJ450" s="76"/>
      <c r="DK450" s="76"/>
      <c r="DL450" s="76"/>
      <c r="DM450" s="76"/>
      <c r="DN450" s="76"/>
      <c r="DO450" s="76"/>
      <c r="DP450" s="76"/>
      <c r="DQ450" s="76"/>
      <c r="DR450" s="76"/>
      <c r="DS450" s="76"/>
      <c r="DT450" s="76"/>
      <c r="DU450" s="76"/>
      <c r="DV450" s="76"/>
      <c r="DW450" s="76"/>
      <c r="DX450" s="76"/>
      <c r="DY450" s="76"/>
      <c r="DZ450" s="76"/>
      <c r="EA450" s="76"/>
      <c r="EB450" s="76"/>
      <c r="EC450" s="76"/>
      <c r="ED450" s="76"/>
      <c r="EE450" s="76"/>
      <c r="EF450" s="76"/>
      <c r="EG450" s="76"/>
      <c r="EH450" s="76"/>
      <c r="EI450" s="76"/>
      <c r="EJ450" s="76"/>
      <c r="EK450" s="76"/>
      <c r="EL450" s="76"/>
      <c r="EM450" s="76"/>
      <c r="EN450" s="76"/>
      <c r="EO450" s="76"/>
      <c r="EP450" s="76"/>
      <c r="EQ450" s="76"/>
      <c r="ER450" s="76"/>
      <c r="ES450" s="76"/>
      <c r="ET450" s="76"/>
      <c r="EU450" s="76"/>
      <c r="EV450" s="76"/>
      <c r="EW450" s="76"/>
      <c r="EX450" s="76"/>
      <c r="EY450" s="76"/>
      <c r="EZ450" s="76"/>
      <c r="FA450" s="76"/>
      <c r="FB450" s="76"/>
      <c r="FC450" s="76"/>
      <c r="FD450" s="76"/>
      <c r="FE450" s="76"/>
      <c r="FF450" s="76"/>
      <c r="FG450" s="76"/>
      <c r="FH450" s="76"/>
      <c r="FI450" s="76"/>
      <c r="FJ450" s="76"/>
      <c r="FK450" s="76"/>
      <c r="FL450" s="76"/>
      <c r="FM450" s="76"/>
      <c r="FN450" s="76"/>
      <c r="FO450" s="76"/>
      <c r="FP450" s="76"/>
      <c r="FQ450" s="76"/>
      <c r="FR450" s="76"/>
      <c r="FS450" s="76"/>
      <c r="FT450" s="76"/>
      <c r="FU450" s="76"/>
      <c r="FV450" s="76"/>
      <c r="FW450" s="76"/>
      <c r="FX450" s="76"/>
      <c r="FY450" s="76"/>
      <c r="FZ450" s="76"/>
      <c r="GA450" s="76"/>
      <c r="GB450" s="76"/>
      <c r="GC450" s="76"/>
      <c r="GD450" s="76"/>
      <c r="GE450" s="76"/>
      <c r="GF450" s="76"/>
      <c r="GG450" s="76"/>
      <c r="GH450" s="76"/>
      <c r="GI450" s="76"/>
      <c r="GJ450" s="76"/>
      <c r="GK450" s="76"/>
      <c r="GL450" s="76"/>
      <c r="GM450" s="76"/>
      <c r="GN450" s="76"/>
      <c r="GO450" s="76"/>
      <c r="GP450" s="76"/>
      <c r="GQ450" s="76"/>
      <c r="GR450" s="76"/>
      <c r="GS450" s="76"/>
      <c r="GT450" s="76"/>
      <c r="GU450" s="76"/>
      <c r="GV450" s="76"/>
    </row>
    <row r="451" spans="2:204" s="156" customFormat="1" ht="18.75">
      <c r="B451" s="169">
        <v>444</v>
      </c>
      <c r="C451" s="353">
        <v>44348</v>
      </c>
      <c r="D451" s="354" t="s">
        <v>955</v>
      </c>
      <c r="E451" s="354"/>
      <c r="F451" s="406">
        <v>44373</v>
      </c>
      <c r="G451" s="11">
        <v>1</v>
      </c>
      <c r="H451" s="125" t="s">
        <v>1178</v>
      </c>
      <c r="I451" s="125" t="s">
        <v>1179</v>
      </c>
      <c r="J451" s="123" t="s">
        <v>366</v>
      </c>
      <c r="K451" s="123" t="s">
        <v>435</v>
      </c>
      <c r="L451" s="238">
        <v>9.48</v>
      </c>
      <c r="M451" s="238">
        <v>5</v>
      </c>
      <c r="N451" s="236">
        <f t="shared" ref="N451:N462" si="30">L451-M451</f>
        <v>4.4800000000000004</v>
      </c>
      <c r="O451" s="127">
        <v>44072</v>
      </c>
      <c r="P451" s="42">
        <v>10.033333333333333</v>
      </c>
      <c r="Q451" s="337" t="s">
        <v>1282</v>
      </c>
      <c r="R451" s="125" t="s">
        <v>20</v>
      </c>
      <c r="S451" s="125" t="s">
        <v>69</v>
      </c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  <c r="AE451" s="76"/>
      <c r="AF451" s="76"/>
      <c r="AG451" s="76"/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  <c r="AR451" s="76"/>
      <c r="AS451" s="76"/>
      <c r="AT451" s="76"/>
      <c r="AU451" s="76"/>
      <c r="AV451" s="76"/>
      <c r="AW451" s="76"/>
      <c r="AX451" s="76"/>
      <c r="AY451" s="76"/>
      <c r="AZ451" s="76"/>
      <c r="BA451" s="76"/>
      <c r="BB451" s="76"/>
      <c r="BC451" s="76"/>
      <c r="BD451" s="76"/>
      <c r="BE451" s="76"/>
      <c r="BF451" s="76"/>
      <c r="BG451" s="76"/>
      <c r="BH451" s="76"/>
      <c r="BI451" s="76"/>
      <c r="BJ451" s="76"/>
      <c r="BK451" s="76"/>
      <c r="BL451" s="76"/>
      <c r="BM451" s="76"/>
      <c r="BN451" s="76"/>
      <c r="BO451" s="76"/>
      <c r="BP451" s="76"/>
      <c r="BQ451" s="76"/>
      <c r="BR451" s="76"/>
      <c r="BS451" s="76"/>
      <c r="BT451" s="76"/>
      <c r="BU451" s="76"/>
      <c r="BV451" s="76"/>
      <c r="BW451" s="76"/>
      <c r="BX451" s="76"/>
      <c r="BY451" s="76"/>
      <c r="BZ451" s="76"/>
      <c r="CA451" s="76"/>
      <c r="CB451" s="76"/>
      <c r="CC451" s="76"/>
      <c r="CD451" s="76"/>
      <c r="CE451" s="76"/>
      <c r="CF451" s="76"/>
      <c r="CG451" s="76"/>
      <c r="CH451" s="76"/>
      <c r="CI451" s="76"/>
      <c r="CJ451" s="76"/>
      <c r="CK451" s="76"/>
      <c r="CL451" s="76"/>
      <c r="CM451" s="76"/>
      <c r="CN451" s="76"/>
      <c r="CO451" s="76"/>
      <c r="CP451" s="76"/>
      <c r="CQ451" s="76"/>
      <c r="CR451" s="76"/>
      <c r="CS451" s="76"/>
      <c r="CT451" s="76"/>
      <c r="CU451" s="76"/>
      <c r="CV451" s="76"/>
      <c r="CW451" s="76"/>
      <c r="CX451" s="76"/>
      <c r="CY451" s="76"/>
      <c r="CZ451" s="76"/>
      <c r="DA451" s="76"/>
      <c r="DB451" s="76"/>
      <c r="DC451" s="76"/>
      <c r="DD451" s="76"/>
      <c r="DE451" s="76"/>
      <c r="DF451" s="76"/>
      <c r="DG451" s="76"/>
      <c r="DH451" s="76"/>
      <c r="DI451" s="76"/>
      <c r="DJ451" s="76"/>
      <c r="DK451" s="76"/>
      <c r="DL451" s="76"/>
      <c r="DM451" s="76"/>
      <c r="DN451" s="76"/>
      <c r="DO451" s="76"/>
      <c r="DP451" s="76"/>
      <c r="DQ451" s="76"/>
      <c r="DR451" s="76"/>
      <c r="DS451" s="76"/>
      <c r="DT451" s="76"/>
      <c r="DU451" s="76"/>
      <c r="DV451" s="76"/>
      <c r="DW451" s="76"/>
      <c r="DX451" s="76"/>
      <c r="DY451" s="76"/>
      <c r="DZ451" s="76"/>
      <c r="EA451" s="76"/>
      <c r="EB451" s="76"/>
      <c r="EC451" s="76"/>
      <c r="ED451" s="76"/>
      <c r="EE451" s="76"/>
      <c r="EF451" s="76"/>
      <c r="EG451" s="76"/>
      <c r="EH451" s="76"/>
      <c r="EI451" s="76"/>
      <c r="EJ451" s="76"/>
      <c r="EK451" s="76"/>
      <c r="EL451" s="76"/>
      <c r="EM451" s="76"/>
      <c r="EN451" s="76"/>
      <c r="EO451" s="76"/>
      <c r="EP451" s="76"/>
      <c r="EQ451" s="76"/>
      <c r="ER451" s="76"/>
      <c r="ES451" s="76"/>
      <c r="ET451" s="76"/>
      <c r="EU451" s="76"/>
      <c r="EV451" s="76"/>
      <c r="EW451" s="76"/>
      <c r="EX451" s="76"/>
      <c r="EY451" s="76"/>
      <c r="EZ451" s="76"/>
      <c r="FA451" s="76"/>
      <c r="FB451" s="76"/>
      <c r="FC451" s="76"/>
      <c r="FD451" s="76"/>
      <c r="FE451" s="76"/>
      <c r="FF451" s="76"/>
      <c r="FG451" s="76"/>
      <c r="FH451" s="76"/>
      <c r="FI451" s="76"/>
      <c r="FJ451" s="76"/>
      <c r="FK451" s="76"/>
      <c r="FL451" s="76"/>
      <c r="FM451" s="76"/>
      <c r="FN451" s="76"/>
      <c r="FO451" s="76"/>
      <c r="FP451" s="76"/>
      <c r="FQ451" s="76"/>
      <c r="FR451" s="76"/>
      <c r="FS451" s="76"/>
      <c r="FT451" s="76"/>
      <c r="FU451" s="76"/>
      <c r="FV451" s="76"/>
      <c r="FW451" s="76"/>
      <c r="FX451" s="76"/>
      <c r="FY451" s="76"/>
      <c r="FZ451" s="76"/>
      <c r="GA451" s="76"/>
      <c r="GB451" s="76"/>
      <c r="GC451" s="76"/>
      <c r="GD451" s="76"/>
      <c r="GE451" s="76"/>
      <c r="GF451" s="76"/>
      <c r="GG451" s="76"/>
      <c r="GH451" s="76"/>
      <c r="GI451" s="76"/>
      <c r="GJ451" s="76"/>
      <c r="GK451" s="76"/>
      <c r="GL451" s="76"/>
      <c r="GM451" s="76"/>
      <c r="GN451" s="76"/>
      <c r="GO451" s="76"/>
      <c r="GP451" s="76"/>
      <c r="GQ451" s="76"/>
      <c r="GR451" s="76"/>
      <c r="GS451" s="76"/>
      <c r="GT451" s="76"/>
      <c r="GU451" s="76"/>
      <c r="GV451" s="76"/>
    </row>
    <row r="452" spans="2:204" s="156" customFormat="1" ht="18.75">
      <c r="B452" s="169">
        <v>445</v>
      </c>
      <c r="C452" s="353">
        <v>44348</v>
      </c>
      <c r="D452" s="354" t="s">
        <v>955</v>
      </c>
      <c r="E452" s="354"/>
      <c r="F452" s="406">
        <v>44373</v>
      </c>
      <c r="G452" s="11">
        <v>1</v>
      </c>
      <c r="H452" s="125" t="s">
        <v>34</v>
      </c>
      <c r="I452" s="125" t="s">
        <v>841</v>
      </c>
      <c r="J452" s="123" t="s">
        <v>613</v>
      </c>
      <c r="K452" s="123" t="s">
        <v>615</v>
      </c>
      <c r="L452" s="238">
        <v>5.6</v>
      </c>
      <c r="M452" s="238">
        <v>0.3</v>
      </c>
      <c r="N452" s="236">
        <f t="shared" si="30"/>
        <v>5.3</v>
      </c>
      <c r="O452" s="127">
        <v>44127</v>
      </c>
      <c r="P452" s="42">
        <v>8.1999999999999993</v>
      </c>
      <c r="Q452" s="337" t="s">
        <v>1282</v>
      </c>
      <c r="R452" s="125" t="s">
        <v>20</v>
      </c>
      <c r="S452" s="125" t="s">
        <v>109</v>
      </c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  <c r="AE452" s="76"/>
      <c r="AF452" s="76"/>
      <c r="AG452" s="76"/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  <c r="AR452" s="76"/>
      <c r="AS452" s="76"/>
      <c r="AT452" s="76"/>
      <c r="AU452" s="76"/>
      <c r="AV452" s="76"/>
      <c r="AW452" s="76"/>
      <c r="AX452" s="76"/>
      <c r="AY452" s="76"/>
      <c r="AZ452" s="76"/>
      <c r="BA452" s="76"/>
      <c r="BB452" s="76"/>
      <c r="BC452" s="76"/>
      <c r="BD452" s="76"/>
      <c r="BE452" s="76"/>
      <c r="BF452" s="76"/>
      <c r="BG452" s="76"/>
      <c r="BH452" s="76"/>
      <c r="BI452" s="76"/>
      <c r="BJ452" s="76"/>
      <c r="BK452" s="76"/>
      <c r="BL452" s="76"/>
      <c r="BM452" s="76"/>
      <c r="BN452" s="76"/>
      <c r="BO452" s="76"/>
      <c r="BP452" s="76"/>
      <c r="BQ452" s="76"/>
      <c r="BR452" s="76"/>
      <c r="BS452" s="76"/>
      <c r="BT452" s="76"/>
      <c r="BU452" s="76"/>
      <c r="BV452" s="76"/>
      <c r="BW452" s="76"/>
      <c r="BX452" s="76"/>
      <c r="BY452" s="76"/>
      <c r="BZ452" s="76"/>
      <c r="CA452" s="76"/>
      <c r="CB452" s="76"/>
      <c r="CC452" s="76"/>
      <c r="CD452" s="76"/>
      <c r="CE452" s="76"/>
      <c r="CF452" s="76"/>
      <c r="CG452" s="76"/>
      <c r="CH452" s="76"/>
      <c r="CI452" s="76"/>
      <c r="CJ452" s="76"/>
      <c r="CK452" s="76"/>
      <c r="CL452" s="76"/>
      <c r="CM452" s="76"/>
      <c r="CN452" s="76"/>
      <c r="CO452" s="76"/>
      <c r="CP452" s="76"/>
      <c r="CQ452" s="76"/>
      <c r="CR452" s="76"/>
      <c r="CS452" s="76"/>
      <c r="CT452" s="76"/>
      <c r="CU452" s="76"/>
      <c r="CV452" s="76"/>
      <c r="CW452" s="76"/>
      <c r="CX452" s="76"/>
      <c r="CY452" s="76"/>
      <c r="CZ452" s="76"/>
      <c r="DA452" s="76"/>
      <c r="DB452" s="76"/>
      <c r="DC452" s="76"/>
      <c r="DD452" s="76"/>
      <c r="DE452" s="76"/>
      <c r="DF452" s="76"/>
      <c r="DG452" s="76"/>
      <c r="DH452" s="76"/>
      <c r="DI452" s="76"/>
      <c r="DJ452" s="76"/>
      <c r="DK452" s="76"/>
      <c r="DL452" s="76"/>
      <c r="DM452" s="76"/>
      <c r="DN452" s="76"/>
      <c r="DO452" s="76"/>
      <c r="DP452" s="76"/>
      <c r="DQ452" s="76"/>
      <c r="DR452" s="76"/>
      <c r="DS452" s="76"/>
      <c r="DT452" s="76"/>
      <c r="DU452" s="76"/>
      <c r="DV452" s="76"/>
      <c r="DW452" s="76"/>
      <c r="DX452" s="76"/>
      <c r="DY452" s="76"/>
      <c r="DZ452" s="76"/>
      <c r="EA452" s="76"/>
      <c r="EB452" s="76"/>
      <c r="EC452" s="76"/>
      <c r="ED452" s="76"/>
      <c r="EE452" s="76"/>
      <c r="EF452" s="76"/>
      <c r="EG452" s="76"/>
      <c r="EH452" s="76"/>
      <c r="EI452" s="76"/>
      <c r="EJ452" s="76"/>
      <c r="EK452" s="76"/>
      <c r="EL452" s="76"/>
      <c r="EM452" s="76"/>
      <c r="EN452" s="76"/>
      <c r="EO452" s="76"/>
      <c r="EP452" s="76"/>
      <c r="EQ452" s="76"/>
      <c r="ER452" s="76"/>
      <c r="ES452" s="76"/>
      <c r="ET452" s="76"/>
      <c r="EU452" s="76"/>
      <c r="EV452" s="76"/>
      <c r="EW452" s="76"/>
      <c r="EX452" s="76"/>
      <c r="EY452" s="76"/>
      <c r="EZ452" s="76"/>
      <c r="FA452" s="76"/>
      <c r="FB452" s="76"/>
      <c r="FC452" s="76"/>
      <c r="FD452" s="76"/>
      <c r="FE452" s="76"/>
      <c r="FF452" s="76"/>
      <c r="FG452" s="76"/>
      <c r="FH452" s="76"/>
      <c r="FI452" s="76"/>
      <c r="FJ452" s="76"/>
      <c r="FK452" s="76"/>
      <c r="FL452" s="76"/>
      <c r="FM452" s="76"/>
      <c r="FN452" s="76"/>
      <c r="FO452" s="76"/>
      <c r="FP452" s="76"/>
      <c r="FQ452" s="76"/>
      <c r="FR452" s="76"/>
      <c r="FS452" s="76"/>
      <c r="FT452" s="76"/>
      <c r="FU452" s="76"/>
      <c r="FV452" s="76"/>
      <c r="FW452" s="76"/>
      <c r="FX452" s="76"/>
      <c r="FY452" s="76"/>
      <c r="FZ452" s="76"/>
      <c r="GA452" s="76"/>
      <c r="GB452" s="76"/>
      <c r="GC452" s="76"/>
      <c r="GD452" s="76"/>
      <c r="GE452" s="76"/>
      <c r="GF452" s="76"/>
      <c r="GG452" s="76"/>
      <c r="GH452" s="76"/>
      <c r="GI452" s="76"/>
      <c r="GJ452" s="76"/>
      <c r="GK452" s="76"/>
      <c r="GL452" s="76"/>
      <c r="GM452" s="76"/>
      <c r="GN452" s="76"/>
      <c r="GO452" s="76"/>
      <c r="GP452" s="76"/>
      <c r="GQ452" s="76"/>
      <c r="GR452" s="76"/>
      <c r="GS452" s="76"/>
      <c r="GT452" s="76"/>
      <c r="GU452" s="76"/>
      <c r="GV452" s="76"/>
    </row>
    <row r="453" spans="2:204" s="156" customFormat="1" ht="18.75">
      <c r="B453" s="169">
        <v>446</v>
      </c>
      <c r="C453" s="353">
        <v>44348</v>
      </c>
      <c r="D453" s="354" t="s">
        <v>953</v>
      </c>
      <c r="E453" s="354"/>
      <c r="F453" s="406">
        <v>44374</v>
      </c>
      <c r="G453" s="11">
        <v>1</v>
      </c>
      <c r="H453" s="125" t="s">
        <v>355</v>
      </c>
      <c r="I453" s="125" t="s">
        <v>177</v>
      </c>
      <c r="J453" s="123" t="s">
        <v>336</v>
      </c>
      <c r="K453" s="123" t="s">
        <v>473</v>
      </c>
      <c r="L453" s="238">
        <v>9.6999999999999993</v>
      </c>
      <c r="M453" s="238">
        <v>0.2</v>
      </c>
      <c r="N453" s="236">
        <f t="shared" si="30"/>
        <v>9.5</v>
      </c>
      <c r="O453" s="127">
        <v>44078</v>
      </c>
      <c r="P453" s="42">
        <v>9.8666666666666671</v>
      </c>
      <c r="Q453" s="337" t="s">
        <v>1282</v>
      </c>
      <c r="R453" s="125" t="s">
        <v>53</v>
      </c>
      <c r="S453" s="125" t="s">
        <v>84</v>
      </c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76"/>
      <c r="AF453" s="76"/>
      <c r="AG453" s="76"/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  <c r="AR453" s="76"/>
      <c r="AS453" s="76"/>
      <c r="AT453" s="76"/>
      <c r="AU453" s="76"/>
      <c r="AV453" s="76"/>
      <c r="AW453" s="76"/>
      <c r="AX453" s="76"/>
      <c r="AY453" s="76"/>
      <c r="AZ453" s="76"/>
      <c r="BA453" s="76"/>
      <c r="BB453" s="76"/>
      <c r="BC453" s="76"/>
      <c r="BD453" s="76"/>
      <c r="BE453" s="76"/>
      <c r="BF453" s="76"/>
      <c r="BG453" s="76"/>
      <c r="BH453" s="76"/>
      <c r="BI453" s="76"/>
      <c r="BJ453" s="76"/>
      <c r="BK453" s="76"/>
      <c r="BL453" s="76"/>
      <c r="BM453" s="76"/>
      <c r="BN453" s="76"/>
      <c r="BO453" s="76"/>
      <c r="BP453" s="76"/>
      <c r="BQ453" s="76"/>
      <c r="BR453" s="76"/>
      <c r="BS453" s="76"/>
      <c r="BT453" s="76"/>
      <c r="BU453" s="76"/>
      <c r="BV453" s="76"/>
      <c r="BW453" s="76"/>
      <c r="BX453" s="76"/>
      <c r="BY453" s="76"/>
      <c r="BZ453" s="76"/>
      <c r="CA453" s="76"/>
      <c r="CB453" s="76"/>
      <c r="CC453" s="76"/>
      <c r="CD453" s="76"/>
      <c r="CE453" s="76"/>
      <c r="CF453" s="76"/>
      <c r="CG453" s="76"/>
      <c r="CH453" s="76"/>
      <c r="CI453" s="76"/>
      <c r="CJ453" s="76"/>
      <c r="CK453" s="76"/>
      <c r="CL453" s="76"/>
      <c r="CM453" s="76"/>
      <c r="CN453" s="76"/>
      <c r="CO453" s="76"/>
      <c r="CP453" s="76"/>
      <c r="CQ453" s="76"/>
      <c r="CR453" s="76"/>
      <c r="CS453" s="76"/>
      <c r="CT453" s="76"/>
      <c r="CU453" s="76"/>
      <c r="CV453" s="76"/>
      <c r="CW453" s="76"/>
      <c r="CX453" s="76"/>
      <c r="CY453" s="76"/>
      <c r="CZ453" s="76"/>
      <c r="DA453" s="76"/>
      <c r="DB453" s="76"/>
      <c r="DC453" s="76"/>
      <c r="DD453" s="76"/>
      <c r="DE453" s="76"/>
      <c r="DF453" s="76"/>
      <c r="DG453" s="76"/>
      <c r="DH453" s="76"/>
      <c r="DI453" s="76"/>
      <c r="DJ453" s="76"/>
      <c r="DK453" s="76"/>
      <c r="DL453" s="76"/>
      <c r="DM453" s="76"/>
      <c r="DN453" s="76"/>
      <c r="DO453" s="76"/>
      <c r="DP453" s="76"/>
      <c r="DQ453" s="76"/>
      <c r="DR453" s="76"/>
      <c r="DS453" s="76"/>
      <c r="DT453" s="76"/>
      <c r="DU453" s="76"/>
      <c r="DV453" s="76"/>
      <c r="DW453" s="76"/>
      <c r="DX453" s="76"/>
      <c r="DY453" s="76"/>
      <c r="DZ453" s="76"/>
      <c r="EA453" s="76"/>
      <c r="EB453" s="76"/>
      <c r="EC453" s="76"/>
      <c r="ED453" s="76"/>
      <c r="EE453" s="76"/>
      <c r="EF453" s="76"/>
      <c r="EG453" s="76"/>
      <c r="EH453" s="76"/>
      <c r="EI453" s="76"/>
      <c r="EJ453" s="76"/>
      <c r="EK453" s="76"/>
      <c r="EL453" s="76"/>
      <c r="EM453" s="76"/>
      <c r="EN453" s="76"/>
      <c r="EO453" s="76"/>
      <c r="EP453" s="76"/>
      <c r="EQ453" s="76"/>
      <c r="ER453" s="76"/>
      <c r="ES453" s="76"/>
      <c r="ET453" s="76"/>
      <c r="EU453" s="76"/>
      <c r="EV453" s="76"/>
      <c r="EW453" s="76"/>
      <c r="EX453" s="76"/>
      <c r="EY453" s="76"/>
      <c r="EZ453" s="76"/>
      <c r="FA453" s="76"/>
      <c r="FB453" s="76"/>
      <c r="FC453" s="76"/>
      <c r="FD453" s="76"/>
      <c r="FE453" s="76"/>
      <c r="FF453" s="76"/>
      <c r="FG453" s="76"/>
      <c r="FH453" s="76"/>
      <c r="FI453" s="76"/>
      <c r="FJ453" s="76"/>
      <c r="FK453" s="76"/>
      <c r="FL453" s="76"/>
      <c r="FM453" s="76"/>
      <c r="FN453" s="76"/>
      <c r="FO453" s="76"/>
      <c r="FP453" s="76"/>
      <c r="FQ453" s="76"/>
      <c r="FR453" s="76"/>
      <c r="FS453" s="76"/>
      <c r="FT453" s="76"/>
      <c r="FU453" s="76"/>
      <c r="FV453" s="76"/>
      <c r="FW453" s="76"/>
      <c r="FX453" s="76"/>
      <c r="FY453" s="76"/>
      <c r="FZ453" s="76"/>
      <c r="GA453" s="76"/>
      <c r="GB453" s="76"/>
      <c r="GC453" s="76"/>
      <c r="GD453" s="76"/>
      <c r="GE453" s="76"/>
      <c r="GF453" s="76"/>
      <c r="GG453" s="76"/>
      <c r="GH453" s="76"/>
      <c r="GI453" s="76"/>
      <c r="GJ453" s="76"/>
      <c r="GK453" s="76"/>
      <c r="GL453" s="76"/>
      <c r="GM453" s="76"/>
      <c r="GN453" s="76"/>
      <c r="GO453" s="76"/>
      <c r="GP453" s="76"/>
      <c r="GQ453" s="76"/>
      <c r="GR453" s="76"/>
      <c r="GS453" s="76"/>
      <c r="GT453" s="76"/>
      <c r="GU453" s="76"/>
      <c r="GV453" s="76"/>
    </row>
    <row r="454" spans="2:204" s="156" customFormat="1" ht="18.75">
      <c r="B454" s="169">
        <v>447</v>
      </c>
      <c r="C454" s="353">
        <v>44348</v>
      </c>
      <c r="D454" s="354" t="s">
        <v>953</v>
      </c>
      <c r="E454" s="354"/>
      <c r="F454" s="406">
        <v>44374</v>
      </c>
      <c r="G454" s="14">
        <v>3</v>
      </c>
      <c r="H454" s="125" t="s">
        <v>680</v>
      </c>
      <c r="I454" s="125" t="s">
        <v>805</v>
      </c>
      <c r="J454" s="123" t="s">
        <v>1088</v>
      </c>
      <c r="K454" s="123" t="s">
        <v>1180</v>
      </c>
      <c r="L454" s="238">
        <v>3.07</v>
      </c>
      <c r="M454" s="238">
        <v>0.19999999999999973</v>
      </c>
      <c r="N454" s="236">
        <f t="shared" si="30"/>
        <v>2.87</v>
      </c>
      <c r="O454" s="127">
        <v>44070</v>
      </c>
      <c r="P454" s="42">
        <v>10.133333333333333</v>
      </c>
      <c r="Q454" s="337" t="s">
        <v>1282</v>
      </c>
      <c r="R454" s="125" t="s">
        <v>52</v>
      </c>
      <c r="S454" s="125" t="s">
        <v>112</v>
      </c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  <c r="AE454" s="76"/>
      <c r="AF454" s="76"/>
      <c r="AG454" s="76"/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  <c r="AR454" s="76"/>
      <c r="AS454" s="76"/>
      <c r="AT454" s="76"/>
      <c r="AU454" s="76"/>
      <c r="AV454" s="76"/>
      <c r="AW454" s="76"/>
      <c r="AX454" s="76"/>
      <c r="AY454" s="76"/>
      <c r="AZ454" s="76"/>
      <c r="BA454" s="76"/>
      <c r="BB454" s="76"/>
      <c r="BC454" s="76"/>
      <c r="BD454" s="76"/>
      <c r="BE454" s="76"/>
      <c r="BF454" s="76"/>
      <c r="BG454" s="76"/>
      <c r="BH454" s="76"/>
      <c r="BI454" s="76"/>
      <c r="BJ454" s="76"/>
      <c r="BK454" s="76"/>
      <c r="BL454" s="76"/>
      <c r="BM454" s="76"/>
      <c r="BN454" s="76"/>
      <c r="BO454" s="76"/>
      <c r="BP454" s="76"/>
      <c r="BQ454" s="76"/>
      <c r="BR454" s="76"/>
      <c r="BS454" s="76"/>
      <c r="BT454" s="76"/>
      <c r="BU454" s="76"/>
      <c r="BV454" s="76"/>
      <c r="BW454" s="76"/>
      <c r="BX454" s="76"/>
      <c r="BY454" s="76"/>
      <c r="BZ454" s="76"/>
      <c r="CA454" s="76"/>
      <c r="CB454" s="76"/>
      <c r="CC454" s="76"/>
      <c r="CD454" s="76"/>
      <c r="CE454" s="76"/>
      <c r="CF454" s="76"/>
      <c r="CG454" s="76"/>
      <c r="CH454" s="76"/>
      <c r="CI454" s="76"/>
      <c r="CJ454" s="76"/>
      <c r="CK454" s="76"/>
      <c r="CL454" s="76"/>
      <c r="CM454" s="76"/>
      <c r="CN454" s="76"/>
      <c r="CO454" s="76"/>
      <c r="CP454" s="76"/>
      <c r="CQ454" s="76"/>
      <c r="CR454" s="76"/>
      <c r="CS454" s="76"/>
      <c r="CT454" s="76"/>
      <c r="CU454" s="76"/>
      <c r="CV454" s="76"/>
      <c r="CW454" s="76"/>
      <c r="CX454" s="76"/>
      <c r="CY454" s="76"/>
      <c r="CZ454" s="76"/>
      <c r="DA454" s="76"/>
      <c r="DB454" s="76"/>
      <c r="DC454" s="76"/>
      <c r="DD454" s="76"/>
      <c r="DE454" s="76"/>
      <c r="DF454" s="76"/>
      <c r="DG454" s="76"/>
      <c r="DH454" s="76"/>
      <c r="DI454" s="76"/>
      <c r="DJ454" s="76"/>
      <c r="DK454" s="76"/>
      <c r="DL454" s="76"/>
      <c r="DM454" s="76"/>
      <c r="DN454" s="76"/>
      <c r="DO454" s="76"/>
      <c r="DP454" s="76"/>
      <c r="DQ454" s="76"/>
      <c r="DR454" s="76"/>
      <c r="DS454" s="76"/>
      <c r="DT454" s="76"/>
      <c r="DU454" s="76"/>
      <c r="DV454" s="76"/>
      <c r="DW454" s="76"/>
      <c r="DX454" s="76"/>
      <c r="DY454" s="76"/>
      <c r="DZ454" s="76"/>
      <c r="EA454" s="76"/>
      <c r="EB454" s="76"/>
      <c r="EC454" s="76"/>
      <c r="ED454" s="76"/>
      <c r="EE454" s="76"/>
      <c r="EF454" s="76"/>
      <c r="EG454" s="76"/>
      <c r="EH454" s="76"/>
      <c r="EI454" s="76"/>
      <c r="EJ454" s="76"/>
      <c r="EK454" s="76"/>
      <c r="EL454" s="76"/>
      <c r="EM454" s="76"/>
      <c r="EN454" s="76"/>
      <c r="EO454" s="76"/>
      <c r="EP454" s="76"/>
      <c r="EQ454" s="76"/>
      <c r="ER454" s="76"/>
      <c r="ES454" s="76"/>
      <c r="ET454" s="76"/>
      <c r="EU454" s="76"/>
      <c r="EV454" s="76"/>
      <c r="EW454" s="76"/>
      <c r="EX454" s="76"/>
      <c r="EY454" s="76"/>
      <c r="EZ454" s="76"/>
      <c r="FA454" s="76"/>
      <c r="FB454" s="76"/>
      <c r="FC454" s="76"/>
      <c r="FD454" s="76"/>
      <c r="FE454" s="76"/>
      <c r="FF454" s="76"/>
      <c r="FG454" s="76"/>
      <c r="FH454" s="76"/>
      <c r="FI454" s="76"/>
      <c r="FJ454" s="76"/>
      <c r="FK454" s="76"/>
      <c r="FL454" s="76"/>
      <c r="FM454" s="76"/>
      <c r="FN454" s="76"/>
      <c r="FO454" s="76"/>
      <c r="FP454" s="76"/>
      <c r="FQ454" s="76"/>
      <c r="FR454" s="76"/>
      <c r="FS454" s="76"/>
      <c r="FT454" s="76"/>
      <c r="FU454" s="76"/>
      <c r="FV454" s="76"/>
      <c r="FW454" s="76"/>
      <c r="FX454" s="76"/>
      <c r="FY454" s="76"/>
      <c r="FZ454" s="76"/>
      <c r="GA454" s="76"/>
      <c r="GB454" s="76"/>
      <c r="GC454" s="76"/>
      <c r="GD454" s="76"/>
      <c r="GE454" s="76"/>
      <c r="GF454" s="76"/>
      <c r="GG454" s="76"/>
      <c r="GH454" s="76"/>
      <c r="GI454" s="76"/>
      <c r="GJ454" s="76"/>
      <c r="GK454" s="76"/>
      <c r="GL454" s="76"/>
      <c r="GM454" s="76"/>
      <c r="GN454" s="76"/>
      <c r="GO454" s="76"/>
      <c r="GP454" s="76"/>
      <c r="GQ454" s="76"/>
      <c r="GR454" s="76"/>
      <c r="GS454" s="76"/>
      <c r="GT454" s="76"/>
      <c r="GU454" s="76"/>
      <c r="GV454" s="76"/>
    </row>
    <row r="455" spans="2:204" s="156" customFormat="1" ht="18.75">
      <c r="B455" s="169">
        <v>448</v>
      </c>
      <c r="C455" s="353">
        <v>44348</v>
      </c>
      <c r="D455" s="354" t="s">
        <v>953</v>
      </c>
      <c r="E455" s="354"/>
      <c r="F455" s="406">
        <v>44374</v>
      </c>
      <c r="G455" s="14">
        <v>3</v>
      </c>
      <c r="H455" s="125" t="s">
        <v>680</v>
      </c>
      <c r="I455" s="125" t="s">
        <v>805</v>
      </c>
      <c r="J455" s="123" t="s">
        <v>1088</v>
      </c>
      <c r="K455" s="123" t="s">
        <v>1181</v>
      </c>
      <c r="L455" s="238">
        <v>3.03</v>
      </c>
      <c r="M455" s="238">
        <v>1.03</v>
      </c>
      <c r="N455" s="236">
        <f t="shared" si="30"/>
        <v>1.9999999999999998</v>
      </c>
      <c r="O455" s="127">
        <v>44071</v>
      </c>
      <c r="P455" s="42">
        <v>10.1</v>
      </c>
      <c r="Q455" s="337" t="s">
        <v>1282</v>
      </c>
      <c r="R455" s="125" t="s">
        <v>52</v>
      </c>
      <c r="S455" s="125" t="s">
        <v>112</v>
      </c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  <c r="AE455" s="76"/>
      <c r="AF455" s="76"/>
      <c r="AG455" s="76"/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  <c r="AR455" s="76"/>
      <c r="AS455" s="76"/>
      <c r="AT455" s="76"/>
      <c r="AU455" s="76"/>
      <c r="AV455" s="76"/>
      <c r="AW455" s="76"/>
      <c r="AX455" s="76"/>
      <c r="AY455" s="76"/>
      <c r="AZ455" s="76"/>
      <c r="BA455" s="76"/>
      <c r="BB455" s="76"/>
      <c r="BC455" s="76"/>
      <c r="BD455" s="76"/>
      <c r="BE455" s="76"/>
      <c r="BF455" s="76"/>
      <c r="BG455" s="76"/>
      <c r="BH455" s="76"/>
      <c r="BI455" s="76"/>
      <c r="BJ455" s="76"/>
      <c r="BK455" s="76"/>
      <c r="BL455" s="76"/>
      <c r="BM455" s="76"/>
      <c r="BN455" s="76"/>
      <c r="BO455" s="76"/>
      <c r="BP455" s="76"/>
      <c r="BQ455" s="76"/>
      <c r="BR455" s="76"/>
      <c r="BS455" s="76"/>
      <c r="BT455" s="76"/>
      <c r="BU455" s="76"/>
      <c r="BV455" s="76"/>
      <c r="BW455" s="76"/>
      <c r="BX455" s="76"/>
      <c r="BY455" s="76"/>
      <c r="BZ455" s="76"/>
      <c r="CA455" s="76"/>
      <c r="CB455" s="76"/>
      <c r="CC455" s="76"/>
      <c r="CD455" s="76"/>
      <c r="CE455" s="76"/>
      <c r="CF455" s="76"/>
      <c r="CG455" s="76"/>
      <c r="CH455" s="76"/>
      <c r="CI455" s="76"/>
      <c r="CJ455" s="76"/>
      <c r="CK455" s="76"/>
      <c r="CL455" s="76"/>
      <c r="CM455" s="76"/>
      <c r="CN455" s="76"/>
      <c r="CO455" s="76"/>
      <c r="CP455" s="76"/>
      <c r="CQ455" s="76"/>
      <c r="CR455" s="76"/>
      <c r="CS455" s="76"/>
      <c r="CT455" s="76"/>
      <c r="CU455" s="76"/>
      <c r="CV455" s="76"/>
      <c r="CW455" s="76"/>
      <c r="CX455" s="76"/>
      <c r="CY455" s="76"/>
      <c r="CZ455" s="76"/>
      <c r="DA455" s="76"/>
      <c r="DB455" s="76"/>
      <c r="DC455" s="76"/>
      <c r="DD455" s="76"/>
      <c r="DE455" s="76"/>
      <c r="DF455" s="76"/>
      <c r="DG455" s="76"/>
      <c r="DH455" s="76"/>
      <c r="DI455" s="76"/>
      <c r="DJ455" s="76"/>
      <c r="DK455" s="76"/>
      <c r="DL455" s="76"/>
      <c r="DM455" s="76"/>
      <c r="DN455" s="76"/>
      <c r="DO455" s="76"/>
      <c r="DP455" s="76"/>
      <c r="DQ455" s="76"/>
      <c r="DR455" s="76"/>
      <c r="DS455" s="76"/>
      <c r="DT455" s="76"/>
      <c r="DU455" s="76"/>
      <c r="DV455" s="76"/>
      <c r="DW455" s="76"/>
      <c r="DX455" s="76"/>
      <c r="DY455" s="76"/>
      <c r="DZ455" s="76"/>
      <c r="EA455" s="76"/>
      <c r="EB455" s="76"/>
      <c r="EC455" s="76"/>
      <c r="ED455" s="76"/>
      <c r="EE455" s="76"/>
      <c r="EF455" s="76"/>
      <c r="EG455" s="76"/>
      <c r="EH455" s="76"/>
      <c r="EI455" s="76"/>
      <c r="EJ455" s="76"/>
      <c r="EK455" s="76"/>
      <c r="EL455" s="76"/>
      <c r="EM455" s="76"/>
      <c r="EN455" s="76"/>
      <c r="EO455" s="76"/>
      <c r="EP455" s="76"/>
      <c r="EQ455" s="76"/>
      <c r="ER455" s="76"/>
      <c r="ES455" s="76"/>
      <c r="ET455" s="76"/>
      <c r="EU455" s="76"/>
      <c r="EV455" s="76"/>
      <c r="EW455" s="76"/>
      <c r="EX455" s="76"/>
      <c r="EY455" s="76"/>
      <c r="EZ455" s="76"/>
      <c r="FA455" s="76"/>
      <c r="FB455" s="76"/>
      <c r="FC455" s="76"/>
      <c r="FD455" s="76"/>
      <c r="FE455" s="76"/>
      <c r="FF455" s="76"/>
      <c r="FG455" s="76"/>
      <c r="FH455" s="76"/>
      <c r="FI455" s="76"/>
      <c r="FJ455" s="76"/>
      <c r="FK455" s="76"/>
      <c r="FL455" s="76"/>
      <c r="FM455" s="76"/>
      <c r="FN455" s="76"/>
      <c r="FO455" s="76"/>
      <c r="FP455" s="76"/>
      <c r="FQ455" s="76"/>
      <c r="FR455" s="76"/>
      <c r="FS455" s="76"/>
      <c r="FT455" s="76"/>
      <c r="FU455" s="76"/>
      <c r="FV455" s="76"/>
      <c r="FW455" s="76"/>
      <c r="FX455" s="76"/>
      <c r="FY455" s="76"/>
      <c r="FZ455" s="76"/>
      <c r="GA455" s="76"/>
      <c r="GB455" s="76"/>
      <c r="GC455" s="76"/>
      <c r="GD455" s="76"/>
      <c r="GE455" s="76"/>
      <c r="GF455" s="76"/>
      <c r="GG455" s="76"/>
      <c r="GH455" s="76"/>
      <c r="GI455" s="76"/>
      <c r="GJ455" s="76"/>
      <c r="GK455" s="76"/>
      <c r="GL455" s="76"/>
      <c r="GM455" s="76"/>
      <c r="GN455" s="76"/>
      <c r="GO455" s="76"/>
      <c r="GP455" s="76"/>
      <c r="GQ455" s="76"/>
      <c r="GR455" s="76"/>
      <c r="GS455" s="76"/>
      <c r="GT455" s="76"/>
      <c r="GU455" s="76"/>
      <c r="GV455" s="76"/>
    </row>
    <row r="456" spans="2:204" s="156" customFormat="1" ht="18.75">
      <c r="B456" s="169">
        <v>449</v>
      </c>
      <c r="C456" s="353">
        <v>44348</v>
      </c>
      <c r="D456" s="354" t="s">
        <v>953</v>
      </c>
      <c r="E456" s="354"/>
      <c r="F456" s="406">
        <v>44374</v>
      </c>
      <c r="G456" s="14">
        <v>3</v>
      </c>
      <c r="H456" s="125" t="s">
        <v>680</v>
      </c>
      <c r="I456" s="125" t="s">
        <v>805</v>
      </c>
      <c r="J456" s="123" t="s">
        <v>1088</v>
      </c>
      <c r="K456" s="123" t="s">
        <v>1182</v>
      </c>
      <c r="L456" s="238">
        <v>5.17</v>
      </c>
      <c r="M456" s="238">
        <v>0.8</v>
      </c>
      <c r="N456" s="236">
        <f t="shared" si="30"/>
        <v>4.37</v>
      </c>
      <c r="O456" s="127">
        <v>44071</v>
      </c>
      <c r="P456" s="42">
        <v>10.1</v>
      </c>
      <c r="Q456" s="337" t="s">
        <v>1282</v>
      </c>
      <c r="R456" s="125" t="s">
        <v>52</v>
      </c>
      <c r="S456" s="125" t="s">
        <v>112</v>
      </c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  <c r="AE456" s="76"/>
      <c r="AF456" s="76"/>
      <c r="AG456" s="76"/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  <c r="AR456" s="76"/>
      <c r="AS456" s="76"/>
      <c r="AT456" s="76"/>
      <c r="AU456" s="76"/>
      <c r="AV456" s="76"/>
      <c r="AW456" s="76"/>
      <c r="AX456" s="76"/>
      <c r="AY456" s="76"/>
      <c r="AZ456" s="76"/>
      <c r="BA456" s="76"/>
      <c r="BB456" s="76"/>
      <c r="BC456" s="76"/>
      <c r="BD456" s="76"/>
      <c r="BE456" s="76"/>
      <c r="BF456" s="76"/>
      <c r="BG456" s="76"/>
      <c r="BH456" s="76"/>
      <c r="BI456" s="76"/>
      <c r="BJ456" s="76"/>
      <c r="BK456" s="76"/>
      <c r="BL456" s="76"/>
      <c r="BM456" s="76"/>
      <c r="BN456" s="76"/>
      <c r="BO456" s="76"/>
      <c r="BP456" s="76"/>
      <c r="BQ456" s="76"/>
      <c r="BR456" s="76"/>
      <c r="BS456" s="76"/>
      <c r="BT456" s="76"/>
      <c r="BU456" s="76"/>
      <c r="BV456" s="76"/>
      <c r="BW456" s="76"/>
      <c r="BX456" s="76"/>
      <c r="BY456" s="76"/>
      <c r="BZ456" s="76"/>
      <c r="CA456" s="76"/>
      <c r="CB456" s="76"/>
      <c r="CC456" s="76"/>
      <c r="CD456" s="76"/>
      <c r="CE456" s="76"/>
      <c r="CF456" s="76"/>
      <c r="CG456" s="76"/>
      <c r="CH456" s="76"/>
      <c r="CI456" s="76"/>
      <c r="CJ456" s="76"/>
      <c r="CK456" s="76"/>
      <c r="CL456" s="76"/>
      <c r="CM456" s="76"/>
      <c r="CN456" s="76"/>
      <c r="CO456" s="76"/>
      <c r="CP456" s="76"/>
      <c r="CQ456" s="76"/>
      <c r="CR456" s="76"/>
      <c r="CS456" s="76"/>
      <c r="CT456" s="76"/>
      <c r="CU456" s="76"/>
      <c r="CV456" s="76"/>
      <c r="CW456" s="76"/>
      <c r="CX456" s="76"/>
      <c r="CY456" s="76"/>
      <c r="CZ456" s="76"/>
      <c r="DA456" s="76"/>
      <c r="DB456" s="76"/>
      <c r="DC456" s="76"/>
      <c r="DD456" s="76"/>
      <c r="DE456" s="76"/>
      <c r="DF456" s="76"/>
      <c r="DG456" s="76"/>
      <c r="DH456" s="76"/>
      <c r="DI456" s="76"/>
      <c r="DJ456" s="76"/>
      <c r="DK456" s="76"/>
      <c r="DL456" s="76"/>
      <c r="DM456" s="76"/>
      <c r="DN456" s="76"/>
      <c r="DO456" s="76"/>
      <c r="DP456" s="76"/>
      <c r="DQ456" s="76"/>
      <c r="DR456" s="76"/>
      <c r="DS456" s="76"/>
      <c r="DT456" s="76"/>
      <c r="DU456" s="76"/>
      <c r="DV456" s="76"/>
      <c r="DW456" s="76"/>
      <c r="DX456" s="76"/>
      <c r="DY456" s="76"/>
      <c r="DZ456" s="76"/>
      <c r="EA456" s="76"/>
      <c r="EB456" s="76"/>
      <c r="EC456" s="76"/>
      <c r="ED456" s="76"/>
      <c r="EE456" s="76"/>
      <c r="EF456" s="76"/>
      <c r="EG456" s="76"/>
      <c r="EH456" s="76"/>
      <c r="EI456" s="76"/>
      <c r="EJ456" s="76"/>
      <c r="EK456" s="76"/>
      <c r="EL456" s="76"/>
      <c r="EM456" s="76"/>
      <c r="EN456" s="76"/>
      <c r="EO456" s="76"/>
      <c r="EP456" s="76"/>
      <c r="EQ456" s="76"/>
      <c r="ER456" s="76"/>
      <c r="ES456" s="76"/>
      <c r="ET456" s="76"/>
      <c r="EU456" s="76"/>
      <c r="EV456" s="76"/>
      <c r="EW456" s="76"/>
      <c r="EX456" s="76"/>
      <c r="EY456" s="76"/>
      <c r="EZ456" s="76"/>
      <c r="FA456" s="76"/>
      <c r="FB456" s="76"/>
      <c r="FC456" s="76"/>
      <c r="FD456" s="76"/>
      <c r="FE456" s="76"/>
      <c r="FF456" s="76"/>
      <c r="FG456" s="76"/>
      <c r="FH456" s="76"/>
      <c r="FI456" s="76"/>
      <c r="FJ456" s="76"/>
      <c r="FK456" s="76"/>
      <c r="FL456" s="76"/>
      <c r="FM456" s="76"/>
      <c r="FN456" s="76"/>
      <c r="FO456" s="76"/>
      <c r="FP456" s="76"/>
      <c r="FQ456" s="76"/>
      <c r="FR456" s="76"/>
      <c r="FS456" s="76"/>
      <c r="FT456" s="76"/>
      <c r="FU456" s="76"/>
      <c r="FV456" s="76"/>
      <c r="FW456" s="76"/>
      <c r="FX456" s="76"/>
      <c r="FY456" s="76"/>
      <c r="FZ456" s="76"/>
      <c r="GA456" s="76"/>
      <c r="GB456" s="76"/>
      <c r="GC456" s="76"/>
      <c r="GD456" s="76"/>
      <c r="GE456" s="76"/>
      <c r="GF456" s="76"/>
      <c r="GG456" s="76"/>
      <c r="GH456" s="76"/>
      <c r="GI456" s="76"/>
      <c r="GJ456" s="76"/>
      <c r="GK456" s="76"/>
      <c r="GL456" s="76"/>
      <c r="GM456" s="76"/>
      <c r="GN456" s="76"/>
      <c r="GO456" s="76"/>
      <c r="GP456" s="76"/>
      <c r="GQ456" s="76"/>
      <c r="GR456" s="76"/>
      <c r="GS456" s="76"/>
      <c r="GT456" s="76"/>
      <c r="GU456" s="76"/>
      <c r="GV456" s="76"/>
    </row>
    <row r="457" spans="2:204" s="156" customFormat="1" ht="18.75">
      <c r="B457" s="169">
        <v>450</v>
      </c>
      <c r="C457" s="353">
        <v>44348</v>
      </c>
      <c r="D457" s="354" t="s">
        <v>953</v>
      </c>
      <c r="E457" s="354"/>
      <c r="F457" s="406">
        <v>44374</v>
      </c>
      <c r="G457" s="14">
        <v>3</v>
      </c>
      <c r="H457" s="125" t="s">
        <v>680</v>
      </c>
      <c r="I457" s="125" t="s">
        <v>805</v>
      </c>
      <c r="J457" s="123" t="s">
        <v>1042</v>
      </c>
      <c r="K457" s="123" t="s">
        <v>1183</v>
      </c>
      <c r="L457" s="238">
        <v>2.2000000000000002</v>
      </c>
      <c r="M457" s="238">
        <v>0.2</v>
      </c>
      <c r="N457" s="236">
        <f t="shared" si="30"/>
        <v>2</v>
      </c>
      <c r="O457" s="127">
        <v>44041</v>
      </c>
      <c r="P457" s="42">
        <v>11.1</v>
      </c>
      <c r="Q457" s="337" t="s">
        <v>1282</v>
      </c>
      <c r="R457" s="125" t="s">
        <v>52</v>
      </c>
      <c r="S457" s="125" t="s">
        <v>112</v>
      </c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6"/>
      <c r="AF457" s="76"/>
      <c r="AG457" s="76"/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  <c r="AR457" s="76"/>
      <c r="AS457" s="76"/>
      <c r="AT457" s="76"/>
      <c r="AU457" s="76"/>
      <c r="AV457" s="76"/>
      <c r="AW457" s="76"/>
      <c r="AX457" s="76"/>
      <c r="AY457" s="76"/>
      <c r="AZ457" s="76"/>
      <c r="BA457" s="76"/>
      <c r="BB457" s="76"/>
      <c r="BC457" s="76"/>
      <c r="BD457" s="76"/>
      <c r="BE457" s="76"/>
      <c r="BF457" s="76"/>
      <c r="BG457" s="76"/>
      <c r="BH457" s="76"/>
      <c r="BI457" s="76"/>
      <c r="BJ457" s="76"/>
      <c r="BK457" s="76"/>
      <c r="BL457" s="76"/>
      <c r="BM457" s="76"/>
      <c r="BN457" s="76"/>
      <c r="BO457" s="76"/>
      <c r="BP457" s="76"/>
      <c r="BQ457" s="76"/>
      <c r="BR457" s="76"/>
      <c r="BS457" s="76"/>
      <c r="BT457" s="76"/>
      <c r="BU457" s="76"/>
      <c r="BV457" s="76"/>
      <c r="BW457" s="76"/>
      <c r="BX457" s="76"/>
      <c r="BY457" s="76"/>
      <c r="BZ457" s="76"/>
      <c r="CA457" s="76"/>
      <c r="CB457" s="76"/>
      <c r="CC457" s="76"/>
      <c r="CD457" s="76"/>
      <c r="CE457" s="76"/>
      <c r="CF457" s="76"/>
      <c r="CG457" s="76"/>
      <c r="CH457" s="76"/>
      <c r="CI457" s="76"/>
      <c r="CJ457" s="76"/>
      <c r="CK457" s="76"/>
      <c r="CL457" s="76"/>
      <c r="CM457" s="76"/>
      <c r="CN457" s="76"/>
      <c r="CO457" s="76"/>
      <c r="CP457" s="76"/>
      <c r="CQ457" s="76"/>
      <c r="CR457" s="76"/>
      <c r="CS457" s="76"/>
      <c r="CT457" s="76"/>
      <c r="CU457" s="76"/>
      <c r="CV457" s="76"/>
      <c r="CW457" s="76"/>
      <c r="CX457" s="76"/>
      <c r="CY457" s="76"/>
      <c r="CZ457" s="76"/>
      <c r="DA457" s="76"/>
      <c r="DB457" s="76"/>
      <c r="DC457" s="76"/>
      <c r="DD457" s="76"/>
      <c r="DE457" s="76"/>
      <c r="DF457" s="76"/>
      <c r="DG457" s="76"/>
      <c r="DH457" s="76"/>
      <c r="DI457" s="76"/>
      <c r="DJ457" s="76"/>
      <c r="DK457" s="76"/>
      <c r="DL457" s="76"/>
      <c r="DM457" s="76"/>
      <c r="DN457" s="76"/>
      <c r="DO457" s="76"/>
      <c r="DP457" s="76"/>
      <c r="DQ457" s="76"/>
      <c r="DR457" s="76"/>
      <c r="DS457" s="76"/>
      <c r="DT457" s="76"/>
      <c r="DU457" s="76"/>
      <c r="DV457" s="76"/>
      <c r="DW457" s="76"/>
      <c r="DX457" s="76"/>
      <c r="DY457" s="76"/>
      <c r="DZ457" s="76"/>
      <c r="EA457" s="76"/>
      <c r="EB457" s="76"/>
      <c r="EC457" s="76"/>
      <c r="ED457" s="76"/>
      <c r="EE457" s="76"/>
      <c r="EF457" s="76"/>
      <c r="EG457" s="76"/>
      <c r="EH457" s="76"/>
      <c r="EI457" s="76"/>
      <c r="EJ457" s="76"/>
      <c r="EK457" s="76"/>
      <c r="EL457" s="76"/>
      <c r="EM457" s="76"/>
      <c r="EN457" s="76"/>
      <c r="EO457" s="76"/>
      <c r="EP457" s="76"/>
      <c r="EQ457" s="76"/>
      <c r="ER457" s="76"/>
      <c r="ES457" s="76"/>
      <c r="ET457" s="76"/>
      <c r="EU457" s="76"/>
      <c r="EV457" s="76"/>
      <c r="EW457" s="76"/>
      <c r="EX457" s="76"/>
      <c r="EY457" s="76"/>
      <c r="EZ457" s="76"/>
      <c r="FA457" s="76"/>
      <c r="FB457" s="76"/>
      <c r="FC457" s="76"/>
      <c r="FD457" s="76"/>
      <c r="FE457" s="76"/>
      <c r="FF457" s="76"/>
      <c r="FG457" s="76"/>
      <c r="FH457" s="76"/>
      <c r="FI457" s="76"/>
      <c r="FJ457" s="76"/>
      <c r="FK457" s="76"/>
      <c r="FL457" s="76"/>
      <c r="FM457" s="76"/>
      <c r="FN457" s="76"/>
      <c r="FO457" s="76"/>
      <c r="FP457" s="76"/>
      <c r="FQ457" s="76"/>
      <c r="FR457" s="76"/>
      <c r="FS457" s="76"/>
      <c r="FT457" s="76"/>
      <c r="FU457" s="76"/>
      <c r="FV457" s="76"/>
      <c r="FW457" s="76"/>
      <c r="FX457" s="76"/>
      <c r="FY457" s="76"/>
      <c r="FZ457" s="76"/>
      <c r="GA457" s="76"/>
      <c r="GB457" s="76"/>
      <c r="GC457" s="76"/>
      <c r="GD457" s="76"/>
      <c r="GE457" s="76"/>
      <c r="GF457" s="76"/>
      <c r="GG457" s="76"/>
      <c r="GH457" s="76"/>
      <c r="GI457" s="76"/>
      <c r="GJ457" s="76"/>
      <c r="GK457" s="76"/>
      <c r="GL457" s="76"/>
      <c r="GM457" s="76"/>
      <c r="GN457" s="76"/>
      <c r="GO457" s="76"/>
      <c r="GP457" s="76"/>
      <c r="GQ457" s="76"/>
      <c r="GR457" s="76"/>
      <c r="GS457" s="76"/>
      <c r="GT457" s="76"/>
      <c r="GU457" s="76"/>
      <c r="GV457" s="76"/>
    </row>
    <row r="458" spans="2:204" s="156" customFormat="1" ht="18.75">
      <c r="B458" s="169">
        <v>451</v>
      </c>
      <c r="C458" s="353">
        <v>44348</v>
      </c>
      <c r="D458" s="354" t="s">
        <v>953</v>
      </c>
      <c r="E458" s="354"/>
      <c r="F458" s="406">
        <v>44374</v>
      </c>
      <c r="G458" s="14">
        <v>3</v>
      </c>
      <c r="H458" s="125" t="s">
        <v>265</v>
      </c>
      <c r="I458" s="125" t="s">
        <v>1184</v>
      </c>
      <c r="J458" s="123" t="s">
        <v>72</v>
      </c>
      <c r="K458" s="123" t="s">
        <v>1185</v>
      </c>
      <c r="L458" s="238">
        <v>3.15</v>
      </c>
      <c r="M458" s="238">
        <v>2.75</v>
      </c>
      <c r="N458" s="236">
        <f t="shared" si="30"/>
        <v>0.39999999999999991</v>
      </c>
      <c r="O458" s="127">
        <v>44036</v>
      </c>
      <c r="P458" s="42">
        <v>11.266666666666667</v>
      </c>
      <c r="Q458" s="337" t="s">
        <v>1282</v>
      </c>
      <c r="R458" s="125" t="s">
        <v>52</v>
      </c>
      <c r="S458" s="125" t="s">
        <v>69</v>
      </c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  <c r="AE458" s="76"/>
      <c r="AF458" s="76"/>
      <c r="AG458" s="76"/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  <c r="AR458" s="76"/>
      <c r="AS458" s="76"/>
      <c r="AT458" s="76"/>
      <c r="AU458" s="76"/>
      <c r="AV458" s="76"/>
      <c r="AW458" s="76"/>
      <c r="AX458" s="76"/>
      <c r="AY458" s="76"/>
      <c r="AZ458" s="76"/>
      <c r="BA458" s="76"/>
      <c r="BB458" s="76"/>
      <c r="BC458" s="76"/>
      <c r="BD458" s="76"/>
      <c r="BE458" s="76"/>
      <c r="BF458" s="76"/>
      <c r="BG458" s="76"/>
      <c r="BH458" s="76"/>
      <c r="BI458" s="76"/>
      <c r="BJ458" s="76"/>
      <c r="BK458" s="76"/>
      <c r="BL458" s="76"/>
      <c r="BM458" s="76"/>
      <c r="BN458" s="76"/>
      <c r="BO458" s="76"/>
      <c r="BP458" s="76"/>
      <c r="BQ458" s="76"/>
      <c r="BR458" s="76"/>
      <c r="BS458" s="76"/>
      <c r="BT458" s="76"/>
      <c r="BU458" s="76"/>
      <c r="BV458" s="76"/>
      <c r="BW458" s="76"/>
      <c r="BX458" s="76"/>
      <c r="BY458" s="76"/>
      <c r="BZ458" s="76"/>
      <c r="CA458" s="76"/>
      <c r="CB458" s="76"/>
      <c r="CC458" s="76"/>
      <c r="CD458" s="76"/>
      <c r="CE458" s="76"/>
      <c r="CF458" s="76"/>
      <c r="CG458" s="76"/>
      <c r="CH458" s="76"/>
      <c r="CI458" s="76"/>
      <c r="CJ458" s="76"/>
      <c r="CK458" s="76"/>
      <c r="CL458" s="76"/>
      <c r="CM458" s="76"/>
      <c r="CN458" s="76"/>
      <c r="CO458" s="76"/>
      <c r="CP458" s="76"/>
      <c r="CQ458" s="76"/>
      <c r="CR458" s="76"/>
      <c r="CS458" s="76"/>
      <c r="CT458" s="76"/>
      <c r="CU458" s="76"/>
      <c r="CV458" s="76"/>
      <c r="CW458" s="76"/>
      <c r="CX458" s="76"/>
      <c r="CY458" s="76"/>
      <c r="CZ458" s="76"/>
      <c r="DA458" s="76"/>
      <c r="DB458" s="76"/>
      <c r="DC458" s="76"/>
      <c r="DD458" s="76"/>
      <c r="DE458" s="76"/>
      <c r="DF458" s="76"/>
      <c r="DG458" s="76"/>
      <c r="DH458" s="76"/>
      <c r="DI458" s="76"/>
      <c r="DJ458" s="76"/>
      <c r="DK458" s="76"/>
      <c r="DL458" s="76"/>
      <c r="DM458" s="76"/>
      <c r="DN458" s="76"/>
      <c r="DO458" s="76"/>
      <c r="DP458" s="76"/>
      <c r="DQ458" s="76"/>
      <c r="DR458" s="76"/>
      <c r="DS458" s="76"/>
      <c r="DT458" s="76"/>
      <c r="DU458" s="76"/>
      <c r="DV458" s="76"/>
      <c r="DW458" s="76"/>
      <c r="DX458" s="76"/>
      <c r="DY458" s="76"/>
      <c r="DZ458" s="76"/>
      <c r="EA458" s="76"/>
      <c r="EB458" s="76"/>
      <c r="EC458" s="76"/>
      <c r="ED458" s="76"/>
      <c r="EE458" s="76"/>
      <c r="EF458" s="76"/>
      <c r="EG458" s="76"/>
      <c r="EH458" s="76"/>
      <c r="EI458" s="76"/>
      <c r="EJ458" s="76"/>
      <c r="EK458" s="76"/>
      <c r="EL458" s="76"/>
      <c r="EM458" s="76"/>
      <c r="EN458" s="76"/>
      <c r="EO458" s="76"/>
      <c r="EP458" s="76"/>
      <c r="EQ458" s="76"/>
      <c r="ER458" s="76"/>
      <c r="ES458" s="76"/>
      <c r="ET458" s="76"/>
      <c r="EU458" s="76"/>
      <c r="EV458" s="76"/>
      <c r="EW458" s="76"/>
      <c r="EX458" s="76"/>
      <c r="EY458" s="76"/>
      <c r="EZ458" s="76"/>
      <c r="FA458" s="76"/>
      <c r="FB458" s="76"/>
      <c r="FC458" s="76"/>
      <c r="FD458" s="76"/>
      <c r="FE458" s="76"/>
      <c r="FF458" s="76"/>
      <c r="FG458" s="76"/>
      <c r="FH458" s="76"/>
      <c r="FI458" s="76"/>
      <c r="FJ458" s="76"/>
      <c r="FK458" s="76"/>
      <c r="FL458" s="76"/>
      <c r="FM458" s="76"/>
      <c r="FN458" s="76"/>
      <c r="FO458" s="76"/>
      <c r="FP458" s="76"/>
      <c r="FQ458" s="76"/>
      <c r="FR458" s="76"/>
      <c r="FS458" s="76"/>
      <c r="FT458" s="76"/>
      <c r="FU458" s="76"/>
      <c r="FV458" s="76"/>
      <c r="FW458" s="76"/>
      <c r="FX458" s="76"/>
      <c r="FY458" s="76"/>
      <c r="FZ458" s="76"/>
      <c r="GA458" s="76"/>
      <c r="GB458" s="76"/>
      <c r="GC458" s="76"/>
      <c r="GD458" s="76"/>
      <c r="GE458" s="76"/>
      <c r="GF458" s="76"/>
      <c r="GG458" s="76"/>
      <c r="GH458" s="76"/>
      <c r="GI458" s="76"/>
      <c r="GJ458" s="76"/>
      <c r="GK458" s="76"/>
      <c r="GL458" s="76"/>
      <c r="GM458" s="76"/>
      <c r="GN458" s="76"/>
      <c r="GO458" s="76"/>
      <c r="GP458" s="76"/>
      <c r="GQ458" s="76"/>
      <c r="GR458" s="76"/>
      <c r="GS458" s="76"/>
      <c r="GT458" s="76"/>
      <c r="GU458" s="76"/>
      <c r="GV458" s="76"/>
    </row>
    <row r="459" spans="2:204" s="156" customFormat="1" ht="18.75">
      <c r="B459" s="169">
        <v>452</v>
      </c>
      <c r="C459" s="353">
        <v>44348</v>
      </c>
      <c r="D459" s="354" t="s">
        <v>953</v>
      </c>
      <c r="E459" s="354"/>
      <c r="F459" s="406">
        <v>44374</v>
      </c>
      <c r="G459" s="14">
        <v>3</v>
      </c>
      <c r="H459" s="125" t="s">
        <v>265</v>
      </c>
      <c r="I459" s="125" t="s">
        <v>1184</v>
      </c>
      <c r="J459" s="123" t="s">
        <v>72</v>
      </c>
      <c r="K459" s="123" t="s">
        <v>1186</v>
      </c>
      <c r="L459" s="238">
        <v>3.46</v>
      </c>
      <c r="M459" s="238">
        <v>1</v>
      </c>
      <c r="N459" s="236">
        <f t="shared" si="30"/>
        <v>2.46</v>
      </c>
      <c r="O459" s="127">
        <v>44037</v>
      </c>
      <c r="P459" s="42">
        <v>11.233333333333333</v>
      </c>
      <c r="Q459" s="337" t="s">
        <v>1282</v>
      </c>
      <c r="R459" s="125" t="s">
        <v>52</v>
      </c>
      <c r="S459" s="125" t="s">
        <v>69</v>
      </c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  <c r="AE459" s="76"/>
      <c r="AF459" s="76"/>
      <c r="AG459" s="76"/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  <c r="AR459" s="76"/>
      <c r="AS459" s="76"/>
      <c r="AT459" s="76"/>
      <c r="AU459" s="76"/>
      <c r="AV459" s="76"/>
      <c r="AW459" s="76"/>
      <c r="AX459" s="76"/>
      <c r="AY459" s="76"/>
      <c r="AZ459" s="76"/>
      <c r="BA459" s="76"/>
      <c r="BB459" s="76"/>
      <c r="BC459" s="76"/>
      <c r="BD459" s="76"/>
      <c r="BE459" s="76"/>
      <c r="BF459" s="76"/>
      <c r="BG459" s="76"/>
      <c r="BH459" s="76"/>
      <c r="BI459" s="76"/>
      <c r="BJ459" s="76"/>
      <c r="BK459" s="76"/>
      <c r="BL459" s="76"/>
      <c r="BM459" s="76"/>
      <c r="BN459" s="76"/>
      <c r="BO459" s="76"/>
      <c r="BP459" s="76"/>
      <c r="BQ459" s="76"/>
      <c r="BR459" s="76"/>
      <c r="BS459" s="76"/>
      <c r="BT459" s="76"/>
      <c r="BU459" s="76"/>
      <c r="BV459" s="76"/>
      <c r="BW459" s="76"/>
      <c r="BX459" s="76"/>
      <c r="BY459" s="76"/>
      <c r="BZ459" s="76"/>
      <c r="CA459" s="76"/>
      <c r="CB459" s="76"/>
      <c r="CC459" s="76"/>
      <c r="CD459" s="76"/>
      <c r="CE459" s="76"/>
      <c r="CF459" s="76"/>
      <c r="CG459" s="76"/>
      <c r="CH459" s="76"/>
      <c r="CI459" s="76"/>
      <c r="CJ459" s="76"/>
      <c r="CK459" s="76"/>
      <c r="CL459" s="76"/>
      <c r="CM459" s="76"/>
      <c r="CN459" s="76"/>
      <c r="CO459" s="76"/>
      <c r="CP459" s="76"/>
      <c r="CQ459" s="76"/>
      <c r="CR459" s="76"/>
      <c r="CS459" s="76"/>
      <c r="CT459" s="76"/>
      <c r="CU459" s="76"/>
      <c r="CV459" s="76"/>
      <c r="CW459" s="76"/>
      <c r="CX459" s="76"/>
      <c r="CY459" s="76"/>
      <c r="CZ459" s="76"/>
      <c r="DA459" s="76"/>
      <c r="DB459" s="76"/>
      <c r="DC459" s="76"/>
      <c r="DD459" s="76"/>
      <c r="DE459" s="76"/>
      <c r="DF459" s="76"/>
      <c r="DG459" s="76"/>
      <c r="DH459" s="76"/>
      <c r="DI459" s="76"/>
      <c r="DJ459" s="76"/>
      <c r="DK459" s="76"/>
      <c r="DL459" s="76"/>
      <c r="DM459" s="76"/>
      <c r="DN459" s="76"/>
      <c r="DO459" s="76"/>
      <c r="DP459" s="76"/>
      <c r="DQ459" s="76"/>
      <c r="DR459" s="76"/>
      <c r="DS459" s="76"/>
      <c r="DT459" s="76"/>
      <c r="DU459" s="76"/>
      <c r="DV459" s="76"/>
      <c r="DW459" s="76"/>
      <c r="DX459" s="76"/>
      <c r="DY459" s="76"/>
      <c r="DZ459" s="76"/>
      <c r="EA459" s="76"/>
      <c r="EB459" s="76"/>
      <c r="EC459" s="76"/>
      <c r="ED459" s="76"/>
      <c r="EE459" s="76"/>
      <c r="EF459" s="76"/>
      <c r="EG459" s="76"/>
      <c r="EH459" s="76"/>
      <c r="EI459" s="76"/>
      <c r="EJ459" s="76"/>
      <c r="EK459" s="76"/>
      <c r="EL459" s="76"/>
      <c r="EM459" s="76"/>
      <c r="EN459" s="76"/>
      <c r="EO459" s="76"/>
      <c r="EP459" s="76"/>
      <c r="EQ459" s="76"/>
      <c r="ER459" s="76"/>
      <c r="ES459" s="76"/>
      <c r="ET459" s="76"/>
      <c r="EU459" s="76"/>
      <c r="EV459" s="76"/>
      <c r="EW459" s="76"/>
      <c r="EX459" s="76"/>
      <c r="EY459" s="76"/>
      <c r="EZ459" s="76"/>
      <c r="FA459" s="76"/>
      <c r="FB459" s="76"/>
      <c r="FC459" s="76"/>
      <c r="FD459" s="76"/>
      <c r="FE459" s="76"/>
      <c r="FF459" s="76"/>
      <c r="FG459" s="76"/>
      <c r="FH459" s="76"/>
      <c r="FI459" s="76"/>
      <c r="FJ459" s="76"/>
      <c r="FK459" s="76"/>
      <c r="FL459" s="76"/>
      <c r="FM459" s="76"/>
      <c r="FN459" s="76"/>
      <c r="FO459" s="76"/>
      <c r="FP459" s="76"/>
      <c r="FQ459" s="76"/>
      <c r="FR459" s="76"/>
      <c r="FS459" s="76"/>
      <c r="FT459" s="76"/>
      <c r="FU459" s="76"/>
      <c r="FV459" s="76"/>
      <c r="FW459" s="76"/>
      <c r="FX459" s="76"/>
      <c r="FY459" s="76"/>
      <c r="FZ459" s="76"/>
      <c r="GA459" s="76"/>
      <c r="GB459" s="76"/>
      <c r="GC459" s="76"/>
      <c r="GD459" s="76"/>
      <c r="GE459" s="76"/>
      <c r="GF459" s="76"/>
      <c r="GG459" s="76"/>
      <c r="GH459" s="76"/>
      <c r="GI459" s="76"/>
      <c r="GJ459" s="76"/>
      <c r="GK459" s="76"/>
      <c r="GL459" s="76"/>
      <c r="GM459" s="76"/>
      <c r="GN459" s="76"/>
      <c r="GO459" s="76"/>
      <c r="GP459" s="76"/>
      <c r="GQ459" s="76"/>
      <c r="GR459" s="76"/>
      <c r="GS459" s="76"/>
      <c r="GT459" s="76"/>
      <c r="GU459" s="76"/>
      <c r="GV459" s="76"/>
    </row>
    <row r="460" spans="2:204" s="156" customFormat="1" ht="18.75">
      <c r="B460" s="169">
        <v>453</v>
      </c>
      <c r="C460" s="353">
        <v>44348</v>
      </c>
      <c r="D460" s="354" t="s">
        <v>957</v>
      </c>
      <c r="E460" s="354"/>
      <c r="F460" s="406">
        <v>44376</v>
      </c>
      <c r="G460" s="14">
        <v>3</v>
      </c>
      <c r="H460" s="125" t="s">
        <v>177</v>
      </c>
      <c r="I460" s="125" t="s">
        <v>146</v>
      </c>
      <c r="J460" s="123" t="s">
        <v>775</v>
      </c>
      <c r="K460" s="123" t="s">
        <v>1187</v>
      </c>
      <c r="L460" s="238">
        <v>3.55</v>
      </c>
      <c r="M460" s="238">
        <v>3.55</v>
      </c>
      <c r="N460" s="236">
        <f t="shared" si="30"/>
        <v>0</v>
      </c>
      <c r="O460" s="127">
        <v>44058</v>
      </c>
      <c r="P460" s="42">
        <v>10.6</v>
      </c>
      <c r="Q460" s="337" t="s">
        <v>1282</v>
      </c>
      <c r="R460" s="125" t="s">
        <v>52</v>
      </c>
      <c r="S460" s="125" t="s">
        <v>112</v>
      </c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  <c r="AE460" s="76"/>
      <c r="AF460" s="76"/>
      <c r="AG460" s="76"/>
      <c r="AH460" s="76"/>
      <c r="AI460" s="76"/>
      <c r="AJ460" s="76"/>
      <c r="AK460" s="76"/>
      <c r="AL460" s="76"/>
      <c r="AM460" s="76"/>
      <c r="AN460" s="76"/>
      <c r="AO460" s="76"/>
      <c r="AP460" s="76"/>
      <c r="AQ460" s="76"/>
      <c r="AR460" s="76"/>
      <c r="AS460" s="76"/>
      <c r="AT460" s="76"/>
      <c r="AU460" s="76"/>
      <c r="AV460" s="76"/>
      <c r="AW460" s="76"/>
      <c r="AX460" s="76"/>
      <c r="AY460" s="76"/>
      <c r="AZ460" s="76"/>
      <c r="BA460" s="76"/>
      <c r="BB460" s="76"/>
      <c r="BC460" s="76"/>
      <c r="BD460" s="76"/>
      <c r="BE460" s="76"/>
      <c r="BF460" s="76"/>
      <c r="BG460" s="76"/>
      <c r="BH460" s="76"/>
      <c r="BI460" s="76"/>
      <c r="BJ460" s="76"/>
      <c r="BK460" s="76"/>
      <c r="BL460" s="76"/>
      <c r="BM460" s="76"/>
      <c r="BN460" s="76"/>
      <c r="BO460" s="76"/>
      <c r="BP460" s="76"/>
      <c r="BQ460" s="76"/>
      <c r="BR460" s="76"/>
      <c r="BS460" s="76"/>
      <c r="BT460" s="76"/>
      <c r="BU460" s="76"/>
      <c r="BV460" s="76"/>
      <c r="BW460" s="76"/>
      <c r="BX460" s="76"/>
      <c r="BY460" s="76"/>
      <c r="BZ460" s="76"/>
      <c r="CA460" s="76"/>
      <c r="CB460" s="76"/>
      <c r="CC460" s="76"/>
      <c r="CD460" s="76"/>
      <c r="CE460" s="76"/>
      <c r="CF460" s="76"/>
      <c r="CG460" s="76"/>
      <c r="CH460" s="76"/>
      <c r="CI460" s="76"/>
      <c r="CJ460" s="76"/>
      <c r="CK460" s="76"/>
      <c r="CL460" s="76"/>
      <c r="CM460" s="76"/>
      <c r="CN460" s="76"/>
      <c r="CO460" s="76"/>
      <c r="CP460" s="76"/>
      <c r="CQ460" s="76"/>
      <c r="CR460" s="76"/>
      <c r="CS460" s="76"/>
      <c r="CT460" s="76"/>
      <c r="CU460" s="76"/>
      <c r="CV460" s="76"/>
      <c r="CW460" s="76"/>
      <c r="CX460" s="76"/>
      <c r="CY460" s="76"/>
      <c r="CZ460" s="76"/>
      <c r="DA460" s="76"/>
      <c r="DB460" s="76"/>
      <c r="DC460" s="76"/>
      <c r="DD460" s="76"/>
      <c r="DE460" s="76"/>
      <c r="DF460" s="76"/>
      <c r="DG460" s="76"/>
      <c r="DH460" s="76"/>
      <c r="DI460" s="76"/>
      <c r="DJ460" s="76"/>
      <c r="DK460" s="76"/>
      <c r="DL460" s="76"/>
      <c r="DM460" s="76"/>
      <c r="DN460" s="76"/>
      <c r="DO460" s="76"/>
      <c r="DP460" s="76"/>
      <c r="DQ460" s="76"/>
      <c r="DR460" s="76"/>
      <c r="DS460" s="76"/>
      <c r="DT460" s="76"/>
      <c r="DU460" s="76"/>
      <c r="DV460" s="76"/>
      <c r="DW460" s="76"/>
      <c r="DX460" s="76"/>
      <c r="DY460" s="76"/>
      <c r="DZ460" s="76"/>
      <c r="EA460" s="76"/>
      <c r="EB460" s="76"/>
      <c r="EC460" s="76"/>
      <c r="ED460" s="76"/>
      <c r="EE460" s="76"/>
      <c r="EF460" s="76"/>
      <c r="EG460" s="76"/>
      <c r="EH460" s="76"/>
      <c r="EI460" s="76"/>
      <c r="EJ460" s="76"/>
      <c r="EK460" s="76"/>
      <c r="EL460" s="76"/>
      <c r="EM460" s="76"/>
      <c r="EN460" s="76"/>
      <c r="EO460" s="76"/>
      <c r="EP460" s="76"/>
      <c r="EQ460" s="76"/>
      <c r="ER460" s="76"/>
      <c r="ES460" s="76"/>
      <c r="ET460" s="76"/>
      <c r="EU460" s="76"/>
      <c r="EV460" s="76"/>
      <c r="EW460" s="76"/>
      <c r="EX460" s="76"/>
      <c r="EY460" s="76"/>
      <c r="EZ460" s="76"/>
      <c r="FA460" s="76"/>
      <c r="FB460" s="76"/>
      <c r="FC460" s="76"/>
      <c r="FD460" s="76"/>
      <c r="FE460" s="76"/>
      <c r="FF460" s="76"/>
      <c r="FG460" s="76"/>
      <c r="FH460" s="76"/>
      <c r="FI460" s="76"/>
      <c r="FJ460" s="76"/>
      <c r="FK460" s="76"/>
      <c r="FL460" s="76"/>
      <c r="FM460" s="76"/>
      <c r="FN460" s="76"/>
      <c r="FO460" s="76"/>
      <c r="FP460" s="76"/>
      <c r="FQ460" s="76"/>
      <c r="FR460" s="76"/>
      <c r="FS460" s="76"/>
      <c r="FT460" s="76"/>
      <c r="FU460" s="76"/>
      <c r="FV460" s="76"/>
      <c r="FW460" s="76"/>
      <c r="FX460" s="76"/>
      <c r="FY460" s="76"/>
      <c r="FZ460" s="76"/>
      <c r="GA460" s="76"/>
      <c r="GB460" s="76"/>
      <c r="GC460" s="76"/>
      <c r="GD460" s="76"/>
      <c r="GE460" s="76"/>
      <c r="GF460" s="76"/>
      <c r="GG460" s="76"/>
      <c r="GH460" s="76"/>
      <c r="GI460" s="76"/>
      <c r="GJ460" s="76"/>
      <c r="GK460" s="76"/>
      <c r="GL460" s="76"/>
      <c r="GM460" s="76"/>
      <c r="GN460" s="76"/>
      <c r="GO460" s="76"/>
      <c r="GP460" s="76"/>
      <c r="GQ460" s="76"/>
      <c r="GR460" s="76"/>
      <c r="GS460" s="76"/>
      <c r="GT460" s="76"/>
      <c r="GU460" s="76"/>
      <c r="GV460" s="76"/>
    </row>
    <row r="461" spans="2:204" s="156" customFormat="1" ht="18.75">
      <c r="B461" s="169">
        <v>454</v>
      </c>
      <c r="C461" s="353">
        <v>44348</v>
      </c>
      <c r="D461" s="354" t="s">
        <v>957</v>
      </c>
      <c r="E461" s="354"/>
      <c r="F461" s="406">
        <v>44376</v>
      </c>
      <c r="G461" s="14">
        <v>3</v>
      </c>
      <c r="H461" s="125" t="s">
        <v>177</v>
      </c>
      <c r="I461" s="125" t="s">
        <v>146</v>
      </c>
      <c r="J461" s="123" t="s">
        <v>775</v>
      </c>
      <c r="K461" s="123" t="s">
        <v>1188</v>
      </c>
      <c r="L461" s="238">
        <v>3.61</v>
      </c>
      <c r="M461" s="238">
        <v>3</v>
      </c>
      <c r="N461" s="236">
        <f t="shared" si="30"/>
        <v>0.60999999999999988</v>
      </c>
      <c r="O461" s="127">
        <v>44059</v>
      </c>
      <c r="P461" s="42">
        <v>10.566666666666666</v>
      </c>
      <c r="Q461" s="337" t="s">
        <v>1282</v>
      </c>
      <c r="R461" s="125" t="s">
        <v>52</v>
      </c>
      <c r="S461" s="125" t="s">
        <v>112</v>
      </c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  <c r="AE461" s="76"/>
      <c r="AF461" s="76"/>
      <c r="AG461" s="76"/>
      <c r="AH461" s="76"/>
      <c r="AI461" s="76"/>
      <c r="AJ461" s="76"/>
      <c r="AK461" s="76"/>
      <c r="AL461" s="76"/>
      <c r="AM461" s="76"/>
      <c r="AN461" s="76"/>
      <c r="AO461" s="76"/>
      <c r="AP461" s="76"/>
      <c r="AQ461" s="76"/>
      <c r="AR461" s="76"/>
      <c r="AS461" s="76"/>
      <c r="AT461" s="76"/>
      <c r="AU461" s="76"/>
      <c r="AV461" s="76"/>
      <c r="AW461" s="76"/>
      <c r="AX461" s="76"/>
      <c r="AY461" s="76"/>
      <c r="AZ461" s="76"/>
      <c r="BA461" s="76"/>
      <c r="BB461" s="76"/>
      <c r="BC461" s="76"/>
      <c r="BD461" s="76"/>
      <c r="BE461" s="76"/>
      <c r="BF461" s="76"/>
      <c r="BG461" s="76"/>
      <c r="BH461" s="76"/>
      <c r="BI461" s="76"/>
      <c r="BJ461" s="76"/>
      <c r="BK461" s="76"/>
      <c r="BL461" s="76"/>
      <c r="BM461" s="76"/>
      <c r="BN461" s="76"/>
      <c r="BO461" s="76"/>
      <c r="BP461" s="76"/>
      <c r="BQ461" s="76"/>
      <c r="BR461" s="76"/>
      <c r="BS461" s="76"/>
      <c r="BT461" s="76"/>
      <c r="BU461" s="76"/>
      <c r="BV461" s="76"/>
      <c r="BW461" s="76"/>
      <c r="BX461" s="76"/>
      <c r="BY461" s="76"/>
      <c r="BZ461" s="76"/>
      <c r="CA461" s="76"/>
      <c r="CB461" s="76"/>
      <c r="CC461" s="76"/>
      <c r="CD461" s="76"/>
      <c r="CE461" s="76"/>
      <c r="CF461" s="76"/>
      <c r="CG461" s="76"/>
      <c r="CH461" s="76"/>
      <c r="CI461" s="76"/>
      <c r="CJ461" s="76"/>
      <c r="CK461" s="76"/>
      <c r="CL461" s="76"/>
      <c r="CM461" s="76"/>
      <c r="CN461" s="76"/>
      <c r="CO461" s="76"/>
      <c r="CP461" s="76"/>
      <c r="CQ461" s="76"/>
      <c r="CR461" s="76"/>
      <c r="CS461" s="76"/>
      <c r="CT461" s="76"/>
      <c r="CU461" s="76"/>
      <c r="CV461" s="76"/>
      <c r="CW461" s="76"/>
      <c r="CX461" s="76"/>
      <c r="CY461" s="76"/>
      <c r="CZ461" s="76"/>
      <c r="DA461" s="76"/>
      <c r="DB461" s="76"/>
      <c r="DC461" s="76"/>
      <c r="DD461" s="76"/>
      <c r="DE461" s="76"/>
      <c r="DF461" s="76"/>
      <c r="DG461" s="76"/>
      <c r="DH461" s="76"/>
      <c r="DI461" s="76"/>
      <c r="DJ461" s="76"/>
      <c r="DK461" s="76"/>
      <c r="DL461" s="76"/>
      <c r="DM461" s="76"/>
      <c r="DN461" s="76"/>
      <c r="DO461" s="76"/>
      <c r="DP461" s="76"/>
      <c r="DQ461" s="76"/>
      <c r="DR461" s="76"/>
      <c r="DS461" s="76"/>
      <c r="DT461" s="76"/>
      <c r="DU461" s="76"/>
      <c r="DV461" s="76"/>
      <c r="DW461" s="76"/>
      <c r="DX461" s="76"/>
      <c r="DY461" s="76"/>
      <c r="DZ461" s="76"/>
      <c r="EA461" s="76"/>
      <c r="EB461" s="76"/>
      <c r="EC461" s="76"/>
      <c r="ED461" s="76"/>
      <c r="EE461" s="76"/>
      <c r="EF461" s="76"/>
      <c r="EG461" s="76"/>
      <c r="EH461" s="76"/>
      <c r="EI461" s="76"/>
      <c r="EJ461" s="76"/>
      <c r="EK461" s="76"/>
      <c r="EL461" s="76"/>
      <c r="EM461" s="76"/>
      <c r="EN461" s="76"/>
      <c r="EO461" s="76"/>
      <c r="EP461" s="76"/>
      <c r="EQ461" s="76"/>
      <c r="ER461" s="76"/>
      <c r="ES461" s="76"/>
      <c r="ET461" s="76"/>
      <c r="EU461" s="76"/>
      <c r="EV461" s="76"/>
      <c r="EW461" s="76"/>
      <c r="EX461" s="76"/>
      <c r="EY461" s="76"/>
      <c r="EZ461" s="76"/>
      <c r="FA461" s="76"/>
      <c r="FB461" s="76"/>
      <c r="FC461" s="76"/>
      <c r="FD461" s="76"/>
      <c r="FE461" s="76"/>
      <c r="FF461" s="76"/>
      <c r="FG461" s="76"/>
      <c r="FH461" s="76"/>
      <c r="FI461" s="76"/>
      <c r="FJ461" s="76"/>
      <c r="FK461" s="76"/>
      <c r="FL461" s="76"/>
      <c r="FM461" s="76"/>
      <c r="FN461" s="76"/>
      <c r="FO461" s="76"/>
      <c r="FP461" s="76"/>
      <c r="FQ461" s="76"/>
      <c r="FR461" s="76"/>
      <c r="FS461" s="76"/>
      <c r="FT461" s="76"/>
      <c r="FU461" s="76"/>
      <c r="FV461" s="76"/>
      <c r="FW461" s="76"/>
      <c r="FX461" s="76"/>
      <c r="FY461" s="76"/>
      <c r="FZ461" s="76"/>
      <c r="GA461" s="76"/>
      <c r="GB461" s="76"/>
      <c r="GC461" s="76"/>
      <c r="GD461" s="76"/>
      <c r="GE461" s="76"/>
      <c r="GF461" s="76"/>
      <c r="GG461" s="76"/>
      <c r="GH461" s="76"/>
      <c r="GI461" s="76"/>
      <c r="GJ461" s="76"/>
      <c r="GK461" s="76"/>
      <c r="GL461" s="76"/>
      <c r="GM461" s="76"/>
      <c r="GN461" s="76"/>
      <c r="GO461" s="76"/>
      <c r="GP461" s="76"/>
      <c r="GQ461" s="76"/>
      <c r="GR461" s="76"/>
      <c r="GS461" s="76"/>
      <c r="GT461" s="76"/>
      <c r="GU461" s="76"/>
      <c r="GV461" s="76"/>
    </row>
    <row r="462" spans="2:204" s="156" customFormat="1" ht="18.75">
      <c r="B462" s="169">
        <v>455</v>
      </c>
      <c r="C462" s="353">
        <v>44348</v>
      </c>
      <c r="D462" s="354" t="s">
        <v>959</v>
      </c>
      <c r="E462" s="354"/>
      <c r="F462" s="406">
        <v>44377</v>
      </c>
      <c r="G462" s="14">
        <v>1</v>
      </c>
      <c r="H462" s="125" t="s">
        <v>1189</v>
      </c>
      <c r="I462" s="125" t="s">
        <v>721</v>
      </c>
      <c r="J462" s="123" t="s">
        <v>1190</v>
      </c>
      <c r="K462" s="123" t="s">
        <v>1191</v>
      </c>
      <c r="L462" s="238">
        <v>5.14</v>
      </c>
      <c r="M462" s="238">
        <v>0.05</v>
      </c>
      <c r="N462" s="236">
        <f t="shared" si="30"/>
        <v>5.09</v>
      </c>
      <c r="O462" s="127">
        <v>44041</v>
      </c>
      <c r="P462" s="42">
        <v>11.2</v>
      </c>
      <c r="Q462" s="337" t="s">
        <v>1282</v>
      </c>
      <c r="R462" s="125" t="s">
        <v>52</v>
      </c>
      <c r="S462" s="125" t="s">
        <v>140</v>
      </c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  <c r="AE462" s="76"/>
      <c r="AF462" s="76"/>
      <c r="AG462" s="76"/>
      <c r="AH462" s="76"/>
      <c r="AI462" s="76"/>
      <c r="AJ462" s="76"/>
      <c r="AK462" s="76"/>
      <c r="AL462" s="76"/>
      <c r="AM462" s="76"/>
      <c r="AN462" s="76"/>
      <c r="AO462" s="76"/>
      <c r="AP462" s="76"/>
      <c r="AQ462" s="76"/>
      <c r="AR462" s="76"/>
      <c r="AS462" s="76"/>
      <c r="AT462" s="76"/>
      <c r="AU462" s="76"/>
      <c r="AV462" s="76"/>
      <c r="AW462" s="76"/>
      <c r="AX462" s="76"/>
      <c r="AY462" s="76"/>
      <c r="AZ462" s="76"/>
      <c r="BA462" s="76"/>
      <c r="BB462" s="76"/>
      <c r="BC462" s="76"/>
      <c r="BD462" s="76"/>
      <c r="BE462" s="76"/>
      <c r="BF462" s="76"/>
      <c r="BG462" s="76"/>
      <c r="BH462" s="76"/>
      <c r="BI462" s="76"/>
      <c r="BJ462" s="76"/>
      <c r="BK462" s="76"/>
      <c r="BL462" s="76"/>
      <c r="BM462" s="76"/>
      <c r="BN462" s="76"/>
      <c r="BO462" s="76"/>
      <c r="BP462" s="76"/>
      <c r="BQ462" s="76"/>
      <c r="BR462" s="76"/>
      <c r="BS462" s="76"/>
      <c r="BT462" s="76"/>
      <c r="BU462" s="76"/>
      <c r="BV462" s="76"/>
      <c r="BW462" s="76"/>
      <c r="BX462" s="76"/>
      <c r="BY462" s="76"/>
      <c r="BZ462" s="76"/>
      <c r="CA462" s="76"/>
      <c r="CB462" s="76"/>
      <c r="CC462" s="76"/>
      <c r="CD462" s="76"/>
      <c r="CE462" s="76"/>
      <c r="CF462" s="76"/>
      <c r="CG462" s="76"/>
      <c r="CH462" s="76"/>
      <c r="CI462" s="76"/>
      <c r="CJ462" s="76"/>
      <c r="CK462" s="76"/>
      <c r="CL462" s="76"/>
      <c r="CM462" s="76"/>
      <c r="CN462" s="76"/>
      <c r="CO462" s="76"/>
      <c r="CP462" s="76"/>
      <c r="CQ462" s="76"/>
      <c r="CR462" s="76"/>
      <c r="CS462" s="76"/>
      <c r="CT462" s="76"/>
      <c r="CU462" s="76"/>
      <c r="CV462" s="76"/>
      <c r="CW462" s="76"/>
      <c r="CX462" s="76"/>
      <c r="CY462" s="76"/>
      <c r="CZ462" s="76"/>
      <c r="DA462" s="76"/>
      <c r="DB462" s="76"/>
      <c r="DC462" s="76"/>
      <c r="DD462" s="76"/>
      <c r="DE462" s="76"/>
      <c r="DF462" s="76"/>
      <c r="DG462" s="76"/>
      <c r="DH462" s="76"/>
      <c r="DI462" s="76"/>
      <c r="DJ462" s="76"/>
      <c r="DK462" s="76"/>
      <c r="DL462" s="76"/>
      <c r="DM462" s="76"/>
      <c r="DN462" s="76"/>
      <c r="DO462" s="76"/>
      <c r="DP462" s="76"/>
      <c r="DQ462" s="76"/>
      <c r="DR462" s="76"/>
      <c r="DS462" s="76"/>
      <c r="DT462" s="76"/>
      <c r="DU462" s="76"/>
      <c r="DV462" s="76"/>
      <c r="DW462" s="76"/>
      <c r="DX462" s="76"/>
      <c r="DY462" s="76"/>
      <c r="DZ462" s="76"/>
      <c r="EA462" s="76"/>
      <c r="EB462" s="76"/>
      <c r="EC462" s="76"/>
      <c r="ED462" s="76"/>
      <c r="EE462" s="76"/>
      <c r="EF462" s="76"/>
      <c r="EG462" s="76"/>
      <c r="EH462" s="76"/>
      <c r="EI462" s="76"/>
      <c r="EJ462" s="76"/>
      <c r="EK462" s="76"/>
      <c r="EL462" s="76"/>
      <c r="EM462" s="76"/>
      <c r="EN462" s="76"/>
      <c r="EO462" s="76"/>
      <c r="EP462" s="76"/>
      <c r="EQ462" s="76"/>
      <c r="ER462" s="76"/>
      <c r="ES462" s="76"/>
      <c r="ET462" s="76"/>
      <c r="EU462" s="76"/>
      <c r="EV462" s="76"/>
      <c r="EW462" s="76"/>
      <c r="EX462" s="76"/>
      <c r="EY462" s="76"/>
      <c r="EZ462" s="76"/>
      <c r="FA462" s="76"/>
      <c r="FB462" s="76"/>
      <c r="FC462" s="76"/>
      <c r="FD462" s="76"/>
      <c r="FE462" s="76"/>
      <c r="FF462" s="76"/>
      <c r="FG462" s="76"/>
      <c r="FH462" s="76"/>
      <c r="FI462" s="76"/>
      <c r="FJ462" s="76"/>
      <c r="FK462" s="76"/>
      <c r="FL462" s="76"/>
      <c r="FM462" s="76"/>
      <c r="FN462" s="76"/>
      <c r="FO462" s="76"/>
      <c r="FP462" s="76"/>
      <c r="FQ462" s="76"/>
      <c r="FR462" s="76"/>
      <c r="FS462" s="76"/>
      <c r="FT462" s="76"/>
      <c r="FU462" s="76"/>
      <c r="FV462" s="76"/>
      <c r="FW462" s="76"/>
      <c r="FX462" s="76"/>
      <c r="FY462" s="76"/>
      <c r="FZ462" s="76"/>
      <c r="GA462" s="76"/>
      <c r="GB462" s="76"/>
      <c r="GC462" s="76"/>
      <c r="GD462" s="76"/>
      <c r="GE462" s="76"/>
      <c r="GF462" s="76"/>
      <c r="GG462" s="76"/>
      <c r="GH462" s="76"/>
      <c r="GI462" s="76"/>
      <c r="GJ462" s="76"/>
      <c r="GK462" s="76"/>
      <c r="GL462" s="76"/>
      <c r="GM462" s="76"/>
      <c r="GN462" s="76"/>
      <c r="GO462" s="76"/>
      <c r="GP462" s="76"/>
      <c r="GQ462" s="76"/>
      <c r="GR462" s="76"/>
      <c r="GS462" s="76"/>
      <c r="GT462" s="76"/>
      <c r="GU462" s="76"/>
      <c r="GV462" s="76"/>
    </row>
    <row r="463" spans="2:204" s="156" customFormat="1" ht="18.75">
      <c r="B463" s="169">
        <v>456</v>
      </c>
      <c r="C463" s="356">
        <v>44378</v>
      </c>
      <c r="D463" s="354" t="s">
        <v>954</v>
      </c>
      <c r="E463" s="354"/>
      <c r="F463" s="406">
        <v>44379</v>
      </c>
      <c r="G463" s="11">
        <v>1</v>
      </c>
      <c r="H463" s="125" t="s">
        <v>1192</v>
      </c>
      <c r="I463" s="125" t="s">
        <v>187</v>
      </c>
      <c r="J463" s="123" t="s">
        <v>366</v>
      </c>
      <c r="K463" s="123" t="s">
        <v>434</v>
      </c>
      <c r="L463" s="238">
        <v>3.39</v>
      </c>
      <c r="M463" s="239">
        <v>0.05</v>
      </c>
      <c r="N463" s="236">
        <v>3.3400000000000003</v>
      </c>
      <c r="O463" s="127">
        <v>44132</v>
      </c>
      <c r="P463" s="42">
        <v>8.2333333333333325</v>
      </c>
      <c r="Q463" s="337" t="s">
        <v>1282</v>
      </c>
      <c r="R463" s="125" t="s">
        <v>20</v>
      </c>
      <c r="S463" s="125" t="s">
        <v>69</v>
      </c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  <c r="AF463" s="76"/>
      <c r="AG463" s="76"/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  <c r="AR463" s="76"/>
      <c r="AS463" s="76"/>
      <c r="AT463" s="76"/>
      <c r="AU463" s="76"/>
      <c r="AV463" s="76"/>
      <c r="AW463" s="76"/>
      <c r="AX463" s="76"/>
      <c r="AY463" s="76"/>
      <c r="AZ463" s="76"/>
      <c r="BA463" s="76"/>
      <c r="BB463" s="76"/>
      <c r="BC463" s="76"/>
      <c r="BD463" s="76"/>
      <c r="BE463" s="76"/>
      <c r="BF463" s="76"/>
      <c r="BG463" s="76"/>
      <c r="BH463" s="76"/>
      <c r="BI463" s="76"/>
      <c r="BJ463" s="76"/>
      <c r="BK463" s="76"/>
      <c r="BL463" s="76"/>
      <c r="BM463" s="76"/>
      <c r="BN463" s="76"/>
      <c r="BO463" s="76"/>
      <c r="BP463" s="76"/>
      <c r="BQ463" s="76"/>
      <c r="BR463" s="76"/>
      <c r="BS463" s="76"/>
      <c r="BT463" s="76"/>
      <c r="BU463" s="76"/>
      <c r="BV463" s="76"/>
      <c r="BW463" s="76"/>
      <c r="BX463" s="76"/>
      <c r="BY463" s="76"/>
      <c r="BZ463" s="76"/>
      <c r="CA463" s="76"/>
      <c r="CB463" s="76"/>
      <c r="CC463" s="76"/>
      <c r="CD463" s="76"/>
      <c r="CE463" s="76"/>
      <c r="CF463" s="76"/>
      <c r="CG463" s="76"/>
      <c r="CH463" s="76"/>
      <c r="CI463" s="76"/>
      <c r="CJ463" s="76"/>
      <c r="CK463" s="76"/>
      <c r="CL463" s="76"/>
      <c r="CM463" s="76"/>
      <c r="CN463" s="76"/>
      <c r="CO463" s="76"/>
      <c r="CP463" s="76"/>
      <c r="CQ463" s="76"/>
      <c r="CR463" s="76"/>
      <c r="CS463" s="76"/>
      <c r="CT463" s="76"/>
      <c r="CU463" s="76"/>
      <c r="CV463" s="76"/>
      <c r="CW463" s="76"/>
      <c r="CX463" s="76"/>
      <c r="CY463" s="76"/>
      <c r="CZ463" s="76"/>
      <c r="DA463" s="76"/>
      <c r="DB463" s="76"/>
      <c r="DC463" s="76"/>
      <c r="DD463" s="76"/>
      <c r="DE463" s="76"/>
      <c r="DF463" s="76"/>
      <c r="DG463" s="76"/>
      <c r="DH463" s="76"/>
      <c r="DI463" s="76"/>
      <c r="DJ463" s="76"/>
      <c r="DK463" s="76"/>
      <c r="DL463" s="76"/>
      <c r="DM463" s="76"/>
      <c r="DN463" s="76"/>
      <c r="DO463" s="76"/>
      <c r="DP463" s="76"/>
      <c r="DQ463" s="76"/>
      <c r="DR463" s="76"/>
      <c r="DS463" s="76"/>
      <c r="DT463" s="76"/>
      <c r="DU463" s="76"/>
      <c r="DV463" s="76"/>
      <c r="DW463" s="76"/>
      <c r="DX463" s="76"/>
      <c r="DY463" s="76"/>
      <c r="DZ463" s="76"/>
      <c r="EA463" s="76"/>
      <c r="EB463" s="76"/>
      <c r="EC463" s="76"/>
      <c r="ED463" s="76"/>
      <c r="EE463" s="76"/>
      <c r="EF463" s="76"/>
      <c r="EG463" s="76"/>
      <c r="EH463" s="76"/>
      <c r="EI463" s="76"/>
      <c r="EJ463" s="76"/>
      <c r="EK463" s="76"/>
      <c r="EL463" s="76"/>
      <c r="EM463" s="76"/>
      <c r="EN463" s="76"/>
      <c r="EO463" s="76"/>
      <c r="EP463" s="76"/>
      <c r="EQ463" s="76"/>
      <c r="ER463" s="76"/>
      <c r="ES463" s="76"/>
      <c r="ET463" s="76"/>
      <c r="EU463" s="76"/>
      <c r="EV463" s="76"/>
      <c r="EW463" s="76"/>
      <c r="EX463" s="76"/>
      <c r="EY463" s="76"/>
      <c r="EZ463" s="76"/>
      <c r="FA463" s="76"/>
      <c r="FB463" s="76"/>
      <c r="FC463" s="76"/>
      <c r="FD463" s="76"/>
      <c r="FE463" s="76"/>
      <c r="FF463" s="76"/>
      <c r="FG463" s="76"/>
      <c r="FH463" s="76"/>
      <c r="FI463" s="76"/>
      <c r="FJ463" s="76"/>
      <c r="FK463" s="76"/>
      <c r="FL463" s="76"/>
      <c r="FM463" s="76"/>
      <c r="FN463" s="76"/>
      <c r="FO463" s="76"/>
      <c r="FP463" s="76"/>
      <c r="FQ463" s="76"/>
      <c r="FR463" s="76"/>
      <c r="FS463" s="76"/>
      <c r="FT463" s="76"/>
      <c r="FU463" s="76"/>
      <c r="FV463" s="76"/>
      <c r="FW463" s="76"/>
      <c r="FX463" s="76"/>
      <c r="FY463" s="76"/>
      <c r="FZ463" s="76"/>
      <c r="GA463" s="76"/>
      <c r="GB463" s="76"/>
      <c r="GC463" s="76"/>
      <c r="GD463" s="76"/>
      <c r="GE463" s="76"/>
      <c r="GF463" s="76"/>
      <c r="GG463" s="76"/>
      <c r="GH463" s="76"/>
      <c r="GI463" s="76"/>
      <c r="GJ463" s="76"/>
      <c r="GK463" s="76"/>
      <c r="GL463" s="76"/>
      <c r="GM463" s="76"/>
      <c r="GN463" s="76"/>
      <c r="GO463" s="76"/>
      <c r="GP463" s="76"/>
      <c r="GQ463" s="76"/>
      <c r="GR463" s="76"/>
      <c r="GS463" s="76"/>
      <c r="GT463" s="76"/>
      <c r="GU463" s="76"/>
      <c r="GV463" s="76"/>
    </row>
    <row r="464" spans="2:204" s="156" customFormat="1" ht="18.75">
      <c r="B464" s="169">
        <v>457</v>
      </c>
      <c r="C464" s="356">
        <v>44378</v>
      </c>
      <c r="D464" s="354" t="s">
        <v>955</v>
      </c>
      <c r="E464" s="354"/>
      <c r="F464" s="406">
        <v>44380</v>
      </c>
      <c r="G464" s="11">
        <v>2</v>
      </c>
      <c r="H464" s="125" t="s">
        <v>173</v>
      </c>
      <c r="I464" s="125" t="s">
        <v>165</v>
      </c>
      <c r="J464" s="123" t="s">
        <v>864</v>
      </c>
      <c r="K464" s="123" t="s">
        <v>1193</v>
      </c>
      <c r="L464" s="238">
        <v>3.86</v>
      </c>
      <c r="M464" s="238">
        <v>1.56</v>
      </c>
      <c r="N464" s="236">
        <f t="shared" ref="N464:N527" si="31">L464-M464</f>
        <v>2.2999999999999998</v>
      </c>
      <c r="O464" s="127">
        <v>44062</v>
      </c>
      <c r="P464" s="42">
        <v>10.6</v>
      </c>
      <c r="Q464" s="337" t="s">
        <v>1282</v>
      </c>
      <c r="R464" s="125" t="s">
        <v>52</v>
      </c>
      <c r="S464" s="125" t="s">
        <v>109</v>
      </c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  <c r="AF464" s="76"/>
      <c r="AG464" s="76"/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  <c r="AR464" s="76"/>
      <c r="AS464" s="76"/>
      <c r="AT464" s="76"/>
      <c r="AU464" s="76"/>
      <c r="AV464" s="76"/>
      <c r="AW464" s="76"/>
      <c r="AX464" s="76"/>
      <c r="AY464" s="76"/>
      <c r="AZ464" s="76"/>
      <c r="BA464" s="76"/>
      <c r="BB464" s="76"/>
      <c r="BC464" s="76"/>
      <c r="BD464" s="76"/>
      <c r="BE464" s="76"/>
      <c r="BF464" s="76"/>
      <c r="BG464" s="76"/>
      <c r="BH464" s="76"/>
      <c r="BI464" s="76"/>
      <c r="BJ464" s="76"/>
      <c r="BK464" s="76"/>
      <c r="BL464" s="76"/>
      <c r="BM464" s="76"/>
      <c r="BN464" s="76"/>
      <c r="BO464" s="76"/>
      <c r="BP464" s="76"/>
      <c r="BQ464" s="76"/>
      <c r="BR464" s="76"/>
      <c r="BS464" s="76"/>
      <c r="BT464" s="76"/>
      <c r="BU464" s="76"/>
      <c r="BV464" s="76"/>
      <c r="BW464" s="76"/>
      <c r="BX464" s="76"/>
      <c r="BY464" s="76"/>
      <c r="BZ464" s="76"/>
      <c r="CA464" s="76"/>
      <c r="CB464" s="76"/>
      <c r="CC464" s="76"/>
      <c r="CD464" s="76"/>
      <c r="CE464" s="76"/>
      <c r="CF464" s="76"/>
      <c r="CG464" s="76"/>
      <c r="CH464" s="76"/>
      <c r="CI464" s="76"/>
      <c r="CJ464" s="76"/>
      <c r="CK464" s="76"/>
      <c r="CL464" s="76"/>
      <c r="CM464" s="76"/>
      <c r="CN464" s="76"/>
      <c r="CO464" s="76"/>
      <c r="CP464" s="76"/>
      <c r="CQ464" s="76"/>
      <c r="CR464" s="76"/>
      <c r="CS464" s="76"/>
      <c r="CT464" s="76"/>
      <c r="CU464" s="76"/>
      <c r="CV464" s="76"/>
      <c r="CW464" s="76"/>
      <c r="CX464" s="76"/>
      <c r="CY464" s="76"/>
      <c r="CZ464" s="76"/>
      <c r="DA464" s="76"/>
      <c r="DB464" s="76"/>
      <c r="DC464" s="76"/>
      <c r="DD464" s="76"/>
      <c r="DE464" s="76"/>
      <c r="DF464" s="76"/>
      <c r="DG464" s="76"/>
      <c r="DH464" s="76"/>
      <c r="DI464" s="76"/>
      <c r="DJ464" s="76"/>
      <c r="DK464" s="76"/>
      <c r="DL464" s="76"/>
      <c r="DM464" s="76"/>
      <c r="DN464" s="76"/>
      <c r="DO464" s="76"/>
      <c r="DP464" s="76"/>
      <c r="DQ464" s="76"/>
      <c r="DR464" s="76"/>
      <c r="DS464" s="76"/>
      <c r="DT464" s="76"/>
      <c r="DU464" s="76"/>
      <c r="DV464" s="76"/>
      <c r="DW464" s="76"/>
      <c r="DX464" s="76"/>
      <c r="DY464" s="76"/>
      <c r="DZ464" s="76"/>
      <c r="EA464" s="76"/>
      <c r="EB464" s="76"/>
      <c r="EC464" s="76"/>
      <c r="ED464" s="76"/>
      <c r="EE464" s="76"/>
      <c r="EF464" s="76"/>
      <c r="EG464" s="76"/>
      <c r="EH464" s="76"/>
      <c r="EI464" s="76"/>
      <c r="EJ464" s="76"/>
      <c r="EK464" s="76"/>
      <c r="EL464" s="76"/>
      <c r="EM464" s="76"/>
      <c r="EN464" s="76"/>
      <c r="EO464" s="76"/>
      <c r="EP464" s="76"/>
      <c r="EQ464" s="76"/>
      <c r="ER464" s="76"/>
      <c r="ES464" s="76"/>
      <c r="ET464" s="76"/>
      <c r="EU464" s="76"/>
      <c r="EV464" s="76"/>
      <c r="EW464" s="76"/>
      <c r="EX464" s="76"/>
      <c r="EY464" s="76"/>
      <c r="EZ464" s="76"/>
      <c r="FA464" s="76"/>
      <c r="FB464" s="76"/>
      <c r="FC464" s="76"/>
      <c r="FD464" s="76"/>
      <c r="FE464" s="76"/>
      <c r="FF464" s="76"/>
      <c r="FG464" s="76"/>
      <c r="FH464" s="76"/>
      <c r="FI464" s="76"/>
      <c r="FJ464" s="76"/>
      <c r="FK464" s="76"/>
      <c r="FL464" s="76"/>
      <c r="FM464" s="76"/>
      <c r="FN464" s="76"/>
      <c r="FO464" s="76"/>
      <c r="FP464" s="76"/>
      <c r="FQ464" s="76"/>
      <c r="FR464" s="76"/>
      <c r="FS464" s="76"/>
      <c r="FT464" s="76"/>
      <c r="FU464" s="76"/>
      <c r="FV464" s="76"/>
      <c r="FW464" s="76"/>
      <c r="FX464" s="76"/>
      <c r="FY464" s="76"/>
      <c r="FZ464" s="76"/>
      <c r="GA464" s="76"/>
      <c r="GB464" s="76"/>
      <c r="GC464" s="76"/>
      <c r="GD464" s="76"/>
      <c r="GE464" s="76"/>
      <c r="GF464" s="76"/>
      <c r="GG464" s="76"/>
      <c r="GH464" s="76"/>
      <c r="GI464" s="76"/>
      <c r="GJ464" s="76"/>
      <c r="GK464" s="76"/>
      <c r="GL464" s="76"/>
      <c r="GM464" s="76"/>
      <c r="GN464" s="76"/>
      <c r="GO464" s="76"/>
      <c r="GP464" s="76"/>
      <c r="GQ464" s="76"/>
      <c r="GR464" s="76"/>
      <c r="GS464" s="76"/>
      <c r="GT464" s="76"/>
      <c r="GU464" s="76"/>
      <c r="GV464" s="76"/>
    </row>
    <row r="465" spans="2:204" s="156" customFormat="1" ht="18.75">
      <c r="B465" s="169">
        <v>458</v>
      </c>
      <c r="C465" s="356">
        <v>44378</v>
      </c>
      <c r="D465" s="354" t="s">
        <v>953</v>
      </c>
      <c r="E465" s="354"/>
      <c r="F465" s="406">
        <v>44381</v>
      </c>
      <c r="G465" s="14">
        <v>3</v>
      </c>
      <c r="H465" s="125" t="s">
        <v>599</v>
      </c>
      <c r="I465" s="125" t="s">
        <v>70</v>
      </c>
      <c r="J465" s="123" t="s">
        <v>965</v>
      </c>
      <c r="K465" s="123" t="s">
        <v>1194</v>
      </c>
      <c r="L465" s="238">
        <v>4.63</v>
      </c>
      <c r="M465" s="238">
        <v>0.05</v>
      </c>
      <c r="N465" s="236">
        <f t="shared" si="31"/>
        <v>4.58</v>
      </c>
      <c r="O465" s="127">
        <v>44018</v>
      </c>
      <c r="P465" s="42">
        <v>12.1</v>
      </c>
      <c r="Q465" s="337" t="s">
        <v>1282</v>
      </c>
      <c r="R465" s="125" t="s">
        <v>52</v>
      </c>
      <c r="S465" s="125" t="s">
        <v>69</v>
      </c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  <c r="AE465" s="76"/>
      <c r="AF465" s="76"/>
      <c r="AG465" s="76"/>
      <c r="AH465" s="76"/>
      <c r="AI465" s="76"/>
      <c r="AJ465" s="76"/>
      <c r="AK465" s="76"/>
      <c r="AL465" s="76"/>
      <c r="AM465" s="76"/>
      <c r="AN465" s="76"/>
      <c r="AO465" s="76"/>
      <c r="AP465" s="76"/>
      <c r="AQ465" s="76"/>
      <c r="AR465" s="76"/>
      <c r="AS465" s="76"/>
      <c r="AT465" s="76"/>
      <c r="AU465" s="76"/>
      <c r="AV465" s="76"/>
      <c r="AW465" s="76"/>
      <c r="AX465" s="76"/>
      <c r="AY465" s="76"/>
      <c r="AZ465" s="76"/>
      <c r="BA465" s="76"/>
      <c r="BB465" s="76"/>
      <c r="BC465" s="76"/>
      <c r="BD465" s="76"/>
      <c r="BE465" s="76"/>
      <c r="BF465" s="76"/>
      <c r="BG465" s="76"/>
      <c r="BH465" s="76"/>
      <c r="BI465" s="76"/>
      <c r="BJ465" s="76"/>
      <c r="BK465" s="76"/>
      <c r="BL465" s="76"/>
      <c r="BM465" s="76"/>
      <c r="BN465" s="76"/>
      <c r="BO465" s="76"/>
      <c r="BP465" s="76"/>
      <c r="BQ465" s="76"/>
      <c r="BR465" s="76"/>
      <c r="BS465" s="76"/>
      <c r="BT465" s="76"/>
      <c r="BU465" s="76"/>
      <c r="BV465" s="76"/>
      <c r="BW465" s="76"/>
      <c r="BX465" s="76"/>
      <c r="BY465" s="76"/>
      <c r="BZ465" s="76"/>
      <c r="CA465" s="76"/>
      <c r="CB465" s="76"/>
      <c r="CC465" s="76"/>
      <c r="CD465" s="76"/>
      <c r="CE465" s="76"/>
      <c r="CF465" s="76"/>
      <c r="CG465" s="76"/>
      <c r="CH465" s="76"/>
      <c r="CI465" s="76"/>
      <c r="CJ465" s="76"/>
      <c r="CK465" s="76"/>
      <c r="CL465" s="76"/>
      <c r="CM465" s="76"/>
      <c r="CN465" s="76"/>
      <c r="CO465" s="76"/>
      <c r="CP465" s="76"/>
      <c r="CQ465" s="76"/>
      <c r="CR465" s="76"/>
      <c r="CS465" s="76"/>
      <c r="CT465" s="76"/>
      <c r="CU465" s="76"/>
      <c r="CV465" s="76"/>
      <c r="CW465" s="76"/>
      <c r="CX465" s="76"/>
      <c r="CY465" s="76"/>
      <c r="CZ465" s="76"/>
      <c r="DA465" s="76"/>
      <c r="DB465" s="76"/>
      <c r="DC465" s="76"/>
      <c r="DD465" s="76"/>
      <c r="DE465" s="76"/>
      <c r="DF465" s="76"/>
      <c r="DG465" s="76"/>
      <c r="DH465" s="76"/>
      <c r="DI465" s="76"/>
      <c r="DJ465" s="76"/>
      <c r="DK465" s="76"/>
      <c r="DL465" s="76"/>
      <c r="DM465" s="76"/>
      <c r="DN465" s="76"/>
      <c r="DO465" s="76"/>
      <c r="DP465" s="76"/>
      <c r="DQ465" s="76"/>
      <c r="DR465" s="76"/>
      <c r="DS465" s="76"/>
      <c r="DT465" s="76"/>
      <c r="DU465" s="76"/>
      <c r="DV465" s="76"/>
      <c r="DW465" s="76"/>
      <c r="DX465" s="76"/>
      <c r="DY465" s="76"/>
      <c r="DZ465" s="76"/>
      <c r="EA465" s="76"/>
      <c r="EB465" s="76"/>
      <c r="EC465" s="76"/>
      <c r="ED465" s="76"/>
      <c r="EE465" s="76"/>
      <c r="EF465" s="76"/>
      <c r="EG465" s="76"/>
      <c r="EH465" s="76"/>
      <c r="EI465" s="76"/>
      <c r="EJ465" s="76"/>
      <c r="EK465" s="76"/>
      <c r="EL465" s="76"/>
      <c r="EM465" s="76"/>
      <c r="EN465" s="76"/>
      <c r="EO465" s="76"/>
      <c r="EP465" s="76"/>
      <c r="EQ465" s="76"/>
      <c r="ER465" s="76"/>
      <c r="ES465" s="76"/>
      <c r="ET465" s="76"/>
      <c r="EU465" s="76"/>
      <c r="EV465" s="76"/>
      <c r="EW465" s="76"/>
      <c r="EX465" s="76"/>
      <c r="EY465" s="76"/>
      <c r="EZ465" s="76"/>
      <c r="FA465" s="76"/>
      <c r="FB465" s="76"/>
      <c r="FC465" s="76"/>
      <c r="FD465" s="76"/>
      <c r="FE465" s="76"/>
      <c r="FF465" s="76"/>
      <c r="FG465" s="76"/>
      <c r="FH465" s="76"/>
      <c r="FI465" s="76"/>
      <c r="FJ465" s="76"/>
      <c r="FK465" s="76"/>
      <c r="FL465" s="76"/>
      <c r="FM465" s="76"/>
      <c r="FN465" s="76"/>
      <c r="FO465" s="76"/>
      <c r="FP465" s="76"/>
      <c r="FQ465" s="76"/>
      <c r="FR465" s="76"/>
      <c r="FS465" s="76"/>
      <c r="FT465" s="76"/>
      <c r="FU465" s="76"/>
      <c r="FV465" s="76"/>
      <c r="FW465" s="76"/>
      <c r="FX465" s="76"/>
      <c r="FY465" s="76"/>
      <c r="FZ465" s="76"/>
      <c r="GA465" s="76"/>
      <c r="GB465" s="76"/>
      <c r="GC465" s="76"/>
      <c r="GD465" s="76"/>
      <c r="GE465" s="76"/>
      <c r="GF465" s="76"/>
      <c r="GG465" s="76"/>
      <c r="GH465" s="76"/>
      <c r="GI465" s="76"/>
      <c r="GJ465" s="76"/>
      <c r="GK465" s="76"/>
      <c r="GL465" s="76"/>
      <c r="GM465" s="76"/>
      <c r="GN465" s="76"/>
      <c r="GO465" s="76"/>
      <c r="GP465" s="76"/>
      <c r="GQ465" s="76"/>
      <c r="GR465" s="76"/>
      <c r="GS465" s="76"/>
      <c r="GT465" s="76"/>
      <c r="GU465" s="76"/>
      <c r="GV465" s="76"/>
    </row>
    <row r="466" spans="2:204" s="156" customFormat="1" ht="18.75">
      <c r="B466" s="169">
        <v>459</v>
      </c>
      <c r="C466" s="356">
        <v>44378</v>
      </c>
      <c r="D466" s="354" t="s">
        <v>953</v>
      </c>
      <c r="E466" s="354"/>
      <c r="F466" s="406">
        <v>44381</v>
      </c>
      <c r="G466" s="14">
        <v>3</v>
      </c>
      <c r="H466" s="125" t="s">
        <v>599</v>
      </c>
      <c r="I466" s="125" t="s">
        <v>70</v>
      </c>
      <c r="J466" s="123" t="s">
        <v>782</v>
      </c>
      <c r="K466" s="123" t="s">
        <v>1195</v>
      </c>
      <c r="L466" s="238">
        <v>3.24</v>
      </c>
      <c r="M466" s="238">
        <v>1</v>
      </c>
      <c r="N466" s="236">
        <f t="shared" si="31"/>
        <v>2.2400000000000002</v>
      </c>
      <c r="O466" s="127">
        <v>43985</v>
      </c>
      <c r="P466" s="42">
        <v>13.2</v>
      </c>
      <c r="Q466" s="337" t="s">
        <v>1282</v>
      </c>
      <c r="R466" s="125" t="s">
        <v>52</v>
      </c>
      <c r="S466" s="125" t="s">
        <v>153</v>
      </c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  <c r="AE466" s="76"/>
      <c r="AF466" s="76"/>
      <c r="AG466" s="76"/>
      <c r="AH466" s="76"/>
      <c r="AI466" s="76"/>
      <c r="AJ466" s="76"/>
      <c r="AK466" s="76"/>
      <c r="AL466" s="76"/>
      <c r="AM466" s="76"/>
      <c r="AN466" s="76"/>
      <c r="AO466" s="76"/>
      <c r="AP466" s="76"/>
      <c r="AQ466" s="76"/>
      <c r="AR466" s="76"/>
      <c r="AS466" s="76"/>
      <c r="AT466" s="76"/>
      <c r="AU466" s="76"/>
      <c r="AV466" s="76"/>
      <c r="AW466" s="76"/>
      <c r="AX466" s="76"/>
      <c r="AY466" s="76"/>
      <c r="AZ466" s="76"/>
      <c r="BA466" s="76"/>
      <c r="BB466" s="76"/>
      <c r="BC466" s="76"/>
      <c r="BD466" s="76"/>
      <c r="BE466" s="76"/>
      <c r="BF466" s="76"/>
      <c r="BG466" s="76"/>
      <c r="BH466" s="76"/>
      <c r="BI466" s="76"/>
      <c r="BJ466" s="76"/>
      <c r="BK466" s="76"/>
      <c r="BL466" s="76"/>
      <c r="BM466" s="76"/>
      <c r="BN466" s="76"/>
      <c r="BO466" s="76"/>
      <c r="BP466" s="76"/>
      <c r="BQ466" s="76"/>
      <c r="BR466" s="76"/>
      <c r="BS466" s="76"/>
      <c r="BT466" s="76"/>
      <c r="BU466" s="76"/>
      <c r="BV466" s="76"/>
      <c r="BW466" s="76"/>
      <c r="BX466" s="76"/>
      <c r="BY466" s="76"/>
      <c r="BZ466" s="76"/>
      <c r="CA466" s="76"/>
      <c r="CB466" s="76"/>
      <c r="CC466" s="76"/>
      <c r="CD466" s="76"/>
      <c r="CE466" s="76"/>
      <c r="CF466" s="76"/>
      <c r="CG466" s="76"/>
      <c r="CH466" s="76"/>
      <c r="CI466" s="76"/>
      <c r="CJ466" s="76"/>
      <c r="CK466" s="76"/>
      <c r="CL466" s="76"/>
      <c r="CM466" s="76"/>
      <c r="CN466" s="76"/>
      <c r="CO466" s="76"/>
      <c r="CP466" s="76"/>
      <c r="CQ466" s="76"/>
      <c r="CR466" s="76"/>
      <c r="CS466" s="76"/>
      <c r="CT466" s="76"/>
      <c r="CU466" s="76"/>
      <c r="CV466" s="76"/>
      <c r="CW466" s="76"/>
      <c r="CX466" s="76"/>
      <c r="CY466" s="76"/>
      <c r="CZ466" s="76"/>
      <c r="DA466" s="76"/>
      <c r="DB466" s="76"/>
      <c r="DC466" s="76"/>
      <c r="DD466" s="76"/>
      <c r="DE466" s="76"/>
      <c r="DF466" s="76"/>
      <c r="DG466" s="76"/>
      <c r="DH466" s="76"/>
      <c r="DI466" s="76"/>
      <c r="DJ466" s="76"/>
      <c r="DK466" s="76"/>
      <c r="DL466" s="76"/>
      <c r="DM466" s="76"/>
      <c r="DN466" s="76"/>
      <c r="DO466" s="76"/>
      <c r="DP466" s="76"/>
      <c r="DQ466" s="76"/>
      <c r="DR466" s="76"/>
      <c r="DS466" s="76"/>
      <c r="DT466" s="76"/>
      <c r="DU466" s="76"/>
      <c r="DV466" s="76"/>
      <c r="DW466" s="76"/>
      <c r="DX466" s="76"/>
      <c r="DY466" s="76"/>
      <c r="DZ466" s="76"/>
      <c r="EA466" s="76"/>
      <c r="EB466" s="76"/>
      <c r="EC466" s="76"/>
      <c r="ED466" s="76"/>
      <c r="EE466" s="76"/>
      <c r="EF466" s="76"/>
      <c r="EG466" s="76"/>
      <c r="EH466" s="76"/>
      <c r="EI466" s="76"/>
      <c r="EJ466" s="76"/>
      <c r="EK466" s="76"/>
      <c r="EL466" s="76"/>
      <c r="EM466" s="76"/>
      <c r="EN466" s="76"/>
      <c r="EO466" s="76"/>
      <c r="EP466" s="76"/>
      <c r="EQ466" s="76"/>
      <c r="ER466" s="76"/>
      <c r="ES466" s="76"/>
      <c r="ET466" s="76"/>
      <c r="EU466" s="76"/>
      <c r="EV466" s="76"/>
      <c r="EW466" s="76"/>
      <c r="EX466" s="76"/>
      <c r="EY466" s="76"/>
      <c r="EZ466" s="76"/>
      <c r="FA466" s="76"/>
      <c r="FB466" s="76"/>
      <c r="FC466" s="76"/>
      <c r="FD466" s="76"/>
      <c r="FE466" s="76"/>
      <c r="FF466" s="76"/>
      <c r="FG466" s="76"/>
      <c r="FH466" s="76"/>
      <c r="FI466" s="76"/>
      <c r="FJ466" s="76"/>
      <c r="FK466" s="76"/>
      <c r="FL466" s="76"/>
      <c r="FM466" s="76"/>
      <c r="FN466" s="76"/>
      <c r="FO466" s="76"/>
      <c r="FP466" s="76"/>
      <c r="FQ466" s="76"/>
      <c r="FR466" s="76"/>
      <c r="FS466" s="76"/>
      <c r="FT466" s="76"/>
      <c r="FU466" s="76"/>
      <c r="FV466" s="76"/>
      <c r="FW466" s="76"/>
      <c r="FX466" s="76"/>
      <c r="FY466" s="76"/>
      <c r="FZ466" s="76"/>
      <c r="GA466" s="76"/>
      <c r="GB466" s="76"/>
      <c r="GC466" s="76"/>
      <c r="GD466" s="76"/>
      <c r="GE466" s="76"/>
      <c r="GF466" s="76"/>
      <c r="GG466" s="76"/>
      <c r="GH466" s="76"/>
      <c r="GI466" s="76"/>
      <c r="GJ466" s="76"/>
      <c r="GK466" s="76"/>
      <c r="GL466" s="76"/>
      <c r="GM466" s="76"/>
      <c r="GN466" s="76"/>
      <c r="GO466" s="76"/>
      <c r="GP466" s="76"/>
      <c r="GQ466" s="76"/>
      <c r="GR466" s="76"/>
      <c r="GS466" s="76"/>
      <c r="GT466" s="76"/>
      <c r="GU466" s="76"/>
      <c r="GV466" s="76"/>
    </row>
    <row r="467" spans="2:204" s="156" customFormat="1" ht="18.75">
      <c r="B467" s="169">
        <v>460</v>
      </c>
      <c r="C467" s="356">
        <v>44378</v>
      </c>
      <c r="D467" s="354" t="s">
        <v>953</v>
      </c>
      <c r="E467" s="354"/>
      <c r="F467" s="406">
        <v>44381</v>
      </c>
      <c r="G467" s="14">
        <v>3</v>
      </c>
      <c r="H467" s="125" t="s">
        <v>599</v>
      </c>
      <c r="I467" s="125" t="s">
        <v>70</v>
      </c>
      <c r="J467" s="123" t="s">
        <v>782</v>
      </c>
      <c r="K467" s="123" t="s">
        <v>1196</v>
      </c>
      <c r="L467" s="238">
        <v>3.4</v>
      </c>
      <c r="M467" s="238">
        <v>0.5</v>
      </c>
      <c r="N467" s="236">
        <f t="shared" si="31"/>
        <v>2.9</v>
      </c>
      <c r="O467" s="127">
        <v>43990</v>
      </c>
      <c r="P467" s="42">
        <v>13.033333333333333</v>
      </c>
      <c r="Q467" s="337" t="s">
        <v>1282</v>
      </c>
      <c r="R467" s="125" t="s">
        <v>52</v>
      </c>
      <c r="S467" s="125" t="s">
        <v>153</v>
      </c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  <c r="AE467" s="76"/>
      <c r="AF467" s="76"/>
      <c r="AG467" s="76"/>
      <c r="AH467" s="76"/>
      <c r="AI467" s="76"/>
      <c r="AJ467" s="76"/>
      <c r="AK467" s="76"/>
      <c r="AL467" s="76"/>
      <c r="AM467" s="76"/>
      <c r="AN467" s="76"/>
      <c r="AO467" s="76"/>
      <c r="AP467" s="76"/>
      <c r="AQ467" s="76"/>
      <c r="AR467" s="76"/>
      <c r="AS467" s="76"/>
      <c r="AT467" s="76"/>
      <c r="AU467" s="76"/>
      <c r="AV467" s="76"/>
      <c r="AW467" s="76"/>
      <c r="AX467" s="76"/>
      <c r="AY467" s="76"/>
      <c r="AZ467" s="76"/>
      <c r="BA467" s="76"/>
      <c r="BB467" s="76"/>
      <c r="BC467" s="76"/>
      <c r="BD467" s="76"/>
      <c r="BE467" s="76"/>
      <c r="BF467" s="76"/>
      <c r="BG467" s="76"/>
      <c r="BH467" s="76"/>
      <c r="BI467" s="76"/>
      <c r="BJ467" s="76"/>
      <c r="BK467" s="76"/>
      <c r="BL467" s="76"/>
      <c r="BM467" s="76"/>
      <c r="BN467" s="76"/>
      <c r="BO467" s="76"/>
      <c r="BP467" s="76"/>
      <c r="BQ467" s="76"/>
      <c r="BR467" s="76"/>
      <c r="BS467" s="76"/>
      <c r="BT467" s="76"/>
      <c r="BU467" s="76"/>
      <c r="BV467" s="76"/>
      <c r="BW467" s="76"/>
      <c r="BX467" s="76"/>
      <c r="BY467" s="76"/>
      <c r="BZ467" s="76"/>
      <c r="CA467" s="76"/>
      <c r="CB467" s="76"/>
      <c r="CC467" s="76"/>
      <c r="CD467" s="76"/>
      <c r="CE467" s="76"/>
      <c r="CF467" s="76"/>
      <c r="CG467" s="76"/>
      <c r="CH467" s="76"/>
      <c r="CI467" s="76"/>
      <c r="CJ467" s="76"/>
      <c r="CK467" s="76"/>
      <c r="CL467" s="76"/>
      <c r="CM467" s="76"/>
      <c r="CN467" s="76"/>
      <c r="CO467" s="76"/>
      <c r="CP467" s="76"/>
      <c r="CQ467" s="76"/>
      <c r="CR467" s="76"/>
      <c r="CS467" s="76"/>
      <c r="CT467" s="76"/>
      <c r="CU467" s="76"/>
      <c r="CV467" s="76"/>
      <c r="CW467" s="76"/>
      <c r="CX467" s="76"/>
      <c r="CY467" s="76"/>
      <c r="CZ467" s="76"/>
      <c r="DA467" s="76"/>
      <c r="DB467" s="76"/>
      <c r="DC467" s="76"/>
      <c r="DD467" s="76"/>
      <c r="DE467" s="76"/>
      <c r="DF467" s="76"/>
      <c r="DG467" s="76"/>
      <c r="DH467" s="76"/>
      <c r="DI467" s="76"/>
      <c r="DJ467" s="76"/>
      <c r="DK467" s="76"/>
      <c r="DL467" s="76"/>
      <c r="DM467" s="76"/>
      <c r="DN467" s="76"/>
      <c r="DO467" s="76"/>
      <c r="DP467" s="76"/>
      <c r="DQ467" s="76"/>
      <c r="DR467" s="76"/>
      <c r="DS467" s="76"/>
      <c r="DT467" s="76"/>
      <c r="DU467" s="76"/>
      <c r="DV467" s="76"/>
      <c r="DW467" s="76"/>
      <c r="DX467" s="76"/>
      <c r="DY467" s="76"/>
      <c r="DZ467" s="76"/>
      <c r="EA467" s="76"/>
      <c r="EB467" s="76"/>
      <c r="EC467" s="76"/>
      <c r="ED467" s="76"/>
      <c r="EE467" s="76"/>
      <c r="EF467" s="76"/>
      <c r="EG467" s="76"/>
      <c r="EH467" s="76"/>
      <c r="EI467" s="76"/>
      <c r="EJ467" s="76"/>
      <c r="EK467" s="76"/>
      <c r="EL467" s="76"/>
      <c r="EM467" s="76"/>
      <c r="EN467" s="76"/>
      <c r="EO467" s="76"/>
      <c r="EP467" s="76"/>
      <c r="EQ467" s="76"/>
      <c r="ER467" s="76"/>
      <c r="ES467" s="76"/>
      <c r="ET467" s="76"/>
      <c r="EU467" s="76"/>
      <c r="EV467" s="76"/>
      <c r="EW467" s="76"/>
      <c r="EX467" s="76"/>
      <c r="EY467" s="76"/>
      <c r="EZ467" s="76"/>
      <c r="FA467" s="76"/>
      <c r="FB467" s="76"/>
      <c r="FC467" s="76"/>
      <c r="FD467" s="76"/>
      <c r="FE467" s="76"/>
      <c r="FF467" s="76"/>
      <c r="FG467" s="76"/>
      <c r="FH467" s="76"/>
      <c r="FI467" s="76"/>
      <c r="FJ467" s="76"/>
      <c r="FK467" s="76"/>
      <c r="FL467" s="76"/>
      <c r="FM467" s="76"/>
      <c r="FN467" s="76"/>
      <c r="FO467" s="76"/>
      <c r="FP467" s="76"/>
      <c r="FQ467" s="76"/>
      <c r="FR467" s="76"/>
      <c r="FS467" s="76"/>
      <c r="FT467" s="76"/>
      <c r="FU467" s="76"/>
      <c r="FV467" s="76"/>
      <c r="FW467" s="76"/>
      <c r="FX467" s="76"/>
      <c r="FY467" s="76"/>
      <c r="FZ467" s="76"/>
      <c r="GA467" s="76"/>
      <c r="GB467" s="76"/>
      <c r="GC467" s="76"/>
      <c r="GD467" s="76"/>
      <c r="GE467" s="76"/>
      <c r="GF467" s="76"/>
      <c r="GG467" s="76"/>
      <c r="GH467" s="76"/>
      <c r="GI467" s="76"/>
      <c r="GJ467" s="76"/>
      <c r="GK467" s="76"/>
      <c r="GL467" s="76"/>
      <c r="GM467" s="76"/>
      <c r="GN467" s="76"/>
      <c r="GO467" s="76"/>
      <c r="GP467" s="76"/>
      <c r="GQ467" s="76"/>
      <c r="GR467" s="76"/>
      <c r="GS467" s="76"/>
      <c r="GT467" s="76"/>
      <c r="GU467" s="76"/>
      <c r="GV467" s="76"/>
    </row>
    <row r="468" spans="2:204" s="156" customFormat="1" ht="18.75">
      <c r="B468" s="169">
        <v>461</v>
      </c>
      <c r="C468" s="356">
        <v>44378</v>
      </c>
      <c r="D468" s="354" t="s">
        <v>953</v>
      </c>
      <c r="E468" s="354"/>
      <c r="F468" s="406">
        <v>44381</v>
      </c>
      <c r="G468" s="14">
        <v>3</v>
      </c>
      <c r="H468" s="125" t="s">
        <v>599</v>
      </c>
      <c r="I468" s="125" t="s">
        <v>70</v>
      </c>
      <c r="J468" s="123" t="s">
        <v>782</v>
      </c>
      <c r="K468" s="123" t="s">
        <v>1197</v>
      </c>
      <c r="L468" s="238">
        <v>6.72</v>
      </c>
      <c r="M468" s="238">
        <v>1.5</v>
      </c>
      <c r="N468" s="236">
        <f t="shared" si="31"/>
        <v>5.22</v>
      </c>
      <c r="O468" s="127">
        <v>43985</v>
      </c>
      <c r="P468" s="42">
        <v>13.2</v>
      </c>
      <c r="Q468" s="337" t="s">
        <v>1282</v>
      </c>
      <c r="R468" s="125" t="s">
        <v>52</v>
      </c>
      <c r="S468" s="125" t="s">
        <v>153</v>
      </c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  <c r="AE468" s="76"/>
      <c r="AF468" s="76"/>
      <c r="AG468" s="76"/>
      <c r="AH468" s="76"/>
      <c r="AI468" s="76"/>
      <c r="AJ468" s="76"/>
      <c r="AK468" s="76"/>
      <c r="AL468" s="76"/>
      <c r="AM468" s="76"/>
      <c r="AN468" s="76"/>
      <c r="AO468" s="76"/>
      <c r="AP468" s="76"/>
      <c r="AQ468" s="76"/>
      <c r="AR468" s="76"/>
      <c r="AS468" s="76"/>
      <c r="AT468" s="76"/>
      <c r="AU468" s="76"/>
      <c r="AV468" s="76"/>
      <c r="AW468" s="76"/>
      <c r="AX468" s="76"/>
      <c r="AY468" s="76"/>
      <c r="AZ468" s="76"/>
      <c r="BA468" s="76"/>
      <c r="BB468" s="76"/>
      <c r="BC468" s="76"/>
      <c r="BD468" s="76"/>
      <c r="BE468" s="76"/>
      <c r="BF468" s="76"/>
      <c r="BG468" s="76"/>
      <c r="BH468" s="76"/>
      <c r="BI468" s="76"/>
      <c r="BJ468" s="76"/>
      <c r="BK468" s="76"/>
      <c r="BL468" s="76"/>
      <c r="BM468" s="76"/>
      <c r="BN468" s="76"/>
      <c r="BO468" s="76"/>
      <c r="BP468" s="76"/>
      <c r="BQ468" s="76"/>
      <c r="BR468" s="76"/>
      <c r="BS468" s="76"/>
      <c r="BT468" s="76"/>
      <c r="BU468" s="76"/>
      <c r="BV468" s="76"/>
      <c r="BW468" s="76"/>
      <c r="BX468" s="76"/>
      <c r="BY468" s="76"/>
      <c r="BZ468" s="76"/>
      <c r="CA468" s="76"/>
      <c r="CB468" s="76"/>
      <c r="CC468" s="76"/>
      <c r="CD468" s="76"/>
      <c r="CE468" s="76"/>
      <c r="CF468" s="76"/>
      <c r="CG468" s="76"/>
      <c r="CH468" s="76"/>
      <c r="CI468" s="76"/>
      <c r="CJ468" s="76"/>
      <c r="CK468" s="76"/>
      <c r="CL468" s="76"/>
      <c r="CM468" s="76"/>
      <c r="CN468" s="76"/>
      <c r="CO468" s="76"/>
      <c r="CP468" s="76"/>
      <c r="CQ468" s="76"/>
      <c r="CR468" s="76"/>
      <c r="CS468" s="76"/>
      <c r="CT468" s="76"/>
      <c r="CU468" s="76"/>
      <c r="CV468" s="76"/>
      <c r="CW468" s="76"/>
      <c r="CX468" s="76"/>
      <c r="CY468" s="76"/>
      <c r="CZ468" s="76"/>
      <c r="DA468" s="76"/>
      <c r="DB468" s="76"/>
      <c r="DC468" s="76"/>
      <c r="DD468" s="76"/>
      <c r="DE468" s="76"/>
      <c r="DF468" s="76"/>
      <c r="DG468" s="76"/>
      <c r="DH468" s="76"/>
      <c r="DI468" s="76"/>
      <c r="DJ468" s="76"/>
      <c r="DK468" s="76"/>
      <c r="DL468" s="76"/>
      <c r="DM468" s="76"/>
      <c r="DN468" s="76"/>
      <c r="DO468" s="76"/>
      <c r="DP468" s="76"/>
      <c r="DQ468" s="76"/>
      <c r="DR468" s="76"/>
      <c r="DS468" s="76"/>
      <c r="DT468" s="76"/>
      <c r="DU468" s="76"/>
      <c r="DV468" s="76"/>
      <c r="DW468" s="76"/>
      <c r="DX468" s="76"/>
      <c r="DY468" s="76"/>
      <c r="DZ468" s="76"/>
      <c r="EA468" s="76"/>
      <c r="EB468" s="76"/>
      <c r="EC468" s="76"/>
      <c r="ED468" s="76"/>
      <c r="EE468" s="76"/>
      <c r="EF468" s="76"/>
      <c r="EG468" s="76"/>
      <c r="EH468" s="76"/>
      <c r="EI468" s="76"/>
      <c r="EJ468" s="76"/>
      <c r="EK468" s="76"/>
      <c r="EL468" s="76"/>
      <c r="EM468" s="76"/>
      <c r="EN468" s="76"/>
      <c r="EO468" s="76"/>
      <c r="EP468" s="76"/>
      <c r="EQ468" s="76"/>
      <c r="ER468" s="76"/>
      <c r="ES468" s="76"/>
      <c r="ET468" s="76"/>
      <c r="EU468" s="76"/>
      <c r="EV468" s="76"/>
      <c r="EW468" s="76"/>
      <c r="EX468" s="76"/>
      <c r="EY468" s="76"/>
      <c r="EZ468" s="76"/>
      <c r="FA468" s="76"/>
      <c r="FB468" s="76"/>
      <c r="FC468" s="76"/>
      <c r="FD468" s="76"/>
      <c r="FE468" s="76"/>
      <c r="FF468" s="76"/>
      <c r="FG468" s="76"/>
      <c r="FH468" s="76"/>
      <c r="FI468" s="76"/>
      <c r="FJ468" s="76"/>
      <c r="FK468" s="76"/>
      <c r="FL468" s="76"/>
      <c r="FM468" s="76"/>
      <c r="FN468" s="76"/>
      <c r="FO468" s="76"/>
      <c r="FP468" s="76"/>
      <c r="FQ468" s="76"/>
      <c r="FR468" s="76"/>
      <c r="FS468" s="76"/>
      <c r="FT468" s="76"/>
      <c r="FU468" s="76"/>
      <c r="FV468" s="76"/>
      <c r="FW468" s="76"/>
      <c r="FX468" s="76"/>
      <c r="FY468" s="76"/>
      <c r="FZ468" s="76"/>
      <c r="GA468" s="76"/>
      <c r="GB468" s="76"/>
      <c r="GC468" s="76"/>
      <c r="GD468" s="76"/>
      <c r="GE468" s="76"/>
      <c r="GF468" s="76"/>
      <c r="GG468" s="76"/>
      <c r="GH468" s="76"/>
      <c r="GI468" s="76"/>
      <c r="GJ468" s="76"/>
      <c r="GK468" s="76"/>
      <c r="GL468" s="76"/>
      <c r="GM468" s="76"/>
      <c r="GN468" s="76"/>
      <c r="GO468" s="76"/>
      <c r="GP468" s="76"/>
      <c r="GQ468" s="76"/>
      <c r="GR468" s="76"/>
      <c r="GS468" s="76"/>
      <c r="GT468" s="76"/>
      <c r="GU468" s="76"/>
      <c r="GV468" s="76"/>
    </row>
    <row r="469" spans="2:204" s="156" customFormat="1" ht="18.75">
      <c r="B469" s="169">
        <v>462</v>
      </c>
      <c r="C469" s="356">
        <v>44378</v>
      </c>
      <c r="D469" s="354" t="s">
        <v>953</v>
      </c>
      <c r="E469" s="354"/>
      <c r="F469" s="406">
        <v>44381</v>
      </c>
      <c r="G469" s="14">
        <v>3</v>
      </c>
      <c r="H469" s="125" t="s">
        <v>599</v>
      </c>
      <c r="I469" s="125" t="s">
        <v>70</v>
      </c>
      <c r="J469" s="123" t="s">
        <v>782</v>
      </c>
      <c r="K469" s="123" t="s">
        <v>1198</v>
      </c>
      <c r="L469" s="238">
        <v>4.71</v>
      </c>
      <c r="M469" s="238">
        <v>0.3</v>
      </c>
      <c r="N469" s="236">
        <f t="shared" si="31"/>
        <v>4.41</v>
      </c>
      <c r="O469" s="127">
        <v>43997</v>
      </c>
      <c r="P469" s="42">
        <v>12.8</v>
      </c>
      <c r="Q469" s="337" t="s">
        <v>1282</v>
      </c>
      <c r="R469" s="125" t="s">
        <v>52</v>
      </c>
      <c r="S469" s="125" t="s">
        <v>153</v>
      </c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  <c r="AE469" s="76"/>
      <c r="AF469" s="76"/>
      <c r="AG469" s="76"/>
      <c r="AH469" s="76"/>
      <c r="AI469" s="76"/>
      <c r="AJ469" s="76"/>
      <c r="AK469" s="76"/>
      <c r="AL469" s="76"/>
      <c r="AM469" s="76"/>
      <c r="AN469" s="76"/>
      <c r="AO469" s="76"/>
      <c r="AP469" s="76"/>
      <c r="AQ469" s="76"/>
      <c r="AR469" s="76"/>
      <c r="AS469" s="76"/>
      <c r="AT469" s="76"/>
      <c r="AU469" s="76"/>
      <c r="AV469" s="76"/>
      <c r="AW469" s="76"/>
      <c r="AX469" s="76"/>
      <c r="AY469" s="76"/>
      <c r="AZ469" s="76"/>
      <c r="BA469" s="76"/>
      <c r="BB469" s="76"/>
      <c r="BC469" s="76"/>
      <c r="BD469" s="76"/>
      <c r="BE469" s="76"/>
      <c r="BF469" s="76"/>
      <c r="BG469" s="76"/>
      <c r="BH469" s="76"/>
      <c r="BI469" s="76"/>
      <c r="BJ469" s="76"/>
      <c r="BK469" s="76"/>
      <c r="BL469" s="76"/>
      <c r="BM469" s="76"/>
      <c r="BN469" s="76"/>
      <c r="BO469" s="76"/>
      <c r="BP469" s="76"/>
      <c r="BQ469" s="76"/>
      <c r="BR469" s="76"/>
      <c r="BS469" s="76"/>
      <c r="BT469" s="76"/>
      <c r="BU469" s="76"/>
      <c r="BV469" s="76"/>
      <c r="BW469" s="76"/>
      <c r="BX469" s="76"/>
      <c r="BY469" s="76"/>
      <c r="BZ469" s="76"/>
      <c r="CA469" s="76"/>
      <c r="CB469" s="76"/>
      <c r="CC469" s="76"/>
      <c r="CD469" s="76"/>
      <c r="CE469" s="76"/>
      <c r="CF469" s="76"/>
      <c r="CG469" s="76"/>
      <c r="CH469" s="76"/>
      <c r="CI469" s="76"/>
      <c r="CJ469" s="76"/>
      <c r="CK469" s="76"/>
      <c r="CL469" s="76"/>
      <c r="CM469" s="76"/>
      <c r="CN469" s="76"/>
      <c r="CO469" s="76"/>
      <c r="CP469" s="76"/>
      <c r="CQ469" s="76"/>
      <c r="CR469" s="76"/>
      <c r="CS469" s="76"/>
      <c r="CT469" s="76"/>
      <c r="CU469" s="76"/>
      <c r="CV469" s="76"/>
      <c r="CW469" s="76"/>
      <c r="CX469" s="76"/>
      <c r="CY469" s="76"/>
      <c r="CZ469" s="76"/>
      <c r="DA469" s="76"/>
      <c r="DB469" s="76"/>
      <c r="DC469" s="76"/>
      <c r="DD469" s="76"/>
      <c r="DE469" s="76"/>
      <c r="DF469" s="76"/>
      <c r="DG469" s="76"/>
      <c r="DH469" s="76"/>
      <c r="DI469" s="76"/>
      <c r="DJ469" s="76"/>
      <c r="DK469" s="76"/>
      <c r="DL469" s="76"/>
      <c r="DM469" s="76"/>
      <c r="DN469" s="76"/>
      <c r="DO469" s="76"/>
      <c r="DP469" s="76"/>
      <c r="DQ469" s="76"/>
      <c r="DR469" s="76"/>
      <c r="DS469" s="76"/>
      <c r="DT469" s="76"/>
      <c r="DU469" s="76"/>
      <c r="DV469" s="76"/>
      <c r="DW469" s="76"/>
      <c r="DX469" s="76"/>
      <c r="DY469" s="76"/>
      <c r="DZ469" s="76"/>
      <c r="EA469" s="76"/>
      <c r="EB469" s="76"/>
      <c r="EC469" s="76"/>
      <c r="ED469" s="76"/>
      <c r="EE469" s="76"/>
      <c r="EF469" s="76"/>
      <c r="EG469" s="76"/>
      <c r="EH469" s="76"/>
      <c r="EI469" s="76"/>
      <c r="EJ469" s="76"/>
      <c r="EK469" s="76"/>
      <c r="EL469" s="76"/>
      <c r="EM469" s="76"/>
      <c r="EN469" s="76"/>
      <c r="EO469" s="76"/>
      <c r="EP469" s="76"/>
      <c r="EQ469" s="76"/>
      <c r="ER469" s="76"/>
      <c r="ES469" s="76"/>
      <c r="ET469" s="76"/>
      <c r="EU469" s="76"/>
      <c r="EV469" s="76"/>
      <c r="EW469" s="76"/>
      <c r="EX469" s="76"/>
      <c r="EY469" s="76"/>
      <c r="EZ469" s="76"/>
      <c r="FA469" s="76"/>
      <c r="FB469" s="76"/>
      <c r="FC469" s="76"/>
      <c r="FD469" s="76"/>
      <c r="FE469" s="76"/>
      <c r="FF469" s="76"/>
      <c r="FG469" s="76"/>
      <c r="FH469" s="76"/>
      <c r="FI469" s="76"/>
      <c r="FJ469" s="76"/>
      <c r="FK469" s="76"/>
      <c r="FL469" s="76"/>
      <c r="FM469" s="76"/>
      <c r="FN469" s="76"/>
      <c r="FO469" s="76"/>
      <c r="FP469" s="76"/>
      <c r="FQ469" s="76"/>
      <c r="FR469" s="76"/>
      <c r="FS469" s="76"/>
      <c r="FT469" s="76"/>
      <c r="FU469" s="76"/>
      <c r="FV469" s="76"/>
      <c r="FW469" s="76"/>
      <c r="FX469" s="76"/>
      <c r="FY469" s="76"/>
      <c r="FZ469" s="76"/>
      <c r="GA469" s="76"/>
      <c r="GB469" s="76"/>
      <c r="GC469" s="76"/>
      <c r="GD469" s="76"/>
      <c r="GE469" s="76"/>
      <c r="GF469" s="76"/>
      <c r="GG469" s="76"/>
      <c r="GH469" s="76"/>
      <c r="GI469" s="76"/>
      <c r="GJ469" s="76"/>
      <c r="GK469" s="76"/>
      <c r="GL469" s="76"/>
      <c r="GM469" s="76"/>
      <c r="GN469" s="76"/>
      <c r="GO469" s="76"/>
      <c r="GP469" s="76"/>
      <c r="GQ469" s="76"/>
      <c r="GR469" s="76"/>
      <c r="GS469" s="76"/>
      <c r="GT469" s="76"/>
      <c r="GU469" s="76"/>
      <c r="GV469" s="76"/>
    </row>
    <row r="470" spans="2:204" s="156" customFormat="1" ht="18.75">
      <c r="B470" s="169">
        <v>463</v>
      </c>
      <c r="C470" s="356">
        <v>44378</v>
      </c>
      <c r="D470" s="354" t="s">
        <v>956</v>
      </c>
      <c r="E470" s="354"/>
      <c r="F470" s="406">
        <v>44382</v>
      </c>
      <c r="G470" s="11">
        <v>2</v>
      </c>
      <c r="H470" s="125" t="s">
        <v>451</v>
      </c>
      <c r="I470" s="125" t="s">
        <v>792</v>
      </c>
      <c r="J470" s="123" t="s">
        <v>237</v>
      </c>
      <c r="K470" s="123" t="s">
        <v>536</v>
      </c>
      <c r="L470" s="238">
        <v>5.36</v>
      </c>
      <c r="M470" s="238">
        <v>0.75</v>
      </c>
      <c r="N470" s="236">
        <f t="shared" si="31"/>
        <v>4.6100000000000003</v>
      </c>
      <c r="O470" s="127">
        <v>44096</v>
      </c>
      <c r="P470" s="42">
        <v>9.5333333333333332</v>
      </c>
      <c r="Q470" s="337" t="s">
        <v>1282</v>
      </c>
      <c r="R470" s="125" t="s">
        <v>54</v>
      </c>
      <c r="S470" s="125" t="s">
        <v>32</v>
      </c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  <c r="AF470" s="76"/>
      <c r="AG470" s="76"/>
      <c r="AH470" s="76"/>
      <c r="AI470" s="76"/>
      <c r="AJ470" s="76"/>
      <c r="AK470" s="76"/>
      <c r="AL470" s="76"/>
      <c r="AM470" s="76"/>
      <c r="AN470" s="76"/>
      <c r="AO470" s="76"/>
      <c r="AP470" s="76"/>
      <c r="AQ470" s="76"/>
      <c r="AR470" s="76"/>
      <c r="AS470" s="76"/>
      <c r="AT470" s="76"/>
      <c r="AU470" s="76"/>
      <c r="AV470" s="76"/>
      <c r="AW470" s="76"/>
      <c r="AX470" s="76"/>
      <c r="AY470" s="76"/>
      <c r="AZ470" s="76"/>
      <c r="BA470" s="76"/>
      <c r="BB470" s="76"/>
      <c r="BC470" s="76"/>
      <c r="BD470" s="76"/>
      <c r="BE470" s="76"/>
      <c r="BF470" s="76"/>
      <c r="BG470" s="76"/>
      <c r="BH470" s="76"/>
      <c r="BI470" s="76"/>
      <c r="BJ470" s="76"/>
      <c r="BK470" s="76"/>
      <c r="BL470" s="76"/>
      <c r="BM470" s="76"/>
      <c r="BN470" s="76"/>
      <c r="BO470" s="76"/>
      <c r="BP470" s="76"/>
      <c r="BQ470" s="76"/>
      <c r="BR470" s="76"/>
      <c r="BS470" s="76"/>
      <c r="BT470" s="76"/>
      <c r="BU470" s="76"/>
      <c r="BV470" s="76"/>
      <c r="BW470" s="76"/>
      <c r="BX470" s="76"/>
      <c r="BY470" s="76"/>
      <c r="BZ470" s="76"/>
      <c r="CA470" s="76"/>
      <c r="CB470" s="76"/>
      <c r="CC470" s="76"/>
      <c r="CD470" s="76"/>
      <c r="CE470" s="76"/>
      <c r="CF470" s="76"/>
      <c r="CG470" s="76"/>
      <c r="CH470" s="76"/>
      <c r="CI470" s="76"/>
      <c r="CJ470" s="76"/>
      <c r="CK470" s="76"/>
      <c r="CL470" s="76"/>
      <c r="CM470" s="76"/>
      <c r="CN470" s="76"/>
      <c r="CO470" s="76"/>
      <c r="CP470" s="76"/>
      <c r="CQ470" s="76"/>
      <c r="CR470" s="76"/>
      <c r="CS470" s="76"/>
      <c r="CT470" s="76"/>
      <c r="CU470" s="76"/>
      <c r="CV470" s="76"/>
      <c r="CW470" s="76"/>
      <c r="CX470" s="76"/>
      <c r="CY470" s="76"/>
      <c r="CZ470" s="76"/>
      <c r="DA470" s="76"/>
      <c r="DB470" s="76"/>
      <c r="DC470" s="76"/>
      <c r="DD470" s="76"/>
      <c r="DE470" s="76"/>
      <c r="DF470" s="76"/>
      <c r="DG470" s="76"/>
      <c r="DH470" s="76"/>
      <c r="DI470" s="76"/>
      <c r="DJ470" s="76"/>
      <c r="DK470" s="76"/>
      <c r="DL470" s="76"/>
      <c r="DM470" s="76"/>
      <c r="DN470" s="76"/>
      <c r="DO470" s="76"/>
      <c r="DP470" s="76"/>
      <c r="DQ470" s="76"/>
      <c r="DR470" s="76"/>
      <c r="DS470" s="76"/>
      <c r="DT470" s="76"/>
      <c r="DU470" s="76"/>
      <c r="DV470" s="76"/>
      <c r="DW470" s="76"/>
      <c r="DX470" s="76"/>
      <c r="DY470" s="76"/>
      <c r="DZ470" s="76"/>
      <c r="EA470" s="76"/>
      <c r="EB470" s="76"/>
      <c r="EC470" s="76"/>
      <c r="ED470" s="76"/>
      <c r="EE470" s="76"/>
      <c r="EF470" s="76"/>
      <c r="EG470" s="76"/>
      <c r="EH470" s="76"/>
      <c r="EI470" s="76"/>
      <c r="EJ470" s="76"/>
      <c r="EK470" s="76"/>
      <c r="EL470" s="76"/>
      <c r="EM470" s="76"/>
      <c r="EN470" s="76"/>
      <c r="EO470" s="76"/>
      <c r="EP470" s="76"/>
      <c r="EQ470" s="76"/>
      <c r="ER470" s="76"/>
      <c r="ES470" s="76"/>
      <c r="ET470" s="76"/>
      <c r="EU470" s="76"/>
      <c r="EV470" s="76"/>
      <c r="EW470" s="76"/>
      <c r="EX470" s="76"/>
      <c r="EY470" s="76"/>
      <c r="EZ470" s="76"/>
      <c r="FA470" s="76"/>
      <c r="FB470" s="76"/>
      <c r="FC470" s="76"/>
      <c r="FD470" s="76"/>
      <c r="FE470" s="76"/>
      <c r="FF470" s="76"/>
      <c r="FG470" s="76"/>
      <c r="FH470" s="76"/>
      <c r="FI470" s="76"/>
      <c r="FJ470" s="76"/>
      <c r="FK470" s="76"/>
      <c r="FL470" s="76"/>
      <c r="FM470" s="76"/>
      <c r="FN470" s="76"/>
      <c r="FO470" s="76"/>
      <c r="FP470" s="76"/>
      <c r="FQ470" s="76"/>
      <c r="FR470" s="76"/>
      <c r="FS470" s="76"/>
      <c r="FT470" s="76"/>
      <c r="FU470" s="76"/>
      <c r="FV470" s="76"/>
      <c r="FW470" s="76"/>
      <c r="FX470" s="76"/>
      <c r="FY470" s="76"/>
      <c r="FZ470" s="76"/>
      <c r="GA470" s="76"/>
      <c r="GB470" s="76"/>
      <c r="GC470" s="76"/>
      <c r="GD470" s="76"/>
      <c r="GE470" s="76"/>
      <c r="GF470" s="76"/>
      <c r="GG470" s="76"/>
      <c r="GH470" s="76"/>
      <c r="GI470" s="76"/>
      <c r="GJ470" s="76"/>
      <c r="GK470" s="76"/>
      <c r="GL470" s="76"/>
      <c r="GM470" s="76"/>
      <c r="GN470" s="76"/>
      <c r="GO470" s="76"/>
      <c r="GP470" s="76"/>
      <c r="GQ470" s="76"/>
      <c r="GR470" s="76"/>
      <c r="GS470" s="76"/>
      <c r="GT470" s="76"/>
      <c r="GU470" s="76"/>
      <c r="GV470" s="76"/>
    </row>
    <row r="471" spans="2:204" s="156" customFormat="1" ht="18.75">
      <c r="B471" s="169">
        <v>464</v>
      </c>
      <c r="C471" s="356">
        <v>44378</v>
      </c>
      <c r="D471" s="354" t="s">
        <v>956</v>
      </c>
      <c r="E471" s="354"/>
      <c r="F471" s="406">
        <v>44382</v>
      </c>
      <c r="G471" s="11">
        <v>2</v>
      </c>
      <c r="H471" s="125" t="s">
        <v>792</v>
      </c>
      <c r="I471" s="125" t="s">
        <v>916</v>
      </c>
      <c r="J471" s="123" t="s">
        <v>1199</v>
      </c>
      <c r="K471" s="123" t="s">
        <v>1200</v>
      </c>
      <c r="L471" s="238">
        <v>2.23</v>
      </c>
      <c r="M471" s="238">
        <v>2.23</v>
      </c>
      <c r="N471" s="236">
        <f t="shared" si="31"/>
        <v>0</v>
      </c>
      <c r="O471" s="127">
        <v>44054</v>
      </c>
      <c r="P471" s="42">
        <v>10.933333333333334</v>
      </c>
      <c r="Q471" s="337" t="s">
        <v>1282</v>
      </c>
      <c r="R471" s="125" t="s">
        <v>52</v>
      </c>
      <c r="S471" s="125" t="s">
        <v>130</v>
      </c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  <c r="AF471" s="76"/>
      <c r="AG471" s="76"/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  <c r="AR471" s="76"/>
      <c r="AS471" s="76"/>
      <c r="AT471" s="76"/>
      <c r="AU471" s="76"/>
      <c r="AV471" s="76"/>
      <c r="AW471" s="76"/>
      <c r="AX471" s="76"/>
      <c r="AY471" s="76"/>
      <c r="AZ471" s="76"/>
      <c r="BA471" s="76"/>
      <c r="BB471" s="76"/>
      <c r="BC471" s="76"/>
      <c r="BD471" s="76"/>
      <c r="BE471" s="76"/>
      <c r="BF471" s="76"/>
      <c r="BG471" s="76"/>
      <c r="BH471" s="76"/>
      <c r="BI471" s="76"/>
      <c r="BJ471" s="76"/>
      <c r="BK471" s="76"/>
      <c r="BL471" s="76"/>
      <c r="BM471" s="76"/>
      <c r="BN471" s="76"/>
      <c r="BO471" s="76"/>
      <c r="BP471" s="76"/>
      <c r="BQ471" s="76"/>
      <c r="BR471" s="76"/>
      <c r="BS471" s="76"/>
      <c r="BT471" s="76"/>
      <c r="BU471" s="76"/>
      <c r="BV471" s="76"/>
      <c r="BW471" s="76"/>
      <c r="BX471" s="76"/>
      <c r="BY471" s="76"/>
      <c r="BZ471" s="76"/>
      <c r="CA471" s="76"/>
      <c r="CB471" s="76"/>
      <c r="CC471" s="76"/>
      <c r="CD471" s="76"/>
      <c r="CE471" s="76"/>
      <c r="CF471" s="76"/>
      <c r="CG471" s="76"/>
      <c r="CH471" s="76"/>
      <c r="CI471" s="76"/>
      <c r="CJ471" s="76"/>
      <c r="CK471" s="76"/>
      <c r="CL471" s="76"/>
      <c r="CM471" s="76"/>
      <c r="CN471" s="76"/>
      <c r="CO471" s="76"/>
      <c r="CP471" s="76"/>
      <c r="CQ471" s="76"/>
      <c r="CR471" s="76"/>
      <c r="CS471" s="76"/>
      <c r="CT471" s="76"/>
      <c r="CU471" s="76"/>
      <c r="CV471" s="76"/>
      <c r="CW471" s="76"/>
      <c r="CX471" s="76"/>
      <c r="CY471" s="76"/>
      <c r="CZ471" s="76"/>
      <c r="DA471" s="76"/>
      <c r="DB471" s="76"/>
      <c r="DC471" s="76"/>
      <c r="DD471" s="76"/>
      <c r="DE471" s="76"/>
      <c r="DF471" s="76"/>
      <c r="DG471" s="76"/>
      <c r="DH471" s="76"/>
      <c r="DI471" s="76"/>
      <c r="DJ471" s="76"/>
      <c r="DK471" s="76"/>
      <c r="DL471" s="76"/>
      <c r="DM471" s="76"/>
      <c r="DN471" s="76"/>
      <c r="DO471" s="76"/>
      <c r="DP471" s="76"/>
      <c r="DQ471" s="76"/>
      <c r="DR471" s="76"/>
      <c r="DS471" s="76"/>
      <c r="DT471" s="76"/>
      <c r="DU471" s="76"/>
      <c r="DV471" s="76"/>
      <c r="DW471" s="76"/>
      <c r="DX471" s="76"/>
      <c r="DY471" s="76"/>
      <c r="DZ471" s="76"/>
      <c r="EA471" s="76"/>
      <c r="EB471" s="76"/>
      <c r="EC471" s="76"/>
      <c r="ED471" s="76"/>
      <c r="EE471" s="76"/>
      <c r="EF471" s="76"/>
      <c r="EG471" s="76"/>
      <c r="EH471" s="76"/>
      <c r="EI471" s="76"/>
      <c r="EJ471" s="76"/>
      <c r="EK471" s="76"/>
      <c r="EL471" s="76"/>
      <c r="EM471" s="76"/>
      <c r="EN471" s="76"/>
      <c r="EO471" s="76"/>
      <c r="EP471" s="76"/>
      <c r="EQ471" s="76"/>
      <c r="ER471" s="76"/>
      <c r="ES471" s="76"/>
      <c r="ET471" s="76"/>
      <c r="EU471" s="76"/>
      <c r="EV471" s="76"/>
      <c r="EW471" s="76"/>
      <c r="EX471" s="76"/>
      <c r="EY471" s="76"/>
      <c r="EZ471" s="76"/>
      <c r="FA471" s="76"/>
      <c r="FB471" s="76"/>
      <c r="FC471" s="76"/>
      <c r="FD471" s="76"/>
      <c r="FE471" s="76"/>
      <c r="FF471" s="76"/>
      <c r="FG471" s="76"/>
      <c r="FH471" s="76"/>
      <c r="FI471" s="76"/>
      <c r="FJ471" s="76"/>
      <c r="FK471" s="76"/>
      <c r="FL471" s="76"/>
      <c r="FM471" s="76"/>
      <c r="FN471" s="76"/>
      <c r="FO471" s="76"/>
      <c r="FP471" s="76"/>
      <c r="FQ471" s="76"/>
      <c r="FR471" s="76"/>
      <c r="FS471" s="76"/>
      <c r="FT471" s="76"/>
      <c r="FU471" s="76"/>
      <c r="FV471" s="76"/>
      <c r="FW471" s="76"/>
      <c r="FX471" s="76"/>
      <c r="FY471" s="76"/>
      <c r="FZ471" s="76"/>
      <c r="GA471" s="76"/>
      <c r="GB471" s="76"/>
      <c r="GC471" s="76"/>
      <c r="GD471" s="76"/>
      <c r="GE471" s="76"/>
      <c r="GF471" s="76"/>
      <c r="GG471" s="76"/>
      <c r="GH471" s="76"/>
      <c r="GI471" s="76"/>
      <c r="GJ471" s="76"/>
      <c r="GK471" s="76"/>
      <c r="GL471" s="76"/>
      <c r="GM471" s="76"/>
      <c r="GN471" s="76"/>
      <c r="GO471" s="76"/>
      <c r="GP471" s="76"/>
      <c r="GQ471" s="76"/>
      <c r="GR471" s="76"/>
      <c r="GS471" s="76"/>
      <c r="GT471" s="76"/>
      <c r="GU471" s="76"/>
      <c r="GV471" s="76"/>
    </row>
    <row r="472" spans="2:204" s="156" customFormat="1" ht="18.75">
      <c r="B472" s="169">
        <v>465</v>
      </c>
      <c r="C472" s="356">
        <v>44378</v>
      </c>
      <c r="D472" s="354" t="s">
        <v>956</v>
      </c>
      <c r="E472" s="354"/>
      <c r="F472" s="406">
        <v>44382</v>
      </c>
      <c r="G472" s="14">
        <v>3</v>
      </c>
      <c r="H472" s="125" t="s">
        <v>1201</v>
      </c>
      <c r="I472" s="125" t="s">
        <v>1202</v>
      </c>
      <c r="J472" s="123" t="s">
        <v>737</v>
      </c>
      <c r="K472" s="123" t="s">
        <v>1203</v>
      </c>
      <c r="L472" s="238">
        <v>3.17</v>
      </c>
      <c r="M472" s="238">
        <v>0.1</v>
      </c>
      <c r="N472" s="236">
        <f t="shared" si="31"/>
        <v>3.07</v>
      </c>
      <c r="O472" s="127">
        <v>44055</v>
      </c>
      <c r="P472" s="42">
        <v>10.9</v>
      </c>
      <c r="Q472" s="337" t="s">
        <v>1282</v>
      </c>
      <c r="R472" s="125" t="s">
        <v>20</v>
      </c>
      <c r="S472" s="125" t="s">
        <v>112</v>
      </c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  <c r="AF472" s="76"/>
      <c r="AG472" s="76"/>
      <c r="AH472" s="76"/>
      <c r="AI472" s="76"/>
      <c r="AJ472" s="76"/>
      <c r="AK472" s="76"/>
      <c r="AL472" s="76"/>
      <c r="AM472" s="76"/>
      <c r="AN472" s="76"/>
      <c r="AO472" s="76"/>
      <c r="AP472" s="76"/>
      <c r="AQ472" s="76"/>
      <c r="AR472" s="76"/>
      <c r="AS472" s="76"/>
      <c r="AT472" s="76"/>
      <c r="AU472" s="76"/>
      <c r="AV472" s="76"/>
      <c r="AW472" s="76"/>
      <c r="AX472" s="76"/>
      <c r="AY472" s="76"/>
      <c r="AZ472" s="76"/>
      <c r="BA472" s="76"/>
      <c r="BB472" s="76"/>
      <c r="BC472" s="76"/>
      <c r="BD472" s="76"/>
      <c r="BE472" s="76"/>
      <c r="BF472" s="76"/>
      <c r="BG472" s="76"/>
      <c r="BH472" s="76"/>
      <c r="BI472" s="76"/>
      <c r="BJ472" s="76"/>
      <c r="BK472" s="76"/>
      <c r="BL472" s="76"/>
      <c r="BM472" s="76"/>
      <c r="BN472" s="76"/>
      <c r="BO472" s="76"/>
      <c r="BP472" s="76"/>
      <c r="BQ472" s="76"/>
      <c r="BR472" s="76"/>
      <c r="BS472" s="76"/>
      <c r="BT472" s="76"/>
      <c r="BU472" s="76"/>
      <c r="BV472" s="76"/>
      <c r="BW472" s="76"/>
      <c r="BX472" s="76"/>
      <c r="BY472" s="76"/>
      <c r="BZ472" s="76"/>
      <c r="CA472" s="76"/>
      <c r="CB472" s="76"/>
      <c r="CC472" s="76"/>
      <c r="CD472" s="76"/>
      <c r="CE472" s="76"/>
      <c r="CF472" s="76"/>
      <c r="CG472" s="76"/>
      <c r="CH472" s="76"/>
      <c r="CI472" s="76"/>
      <c r="CJ472" s="76"/>
      <c r="CK472" s="76"/>
      <c r="CL472" s="76"/>
      <c r="CM472" s="76"/>
      <c r="CN472" s="76"/>
      <c r="CO472" s="76"/>
      <c r="CP472" s="76"/>
      <c r="CQ472" s="76"/>
      <c r="CR472" s="76"/>
      <c r="CS472" s="76"/>
      <c r="CT472" s="76"/>
      <c r="CU472" s="76"/>
      <c r="CV472" s="76"/>
      <c r="CW472" s="76"/>
      <c r="CX472" s="76"/>
      <c r="CY472" s="76"/>
      <c r="CZ472" s="76"/>
      <c r="DA472" s="76"/>
      <c r="DB472" s="76"/>
      <c r="DC472" s="76"/>
      <c r="DD472" s="76"/>
      <c r="DE472" s="76"/>
      <c r="DF472" s="76"/>
      <c r="DG472" s="76"/>
      <c r="DH472" s="76"/>
      <c r="DI472" s="76"/>
      <c r="DJ472" s="76"/>
      <c r="DK472" s="76"/>
      <c r="DL472" s="76"/>
      <c r="DM472" s="76"/>
      <c r="DN472" s="76"/>
      <c r="DO472" s="76"/>
      <c r="DP472" s="76"/>
      <c r="DQ472" s="76"/>
      <c r="DR472" s="76"/>
      <c r="DS472" s="76"/>
      <c r="DT472" s="76"/>
      <c r="DU472" s="76"/>
      <c r="DV472" s="76"/>
      <c r="DW472" s="76"/>
      <c r="DX472" s="76"/>
      <c r="DY472" s="76"/>
      <c r="DZ472" s="76"/>
      <c r="EA472" s="76"/>
      <c r="EB472" s="76"/>
      <c r="EC472" s="76"/>
      <c r="ED472" s="76"/>
      <c r="EE472" s="76"/>
      <c r="EF472" s="76"/>
      <c r="EG472" s="76"/>
      <c r="EH472" s="76"/>
      <c r="EI472" s="76"/>
      <c r="EJ472" s="76"/>
      <c r="EK472" s="76"/>
      <c r="EL472" s="76"/>
      <c r="EM472" s="76"/>
      <c r="EN472" s="76"/>
      <c r="EO472" s="76"/>
      <c r="EP472" s="76"/>
      <c r="EQ472" s="76"/>
      <c r="ER472" s="76"/>
      <c r="ES472" s="76"/>
      <c r="ET472" s="76"/>
      <c r="EU472" s="76"/>
      <c r="EV472" s="76"/>
      <c r="EW472" s="76"/>
      <c r="EX472" s="76"/>
      <c r="EY472" s="76"/>
      <c r="EZ472" s="76"/>
      <c r="FA472" s="76"/>
      <c r="FB472" s="76"/>
      <c r="FC472" s="76"/>
      <c r="FD472" s="76"/>
      <c r="FE472" s="76"/>
      <c r="FF472" s="76"/>
      <c r="FG472" s="76"/>
      <c r="FH472" s="76"/>
      <c r="FI472" s="76"/>
      <c r="FJ472" s="76"/>
      <c r="FK472" s="76"/>
      <c r="FL472" s="76"/>
      <c r="FM472" s="76"/>
      <c r="FN472" s="76"/>
      <c r="FO472" s="76"/>
      <c r="FP472" s="76"/>
      <c r="FQ472" s="76"/>
      <c r="FR472" s="76"/>
      <c r="FS472" s="76"/>
      <c r="FT472" s="76"/>
      <c r="FU472" s="76"/>
      <c r="FV472" s="76"/>
      <c r="FW472" s="76"/>
      <c r="FX472" s="76"/>
      <c r="FY472" s="76"/>
      <c r="FZ472" s="76"/>
      <c r="GA472" s="76"/>
      <c r="GB472" s="76"/>
      <c r="GC472" s="76"/>
      <c r="GD472" s="76"/>
      <c r="GE472" s="76"/>
      <c r="GF472" s="76"/>
      <c r="GG472" s="76"/>
      <c r="GH472" s="76"/>
      <c r="GI472" s="76"/>
      <c r="GJ472" s="76"/>
      <c r="GK472" s="76"/>
      <c r="GL472" s="76"/>
      <c r="GM472" s="76"/>
      <c r="GN472" s="76"/>
      <c r="GO472" s="76"/>
      <c r="GP472" s="76"/>
      <c r="GQ472" s="76"/>
      <c r="GR472" s="76"/>
      <c r="GS472" s="76"/>
      <c r="GT472" s="76"/>
      <c r="GU472" s="76"/>
      <c r="GV472" s="76"/>
    </row>
    <row r="473" spans="2:204" s="156" customFormat="1" ht="18.75">
      <c r="B473" s="169">
        <v>466</v>
      </c>
      <c r="C473" s="356">
        <v>44378</v>
      </c>
      <c r="D473" s="354" t="s">
        <v>956</v>
      </c>
      <c r="E473" s="354"/>
      <c r="F473" s="406">
        <v>44382</v>
      </c>
      <c r="G473" s="14">
        <v>3</v>
      </c>
      <c r="H473" s="125" t="s">
        <v>349</v>
      </c>
      <c r="I473" s="125" t="s">
        <v>346</v>
      </c>
      <c r="J473" s="123" t="s">
        <v>1088</v>
      </c>
      <c r="K473" s="123" t="s">
        <v>1204</v>
      </c>
      <c r="L473" s="238">
        <v>1.6</v>
      </c>
      <c r="M473" s="238">
        <v>1.5</v>
      </c>
      <c r="N473" s="236">
        <f t="shared" si="31"/>
        <v>0.10000000000000009</v>
      </c>
      <c r="O473" s="127">
        <v>44068</v>
      </c>
      <c r="P473" s="42">
        <v>10.466666666666667</v>
      </c>
      <c r="Q473" s="337" t="s">
        <v>1282</v>
      </c>
      <c r="R473" s="125" t="s">
        <v>52</v>
      </c>
      <c r="S473" s="125" t="s">
        <v>112</v>
      </c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  <c r="AI473" s="76"/>
      <c r="AJ473" s="76"/>
      <c r="AK473" s="76"/>
      <c r="AL473" s="76"/>
      <c r="AM473" s="76"/>
      <c r="AN473" s="76"/>
      <c r="AO473" s="76"/>
      <c r="AP473" s="76"/>
      <c r="AQ473" s="76"/>
      <c r="AR473" s="76"/>
      <c r="AS473" s="76"/>
      <c r="AT473" s="76"/>
      <c r="AU473" s="76"/>
      <c r="AV473" s="76"/>
      <c r="AW473" s="76"/>
      <c r="AX473" s="76"/>
      <c r="AY473" s="76"/>
      <c r="AZ473" s="76"/>
      <c r="BA473" s="76"/>
      <c r="BB473" s="76"/>
      <c r="BC473" s="76"/>
      <c r="BD473" s="76"/>
      <c r="BE473" s="76"/>
      <c r="BF473" s="76"/>
      <c r="BG473" s="76"/>
      <c r="BH473" s="76"/>
      <c r="BI473" s="76"/>
      <c r="BJ473" s="76"/>
      <c r="BK473" s="76"/>
      <c r="BL473" s="76"/>
      <c r="BM473" s="76"/>
      <c r="BN473" s="76"/>
      <c r="BO473" s="76"/>
      <c r="BP473" s="76"/>
      <c r="BQ473" s="76"/>
      <c r="BR473" s="76"/>
      <c r="BS473" s="76"/>
      <c r="BT473" s="76"/>
      <c r="BU473" s="76"/>
      <c r="BV473" s="76"/>
      <c r="BW473" s="76"/>
      <c r="BX473" s="76"/>
      <c r="BY473" s="76"/>
      <c r="BZ473" s="76"/>
      <c r="CA473" s="76"/>
      <c r="CB473" s="76"/>
      <c r="CC473" s="76"/>
      <c r="CD473" s="76"/>
      <c r="CE473" s="76"/>
      <c r="CF473" s="76"/>
      <c r="CG473" s="76"/>
      <c r="CH473" s="76"/>
      <c r="CI473" s="76"/>
      <c r="CJ473" s="76"/>
      <c r="CK473" s="76"/>
      <c r="CL473" s="76"/>
      <c r="CM473" s="76"/>
      <c r="CN473" s="76"/>
      <c r="CO473" s="76"/>
      <c r="CP473" s="76"/>
      <c r="CQ473" s="76"/>
      <c r="CR473" s="76"/>
      <c r="CS473" s="76"/>
      <c r="CT473" s="76"/>
      <c r="CU473" s="76"/>
      <c r="CV473" s="76"/>
      <c r="CW473" s="76"/>
      <c r="CX473" s="76"/>
      <c r="CY473" s="76"/>
      <c r="CZ473" s="76"/>
      <c r="DA473" s="76"/>
      <c r="DB473" s="76"/>
      <c r="DC473" s="76"/>
      <c r="DD473" s="76"/>
      <c r="DE473" s="76"/>
      <c r="DF473" s="76"/>
      <c r="DG473" s="76"/>
      <c r="DH473" s="76"/>
      <c r="DI473" s="76"/>
      <c r="DJ473" s="76"/>
      <c r="DK473" s="76"/>
      <c r="DL473" s="76"/>
      <c r="DM473" s="76"/>
      <c r="DN473" s="76"/>
      <c r="DO473" s="76"/>
      <c r="DP473" s="76"/>
      <c r="DQ473" s="76"/>
      <c r="DR473" s="76"/>
      <c r="DS473" s="76"/>
      <c r="DT473" s="76"/>
      <c r="DU473" s="76"/>
      <c r="DV473" s="76"/>
      <c r="DW473" s="76"/>
      <c r="DX473" s="76"/>
      <c r="DY473" s="76"/>
      <c r="DZ473" s="76"/>
      <c r="EA473" s="76"/>
      <c r="EB473" s="76"/>
      <c r="EC473" s="76"/>
      <c r="ED473" s="76"/>
      <c r="EE473" s="76"/>
      <c r="EF473" s="76"/>
      <c r="EG473" s="76"/>
      <c r="EH473" s="76"/>
      <c r="EI473" s="76"/>
      <c r="EJ473" s="76"/>
      <c r="EK473" s="76"/>
      <c r="EL473" s="76"/>
      <c r="EM473" s="76"/>
      <c r="EN473" s="76"/>
      <c r="EO473" s="76"/>
      <c r="EP473" s="76"/>
      <c r="EQ473" s="76"/>
      <c r="ER473" s="76"/>
      <c r="ES473" s="76"/>
      <c r="ET473" s="76"/>
      <c r="EU473" s="76"/>
      <c r="EV473" s="76"/>
      <c r="EW473" s="76"/>
      <c r="EX473" s="76"/>
      <c r="EY473" s="76"/>
      <c r="EZ473" s="76"/>
      <c r="FA473" s="76"/>
      <c r="FB473" s="76"/>
      <c r="FC473" s="76"/>
      <c r="FD473" s="76"/>
      <c r="FE473" s="76"/>
      <c r="FF473" s="76"/>
      <c r="FG473" s="76"/>
      <c r="FH473" s="76"/>
      <c r="FI473" s="76"/>
      <c r="FJ473" s="76"/>
      <c r="FK473" s="76"/>
      <c r="FL473" s="76"/>
      <c r="FM473" s="76"/>
      <c r="FN473" s="76"/>
      <c r="FO473" s="76"/>
      <c r="FP473" s="76"/>
      <c r="FQ473" s="76"/>
      <c r="FR473" s="76"/>
      <c r="FS473" s="76"/>
      <c r="FT473" s="76"/>
      <c r="FU473" s="76"/>
      <c r="FV473" s="76"/>
      <c r="FW473" s="76"/>
      <c r="FX473" s="76"/>
      <c r="FY473" s="76"/>
      <c r="FZ473" s="76"/>
      <c r="GA473" s="76"/>
      <c r="GB473" s="76"/>
      <c r="GC473" s="76"/>
      <c r="GD473" s="76"/>
      <c r="GE473" s="76"/>
      <c r="GF473" s="76"/>
      <c r="GG473" s="76"/>
      <c r="GH473" s="76"/>
      <c r="GI473" s="76"/>
      <c r="GJ473" s="76"/>
      <c r="GK473" s="76"/>
      <c r="GL473" s="76"/>
      <c r="GM473" s="76"/>
      <c r="GN473" s="76"/>
      <c r="GO473" s="76"/>
      <c r="GP473" s="76"/>
      <c r="GQ473" s="76"/>
      <c r="GR473" s="76"/>
      <c r="GS473" s="76"/>
      <c r="GT473" s="76"/>
      <c r="GU473" s="76"/>
      <c r="GV473" s="76"/>
    </row>
    <row r="474" spans="2:204" s="156" customFormat="1" ht="18.75">
      <c r="B474" s="169">
        <v>467</v>
      </c>
      <c r="C474" s="356">
        <v>44378</v>
      </c>
      <c r="D474" s="354" t="s">
        <v>956</v>
      </c>
      <c r="E474" s="354"/>
      <c r="F474" s="406">
        <v>44382</v>
      </c>
      <c r="G474" s="14">
        <v>3</v>
      </c>
      <c r="H474" s="125" t="s">
        <v>349</v>
      </c>
      <c r="I474" s="125" t="s">
        <v>346</v>
      </c>
      <c r="J474" s="123" t="s">
        <v>1019</v>
      </c>
      <c r="K474" s="123" t="s">
        <v>1205</v>
      </c>
      <c r="L474" s="238">
        <v>3.38</v>
      </c>
      <c r="M474" s="238">
        <v>2.38</v>
      </c>
      <c r="N474" s="236">
        <f t="shared" si="31"/>
        <v>1</v>
      </c>
      <c r="O474" s="127">
        <v>44118</v>
      </c>
      <c r="P474" s="42">
        <v>8.8000000000000007</v>
      </c>
      <c r="Q474" s="337" t="s">
        <v>1282</v>
      </c>
      <c r="R474" s="125" t="s">
        <v>52</v>
      </c>
      <c r="S474" s="125" t="s">
        <v>56</v>
      </c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  <c r="AI474" s="76"/>
      <c r="AJ474" s="76"/>
      <c r="AK474" s="76"/>
      <c r="AL474" s="76"/>
      <c r="AM474" s="76"/>
      <c r="AN474" s="76"/>
      <c r="AO474" s="76"/>
      <c r="AP474" s="76"/>
      <c r="AQ474" s="76"/>
      <c r="AR474" s="76"/>
      <c r="AS474" s="76"/>
      <c r="AT474" s="76"/>
      <c r="AU474" s="76"/>
      <c r="AV474" s="76"/>
      <c r="AW474" s="76"/>
      <c r="AX474" s="76"/>
      <c r="AY474" s="76"/>
      <c r="AZ474" s="76"/>
      <c r="BA474" s="76"/>
      <c r="BB474" s="76"/>
      <c r="BC474" s="76"/>
      <c r="BD474" s="76"/>
      <c r="BE474" s="76"/>
      <c r="BF474" s="76"/>
      <c r="BG474" s="76"/>
      <c r="BH474" s="76"/>
      <c r="BI474" s="76"/>
      <c r="BJ474" s="76"/>
      <c r="BK474" s="76"/>
      <c r="BL474" s="76"/>
      <c r="BM474" s="76"/>
      <c r="BN474" s="76"/>
      <c r="BO474" s="76"/>
      <c r="BP474" s="76"/>
      <c r="BQ474" s="76"/>
      <c r="BR474" s="76"/>
      <c r="BS474" s="76"/>
      <c r="BT474" s="76"/>
      <c r="BU474" s="76"/>
      <c r="BV474" s="76"/>
      <c r="BW474" s="76"/>
      <c r="BX474" s="76"/>
      <c r="BY474" s="76"/>
      <c r="BZ474" s="76"/>
      <c r="CA474" s="76"/>
      <c r="CB474" s="76"/>
      <c r="CC474" s="76"/>
      <c r="CD474" s="76"/>
      <c r="CE474" s="76"/>
      <c r="CF474" s="76"/>
      <c r="CG474" s="76"/>
      <c r="CH474" s="76"/>
      <c r="CI474" s="76"/>
      <c r="CJ474" s="76"/>
      <c r="CK474" s="76"/>
      <c r="CL474" s="76"/>
      <c r="CM474" s="76"/>
      <c r="CN474" s="76"/>
      <c r="CO474" s="76"/>
      <c r="CP474" s="76"/>
      <c r="CQ474" s="76"/>
      <c r="CR474" s="76"/>
      <c r="CS474" s="76"/>
      <c r="CT474" s="76"/>
      <c r="CU474" s="76"/>
      <c r="CV474" s="76"/>
      <c r="CW474" s="76"/>
      <c r="CX474" s="76"/>
      <c r="CY474" s="76"/>
      <c r="CZ474" s="76"/>
      <c r="DA474" s="76"/>
      <c r="DB474" s="76"/>
      <c r="DC474" s="76"/>
      <c r="DD474" s="76"/>
      <c r="DE474" s="76"/>
      <c r="DF474" s="76"/>
      <c r="DG474" s="76"/>
      <c r="DH474" s="76"/>
      <c r="DI474" s="76"/>
      <c r="DJ474" s="76"/>
      <c r="DK474" s="76"/>
      <c r="DL474" s="76"/>
      <c r="DM474" s="76"/>
      <c r="DN474" s="76"/>
      <c r="DO474" s="76"/>
      <c r="DP474" s="76"/>
      <c r="DQ474" s="76"/>
      <c r="DR474" s="76"/>
      <c r="DS474" s="76"/>
      <c r="DT474" s="76"/>
      <c r="DU474" s="76"/>
      <c r="DV474" s="76"/>
      <c r="DW474" s="76"/>
      <c r="DX474" s="76"/>
      <c r="DY474" s="76"/>
      <c r="DZ474" s="76"/>
      <c r="EA474" s="76"/>
      <c r="EB474" s="76"/>
      <c r="EC474" s="76"/>
      <c r="ED474" s="76"/>
      <c r="EE474" s="76"/>
      <c r="EF474" s="76"/>
      <c r="EG474" s="76"/>
      <c r="EH474" s="76"/>
      <c r="EI474" s="76"/>
      <c r="EJ474" s="76"/>
      <c r="EK474" s="76"/>
      <c r="EL474" s="76"/>
      <c r="EM474" s="76"/>
      <c r="EN474" s="76"/>
      <c r="EO474" s="76"/>
      <c r="EP474" s="76"/>
      <c r="EQ474" s="76"/>
      <c r="ER474" s="76"/>
      <c r="ES474" s="76"/>
      <c r="ET474" s="76"/>
      <c r="EU474" s="76"/>
      <c r="EV474" s="76"/>
      <c r="EW474" s="76"/>
      <c r="EX474" s="76"/>
      <c r="EY474" s="76"/>
      <c r="EZ474" s="76"/>
      <c r="FA474" s="76"/>
      <c r="FB474" s="76"/>
      <c r="FC474" s="76"/>
      <c r="FD474" s="76"/>
      <c r="FE474" s="76"/>
      <c r="FF474" s="76"/>
      <c r="FG474" s="76"/>
      <c r="FH474" s="76"/>
      <c r="FI474" s="76"/>
      <c r="FJ474" s="76"/>
      <c r="FK474" s="76"/>
      <c r="FL474" s="76"/>
      <c r="FM474" s="76"/>
      <c r="FN474" s="76"/>
      <c r="FO474" s="76"/>
      <c r="FP474" s="76"/>
      <c r="FQ474" s="76"/>
      <c r="FR474" s="76"/>
      <c r="FS474" s="76"/>
      <c r="FT474" s="76"/>
      <c r="FU474" s="76"/>
      <c r="FV474" s="76"/>
      <c r="FW474" s="76"/>
      <c r="FX474" s="76"/>
      <c r="FY474" s="76"/>
      <c r="FZ474" s="76"/>
      <c r="GA474" s="76"/>
      <c r="GB474" s="76"/>
      <c r="GC474" s="76"/>
      <c r="GD474" s="76"/>
      <c r="GE474" s="76"/>
      <c r="GF474" s="76"/>
      <c r="GG474" s="76"/>
      <c r="GH474" s="76"/>
      <c r="GI474" s="76"/>
      <c r="GJ474" s="76"/>
      <c r="GK474" s="76"/>
      <c r="GL474" s="76"/>
      <c r="GM474" s="76"/>
      <c r="GN474" s="76"/>
      <c r="GO474" s="76"/>
      <c r="GP474" s="76"/>
      <c r="GQ474" s="76"/>
      <c r="GR474" s="76"/>
      <c r="GS474" s="76"/>
      <c r="GT474" s="76"/>
      <c r="GU474" s="76"/>
      <c r="GV474" s="76"/>
    </row>
    <row r="475" spans="2:204" s="156" customFormat="1" ht="18.75">
      <c r="B475" s="169">
        <v>468</v>
      </c>
      <c r="C475" s="356">
        <v>44378</v>
      </c>
      <c r="D475" s="354" t="s">
        <v>956</v>
      </c>
      <c r="E475" s="354"/>
      <c r="F475" s="406">
        <v>44382</v>
      </c>
      <c r="G475" s="14">
        <v>3</v>
      </c>
      <c r="H475" s="125" t="s">
        <v>349</v>
      </c>
      <c r="I475" s="125" t="s">
        <v>346</v>
      </c>
      <c r="J475" s="123" t="s">
        <v>1019</v>
      </c>
      <c r="K475" s="123" t="s">
        <v>1206</v>
      </c>
      <c r="L475" s="238">
        <v>6.08</v>
      </c>
      <c r="M475" s="238">
        <v>2</v>
      </c>
      <c r="N475" s="236">
        <f t="shared" si="31"/>
        <v>4.08</v>
      </c>
      <c r="O475" s="127">
        <v>44127</v>
      </c>
      <c r="P475" s="42">
        <v>8.5</v>
      </c>
      <c r="Q475" s="337" t="s">
        <v>1282</v>
      </c>
      <c r="R475" s="125" t="s">
        <v>52</v>
      </c>
      <c r="S475" s="125" t="s">
        <v>56</v>
      </c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  <c r="AR475" s="76"/>
      <c r="AS475" s="76"/>
      <c r="AT475" s="76"/>
      <c r="AU475" s="76"/>
      <c r="AV475" s="76"/>
      <c r="AW475" s="76"/>
      <c r="AX475" s="76"/>
      <c r="AY475" s="76"/>
      <c r="AZ475" s="76"/>
      <c r="BA475" s="76"/>
      <c r="BB475" s="76"/>
      <c r="BC475" s="76"/>
      <c r="BD475" s="76"/>
      <c r="BE475" s="76"/>
      <c r="BF475" s="76"/>
      <c r="BG475" s="76"/>
      <c r="BH475" s="76"/>
      <c r="BI475" s="76"/>
      <c r="BJ475" s="76"/>
      <c r="BK475" s="76"/>
      <c r="BL475" s="76"/>
      <c r="BM475" s="76"/>
      <c r="BN475" s="76"/>
      <c r="BO475" s="76"/>
      <c r="BP475" s="76"/>
      <c r="BQ475" s="76"/>
      <c r="BR475" s="76"/>
      <c r="BS475" s="76"/>
      <c r="BT475" s="76"/>
      <c r="BU475" s="76"/>
      <c r="BV475" s="76"/>
      <c r="BW475" s="76"/>
      <c r="BX475" s="76"/>
      <c r="BY475" s="76"/>
      <c r="BZ475" s="76"/>
      <c r="CA475" s="76"/>
      <c r="CB475" s="76"/>
      <c r="CC475" s="76"/>
      <c r="CD475" s="76"/>
      <c r="CE475" s="76"/>
      <c r="CF475" s="76"/>
      <c r="CG475" s="76"/>
      <c r="CH475" s="76"/>
      <c r="CI475" s="76"/>
      <c r="CJ475" s="76"/>
      <c r="CK475" s="76"/>
      <c r="CL475" s="76"/>
      <c r="CM475" s="76"/>
      <c r="CN475" s="76"/>
      <c r="CO475" s="76"/>
      <c r="CP475" s="76"/>
      <c r="CQ475" s="76"/>
      <c r="CR475" s="76"/>
      <c r="CS475" s="76"/>
      <c r="CT475" s="76"/>
      <c r="CU475" s="76"/>
      <c r="CV475" s="76"/>
      <c r="CW475" s="76"/>
      <c r="CX475" s="76"/>
      <c r="CY475" s="76"/>
      <c r="CZ475" s="76"/>
      <c r="DA475" s="76"/>
      <c r="DB475" s="76"/>
      <c r="DC475" s="76"/>
      <c r="DD475" s="76"/>
      <c r="DE475" s="76"/>
      <c r="DF475" s="76"/>
      <c r="DG475" s="76"/>
      <c r="DH475" s="76"/>
      <c r="DI475" s="76"/>
      <c r="DJ475" s="76"/>
      <c r="DK475" s="76"/>
      <c r="DL475" s="76"/>
      <c r="DM475" s="76"/>
      <c r="DN475" s="76"/>
      <c r="DO475" s="76"/>
      <c r="DP475" s="76"/>
      <c r="DQ475" s="76"/>
      <c r="DR475" s="76"/>
      <c r="DS475" s="76"/>
      <c r="DT475" s="76"/>
      <c r="DU475" s="76"/>
      <c r="DV475" s="76"/>
      <c r="DW475" s="76"/>
      <c r="DX475" s="76"/>
      <c r="DY475" s="76"/>
      <c r="DZ475" s="76"/>
      <c r="EA475" s="76"/>
      <c r="EB475" s="76"/>
      <c r="EC475" s="76"/>
      <c r="ED475" s="76"/>
      <c r="EE475" s="76"/>
      <c r="EF475" s="76"/>
      <c r="EG475" s="76"/>
      <c r="EH475" s="76"/>
      <c r="EI475" s="76"/>
      <c r="EJ475" s="76"/>
      <c r="EK475" s="76"/>
      <c r="EL475" s="76"/>
      <c r="EM475" s="76"/>
      <c r="EN475" s="76"/>
      <c r="EO475" s="76"/>
      <c r="EP475" s="76"/>
      <c r="EQ475" s="76"/>
      <c r="ER475" s="76"/>
      <c r="ES475" s="76"/>
      <c r="ET475" s="76"/>
      <c r="EU475" s="76"/>
      <c r="EV475" s="76"/>
      <c r="EW475" s="76"/>
      <c r="EX475" s="76"/>
      <c r="EY475" s="76"/>
      <c r="EZ475" s="76"/>
      <c r="FA475" s="76"/>
      <c r="FB475" s="76"/>
      <c r="FC475" s="76"/>
      <c r="FD475" s="76"/>
      <c r="FE475" s="76"/>
      <c r="FF475" s="76"/>
      <c r="FG475" s="76"/>
      <c r="FH475" s="76"/>
      <c r="FI475" s="76"/>
      <c r="FJ475" s="76"/>
      <c r="FK475" s="76"/>
      <c r="FL475" s="76"/>
      <c r="FM475" s="76"/>
      <c r="FN475" s="76"/>
      <c r="FO475" s="76"/>
      <c r="FP475" s="76"/>
      <c r="FQ475" s="76"/>
      <c r="FR475" s="76"/>
      <c r="FS475" s="76"/>
      <c r="FT475" s="76"/>
      <c r="FU475" s="76"/>
      <c r="FV475" s="76"/>
      <c r="FW475" s="76"/>
      <c r="FX475" s="76"/>
      <c r="FY475" s="76"/>
      <c r="FZ475" s="76"/>
      <c r="GA475" s="76"/>
      <c r="GB475" s="76"/>
      <c r="GC475" s="76"/>
      <c r="GD475" s="76"/>
      <c r="GE475" s="76"/>
      <c r="GF475" s="76"/>
      <c r="GG475" s="76"/>
      <c r="GH475" s="76"/>
      <c r="GI475" s="76"/>
      <c r="GJ475" s="76"/>
      <c r="GK475" s="76"/>
      <c r="GL475" s="76"/>
      <c r="GM475" s="76"/>
      <c r="GN475" s="76"/>
      <c r="GO475" s="76"/>
      <c r="GP475" s="76"/>
      <c r="GQ475" s="76"/>
      <c r="GR475" s="76"/>
      <c r="GS475" s="76"/>
      <c r="GT475" s="76"/>
      <c r="GU475" s="76"/>
      <c r="GV475" s="76"/>
    </row>
    <row r="476" spans="2:204" s="156" customFormat="1" ht="18.75">
      <c r="B476" s="169">
        <v>469</v>
      </c>
      <c r="C476" s="356">
        <v>44378</v>
      </c>
      <c r="D476" s="354" t="s">
        <v>956</v>
      </c>
      <c r="E476" s="354"/>
      <c r="F476" s="406">
        <v>44382</v>
      </c>
      <c r="G476" s="14">
        <v>3</v>
      </c>
      <c r="H476" s="125" t="s">
        <v>349</v>
      </c>
      <c r="I476" s="125" t="s">
        <v>346</v>
      </c>
      <c r="J476" s="123" t="s">
        <v>1019</v>
      </c>
      <c r="K476" s="123" t="s">
        <v>1207</v>
      </c>
      <c r="L476" s="238">
        <v>4.32</v>
      </c>
      <c r="M476" s="238">
        <v>0.2</v>
      </c>
      <c r="N476" s="236">
        <f t="shared" si="31"/>
        <v>4.12</v>
      </c>
      <c r="O476" s="127">
        <v>44122</v>
      </c>
      <c r="P476" s="42">
        <v>8.6666666666666661</v>
      </c>
      <c r="Q476" s="337" t="s">
        <v>1282</v>
      </c>
      <c r="R476" s="125" t="s">
        <v>52</v>
      </c>
      <c r="S476" s="125" t="s">
        <v>56</v>
      </c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  <c r="AE476" s="76"/>
      <c r="AF476" s="76"/>
      <c r="AG476" s="76"/>
      <c r="AH476" s="76"/>
      <c r="AI476" s="76"/>
      <c r="AJ476" s="76"/>
      <c r="AK476" s="76"/>
      <c r="AL476" s="76"/>
      <c r="AM476" s="76"/>
      <c r="AN476" s="76"/>
      <c r="AO476" s="76"/>
      <c r="AP476" s="76"/>
      <c r="AQ476" s="76"/>
      <c r="AR476" s="76"/>
      <c r="AS476" s="76"/>
      <c r="AT476" s="76"/>
      <c r="AU476" s="76"/>
      <c r="AV476" s="76"/>
      <c r="AW476" s="76"/>
      <c r="AX476" s="76"/>
      <c r="AY476" s="76"/>
      <c r="AZ476" s="76"/>
      <c r="BA476" s="76"/>
      <c r="BB476" s="76"/>
      <c r="BC476" s="76"/>
      <c r="BD476" s="76"/>
      <c r="BE476" s="76"/>
      <c r="BF476" s="76"/>
      <c r="BG476" s="76"/>
      <c r="BH476" s="76"/>
      <c r="BI476" s="76"/>
      <c r="BJ476" s="76"/>
      <c r="BK476" s="76"/>
      <c r="BL476" s="76"/>
      <c r="BM476" s="76"/>
      <c r="BN476" s="76"/>
      <c r="BO476" s="76"/>
      <c r="BP476" s="76"/>
      <c r="BQ476" s="76"/>
      <c r="BR476" s="76"/>
      <c r="BS476" s="76"/>
      <c r="BT476" s="76"/>
      <c r="BU476" s="76"/>
      <c r="BV476" s="76"/>
      <c r="BW476" s="76"/>
      <c r="BX476" s="76"/>
      <c r="BY476" s="76"/>
      <c r="BZ476" s="76"/>
      <c r="CA476" s="76"/>
      <c r="CB476" s="76"/>
      <c r="CC476" s="76"/>
      <c r="CD476" s="76"/>
      <c r="CE476" s="76"/>
      <c r="CF476" s="76"/>
      <c r="CG476" s="76"/>
      <c r="CH476" s="76"/>
      <c r="CI476" s="76"/>
      <c r="CJ476" s="76"/>
      <c r="CK476" s="76"/>
      <c r="CL476" s="76"/>
      <c r="CM476" s="76"/>
      <c r="CN476" s="76"/>
      <c r="CO476" s="76"/>
      <c r="CP476" s="76"/>
      <c r="CQ476" s="76"/>
      <c r="CR476" s="76"/>
      <c r="CS476" s="76"/>
      <c r="CT476" s="76"/>
      <c r="CU476" s="76"/>
      <c r="CV476" s="76"/>
      <c r="CW476" s="76"/>
      <c r="CX476" s="76"/>
      <c r="CY476" s="76"/>
      <c r="CZ476" s="76"/>
      <c r="DA476" s="76"/>
      <c r="DB476" s="76"/>
      <c r="DC476" s="76"/>
      <c r="DD476" s="76"/>
      <c r="DE476" s="76"/>
      <c r="DF476" s="76"/>
      <c r="DG476" s="76"/>
      <c r="DH476" s="76"/>
      <c r="DI476" s="76"/>
      <c r="DJ476" s="76"/>
      <c r="DK476" s="76"/>
      <c r="DL476" s="76"/>
      <c r="DM476" s="76"/>
      <c r="DN476" s="76"/>
      <c r="DO476" s="76"/>
      <c r="DP476" s="76"/>
      <c r="DQ476" s="76"/>
      <c r="DR476" s="76"/>
      <c r="DS476" s="76"/>
      <c r="DT476" s="76"/>
      <c r="DU476" s="76"/>
      <c r="DV476" s="76"/>
      <c r="DW476" s="76"/>
      <c r="DX476" s="76"/>
      <c r="DY476" s="76"/>
      <c r="DZ476" s="76"/>
      <c r="EA476" s="76"/>
      <c r="EB476" s="76"/>
      <c r="EC476" s="76"/>
      <c r="ED476" s="76"/>
      <c r="EE476" s="76"/>
      <c r="EF476" s="76"/>
      <c r="EG476" s="76"/>
      <c r="EH476" s="76"/>
      <c r="EI476" s="76"/>
      <c r="EJ476" s="76"/>
      <c r="EK476" s="76"/>
      <c r="EL476" s="76"/>
      <c r="EM476" s="76"/>
      <c r="EN476" s="76"/>
      <c r="EO476" s="76"/>
      <c r="EP476" s="76"/>
      <c r="EQ476" s="76"/>
      <c r="ER476" s="76"/>
      <c r="ES476" s="76"/>
      <c r="ET476" s="76"/>
      <c r="EU476" s="76"/>
      <c r="EV476" s="76"/>
      <c r="EW476" s="76"/>
      <c r="EX476" s="76"/>
      <c r="EY476" s="76"/>
      <c r="EZ476" s="76"/>
      <c r="FA476" s="76"/>
      <c r="FB476" s="76"/>
      <c r="FC476" s="76"/>
      <c r="FD476" s="76"/>
      <c r="FE476" s="76"/>
      <c r="FF476" s="76"/>
      <c r="FG476" s="76"/>
      <c r="FH476" s="76"/>
      <c r="FI476" s="76"/>
      <c r="FJ476" s="76"/>
      <c r="FK476" s="76"/>
      <c r="FL476" s="76"/>
      <c r="FM476" s="76"/>
      <c r="FN476" s="76"/>
      <c r="FO476" s="76"/>
      <c r="FP476" s="76"/>
      <c r="FQ476" s="76"/>
      <c r="FR476" s="76"/>
      <c r="FS476" s="76"/>
      <c r="FT476" s="76"/>
      <c r="FU476" s="76"/>
      <c r="FV476" s="76"/>
      <c r="FW476" s="76"/>
      <c r="FX476" s="76"/>
      <c r="FY476" s="76"/>
      <c r="FZ476" s="76"/>
      <c r="GA476" s="76"/>
      <c r="GB476" s="76"/>
      <c r="GC476" s="76"/>
      <c r="GD476" s="76"/>
      <c r="GE476" s="76"/>
      <c r="GF476" s="76"/>
      <c r="GG476" s="76"/>
      <c r="GH476" s="76"/>
      <c r="GI476" s="76"/>
      <c r="GJ476" s="76"/>
      <c r="GK476" s="76"/>
      <c r="GL476" s="76"/>
      <c r="GM476" s="76"/>
      <c r="GN476" s="76"/>
      <c r="GO476" s="76"/>
      <c r="GP476" s="76"/>
      <c r="GQ476" s="76"/>
      <c r="GR476" s="76"/>
      <c r="GS476" s="76"/>
      <c r="GT476" s="76"/>
      <c r="GU476" s="76"/>
      <c r="GV476" s="76"/>
    </row>
    <row r="477" spans="2:204" s="156" customFormat="1" ht="18.75">
      <c r="B477" s="169">
        <v>470</v>
      </c>
      <c r="C477" s="356">
        <v>44378</v>
      </c>
      <c r="D477" s="354" t="s">
        <v>957</v>
      </c>
      <c r="E477" s="354"/>
      <c r="F477" s="406">
        <v>44383</v>
      </c>
      <c r="G477" s="11">
        <v>1</v>
      </c>
      <c r="H477" s="125" t="s">
        <v>1208</v>
      </c>
      <c r="I477" s="125" t="s">
        <v>1209</v>
      </c>
      <c r="J477" s="123" t="s">
        <v>784</v>
      </c>
      <c r="K477" s="123" t="s">
        <v>884</v>
      </c>
      <c r="L477" s="238">
        <v>6.44</v>
      </c>
      <c r="M477" s="238">
        <v>0.44</v>
      </c>
      <c r="N477" s="236">
        <f t="shared" si="31"/>
        <v>6</v>
      </c>
      <c r="O477" s="127">
        <v>44000</v>
      </c>
      <c r="P477" s="42">
        <v>12.766666666666667</v>
      </c>
      <c r="Q477" s="337" t="s">
        <v>1282</v>
      </c>
      <c r="R477" s="125" t="s">
        <v>54</v>
      </c>
      <c r="S477" s="125" t="s">
        <v>56</v>
      </c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  <c r="AE477" s="76"/>
      <c r="AF477" s="76"/>
      <c r="AG477" s="76"/>
      <c r="AH477" s="76"/>
      <c r="AI477" s="76"/>
      <c r="AJ477" s="76"/>
      <c r="AK477" s="76"/>
      <c r="AL477" s="76"/>
      <c r="AM477" s="76"/>
      <c r="AN477" s="76"/>
      <c r="AO477" s="76"/>
      <c r="AP477" s="76"/>
      <c r="AQ477" s="76"/>
      <c r="AR477" s="76"/>
      <c r="AS477" s="76"/>
      <c r="AT477" s="76"/>
      <c r="AU477" s="76"/>
      <c r="AV477" s="76"/>
      <c r="AW477" s="76"/>
      <c r="AX477" s="76"/>
      <c r="AY477" s="76"/>
      <c r="AZ477" s="76"/>
      <c r="BA477" s="76"/>
      <c r="BB477" s="76"/>
      <c r="BC477" s="76"/>
      <c r="BD477" s="76"/>
      <c r="BE477" s="76"/>
      <c r="BF477" s="76"/>
      <c r="BG477" s="76"/>
      <c r="BH477" s="76"/>
      <c r="BI477" s="76"/>
      <c r="BJ477" s="76"/>
      <c r="BK477" s="76"/>
      <c r="BL477" s="76"/>
      <c r="BM477" s="76"/>
      <c r="BN477" s="76"/>
      <c r="BO477" s="76"/>
      <c r="BP477" s="76"/>
      <c r="BQ477" s="76"/>
      <c r="BR477" s="76"/>
      <c r="BS477" s="76"/>
      <c r="BT477" s="76"/>
      <c r="BU477" s="76"/>
      <c r="BV477" s="76"/>
      <c r="BW477" s="76"/>
      <c r="BX477" s="76"/>
      <c r="BY477" s="76"/>
      <c r="BZ477" s="76"/>
      <c r="CA477" s="76"/>
      <c r="CB477" s="76"/>
      <c r="CC477" s="76"/>
      <c r="CD477" s="76"/>
      <c r="CE477" s="76"/>
      <c r="CF477" s="76"/>
      <c r="CG477" s="76"/>
      <c r="CH477" s="76"/>
      <c r="CI477" s="76"/>
      <c r="CJ477" s="76"/>
      <c r="CK477" s="76"/>
      <c r="CL477" s="76"/>
      <c r="CM477" s="76"/>
      <c r="CN477" s="76"/>
      <c r="CO477" s="76"/>
      <c r="CP477" s="76"/>
      <c r="CQ477" s="76"/>
      <c r="CR477" s="76"/>
      <c r="CS477" s="76"/>
      <c r="CT477" s="76"/>
      <c r="CU477" s="76"/>
      <c r="CV477" s="76"/>
      <c r="CW477" s="76"/>
      <c r="CX477" s="76"/>
      <c r="CY477" s="76"/>
      <c r="CZ477" s="76"/>
      <c r="DA477" s="76"/>
      <c r="DB477" s="76"/>
      <c r="DC477" s="76"/>
      <c r="DD477" s="76"/>
      <c r="DE477" s="76"/>
      <c r="DF477" s="76"/>
      <c r="DG477" s="76"/>
      <c r="DH477" s="76"/>
      <c r="DI477" s="76"/>
      <c r="DJ477" s="76"/>
      <c r="DK477" s="76"/>
      <c r="DL477" s="76"/>
      <c r="DM477" s="76"/>
      <c r="DN477" s="76"/>
      <c r="DO477" s="76"/>
      <c r="DP477" s="76"/>
      <c r="DQ477" s="76"/>
      <c r="DR477" s="76"/>
      <c r="DS477" s="76"/>
      <c r="DT477" s="76"/>
      <c r="DU477" s="76"/>
      <c r="DV477" s="76"/>
      <c r="DW477" s="76"/>
      <c r="DX477" s="76"/>
      <c r="DY477" s="76"/>
      <c r="DZ477" s="76"/>
      <c r="EA477" s="76"/>
      <c r="EB477" s="76"/>
      <c r="EC477" s="76"/>
      <c r="ED477" s="76"/>
      <c r="EE477" s="76"/>
      <c r="EF477" s="76"/>
      <c r="EG477" s="76"/>
      <c r="EH477" s="76"/>
      <c r="EI477" s="76"/>
      <c r="EJ477" s="76"/>
      <c r="EK477" s="76"/>
      <c r="EL477" s="76"/>
      <c r="EM477" s="76"/>
      <c r="EN477" s="76"/>
      <c r="EO477" s="76"/>
      <c r="EP477" s="76"/>
      <c r="EQ477" s="76"/>
      <c r="ER477" s="76"/>
      <c r="ES477" s="76"/>
      <c r="ET477" s="76"/>
      <c r="EU477" s="76"/>
      <c r="EV477" s="76"/>
      <c r="EW477" s="76"/>
      <c r="EX477" s="76"/>
      <c r="EY477" s="76"/>
      <c r="EZ477" s="76"/>
      <c r="FA477" s="76"/>
      <c r="FB477" s="76"/>
      <c r="FC477" s="76"/>
      <c r="FD477" s="76"/>
      <c r="FE477" s="76"/>
      <c r="FF477" s="76"/>
      <c r="FG477" s="76"/>
      <c r="FH477" s="76"/>
      <c r="FI477" s="76"/>
      <c r="FJ477" s="76"/>
      <c r="FK477" s="76"/>
      <c r="FL477" s="76"/>
      <c r="FM477" s="76"/>
      <c r="FN477" s="76"/>
      <c r="FO477" s="76"/>
      <c r="FP477" s="76"/>
      <c r="FQ477" s="76"/>
      <c r="FR477" s="76"/>
      <c r="FS477" s="76"/>
      <c r="FT477" s="76"/>
      <c r="FU477" s="76"/>
      <c r="FV477" s="76"/>
      <c r="FW477" s="76"/>
      <c r="FX477" s="76"/>
      <c r="FY477" s="76"/>
      <c r="FZ477" s="76"/>
      <c r="GA477" s="76"/>
      <c r="GB477" s="76"/>
      <c r="GC477" s="76"/>
      <c r="GD477" s="76"/>
      <c r="GE477" s="76"/>
      <c r="GF477" s="76"/>
      <c r="GG477" s="76"/>
      <c r="GH477" s="76"/>
      <c r="GI477" s="76"/>
      <c r="GJ477" s="76"/>
      <c r="GK477" s="76"/>
      <c r="GL477" s="76"/>
      <c r="GM477" s="76"/>
      <c r="GN477" s="76"/>
      <c r="GO477" s="76"/>
      <c r="GP477" s="76"/>
      <c r="GQ477" s="76"/>
      <c r="GR477" s="76"/>
      <c r="GS477" s="76"/>
      <c r="GT477" s="76"/>
      <c r="GU477" s="76"/>
      <c r="GV477" s="76"/>
    </row>
    <row r="478" spans="2:204" s="156" customFormat="1" ht="18.75">
      <c r="B478" s="169">
        <v>471</v>
      </c>
      <c r="C478" s="356">
        <v>44378</v>
      </c>
      <c r="D478" s="354" t="s">
        <v>957</v>
      </c>
      <c r="E478" s="354"/>
      <c r="F478" s="406">
        <v>44383</v>
      </c>
      <c r="G478" s="11">
        <v>1</v>
      </c>
      <c r="H478" s="125" t="s">
        <v>36</v>
      </c>
      <c r="I478" s="125" t="s">
        <v>146</v>
      </c>
      <c r="J478" s="123" t="s">
        <v>694</v>
      </c>
      <c r="K478" s="123" t="s">
        <v>1210</v>
      </c>
      <c r="L478" s="238">
        <v>0.25</v>
      </c>
      <c r="M478" s="238">
        <v>0.25</v>
      </c>
      <c r="N478" s="236">
        <f t="shared" si="31"/>
        <v>0</v>
      </c>
      <c r="O478" s="127">
        <v>44087</v>
      </c>
      <c r="P478" s="42">
        <v>9.8666666666666671</v>
      </c>
      <c r="Q478" s="337" t="s">
        <v>1282</v>
      </c>
      <c r="R478" s="125" t="s">
        <v>1211</v>
      </c>
      <c r="S478" s="125" t="s">
        <v>69</v>
      </c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  <c r="AE478" s="76"/>
      <c r="AF478" s="76"/>
      <c r="AG478" s="76"/>
      <c r="AH478" s="76"/>
      <c r="AI478" s="76"/>
      <c r="AJ478" s="76"/>
      <c r="AK478" s="76"/>
      <c r="AL478" s="76"/>
      <c r="AM478" s="76"/>
      <c r="AN478" s="76"/>
      <c r="AO478" s="76"/>
      <c r="AP478" s="76"/>
      <c r="AQ478" s="76"/>
      <c r="AR478" s="76"/>
      <c r="AS478" s="76"/>
      <c r="AT478" s="76"/>
      <c r="AU478" s="76"/>
      <c r="AV478" s="76"/>
      <c r="AW478" s="76"/>
      <c r="AX478" s="76"/>
      <c r="AY478" s="76"/>
      <c r="AZ478" s="76"/>
      <c r="BA478" s="76"/>
      <c r="BB478" s="76"/>
      <c r="BC478" s="76"/>
      <c r="BD478" s="76"/>
      <c r="BE478" s="76"/>
      <c r="BF478" s="76"/>
      <c r="BG478" s="76"/>
      <c r="BH478" s="76"/>
      <c r="BI478" s="76"/>
      <c r="BJ478" s="76"/>
      <c r="BK478" s="76"/>
      <c r="BL478" s="76"/>
      <c r="BM478" s="76"/>
      <c r="BN478" s="76"/>
      <c r="BO478" s="76"/>
      <c r="BP478" s="76"/>
      <c r="BQ478" s="76"/>
      <c r="BR478" s="76"/>
      <c r="BS478" s="76"/>
      <c r="BT478" s="76"/>
      <c r="BU478" s="76"/>
      <c r="BV478" s="76"/>
      <c r="BW478" s="76"/>
      <c r="BX478" s="76"/>
      <c r="BY478" s="76"/>
      <c r="BZ478" s="76"/>
      <c r="CA478" s="76"/>
      <c r="CB478" s="76"/>
      <c r="CC478" s="76"/>
      <c r="CD478" s="76"/>
      <c r="CE478" s="76"/>
      <c r="CF478" s="76"/>
      <c r="CG478" s="76"/>
      <c r="CH478" s="76"/>
      <c r="CI478" s="76"/>
      <c r="CJ478" s="76"/>
      <c r="CK478" s="76"/>
      <c r="CL478" s="76"/>
      <c r="CM478" s="76"/>
      <c r="CN478" s="76"/>
      <c r="CO478" s="76"/>
      <c r="CP478" s="76"/>
      <c r="CQ478" s="76"/>
      <c r="CR478" s="76"/>
      <c r="CS478" s="76"/>
      <c r="CT478" s="76"/>
      <c r="CU478" s="76"/>
      <c r="CV478" s="76"/>
      <c r="CW478" s="76"/>
      <c r="CX478" s="76"/>
      <c r="CY478" s="76"/>
      <c r="CZ478" s="76"/>
      <c r="DA478" s="76"/>
      <c r="DB478" s="76"/>
      <c r="DC478" s="76"/>
      <c r="DD478" s="76"/>
      <c r="DE478" s="76"/>
      <c r="DF478" s="76"/>
      <c r="DG478" s="76"/>
      <c r="DH478" s="76"/>
      <c r="DI478" s="76"/>
      <c r="DJ478" s="76"/>
      <c r="DK478" s="76"/>
      <c r="DL478" s="76"/>
      <c r="DM478" s="76"/>
      <c r="DN478" s="76"/>
      <c r="DO478" s="76"/>
      <c r="DP478" s="76"/>
      <c r="DQ478" s="76"/>
      <c r="DR478" s="76"/>
      <c r="DS478" s="76"/>
      <c r="DT478" s="76"/>
      <c r="DU478" s="76"/>
      <c r="DV478" s="76"/>
      <c r="DW478" s="76"/>
      <c r="DX478" s="76"/>
      <c r="DY478" s="76"/>
      <c r="DZ478" s="76"/>
      <c r="EA478" s="76"/>
      <c r="EB478" s="76"/>
      <c r="EC478" s="76"/>
      <c r="ED478" s="76"/>
      <c r="EE478" s="76"/>
      <c r="EF478" s="76"/>
      <c r="EG478" s="76"/>
      <c r="EH478" s="76"/>
      <c r="EI478" s="76"/>
      <c r="EJ478" s="76"/>
      <c r="EK478" s="76"/>
      <c r="EL478" s="76"/>
      <c r="EM478" s="76"/>
      <c r="EN478" s="76"/>
      <c r="EO478" s="76"/>
      <c r="EP478" s="76"/>
      <c r="EQ478" s="76"/>
      <c r="ER478" s="76"/>
      <c r="ES478" s="76"/>
      <c r="ET478" s="76"/>
      <c r="EU478" s="76"/>
      <c r="EV478" s="76"/>
      <c r="EW478" s="76"/>
      <c r="EX478" s="76"/>
      <c r="EY478" s="76"/>
      <c r="EZ478" s="76"/>
      <c r="FA478" s="76"/>
      <c r="FB478" s="76"/>
      <c r="FC478" s="76"/>
      <c r="FD478" s="76"/>
      <c r="FE478" s="76"/>
      <c r="FF478" s="76"/>
      <c r="FG478" s="76"/>
      <c r="FH478" s="76"/>
      <c r="FI478" s="76"/>
      <c r="FJ478" s="76"/>
      <c r="FK478" s="76"/>
      <c r="FL478" s="76"/>
      <c r="FM478" s="76"/>
      <c r="FN478" s="76"/>
      <c r="FO478" s="76"/>
      <c r="FP478" s="76"/>
      <c r="FQ478" s="76"/>
      <c r="FR478" s="76"/>
      <c r="FS478" s="76"/>
      <c r="FT478" s="76"/>
      <c r="FU478" s="76"/>
      <c r="FV478" s="76"/>
      <c r="FW478" s="76"/>
      <c r="FX478" s="76"/>
      <c r="FY478" s="76"/>
      <c r="FZ478" s="76"/>
      <c r="GA478" s="76"/>
      <c r="GB478" s="76"/>
      <c r="GC478" s="76"/>
      <c r="GD478" s="76"/>
      <c r="GE478" s="76"/>
      <c r="GF478" s="76"/>
      <c r="GG478" s="76"/>
      <c r="GH478" s="76"/>
      <c r="GI478" s="76"/>
      <c r="GJ478" s="76"/>
      <c r="GK478" s="76"/>
      <c r="GL478" s="76"/>
      <c r="GM478" s="76"/>
      <c r="GN478" s="76"/>
      <c r="GO478" s="76"/>
      <c r="GP478" s="76"/>
      <c r="GQ478" s="76"/>
      <c r="GR478" s="76"/>
      <c r="GS478" s="76"/>
      <c r="GT478" s="76"/>
      <c r="GU478" s="76"/>
      <c r="GV478" s="76"/>
    </row>
    <row r="479" spans="2:204" s="156" customFormat="1" ht="18.75">
      <c r="B479" s="169">
        <v>472</v>
      </c>
      <c r="C479" s="356">
        <v>44378</v>
      </c>
      <c r="D479" s="354" t="s">
        <v>957</v>
      </c>
      <c r="E479" s="354"/>
      <c r="F479" s="406">
        <v>44383</v>
      </c>
      <c r="G479" s="11">
        <v>1</v>
      </c>
      <c r="H479" s="125" t="s">
        <v>36</v>
      </c>
      <c r="I479" s="125" t="s">
        <v>146</v>
      </c>
      <c r="J479" s="123" t="s">
        <v>694</v>
      </c>
      <c r="K479" s="123" t="s">
        <v>1212</v>
      </c>
      <c r="L479" s="238">
        <v>0.35</v>
      </c>
      <c r="M479" s="238">
        <v>0.35</v>
      </c>
      <c r="N479" s="236">
        <f t="shared" si="31"/>
        <v>0</v>
      </c>
      <c r="O479" s="127">
        <v>44087</v>
      </c>
      <c r="P479" s="42">
        <v>9.8666666666666671</v>
      </c>
      <c r="Q479" s="337" t="s">
        <v>1282</v>
      </c>
      <c r="R479" s="125" t="s">
        <v>1211</v>
      </c>
      <c r="S479" s="125" t="s">
        <v>69</v>
      </c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  <c r="AF479" s="76"/>
      <c r="AG479" s="76"/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  <c r="AR479" s="76"/>
      <c r="AS479" s="76"/>
      <c r="AT479" s="76"/>
      <c r="AU479" s="76"/>
      <c r="AV479" s="76"/>
      <c r="AW479" s="76"/>
      <c r="AX479" s="76"/>
      <c r="AY479" s="76"/>
      <c r="AZ479" s="76"/>
      <c r="BA479" s="76"/>
      <c r="BB479" s="76"/>
      <c r="BC479" s="76"/>
      <c r="BD479" s="76"/>
      <c r="BE479" s="76"/>
      <c r="BF479" s="76"/>
      <c r="BG479" s="76"/>
      <c r="BH479" s="76"/>
      <c r="BI479" s="76"/>
      <c r="BJ479" s="76"/>
      <c r="BK479" s="76"/>
      <c r="BL479" s="76"/>
      <c r="BM479" s="76"/>
      <c r="BN479" s="76"/>
      <c r="BO479" s="76"/>
      <c r="BP479" s="76"/>
      <c r="BQ479" s="76"/>
      <c r="BR479" s="76"/>
      <c r="BS479" s="76"/>
      <c r="BT479" s="76"/>
      <c r="BU479" s="76"/>
      <c r="BV479" s="76"/>
      <c r="BW479" s="76"/>
      <c r="BX479" s="76"/>
      <c r="BY479" s="76"/>
      <c r="BZ479" s="76"/>
      <c r="CA479" s="76"/>
      <c r="CB479" s="76"/>
      <c r="CC479" s="76"/>
      <c r="CD479" s="76"/>
      <c r="CE479" s="76"/>
      <c r="CF479" s="76"/>
      <c r="CG479" s="76"/>
      <c r="CH479" s="76"/>
      <c r="CI479" s="76"/>
      <c r="CJ479" s="76"/>
      <c r="CK479" s="76"/>
      <c r="CL479" s="76"/>
      <c r="CM479" s="76"/>
      <c r="CN479" s="76"/>
      <c r="CO479" s="76"/>
      <c r="CP479" s="76"/>
      <c r="CQ479" s="76"/>
      <c r="CR479" s="76"/>
      <c r="CS479" s="76"/>
      <c r="CT479" s="76"/>
      <c r="CU479" s="76"/>
      <c r="CV479" s="76"/>
      <c r="CW479" s="76"/>
      <c r="CX479" s="76"/>
      <c r="CY479" s="76"/>
      <c r="CZ479" s="76"/>
      <c r="DA479" s="76"/>
      <c r="DB479" s="76"/>
      <c r="DC479" s="76"/>
      <c r="DD479" s="76"/>
      <c r="DE479" s="76"/>
      <c r="DF479" s="76"/>
      <c r="DG479" s="76"/>
      <c r="DH479" s="76"/>
      <c r="DI479" s="76"/>
      <c r="DJ479" s="76"/>
      <c r="DK479" s="76"/>
      <c r="DL479" s="76"/>
      <c r="DM479" s="76"/>
      <c r="DN479" s="76"/>
      <c r="DO479" s="76"/>
      <c r="DP479" s="76"/>
      <c r="DQ479" s="76"/>
      <c r="DR479" s="76"/>
      <c r="DS479" s="76"/>
      <c r="DT479" s="76"/>
      <c r="DU479" s="76"/>
      <c r="DV479" s="76"/>
      <c r="DW479" s="76"/>
      <c r="DX479" s="76"/>
      <c r="DY479" s="76"/>
      <c r="DZ479" s="76"/>
      <c r="EA479" s="76"/>
      <c r="EB479" s="76"/>
      <c r="EC479" s="76"/>
      <c r="ED479" s="76"/>
      <c r="EE479" s="76"/>
      <c r="EF479" s="76"/>
      <c r="EG479" s="76"/>
      <c r="EH479" s="76"/>
      <c r="EI479" s="76"/>
      <c r="EJ479" s="76"/>
      <c r="EK479" s="76"/>
      <c r="EL479" s="76"/>
      <c r="EM479" s="76"/>
      <c r="EN479" s="76"/>
      <c r="EO479" s="76"/>
      <c r="EP479" s="76"/>
      <c r="EQ479" s="76"/>
      <c r="ER479" s="76"/>
      <c r="ES479" s="76"/>
      <c r="ET479" s="76"/>
      <c r="EU479" s="76"/>
      <c r="EV479" s="76"/>
      <c r="EW479" s="76"/>
      <c r="EX479" s="76"/>
      <c r="EY479" s="76"/>
      <c r="EZ479" s="76"/>
      <c r="FA479" s="76"/>
      <c r="FB479" s="76"/>
      <c r="FC479" s="76"/>
      <c r="FD479" s="76"/>
      <c r="FE479" s="76"/>
      <c r="FF479" s="76"/>
      <c r="FG479" s="76"/>
      <c r="FH479" s="76"/>
      <c r="FI479" s="76"/>
      <c r="FJ479" s="76"/>
      <c r="FK479" s="76"/>
      <c r="FL479" s="76"/>
      <c r="FM479" s="76"/>
      <c r="FN479" s="76"/>
      <c r="FO479" s="76"/>
      <c r="FP479" s="76"/>
      <c r="FQ479" s="76"/>
      <c r="FR479" s="76"/>
      <c r="FS479" s="76"/>
      <c r="FT479" s="76"/>
      <c r="FU479" s="76"/>
      <c r="FV479" s="76"/>
      <c r="FW479" s="76"/>
      <c r="FX479" s="76"/>
      <c r="FY479" s="76"/>
      <c r="FZ479" s="76"/>
      <c r="GA479" s="76"/>
      <c r="GB479" s="76"/>
      <c r="GC479" s="76"/>
      <c r="GD479" s="76"/>
      <c r="GE479" s="76"/>
      <c r="GF479" s="76"/>
      <c r="GG479" s="76"/>
      <c r="GH479" s="76"/>
      <c r="GI479" s="76"/>
      <c r="GJ479" s="76"/>
      <c r="GK479" s="76"/>
      <c r="GL479" s="76"/>
      <c r="GM479" s="76"/>
      <c r="GN479" s="76"/>
      <c r="GO479" s="76"/>
      <c r="GP479" s="76"/>
      <c r="GQ479" s="76"/>
      <c r="GR479" s="76"/>
      <c r="GS479" s="76"/>
      <c r="GT479" s="76"/>
      <c r="GU479" s="76"/>
      <c r="GV479" s="76"/>
    </row>
    <row r="480" spans="2:204" s="156" customFormat="1" ht="18.75">
      <c r="B480" s="169">
        <v>473</v>
      </c>
      <c r="C480" s="356">
        <v>44378</v>
      </c>
      <c r="D480" s="354" t="s">
        <v>957</v>
      </c>
      <c r="E480" s="354"/>
      <c r="F480" s="406">
        <v>44383</v>
      </c>
      <c r="G480" s="11">
        <v>1</v>
      </c>
      <c r="H480" s="125" t="s">
        <v>36</v>
      </c>
      <c r="I480" s="125" t="s">
        <v>146</v>
      </c>
      <c r="J480" s="123" t="s">
        <v>694</v>
      </c>
      <c r="K480" s="123" t="s">
        <v>1213</v>
      </c>
      <c r="L480" s="238">
        <v>1.88</v>
      </c>
      <c r="M480" s="238">
        <v>1.88</v>
      </c>
      <c r="N480" s="236">
        <f t="shared" si="31"/>
        <v>0</v>
      </c>
      <c r="O480" s="127">
        <v>44035</v>
      </c>
      <c r="P480" s="42">
        <v>11.6</v>
      </c>
      <c r="Q480" s="337" t="s">
        <v>1282</v>
      </c>
      <c r="R480" s="125" t="s">
        <v>52</v>
      </c>
      <c r="S480" s="125" t="s">
        <v>69</v>
      </c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  <c r="AE480" s="76"/>
      <c r="AF480" s="76"/>
      <c r="AG480" s="76"/>
      <c r="AH480" s="76"/>
      <c r="AI480" s="76"/>
      <c r="AJ480" s="76"/>
      <c r="AK480" s="76"/>
      <c r="AL480" s="76"/>
      <c r="AM480" s="76"/>
      <c r="AN480" s="76"/>
      <c r="AO480" s="76"/>
      <c r="AP480" s="76"/>
      <c r="AQ480" s="76"/>
      <c r="AR480" s="76"/>
      <c r="AS480" s="76"/>
      <c r="AT480" s="76"/>
      <c r="AU480" s="76"/>
      <c r="AV480" s="76"/>
      <c r="AW480" s="76"/>
      <c r="AX480" s="76"/>
      <c r="AY480" s="76"/>
      <c r="AZ480" s="76"/>
      <c r="BA480" s="76"/>
      <c r="BB480" s="76"/>
      <c r="BC480" s="76"/>
      <c r="BD480" s="76"/>
      <c r="BE480" s="76"/>
      <c r="BF480" s="76"/>
      <c r="BG480" s="76"/>
      <c r="BH480" s="76"/>
      <c r="BI480" s="76"/>
      <c r="BJ480" s="76"/>
      <c r="BK480" s="76"/>
      <c r="BL480" s="76"/>
      <c r="BM480" s="76"/>
      <c r="BN480" s="76"/>
      <c r="BO480" s="76"/>
      <c r="BP480" s="76"/>
      <c r="BQ480" s="76"/>
      <c r="BR480" s="76"/>
      <c r="BS480" s="76"/>
      <c r="BT480" s="76"/>
      <c r="BU480" s="76"/>
      <c r="BV480" s="76"/>
      <c r="BW480" s="76"/>
      <c r="BX480" s="76"/>
      <c r="BY480" s="76"/>
      <c r="BZ480" s="76"/>
      <c r="CA480" s="76"/>
      <c r="CB480" s="76"/>
      <c r="CC480" s="76"/>
      <c r="CD480" s="76"/>
      <c r="CE480" s="76"/>
      <c r="CF480" s="76"/>
      <c r="CG480" s="76"/>
      <c r="CH480" s="76"/>
      <c r="CI480" s="76"/>
      <c r="CJ480" s="76"/>
      <c r="CK480" s="76"/>
      <c r="CL480" s="76"/>
      <c r="CM480" s="76"/>
      <c r="CN480" s="76"/>
      <c r="CO480" s="76"/>
      <c r="CP480" s="76"/>
      <c r="CQ480" s="76"/>
      <c r="CR480" s="76"/>
      <c r="CS480" s="76"/>
      <c r="CT480" s="76"/>
      <c r="CU480" s="76"/>
      <c r="CV480" s="76"/>
      <c r="CW480" s="76"/>
      <c r="CX480" s="76"/>
      <c r="CY480" s="76"/>
      <c r="CZ480" s="76"/>
      <c r="DA480" s="76"/>
      <c r="DB480" s="76"/>
      <c r="DC480" s="76"/>
      <c r="DD480" s="76"/>
      <c r="DE480" s="76"/>
      <c r="DF480" s="76"/>
      <c r="DG480" s="76"/>
      <c r="DH480" s="76"/>
      <c r="DI480" s="76"/>
      <c r="DJ480" s="76"/>
      <c r="DK480" s="76"/>
      <c r="DL480" s="76"/>
      <c r="DM480" s="76"/>
      <c r="DN480" s="76"/>
      <c r="DO480" s="76"/>
      <c r="DP480" s="76"/>
      <c r="DQ480" s="76"/>
      <c r="DR480" s="76"/>
      <c r="DS480" s="76"/>
      <c r="DT480" s="76"/>
      <c r="DU480" s="76"/>
      <c r="DV480" s="76"/>
      <c r="DW480" s="76"/>
      <c r="DX480" s="76"/>
      <c r="DY480" s="76"/>
      <c r="DZ480" s="76"/>
      <c r="EA480" s="76"/>
      <c r="EB480" s="76"/>
      <c r="EC480" s="76"/>
      <c r="ED480" s="76"/>
      <c r="EE480" s="76"/>
      <c r="EF480" s="76"/>
      <c r="EG480" s="76"/>
      <c r="EH480" s="76"/>
      <c r="EI480" s="76"/>
      <c r="EJ480" s="76"/>
      <c r="EK480" s="76"/>
      <c r="EL480" s="76"/>
      <c r="EM480" s="76"/>
      <c r="EN480" s="76"/>
      <c r="EO480" s="76"/>
      <c r="EP480" s="76"/>
      <c r="EQ480" s="76"/>
      <c r="ER480" s="76"/>
      <c r="ES480" s="76"/>
      <c r="ET480" s="76"/>
      <c r="EU480" s="76"/>
      <c r="EV480" s="76"/>
      <c r="EW480" s="76"/>
      <c r="EX480" s="76"/>
      <c r="EY480" s="76"/>
      <c r="EZ480" s="76"/>
      <c r="FA480" s="76"/>
      <c r="FB480" s="76"/>
      <c r="FC480" s="76"/>
      <c r="FD480" s="76"/>
      <c r="FE480" s="76"/>
      <c r="FF480" s="76"/>
      <c r="FG480" s="76"/>
      <c r="FH480" s="76"/>
      <c r="FI480" s="76"/>
      <c r="FJ480" s="76"/>
      <c r="FK480" s="76"/>
      <c r="FL480" s="76"/>
      <c r="FM480" s="76"/>
      <c r="FN480" s="76"/>
      <c r="FO480" s="76"/>
      <c r="FP480" s="76"/>
      <c r="FQ480" s="76"/>
      <c r="FR480" s="76"/>
      <c r="FS480" s="76"/>
      <c r="FT480" s="76"/>
      <c r="FU480" s="76"/>
      <c r="FV480" s="76"/>
      <c r="FW480" s="76"/>
      <c r="FX480" s="76"/>
      <c r="FY480" s="76"/>
      <c r="FZ480" s="76"/>
      <c r="GA480" s="76"/>
      <c r="GB480" s="76"/>
      <c r="GC480" s="76"/>
      <c r="GD480" s="76"/>
      <c r="GE480" s="76"/>
      <c r="GF480" s="76"/>
      <c r="GG480" s="76"/>
      <c r="GH480" s="76"/>
      <c r="GI480" s="76"/>
      <c r="GJ480" s="76"/>
      <c r="GK480" s="76"/>
      <c r="GL480" s="76"/>
      <c r="GM480" s="76"/>
      <c r="GN480" s="76"/>
      <c r="GO480" s="76"/>
      <c r="GP480" s="76"/>
      <c r="GQ480" s="76"/>
      <c r="GR480" s="76"/>
      <c r="GS480" s="76"/>
      <c r="GT480" s="76"/>
      <c r="GU480" s="76"/>
      <c r="GV480" s="76"/>
    </row>
    <row r="481" spans="2:204" s="156" customFormat="1" ht="18.75">
      <c r="B481" s="169">
        <v>474</v>
      </c>
      <c r="C481" s="356">
        <v>44378</v>
      </c>
      <c r="D481" s="354" t="s">
        <v>957</v>
      </c>
      <c r="E481" s="354"/>
      <c r="F481" s="406">
        <v>44383</v>
      </c>
      <c r="G481" s="11">
        <v>1</v>
      </c>
      <c r="H481" s="125" t="s">
        <v>36</v>
      </c>
      <c r="I481" s="125" t="s">
        <v>146</v>
      </c>
      <c r="J481" s="123" t="s">
        <v>694</v>
      </c>
      <c r="K481" s="123" t="s">
        <v>1214</v>
      </c>
      <c r="L481" s="238">
        <v>2.98</v>
      </c>
      <c r="M481" s="238">
        <v>2.98</v>
      </c>
      <c r="N481" s="236">
        <f t="shared" si="31"/>
        <v>0</v>
      </c>
      <c r="O481" s="127">
        <v>44036</v>
      </c>
      <c r="P481" s="42">
        <v>11.566666666666666</v>
      </c>
      <c r="Q481" s="337" t="s">
        <v>1282</v>
      </c>
      <c r="R481" s="125" t="s">
        <v>52</v>
      </c>
      <c r="S481" s="125" t="s">
        <v>69</v>
      </c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  <c r="AH481" s="76"/>
      <c r="AI481" s="76"/>
      <c r="AJ481" s="76"/>
      <c r="AK481" s="76"/>
      <c r="AL481" s="76"/>
      <c r="AM481" s="76"/>
      <c r="AN481" s="76"/>
      <c r="AO481" s="76"/>
      <c r="AP481" s="76"/>
      <c r="AQ481" s="76"/>
      <c r="AR481" s="76"/>
      <c r="AS481" s="76"/>
      <c r="AT481" s="76"/>
      <c r="AU481" s="76"/>
      <c r="AV481" s="76"/>
      <c r="AW481" s="76"/>
      <c r="AX481" s="76"/>
      <c r="AY481" s="76"/>
      <c r="AZ481" s="76"/>
      <c r="BA481" s="76"/>
      <c r="BB481" s="76"/>
      <c r="BC481" s="76"/>
      <c r="BD481" s="76"/>
      <c r="BE481" s="76"/>
      <c r="BF481" s="76"/>
      <c r="BG481" s="76"/>
      <c r="BH481" s="76"/>
      <c r="BI481" s="76"/>
      <c r="BJ481" s="76"/>
      <c r="BK481" s="76"/>
      <c r="BL481" s="76"/>
      <c r="BM481" s="76"/>
      <c r="BN481" s="76"/>
      <c r="BO481" s="76"/>
      <c r="BP481" s="76"/>
      <c r="BQ481" s="76"/>
      <c r="BR481" s="76"/>
      <c r="BS481" s="76"/>
      <c r="BT481" s="76"/>
      <c r="BU481" s="76"/>
      <c r="BV481" s="76"/>
      <c r="BW481" s="76"/>
      <c r="BX481" s="76"/>
      <c r="BY481" s="76"/>
      <c r="BZ481" s="76"/>
      <c r="CA481" s="76"/>
      <c r="CB481" s="76"/>
      <c r="CC481" s="76"/>
      <c r="CD481" s="76"/>
      <c r="CE481" s="76"/>
      <c r="CF481" s="76"/>
      <c r="CG481" s="76"/>
      <c r="CH481" s="76"/>
      <c r="CI481" s="76"/>
      <c r="CJ481" s="76"/>
      <c r="CK481" s="76"/>
      <c r="CL481" s="76"/>
      <c r="CM481" s="76"/>
      <c r="CN481" s="76"/>
      <c r="CO481" s="76"/>
      <c r="CP481" s="76"/>
      <c r="CQ481" s="76"/>
      <c r="CR481" s="76"/>
      <c r="CS481" s="76"/>
      <c r="CT481" s="76"/>
      <c r="CU481" s="76"/>
      <c r="CV481" s="76"/>
      <c r="CW481" s="76"/>
      <c r="CX481" s="76"/>
      <c r="CY481" s="76"/>
      <c r="CZ481" s="76"/>
      <c r="DA481" s="76"/>
      <c r="DB481" s="76"/>
      <c r="DC481" s="76"/>
      <c r="DD481" s="76"/>
      <c r="DE481" s="76"/>
      <c r="DF481" s="76"/>
      <c r="DG481" s="76"/>
      <c r="DH481" s="76"/>
      <c r="DI481" s="76"/>
      <c r="DJ481" s="76"/>
      <c r="DK481" s="76"/>
      <c r="DL481" s="76"/>
      <c r="DM481" s="76"/>
      <c r="DN481" s="76"/>
      <c r="DO481" s="76"/>
      <c r="DP481" s="76"/>
      <c r="DQ481" s="76"/>
      <c r="DR481" s="76"/>
      <c r="DS481" s="76"/>
      <c r="DT481" s="76"/>
      <c r="DU481" s="76"/>
      <c r="DV481" s="76"/>
      <c r="DW481" s="76"/>
      <c r="DX481" s="76"/>
      <c r="DY481" s="76"/>
      <c r="DZ481" s="76"/>
      <c r="EA481" s="76"/>
      <c r="EB481" s="76"/>
      <c r="EC481" s="76"/>
      <c r="ED481" s="76"/>
      <c r="EE481" s="76"/>
      <c r="EF481" s="76"/>
      <c r="EG481" s="76"/>
      <c r="EH481" s="76"/>
      <c r="EI481" s="76"/>
      <c r="EJ481" s="76"/>
      <c r="EK481" s="76"/>
      <c r="EL481" s="76"/>
      <c r="EM481" s="76"/>
      <c r="EN481" s="76"/>
      <c r="EO481" s="76"/>
      <c r="EP481" s="76"/>
      <c r="EQ481" s="76"/>
      <c r="ER481" s="76"/>
      <c r="ES481" s="76"/>
      <c r="ET481" s="76"/>
      <c r="EU481" s="76"/>
      <c r="EV481" s="76"/>
      <c r="EW481" s="76"/>
      <c r="EX481" s="76"/>
      <c r="EY481" s="76"/>
      <c r="EZ481" s="76"/>
      <c r="FA481" s="76"/>
      <c r="FB481" s="76"/>
      <c r="FC481" s="76"/>
      <c r="FD481" s="76"/>
      <c r="FE481" s="76"/>
      <c r="FF481" s="76"/>
      <c r="FG481" s="76"/>
      <c r="FH481" s="76"/>
      <c r="FI481" s="76"/>
      <c r="FJ481" s="76"/>
      <c r="FK481" s="76"/>
      <c r="FL481" s="76"/>
      <c r="FM481" s="76"/>
      <c r="FN481" s="76"/>
      <c r="FO481" s="76"/>
      <c r="FP481" s="76"/>
      <c r="FQ481" s="76"/>
      <c r="FR481" s="76"/>
      <c r="FS481" s="76"/>
      <c r="FT481" s="76"/>
      <c r="FU481" s="76"/>
      <c r="FV481" s="76"/>
      <c r="FW481" s="76"/>
      <c r="FX481" s="76"/>
      <c r="FY481" s="76"/>
      <c r="FZ481" s="76"/>
      <c r="GA481" s="76"/>
      <c r="GB481" s="76"/>
      <c r="GC481" s="76"/>
      <c r="GD481" s="76"/>
      <c r="GE481" s="76"/>
      <c r="GF481" s="76"/>
      <c r="GG481" s="76"/>
      <c r="GH481" s="76"/>
      <c r="GI481" s="76"/>
      <c r="GJ481" s="76"/>
      <c r="GK481" s="76"/>
      <c r="GL481" s="76"/>
      <c r="GM481" s="76"/>
      <c r="GN481" s="76"/>
      <c r="GO481" s="76"/>
      <c r="GP481" s="76"/>
      <c r="GQ481" s="76"/>
      <c r="GR481" s="76"/>
      <c r="GS481" s="76"/>
      <c r="GT481" s="76"/>
      <c r="GU481" s="76"/>
      <c r="GV481" s="76"/>
    </row>
    <row r="482" spans="2:204" s="156" customFormat="1" ht="18.75">
      <c r="B482" s="169">
        <v>475</v>
      </c>
      <c r="C482" s="356">
        <v>44378</v>
      </c>
      <c r="D482" s="354" t="s">
        <v>957</v>
      </c>
      <c r="E482" s="354"/>
      <c r="F482" s="406">
        <v>44383</v>
      </c>
      <c r="G482" s="11">
        <v>1</v>
      </c>
      <c r="H482" s="125" t="s">
        <v>36</v>
      </c>
      <c r="I482" s="125" t="s">
        <v>146</v>
      </c>
      <c r="J482" s="123" t="s">
        <v>694</v>
      </c>
      <c r="K482" s="123" t="s">
        <v>1215</v>
      </c>
      <c r="L482" s="238">
        <v>0.46</v>
      </c>
      <c r="M482" s="238">
        <v>0.46</v>
      </c>
      <c r="N482" s="236">
        <f t="shared" si="31"/>
        <v>0</v>
      </c>
      <c r="O482" s="127">
        <v>44085</v>
      </c>
      <c r="P482" s="42">
        <v>9.9333333333333336</v>
      </c>
      <c r="Q482" s="337" t="s">
        <v>1282</v>
      </c>
      <c r="R482" s="125" t="s">
        <v>1211</v>
      </c>
      <c r="S482" s="125" t="s">
        <v>109</v>
      </c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  <c r="AH482" s="76"/>
      <c r="AI482" s="76"/>
      <c r="AJ482" s="76"/>
      <c r="AK482" s="76"/>
      <c r="AL482" s="76"/>
      <c r="AM482" s="76"/>
      <c r="AN482" s="76"/>
      <c r="AO482" s="76"/>
      <c r="AP482" s="76"/>
      <c r="AQ482" s="76"/>
      <c r="AR482" s="76"/>
      <c r="AS482" s="76"/>
      <c r="AT482" s="76"/>
      <c r="AU482" s="76"/>
      <c r="AV482" s="76"/>
      <c r="AW482" s="76"/>
      <c r="AX482" s="76"/>
      <c r="AY482" s="76"/>
      <c r="AZ482" s="76"/>
      <c r="BA482" s="76"/>
      <c r="BB482" s="76"/>
      <c r="BC482" s="76"/>
      <c r="BD482" s="76"/>
      <c r="BE482" s="76"/>
      <c r="BF482" s="76"/>
      <c r="BG482" s="76"/>
      <c r="BH482" s="76"/>
      <c r="BI482" s="76"/>
      <c r="BJ482" s="76"/>
      <c r="BK482" s="76"/>
      <c r="BL482" s="76"/>
      <c r="BM482" s="76"/>
      <c r="BN482" s="76"/>
      <c r="BO482" s="76"/>
      <c r="BP482" s="76"/>
      <c r="BQ482" s="76"/>
      <c r="BR482" s="76"/>
      <c r="BS482" s="76"/>
      <c r="BT482" s="76"/>
      <c r="BU482" s="76"/>
      <c r="BV482" s="76"/>
      <c r="BW482" s="76"/>
      <c r="BX482" s="76"/>
      <c r="BY482" s="76"/>
      <c r="BZ482" s="76"/>
      <c r="CA482" s="76"/>
      <c r="CB482" s="76"/>
      <c r="CC482" s="76"/>
      <c r="CD482" s="76"/>
      <c r="CE482" s="76"/>
      <c r="CF482" s="76"/>
      <c r="CG482" s="76"/>
      <c r="CH482" s="76"/>
      <c r="CI482" s="76"/>
      <c r="CJ482" s="76"/>
      <c r="CK482" s="76"/>
      <c r="CL482" s="76"/>
      <c r="CM482" s="76"/>
      <c r="CN482" s="76"/>
      <c r="CO482" s="76"/>
      <c r="CP482" s="76"/>
      <c r="CQ482" s="76"/>
      <c r="CR482" s="76"/>
      <c r="CS482" s="76"/>
      <c r="CT482" s="76"/>
      <c r="CU482" s="76"/>
      <c r="CV482" s="76"/>
      <c r="CW482" s="76"/>
      <c r="CX482" s="76"/>
      <c r="CY482" s="76"/>
      <c r="CZ482" s="76"/>
      <c r="DA482" s="76"/>
      <c r="DB482" s="76"/>
      <c r="DC482" s="76"/>
      <c r="DD482" s="76"/>
      <c r="DE482" s="76"/>
      <c r="DF482" s="76"/>
      <c r="DG482" s="76"/>
      <c r="DH482" s="76"/>
      <c r="DI482" s="76"/>
      <c r="DJ482" s="76"/>
      <c r="DK482" s="76"/>
      <c r="DL482" s="76"/>
      <c r="DM482" s="76"/>
      <c r="DN482" s="76"/>
      <c r="DO482" s="76"/>
      <c r="DP482" s="76"/>
      <c r="DQ482" s="76"/>
      <c r="DR482" s="76"/>
      <c r="DS482" s="76"/>
      <c r="DT482" s="76"/>
      <c r="DU482" s="76"/>
      <c r="DV482" s="76"/>
      <c r="DW482" s="76"/>
      <c r="DX482" s="76"/>
      <c r="DY482" s="76"/>
      <c r="DZ482" s="76"/>
      <c r="EA482" s="76"/>
      <c r="EB482" s="76"/>
      <c r="EC482" s="76"/>
      <c r="ED482" s="76"/>
      <c r="EE482" s="76"/>
      <c r="EF482" s="76"/>
      <c r="EG482" s="76"/>
      <c r="EH482" s="76"/>
      <c r="EI482" s="76"/>
      <c r="EJ482" s="76"/>
      <c r="EK482" s="76"/>
      <c r="EL482" s="76"/>
      <c r="EM482" s="76"/>
      <c r="EN482" s="76"/>
      <c r="EO482" s="76"/>
      <c r="EP482" s="76"/>
      <c r="EQ482" s="76"/>
      <c r="ER482" s="76"/>
      <c r="ES482" s="76"/>
      <c r="ET482" s="76"/>
      <c r="EU482" s="76"/>
      <c r="EV482" s="76"/>
      <c r="EW482" s="76"/>
      <c r="EX482" s="76"/>
      <c r="EY482" s="76"/>
      <c r="EZ482" s="76"/>
      <c r="FA482" s="76"/>
      <c r="FB482" s="76"/>
      <c r="FC482" s="76"/>
      <c r="FD482" s="76"/>
      <c r="FE482" s="76"/>
      <c r="FF482" s="76"/>
      <c r="FG482" s="76"/>
      <c r="FH482" s="76"/>
      <c r="FI482" s="76"/>
      <c r="FJ482" s="76"/>
      <c r="FK482" s="76"/>
      <c r="FL482" s="76"/>
      <c r="FM482" s="76"/>
      <c r="FN482" s="76"/>
      <c r="FO482" s="76"/>
      <c r="FP482" s="76"/>
      <c r="FQ482" s="76"/>
      <c r="FR482" s="76"/>
      <c r="FS482" s="76"/>
      <c r="FT482" s="76"/>
      <c r="FU482" s="76"/>
      <c r="FV482" s="76"/>
      <c r="FW482" s="76"/>
      <c r="FX482" s="76"/>
      <c r="FY482" s="76"/>
      <c r="FZ482" s="76"/>
      <c r="GA482" s="76"/>
      <c r="GB482" s="76"/>
      <c r="GC482" s="76"/>
      <c r="GD482" s="76"/>
      <c r="GE482" s="76"/>
      <c r="GF482" s="76"/>
      <c r="GG482" s="76"/>
      <c r="GH482" s="76"/>
      <c r="GI482" s="76"/>
      <c r="GJ482" s="76"/>
      <c r="GK482" s="76"/>
      <c r="GL482" s="76"/>
      <c r="GM482" s="76"/>
      <c r="GN482" s="76"/>
      <c r="GO482" s="76"/>
      <c r="GP482" s="76"/>
      <c r="GQ482" s="76"/>
      <c r="GR482" s="76"/>
      <c r="GS482" s="76"/>
      <c r="GT482" s="76"/>
      <c r="GU482" s="76"/>
      <c r="GV482" s="76"/>
    </row>
    <row r="483" spans="2:204" s="156" customFormat="1" ht="18.75">
      <c r="B483" s="169">
        <v>476</v>
      </c>
      <c r="C483" s="356">
        <v>44378</v>
      </c>
      <c r="D483" s="354" t="s">
        <v>957</v>
      </c>
      <c r="E483" s="354"/>
      <c r="F483" s="406">
        <v>44383</v>
      </c>
      <c r="G483" s="11">
        <v>1</v>
      </c>
      <c r="H483" s="125" t="s">
        <v>36</v>
      </c>
      <c r="I483" s="125" t="s">
        <v>146</v>
      </c>
      <c r="J483" s="123" t="s">
        <v>694</v>
      </c>
      <c r="K483" s="123" t="s">
        <v>695</v>
      </c>
      <c r="L483" s="238">
        <v>1.23</v>
      </c>
      <c r="M483" s="238">
        <v>1.03</v>
      </c>
      <c r="N483" s="236">
        <f t="shared" si="31"/>
        <v>0.19999999999999996</v>
      </c>
      <c r="O483" s="127">
        <v>44007</v>
      </c>
      <c r="P483" s="42">
        <v>12.533333333333333</v>
      </c>
      <c r="Q483" s="337" t="s">
        <v>1282</v>
      </c>
      <c r="R483" s="125" t="s">
        <v>52</v>
      </c>
      <c r="S483" s="125" t="s">
        <v>69</v>
      </c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  <c r="AR483" s="76"/>
      <c r="AS483" s="76"/>
      <c r="AT483" s="76"/>
      <c r="AU483" s="76"/>
      <c r="AV483" s="76"/>
      <c r="AW483" s="76"/>
      <c r="AX483" s="76"/>
      <c r="AY483" s="76"/>
      <c r="AZ483" s="76"/>
      <c r="BA483" s="76"/>
      <c r="BB483" s="76"/>
      <c r="BC483" s="76"/>
      <c r="BD483" s="76"/>
      <c r="BE483" s="76"/>
      <c r="BF483" s="76"/>
      <c r="BG483" s="76"/>
      <c r="BH483" s="76"/>
      <c r="BI483" s="76"/>
      <c r="BJ483" s="76"/>
      <c r="BK483" s="76"/>
      <c r="BL483" s="76"/>
      <c r="BM483" s="76"/>
      <c r="BN483" s="76"/>
      <c r="BO483" s="76"/>
      <c r="BP483" s="76"/>
      <c r="BQ483" s="76"/>
      <c r="BR483" s="76"/>
      <c r="BS483" s="76"/>
      <c r="BT483" s="76"/>
      <c r="BU483" s="76"/>
      <c r="BV483" s="76"/>
      <c r="BW483" s="76"/>
      <c r="BX483" s="76"/>
      <c r="BY483" s="76"/>
      <c r="BZ483" s="76"/>
      <c r="CA483" s="76"/>
      <c r="CB483" s="76"/>
      <c r="CC483" s="76"/>
      <c r="CD483" s="76"/>
      <c r="CE483" s="76"/>
      <c r="CF483" s="76"/>
      <c r="CG483" s="76"/>
      <c r="CH483" s="76"/>
      <c r="CI483" s="76"/>
      <c r="CJ483" s="76"/>
      <c r="CK483" s="76"/>
      <c r="CL483" s="76"/>
      <c r="CM483" s="76"/>
      <c r="CN483" s="76"/>
      <c r="CO483" s="76"/>
      <c r="CP483" s="76"/>
      <c r="CQ483" s="76"/>
      <c r="CR483" s="76"/>
      <c r="CS483" s="76"/>
      <c r="CT483" s="76"/>
      <c r="CU483" s="76"/>
      <c r="CV483" s="76"/>
      <c r="CW483" s="76"/>
      <c r="CX483" s="76"/>
      <c r="CY483" s="76"/>
      <c r="CZ483" s="76"/>
      <c r="DA483" s="76"/>
      <c r="DB483" s="76"/>
      <c r="DC483" s="76"/>
      <c r="DD483" s="76"/>
      <c r="DE483" s="76"/>
      <c r="DF483" s="76"/>
      <c r="DG483" s="76"/>
      <c r="DH483" s="76"/>
      <c r="DI483" s="76"/>
      <c r="DJ483" s="76"/>
      <c r="DK483" s="76"/>
      <c r="DL483" s="76"/>
      <c r="DM483" s="76"/>
      <c r="DN483" s="76"/>
      <c r="DO483" s="76"/>
      <c r="DP483" s="76"/>
      <c r="DQ483" s="76"/>
      <c r="DR483" s="76"/>
      <c r="DS483" s="76"/>
      <c r="DT483" s="76"/>
      <c r="DU483" s="76"/>
      <c r="DV483" s="76"/>
      <c r="DW483" s="76"/>
      <c r="DX483" s="76"/>
      <c r="DY483" s="76"/>
      <c r="DZ483" s="76"/>
      <c r="EA483" s="76"/>
      <c r="EB483" s="76"/>
      <c r="EC483" s="76"/>
      <c r="ED483" s="76"/>
      <c r="EE483" s="76"/>
      <c r="EF483" s="76"/>
      <c r="EG483" s="76"/>
      <c r="EH483" s="76"/>
      <c r="EI483" s="76"/>
      <c r="EJ483" s="76"/>
      <c r="EK483" s="76"/>
      <c r="EL483" s="76"/>
      <c r="EM483" s="76"/>
      <c r="EN483" s="76"/>
      <c r="EO483" s="76"/>
      <c r="EP483" s="76"/>
      <c r="EQ483" s="76"/>
      <c r="ER483" s="76"/>
      <c r="ES483" s="76"/>
      <c r="ET483" s="76"/>
      <c r="EU483" s="76"/>
      <c r="EV483" s="76"/>
      <c r="EW483" s="76"/>
      <c r="EX483" s="76"/>
      <c r="EY483" s="76"/>
      <c r="EZ483" s="76"/>
      <c r="FA483" s="76"/>
      <c r="FB483" s="76"/>
      <c r="FC483" s="76"/>
      <c r="FD483" s="76"/>
      <c r="FE483" s="76"/>
      <c r="FF483" s="76"/>
      <c r="FG483" s="76"/>
      <c r="FH483" s="76"/>
      <c r="FI483" s="76"/>
      <c r="FJ483" s="76"/>
      <c r="FK483" s="76"/>
      <c r="FL483" s="76"/>
      <c r="FM483" s="76"/>
      <c r="FN483" s="76"/>
      <c r="FO483" s="76"/>
      <c r="FP483" s="76"/>
      <c r="FQ483" s="76"/>
      <c r="FR483" s="76"/>
      <c r="FS483" s="76"/>
      <c r="FT483" s="76"/>
      <c r="FU483" s="76"/>
      <c r="FV483" s="76"/>
      <c r="FW483" s="76"/>
      <c r="FX483" s="76"/>
      <c r="FY483" s="76"/>
      <c r="FZ483" s="76"/>
      <c r="GA483" s="76"/>
      <c r="GB483" s="76"/>
      <c r="GC483" s="76"/>
      <c r="GD483" s="76"/>
      <c r="GE483" s="76"/>
      <c r="GF483" s="76"/>
      <c r="GG483" s="76"/>
      <c r="GH483" s="76"/>
      <c r="GI483" s="76"/>
      <c r="GJ483" s="76"/>
      <c r="GK483" s="76"/>
      <c r="GL483" s="76"/>
      <c r="GM483" s="76"/>
      <c r="GN483" s="76"/>
      <c r="GO483" s="76"/>
      <c r="GP483" s="76"/>
      <c r="GQ483" s="76"/>
      <c r="GR483" s="76"/>
      <c r="GS483" s="76"/>
      <c r="GT483" s="76"/>
      <c r="GU483" s="76"/>
      <c r="GV483" s="76"/>
    </row>
    <row r="484" spans="2:204" s="156" customFormat="1" ht="18.75">
      <c r="B484" s="169">
        <v>477</v>
      </c>
      <c r="C484" s="356">
        <v>44378</v>
      </c>
      <c r="D484" s="354" t="s">
        <v>957</v>
      </c>
      <c r="E484" s="354"/>
      <c r="F484" s="406">
        <v>44383</v>
      </c>
      <c r="G484" s="11">
        <v>1</v>
      </c>
      <c r="H484" s="125" t="s">
        <v>36</v>
      </c>
      <c r="I484" s="125" t="s">
        <v>146</v>
      </c>
      <c r="J484" s="123" t="s">
        <v>694</v>
      </c>
      <c r="K484" s="123" t="s">
        <v>1216</v>
      </c>
      <c r="L484" s="238">
        <v>1.61</v>
      </c>
      <c r="M484" s="238">
        <v>1.61</v>
      </c>
      <c r="N484" s="236">
        <f t="shared" si="31"/>
        <v>0</v>
      </c>
      <c r="O484" s="127">
        <v>44007</v>
      </c>
      <c r="P484" s="42">
        <v>12.533333333333333</v>
      </c>
      <c r="Q484" s="337" t="s">
        <v>1282</v>
      </c>
      <c r="R484" s="125" t="s">
        <v>52</v>
      </c>
      <c r="S484" s="125" t="s">
        <v>69</v>
      </c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  <c r="AF484" s="76"/>
      <c r="AG484" s="76"/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  <c r="AR484" s="76"/>
      <c r="AS484" s="76"/>
      <c r="AT484" s="76"/>
      <c r="AU484" s="76"/>
      <c r="AV484" s="76"/>
      <c r="AW484" s="76"/>
      <c r="AX484" s="76"/>
      <c r="AY484" s="76"/>
      <c r="AZ484" s="76"/>
      <c r="BA484" s="76"/>
      <c r="BB484" s="76"/>
      <c r="BC484" s="76"/>
      <c r="BD484" s="76"/>
      <c r="BE484" s="76"/>
      <c r="BF484" s="76"/>
      <c r="BG484" s="76"/>
      <c r="BH484" s="76"/>
      <c r="BI484" s="76"/>
      <c r="BJ484" s="76"/>
      <c r="BK484" s="76"/>
      <c r="BL484" s="76"/>
      <c r="BM484" s="76"/>
      <c r="BN484" s="76"/>
      <c r="BO484" s="76"/>
      <c r="BP484" s="76"/>
      <c r="BQ484" s="76"/>
      <c r="BR484" s="76"/>
      <c r="BS484" s="76"/>
      <c r="BT484" s="76"/>
      <c r="BU484" s="76"/>
      <c r="BV484" s="76"/>
      <c r="BW484" s="76"/>
      <c r="BX484" s="76"/>
      <c r="BY484" s="76"/>
      <c r="BZ484" s="76"/>
      <c r="CA484" s="76"/>
      <c r="CB484" s="76"/>
      <c r="CC484" s="76"/>
      <c r="CD484" s="76"/>
      <c r="CE484" s="76"/>
      <c r="CF484" s="76"/>
      <c r="CG484" s="76"/>
      <c r="CH484" s="76"/>
      <c r="CI484" s="76"/>
      <c r="CJ484" s="76"/>
      <c r="CK484" s="76"/>
      <c r="CL484" s="76"/>
      <c r="CM484" s="76"/>
      <c r="CN484" s="76"/>
      <c r="CO484" s="76"/>
      <c r="CP484" s="76"/>
      <c r="CQ484" s="76"/>
      <c r="CR484" s="76"/>
      <c r="CS484" s="76"/>
      <c r="CT484" s="76"/>
      <c r="CU484" s="76"/>
      <c r="CV484" s="76"/>
      <c r="CW484" s="76"/>
      <c r="CX484" s="76"/>
      <c r="CY484" s="76"/>
      <c r="CZ484" s="76"/>
      <c r="DA484" s="76"/>
      <c r="DB484" s="76"/>
      <c r="DC484" s="76"/>
      <c r="DD484" s="76"/>
      <c r="DE484" s="76"/>
      <c r="DF484" s="76"/>
      <c r="DG484" s="76"/>
      <c r="DH484" s="76"/>
      <c r="DI484" s="76"/>
      <c r="DJ484" s="76"/>
      <c r="DK484" s="76"/>
      <c r="DL484" s="76"/>
      <c r="DM484" s="76"/>
      <c r="DN484" s="76"/>
      <c r="DO484" s="76"/>
      <c r="DP484" s="76"/>
      <c r="DQ484" s="76"/>
      <c r="DR484" s="76"/>
      <c r="DS484" s="76"/>
      <c r="DT484" s="76"/>
      <c r="DU484" s="76"/>
      <c r="DV484" s="76"/>
      <c r="DW484" s="76"/>
      <c r="DX484" s="76"/>
      <c r="DY484" s="76"/>
      <c r="DZ484" s="76"/>
      <c r="EA484" s="76"/>
      <c r="EB484" s="76"/>
      <c r="EC484" s="76"/>
      <c r="ED484" s="76"/>
      <c r="EE484" s="76"/>
      <c r="EF484" s="76"/>
      <c r="EG484" s="76"/>
      <c r="EH484" s="76"/>
      <c r="EI484" s="76"/>
      <c r="EJ484" s="76"/>
      <c r="EK484" s="76"/>
      <c r="EL484" s="76"/>
      <c r="EM484" s="76"/>
      <c r="EN484" s="76"/>
      <c r="EO484" s="76"/>
      <c r="EP484" s="76"/>
      <c r="EQ484" s="76"/>
      <c r="ER484" s="76"/>
      <c r="ES484" s="76"/>
      <c r="ET484" s="76"/>
      <c r="EU484" s="76"/>
      <c r="EV484" s="76"/>
      <c r="EW484" s="76"/>
      <c r="EX484" s="76"/>
      <c r="EY484" s="76"/>
      <c r="EZ484" s="76"/>
      <c r="FA484" s="76"/>
      <c r="FB484" s="76"/>
      <c r="FC484" s="76"/>
      <c r="FD484" s="76"/>
      <c r="FE484" s="76"/>
      <c r="FF484" s="76"/>
      <c r="FG484" s="76"/>
      <c r="FH484" s="76"/>
      <c r="FI484" s="76"/>
      <c r="FJ484" s="76"/>
      <c r="FK484" s="76"/>
      <c r="FL484" s="76"/>
      <c r="FM484" s="76"/>
      <c r="FN484" s="76"/>
      <c r="FO484" s="76"/>
      <c r="FP484" s="76"/>
      <c r="FQ484" s="76"/>
      <c r="FR484" s="76"/>
      <c r="FS484" s="76"/>
      <c r="FT484" s="76"/>
      <c r="FU484" s="76"/>
      <c r="FV484" s="76"/>
      <c r="FW484" s="76"/>
      <c r="FX484" s="76"/>
      <c r="FY484" s="76"/>
      <c r="FZ484" s="76"/>
      <c r="GA484" s="76"/>
      <c r="GB484" s="76"/>
      <c r="GC484" s="76"/>
      <c r="GD484" s="76"/>
      <c r="GE484" s="76"/>
      <c r="GF484" s="76"/>
      <c r="GG484" s="76"/>
      <c r="GH484" s="76"/>
      <c r="GI484" s="76"/>
      <c r="GJ484" s="76"/>
      <c r="GK484" s="76"/>
      <c r="GL484" s="76"/>
      <c r="GM484" s="76"/>
      <c r="GN484" s="76"/>
      <c r="GO484" s="76"/>
      <c r="GP484" s="76"/>
      <c r="GQ484" s="76"/>
      <c r="GR484" s="76"/>
      <c r="GS484" s="76"/>
      <c r="GT484" s="76"/>
      <c r="GU484" s="76"/>
      <c r="GV484" s="76"/>
    </row>
    <row r="485" spans="2:204" s="156" customFormat="1" ht="18.75">
      <c r="B485" s="169">
        <v>478</v>
      </c>
      <c r="C485" s="356">
        <v>44378</v>
      </c>
      <c r="D485" s="354" t="s">
        <v>957</v>
      </c>
      <c r="E485" s="354"/>
      <c r="F485" s="406">
        <v>44383</v>
      </c>
      <c r="G485" s="11">
        <v>1</v>
      </c>
      <c r="H485" s="125" t="s">
        <v>36</v>
      </c>
      <c r="I485" s="125" t="s">
        <v>146</v>
      </c>
      <c r="J485" s="123" t="s">
        <v>694</v>
      </c>
      <c r="K485" s="123" t="s">
        <v>1217</v>
      </c>
      <c r="L485" s="238">
        <v>5.42</v>
      </c>
      <c r="M485" s="238">
        <v>5.42</v>
      </c>
      <c r="N485" s="236">
        <f t="shared" si="31"/>
        <v>0</v>
      </c>
      <c r="O485" s="127">
        <v>44069</v>
      </c>
      <c r="P485" s="42">
        <v>10.466666666666667</v>
      </c>
      <c r="Q485" s="337" t="s">
        <v>1282</v>
      </c>
      <c r="R485" s="125" t="s">
        <v>52</v>
      </c>
      <c r="S485" s="125" t="s">
        <v>69</v>
      </c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  <c r="AF485" s="76"/>
      <c r="AG485" s="76"/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  <c r="BA485" s="76"/>
      <c r="BB485" s="76"/>
      <c r="BC485" s="76"/>
      <c r="BD485" s="76"/>
      <c r="BE485" s="76"/>
      <c r="BF485" s="76"/>
      <c r="BG485" s="76"/>
      <c r="BH485" s="76"/>
      <c r="BI485" s="76"/>
      <c r="BJ485" s="76"/>
      <c r="BK485" s="76"/>
      <c r="BL485" s="76"/>
      <c r="BM485" s="76"/>
      <c r="BN485" s="76"/>
      <c r="BO485" s="76"/>
      <c r="BP485" s="76"/>
      <c r="BQ485" s="76"/>
      <c r="BR485" s="76"/>
      <c r="BS485" s="76"/>
      <c r="BT485" s="76"/>
      <c r="BU485" s="76"/>
      <c r="BV485" s="76"/>
      <c r="BW485" s="76"/>
      <c r="BX485" s="76"/>
      <c r="BY485" s="76"/>
      <c r="BZ485" s="76"/>
      <c r="CA485" s="76"/>
      <c r="CB485" s="76"/>
      <c r="CC485" s="76"/>
      <c r="CD485" s="76"/>
      <c r="CE485" s="76"/>
      <c r="CF485" s="76"/>
      <c r="CG485" s="76"/>
      <c r="CH485" s="76"/>
      <c r="CI485" s="76"/>
      <c r="CJ485" s="76"/>
      <c r="CK485" s="76"/>
      <c r="CL485" s="76"/>
      <c r="CM485" s="76"/>
      <c r="CN485" s="76"/>
      <c r="CO485" s="76"/>
      <c r="CP485" s="76"/>
      <c r="CQ485" s="76"/>
      <c r="CR485" s="76"/>
      <c r="CS485" s="76"/>
      <c r="CT485" s="76"/>
      <c r="CU485" s="76"/>
      <c r="CV485" s="76"/>
      <c r="CW485" s="76"/>
      <c r="CX485" s="76"/>
      <c r="CY485" s="76"/>
      <c r="CZ485" s="76"/>
      <c r="DA485" s="76"/>
      <c r="DB485" s="76"/>
      <c r="DC485" s="76"/>
      <c r="DD485" s="76"/>
      <c r="DE485" s="76"/>
      <c r="DF485" s="76"/>
      <c r="DG485" s="76"/>
      <c r="DH485" s="76"/>
      <c r="DI485" s="76"/>
      <c r="DJ485" s="76"/>
      <c r="DK485" s="76"/>
      <c r="DL485" s="76"/>
      <c r="DM485" s="76"/>
      <c r="DN485" s="76"/>
      <c r="DO485" s="76"/>
      <c r="DP485" s="76"/>
      <c r="DQ485" s="76"/>
      <c r="DR485" s="76"/>
      <c r="DS485" s="76"/>
      <c r="DT485" s="76"/>
      <c r="DU485" s="76"/>
      <c r="DV485" s="76"/>
      <c r="DW485" s="76"/>
      <c r="DX485" s="76"/>
      <c r="DY485" s="76"/>
      <c r="DZ485" s="76"/>
      <c r="EA485" s="76"/>
      <c r="EB485" s="76"/>
      <c r="EC485" s="76"/>
      <c r="ED485" s="76"/>
      <c r="EE485" s="76"/>
      <c r="EF485" s="76"/>
      <c r="EG485" s="76"/>
      <c r="EH485" s="76"/>
      <c r="EI485" s="76"/>
      <c r="EJ485" s="76"/>
      <c r="EK485" s="76"/>
      <c r="EL485" s="76"/>
      <c r="EM485" s="76"/>
      <c r="EN485" s="76"/>
      <c r="EO485" s="76"/>
      <c r="EP485" s="76"/>
      <c r="EQ485" s="76"/>
      <c r="ER485" s="76"/>
      <c r="ES485" s="76"/>
      <c r="ET485" s="76"/>
      <c r="EU485" s="76"/>
      <c r="EV485" s="76"/>
      <c r="EW485" s="76"/>
      <c r="EX485" s="76"/>
      <c r="EY485" s="76"/>
      <c r="EZ485" s="76"/>
      <c r="FA485" s="76"/>
      <c r="FB485" s="76"/>
      <c r="FC485" s="76"/>
      <c r="FD485" s="76"/>
      <c r="FE485" s="76"/>
      <c r="FF485" s="76"/>
      <c r="FG485" s="76"/>
      <c r="FH485" s="76"/>
      <c r="FI485" s="76"/>
      <c r="FJ485" s="76"/>
      <c r="FK485" s="76"/>
      <c r="FL485" s="76"/>
      <c r="FM485" s="76"/>
      <c r="FN485" s="76"/>
      <c r="FO485" s="76"/>
      <c r="FP485" s="76"/>
      <c r="FQ485" s="76"/>
      <c r="FR485" s="76"/>
      <c r="FS485" s="76"/>
      <c r="FT485" s="76"/>
      <c r="FU485" s="76"/>
      <c r="FV485" s="76"/>
      <c r="FW485" s="76"/>
      <c r="FX485" s="76"/>
      <c r="FY485" s="76"/>
      <c r="FZ485" s="76"/>
      <c r="GA485" s="76"/>
      <c r="GB485" s="76"/>
      <c r="GC485" s="76"/>
      <c r="GD485" s="76"/>
      <c r="GE485" s="76"/>
      <c r="GF485" s="76"/>
      <c r="GG485" s="76"/>
      <c r="GH485" s="76"/>
      <c r="GI485" s="76"/>
      <c r="GJ485" s="76"/>
      <c r="GK485" s="76"/>
      <c r="GL485" s="76"/>
      <c r="GM485" s="76"/>
      <c r="GN485" s="76"/>
      <c r="GO485" s="76"/>
      <c r="GP485" s="76"/>
      <c r="GQ485" s="76"/>
      <c r="GR485" s="76"/>
      <c r="GS485" s="76"/>
      <c r="GT485" s="76"/>
      <c r="GU485" s="76"/>
      <c r="GV485" s="76"/>
    </row>
    <row r="486" spans="2:204" s="156" customFormat="1" ht="18.75">
      <c r="B486" s="169">
        <v>479</v>
      </c>
      <c r="C486" s="356">
        <v>44378</v>
      </c>
      <c r="D486" s="354" t="s">
        <v>957</v>
      </c>
      <c r="E486" s="354"/>
      <c r="F486" s="406">
        <v>44383</v>
      </c>
      <c r="G486" s="11">
        <v>1</v>
      </c>
      <c r="H486" s="125" t="s">
        <v>36</v>
      </c>
      <c r="I486" s="125" t="s">
        <v>146</v>
      </c>
      <c r="J486" s="123" t="s">
        <v>694</v>
      </c>
      <c r="K486" s="123" t="s">
        <v>710</v>
      </c>
      <c r="L486" s="238">
        <v>2.98</v>
      </c>
      <c r="M486" s="238">
        <v>2.2799999999999998</v>
      </c>
      <c r="N486" s="236">
        <f t="shared" si="31"/>
        <v>0.70000000000000018</v>
      </c>
      <c r="O486" s="127">
        <v>43993</v>
      </c>
      <c r="P486" s="42">
        <v>13</v>
      </c>
      <c r="Q486" s="337" t="s">
        <v>1282</v>
      </c>
      <c r="R486" s="125" t="s">
        <v>52</v>
      </c>
      <c r="S486" s="125" t="s">
        <v>69</v>
      </c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  <c r="AE486" s="76"/>
      <c r="AF486" s="76"/>
      <c r="AG486" s="76"/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  <c r="AR486" s="76"/>
      <c r="AS486" s="76"/>
      <c r="AT486" s="76"/>
      <c r="AU486" s="76"/>
      <c r="AV486" s="76"/>
      <c r="AW486" s="76"/>
      <c r="AX486" s="76"/>
      <c r="AY486" s="76"/>
      <c r="AZ486" s="76"/>
      <c r="BA486" s="76"/>
      <c r="BB486" s="76"/>
      <c r="BC486" s="76"/>
      <c r="BD486" s="76"/>
      <c r="BE486" s="76"/>
      <c r="BF486" s="76"/>
      <c r="BG486" s="76"/>
      <c r="BH486" s="76"/>
      <c r="BI486" s="76"/>
      <c r="BJ486" s="76"/>
      <c r="BK486" s="76"/>
      <c r="BL486" s="76"/>
      <c r="BM486" s="76"/>
      <c r="BN486" s="76"/>
      <c r="BO486" s="76"/>
      <c r="BP486" s="76"/>
      <c r="BQ486" s="76"/>
      <c r="BR486" s="76"/>
      <c r="BS486" s="76"/>
      <c r="BT486" s="76"/>
      <c r="BU486" s="76"/>
      <c r="BV486" s="76"/>
      <c r="BW486" s="76"/>
      <c r="BX486" s="76"/>
      <c r="BY486" s="76"/>
      <c r="BZ486" s="76"/>
      <c r="CA486" s="76"/>
      <c r="CB486" s="76"/>
      <c r="CC486" s="76"/>
      <c r="CD486" s="76"/>
      <c r="CE486" s="76"/>
      <c r="CF486" s="76"/>
      <c r="CG486" s="76"/>
      <c r="CH486" s="76"/>
      <c r="CI486" s="76"/>
      <c r="CJ486" s="76"/>
      <c r="CK486" s="76"/>
      <c r="CL486" s="76"/>
      <c r="CM486" s="76"/>
      <c r="CN486" s="76"/>
      <c r="CO486" s="76"/>
      <c r="CP486" s="76"/>
      <c r="CQ486" s="76"/>
      <c r="CR486" s="76"/>
      <c r="CS486" s="76"/>
      <c r="CT486" s="76"/>
      <c r="CU486" s="76"/>
      <c r="CV486" s="76"/>
      <c r="CW486" s="76"/>
      <c r="CX486" s="76"/>
      <c r="CY486" s="76"/>
      <c r="CZ486" s="76"/>
      <c r="DA486" s="76"/>
      <c r="DB486" s="76"/>
      <c r="DC486" s="76"/>
      <c r="DD486" s="76"/>
      <c r="DE486" s="76"/>
      <c r="DF486" s="76"/>
      <c r="DG486" s="76"/>
      <c r="DH486" s="76"/>
      <c r="DI486" s="76"/>
      <c r="DJ486" s="76"/>
      <c r="DK486" s="76"/>
      <c r="DL486" s="76"/>
      <c r="DM486" s="76"/>
      <c r="DN486" s="76"/>
      <c r="DO486" s="76"/>
      <c r="DP486" s="76"/>
      <c r="DQ486" s="76"/>
      <c r="DR486" s="76"/>
      <c r="DS486" s="76"/>
      <c r="DT486" s="76"/>
      <c r="DU486" s="76"/>
      <c r="DV486" s="76"/>
      <c r="DW486" s="76"/>
      <c r="DX486" s="76"/>
      <c r="DY486" s="76"/>
      <c r="DZ486" s="76"/>
      <c r="EA486" s="76"/>
      <c r="EB486" s="76"/>
      <c r="EC486" s="76"/>
      <c r="ED486" s="76"/>
      <c r="EE486" s="76"/>
      <c r="EF486" s="76"/>
      <c r="EG486" s="76"/>
      <c r="EH486" s="76"/>
      <c r="EI486" s="76"/>
      <c r="EJ486" s="76"/>
      <c r="EK486" s="76"/>
      <c r="EL486" s="76"/>
      <c r="EM486" s="76"/>
      <c r="EN486" s="76"/>
      <c r="EO486" s="76"/>
      <c r="EP486" s="76"/>
      <c r="EQ486" s="76"/>
      <c r="ER486" s="76"/>
      <c r="ES486" s="76"/>
      <c r="ET486" s="76"/>
      <c r="EU486" s="76"/>
      <c r="EV486" s="76"/>
      <c r="EW486" s="76"/>
      <c r="EX486" s="76"/>
      <c r="EY486" s="76"/>
      <c r="EZ486" s="76"/>
      <c r="FA486" s="76"/>
      <c r="FB486" s="76"/>
      <c r="FC486" s="76"/>
      <c r="FD486" s="76"/>
      <c r="FE486" s="76"/>
      <c r="FF486" s="76"/>
      <c r="FG486" s="76"/>
      <c r="FH486" s="76"/>
      <c r="FI486" s="76"/>
      <c r="FJ486" s="76"/>
      <c r="FK486" s="76"/>
      <c r="FL486" s="76"/>
      <c r="FM486" s="76"/>
      <c r="FN486" s="76"/>
      <c r="FO486" s="76"/>
      <c r="FP486" s="76"/>
      <c r="FQ486" s="76"/>
      <c r="FR486" s="76"/>
      <c r="FS486" s="76"/>
      <c r="FT486" s="76"/>
      <c r="FU486" s="76"/>
      <c r="FV486" s="76"/>
      <c r="FW486" s="76"/>
      <c r="FX486" s="76"/>
      <c r="FY486" s="76"/>
      <c r="FZ486" s="76"/>
      <c r="GA486" s="76"/>
      <c r="GB486" s="76"/>
      <c r="GC486" s="76"/>
      <c r="GD486" s="76"/>
      <c r="GE486" s="76"/>
      <c r="GF486" s="76"/>
      <c r="GG486" s="76"/>
      <c r="GH486" s="76"/>
      <c r="GI486" s="76"/>
      <c r="GJ486" s="76"/>
      <c r="GK486" s="76"/>
      <c r="GL486" s="76"/>
      <c r="GM486" s="76"/>
      <c r="GN486" s="76"/>
      <c r="GO486" s="76"/>
      <c r="GP486" s="76"/>
      <c r="GQ486" s="76"/>
      <c r="GR486" s="76"/>
      <c r="GS486" s="76"/>
      <c r="GT486" s="76"/>
      <c r="GU486" s="76"/>
      <c r="GV486" s="76"/>
    </row>
    <row r="487" spans="2:204" s="156" customFormat="1" ht="18.75">
      <c r="B487" s="169">
        <v>480</v>
      </c>
      <c r="C487" s="356">
        <v>44378</v>
      </c>
      <c r="D487" s="354" t="s">
        <v>957</v>
      </c>
      <c r="E487" s="354"/>
      <c r="F487" s="406">
        <v>44383</v>
      </c>
      <c r="G487" s="11">
        <v>1</v>
      </c>
      <c r="H487" s="125" t="s">
        <v>36</v>
      </c>
      <c r="I487" s="125" t="s">
        <v>146</v>
      </c>
      <c r="J487" s="123" t="s">
        <v>694</v>
      </c>
      <c r="K487" s="123" t="s">
        <v>1218</v>
      </c>
      <c r="L487" s="238">
        <v>1.1599999999999999</v>
      </c>
      <c r="M487" s="238">
        <v>1.1599999999999999</v>
      </c>
      <c r="N487" s="236">
        <f t="shared" si="31"/>
        <v>0</v>
      </c>
      <c r="O487" s="127">
        <v>43993</v>
      </c>
      <c r="P487" s="42">
        <v>13</v>
      </c>
      <c r="Q487" s="337" t="s">
        <v>1282</v>
      </c>
      <c r="R487" s="125" t="s">
        <v>52</v>
      </c>
      <c r="S487" s="125" t="s">
        <v>69</v>
      </c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  <c r="AE487" s="76"/>
      <c r="AF487" s="76"/>
      <c r="AG487" s="76"/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  <c r="AR487" s="76"/>
      <c r="AS487" s="76"/>
      <c r="AT487" s="76"/>
      <c r="AU487" s="76"/>
      <c r="AV487" s="76"/>
      <c r="AW487" s="76"/>
      <c r="AX487" s="76"/>
      <c r="AY487" s="76"/>
      <c r="AZ487" s="76"/>
      <c r="BA487" s="76"/>
      <c r="BB487" s="76"/>
      <c r="BC487" s="76"/>
      <c r="BD487" s="76"/>
      <c r="BE487" s="76"/>
      <c r="BF487" s="76"/>
      <c r="BG487" s="76"/>
      <c r="BH487" s="76"/>
      <c r="BI487" s="76"/>
      <c r="BJ487" s="76"/>
      <c r="BK487" s="76"/>
      <c r="BL487" s="76"/>
      <c r="BM487" s="76"/>
      <c r="BN487" s="76"/>
      <c r="BO487" s="76"/>
      <c r="BP487" s="76"/>
      <c r="BQ487" s="76"/>
      <c r="BR487" s="76"/>
      <c r="BS487" s="76"/>
      <c r="BT487" s="76"/>
      <c r="BU487" s="76"/>
      <c r="BV487" s="76"/>
      <c r="BW487" s="76"/>
      <c r="BX487" s="76"/>
      <c r="BY487" s="76"/>
      <c r="BZ487" s="76"/>
      <c r="CA487" s="76"/>
      <c r="CB487" s="76"/>
      <c r="CC487" s="76"/>
      <c r="CD487" s="76"/>
      <c r="CE487" s="76"/>
      <c r="CF487" s="76"/>
      <c r="CG487" s="76"/>
      <c r="CH487" s="76"/>
      <c r="CI487" s="76"/>
      <c r="CJ487" s="76"/>
      <c r="CK487" s="76"/>
      <c r="CL487" s="76"/>
      <c r="CM487" s="76"/>
      <c r="CN487" s="76"/>
      <c r="CO487" s="76"/>
      <c r="CP487" s="76"/>
      <c r="CQ487" s="76"/>
      <c r="CR487" s="76"/>
      <c r="CS487" s="76"/>
      <c r="CT487" s="76"/>
      <c r="CU487" s="76"/>
      <c r="CV487" s="76"/>
      <c r="CW487" s="76"/>
      <c r="CX487" s="76"/>
      <c r="CY487" s="76"/>
      <c r="CZ487" s="76"/>
      <c r="DA487" s="76"/>
      <c r="DB487" s="76"/>
      <c r="DC487" s="76"/>
      <c r="DD487" s="76"/>
      <c r="DE487" s="76"/>
      <c r="DF487" s="76"/>
      <c r="DG487" s="76"/>
      <c r="DH487" s="76"/>
      <c r="DI487" s="76"/>
      <c r="DJ487" s="76"/>
      <c r="DK487" s="76"/>
      <c r="DL487" s="76"/>
      <c r="DM487" s="76"/>
      <c r="DN487" s="76"/>
      <c r="DO487" s="76"/>
      <c r="DP487" s="76"/>
      <c r="DQ487" s="76"/>
      <c r="DR487" s="76"/>
      <c r="DS487" s="76"/>
      <c r="DT487" s="76"/>
      <c r="DU487" s="76"/>
      <c r="DV487" s="76"/>
      <c r="DW487" s="76"/>
      <c r="DX487" s="76"/>
      <c r="DY487" s="76"/>
      <c r="DZ487" s="76"/>
      <c r="EA487" s="76"/>
      <c r="EB487" s="76"/>
      <c r="EC487" s="76"/>
      <c r="ED487" s="76"/>
      <c r="EE487" s="76"/>
      <c r="EF487" s="76"/>
      <c r="EG487" s="76"/>
      <c r="EH487" s="76"/>
      <c r="EI487" s="76"/>
      <c r="EJ487" s="76"/>
      <c r="EK487" s="76"/>
      <c r="EL487" s="76"/>
      <c r="EM487" s="76"/>
      <c r="EN487" s="76"/>
      <c r="EO487" s="76"/>
      <c r="EP487" s="76"/>
      <c r="EQ487" s="76"/>
      <c r="ER487" s="76"/>
      <c r="ES487" s="76"/>
      <c r="ET487" s="76"/>
      <c r="EU487" s="76"/>
      <c r="EV487" s="76"/>
      <c r="EW487" s="76"/>
      <c r="EX487" s="76"/>
      <c r="EY487" s="76"/>
      <c r="EZ487" s="76"/>
      <c r="FA487" s="76"/>
      <c r="FB487" s="76"/>
      <c r="FC487" s="76"/>
      <c r="FD487" s="76"/>
      <c r="FE487" s="76"/>
      <c r="FF487" s="76"/>
      <c r="FG487" s="76"/>
      <c r="FH487" s="76"/>
      <c r="FI487" s="76"/>
      <c r="FJ487" s="76"/>
      <c r="FK487" s="76"/>
      <c r="FL487" s="76"/>
      <c r="FM487" s="76"/>
      <c r="FN487" s="76"/>
      <c r="FO487" s="76"/>
      <c r="FP487" s="76"/>
      <c r="FQ487" s="76"/>
      <c r="FR487" s="76"/>
      <c r="FS487" s="76"/>
      <c r="FT487" s="76"/>
      <c r="FU487" s="76"/>
      <c r="FV487" s="76"/>
      <c r="FW487" s="76"/>
      <c r="FX487" s="76"/>
      <c r="FY487" s="76"/>
      <c r="FZ487" s="76"/>
      <c r="GA487" s="76"/>
      <c r="GB487" s="76"/>
      <c r="GC487" s="76"/>
      <c r="GD487" s="76"/>
      <c r="GE487" s="76"/>
      <c r="GF487" s="76"/>
      <c r="GG487" s="76"/>
      <c r="GH487" s="76"/>
      <c r="GI487" s="76"/>
      <c r="GJ487" s="76"/>
      <c r="GK487" s="76"/>
      <c r="GL487" s="76"/>
      <c r="GM487" s="76"/>
      <c r="GN487" s="76"/>
      <c r="GO487" s="76"/>
      <c r="GP487" s="76"/>
      <c r="GQ487" s="76"/>
      <c r="GR487" s="76"/>
      <c r="GS487" s="76"/>
      <c r="GT487" s="76"/>
      <c r="GU487" s="76"/>
      <c r="GV487" s="76"/>
    </row>
    <row r="488" spans="2:204" s="156" customFormat="1" ht="18.75">
      <c r="B488" s="169">
        <v>481</v>
      </c>
      <c r="C488" s="356">
        <v>44378</v>
      </c>
      <c r="D488" s="354" t="s">
        <v>957</v>
      </c>
      <c r="E488" s="354"/>
      <c r="F488" s="406">
        <v>44383</v>
      </c>
      <c r="G488" s="11">
        <v>1</v>
      </c>
      <c r="H488" s="125" t="s">
        <v>178</v>
      </c>
      <c r="I488" s="125" t="s">
        <v>349</v>
      </c>
      <c r="J488" s="123" t="s">
        <v>644</v>
      </c>
      <c r="K488" s="123" t="s">
        <v>1219</v>
      </c>
      <c r="L488" s="238">
        <v>2.29</v>
      </c>
      <c r="M488" s="238">
        <v>0.09</v>
      </c>
      <c r="N488" s="236">
        <f t="shared" si="31"/>
        <v>2.2000000000000002</v>
      </c>
      <c r="O488" s="127">
        <v>44138</v>
      </c>
      <c r="P488" s="42">
        <v>8.1666666666666661</v>
      </c>
      <c r="Q488" s="337" t="s">
        <v>1282</v>
      </c>
      <c r="R488" s="125" t="s">
        <v>20</v>
      </c>
      <c r="S488" s="125" t="s">
        <v>69</v>
      </c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  <c r="AE488" s="76"/>
      <c r="AF488" s="76"/>
      <c r="AG488" s="76"/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  <c r="AR488" s="76"/>
      <c r="AS488" s="76"/>
      <c r="AT488" s="76"/>
      <c r="AU488" s="76"/>
      <c r="AV488" s="76"/>
      <c r="AW488" s="76"/>
      <c r="AX488" s="76"/>
      <c r="AY488" s="76"/>
      <c r="AZ488" s="76"/>
      <c r="BA488" s="76"/>
      <c r="BB488" s="76"/>
      <c r="BC488" s="76"/>
      <c r="BD488" s="76"/>
      <c r="BE488" s="76"/>
      <c r="BF488" s="76"/>
      <c r="BG488" s="76"/>
      <c r="BH488" s="76"/>
      <c r="BI488" s="76"/>
      <c r="BJ488" s="76"/>
      <c r="BK488" s="76"/>
      <c r="BL488" s="76"/>
      <c r="BM488" s="76"/>
      <c r="BN488" s="76"/>
      <c r="BO488" s="76"/>
      <c r="BP488" s="76"/>
      <c r="BQ488" s="76"/>
      <c r="BR488" s="76"/>
      <c r="BS488" s="76"/>
      <c r="BT488" s="76"/>
      <c r="BU488" s="76"/>
      <c r="BV488" s="76"/>
      <c r="BW488" s="76"/>
      <c r="BX488" s="76"/>
      <c r="BY488" s="76"/>
      <c r="BZ488" s="76"/>
      <c r="CA488" s="76"/>
      <c r="CB488" s="76"/>
      <c r="CC488" s="76"/>
      <c r="CD488" s="76"/>
      <c r="CE488" s="76"/>
      <c r="CF488" s="76"/>
      <c r="CG488" s="76"/>
      <c r="CH488" s="76"/>
      <c r="CI488" s="76"/>
      <c r="CJ488" s="76"/>
      <c r="CK488" s="76"/>
      <c r="CL488" s="76"/>
      <c r="CM488" s="76"/>
      <c r="CN488" s="76"/>
      <c r="CO488" s="76"/>
      <c r="CP488" s="76"/>
      <c r="CQ488" s="76"/>
      <c r="CR488" s="76"/>
      <c r="CS488" s="76"/>
      <c r="CT488" s="76"/>
      <c r="CU488" s="76"/>
      <c r="CV488" s="76"/>
      <c r="CW488" s="76"/>
      <c r="CX488" s="76"/>
      <c r="CY488" s="76"/>
      <c r="CZ488" s="76"/>
      <c r="DA488" s="76"/>
      <c r="DB488" s="76"/>
      <c r="DC488" s="76"/>
      <c r="DD488" s="76"/>
      <c r="DE488" s="76"/>
      <c r="DF488" s="76"/>
      <c r="DG488" s="76"/>
      <c r="DH488" s="76"/>
      <c r="DI488" s="76"/>
      <c r="DJ488" s="76"/>
      <c r="DK488" s="76"/>
      <c r="DL488" s="76"/>
      <c r="DM488" s="76"/>
      <c r="DN488" s="76"/>
      <c r="DO488" s="76"/>
      <c r="DP488" s="76"/>
      <c r="DQ488" s="76"/>
      <c r="DR488" s="76"/>
      <c r="DS488" s="76"/>
      <c r="DT488" s="76"/>
      <c r="DU488" s="76"/>
      <c r="DV488" s="76"/>
      <c r="DW488" s="76"/>
      <c r="DX488" s="76"/>
      <c r="DY488" s="76"/>
      <c r="DZ488" s="76"/>
      <c r="EA488" s="76"/>
      <c r="EB488" s="76"/>
      <c r="EC488" s="76"/>
      <c r="ED488" s="76"/>
      <c r="EE488" s="76"/>
      <c r="EF488" s="76"/>
      <c r="EG488" s="76"/>
      <c r="EH488" s="76"/>
      <c r="EI488" s="76"/>
      <c r="EJ488" s="76"/>
      <c r="EK488" s="76"/>
      <c r="EL488" s="76"/>
      <c r="EM488" s="76"/>
      <c r="EN488" s="76"/>
      <c r="EO488" s="76"/>
      <c r="EP488" s="76"/>
      <c r="EQ488" s="76"/>
      <c r="ER488" s="76"/>
      <c r="ES488" s="76"/>
      <c r="ET488" s="76"/>
      <c r="EU488" s="76"/>
      <c r="EV488" s="76"/>
      <c r="EW488" s="76"/>
      <c r="EX488" s="76"/>
      <c r="EY488" s="76"/>
      <c r="EZ488" s="76"/>
      <c r="FA488" s="76"/>
      <c r="FB488" s="76"/>
      <c r="FC488" s="76"/>
      <c r="FD488" s="76"/>
      <c r="FE488" s="76"/>
      <c r="FF488" s="76"/>
      <c r="FG488" s="76"/>
      <c r="FH488" s="76"/>
      <c r="FI488" s="76"/>
      <c r="FJ488" s="76"/>
      <c r="FK488" s="76"/>
      <c r="FL488" s="76"/>
      <c r="FM488" s="76"/>
      <c r="FN488" s="76"/>
      <c r="FO488" s="76"/>
      <c r="FP488" s="76"/>
      <c r="FQ488" s="76"/>
      <c r="FR488" s="76"/>
      <c r="FS488" s="76"/>
      <c r="FT488" s="76"/>
      <c r="FU488" s="76"/>
      <c r="FV488" s="76"/>
      <c r="FW488" s="76"/>
      <c r="FX488" s="76"/>
      <c r="FY488" s="76"/>
      <c r="FZ488" s="76"/>
      <c r="GA488" s="76"/>
      <c r="GB488" s="76"/>
      <c r="GC488" s="76"/>
      <c r="GD488" s="76"/>
      <c r="GE488" s="76"/>
      <c r="GF488" s="76"/>
      <c r="GG488" s="76"/>
      <c r="GH488" s="76"/>
      <c r="GI488" s="76"/>
      <c r="GJ488" s="76"/>
      <c r="GK488" s="76"/>
      <c r="GL488" s="76"/>
      <c r="GM488" s="76"/>
      <c r="GN488" s="76"/>
      <c r="GO488" s="76"/>
      <c r="GP488" s="76"/>
      <c r="GQ488" s="76"/>
      <c r="GR488" s="76"/>
      <c r="GS488" s="76"/>
      <c r="GT488" s="76"/>
      <c r="GU488" s="76"/>
      <c r="GV488" s="76"/>
    </row>
    <row r="489" spans="2:204" s="156" customFormat="1" ht="18.75">
      <c r="B489" s="169">
        <v>482</v>
      </c>
      <c r="C489" s="356">
        <v>44378</v>
      </c>
      <c r="D489" s="354" t="s">
        <v>957</v>
      </c>
      <c r="E489" s="354"/>
      <c r="F489" s="406">
        <v>44383</v>
      </c>
      <c r="G489" s="11">
        <v>1</v>
      </c>
      <c r="H489" s="125" t="s">
        <v>146</v>
      </c>
      <c r="I489" s="125" t="s">
        <v>71</v>
      </c>
      <c r="J489" s="123" t="s">
        <v>873</v>
      </c>
      <c r="K489" s="123" t="s">
        <v>1220</v>
      </c>
      <c r="L489" s="238">
        <v>3.27</v>
      </c>
      <c r="M489" s="238">
        <v>1</v>
      </c>
      <c r="N489" s="236">
        <f t="shared" si="31"/>
        <v>2.27</v>
      </c>
      <c r="O489" s="127">
        <v>44039</v>
      </c>
      <c r="P489" s="42">
        <v>11.466666666666667</v>
      </c>
      <c r="Q489" s="337" t="s">
        <v>1282</v>
      </c>
      <c r="R489" s="125" t="s">
        <v>20</v>
      </c>
      <c r="S489" s="125" t="s">
        <v>56</v>
      </c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  <c r="AF489" s="76"/>
      <c r="AG489" s="76"/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  <c r="AR489" s="76"/>
      <c r="AS489" s="76"/>
      <c r="AT489" s="76"/>
      <c r="AU489" s="76"/>
      <c r="AV489" s="76"/>
      <c r="AW489" s="76"/>
      <c r="AX489" s="76"/>
      <c r="AY489" s="76"/>
      <c r="AZ489" s="76"/>
      <c r="BA489" s="76"/>
      <c r="BB489" s="76"/>
      <c r="BC489" s="76"/>
      <c r="BD489" s="76"/>
      <c r="BE489" s="76"/>
      <c r="BF489" s="76"/>
      <c r="BG489" s="76"/>
      <c r="BH489" s="76"/>
      <c r="BI489" s="76"/>
      <c r="BJ489" s="76"/>
      <c r="BK489" s="76"/>
      <c r="BL489" s="76"/>
      <c r="BM489" s="76"/>
      <c r="BN489" s="76"/>
      <c r="BO489" s="76"/>
      <c r="BP489" s="76"/>
      <c r="BQ489" s="76"/>
      <c r="BR489" s="76"/>
      <c r="BS489" s="76"/>
      <c r="BT489" s="76"/>
      <c r="BU489" s="76"/>
      <c r="BV489" s="76"/>
      <c r="BW489" s="76"/>
      <c r="BX489" s="76"/>
      <c r="BY489" s="76"/>
      <c r="BZ489" s="76"/>
      <c r="CA489" s="76"/>
      <c r="CB489" s="76"/>
      <c r="CC489" s="76"/>
      <c r="CD489" s="76"/>
      <c r="CE489" s="76"/>
      <c r="CF489" s="76"/>
      <c r="CG489" s="76"/>
      <c r="CH489" s="76"/>
      <c r="CI489" s="76"/>
      <c r="CJ489" s="76"/>
      <c r="CK489" s="76"/>
      <c r="CL489" s="76"/>
      <c r="CM489" s="76"/>
      <c r="CN489" s="76"/>
      <c r="CO489" s="76"/>
      <c r="CP489" s="76"/>
      <c r="CQ489" s="76"/>
      <c r="CR489" s="76"/>
      <c r="CS489" s="76"/>
      <c r="CT489" s="76"/>
      <c r="CU489" s="76"/>
      <c r="CV489" s="76"/>
      <c r="CW489" s="76"/>
      <c r="CX489" s="76"/>
      <c r="CY489" s="76"/>
      <c r="CZ489" s="76"/>
      <c r="DA489" s="76"/>
      <c r="DB489" s="76"/>
      <c r="DC489" s="76"/>
      <c r="DD489" s="76"/>
      <c r="DE489" s="76"/>
      <c r="DF489" s="76"/>
      <c r="DG489" s="76"/>
      <c r="DH489" s="76"/>
      <c r="DI489" s="76"/>
      <c r="DJ489" s="76"/>
      <c r="DK489" s="76"/>
      <c r="DL489" s="76"/>
      <c r="DM489" s="76"/>
      <c r="DN489" s="76"/>
      <c r="DO489" s="76"/>
      <c r="DP489" s="76"/>
      <c r="DQ489" s="76"/>
      <c r="DR489" s="76"/>
      <c r="DS489" s="76"/>
      <c r="DT489" s="76"/>
      <c r="DU489" s="76"/>
      <c r="DV489" s="76"/>
      <c r="DW489" s="76"/>
      <c r="DX489" s="76"/>
      <c r="DY489" s="76"/>
      <c r="DZ489" s="76"/>
      <c r="EA489" s="76"/>
      <c r="EB489" s="76"/>
      <c r="EC489" s="76"/>
      <c r="ED489" s="76"/>
      <c r="EE489" s="76"/>
      <c r="EF489" s="76"/>
      <c r="EG489" s="76"/>
      <c r="EH489" s="76"/>
      <c r="EI489" s="76"/>
      <c r="EJ489" s="76"/>
      <c r="EK489" s="76"/>
      <c r="EL489" s="76"/>
      <c r="EM489" s="76"/>
      <c r="EN489" s="76"/>
      <c r="EO489" s="76"/>
      <c r="EP489" s="76"/>
      <c r="EQ489" s="76"/>
      <c r="ER489" s="76"/>
      <c r="ES489" s="76"/>
      <c r="ET489" s="76"/>
      <c r="EU489" s="76"/>
      <c r="EV489" s="76"/>
      <c r="EW489" s="76"/>
      <c r="EX489" s="76"/>
      <c r="EY489" s="76"/>
      <c r="EZ489" s="76"/>
      <c r="FA489" s="76"/>
      <c r="FB489" s="76"/>
      <c r="FC489" s="76"/>
      <c r="FD489" s="76"/>
      <c r="FE489" s="76"/>
      <c r="FF489" s="76"/>
      <c r="FG489" s="76"/>
      <c r="FH489" s="76"/>
      <c r="FI489" s="76"/>
      <c r="FJ489" s="76"/>
      <c r="FK489" s="76"/>
      <c r="FL489" s="76"/>
      <c r="FM489" s="76"/>
      <c r="FN489" s="76"/>
      <c r="FO489" s="76"/>
      <c r="FP489" s="76"/>
      <c r="FQ489" s="76"/>
      <c r="FR489" s="76"/>
      <c r="FS489" s="76"/>
      <c r="FT489" s="76"/>
      <c r="FU489" s="76"/>
      <c r="FV489" s="76"/>
      <c r="FW489" s="76"/>
      <c r="FX489" s="76"/>
      <c r="FY489" s="76"/>
      <c r="FZ489" s="76"/>
      <c r="GA489" s="76"/>
      <c r="GB489" s="76"/>
      <c r="GC489" s="76"/>
      <c r="GD489" s="76"/>
      <c r="GE489" s="76"/>
      <c r="GF489" s="76"/>
      <c r="GG489" s="76"/>
      <c r="GH489" s="76"/>
      <c r="GI489" s="76"/>
      <c r="GJ489" s="76"/>
      <c r="GK489" s="76"/>
      <c r="GL489" s="76"/>
      <c r="GM489" s="76"/>
      <c r="GN489" s="76"/>
      <c r="GO489" s="76"/>
      <c r="GP489" s="76"/>
      <c r="GQ489" s="76"/>
      <c r="GR489" s="76"/>
      <c r="GS489" s="76"/>
      <c r="GT489" s="76"/>
      <c r="GU489" s="76"/>
      <c r="GV489" s="76"/>
    </row>
    <row r="490" spans="2:204" s="156" customFormat="1" ht="18.75">
      <c r="B490" s="169">
        <v>483</v>
      </c>
      <c r="C490" s="356">
        <v>44378</v>
      </c>
      <c r="D490" s="354" t="s">
        <v>957</v>
      </c>
      <c r="E490" s="354"/>
      <c r="F490" s="406">
        <v>44383</v>
      </c>
      <c r="G490" s="11">
        <v>1</v>
      </c>
      <c r="H490" s="125" t="s">
        <v>146</v>
      </c>
      <c r="I490" s="125" t="s">
        <v>71</v>
      </c>
      <c r="J490" s="123" t="s">
        <v>873</v>
      </c>
      <c r="K490" s="123" t="s">
        <v>1221</v>
      </c>
      <c r="L490" s="238">
        <v>7.48</v>
      </c>
      <c r="M490" s="238">
        <v>4</v>
      </c>
      <c r="N490" s="236">
        <f t="shared" si="31"/>
        <v>3.4800000000000004</v>
      </c>
      <c r="O490" s="127">
        <v>44040</v>
      </c>
      <c r="P490" s="42">
        <v>11.433333333333334</v>
      </c>
      <c r="Q490" s="337" t="s">
        <v>1282</v>
      </c>
      <c r="R490" s="125" t="s">
        <v>20</v>
      </c>
      <c r="S490" s="125" t="s">
        <v>56</v>
      </c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  <c r="AF490" s="76"/>
      <c r="AG490" s="76"/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  <c r="AR490" s="76"/>
      <c r="AS490" s="76"/>
      <c r="AT490" s="76"/>
      <c r="AU490" s="76"/>
      <c r="AV490" s="76"/>
      <c r="AW490" s="76"/>
      <c r="AX490" s="76"/>
      <c r="AY490" s="76"/>
      <c r="AZ490" s="76"/>
      <c r="BA490" s="76"/>
      <c r="BB490" s="76"/>
      <c r="BC490" s="76"/>
      <c r="BD490" s="76"/>
      <c r="BE490" s="76"/>
      <c r="BF490" s="76"/>
      <c r="BG490" s="76"/>
      <c r="BH490" s="76"/>
      <c r="BI490" s="76"/>
      <c r="BJ490" s="76"/>
      <c r="BK490" s="76"/>
      <c r="BL490" s="76"/>
      <c r="BM490" s="76"/>
      <c r="BN490" s="76"/>
      <c r="BO490" s="76"/>
      <c r="BP490" s="76"/>
      <c r="BQ490" s="76"/>
      <c r="BR490" s="76"/>
      <c r="BS490" s="76"/>
      <c r="BT490" s="76"/>
      <c r="BU490" s="76"/>
      <c r="BV490" s="76"/>
      <c r="BW490" s="76"/>
      <c r="BX490" s="76"/>
      <c r="BY490" s="76"/>
      <c r="BZ490" s="76"/>
      <c r="CA490" s="76"/>
      <c r="CB490" s="76"/>
      <c r="CC490" s="76"/>
      <c r="CD490" s="76"/>
      <c r="CE490" s="76"/>
      <c r="CF490" s="76"/>
      <c r="CG490" s="76"/>
      <c r="CH490" s="76"/>
      <c r="CI490" s="76"/>
      <c r="CJ490" s="76"/>
      <c r="CK490" s="76"/>
      <c r="CL490" s="76"/>
      <c r="CM490" s="76"/>
      <c r="CN490" s="76"/>
      <c r="CO490" s="76"/>
      <c r="CP490" s="76"/>
      <c r="CQ490" s="76"/>
      <c r="CR490" s="76"/>
      <c r="CS490" s="76"/>
      <c r="CT490" s="76"/>
      <c r="CU490" s="76"/>
      <c r="CV490" s="76"/>
      <c r="CW490" s="76"/>
      <c r="CX490" s="76"/>
      <c r="CY490" s="76"/>
      <c r="CZ490" s="76"/>
      <c r="DA490" s="76"/>
      <c r="DB490" s="76"/>
      <c r="DC490" s="76"/>
      <c r="DD490" s="76"/>
      <c r="DE490" s="76"/>
      <c r="DF490" s="76"/>
      <c r="DG490" s="76"/>
      <c r="DH490" s="76"/>
      <c r="DI490" s="76"/>
      <c r="DJ490" s="76"/>
      <c r="DK490" s="76"/>
      <c r="DL490" s="76"/>
      <c r="DM490" s="76"/>
      <c r="DN490" s="76"/>
      <c r="DO490" s="76"/>
      <c r="DP490" s="76"/>
      <c r="DQ490" s="76"/>
      <c r="DR490" s="76"/>
      <c r="DS490" s="76"/>
      <c r="DT490" s="76"/>
      <c r="DU490" s="76"/>
      <c r="DV490" s="76"/>
      <c r="DW490" s="76"/>
      <c r="DX490" s="76"/>
      <c r="DY490" s="76"/>
      <c r="DZ490" s="76"/>
      <c r="EA490" s="76"/>
      <c r="EB490" s="76"/>
      <c r="EC490" s="76"/>
      <c r="ED490" s="76"/>
      <c r="EE490" s="76"/>
      <c r="EF490" s="76"/>
      <c r="EG490" s="76"/>
      <c r="EH490" s="76"/>
      <c r="EI490" s="76"/>
      <c r="EJ490" s="76"/>
      <c r="EK490" s="76"/>
      <c r="EL490" s="76"/>
      <c r="EM490" s="76"/>
      <c r="EN490" s="76"/>
      <c r="EO490" s="76"/>
      <c r="EP490" s="76"/>
      <c r="EQ490" s="76"/>
      <c r="ER490" s="76"/>
      <c r="ES490" s="76"/>
      <c r="ET490" s="76"/>
      <c r="EU490" s="76"/>
      <c r="EV490" s="76"/>
      <c r="EW490" s="76"/>
      <c r="EX490" s="76"/>
      <c r="EY490" s="76"/>
      <c r="EZ490" s="76"/>
      <c r="FA490" s="76"/>
      <c r="FB490" s="76"/>
      <c r="FC490" s="76"/>
      <c r="FD490" s="76"/>
      <c r="FE490" s="76"/>
      <c r="FF490" s="76"/>
      <c r="FG490" s="76"/>
      <c r="FH490" s="76"/>
      <c r="FI490" s="76"/>
      <c r="FJ490" s="76"/>
      <c r="FK490" s="76"/>
      <c r="FL490" s="76"/>
      <c r="FM490" s="76"/>
      <c r="FN490" s="76"/>
      <c r="FO490" s="76"/>
      <c r="FP490" s="76"/>
      <c r="FQ490" s="76"/>
      <c r="FR490" s="76"/>
      <c r="FS490" s="76"/>
      <c r="FT490" s="76"/>
      <c r="FU490" s="76"/>
      <c r="FV490" s="76"/>
      <c r="FW490" s="76"/>
      <c r="FX490" s="76"/>
      <c r="FY490" s="76"/>
      <c r="FZ490" s="76"/>
      <c r="GA490" s="76"/>
      <c r="GB490" s="76"/>
      <c r="GC490" s="76"/>
      <c r="GD490" s="76"/>
      <c r="GE490" s="76"/>
      <c r="GF490" s="76"/>
      <c r="GG490" s="76"/>
      <c r="GH490" s="76"/>
      <c r="GI490" s="76"/>
      <c r="GJ490" s="76"/>
      <c r="GK490" s="76"/>
      <c r="GL490" s="76"/>
      <c r="GM490" s="76"/>
      <c r="GN490" s="76"/>
      <c r="GO490" s="76"/>
      <c r="GP490" s="76"/>
      <c r="GQ490" s="76"/>
      <c r="GR490" s="76"/>
      <c r="GS490" s="76"/>
      <c r="GT490" s="76"/>
      <c r="GU490" s="76"/>
      <c r="GV490" s="76"/>
    </row>
    <row r="491" spans="2:204" s="156" customFormat="1" ht="18.75">
      <c r="B491" s="169">
        <v>484</v>
      </c>
      <c r="C491" s="356">
        <v>44378</v>
      </c>
      <c r="D491" s="354" t="s">
        <v>957</v>
      </c>
      <c r="E491" s="354"/>
      <c r="F491" s="406">
        <v>44383</v>
      </c>
      <c r="G491" s="11">
        <v>1</v>
      </c>
      <c r="H491" s="125" t="s">
        <v>146</v>
      </c>
      <c r="I491" s="125" t="s">
        <v>71</v>
      </c>
      <c r="J491" s="123" t="s">
        <v>873</v>
      </c>
      <c r="K491" s="123" t="s">
        <v>1222</v>
      </c>
      <c r="L491" s="238">
        <v>7.28</v>
      </c>
      <c r="M491" s="238">
        <v>3</v>
      </c>
      <c r="N491" s="236">
        <f t="shared" si="31"/>
        <v>4.28</v>
      </c>
      <c r="O491" s="127">
        <v>44039</v>
      </c>
      <c r="P491" s="42">
        <v>11.466666666666667</v>
      </c>
      <c r="Q491" s="337" t="s">
        <v>1282</v>
      </c>
      <c r="R491" s="125" t="s">
        <v>20</v>
      </c>
      <c r="S491" s="125" t="s">
        <v>56</v>
      </c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E491" s="76"/>
      <c r="AF491" s="76"/>
      <c r="AG491" s="76"/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  <c r="BG491" s="76"/>
      <c r="BH491" s="76"/>
      <c r="BI491" s="76"/>
      <c r="BJ491" s="76"/>
      <c r="BK491" s="76"/>
      <c r="BL491" s="76"/>
      <c r="BM491" s="76"/>
      <c r="BN491" s="76"/>
      <c r="BO491" s="76"/>
      <c r="BP491" s="76"/>
      <c r="BQ491" s="76"/>
      <c r="BR491" s="76"/>
      <c r="BS491" s="76"/>
      <c r="BT491" s="76"/>
      <c r="BU491" s="76"/>
      <c r="BV491" s="76"/>
      <c r="BW491" s="76"/>
      <c r="BX491" s="76"/>
      <c r="BY491" s="76"/>
      <c r="BZ491" s="76"/>
      <c r="CA491" s="76"/>
      <c r="CB491" s="76"/>
      <c r="CC491" s="76"/>
      <c r="CD491" s="76"/>
      <c r="CE491" s="76"/>
      <c r="CF491" s="76"/>
      <c r="CG491" s="76"/>
      <c r="CH491" s="76"/>
      <c r="CI491" s="76"/>
      <c r="CJ491" s="76"/>
      <c r="CK491" s="76"/>
      <c r="CL491" s="76"/>
      <c r="CM491" s="76"/>
      <c r="CN491" s="76"/>
      <c r="CO491" s="76"/>
      <c r="CP491" s="76"/>
      <c r="CQ491" s="76"/>
      <c r="CR491" s="76"/>
      <c r="CS491" s="76"/>
      <c r="CT491" s="76"/>
      <c r="CU491" s="76"/>
      <c r="CV491" s="76"/>
      <c r="CW491" s="76"/>
      <c r="CX491" s="76"/>
      <c r="CY491" s="76"/>
      <c r="CZ491" s="76"/>
      <c r="DA491" s="76"/>
      <c r="DB491" s="76"/>
      <c r="DC491" s="76"/>
      <c r="DD491" s="76"/>
      <c r="DE491" s="76"/>
      <c r="DF491" s="76"/>
      <c r="DG491" s="76"/>
      <c r="DH491" s="76"/>
      <c r="DI491" s="76"/>
      <c r="DJ491" s="76"/>
      <c r="DK491" s="76"/>
      <c r="DL491" s="76"/>
      <c r="DM491" s="76"/>
      <c r="DN491" s="76"/>
      <c r="DO491" s="76"/>
      <c r="DP491" s="76"/>
      <c r="DQ491" s="76"/>
      <c r="DR491" s="76"/>
      <c r="DS491" s="76"/>
      <c r="DT491" s="76"/>
      <c r="DU491" s="76"/>
      <c r="DV491" s="76"/>
      <c r="DW491" s="76"/>
      <c r="DX491" s="76"/>
      <c r="DY491" s="76"/>
      <c r="DZ491" s="76"/>
      <c r="EA491" s="76"/>
      <c r="EB491" s="76"/>
      <c r="EC491" s="76"/>
      <c r="ED491" s="76"/>
      <c r="EE491" s="76"/>
      <c r="EF491" s="76"/>
      <c r="EG491" s="76"/>
      <c r="EH491" s="76"/>
      <c r="EI491" s="76"/>
      <c r="EJ491" s="76"/>
      <c r="EK491" s="76"/>
      <c r="EL491" s="76"/>
      <c r="EM491" s="76"/>
      <c r="EN491" s="76"/>
      <c r="EO491" s="76"/>
      <c r="EP491" s="76"/>
      <c r="EQ491" s="76"/>
      <c r="ER491" s="76"/>
      <c r="ES491" s="76"/>
      <c r="ET491" s="76"/>
      <c r="EU491" s="76"/>
      <c r="EV491" s="76"/>
      <c r="EW491" s="76"/>
      <c r="EX491" s="76"/>
      <c r="EY491" s="76"/>
      <c r="EZ491" s="76"/>
      <c r="FA491" s="76"/>
      <c r="FB491" s="76"/>
      <c r="FC491" s="76"/>
      <c r="FD491" s="76"/>
      <c r="FE491" s="76"/>
      <c r="FF491" s="76"/>
      <c r="FG491" s="76"/>
      <c r="FH491" s="76"/>
      <c r="FI491" s="76"/>
      <c r="FJ491" s="76"/>
      <c r="FK491" s="76"/>
      <c r="FL491" s="76"/>
      <c r="FM491" s="76"/>
      <c r="FN491" s="76"/>
      <c r="FO491" s="76"/>
      <c r="FP491" s="76"/>
      <c r="FQ491" s="76"/>
      <c r="FR491" s="76"/>
      <c r="FS491" s="76"/>
      <c r="FT491" s="76"/>
      <c r="FU491" s="76"/>
      <c r="FV491" s="76"/>
      <c r="FW491" s="76"/>
      <c r="FX491" s="76"/>
      <c r="FY491" s="76"/>
      <c r="FZ491" s="76"/>
      <c r="GA491" s="76"/>
      <c r="GB491" s="76"/>
      <c r="GC491" s="76"/>
      <c r="GD491" s="76"/>
      <c r="GE491" s="76"/>
      <c r="GF491" s="76"/>
      <c r="GG491" s="76"/>
      <c r="GH491" s="76"/>
      <c r="GI491" s="76"/>
      <c r="GJ491" s="76"/>
      <c r="GK491" s="76"/>
      <c r="GL491" s="76"/>
      <c r="GM491" s="76"/>
      <c r="GN491" s="76"/>
      <c r="GO491" s="76"/>
      <c r="GP491" s="76"/>
      <c r="GQ491" s="76"/>
      <c r="GR491" s="76"/>
      <c r="GS491" s="76"/>
      <c r="GT491" s="76"/>
      <c r="GU491" s="76"/>
      <c r="GV491" s="76"/>
    </row>
    <row r="492" spans="2:204" s="156" customFormat="1" ht="18.75">
      <c r="B492" s="169">
        <v>485</v>
      </c>
      <c r="C492" s="356">
        <v>44378</v>
      </c>
      <c r="D492" s="354" t="s">
        <v>957</v>
      </c>
      <c r="E492" s="354"/>
      <c r="F492" s="406">
        <v>44383</v>
      </c>
      <c r="G492" s="11">
        <v>1</v>
      </c>
      <c r="H492" s="125" t="s">
        <v>146</v>
      </c>
      <c r="I492" s="125" t="s">
        <v>71</v>
      </c>
      <c r="J492" s="123" t="s">
        <v>873</v>
      </c>
      <c r="K492" s="123" t="s">
        <v>1223</v>
      </c>
      <c r="L492" s="238">
        <v>8.92</v>
      </c>
      <c r="M492" s="238">
        <v>7</v>
      </c>
      <c r="N492" s="236">
        <f t="shared" si="31"/>
        <v>1.92</v>
      </c>
      <c r="O492" s="127">
        <v>44039</v>
      </c>
      <c r="P492" s="42">
        <v>11.466666666666667</v>
      </c>
      <c r="Q492" s="337" t="s">
        <v>1282</v>
      </c>
      <c r="R492" s="125" t="s">
        <v>20</v>
      </c>
      <c r="S492" s="125" t="s">
        <v>56</v>
      </c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E492" s="76"/>
      <c r="AF492" s="76"/>
      <c r="AG492" s="76"/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  <c r="AR492" s="76"/>
      <c r="AS492" s="76"/>
      <c r="AT492" s="76"/>
      <c r="AU492" s="76"/>
      <c r="AV492" s="76"/>
      <c r="AW492" s="76"/>
      <c r="AX492" s="76"/>
      <c r="AY492" s="76"/>
      <c r="AZ492" s="76"/>
      <c r="BA492" s="76"/>
      <c r="BB492" s="76"/>
      <c r="BC492" s="76"/>
      <c r="BD492" s="76"/>
      <c r="BE492" s="76"/>
      <c r="BF492" s="76"/>
      <c r="BG492" s="76"/>
      <c r="BH492" s="76"/>
      <c r="BI492" s="76"/>
      <c r="BJ492" s="76"/>
      <c r="BK492" s="76"/>
      <c r="BL492" s="76"/>
      <c r="BM492" s="76"/>
      <c r="BN492" s="76"/>
      <c r="BO492" s="76"/>
      <c r="BP492" s="76"/>
      <c r="BQ492" s="76"/>
      <c r="BR492" s="76"/>
      <c r="BS492" s="76"/>
      <c r="BT492" s="76"/>
      <c r="BU492" s="76"/>
      <c r="BV492" s="76"/>
      <c r="BW492" s="76"/>
      <c r="BX492" s="76"/>
      <c r="BY492" s="76"/>
      <c r="BZ492" s="76"/>
      <c r="CA492" s="76"/>
      <c r="CB492" s="76"/>
      <c r="CC492" s="76"/>
      <c r="CD492" s="76"/>
      <c r="CE492" s="76"/>
      <c r="CF492" s="76"/>
      <c r="CG492" s="76"/>
      <c r="CH492" s="76"/>
      <c r="CI492" s="76"/>
      <c r="CJ492" s="76"/>
      <c r="CK492" s="76"/>
      <c r="CL492" s="76"/>
      <c r="CM492" s="76"/>
      <c r="CN492" s="76"/>
      <c r="CO492" s="76"/>
      <c r="CP492" s="76"/>
      <c r="CQ492" s="76"/>
      <c r="CR492" s="76"/>
      <c r="CS492" s="76"/>
      <c r="CT492" s="76"/>
      <c r="CU492" s="76"/>
      <c r="CV492" s="76"/>
      <c r="CW492" s="76"/>
      <c r="CX492" s="76"/>
      <c r="CY492" s="76"/>
      <c r="CZ492" s="76"/>
      <c r="DA492" s="76"/>
      <c r="DB492" s="76"/>
      <c r="DC492" s="76"/>
      <c r="DD492" s="76"/>
      <c r="DE492" s="76"/>
      <c r="DF492" s="76"/>
      <c r="DG492" s="76"/>
      <c r="DH492" s="76"/>
      <c r="DI492" s="76"/>
      <c r="DJ492" s="76"/>
      <c r="DK492" s="76"/>
      <c r="DL492" s="76"/>
      <c r="DM492" s="76"/>
      <c r="DN492" s="76"/>
      <c r="DO492" s="76"/>
      <c r="DP492" s="76"/>
      <c r="DQ492" s="76"/>
      <c r="DR492" s="76"/>
      <c r="DS492" s="76"/>
      <c r="DT492" s="76"/>
      <c r="DU492" s="76"/>
      <c r="DV492" s="76"/>
      <c r="DW492" s="76"/>
      <c r="DX492" s="76"/>
      <c r="DY492" s="76"/>
      <c r="DZ492" s="76"/>
      <c r="EA492" s="76"/>
      <c r="EB492" s="76"/>
      <c r="EC492" s="76"/>
      <c r="ED492" s="76"/>
      <c r="EE492" s="76"/>
      <c r="EF492" s="76"/>
      <c r="EG492" s="76"/>
      <c r="EH492" s="76"/>
      <c r="EI492" s="76"/>
      <c r="EJ492" s="76"/>
      <c r="EK492" s="76"/>
      <c r="EL492" s="76"/>
      <c r="EM492" s="76"/>
      <c r="EN492" s="76"/>
      <c r="EO492" s="76"/>
      <c r="EP492" s="76"/>
      <c r="EQ492" s="76"/>
      <c r="ER492" s="76"/>
      <c r="ES492" s="76"/>
      <c r="ET492" s="76"/>
      <c r="EU492" s="76"/>
      <c r="EV492" s="76"/>
      <c r="EW492" s="76"/>
      <c r="EX492" s="76"/>
      <c r="EY492" s="76"/>
      <c r="EZ492" s="76"/>
      <c r="FA492" s="76"/>
      <c r="FB492" s="76"/>
      <c r="FC492" s="76"/>
      <c r="FD492" s="76"/>
      <c r="FE492" s="76"/>
      <c r="FF492" s="76"/>
      <c r="FG492" s="76"/>
      <c r="FH492" s="76"/>
      <c r="FI492" s="76"/>
      <c r="FJ492" s="76"/>
      <c r="FK492" s="76"/>
      <c r="FL492" s="76"/>
      <c r="FM492" s="76"/>
      <c r="FN492" s="76"/>
      <c r="FO492" s="76"/>
      <c r="FP492" s="76"/>
      <c r="FQ492" s="76"/>
      <c r="FR492" s="76"/>
      <c r="FS492" s="76"/>
      <c r="FT492" s="76"/>
      <c r="FU492" s="76"/>
      <c r="FV492" s="76"/>
      <c r="FW492" s="76"/>
      <c r="FX492" s="76"/>
      <c r="FY492" s="76"/>
      <c r="FZ492" s="76"/>
      <c r="GA492" s="76"/>
      <c r="GB492" s="76"/>
      <c r="GC492" s="76"/>
      <c r="GD492" s="76"/>
      <c r="GE492" s="76"/>
      <c r="GF492" s="76"/>
      <c r="GG492" s="76"/>
      <c r="GH492" s="76"/>
      <c r="GI492" s="76"/>
      <c r="GJ492" s="76"/>
      <c r="GK492" s="76"/>
      <c r="GL492" s="76"/>
      <c r="GM492" s="76"/>
      <c r="GN492" s="76"/>
      <c r="GO492" s="76"/>
      <c r="GP492" s="76"/>
      <c r="GQ492" s="76"/>
      <c r="GR492" s="76"/>
      <c r="GS492" s="76"/>
      <c r="GT492" s="76"/>
      <c r="GU492" s="76"/>
      <c r="GV492" s="76"/>
    </row>
    <row r="493" spans="2:204" s="156" customFormat="1" ht="18.75">
      <c r="B493" s="169">
        <v>486</v>
      </c>
      <c r="C493" s="356">
        <v>44378</v>
      </c>
      <c r="D493" s="354" t="s">
        <v>957</v>
      </c>
      <c r="E493" s="354"/>
      <c r="F493" s="406">
        <v>44383</v>
      </c>
      <c r="G493" s="11">
        <v>1</v>
      </c>
      <c r="H493" s="125" t="s">
        <v>146</v>
      </c>
      <c r="I493" s="125" t="s">
        <v>71</v>
      </c>
      <c r="J493" s="123" t="s">
        <v>873</v>
      </c>
      <c r="K493" s="123" t="s">
        <v>1224</v>
      </c>
      <c r="L493" s="238">
        <v>8.74</v>
      </c>
      <c r="M493" s="238">
        <v>1.74</v>
      </c>
      <c r="N493" s="236">
        <f t="shared" si="31"/>
        <v>7</v>
      </c>
      <c r="O493" s="127">
        <v>44039</v>
      </c>
      <c r="P493" s="42">
        <v>11.466666666666667</v>
      </c>
      <c r="Q493" s="337" t="s">
        <v>1282</v>
      </c>
      <c r="R493" s="125" t="s">
        <v>20</v>
      </c>
      <c r="S493" s="125" t="s">
        <v>56</v>
      </c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6"/>
      <c r="AF493" s="76"/>
      <c r="AG493" s="76"/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  <c r="AR493" s="76"/>
      <c r="AS493" s="76"/>
      <c r="AT493" s="76"/>
      <c r="AU493" s="76"/>
      <c r="AV493" s="76"/>
      <c r="AW493" s="76"/>
      <c r="AX493" s="76"/>
      <c r="AY493" s="76"/>
      <c r="AZ493" s="76"/>
      <c r="BA493" s="76"/>
      <c r="BB493" s="76"/>
      <c r="BC493" s="76"/>
      <c r="BD493" s="76"/>
      <c r="BE493" s="76"/>
      <c r="BF493" s="76"/>
      <c r="BG493" s="76"/>
      <c r="BH493" s="76"/>
      <c r="BI493" s="76"/>
      <c r="BJ493" s="76"/>
      <c r="BK493" s="76"/>
      <c r="BL493" s="76"/>
      <c r="BM493" s="76"/>
      <c r="BN493" s="76"/>
      <c r="BO493" s="76"/>
      <c r="BP493" s="76"/>
      <c r="BQ493" s="76"/>
      <c r="BR493" s="76"/>
      <c r="BS493" s="76"/>
      <c r="BT493" s="76"/>
      <c r="BU493" s="76"/>
      <c r="BV493" s="76"/>
      <c r="BW493" s="76"/>
      <c r="BX493" s="76"/>
      <c r="BY493" s="76"/>
      <c r="BZ493" s="76"/>
      <c r="CA493" s="76"/>
      <c r="CB493" s="76"/>
      <c r="CC493" s="76"/>
      <c r="CD493" s="76"/>
      <c r="CE493" s="76"/>
      <c r="CF493" s="76"/>
      <c r="CG493" s="76"/>
      <c r="CH493" s="76"/>
      <c r="CI493" s="76"/>
      <c r="CJ493" s="76"/>
      <c r="CK493" s="76"/>
      <c r="CL493" s="76"/>
      <c r="CM493" s="76"/>
      <c r="CN493" s="76"/>
      <c r="CO493" s="76"/>
      <c r="CP493" s="76"/>
      <c r="CQ493" s="76"/>
      <c r="CR493" s="76"/>
      <c r="CS493" s="76"/>
      <c r="CT493" s="76"/>
      <c r="CU493" s="76"/>
      <c r="CV493" s="76"/>
      <c r="CW493" s="76"/>
      <c r="CX493" s="76"/>
      <c r="CY493" s="76"/>
      <c r="CZ493" s="76"/>
      <c r="DA493" s="76"/>
      <c r="DB493" s="76"/>
      <c r="DC493" s="76"/>
      <c r="DD493" s="76"/>
      <c r="DE493" s="76"/>
      <c r="DF493" s="76"/>
      <c r="DG493" s="76"/>
      <c r="DH493" s="76"/>
      <c r="DI493" s="76"/>
      <c r="DJ493" s="76"/>
      <c r="DK493" s="76"/>
      <c r="DL493" s="76"/>
      <c r="DM493" s="76"/>
      <c r="DN493" s="76"/>
      <c r="DO493" s="76"/>
      <c r="DP493" s="76"/>
      <c r="DQ493" s="76"/>
      <c r="DR493" s="76"/>
      <c r="DS493" s="76"/>
      <c r="DT493" s="76"/>
      <c r="DU493" s="76"/>
      <c r="DV493" s="76"/>
      <c r="DW493" s="76"/>
      <c r="DX493" s="76"/>
      <c r="DY493" s="76"/>
      <c r="DZ493" s="76"/>
      <c r="EA493" s="76"/>
      <c r="EB493" s="76"/>
      <c r="EC493" s="76"/>
      <c r="ED493" s="76"/>
      <c r="EE493" s="76"/>
      <c r="EF493" s="76"/>
      <c r="EG493" s="76"/>
      <c r="EH493" s="76"/>
      <c r="EI493" s="76"/>
      <c r="EJ493" s="76"/>
      <c r="EK493" s="76"/>
      <c r="EL493" s="76"/>
      <c r="EM493" s="76"/>
      <c r="EN493" s="76"/>
      <c r="EO493" s="76"/>
      <c r="EP493" s="76"/>
      <c r="EQ493" s="76"/>
      <c r="ER493" s="76"/>
      <c r="ES493" s="76"/>
      <c r="ET493" s="76"/>
      <c r="EU493" s="76"/>
      <c r="EV493" s="76"/>
      <c r="EW493" s="76"/>
      <c r="EX493" s="76"/>
      <c r="EY493" s="76"/>
      <c r="EZ493" s="76"/>
      <c r="FA493" s="76"/>
      <c r="FB493" s="76"/>
      <c r="FC493" s="76"/>
      <c r="FD493" s="76"/>
      <c r="FE493" s="76"/>
      <c r="FF493" s="76"/>
      <c r="FG493" s="76"/>
      <c r="FH493" s="76"/>
      <c r="FI493" s="76"/>
      <c r="FJ493" s="76"/>
      <c r="FK493" s="76"/>
      <c r="FL493" s="76"/>
      <c r="FM493" s="76"/>
      <c r="FN493" s="76"/>
      <c r="FO493" s="76"/>
      <c r="FP493" s="76"/>
      <c r="FQ493" s="76"/>
      <c r="FR493" s="76"/>
      <c r="FS493" s="76"/>
      <c r="FT493" s="76"/>
      <c r="FU493" s="76"/>
      <c r="FV493" s="76"/>
      <c r="FW493" s="76"/>
      <c r="FX493" s="76"/>
      <c r="FY493" s="76"/>
      <c r="FZ493" s="76"/>
      <c r="GA493" s="76"/>
      <c r="GB493" s="76"/>
      <c r="GC493" s="76"/>
      <c r="GD493" s="76"/>
      <c r="GE493" s="76"/>
      <c r="GF493" s="76"/>
      <c r="GG493" s="76"/>
      <c r="GH493" s="76"/>
      <c r="GI493" s="76"/>
      <c r="GJ493" s="76"/>
      <c r="GK493" s="76"/>
      <c r="GL493" s="76"/>
      <c r="GM493" s="76"/>
      <c r="GN493" s="76"/>
      <c r="GO493" s="76"/>
      <c r="GP493" s="76"/>
      <c r="GQ493" s="76"/>
      <c r="GR493" s="76"/>
      <c r="GS493" s="76"/>
      <c r="GT493" s="76"/>
      <c r="GU493" s="76"/>
      <c r="GV493" s="76"/>
    </row>
    <row r="494" spans="2:204" s="156" customFormat="1" ht="18.75">
      <c r="B494" s="169">
        <v>487</v>
      </c>
      <c r="C494" s="356">
        <v>44378</v>
      </c>
      <c r="D494" s="354" t="s">
        <v>957</v>
      </c>
      <c r="E494" s="354"/>
      <c r="F494" s="406">
        <v>44383</v>
      </c>
      <c r="G494" s="11">
        <v>2</v>
      </c>
      <c r="H494" s="125" t="s">
        <v>38</v>
      </c>
      <c r="I494" s="125" t="s">
        <v>39</v>
      </c>
      <c r="J494" s="123" t="s">
        <v>1225</v>
      </c>
      <c r="K494" s="123" t="s">
        <v>1226</v>
      </c>
      <c r="L494" s="238">
        <v>0.53</v>
      </c>
      <c r="M494" s="238">
        <v>0.53</v>
      </c>
      <c r="N494" s="236">
        <f t="shared" si="31"/>
        <v>0</v>
      </c>
      <c r="O494" s="127">
        <v>44169</v>
      </c>
      <c r="P494" s="42">
        <v>7.1333333333333337</v>
      </c>
      <c r="Q494" s="337" t="s">
        <v>1282</v>
      </c>
      <c r="R494" s="125" t="s">
        <v>20</v>
      </c>
      <c r="S494" s="125" t="s">
        <v>69</v>
      </c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  <c r="AF494" s="76"/>
      <c r="AG494" s="76"/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  <c r="AR494" s="76"/>
      <c r="AS494" s="76"/>
      <c r="AT494" s="76"/>
      <c r="AU494" s="76"/>
      <c r="AV494" s="76"/>
      <c r="AW494" s="76"/>
      <c r="AX494" s="76"/>
      <c r="AY494" s="76"/>
      <c r="AZ494" s="76"/>
      <c r="BA494" s="76"/>
      <c r="BB494" s="76"/>
      <c r="BC494" s="76"/>
      <c r="BD494" s="76"/>
      <c r="BE494" s="76"/>
      <c r="BF494" s="76"/>
      <c r="BG494" s="76"/>
      <c r="BH494" s="76"/>
      <c r="BI494" s="76"/>
      <c r="BJ494" s="76"/>
      <c r="BK494" s="76"/>
      <c r="BL494" s="76"/>
      <c r="BM494" s="76"/>
      <c r="BN494" s="76"/>
      <c r="BO494" s="76"/>
      <c r="BP494" s="76"/>
      <c r="BQ494" s="76"/>
      <c r="BR494" s="76"/>
      <c r="BS494" s="76"/>
      <c r="BT494" s="76"/>
      <c r="BU494" s="76"/>
      <c r="BV494" s="76"/>
      <c r="BW494" s="76"/>
      <c r="BX494" s="76"/>
      <c r="BY494" s="76"/>
      <c r="BZ494" s="76"/>
      <c r="CA494" s="76"/>
      <c r="CB494" s="76"/>
      <c r="CC494" s="76"/>
      <c r="CD494" s="76"/>
      <c r="CE494" s="76"/>
      <c r="CF494" s="76"/>
      <c r="CG494" s="76"/>
      <c r="CH494" s="76"/>
      <c r="CI494" s="76"/>
      <c r="CJ494" s="76"/>
      <c r="CK494" s="76"/>
      <c r="CL494" s="76"/>
      <c r="CM494" s="76"/>
      <c r="CN494" s="76"/>
      <c r="CO494" s="76"/>
      <c r="CP494" s="76"/>
      <c r="CQ494" s="76"/>
      <c r="CR494" s="76"/>
      <c r="CS494" s="76"/>
      <c r="CT494" s="76"/>
      <c r="CU494" s="76"/>
      <c r="CV494" s="76"/>
      <c r="CW494" s="76"/>
      <c r="CX494" s="76"/>
      <c r="CY494" s="76"/>
      <c r="CZ494" s="76"/>
      <c r="DA494" s="76"/>
      <c r="DB494" s="76"/>
      <c r="DC494" s="76"/>
      <c r="DD494" s="76"/>
      <c r="DE494" s="76"/>
      <c r="DF494" s="76"/>
      <c r="DG494" s="76"/>
      <c r="DH494" s="76"/>
      <c r="DI494" s="76"/>
      <c r="DJ494" s="76"/>
      <c r="DK494" s="76"/>
      <c r="DL494" s="76"/>
      <c r="DM494" s="76"/>
      <c r="DN494" s="76"/>
      <c r="DO494" s="76"/>
      <c r="DP494" s="76"/>
      <c r="DQ494" s="76"/>
      <c r="DR494" s="76"/>
      <c r="DS494" s="76"/>
      <c r="DT494" s="76"/>
      <c r="DU494" s="76"/>
      <c r="DV494" s="76"/>
      <c r="DW494" s="76"/>
      <c r="DX494" s="76"/>
      <c r="DY494" s="76"/>
      <c r="DZ494" s="76"/>
      <c r="EA494" s="76"/>
      <c r="EB494" s="76"/>
      <c r="EC494" s="76"/>
      <c r="ED494" s="76"/>
      <c r="EE494" s="76"/>
      <c r="EF494" s="76"/>
      <c r="EG494" s="76"/>
      <c r="EH494" s="76"/>
      <c r="EI494" s="76"/>
      <c r="EJ494" s="76"/>
      <c r="EK494" s="76"/>
      <c r="EL494" s="76"/>
      <c r="EM494" s="76"/>
      <c r="EN494" s="76"/>
      <c r="EO494" s="76"/>
      <c r="EP494" s="76"/>
      <c r="EQ494" s="76"/>
      <c r="ER494" s="76"/>
      <c r="ES494" s="76"/>
      <c r="ET494" s="76"/>
      <c r="EU494" s="76"/>
      <c r="EV494" s="76"/>
      <c r="EW494" s="76"/>
      <c r="EX494" s="76"/>
      <c r="EY494" s="76"/>
      <c r="EZ494" s="76"/>
      <c r="FA494" s="76"/>
      <c r="FB494" s="76"/>
      <c r="FC494" s="76"/>
      <c r="FD494" s="76"/>
      <c r="FE494" s="76"/>
      <c r="FF494" s="76"/>
      <c r="FG494" s="76"/>
      <c r="FH494" s="76"/>
      <c r="FI494" s="76"/>
      <c r="FJ494" s="76"/>
      <c r="FK494" s="76"/>
      <c r="FL494" s="76"/>
      <c r="FM494" s="76"/>
      <c r="FN494" s="76"/>
      <c r="FO494" s="76"/>
      <c r="FP494" s="76"/>
      <c r="FQ494" s="76"/>
      <c r="FR494" s="76"/>
      <c r="FS494" s="76"/>
      <c r="FT494" s="76"/>
      <c r="FU494" s="76"/>
      <c r="FV494" s="76"/>
      <c r="FW494" s="76"/>
      <c r="FX494" s="76"/>
      <c r="FY494" s="76"/>
      <c r="FZ494" s="76"/>
      <c r="GA494" s="76"/>
      <c r="GB494" s="76"/>
      <c r="GC494" s="76"/>
      <c r="GD494" s="76"/>
      <c r="GE494" s="76"/>
      <c r="GF494" s="76"/>
      <c r="GG494" s="76"/>
      <c r="GH494" s="76"/>
      <c r="GI494" s="76"/>
      <c r="GJ494" s="76"/>
      <c r="GK494" s="76"/>
      <c r="GL494" s="76"/>
      <c r="GM494" s="76"/>
      <c r="GN494" s="76"/>
      <c r="GO494" s="76"/>
      <c r="GP494" s="76"/>
      <c r="GQ494" s="76"/>
      <c r="GR494" s="76"/>
      <c r="GS494" s="76"/>
      <c r="GT494" s="76"/>
      <c r="GU494" s="76"/>
      <c r="GV494" s="76"/>
    </row>
    <row r="495" spans="2:204" s="156" customFormat="1" ht="18.75">
      <c r="B495" s="169">
        <v>488</v>
      </c>
      <c r="C495" s="356">
        <v>44378</v>
      </c>
      <c r="D495" s="354" t="s">
        <v>957</v>
      </c>
      <c r="E495" s="354"/>
      <c r="F495" s="406">
        <v>44383</v>
      </c>
      <c r="G495" s="11">
        <v>2</v>
      </c>
      <c r="H495" s="125" t="s">
        <v>39</v>
      </c>
      <c r="I495" s="125" t="s">
        <v>146</v>
      </c>
      <c r="J495" s="123" t="s">
        <v>448</v>
      </c>
      <c r="K495" s="123" t="s">
        <v>1227</v>
      </c>
      <c r="L495" s="238">
        <v>4.8099999999999996</v>
      </c>
      <c r="M495" s="238">
        <v>0.3</v>
      </c>
      <c r="N495" s="236">
        <f t="shared" si="31"/>
        <v>4.51</v>
      </c>
      <c r="O495" s="127">
        <v>44176</v>
      </c>
      <c r="P495" s="42">
        <v>6.9</v>
      </c>
      <c r="Q495" s="337" t="s">
        <v>1282</v>
      </c>
      <c r="R495" s="125" t="s">
        <v>20</v>
      </c>
      <c r="S495" s="125" t="s">
        <v>69</v>
      </c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  <c r="BA495" s="76"/>
      <c r="BB495" s="76"/>
      <c r="BC495" s="76"/>
      <c r="BD495" s="76"/>
      <c r="BE495" s="76"/>
      <c r="BF495" s="76"/>
      <c r="BG495" s="76"/>
      <c r="BH495" s="76"/>
      <c r="BI495" s="76"/>
      <c r="BJ495" s="76"/>
      <c r="BK495" s="76"/>
      <c r="BL495" s="76"/>
      <c r="BM495" s="76"/>
      <c r="BN495" s="76"/>
      <c r="BO495" s="76"/>
      <c r="BP495" s="76"/>
      <c r="BQ495" s="76"/>
      <c r="BR495" s="76"/>
      <c r="BS495" s="76"/>
      <c r="BT495" s="76"/>
      <c r="BU495" s="76"/>
      <c r="BV495" s="76"/>
      <c r="BW495" s="76"/>
      <c r="BX495" s="76"/>
      <c r="BY495" s="76"/>
      <c r="BZ495" s="76"/>
      <c r="CA495" s="76"/>
      <c r="CB495" s="76"/>
      <c r="CC495" s="76"/>
      <c r="CD495" s="76"/>
      <c r="CE495" s="76"/>
      <c r="CF495" s="76"/>
      <c r="CG495" s="76"/>
      <c r="CH495" s="76"/>
      <c r="CI495" s="76"/>
      <c r="CJ495" s="76"/>
      <c r="CK495" s="76"/>
      <c r="CL495" s="76"/>
      <c r="CM495" s="76"/>
      <c r="CN495" s="76"/>
      <c r="CO495" s="76"/>
      <c r="CP495" s="76"/>
      <c r="CQ495" s="76"/>
      <c r="CR495" s="76"/>
      <c r="CS495" s="76"/>
      <c r="CT495" s="76"/>
      <c r="CU495" s="76"/>
      <c r="CV495" s="76"/>
      <c r="CW495" s="76"/>
      <c r="CX495" s="76"/>
      <c r="CY495" s="76"/>
      <c r="CZ495" s="76"/>
      <c r="DA495" s="76"/>
      <c r="DB495" s="76"/>
      <c r="DC495" s="76"/>
      <c r="DD495" s="76"/>
      <c r="DE495" s="76"/>
      <c r="DF495" s="76"/>
      <c r="DG495" s="76"/>
      <c r="DH495" s="76"/>
      <c r="DI495" s="76"/>
      <c r="DJ495" s="76"/>
      <c r="DK495" s="76"/>
      <c r="DL495" s="76"/>
      <c r="DM495" s="76"/>
      <c r="DN495" s="76"/>
      <c r="DO495" s="76"/>
      <c r="DP495" s="76"/>
      <c r="DQ495" s="76"/>
      <c r="DR495" s="76"/>
      <c r="DS495" s="76"/>
      <c r="DT495" s="76"/>
      <c r="DU495" s="76"/>
      <c r="DV495" s="76"/>
      <c r="DW495" s="76"/>
      <c r="DX495" s="76"/>
      <c r="DY495" s="76"/>
      <c r="DZ495" s="76"/>
      <c r="EA495" s="76"/>
      <c r="EB495" s="76"/>
      <c r="EC495" s="76"/>
      <c r="ED495" s="76"/>
      <c r="EE495" s="76"/>
      <c r="EF495" s="76"/>
      <c r="EG495" s="76"/>
      <c r="EH495" s="76"/>
      <c r="EI495" s="76"/>
      <c r="EJ495" s="76"/>
      <c r="EK495" s="76"/>
      <c r="EL495" s="76"/>
      <c r="EM495" s="76"/>
      <c r="EN495" s="76"/>
      <c r="EO495" s="76"/>
      <c r="EP495" s="76"/>
      <c r="EQ495" s="76"/>
      <c r="ER495" s="76"/>
      <c r="ES495" s="76"/>
      <c r="ET495" s="76"/>
      <c r="EU495" s="76"/>
      <c r="EV495" s="76"/>
      <c r="EW495" s="76"/>
      <c r="EX495" s="76"/>
      <c r="EY495" s="76"/>
      <c r="EZ495" s="76"/>
      <c r="FA495" s="76"/>
      <c r="FB495" s="76"/>
      <c r="FC495" s="76"/>
      <c r="FD495" s="76"/>
      <c r="FE495" s="76"/>
      <c r="FF495" s="76"/>
      <c r="FG495" s="76"/>
      <c r="FH495" s="76"/>
      <c r="FI495" s="76"/>
      <c r="FJ495" s="76"/>
      <c r="FK495" s="76"/>
      <c r="FL495" s="76"/>
      <c r="FM495" s="76"/>
      <c r="FN495" s="76"/>
      <c r="FO495" s="76"/>
      <c r="FP495" s="76"/>
      <c r="FQ495" s="76"/>
      <c r="FR495" s="76"/>
      <c r="FS495" s="76"/>
      <c r="FT495" s="76"/>
      <c r="FU495" s="76"/>
      <c r="FV495" s="76"/>
      <c r="FW495" s="76"/>
      <c r="FX495" s="76"/>
      <c r="FY495" s="76"/>
      <c r="FZ495" s="76"/>
      <c r="GA495" s="76"/>
      <c r="GB495" s="76"/>
      <c r="GC495" s="76"/>
      <c r="GD495" s="76"/>
      <c r="GE495" s="76"/>
      <c r="GF495" s="76"/>
      <c r="GG495" s="76"/>
      <c r="GH495" s="76"/>
      <c r="GI495" s="76"/>
      <c r="GJ495" s="76"/>
      <c r="GK495" s="76"/>
      <c r="GL495" s="76"/>
      <c r="GM495" s="76"/>
      <c r="GN495" s="76"/>
      <c r="GO495" s="76"/>
      <c r="GP495" s="76"/>
      <c r="GQ495" s="76"/>
      <c r="GR495" s="76"/>
      <c r="GS495" s="76"/>
      <c r="GT495" s="76"/>
      <c r="GU495" s="76"/>
      <c r="GV495" s="76"/>
    </row>
    <row r="496" spans="2:204" s="156" customFormat="1" ht="18.75">
      <c r="B496" s="169">
        <v>489</v>
      </c>
      <c r="C496" s="356">
        <v>44378</v>
      </c>
      <c r="D496" s="354" t="s">
        <v>957</v>
      </c>
      <c r="E496" s="354"/>
      <c r="F496" s="406">
        <v>44383</v>
      </c>
      <c r="G496" s="11">
        <v>2</v>
      </c>
      <c r="H496" s="125" t="s">
        <v>146</v>
      </c>
      <c r="I496" s="125" t="s">
        <v>70</v>
      </c>
      <c r="J496" s="123" t="s">
        <v>483</v>
      </c>
      <c r="K496" s="123" t="s">
        <v>484</v>
      </c>
      <c r="L496" s="238">
        <v>1.97</v>
      </c>
      <c r="M496" s="238">
        <v>1.97</v>
      </c>
      <c r="N496" s="236">
        <f t="shared" si="31"/>
        <v>0</v>
      </c>
      <c r="O496" s="127">
        <v>44092</v>
      </c>
      <c r="P496" s="42">
        <v>9.6999999999999993</v>
      </c>
      <c r="Q496" s="337" t="s">
        <v>1282</v>
      </c>
      <c r="R496" s="125" t="s">
        <v>110</v>
      </c>
      <c r="S496" s="125" t="s">
        <v>74</v>
      </c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  <c r="BA496" s="76"/>
      <c r="BB496" s="76"/>
      <c r="BC496" s="76"/>
      <c r="BD496" s="76"/>
      <c r="BE496" s="76"/>
      <c r="BF496" s="76"/>
      <c r="BG496" s="76"/>
      <c r="BH496" s="76"/>
      <c r="BI496" s="76"/>
      <c r="BJ496" s="76"/>
      <c r="BK496" s="76"/>
      <c r="BL496" s="76"/>
      <c r="BM496" s="76"/>
      <c r="BN496" s="76"/>
      <c r="BO496" s="76"/>
      <c r="BP496" s="76"/>
      <c r="BQ496" s="76"/>
      <c r="BR496" s="76"/>
      <c r="BS496" s="76"/>
      <c r="BT496" s="76"/>
      <c r="BU496" s="76"/>
      <c r="BV496" s="76"/>
      <c r="BW496" s="76"/>
      <c r="BX496" s="76"/>
      <c r="BY496" s="76"/>
      <c r="BZ496" s="76"/>
      <c r="CA496" s="76"/>
      <c r="CB496" s="76"/>
      <c r="CC496" s="76"/>
      <c r="CD496" s="76"/>
      <c r="CE496" s="76"/>
      <c r="CF496" s="76"/>
      <c r="CG496" s="76"/>
      <c r="CH496" s="76"/>
      <c r="CI496" s="76"/>
      <c r="CJ496" s="76"/>
      <c r="CK496" s="76"/>
      <c r="CL496" s="76"/>
      <c r="CM496" s="76"/>
      <c r="CN496" s="76"/>
      <c r="CO496" s="76"/>
      <c r="CP496" s="76"/>
      <c r="CQ496" s="76"/>
      <c r="CR496" s="76"/>
      <c r="CS496" s="76"/>
      <c r="CT496" s="76"/>
      <c r="CU496" s="76"/>
      <c r="CV496" s="76"/>
      <c r="CW496" s="76"/>
      <c r="CX496" s="76"/>
      <c r="CY496" s="76"/>
      <c r="CZ496" s="76"/>
      <c r="DA496" s="76"/>
      <c r="DB496" s="76"/>
      <c r="DC496" s="76"/>
      <c r="DD496" s="76"/>
      <c r="DE496" s="76"/>
      <c r="DF496" s="76"/>
      <c r="DG496" s="76"/>
      <c r="DH496" s="76"/>
      <c r="DI496" s="76"/>
      <c r="DJ496" s="76"/>
      <c r="DK496" s="76"/>
      <c r="DL496" s="76"/>
      <c r="DM496" s="76"/>
      <c r="DN496" s="76"/>
      <c r="DO496" s="76"/>
      <c r="DP496" s="76"/>
      <c r="DQ496" s="76"/>
      <c r="DR496" s="76"/>
      <c r="DS496" s="76"/>
      <c r="DT496" s="76"/>
      <c r="DU496" s="76"/>
      <c r="DV496" s="76"/>
      <c r="DW496" s="76"/>
      <c r="DX496" s="76"/>
      <c r="DY496" s="76"/>
      <c r="DZ496" s="76"/>
      <c r="EA496" s="76"/>
      <c r="EB496" s="76"/>
      <c r="EC496" s="76"/>
      <c r="ED496" s="76"/>
      <c r="EE496" s="76"/>
      <c r="EF496" s="76"/>
      <c r="EG496" s="76"/>
      <c r="EH496" s="76"/>
      <c r="EI496" s="76"/>
      <c r="EJ496" s="76"/>
      <c r="EK496" s="76"/>
      <c r="EL496" s="76"/>
      <c r="EM496" s="76"/>
      <c r="EN496" s="76"/>
      <c r="EO496" s="76"/>
      <c r="EP496" s="76"/>
      <c r="EQ496" s="76"/>
      <c r="ER496" s="76"/>
      <c r="ES496" s="76"/>
      <c r="ET496" s="76"/>
      <c r="EU496" s="76"/>
      <c r="EV496" s="76"/>
      <c r="EW496" s="76"/>
      <c r="EX496" s="76"/>
      <c r="EY496" s="76"/>
      <c r="EZ496" s="76"/>
      <c r="FA496" s="76"/>
      <c r="FB496" s="76"/>
      <c r="FC496" s="76"/>
      <c r="FD496" s="76"/>
      <c r="FE496" s="76"/>
      <c r="FF496" s="76"/>
      <c r="FG496" s="76"/>
      <c r="FH496" s="76"/>
      <c r="FI496" s="76"/>
      <c r="FJ496" s="76"/>
      <c r="FK496" s="76"/>
      <c r="FL496" s="76"/>
      <c r="FM496" s="76"/>
      <c r="FN496" s="76"/>
      <c r="FO496" s="76"/>
      <c r="FP496" s="76"/>
      <c r="FQ496" s="76"/>
      <c r="FR496" s="76"/>
      <c r="FS496" s="76"/>
      <c r="FT496" s="76"/>
      <c r="FU496" s="76"/>
      <c r="FV496" s="76"/>
      <c r="FW496" s="76"/>
      <c r="FX496" s="76"/>
      <c r="FY496" s="76"/>
      <c r="FZ496" s="76"/>
      <c r="GA496" s="76"/>
      <c r="GB496" s="76"/>
      <c r="GC496" s="76"/>
      <c r="GD496" s="76"/>
      <c r="GE496" s="76"/>
      <c r="GF496" s="76"/>
      <c r="GG496" s="76"/>
      <c r="GH496" s="76"/>
      <c r="GI496" s="76"/>
      <c r="GJ496" s="76"/>
      <c r="GK496" s="76"/>
      <c r="GL496" s="76"/>
      <c r="GM496" s="76"/>
      <c r="GN496" s="76"/>
      <c r="GO496" s="76"/>
      <c r="GP496" s="76"/>
      <c r="GQ496" s="76"/>
      <c r="GR496" s="76"/>
      <c r="GS496" s="76"/>
      <c r="GT496" s="76"/>
      <c r="GU496" s="76"/>
      <c r="GV496" s="76"/>
    </row>
    <row r="497" spans="2:204" s="156" customFormat="1" ht="18.75">
      <c r="B497" s="169">
        <v>490</v>
      </c>
      <c r="C497" s="356">
        <v>44378</v>
      </c>
      <c r="D497" s="354" t="s">
        <v>957</v>
      </c>
      <c r="E497" s="354"/>
      <c r="F497" s="406">
        <v>44383</v>
      </c>
      <c r="G497" s="14">
        <v>3</v>
      </c>
      <c r="H497" s="125" t="s">
        <v>1179</v>
      </c>
      <c r="I497" s="125" t="s">
        <v>1228</v>
      </c>
      <c r="J497" s="123" t="s">
        <v>1130</v>
      </c>
      <c r="K497" s="123" t="s">
        <v>1229</v>
      </c>
      <c r="L497" s="238">
        <v>3.97</v>
      </c>
      <c r="M497" s="238">
        <v>3.6</v>
      </c>
      <c r="N497" s="236">
        <f t="shared" si="31"/>
        <v>0.37000000000000011</v>
      </c>
      <c r="O497" s="127">
        <v>44012</v>
      </c>
      <c r="P497" s="42">
        <v>12.366666666666667</v>
      </c>
      <c r="Q497" s="337" t="s">
        <v>1282</v>
      </c>
      <c r="R497" s="125" t="s">
        <v>53</v>
      </c>
      <c r="S497" s="125" t="s">
        <v>69</v>
      </c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  <c r="BG497" s="76"/>
      <c r="BH497" s="76"/>
      <c r="BI497" s="76"/>
      <c r="BJ497" s="76"/>
      <c r="BK497" s="76"/>
      <c r="BL497" s="76"/>
      <c r="BM497" s="76"/>
      <c r="BN497" s="76"/>
      <c r="BO497" s="76"/>
      <c r="BP497" s="76"/>
      <c r="BQ497" s="76"/>
      <c r="BR497" s="76"/>
      <c r="BS497" s="76"/>
      <c r="BT497" s="76"/>
      <c r="BU497" s="76"/>
      <c r="BV497" s="76"/>
      <c r="BW497" s="76"/>
      <c r="BX497" s="76"/>
      <c r="BY497" s="76"/>
      <c r="BZ497" s="76"/>
      <c r="CA497" s="76"/>
      <c r="CB497" s="76"/>
      <c r="CC497" s="76"/>
      <c r="CD497" s="76"/>
      <c r="CE497" s="76"/>
      <c r="CF497" s="76"/>
      <c r="CG497" s="76"/>
      <c r="CH497" s="76"/>
      <c r="CI497" s="76"/>
      <c r="CJ497" s="76"/>
      <c r="CK497" s="76"/>
      <c r="CL497" s="76"/>
      <c r="CM497" s="76"/>
      <c r="CN497" s="76"/>
      <c r="CO497" s="76"/>
      <c r="CP497" s="76"/>
      <c r="CQ497" s="76"/>
      <c r="CR497" s="76"/>
      <c r="CS497" s="76"/>
      <c r="CT497" s="76"/>
      <c r="CU497" s="76"/>
      <c r="CV497" s="76"/>
      <c r="CW497" s="76"/>
      <c r="CX497" s="76"/>
      <c r="CY497" s="76"/>
      <c r="CZ497" s="76"/>
      <c r="DA497" s="76"/>
      <c r="DB497" s="76"/>
      <c r="DC497" s="76"/>
      <c r="DD497" s="76"/>
      <c r="DE497" s="76"/>
      <c r="DF497" s="76"/>
      <c r="DG497" s="76"/>
      <c r="DH497" s="76"/>
      <c r="DI497" s="76"/>
      <c r="DJ497" s="76"/>
      <c r="DK497" s="76"/>
      <c r="DL497" s="76"/>
      <c r="DM497" s="76"/>
      <c r="DN497" s="76"/>
      <c r="DO497" s="76"/>
      <c r="DP497" s="76"/>
      <c r="DQ497" s="76"/>
      <c r="DR497" s="76"/>
      <c r="DS497" s="76"/>
      <c r="DT497" s="76"/>
      <c r="DU497" s="76"/>
      <c r="DV497" s="76"/>
      <c r="DW497" s="76"/>
      <c r="DX497" s="76"/>
      <c r="DY497" s="76"/>
      <c r="DZ497" s="76"/>
      <c r="EA497" s="76"/>
      <c r="EB497" s="76"/>
      <c r="EC497" s="76"/>
      <c r="ED497" s="76"/>
      <c r="EE497" s="76"/>
      <c r="EF497" s="76"/>
      <c r="EG497" s="76"/>
      <c r="EH497" s="76"/>
      <c r="EI497" s="76"/>
      <c r="EJ497" s="76"/>
      <c r="EK497" s="76"/>
      <c r="EL497" s="76"/>
      <c r="EM497" s="76"/>
      <c r="EN497" s="76"/>
      <c r="EO497" s="76"/>
      <c r="EP497" s="76"/>
      <c r="EQ497" s="76"/>
      <c r="ER497" s="76"/>
      <c r="ES497" s="76"/>
      <c r="ET497" s="76"/>
      <c r="EU497" s="76"/>
      <c r="EV497" s="76"/>
      <c r="EW497" s="76"/>
      <c r="EX497" s="76"/>
      <c r="EY497" s="76"/>
      <c r="EZ497" s="76"/>
      <c r="FA497" s="76"/>
      <c r="FB497" s="76"/>
      <c r="FC497" s="76"/>
      <c r="FD497" s="76"/>
      <c r="FE497" s="76"/>
      <c r="FF497" s="76"/>
      <c r="FG497" s="76"/>
      <c r="FH497" s="76"/>
      <c r="FI497" s="76"/>
      <c r="FJ497" s="76"/>
      <c r="FK497" s="76"/>
      <c r="FL497" s="76"/>
      <c r="FM497" s="76"/>
      <c r="FN497" s="76"/>
      <c r="FO497" s="76"/>
      <c r="FP497" s="76"/>
      <c r="FQ497" s="76"/>
      <c r="FR497" s="76"/>
      <c r="FS497" s="76"/>
      <c r="FT497" s="76"/>
      <c r="FU497" s="76"/>
      <c r="FV497" s="76"/>
      <c r="FW497" s="76"/>
      <c r="FX497" s="76"/>
      <c r="FY497" s="76"/>
      <c r="FZ497" s="76"/>
      <c r="GA497" s="76"/>
      <c r="GB497" s="76"/>
      <c r="GC497" s="76"/>
      <c r="GD497" s="76"/>
      <c r="GE497" s="76"/>
      <c r="GF497" s="76"/>
      <c r="GG497" s="76"/>
      <c r="GH497" s="76"/>
      <c r="GI497" s="76"/>
      <c r="GJ497" s="76"/>
      <c r="GK497" s="76"/>
      <c r="GL497" s="76"/>
      <c r="GM497" s="76"/>
      <c r="GN497" s="76"/>
      <c r="GO497" s="76"/>
      <c r="GP497" s="76"/>
      <c r="GQ497" s="76"/>
      <c r="GR497" s="76"/>
      <c r="GS497" s="76"/>
      <c r="GT497" s="76"/>
      <c r="GU497" s="76"/>
      <c r="GV497" s="76"/>
    </row>
    <row r="498" spans="2:204" s="156" customFormat="1" ht="18.75">
      <c r="B498" s="169">
        <v>491</v>
      </c>
      <c r="C498" s="356">
        <v>44378</v>
      </c>
      <c r="D498" s="354" t="s">
        <v>957</v>
      </c>
      <c r="E498" s="354"/>
      <c r="F498" s="406">
        <v>44383</v>
      </c>
      <c r="G498" s="14">
        <v>3</v>
      </c>
      <c r="H498" s="125" t="s">
        <v>187</v>
      </c>
      <c r="I498" s="125" t="s">
        <v>174</v>
      </c>
      <c r="J498" s="123" t="s">
        <v>793</v>
      </c>
      <c r="K498" s="123" t="s">
        <v>1230</v>
      </c>
      <c r="L498" s="238">
        <v>0.88</v>
      </c>
      <c r="M498" s="238">
        <v>0.88</v>
      </c>
      <c r="N498" s="236">
        <f t="shared" si="31"/>
        <v>0</v>
      </c>
      <c r="O498" s="127">
        <v>44017</v>
      </c>
      <c r="P498" s="42">
        <v>12.2</v>
      </c>
      <c r="Q498" s="337" t="s">
        <v>1282</v>
      </c>
      <c r="R498" s="125" t="s">
        <v>20</v>
      </c>
      <c r="S498" s="125" t="s">
        <v>69</v>
      </c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E498" s="76"/>
      <c r="AF498" s="76"/>
      <c r="AG498" s="76"/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  <c r="BG498" s="76"/>
      <c r="BH498" s="76"/>
      <c r="BI498" s="76"/>
      <c r="BJ498" s="76"/>
      <c r="BK498" s="76"/>
      <c r="BL498" s="76"/>
      <c r="BM498" s="76"/>
      <c r="BN498" s="76"/>
      <c r="BO498" s="76"/>
      <c r="BP498" s="76"/>
      <c r="BQ498" s="76"/>
      <c r="BR498" s="76"/>
      <c r="BS498" s="76"/>
      <c r="BT498" s="76"/>
      <c r="BU498" s="76"/>
      <c r="BV498" s="76"/>
      <c r="BW498" s="76"/>
      <c r="BX498" s="76"/>
      <c r="BY498" s="76"/>
      <c r="BZ498" s="76"/>
      <c r="CA498" s="76"/>
      <c r="CB498" s="76"/>
      <c r="CC498" s="76"/>
      <c r="CD498" s="76"/>
      <c r="CE498" s="76"/>
      <c r="CF498" s="76"/>
      <c r="CG498" s="76"/>
      <c r="CH498" s="76"/>
      <c r="CI498" s="76"/>
      <c r="CJ498" s="76"/>
      <c r="CK498" s="76"/>
      <c r="CL498" s="76"/>
      <c r="CM498" s="76"/>
      <c r="CN498" s="76"/>
      <c r="CO498" s="76"/>
      <c r="CP498" s="76"/>
      <c r="CQ498" s="76"/>
      <c r="CR498" s="76"/>
      <c r="CS498" s="76"/>
      <c r="CT498" s="76"/>
      <c r="CU498" s="76"/>
      <c r="CV498" s="76"/>
      <c r="CW498" s="76"/>
      <c r="CX498" s="76"/>
      <c r="CY498" s="76"/>
      <c r="CZ498" s="76"/>
      <c r="DA498" s="76"/>
      <c r="DB498" s="76"/>
      <c r="DC498" s="76"/>
      <c r="DD498" s="76"/>
      <c r="DE498" s="76"/>
      <c r="DF498" s="76"/>
      <c r="DG498" s="76"/>
      <c r="DH498" s="76"/>
      <c r="DI498" s="76"/>
      <c r="DJ498" s="76"/>
      <c r="DK498" s="76"/>
      <c r="DL498" s="76"/>
      <c r="DM498" s="76"/>
      <c r="DN498" s="76"/>
      <c r="DO498" s="76"/>
      <c r="DP498" s="76"/>
      <c r="DQ498" s="76"/>
      <c r="DR498" s="76"/>
      <c r="DS498" s="76"/>
      <c r="DT498" s="76"/>
      <c r="DU498" s="76"/>
      <c r="DV498" s="76"/>
      <c r="DW498" s="76"/>
      <c r="DX498" s="76"/>
      <c r="DY498" s="76"/>
      <c r="DZ498" s="76"/>
      <c r="EA498" s="76"/>
      <c r="EB498" s="76"/>
      <c r="EC498" s="76"/>
      <c r="ED498" s="76"/>
      <c r="EE498" s="76"/>
      <c r="EF498" s="76"/>
      <c r="EG498" s="76"/>
      <c r="EH498" s="76"/>
      <c r="EI498" s="76"/>
      <c r="EJ498" s="76"/>
      <c r="EK498" s="76"/>
      <c r="EL498" s="76"/>
      <c r="EM498" s="76"/>
      <c r="EN498" s="76"/>
      <c r="EO498" s="76"/>
      <c r="EP498" s="76"/>
      <c r="EQ498" s="76"/>
      <c r="ER498" s="76"/>
      <c r="ES498" s="76"/>
      <c r="ET498" s="76"/>
      <c r="EU498" s="76"/>
      <c r="EV498" s="76"/>
      <c r="EW498" s="76"/>
      <c r="EX498" s="76"/>
      <c r="EY498" s="76"/>
      <c r="EZ498" s="76"/>
      <c r="FA498" s="76"/>
      <c r="FB498" s="76"/>
      <c r="FC498" s="76"/>
      <c r="FD498" s="76"/>
      <c r="FE498" s="76"/>
      <c r="FF498" s="76"/>
      <c r="FG498" s="76"/>
      <c r="FH498" s="76"/>
      <c r="FI498" s="76"/>
      <c r="FJ498" s="76"/>
      <c r="FK498" s="76"/>
      <c r="FL498" s="76"/>
      <c r="FM498" s="76"/>
      <c r="FN498" s="76"/>
      <c r="FO498" s="76"/>
      <c r="FP498" s="76"/>
      <c r="FQ498" s="76"/>
      <c r="FR498" s="76"/>
      <c r="FS498" s="76"/>
      <c r="FT498" s="76"/>
      <c r="FU498" s="76"/>
      <c r="FV498" s="76"/>
      <c r="FW498" s="76"/>
      <c r="FX498" s="76"/>
      <c r="FY498" s="76"/>
      <c r="FZ498" s="76"/>
      <c r="GA498" s="76"/>
      <c r="GB498" s="76"/>
      <c r="GC498" s="76"/>
      <c r="GD498" s="76"/>
      <c r="GE498" s="76"/>
      <c r="GF498" s="76"/>
      <c r="GG498" s="76"/>
      <c r="GH498" s="76"/>
      <c r="GI498" s="76"/>
      <c r="GJ498" s="76"/>
      <c r="GK498" s="76"/>
      <c r="GL498" s="76"/>
      <c r="GM498" s="76"/>
      <c r="GN498" s="76"/>
      <c r="GO498" s="76"/>
      <c r="GP498" s="76"/>
      <c r="GQ498" s="76"/>
      <c r="GR498" s="76"/>
      <c r="GS498" s="76"/>
      <c r="GT498" s="76"/>
      <c r="GU498" s="76"/>
      <c r="GV498" s="76"/>
    </row>
    <row r="499" spans="2:204" s="156" customFormat="1" ht="18.75">
      <c r="B499" s="169">
        <v>492</v>
      </c>
      <c r="C499" s="356">
        <v>44378</v>
      </c>
      <c r="D499" s="354" t="s">
        <v>957</v>
      </c>
      <c r="E499" s="354"/>
      <c r="F499" s="406">
        <v>44383</v>
      </c>
      <c r="G499" s="14">
        <v>3</v>
      </c>
      <c r="H499" s="125" t="s">
        <v>187</v>
      </c>
      <c r="I499" s="125" t="s">
        <v>174</v>
      </c>
      <c r="J499" s="123" t="s">
        <v>793</v>
      </c>
      <c r="K499" s="123" t="s">
        <v>1231</v>
      </c>
      <c r="L499" s="238">
        <v>3.25</v>
      </c>
      <c r="M499" s="238">
        <v>3.25</v>
      </c>
      <c r="N499" s="236">
        <f t="shared" si="31"/>
        <v>0</v>
      </c>
      <c r="O499" s="127">
        <v>44138</v>
      </c>
      <c r="P499" s="42">
        <v>8.1666666666666661</v>
      </c>
      <c r="Q499" s="337" t="s">
        <v>1282</v>
      </c>
      <c r="R499" s="125" t="s">
        <v>20</v>
      </c>
      <c r="S499" s="125" t="s">
        <v>69</v>
      </c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  <c r="AF499" s="76"/>
      <c r="AG499" s="76"/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  <c r="BG499" s="76"/>
      <c r="BH499" s="76"/>
      <c r="BI499" s="76"/>
      <c r="BJ499" s="76"/>
      <c r="BK499" s="76"/>
      <c r="BL499" s="76"/>
      <c r="BM499" s="76"/>
      <c r="BN499" s="76"/>
      <c r="BO499" s="76"/>
      <c r="BP499" s="76"/>
      <c r="BQ499" s="76"/>
      <c r="BR499" s="76"/>
      <c r="BS499" s="76"/>
      <c r="BT499" s="76"/>
      <c r="BU499" s="76"/>
      <c r="BV499" s="76"/>
      <c r="BW499" s="76"/>
      <c r="BX499" s="76"/>
      <c r="BY499" s="76"/>
      <c r="BZ499" s="76"/>
      <c r="CA499" s="76"/>
      <c r="CB499" s="76"/>
      <c r="CC499" s="76"/>
      <c r="CD499" s="76"/>
      <c r="CE499" s="76"/>
      <c r="CF499" s="76"/>
      <c r="CG499" s="76"/>
      <c r="CH499" s="76"/>
      <c r="CI499" s="76"/>
      <c r="CJ499" s="76"/>
      <c r="CK499" s="76"/>
      <c r="CL499" s="76"/>
      <c r="CM499" s="76"/>
      <c r="CN499" s="76"/>
      <c r="CO499" s="76"/>
      <c r="CP499" s="76"/>
      <c r="CQ499" s="76"/>
      <c r="CR499" s="76"/>
      <c r="CS499" s="76"/>
      <c r="CT499" s="76"/>
      <c r="CU499" s="76"/>
      <c r="CV499" s="76"/>
      <c r="CW499" s="76"/>
      <c r="CX499" s="76"/>
      <c r="CY499" s="76"/>
      <c r="CZ499" s="76"/>
      <c r="DA499" s="76"/>
      <c r="DB499" s="76"/>
      <c r="DC499" s="76"/>
      <c r="DD499" s="76"/>
      <c r="DE499" s="76"/>
      <c r="DF499" s="76"/>
      <c r="DG499" s="76"/>
      <c r="DH499" s="76"/>
      <c r="DI499" s="76"/>
      <c r="DJ499" s="76"/>
      <c r="DK499" s="76"/>
      <c r="DL499" s="76"/>
      <c r="DM499" s="76"/>
      <c r="DN499" s="76"/>
      <c r="DO499" s="76"/>
      <c r="DP499" s="76"/>
      <c r="DQ499" s="76"/>
      <c r="DR499" s="76"/>
      <c r="DS499" s="76"/>
      <c r="DT499" s="76"/>
      <c r="DU499" s="76"/>
      <c r="DV499" s="76"/>
      <c r="DW499" s="76"/>
      <c r="DX499" s="76"/>
      <c r="DY499" s="76"/>
      <c r="DZ499" s="76"/>
      <c r="EA499" s="76"/>
      <c r="EB499" s="76"/>
      <c r="EC499" s="76"/>
      <c r="ED499" s="76"/>
      <c r="EE499" s="76"/>
      <c r="EF499" s="76"/>
      <c r="EG499" s="76"/>
      <c r="EH499" s="76"/>
      <c r="EI499" s="76"/>
      <c r="EJ499" s="76"/>
      <c r="EK499" s="76"/>
      <c r="EL499" s="76"/>
      <c r="EM499" s="76"/>
      <c r="EN499" s="76"/>
      <c r="EO499" s="76"/>
      <c r="EP499" s="76"/>
      <c r="EQ499" s="76"/>
      <c r="ER499" s="76"/>
      <c r="ES499" s="76"/>
      <c r="ET499" s="76"/>
      <c r="EU499" s="76"/>
      <c r="EV499" s="76"/>
      <c r="EW499" s="76"/>
      <c r="EX499" s="76"/>
      <c r="EY499" s="76"/>
      <c r="EZ499" s="76"/>
      <c r="FA499" s="76"/>
      <c r="FB499" s="76"/>
      <c r="FC499" s="76"/>
      <c r="FD499" s="76"/>
      <c r="FE499" s="76"/>
      <c r="FF499" s="76"/>
      <c r="FG499" s="76"/>
      <c r="FH499" s="76"/>
      <c r="FI499" s="76"/>
      <c r="FJ499" s="76"/>
      <c r="FK499" s="76"/>
      <c r="FL499" s="76"/>
      <c r="FM499" s="76"/>
      <c r="FN499" s="76"/>
      <c r="FO499" s="76"/>
      <c r="FP499" s="76"/>
      <c r="FQ499" s="76"/>
      <c r="FR499" s="76"/>
      <c r="FS499" s="76"/>
      <c r="FT499" s="76"/>
      <c r="FU499" s="76"/>
      <c r="FV499" s="76"/>
      <c r="FW499" s="76"/>
      <c r="FX499" s="76"/>
      <c r="FY499" s="76"/>
      <c r="FZ499" s="76"/>
      <c r="GA499" s="76"/>
      <c r="GB499" s="76"/>
      <c r="GC499" s="76"/>
      <c r="GD499" s="76"/>
      <c r="GE499" s="76"/>
      <c r="GF499" s="76"/>
      <c r="GG499" s="76"/>
      <c r="GH499" s="76"/>
      <c r="GI499" s="76"/>
      <c r="GJ499" s="76"/>
      <c r="GK499" s="76"/>
      <c r="GL499" s="76"/>
      <c r="GM499" s="76"/>
      <c r="GN499" s="76"/>
      <c r="GO499" s="76"/>
      <c r="GP499" s="76"/>
      <c r="GQ499" s="76"/>
      <c r="GR499" s="76"/>
      <c r="GS499" s="76"/>
      <c r="GT499" s="76"/>
      <c r="GU499" s="76"/>
      <c r="GV499" s="76"/>
    </row>
    <row r="500" spans="2:204" s="156" customFormat="1" ht="18.75">
      <c r="B500" s="169">
        <v>493</v>
      </c>
      <c r="C500" s="356">
        <v>44378</v>
      </c>
      <c r="D500" s="354" t="s">
        <v>957</v>
      </c>
      <c r="E500" s="354"/>
      <c r="F500" s="406">
        <v>44383</v>
      </c>
      <c r="G500" s="14">
        <v>3</v>
      </c>
      <c r="H500" s="125" t="s">
        <v>187</v>
      </c>
      <c r="I500" s="125" t="s">
        <v>174</v>
      </c>
      <c r="J500" s="123" t="s">
        <v>793</v>
      </c>
      <c r="K500" s="123" t="s">
        <v>1232</v>
      </c>
      <c r="L500" s="238">
        <v>1.84</v>
      </c>
      <c r="M500" s="238">
        <v>1.84</v>
      </c>
      <c r="N500" s="236">
        <f t="shared" si="31"/>
        <v>0</v>
      </c>
      <c r="O500" s="127">
        <v>44031</v>
      </c>
      <c r="P500" s="42">
        <v>11.733333333333333</v>
      </c>
      <c r="Q500" s="337" t="s">
        <v>1282</v>
      </c>
      <c r="R500" s="125" t="s">
        <v>20</v>
      </c>
      <c r="S500" s="125" t="s">
        <v>69</v>
      </c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  <c r="AF500" s="76"/>
      <c r="AG500" s="76"/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  <c r="BG500" s="76"/>
      <c r="BH500" s="76"/>
      <c r="BI500" s="76"/>
      <c r="BJ500" s="76"/>
      <c r="BK500" s="76"/>
      <c r="BL500" s="76"/>
      <c r="BM500" s="76"/>
      <c r="BN500" s="76"/>
      <c r="BO500" s="76"/>
      <c r="BP500" s="76"/>
      <c r="BQ500" s="76"/>
      <c r="BR500" s="76"/>
      <c r="BS500" s="76"/>
      <c r="BT500" s="76"/>
      <c r="BU500" s="76"/>
      <c r="BV500" s="76"/>
      <c r="BW500" s="76"/>
      <c r="BX500" s="76"/>
      <c r="BY500" s="76"/>
      <c r="BZ500" s="76"/>
      <c r="CA500" s="76"/>
      <c r="CB500" s="76"/>
      <c r="CC500" s="76"/>
      <c r="CD500" s="76"/>
      <c r="CE500" s="76"/>
      <c r="CF500" s="76"/>
      <c r="CG500" s="76"/>
      <c r="CH500" s="76"/>
      <c r="CI500" s="76"/>
      <c r="CJ500" s="76"/>
      <c r="CK500" s="76"/>
      <c r="CL500" s="76"/>
      <c r="CM500" s="76"/>
      <c r="CN500" s="76"/>
      <c r="CO500" s="76"/>
      <c r="CP500" s="76"/>
      <c r="CQ500" s="76"/>
      <c r="CR500" s="76"/>
      <c r="CS500" s="76"/>
      <c r="CT500" s="76"/>
      <c r="CU500" s="76"/>
      <c r="CV500" s="76"/>
      <c r="CW500" s="76"/>
      <c r="CX500" s="76"/>
      <c r="CY500" s="76"/>
      <c r="CZ500" s="76"/>
      <c r="DA500" s="76"/>
      <c r="DB500" s="76"/>
      <c r="DC500" s="76"/>
      <c r="DD500" s="76"/>
      <c r="DE500" s="76"/>
      <c r="DF500" s="76"/>
      <c r="DG500" s="76"/>
      <c r="DH500" s="76"/>
      <c r="DI500" s="76"/>
      <c r="DJ500" s="76"/>
      <c r="DK500" s="76"/>
      <c r="DL500" s="76"/>
      <c r="DM500" s="76"/>
      <c r="DN500" s="76"/>
      <c r="DO500" s="76"/>
      <c r="DP500" s="76"/>
      <c r="DQ500" s="76"/>
      <c r="DR500" s="76"/>
      <c r="DS500" s="76"/>
      <c r="DT500" s="76"/>
      <c r="DU500" s="76"/>
      <c r="DV500" s="76"/>
      <c r="DW500" s="76"/>
      <c r="DX500" s="76"/>
      <c r="DY500" s="76"/>
      <c r="DZ500" s="76"/>
      <c r="EA500" s="76"/>
      <c r="EB500" s="76"/>
      <c r="EC500" s="76"/>
      <c r="ED500" s="76"/>
      <c r="EE500" s="76"/>
      <c r="EF500" s="76"/>
      <c r="EG500" s="76"/>
      <c r="EH500" s="76"/>
      <c r="EI500" s="76"/>
      <c r="EJ500" s="76"/>
      <c r="EK500" s="76"/>
      <c r="EL500" s="76"/>
      <c r="EM500" s="76"/>
      <c r="EN500" s="76"/>
      <c r="EO500" s="76"/>
      <c r="EP500" s="76"/>
      <c r="EQ500" s="76"/>
      <c r="ER500" s="76"/>
      <c r="ES500" s="76"/>
      <c r="ET500" s="76"/>
      <c r="EU500" s="76"/>
      <c r="EV500" s="76"/>
      <c r="EW500" s="76"/>
      <c r="EX500" s="76"/>
      <c r="EY500" s="76"/>
      <c r="EZ500" s="76"/>
      <c r="FA500" s="76"/>
      <c r="FB500" s="76"/>
      <c r="FC500" s="76"/>
      <c r="FD500" s="76"/>
      <c r="FE500" s="76"/>
      <c r="FF500" s="76"/>
      <c r="FG500" s="76"/>
      <c r="FH500" s="76"/>
      <c r="FI500" s="76"/>
      <c r="FJ500" s="76"/>
      <c r="FK500" s="76"/>
      <c r="FL500" s="76"/>
      <c r="FM500" s="76"/>
      <c r="FN500" s="76"/>
      <c r="FO500" s="76"/>
      <c r="FP500" s="76"/>
      <c r="FQ500" s="76"/>
      <c r="FR500" s="76"/>
      <c r="FS500" s="76"/>
      <c r="FT500" s="76"/>
      <c r="FU500" s="76"/>
      <c r="FV500" s="76"/>
      <c r="FW500" s="76"/>
      <c r="FX500" s="76"/>
      <c r="FY500" s="76"/>
      <c r="FZ500" s="76"/>
      <c r="GA500" s="76"/>
      <c r="GB500" s="76"/>
      <c r="GC500" s="76"/>
      <c r="GD500" s="76"/>
      <c r="GE500" s="76"/>
      <c r="GF500" s="76"/>
      <c r="GG500" s="76"/>
      <c r="GH500" s="76"/>
      <c r="GI500" s="76"/>
      <c r="GJ500" s="76"/>
      <c r="GK500" s="76"/>
      <c r="GL500" s="76"/>
      <c r="GM500" s="76"/>
      <c r="GN500" s="76"/>
      <c r="GO500" s="76"/>
      <c r="GP500" s="76"/>
      <c r="GQ500" s="76"/>
      <c r="GR500" s="76"/>
      <c r="GS500" s="76"/>
      <c r="GT500" s="76"/>
      <c r="GU500" s="76"/>
      <c r="GV500" s="76"/>
    </row>
    <row r="501" spans="2:204" s="156" customFormat="1" ht="18.75">
      <c r="B501" s="169">
        <v>494</v>
      </c>
      <c r="C501" s="356">
        <v>44378</v>
      </c>
      <c r="D501" s="354" t="s">
        <v>957</v>
      </c>
      <c r="E501" s="354"/>
      <c r="F501" s="406">
        <v>44383</v>
      </c>
      <c r="G501" s="14">
        <v>3</v>
      </c>
      <c r="H501" s="125" t="s">
        <v>187</v>
      </c>
      <c r="I501" s="125" t="s">
        <v>174</v>
      </c>
      <c r="J501" s="123" t="s">
        <v>793</v>
      </c>
      <c r="K501" s="123" t="s">
        <v>1233</v>
      </c>
      <c r="L501" s="238">
        <v>1.55</v>
      </c>
      <c r="M501" s="238">
        <v>1.55</v>
      </c>
      <c r="N501" s="236">
        <f t="shared" si="31"/>
        <v>0</v>
      </c>
      <c r="O501" s="127">
        <v>44025</v>
      </c>
      <c r="P501" s="42">
        <v>11.933333333333334</v>
      </c>
      <c r="Q501" s="337" t="s">
        <v>1282</v>
      </c>
      <c r="R501" s="125" t="s">
        <v>20</v>
      </c>
      <c r="S501" s="125" t="s">
        <v>69</v>
      </c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E501" s="76"/>
      <c r="AF501" s="76"/>
      <c r="AG501" s="76"/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  <c r="BG501" s="76"/>
      <c r="BH501" s="76"/>
      <c r="BI501" s="76"/>
      <c r="BJ501" s="76"/>
      <c r="BK501" s="76"/>
      <c r="BL501" s="76"/>
      <c r="BM501" s="76"/>
      <c r="BN501" s="76"/>
      <c r="BO501" s="76"/>
      <c r="BP501" s="76"/>
      <c r="BQ501" s="76"/>
      <c r="BR501" s="76"/>
      <c r="BS501" s="76"/>
      <c r="BT501" s="76"/>
      <c r="BU501" s="76"/>
      <c r="BV501" s="76"/>
      <c r="BW501" s="76"/>
      <c r="BX501" s="76"/>
      <c r="BY501" s="76"/>
      <c r="BZ501" s="76"/>
      <c r="CA501" s="76"/>
      <c r="CB501" s="76"/>
      <c r="CC501" s="76"/>
      <c r="CD501" s="76"/>
      <c r="CE501" s="76"/>
      <c r="CF501" s="76"/>
      <c r="CG501" s="76"/>
      <c r="CH501" s="76"/>
      <c r="CI501" s="76"/>
      <c r="CJ501" s="76"/>
      <c r="CK501" s="76"/>
      <c r="CL501" s="76"/>
      <c r="CM501" s="76"/>
      <c r="CN501" s="76"/>
      <c r="CO501" s="76"/>
      <c r="CP501" s="76"/>
      <c r="CQ501" s="76"/>
      <c r="CR501" s="76"/>
      <c r="CS501" s="76"/>
      <c r="CT501" s="76"/>
      <c r="CU501" s="76"/>
      <c r="CV501" s="76"/>
      <c r="CW501" s="76"/>
      <c r="CX501" s="76"/>
      <c r="CY501" s="76"/>
      <c r="CZ501" s="76"/>
      <c r="DA501" s="76"/>
      <c r="DB501" s="76"/>
      <c r="DC501" s="76"/>
      <c r="DD501" s="76"/>
      <c r="DE501" s="76"/>
      <c r="DF501" s="76"/>
      <c r="DG501" s="76"/>
      <c r="DH501" s="76"/>
      <c r="DI501" s="76"/>
      <c r="DJ501" s="76"/>
      <c r="DK501" s="76"/>
      <c r="DL501" s="76"/>
      <c r="DM501" s="76"/>
      <c r="DN501" s="76"/>
      <c r="DO501" s="76"/>
      <c r="DP501" s="76"/>
      <c r="DQ501" s="76"/>
      <c r="DR501" s="76"/>
      <c r="DS501" s="76"/>
      <c r="DT501" s="76"/>
      <c r="DU501" s="76"/>
      <c r="DV501" s="76"/>
      <c r="DW501" s="76"/>
      <c r="DX501" s="76"/>
      <c r="DY501" s="76"/>
      <c r="DZ501" s="76"/>
      <c r="EA501" s="76"/>
      <c r="EB501" s="76"/>
      <c r="EC501" s="76"/>
      <c r="ED501" s="76"/>
      <c r="EE501" s="76"/>
      <c r="EF501" s="76"/>
      <c r="EG501" s="76"/>
      <c r="EH501" s="76"/>
      <c r="EI501" s="76"/>
      <c r="EJ501" s="76"/>
      <c r="EK501" s="76"/>
      <c r="EL501" s="76"/>
      <c r="EM501" s="76"/>
      <c r="EN501" s="76"/>
      <c r="EO501" s="76"/>
      <c r="EP501" s="76"/>
      <c r="EQ501" s="76"/>
      <c r="ER501" s="76"/>
      <c r="ES501" s="76"/>
      <c r="ET501" s="76"/>
      <c r="EU501" s="76"/>
      <c r="EV501" s="76"/>
      <c r="EW501" s="76"/>
      <c r="EX501" s="76"/>
      <c r="EY501" s="76"/>
      <c r="EZ501" s="76"/>
      <c r="FA501" s="76"/>
      <c r="FB501" s="76"/>
      <c r="FC501" s="76"/>
      <c r="FD501" s="76"/>
      <c r="FE501" s="76"/>
      <c r="FF501" s="76"/>
      <c r="FG501" s="76"/>
      <c r="FH501" s="76"/>
      <c r="FI501" s="76"/>
      <c r="FJ501" s="76"/>
      <c r="FK501" s="76"/>
      <c r="FL501" s="76"/>
      <c r="FM501" s="76"/>
      <c r="FN501" s="76"/>
      <c r="FO501" s="76"/>
      <c r="FP501" s="76"/>
      <c r="FQ501" s="76"/>
      <c r="FR501" s="76"/>
      <c r="FS501" s="76"/>
      <c r="FT501" s="76"/>
      <c r="FU501" s="76"/>
      <c r="FV501" s="76"/>
      <c r="FW501" s="76"/>
      <c r="FX501" s="76"/>
      <c r="FY501" s="76"/>
      <c r="FZ501" s="76"/>
      <c r="GA501" s="76"/>
      <c r="GB501" s="76"/>
      <c r="GC501" s="76"/>
      <c r="GD501" s="76"/>
      <c r="GE501" s="76"/>
      <c r="GF501" s="76"/>
      <c r="GG501" s="76"/>
      <c r="GH501" s="76"/>
      <c r="GI501" s="76"/>
      <c r="GJ501" s="76"/>
      <c r="GK501" s="76"/>
      <c r="GL501" s="76"/>
      <c r="GM501" s="76"/>
      <c r="GN501" s="76"/>
      <c r="GO501" s="76"/>
      <c r="GP501" s="76"/>
      <c r="GQ501" s="76"/>
      <c r="GR501" s="76"/>
      <c r="GS501" s="76"/>
      <c r="GT501" s="76"/>
      <c r="GU501" s="76"/>
      <c r="GV501" s="76"/>
    </row>
    <row r="502" spans="2:204" s="156" customFormat="1" ht="18.75">
      <c r="B502" s="169">
        <v>495</v>
      </c>
      <c r="C502" s="356">
        <v>44378</v>
      </c>
      <c r="D502" s="354" t="s">
        <v>957</v>
      </c>
      <c r="E502" s="354"/>
      <c r="F502" s="406">
        <v>44383</v>
      </c>
      <c r="G502" s="14">
        <v>3</v>
      </c>
      <c r="H502" s="125" t="s">
        <v>187</v>
      </c>
      <c r="I502" s="125" t="s">
        <v>174</v>
      </c>
      <c r="J502" s="123" t="s">
        <v>793</v>
      </c>
      <c r="K502" s="123" t="s">
        <v>1234</v>
      </c>
      <c r="L502" s="238">
        <v>4.1100000000000003</v>
      </c>
      <c r="M502" s="238">
        <v>4.1100000000000003</v>
      </c>
      <c r="N502" s="236">
        <f t="shared" si="31"/>
        <v>0</v>
      </c>
      <c r="O502" s="127">
        <v>44032</v>
      </c>
      <c r="P502" s="42">
        <v>11.7</v>
      </c>
      <c r="Q502" s="337" t="s">
        <v>1282</v>
      </c>
      <c r="R502" s="125" t="s">
        <v>20</v>
      </c>
      <c r="S502" s="125" t="s">
        <v>69</v>
      </c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E502" s="76"/>
      <c r="AF502" s="76"/>
      <c r="AG502" s="76"/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  <c r="BG502" s="76"/>
      <c r="BH502" s="76"/>
      <c r="BI502" s="76"/>
      <c r="BJ502" s="76"/>
      <c r="BK502" s="76"/>
      <c r="BL502" s="76"/>
      <c r="BM502" s="76"/>
      <c r="BN502" s="76"/>
      <c r="BO502" s="76"/>
      <c r="BP502" s="76"/>
      <c r="BQ502" s="76"/>
      <c r="BR502" s="76"/>
      <c r="BS502" s="76"/>
      <c r="BT502" s="76"/>
      <c r="BU502" s="76"/>
      <c r="BV502" s="76"/>
      <c r="BW502" s="76"/>
      <c r="BX502" s="76"/>
      <c r="BY502" s="76"/>
      <c r="BZ502" s="76"/>
      <c r="CA502" s="76"/>
      <c r="CB502" s="76"/>
      <c r="CC502" s="76"/>
      <c r="CD502" s="76"/>
      <c r="CE502" s="76"/>
      <c r="CF502" s="76"/>
      <c r="CG502" s="76"/>
      <c r="CH502" s="76"/>
      <c r="CI502" s="76"/>
      <c r="CJ502" s="76"/>
      <c r="CK502" s="76"/>
      <c r="CL502" s="76"/>
      <c r="CM502" s="76"/>
      <c r="CN502" s="76"/>
      <c r="CO502" s="76"/>
      <c r="CP502" s="76"/>
      <c r="CQ502" s="76"/>
      <c r="CR502" s="76"/>
      <c r="CS502" s="76"/>
      <c r="CT502" s="76"/>
      <c r="CU502" s="76"/>
      <c r="CV502" s="76"/>
      <c r="CW502" s="76"/>
      <c r="CX502" s="76"/>
      <c r="CY502" s="76"/>
      <c r="CZ502" s="76"/>
      <c r="DA502" s="76"/>
      <c r="DB502" s="76"/>
      <c r="DC502" s="76"/>
      <c r="DD502" s="76"/>
      <c r="DE502" s="76"/>
      <c r="DF502" s="76"/>
      <c r="DG502" s="76"/>
      <c r="DH502" s="76"/>
      <c r="DI502" s="76"/>
      <c r="DJ502" s="76"/>
      <c r="DK502" s="76"/>
      <c r="DL502" s="76"/>
      <c r="DM502" s="76"/>
      <c r="DN502" s="76"/>
      <c r="DO502" s="76"/>
      <c r="DP502" s="76"/>
      <c r="DQ502" s="76"/>
      <c r="DR502" s="76"/>
      <c r="DS502" s="76"/>
      <c r="DT502" s="76"/>
      <c r="DU502" s="76"/>
      <c r="DV502" s="76"/>
      <c r="DW502" s="76"/>
      <c r="DX502" s="76"/>
      <c r="DY502" s="76"/>
      <c r="DZ502" s="76"/>
      <c r="EA502" s="76"/>
      <c r="EB502" s="76"/>
      <c r="EC502" s="76"/>
      <c r="ED502" s="76"/>
      <c r="EE502" s="76"/>
      <c r="EF502" s="76"/>
      <c r="EG502" s="76"/>
      <c r="EH502" s="76"/>
      <c r="EI502" s="76"/>
      <c r="EJ502" s="76"/>
      <c r="EK502" s="76"/>
      <c r="EL502" s="76"/>
      <c r="EM502" s="76"/>
      <c r="EN502" s="76"/>
      <c r="EO502" s="76"/>
      <c r="EP502" s="76"/>
      <c r="EQ502" s="76"/>
      <c r="ER502" s="76"/>
      <c r="ES502" s="76"/>
      <c r="ET502" s="76"/>
      <c r="EU502" s="76"/>
      <c r="EV502" s="76"/>
      <c r="EW502" s="76"/>
      <c r="EX502" s="76"/>
      <c r="EY502" s="76"/>
      <c r="EZ502" s="76"/>
      <c r="FA502" s="76"/>
      <c r="FB502" s="76"/>
      <c r="FC502" s="76"/>
      <c r="FD502" s="76"/>
      <c r="FE502" s="76"/>
      <c r="FF502" s="76"/>
      <c r="FG502" s="76"/>
      <c r="FH502" s="76"/>
      <c r="FI502" s="76"/>
      <c r="FJ502" s="76"/>
      <c r="FK502" s="76"/>
      <c r="FL502" s="76"/>
      <c r="FM502" s="76"/>
      <c r="FN502" s="76"/>
      <c r="FO502" s="76"/>
      <c r="FP502" s="76"/>
      <c r="FQ502" s="76"/>
      <c r="FR502" s="76"/>
      <c r="FS502" s="76"/>
      <c r="FT502" s="76"/>
      <c r="FU502" s="76"/>
      <c r="FV502" s="76"/>
      <c r="FW502" s="76"/>
      <c r="FX502" s="76"/>
      <c r="FY502" s="76"/>
      <c r="FZ502" s="76"/>
      <c r="GA502" s="76"/>
      <c r="GB502" s="76"/>
      <c r="GC502" s="76"/>
      <c r="GD502" s="76"/>
      <c r="GE502" s="76"/>
      <c r="GF502" s="76"/>
      <c r="GG502" s="76"/>
      <c r="GH502" s="76"/>
      <c r="GI502" s="76"/>
      <c r="GJ502" s="76"/>
      <c r="GK502" s="76"/>
      <c r="GL502" s="76"/>
      <c r="GM502" s="76"/>
      <c r="GN502" s="76"/>
      <c r="GO502" s="76"/>
      <c r="GP502" s="76"/>
      <c r="GQ502" s="76"/>
      <c r="GR502" s="76"/>
      <c r="GS502" s="76"/>
      <c r="GT502" s="76"/>
      <c r="GU502" s="76"/>
      <c r="GV502" s="76"/>
    </row>
    <row r="503" spans="2:204" s="156" customFormat="1" ht="18.75">
      <c r="B503" s="169">
        <v>496</v>
      </c>
      <c r="C503" s="356">
        <v>44378</v>
      </c>
      <c r="D503" s="354" t="s">
        <v>957</v>
      </c>
      <c r="E503" s="354"/>
      <c r="F503" s="406">
        <v>44383</v>
      </c>
      <c r="G503" s="14">
        <v>3</v>
      </c>
      <c r="H503" s="125" t="s">
        <v>187</v>
      </c>
      <c r="I503" s="125" t="s">
        <v>174</v>
      </c>
      <c r="J503" s="123" t="s">
        <v>793</v>
      </c>
      <c r="K503" s="123" t="s">
        <v>1235</v>
      </c>
      <c r="L503" s="238">
        <v>3.29</v>
      </c>
      <c r="M503" s="238">
        <v>3.29</v>
      </c>
      <c r="N503" s="236">
        <f t="shared" si="31"/>
        <v>0</v>
      </c>
      <c r="O503" s="127">
        <v>44048</v>
      </c>
      <c r="P503" s="42">
        <v>11.166666666666666</v>
      </c>
      <c r="Q503" s="337" t="s">
        <v>1282</v>
      </c>
      <c r="R503" s="125" t="s">
        <v>20</v>
      </c>
      <c r="S503" s="125" t="s">
        <v>69</v>
      </c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E503" s="76"/>
      <c r="AF503" s="76"/>
      <c r="AG503" s="76"/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  <c r="BG503" s="76"/>
      <c r="BH503" s="76"/>
      <c r="BI503" s="76"/>
      <c r="BJ503" s="76"/>
      <c r="BK503" s="76"/>
      <c r="BL503" s="76"/>
      <c r="BM503" s="76"/>
      <c r="BN503" s="76"/>
      <c r="BO503" s="76"/>
      <c r="BP503" s="76"/>
      <c r="BQ503" s="76"/>
      <c r="BR503" s="76"/>
      <c r="BS503" s="76"/>
      <c r="BT503" s="76"/>
      <c r="BU503" s="76"/>
      <c r="BV503" s="76"/>
      <c r="BW503" s="76"/>
      <c r="BX503" s="76"/>
      <c r="BY503" s="76"/>
      <c r="BZ503" s="76"/>
      <c r="CA503" s="76"/>
      <c r="CB503" s="76"/>
      <c r="CC503" s="76"/>
      <c r="CD503" s="76"/>
      <c r="CE503" s="76"/>
      <c r="CF503" s="76"/>
      <c r="CG503" s="76"/>
      <c r="CH503" s="76"/>
      <c r="CI503" s="76"/>
      <c r="CJ503" s="76"/>
      <c r="CK503" s="76"/>
      <c r="CL503" s="76"/>
      <c r="CM503" s="76"/>
      <c r="CN503" s="76"/>
      <c r="CO503" s="76"/>
      <c r="CP503" s="76"/>
      <c r="CQ503" s="76"/>
      <c r="CR503" s="76"/>
      <c r="CS503" s="76"/>
      <c r="CT503" s="76"/>
      <c r="CU503" s="76"/>
      <c r="CV503" s="76"/>
      <c r="CW503" s="76"/>
      <c r="CX503" s="76"/>
      <c r="CY503" s="76"/>
      <c r="CZ503" s="76"/>
      <c r="DA503" s="76"/>
      <c r="DB503" s="76"/>
      <c r="DC503" s="76"/>
      <c r="DD503" s="76"/>
      <c r="DE503" s="76"/>
      <c r="DF503" s="76"/>
      <c r="DG503" s="76"/>
      <c r="DH503" s="76"/>
      <c r="DI503" s="76"/>
      <c r="DJ503" s="76"/>
      <c r="DK503" s="76"/>
      <c r="DL503" s="76"/>
      <c r="DM503" s="76"/>
      <c r="DN503" s="76"/>
      <c r="DO503" s="76"/>
      <c r="DP503" s="76"/>
      <c r="DQ503" s="76"/>
      <c r="DR503" s="76"/>
      <c r="DS503" s="76"/>
      <c r="DT503" s="76"/>
      <c r="DU503" s="76"/>
      <c r="DV503" s="76"/>
      <c r="DW503" s="76"/>
      <c r="DX503" s="76"/>
      <c r="DY503" s="76"/>
      <c r="DZ503" s="76"/>
      <c r="EA503" s="76"/>
      <c r="EB503" s="76"/>
      <c r="EC503" s="76"/>
      <c r="ED503" s="76"/>
      <c r="EE503" s="76"/>
      <c r="EF503" s="76"/>
      <c r="EG503" s="76"/>
      <c r="EH503" s="76"/>
      <c r="EI503" s="76"/>
      <c r="EJ503" s="76"/>
      <c r="EK503" s="76"/>
      <c r="EL503" s="76"/>
      <c r="EM503" s="76"/>
      <c r="EN503" s="76"/>
      <c r="EO503" s="76"/>
      <c r="EP503" s="76"/>
      <c r="EQ503" s="76"/>
      <c r="ER503" s="76"/>
      <c r="ES503" s="76"/>
      <c r="ET503" s="76"/>
      <c r="EU503" s="76"/>
      <c r="EV503" s="76"/>
      <c r="EW503" s="76"/>
      <c r="EX503" s="76"/>
      <c r="EY503" s="76"/>
      <c r="EZ503" s="76"/>
      <c r="FA503" s="76"/>
      <c r="FB503" s="76"/>
      <c r="FC503" s="76"/>
      <c r="FD503" s="76"/>
      <c r="FE503" s="76"/>
      <c r="FF503" s="76"/>
      <c r="FG503" s="76"/>
      <c r="FH503" s="76"/>
      <c r="FI503" s="76"/>
      <c r="FJ503" s="76"/>
      <c r="FK503" s="76"/>
      <c r="FL503" s="76"/>
      <c r="FM503" s="76"/>
      <c r="FN503" s="76"/>
      <c r="FO503" s="76"/>
      <c r="FP503" s="76"/>
      <c r="FQ503" s="76"/>
      <c r="FR503" s="76"/>
      <c r="FS503" s="76"/>
      <c r="FT503" s="76"/>
      <c r="FU503" s="76"/>
      <c r="FV503" s="76"/>
      <c r="FW503" s="76"/>
      <c r="FX503" s="76"/>
      <c r="FY503" s="76"/>
      <c r="FZ503" s="76"/>
      <c r="GA503" s="76"/>
      <c r="GB503" s="76"/>
      <c r="GC503" s="76"/>
      <c r="GD503" s="76"/>
      <c r="GE503" s="76"/>
      <c r="GF503" s="76"/>
      <c r="GG503" s="76"/>
      <c r="GH503" s="76"/>
      <c r="GI503" s="76"/>
      <c r="GJ503" s="76"/>
      <c r="GK503" s="76"/>
      <c r="GL503" s="76"/>
      <c r="GM503" s="76"/>
      <c r="GN503" s="76"/>
      <c r="GO503" s="76"/>
      <c r="GP503" s="76"/>
      <c r="GQ503" s="76"/>
      <c r="GR503" s="76"/>
      <c r="GS503" s="76"/>
      <c r="GT503" s="76"/>
      <c r="GU503" s="76"/>
      <c r="GV503" s="76"/>
    </row>
    <row r="504" spans="2:204" s="156" customFormat="1" ht="18.75">
      <c r="B504" s="169">
        <v>497</v>
      </c>
      <c r="C504" s="356">
        <v>44378</v>
      </c>
      <c r="D504" s="354" t="s">
        <v>957</v>
      </c>
      <c r="E504" s="354"/>
      <c r="F504" s="406">
        <v>44383</v>
      </c>
      <c r="G504" s="14">
        <v>3</v>
      </c>
      <c r="H504" s="125" t="s">
        <v>187</v>
      </c>
      <c r="I504" s="125" t="s">
        <v>174</v>
      </c>
      <c r="J504" s="123" t="s">
        <v>793</v>
      </c>
      <c r="K504" s="123" t="s">
        <v>1236</v>
      </c>
      <c r="L504" s="238">
        <v>1.87</v>
      </c>
      <c r="M504" s="238">
        <v>1.87</v>
      </c>
      <c r="N504" s="236">
        <f t="shared" si="31"/>
        <v>0</v>
      </c>
      <c r="O504" s="127">
        <v>44024</v>
      </c>
      <c r="P504" s="42">
        <v>11.966666666666667</v>
      </c>
      <c r="Q504" s="337" t="s">
        <v>1282</v>
      </c>
      <c r="R504" s="125" t="s">
        <v>20</v>
      </c>
      <c r="S504" s="125" t="s">
        <v>69</v>
      </c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  <c r="AF504" s="76"/>
      <c r="AG504" s="76"/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  <c r="BG504" s="76"/>
      <c r="BH504" s="76"/>
      <c r="BI504" s="76"/>
      <c r="BJ504" s="76"/>
      <c r="BK504" s="76"/>
      <c r="BL504" s="76"/>
      <c r="BM504" s="76"/>
      <c r="BN504" s="76"/>
      <c r="BO504" s="76"/>
      <c r="BP504" s="76"/>
      <c r="BQ504" s="76"/>
      <c r="BR504" s="76"/>
      <c r="BS504" s="76"/>
      <c r="BT504" s="76"/>
      <c r="BU504" s="76"/>
      <c r="BV504" s="76"/>
      <c r="BW504" s="76"/>
      <c r="BX504" s="76"/>
      <c r="BY504" s="76"/>
      <c r="BZ504" s="76"/>
      <c r="CA504" s="76"/>
      <c r="CB504" s="76"/>
      <c r="CC504" s="76"/>
      <c r="CD504" s="76"/>
      <c r="CE504" s="76"/>
      <c r="CF504" s="76"/>
      <c r="CG504" s="76"/>
      <c r="CH504" s="76"/>
      <c r="CI504" s="76"/>
      <c r="CJ504" s="76"/>
      <c r="CK504" s="76"/>
      <c r="CL504" s="76"/>
      <c r="CM504" s="76"/>
      <c r="CN504" s="76"/>
      <c r="CO504" s="76"/>
      <c r="CP504" s="76"/>
      <c r="CQ504" s="76"/>
      <c r="CR504" s="76"/>
      <c r="CS504" s="76"/>
      <c r="CT504" s="76"/>
      <c r="CU504" s="76"/>
      <c r="CV504" s="76"/>
      <c r="CW504" s="76"/>
      <c r="CX504" s="76"/>
      <c r="CY504" s="76"/>
      <c r="CZ504" s="76"/>
      <c r="DA504" s="76"/>
      <c r="DB504" s="76"/>
      <c r="DC504" s="76"/>
      <c r="DD504" s="76"/>
      <c r="DE504" s="76"/>
      <c r="DF504" s="76"/>
      <c r="DG504" s="76"/>
      <c r="DH504" s="76"/>
      <c r="DI504" s="76"/>
      <c r="DJ504" s="76"/>
      <c r="DK504" s="76"/>
      <c r="DL504" s="76"/>
      <c r="DM504" s="76"/>
      <c r="DN504" s="76"/>
      <c r="DO504" s="76"/>
      <c r="DP504" s="76"/>
      <c r="DQ504" s="76"/>
      <c r="DR504" s="76"/>
      <c r="DS504" s="76"/>
      <c r="DT504" s="76"/>
      <c r="DU504" s="76"/>
      <c r="DV504" s="76"/>
      <c r="DW504" s="76"/>
      <c r="DX504" s="76"/>
      <c r="DY504" s="76"/>
      <c r="DZ504" s="76"/>
      <c r="EA504" s="76"/>
      <c r="EB504" s="76"/>
      <c r="EC504" s="76"/>
      <c r="ED504" s="76"/>
      <c r="EE504" s="76"/>
      <c r="EF504" s="76"/>
      <c r="EG504" s="76"/>
      <c r="EH504" s="76"/>
      <c r="EI504" s="76"/>
      <c r="EJ504" s="76"/>
      <c r="EK504" s="76"/>
      <c r="EL504" s="76"/>
      <c r="EM504" s="76"/>
      <c r="EN504" s="76"/>
      <c r="EO504" s="76"/>
      <c r="EP504" s="76"/>
      <c r="EQ504" s="76"/>
      <c r="ER504" s="76"/>
      <c r="ES504" s="76"/>
      <c r="ET504" s="76"/>
      <c r="EU504" s="76"/>
      <c r="EV504" s="76"/>
      <c r="EW504" s="76"/>
      <c r="EX504" s="76"/>
      <c r="EY504" s="76"/>
      <c r="EZ504" s="76"/>
      <c r="FA504" s="76"/>
      <c r="FB504" s="76"/>
      <c r="FC504" s="76"/>
      <c r="FD504" s="76"/>
      <c r="FE504" s="76"/>
      <c r="FF504" s="76"/>
      <c r="FG504" s="76"/>
      <c r="FH504" s="76"/>
      <c r="FI504" s="76"/>
      <c r="FJ504" s="76"/>
      <c r="FK504" s="76"/>
      <c r="FL504" s="76"/>
      <c r="FM504" s="76"/>
      <c r="FN504" s="76"/>
      <c r="FO504" s="76"/>
      <c r="FP504" s="76"/>
      <c r="FQ504" s="76"/>
      <c r="FR504" s="76"/>
      <c r="FS504" s="76"/>
      <c r="FT504" s="76"/>
      <c r="FU504" s="76"/>
      <c r="FV504" s="76"/>
      <c r="FW504" s="76"/>
      <c r="FX504" s="76"/>
      <c r="FY504" s="76"/>
      <c r="FZ504" s="76"/>
      <c r="GA504" s="76"/>
      <c r="GB504" s="76"/>
      <c r="GC504" s="76"/>
      <c r="GD504" s="76"/>
      <c r="GE504" s="76"/>
      <c r="GF504" s="76"/>
      <c r="GG504" s="76"/>
      <c r="GH504" s="76"/>
      <c r="GI504" s="76"/>
      <c r="GJ504" s="76"/>
      <c r="GK504" s="76"/>
      <c r="GL504" s="76"/>
      <c r="GM504" s="76"/>
      <c r="GN504" s="76"/>
      <c r="GO504" s="76"/>
      <c r="GP504" s="76"/>
      <c r="GQ504" s="76"/>
      <c r="GR504" s="76"/>
      <c r="GS504" s="76"/>
      <c r="GT504" s="76"/>
      <c r="GU504" s="76"/>
      <c r="GV504" s="76"/>
    </row>
    <row r="505" spans="2:204" s="156" customFormat="1" ht="18.75">
      <c r="B505" s="169">
        <v>498</v>
      </c>
      <c r="C505" s="356">
        <v>44378</v>
      </c>
      <c r="D505" s="354" t="s">
        <v>957</v>
      </c>
      <c r="E505" s="354"/>
      <c r="F505" s="406">
        <v>44383</v>
      </c>
      <c r="G505" s="14">
        <v>3</v>
      </c>
      <c r="H505" s="125" t="s">
        <v>285</v>
      </c>
      <c r="I505" s="125" t="s">
        <v>150</v>
      </c>
      <c r="J505" s="123" t="s">
        <v>1015</v>
      </c>
      <c r="K505" s="123" t="s">
        <v>1237</v>
      </c>
      <c r="L505" s="238">
        <v>2.08</v>
      </c>
      <c r="M505" s="238">
        <v>2.08</v>
      </c>
      <c r="N505" s="236">
        <f t="shared" si="31"/>
        <v>0</v>
      </c>
      <c r="O505" s="127">
        <v>44137</v>
      </c>
      <c r="P505" s="42">
        <v>8.1999999999999993</v>
      </c>
      <c r="Q505" s="337" t="s">
        <v>1282</v>
      </c>
      <c r="R505" s="125" t="s">
        <v>52</v>
      </c>
      <c r="S505" s="125" t="s">
        <v>739</v>
      </c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  <c r="AF505" s="76"/>
      <c r="AG505" s="76"/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  <c r="BG505" s="76"/>
      <c r="BH505" s="76"/>
      <c r="BI505" s="76"/>
      <c r="BJ505" s="76"/>
      <c r="BK505" s="76"/>
      <c r="BL505" s="76"/>
      <c r="BM505" s="76"/>
      <c r="BN505" s="76"/>
      <c r="BO505" s="76"/>
      <c r="BP505" s="76"/>
      <c r="BQ505" s="76"/>
      <c r="BR505" s="76"/>
      <c r="BS505" s="76"/>
      <c r="BT505" s="76"/>
      <c r="BU505" s="76"/>
      <c r="BV505" s="76"/>
      <c r="BW505" s="76"/>
      <c r="BX505" s="76"/>
      <c r="BY505" s="76"/>
      <c r="BZ505" s="76"/>
      <c r="CA505" s="76"/>
      <c r="CB505" s="76"/>
      <c r="CC505" s="76"/>
      <c r="CD505" s="76"/>
      <c r="CE505" s="76"/>
      <c r="CF505" s="76"/>
      <c r="CG505" s="76"/>
      <c r="CH505" s="76"/>
      <c r="CI505" s="76"/>
      <c r="CJ505" s="76"/>
      <c r="CK505" s="76"/>
      <c r="CL505" s="76"/>
      <c r="CM505" s="76"/>
      <c r="CN505" s="76"/>
      <c r="CO505" s="76"/>
      <c r="CP505" s="76"/>
      <c r="CQ505" s="76"/>
      <c r="CR505" s="76"/>
      <c r="CS505" s="76"/>
      <c r="CT505" s="76"/>
      <c r="CU505" s="76"/>
      <c r="CV505" s="76"/>
      <c r="CW505" s="76"/>
      <c r="CX505" s="76"/>
      <c r="CY505" s="76"/>
      <c r="CZ505" s="76"/>
      <c r="DA505" s="76"/>
      <c r="DB505" s="76"/>
      <c r="DC505" s="76"/>
      <c r="DD505" s="76"/>
      <c r="DE505" s="76"/>
      <c r="DF505" s="76"/>
      <c r="DG505" s="76"/>
      <c r="DH505" s="76"/>
      <c r="DI505" s="76"/>
      <c r="DJ505" s="76"/>
      <c r="DK505" s="76"/>
      <c r="DL505" s="76"/>
      <c r="DM505" s="76"/>
      <c r="DN505" s="76"/>
      <c r="DO505" s="76"/>
      <c r="DP505" s="76"/>
      <c r="DQ505" s="76"/>
      <c r="DR505" s="76"/>
      <c r="DS505" s="76"/>
      <c r="DT505" s="76"/>
      <c r="DU505" s="76"/>
      <c r="DV505" s="76"/>
      <c r="DW505" s="76"/>
      <c r="DX505" s="76"/>
      <c r="DY505" s="76"/>
      <c r="DZ505" s="76"/>
      <c r="EA505" s="76"/>
      <c r="EB505" s="76"/>
      <c r="EC505" s="76"/>
      <c r="ED505" s="76"/>
      <c r="EE505" s="76"/>
      <c r="EF505" s="76"/>
      <c r="EG505" s="76"/>
      <c r="EH505" s="76"/>
      <c r="EI505" s="76"/>
      <c r="EJ505" s="76"/>
      <c r="EK505" s="76"/>
      <c r="EL505" s="76"/>
      <c r="EM505" s="76"/>
      <c r="EN505" s="76"/>
      <c r="EO505" s="76"/>
      <c r="EP505" s="76"/>
      <c r="EQ505" s="76"/>
      <c r="ER505" s="76"/>
      <c r="ES505" s="76"/>
      <c r="ET505" s="76"/>
      <c r="EU505" s="76"/>
      <c r="EV505" s="76"/>
      <c r="EW505" s="76"/>
      <c r="EX505" s="76"/>
      <c r="EY505" s="76"/>
      <c r="EZ505" s="76"/>
      <c r="FA505" s="76"/>
      <c r="FB505" s="76"/>
      <c r="FC505" s="76"/>
      <c r="FD505" s="76"/>
      <c r="FE505" s="76"/>
      <c r="FF505" s="76"/>
      <c r="FG505" s="76"/>
      <c r="FH505" s="76"/>
      <c r="FI505" s="76"/>
      <c r="FJ505" s="76"/>
      <c r="FK505" s="76"/>
      <c r="FL505" s="76"/>
      <c r="FM505" s="76"/>
      <c r="FN505" s="76"/>
      <c r="FO505" s="76"/>
      <c r="FP505" s="76"/>
      <c r="FQ505" s="76"/>
      <c r="FR505" s="76"/>
      <c r="FS505" s="76"/>
      <c r="FT505" s="76"/>
      <c r="FU505" s="76"/>
      <c r="FV505" s="76"/>
      <c r="FW505" s="76"/>
      <c r="FX505" s="76"/>
      <c r="FY505" s="76"/>
      <c r="FZ505" s="76"/>
      <c r="GA505" s="76"/>
      <c r="GB505" s="76"/>
      <c r="GC505" s="76"/>
      <c r="GD505" s="76"/>
      <c r="GE505" s="76"/>
      <c r="GF505" s="76"/>
      <c r="GG505" s="76"/>
      <c r="GH505" s="76"/>
      <c r="GI505" s="76"/>
      <c r="GJ505" s="76"/>
      <c r="GK505" s="76"/>
      <c r="GL505" s="76"/>
      <c r="GM505" s="76"/>
      <c r="GN505" s="76"/>
      <c r="GO505" s="76"/>
      <c r="GP505" s="76"/>
      <c r="GQ505" s="76"/>
      <c r="GR505" s="76"/>
      <c r="GS505" s="76"/>
      <c r="GT505" s="76"/>
      <c r="GU505" s="76"/>
      <c r="GV505" s="76"/>
    </row>
    <row r="506" spans="2:204" s="156" customFormat="1" ht="18.75">
      <c r="B506" s="169">
        <v>499</v>
      </c>
      <c r="C506" s="356">
        <v>44378</v>
      </c>
      <c r="D506" s="354" t="s">
        <v>957</v>
      </c>
      <c r="E506" s="354"/>
      <c r="F506" s="406">
        <v>44383</v>
      </c>
      <c r="G506" s="14">
        <v>3</v>
      </c>
      <c r="H506" s="125" t="s">
        <v>612</v>
      </c>
      <c r="I506" s="125" t="s">
        <v>1238</v>
      </c>
      <c r="J506" s="123" t="s">
        <v>72</v>
      </c>
      <c r="K506" s="123" t="s">
        <v>1186</v>
      </c>
      <c r="L506" s="238">
        <v>3.46</v>
      </c>
      <c r="M506" s="238">
        <v>1</v>
      </c>
      <c r="N506" s="236">
        <f t="shared" si="31"/>
        <v>2.46</v>
      </c>
      <c r="O506" s="127">
        <v>44037</v>
      </c>
      <c r="P506" s="42">
        <v>11.533333333333333</v>
      </c>
      <c r="Q506" s="337" t="s">
        <v>1282</v>
      </c>
      <c r="R506" s="125" t="s">
        <v>52</v>
      </c>
      <c r="S506" s="125" t="s">
        <v>69</v>
      </c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  <c r="AF506" s="76"/>
      <c r="AG506" s="76"/>
      <c r="AH506" s="76"/>
      <c r="AI506" s="76"/>
      <c r="AJ506" s="76"/>
      <c r="AK506" s="76"/>
      <c r="AL506" s="76"/>
      <c r="AM506" s="76"/>
      <c r="AN506" s="76"/>
      <c r="AO506" s="76"/>
      <c r="AP506" s="76"/>
      <c r="AQ506" s="76"/>
      <c r="AR506" s="76"/>
      <c r="AS506" s="76"/>
      <c r="AT506" s="76"/>
      <c r="AU506" s="76"/>
      <c r="AV506" s="76"/>
      <c r="AW506" s="76"/>
      <c r="AX506" s="76"/>
      <c r="AY506" s="76"/>
      <c r="AZ506" s="76"/>
      <c r="BA506" s="76"/>
      <c r="BB506" s="76"/>
      <c r="BC506" s="76"/>
      <c r="BD506" s="76"/>
      <c r="BE506" s="76"/>
      <c r="BF506" s="76"/>
      <c r="BG506" s="76"/>
      <c r="BH506" s="76"/>
      <c r="BI506" s="76"/>
      <c r="BJ506" s="76"/>
      <c r="BK506" s="76"/>
      <c r="BL506" s="76"/>
      <c r="BM506" s="76"/>
      <c r="BN506" s="76"/>
      <c r="BO506" s="76"/>
      <c r="BP506" s="76"/>
      <c r="BQ506" s="76"/>
      <c r="BR506" s="76"/>
      <c r="BS506" s="76"/>
      <c r="BT506" s="76"/>
      <c r="BU506" s="76"/>
      <c r="BV506" s="76"/>
      <c r="BW506" s="76"/>
      <c r="BX506" s="76"/>
      <c r="BY506" s="76"/>
      <c r="BZ506" s="76"/>
      <c r="CA506" s="76"/>
      <c r="CB506" s="76"/>
      <c r="CC506" s="76"/>
      <c r="CD506" s="76"/>
      <c r="CE506" s="76"/>
      <c r="CF506" s="76"/>
      <c r="CG506" s="76"/>
      <c r="CH506" s="76"/>
      <c r="CI506" s="76"/>
      <c r="CJ506" s="76"/>
      <c r="CK506" s="76"/>
      <c r="CL506" s="76"/>
      <c r="CM506" s="76"/>
      <c r="CN506" s="76"/>
      <c r="CO506" s="76"/>
      <c r="CP506" s="76"/>
      <c r="CQ506" s="76"/>
      <c r="CR506" s="76"/>
      <c r="CS506" s="76"/>
      <c r="CT506" s="76"/>
      <c r="CU506" s="76"/>
      <c r="CV506" s="76"/>
      <c r="CW506" s="76"/>
      <c r="CX506" s="76"/>
      <c r="CY506" s="76"/>
      <c r="CZ506" s="76"/>
      <c r="DA506" s="76"/>
      <c r="DB506" s="76"/>
      <c r="DC506" s="76"/>
      <c r="DD506" s="76"/>
      <c r="DE506" s="76"/>
      <c r="DF506" s="76"/>
      <c r="DG506" s="76"/>
      <c r="DH506" s="76"/>
      <c r="DI506" s="76"/>
      <c r="DJ506" s="76"/>
      <c r="DK506" s="76"/>
      <c r="DL506" s="76"/>
      <c r="DM506" s="76"/>
      <c r="DN506" s="76"/>
      <c r="DO506" s="76"/>
      <c r="DP506" s="76"/>
      <c r="DQ506" s="76"/>
      <c r="DR506" s="76"/>
      <c r="DS506" s="76"/>
      <c r="DT506" s="76"/>
      <c r="DU506" s="76"/>
      <c r="DV506" s="76"/>
      <c r="DW506" s="76"/>
      <c r="DX506" s="76"/>
      <c r="DY506" s="76"/>
      <c r="DZ506" s="76"/>
      <c r="EA506" s="76"/>
      <c r="EB506" s="76"/>
      <c r="EC506" s="76"/>
      <c r="ED506" s="76"/>
      <c r="EE506" s="76"/>
      <c r="EF506" s="76"/>
      <c r="EG506" s="76"/>
      <c r="EH506" s="76"/>
      <c r="EI506" s="76"/>
      <c r="EJ506" s="76"/>
      <c r="EK506" s="76"/>
      <c r="EL506" s="76"/>
      <c r="EM506" s="76"/>
      <c r="EN506" s="76"/>
      <c r="EO506" s="76"/>
      <c r="EP506" s="76"/>
      <c r="EQ506" s="76"/>
      <c r="ER506" s="76"/>
      <c r="ES506" s="76"/>
      <c r="ET506" s="76"/>
      <c r="EU506" s="76"/>
      <c r="EV506" s="76"/>
      <c r="EW506" s="76"/>
      <c r="EX506" s="76"/>
      <c r="EY506" s="76"/>
      <c r="EZ506" s="76"/>
      <c r="FA506" s="76"/>
      <c r="FB506" s="76"/>
      <c r="FC506" s="76"/>
      <c r="FD506" s="76"/>
      <c r="FE506" s="76"/>
      <c r="FF506" s="76"/>
      <c r="FG506" s="76"/>
      <c r="FH506" s="76"/>
      <c r="FI506" s="76"/>
      <c r="FJ506" s="76"/>
      <c r="FK506" s="76"/>
      <c r="FL506" s="76"/>
      <c r="FM506" s="76"/>
      <c r="FN506" s="76"/>
      <c r="FO506" s="76"/>
      <c r="FP506" s="76"/>
      <c r="FQ506" s="76"/>
      <c r="FR506" s="76"/>
      <c r="FS506" s="76"/>
      <c r="FT506" s="76"/>
      <c r="FU506" s="76"/>
      <c r="FV506" s="76"/>
      <c r="FW506" s="76"/>
      <c r="FX506" s="76"/>
      <c r="FY506" s="76"/>
      <c r="FZ506" s="76"/>
      <c r="GA506" s="76"/>
      <c r="GB506" s="76"/>
      <c r="GC506" s="76"/>
      <c r="GD506" s="76"/>
      <c r="GE506" s="76"/>
      <c r="GF506" s="76"/>
      <c r="GG506" s="76"/>
      <c r="GH506" s="76"/>
      <c r="GI506" s="76"/>
      <c r="GJ506" s="76"/>
      <c r="GK506" s="76"/>
      <c r="GL506" s="76"/>
      <c r="GM506" s="76"/>
      <c r="GN506" s="76"/>
      <c r="GO506" s="76"/>
      <c r="GP506" s="76"/>
      <c r="GQ506" s="76"/>
      <c r="GR506" s="76"/>
      <c r="GS506" s="76"/>
      <c r="GT506" s="76"/>
      <c r="GU506" s="76"/>
      <c r="GV506" s="76"/>
    </row>
    <row r="507" spans="2:204" s="156" customFormat="1" ht="18.75">
      <c r="B507" s="169">
        <v>500</v>
      </c>
      <c r="C507" s="356">
        <v>44378</v>
      </c>
      <c r="D507" s="354" t="s">
        <v>959</v>
      </c>
      <c r="E507" s="354"/>
      <c r="F507" s="406">
        <v>44384</v>
      </c>
      <c r="G507" s="11">
        <v>1</v>
      </c>
      <c r="H507" s="125" t="s">
        <v>1239</v>
      </c>
      <c r="I507" s="125" t="s">
        <v>916</v>
      </c>
      <c r="J507" s="123" t="s">
        <v>613</v>
      </c>
      <c r="K507" s="123" t="s">
        <v>1240</v>
      </c>
      <c r="L507" s="238">
        <v>2.0299999999999998</v>
      </c>
      <c r="M507" s="238">
        <v>2.0299999999999998</v>
      </c>
      <c r="N507" s="236">
        <f t="shared" si="31"/>
        <v>0</v>
      </c>
      <c r="O507" s="127">
        <v>43871</v>
      </c>
      <c r="P507" s="42">
        <v>17.100000000000001</v>
      </c>
      <c r="Q507" s="337" t="s">
        <v>1282</v>
      </c>
      <c r="R507" s="125" t="s">
        <v>52</v>
      </c>
      <c r="S507" s="125" t="s">
        <v>811</v>
      </c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  <c r="AF507" s="76"/>
      <c r="AG507" s="76"/>
      <c r="AH507" s="76"/>
      <c r="AI507" s="76"/>
      <c r="AJ507" s="76"/>
      <c r="AK507" s="76"/>
      <c r="AL507" s="76"/>
      <c r="AM507" s="76"/>
      <c r="AN507" s="76"/>
      <c r="AO507" s="76"/>
      <c r="AP507" s="76"/>
      <c r="AQ507" s="76"/>
      <c r="AR507" s="76"/>
      <c r="AS507" s="76"/>
      <c r="AT507" s="76"/>
      <c r="AU507" s="76"/>
      <c r="AV507" s="76"/>
      <c r="AW507" s="76"/>
      <c r="AX507" s="76"/>
      <c r="AY507" s="76"/>
      <c r="AZ507" s="76"/>
      <c r="BA507" s="76"/>
      <c r="BB507" s="76"/>
      <c r="BC507" s="76"/>
      <c r="BD507" s="76"/>
      <c r="BE507" s="76"/>
      <c r="BF507" s="76"/>
      <c r="BG507" s="76"/>
      <c r="BH507" s="76"/>
      <c r="BI507" s="76"/>
      <c r="BJ507" s="76"/>
      <c r="BK507" s="76"/>
      <c r="BL507" s="76"/>
      <c r="BM507" s="76"/>
      <c r="BN507" s="76"/>
      <c r="BO507" s="76"/>
      <c r="BP507" s="76"/>
      <c r="BQ507" s="76"/>
      <c r="BR507" s="76"/>
      <c r="BS507" s="76"/>
      <c r="BT507" s="76"/>
      <c r="BU507" s="76"/>
      <c r="BV507" s="76"/>
      <c r="BW507" s="76"/>
      <c r="BX507" s="76"/>
      <c r="BY507" s="76"/>
      <c r="BZ507" s="76"/>
      <c r="CA507" s="76"/>
      <c r="CB507" s="76"/>
      <c r="CC507" s="76"/>
      <c r="CD507" s="76"/>
      <c r="CE507" s="76"/>
      <c r="CF507" s="76"/>
      <c r="CG507" s="76"/>
      <c r="CH507" s="76"/>
      <c r="CI507" s="76"/>
      <c r="CJ507" s="76"/>
      <c r="CK507" s="76"/>
      <c r="CL507" s="76"/>
      <c r="CM507" s="76"/>
      <c r="CN507" s="76"/>
      <c r="CO507" s="76"/>
      <c r="CP507" s="76"/>
      <c r="CQ507" s="76"/>
      <c r="CR507" s="76"/>
      <c r="CS507" s="76"/>
      <c r="CT507" s="76"/>
      <c r="CU507" s="76"/>
      <c r="CV507" s="76"/>
      <c r="CW507" s="76"/>
      <c r="CX507" s="76"/>
      <c r="CY507" s="76"/>
      <c r="CZ507" s="76"/>
      <c r="DA507" s="76"/>
      <c r="DB507" s="76"/>
      <c r="DC507" s="76"/>
      <c r="DD507" s="76"/>
      <c r="DE507" s="76"/>
      <c r="DF507" s="76"/>
      <c r="DG507" s="76"/>
      <c r="DH507" s="76"/>
      <c r="DI507" s="76"/>
      <c r="DJ507" s="76"/>
      <c r="DK507" s="76"/>
      <c r="DL507" s="76"/>
      <c r="DM507" s="76"/>
      <c r="DN507" s="76"/>
      <c r="DO507" s="76"/>
      <c r="DP507" s="76"/>
      <c r="DQ507" s="76"/>
      <c r="DR507" s="76"/>
      <c r="DS507" s="76"/>
      <c r="DT507" s="76"/>
      <c r="DU507" s="76"/>
      <c r="DV507" s="76"/>
      <c r="DW507" s="76"/>
      <c r="DX507" s="76"/>
      <c r="DY507" s="76"/>
      <c r="DZ507" s="76"/>
      <c r="EA507" s="76"/>
      <c r="EB507" s="76"/>
      <c r="EC507" s="76"/>
      <c r="ED507" s="76"/>
      <c r="EE507" s="76"/>
      <c r="EF507" s="76"/>
      <c r="EG507" s="76"/>
      <c r="EH507" s="76"/>
      <c r="EI507" s="76"/>
      <c r="EJ507" s="76"/>
      <c r="EK507" s="76"/>
      <c r="EL507" s="76"/>
      <c r="EM507" s="76"/>
      <c r="EN507" s="76"/>
      <c r="EO507" s="76"/>
      <c r="EP507" s="76"/>
      <c r="EQ507" s="76"/>
      <c r="ER507" s="76"/>
      <c r="ES507" s="76"/>
      <c r="ET507" s="76"/>
      <c r="EU507" s="76"/>
      <c r="EV507" s="76"/>
      <c r="EW507" s="76"/>
      <c r="EX507" s="76"/>
      <c r="EY507" s="76"/>
      <c r="EZ507" s="76"/>
      <c r="FA507" s="76"/>
      <c r="FB507" s="76"/>
      <c r="FC507" s="76"/>
      <c r="FD507" s="76"/>
      <c r="FE507" s="76"/>
      <c r="FF507" s="76"/>
      <c r="FG507" s="76"/>
      <c r="FH507" s="76"/>
      <c r="FI507" s="76"/>
      <c r="FJ507" s="76"/>
      <c r="FK507" s="76"/>
      <c r="FL507" s="76"/>
      <c r="FM507" s="76"/>
      <c r="FN507" s="76"/>
      <c r="FO507" s="76"/>
      <c r="FP507" s="76"/>
      <c r="FQ507" s="76"/>
      <c r="FR507" s="76"/>
      <c r="FS507" s="76"/>
      <c r="FT507" s="76"/>
      <c r="FU507" s="76"/>
      <c r="FV507" s="76"/>
      <c r="FW507" s="76"/>
      <c r="FX507" s="76"/>
      <c r="FY507" s="76"/>
      <c r="FZ507" s="76"/>
      <c r="GA507" s="76"/>
      <c r="GB507" s="76"/>
      <c r="GC507" s="76"/>
      <c r="GD507" s="76"/>
      <c r="GE507" s="76"/>
      <c r="GF507" s="76"/>
      <c r="GG507" s="76"/>
      <c r="GH507" s="76"/>
      <c r="GI507" s="76"/>
      <c r="GJ507" s="76"/>
      <c r="GK507" s="76"/>
      <c r="GL507" s="76"/>
      <c r="GM507" s="76"/>
      <c r="GN507" s="76"/>
      <c r="GO507" s="76"/>
      <c r="GP507" s="76"/>
      <c r="GQ507" s="76"/>
      <c r="GR507" s="76"/>
      <c r="GS507" s="76"/>
      <c r="GT507" s="76"/>
      <c r="GU507" s="76"/>
      <c r="GV507" s="76"/>
    </row>
    <row r="508" spans="2:204" s="156" customFormat="1" ht="18.75">
      <c r="B508" s="169">
        <v>501</v>
      </c>
      <c r="C508" s="356">
        <v>44378</v>
      </c>
      <c r="D508" s="354" t="s">
        <v>959</v>
      </c>
      <c r="E508" s="354"/>
      <c r="F508" s="406">
        <v>44384</v>
      </c>
      <c r="G508" s="11">
        <v>1</v>
      </c>
      <c r="H508" s="125" t="s">
        <v>1239</v>
      </c>
      <c r="I508" s="125" t="s">
        <v>916</v>
      </c>
      <c r="J508" s="123" t="s">
        <v>613</v>
      </c>
      <c r="K508" s="123" t="s">
        <v>1241</v>
      </c>
      <c r="L508" s="238">
        <v>9.25</v>
      </c>
      <c r="M508" s="238">
        <v>9.25</v>
      </c>
      <c r="N508" s="236">
        <f t="shared" si="31"/>
        <v>0</v>
      </c>
      <c r="O508" s="127">
        <v>44203</v>
      </c>
      <c r="P508" s="42">
        <v>6.0333333333333332</v>
      </c>
      <c r="Q508" s="338" t="s">
        <v>1280</v>
      </c>
      <c r="R508" s="125" t="s">
        <v>20</v>
      </c>
      <c r="S508" s="125" t="s">
        <v>811</v>
      </c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  <c r="AI508" s="76"/>
      <c r="AJ508" s="76"/>
      <c r="AK508" s="76"/>
      <c r="AL508" s="76"/>
      <c r="AM508" s="76"/>
      <c r="AN508" s="76"/>
      <c r="AO508" s="76"/>
      <c r="AP508" s="76"/>
      <c r="AQ508" s="76"/>
      <c r="AR508" s="76"/>
      <c r="AS508" s="76"/>
      <c r="AT508" s="76"/>
      <c r="AU508" s="76"/>
      <c r="AV508" s="76"/>
      <c r="AW508" s="76"/>
      <c r="AX508" s="76"/>
      <c r="AY508" s="76"/>
      <c r="AZ508" s="76"/>
      <c r="BA508" s="76"/>
      <c r="BB508" s="76"/>
      <c r="BC508" s="76"/>
      <c r="BD508" s="76"/>
      <c r="BE508" s="76"/>
      <c r="BF508" s="76"/>
      <c r="BG508" s="76"/>
      <c r="BH508" s="76"/>
      <c r="BI508" s="76"/>
      <c r="BJ508" s="76"/>
      <c r="BK508" s="76"/>
      <c r="BL508" s="76"/>
      <c r="BM508" s="76"/>
      <c r="BN508" s="76"/>
      <c r="BO508" s="76"/>
      <c r="BP508" s="76"/>
      <c r="BQ508" s="76"/>
      <c r="BR508" s="76"/>
      <c r="BS508" s="76"/>
      <c r="BT508" s="76"/>
      <c r="BU508" s="76"/>
      <c r="BV508" s="76"/>
      <c r="BW508" s="76"/>
      <c r="BX508" s="76"/>
      <c r="BY508" s="76"/>
      <c r="BZ508" s="76"/>
      <c r="CA508" s="76"/>
      <c r="CB508" s="76"/>
      <c r="CC508" s="76"/>
      <c r="CD508" s="76"/>
      <c r="CE508" s="76"/>
      <c r="CF508" s="76"/>
      <c r="CG508" s="76"/>
      <c r="CH508" s="76"/>
      <c r="CI508" s="76"/>
      <c r="CJ508" s="76"/>
      <c r="CK508" s="76"/>
      <c r="CL508" s="76"/>
      <c r="CM508" s="76"/>
      <c r="CN508" s="76"/>
      <c r="CO508" s="76"/>
      <c r="CP508" s="76"/>
      <c r="CQ508" s="76"/>
      <c r="CR508" s="76"/>
      <c r="CS508" s="76"/>
      <c r="CT508" s="76"/>
      <c r="CU508" s="76"/>
      <c r="CV508" s="76"/>
      <c r="CW508" s="76"/>
      <c r="CX508" s="76"/>
      <c r="CY508" s="76"/>
      <c r="CZ508" s="76"/>
      <c r="DA508" s="76"/>
      <c r="DB508" s="76"/>
      <c r="DC508" s="76"/>
      <c r="DD508" s="76"/>
      <c r="DE508" s="76"/>
      <c r="DF508" s="76"/>
      <c r="DG508" s="76"/>
      <c r="DH508" s="76"/>
      <c r="DI508" s="76"/>
      <c r="DJ508" s="76"/>
      <c r="DK508" s="76"/>
      <c r="DL508" s="76"/>
      <c r="DM508" s="76"/>
      <c r="DN508" s="76"/>
      <c r="DO508" s="76"/>
      <c r="DP508" s="76"/>
      <c r="DQ508" s="76"/>
      <c r="DR508" s="76"/>
      <c r="DS508" s="76"/>
      <c r="DT508" s="76"/>
      <c r="DU508" s="76"/>
      <c r="DV508" s="76"/>
      <c r="DW508" s="76"/>
      <c r="DX508" s="76"/>
      <c r="DY508" s="76"/>
      <c r="DZ508" s="76"/>
      <c r="EA508" s="76"/>
      <c r="EB508" s="76"/>
      <c r="EC508" s="76"/>
      <c r="ED508" s="76"/>
      <c r="EE508" s="76"/>
      <c r="EF508" s="76"/>
      <c r="EG508" s="76"/>
      <c r="EH508" s="76"/>
      <c r="EI508" s="76"/>
      <c r="EJ508" s="76"/>
      <c r="EK508" s="76"/>
      <c r="EL508" s="76"/>
      <c r="EM508" s="76"/>
      <c r="EN508" s="76"/>
      <c r="EO508" s="76"/>
      <c r="EP508" s="76"/>
      <c r="EQ508" s="76"/>
      <c r="ER508" s="76"/>
      <c r="ES508" s="76"/>
      <c r="ET508" s="76"/>
      <c r="EU508" s="76"/>
      <c r="EV508" s="76"/>
      <c r="EW508" s="76"/>
      <c r="EX508" s="76"/>
      <c r="EY508" s="76"/>
      <c r="EZ508" s="76"/>
      <c r="FA508" s="76"/>
      <c r="FB508" s="76"/>
      <c r="FC508" s="76"/>
      <c r="FD508" s="76"/>
      <c r="FE508" s="76"/>
      <c r="FF508" s="76"/>
      <c r="FG508" s="76"/>
      <c r="FH508" s="76"/>
      <c r="FI508" s="76"/>
      <c r="FJ508" s="76"/>
      <c r="FK508" s="76"/>
      <c r="FL508" s="76"/>
      <c r="FM508" s="76"/>
      <c r="FN508" s="76"/>
      <c r="FO508" s="76"/>
      <c r="FP508" s="76"/>
      <c r="FQ508" s="76"/>
      <c r="FR508" s="76"/>
      <c r="FS508" s="76"/>
      <c r="FT508" s="76"/>
      <c r="FU508" s="76"/>
      <c r="FV508" s="76"/>
      <c r="FW508" s="76"/>
      <c r="FX508" s="76"/>
      <c r="FY508" s="76"/>
      <c r="FZ508" s="76"/>
      <c r="GA508" s="76"/>
      <c r="GB508" s="76"/>
      <c r="GC508" s="76"/>
      <c r="GD508" s="76"/>
      <c r="GE508" s="76"/>
      <c r="GF508" s="76"/>
      <c r="GG508" s="76"/>
      <c r="GH508" s="76"/>
      <c r="GI508" s="76"/>
      <c r="GJ508" s="76"/>
      <c r="GK508" s="76"/>
      <c r="GL508" s="76"/>
      <c r="GM508" s="76"/>
      <c r="GN508" s="76"/>
      <c r="GO508" s="76"/>
      <c r="GP508" s="76"/>
      <c r="GQ508" s="76"/>
      <c r="GR508" s="76"/>
      <c r="GS508" s="76"/>
      <c r="GT508" s="76"/>
      <c r="GU508" s="76"/>
      <c r="GV508" s="76"/>
    </row>
    <row r="509" spans="2:204" s="156" customFormat="1" ht="18.75">
      <c r="B509" s="169">
        <v>502</v>
      </c>
      <c r="C509" s="356">
        <v>44378</v>
      </c>
      <c r="D509" s="354" t="s">
        <v>959</v>
      </c>
      <c r="E509" s="354"/>
      <c r="F509" s="406">
        <v>44384</v>
      </c>
      <c r="G509" s="11">
        <v>1</v>
      </c>
      <c r="H509" s="125" t="s">
        <v>1239</v>
      </c>
      <c r="I509" s="125" t="s">
        <v>916</v>
      </c>
      <c r="J509" s="123" t="s">
        <v>121</v>
      </c>
      <c r="K509" s="123" t="s">
        <v>1242</v>
      </c>
      <c r="L509" s="238">
        <v>9.7200000000000006</v>
      </c>
      <c r="M509" s="238">
        <v>4</v>
      </c>
      <c r="N509" s="236">
        <f t="shared" si="31"/>
        <v>5.7200000000000006</v>
      </c>
      <c r="O509" s="127">
        <v>44107</v>
      </c>
      <c r="P509" s="42">
        <v>9.2333333333333325</v>
      </c>
      <c r="Q509" s="337" t="s">
        <v>1282</v>
      </c>
      <c r="R509" s="125" t="s">
        <v>54</v>
      </c>
      <c r="S509" s="125" t="s">
        <v>130</v>
      </c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  <c r="AI509" s="76"/>
      <c r="AJ509" s="76"/>
      <c r="AK509" s="76"/>
      <c r="AL509" s="76"/>
      <c r="AM509" s="76"/>
      <c r="AN509" s="76"/>
      <c r="AO509" s="76"/>
      <c r="AP509" s="76"/>
      <c r="AQ509" s="76"/>
      <c r="AR509" s="76"/>
      <c r="AS509" s="76"/>
      <c r="AT509" s="76"/>
      <c r="AU509" s="76"/>
      <c r="AV509" s="76"/>
      <c r="AW509" s="76"/>
      <c r="AX509" s="76"/>
      <c r="AY509" s="76"/>
      <c r="AZ509" s="76"/>
      <c r="BA509" s="76"/>
      <c r="BB509" s="76"/>
      <c r="BC509" s="76"/>
      <c r="BD509" s="76"/>
      <c r="BE509" s="76"/>
      <c r="BF509" s="76"/>
      <c r="BG509" s="76"/>
      <c r="BH509" s="76"/>
      <c r="BI509" s="76"/>
      <c r="BJ509" s="76"/>
      <c r="BK509" s="76"/>
      <c r="BL509" s="76"/>
      <c r="BM509" s="76"/>
      <c r="BN509" s="76"/>
      <c r="BO509" s="76"/>
      <c r="BP509" s="76"/>
      <c r="BQ509" s="76"/>
      <c r="BR509" s="76"/>
      <c r="BS509" s="76"/>
      <c r="BT509" s="76"/>
      <c r="BU509" s="76"/>
      <c r="BV509" s="76"/>
      <c r="BW509" s="76"/>
      <c r="BX509" s="76"/>
      <c r="BY509" s="76"/>
      <c r="BZ509" s="76"/>
      <c r="CA509" s="76"/>
      <c r="CB509" s="76"/>
      <c r="CC509" s="76"/>
      <c r="CD509" s="76"/>
      <c r="CE509" s="76"/>
      <c r="CF509" s="76"/>
      <c r="CG509" s="76"/>
      <c r="CH509" s="76"/>
      <c r="CI509" s="76"/>
      <c r="CJ509" s="76"/>
      <c r="CK509" s="76"/>
      <c r="CL509" s="76"/>
      <c r="CM509" s="76"/>
      <c r="CN509" s="76"/>
      <c r="CO509" s="76"/>
      <c r="CP509" s="76"/>
      <c r="CQ509" s="76"/>
      <c r="CR509" s="76"/>
      <c r="CS509" s="76"/>
      <c r="CT509" s="76"/>
      <c r="CU509" s="76"/>
      <c r="CV509" s="76"/>
      <c r="CW509" s="76"/>
      <c r="CX509" s="76"/>
      <c r="CY509" s="76"/>
      <c r="CZ509" s="76"/>
      <c r="DA509" s="76"/>
      <c r="DB509" s="76"/>
      <c r="DC509" s="76"/>
      <c r="DD509" s="76"/>
      <c r="DE509" s="76"/>
      <c r="DF509" s="76"/>
      <c r="DG509" s="76"/>
      <c r="DH509" s="76"/>
      <c r="DI509" s="76"/>
      <c r="DJ509" s="76"/>
      <c r="DK509" s="76"/>
      <c r="DL509" s="76"/>
      <c r="DM509" s="76"/>
      <c r="DN509" s="76"/>
      <c r="DO509" s="76"/>
      <c r="DP509" s="76"/>
      <c r="DQ509" s="76"/>
      <c r="DR509" s="76"/>
      <c r="DS509" s="76"/>
      <c r="DT509" s="76"/>
      <c r="DU509" s="76"/>
      <c r="DV509" s="76"/>
      <c r="DW509" s="76"/>
      <c r="DX509" s="76"/>
      <c r="DY509" s="76"/>
      <c r="DZ509" s="76"/>
      <c r="EA509" s="76"/>
      <c r="EB509" s="76"/>
      <c r="EC509" s="76"/>
      <c r="ED509" s="76"/>
      <c r="EE509" s="76"/>
      <c r="EF509" s="76"/>
      <c r="EG509" s="76"/>
      <c r="EH509" s="76"/>
      <c r="EI509" s="76"/>
      <c r="EJ509" s="76"/>
      <c r="EK509" s="76"/>
      <c r="EL509" s="76"/>
      <c r="EM509" s="76"/>
      <c r="EN509" s="76"/>
      <c r="EO509" s="76"/>
      <c r="EP509" s="76"/>
      <c r="EQ509" s="76"/>
      <c r="ER509" s="76"/>
      <c r="ES509" s="76"/>
      <c r="ET509" s="76"/>
      <c r="EU509" s="76"/>
      <c r="EV509" s="76"/>
      <c r="EW509" s="76"/>
      <c r="EX509" s="76"/>
      <c r="EY509" s="76"/>
      <c r="EZ509" s="76"/>
      <c r="FA509" s="76"/>
      <c r="FB509" s="76"/>
      <c r="FC509" s="76"/>
      <c r="FD509" s="76"/>
      <c r="FE509" s="76"/>
      <c r="FF509" s="76"/>
      <c r="FG509" s="76"/>
      <c r="FH509" s="76"/>
      <c r="FI509" s="76"/>
      <c r="FJ509" s="76"/>
      <c r="FK509" s="76"/>
      <c r="FL509" s="76"/>
      <c r="FM509" s="76"/>
      <c r="FN509" s="76"/>
      <c r="FO509" s="76"/>
      <c r="FP509" s="76"/>
      <c r="FQ509" s="76"/>
      <c r="FR509" s="76"/>
      <c r="FS509" s="76"/>
      <c r="FT509" s="76"/>
      <c r="FU509" s="76"/>
      <c r="FV509" s="76"/>
      <c r="FW509" s="76"/>
      <c r="FX509" s="76"/>
      <c r="FY509" s="76"/>
      <c r="FZ509" s="76"/>
      <c r="GA509" s="76"/>
      <c r="GB509" s="76"/>
      <c r="GC509" s="76"/>
      <c r="GD509" s="76"/>
      <c r="GE509" s="76"/>
      <c r="GF509" s="76"/>
      <c r="GG509" s="76"/>
      <c r="GH509" s="76"/>
      <c r="GI509" s="76"/>
      <c r="GJ509" s="76"/>
      <c r="GK509" s="76"/>
      <c r="GL509" s="76"/>
      <c r="GM509" s="76"/>
      <c r="GN509" s="76"/>
      <c r="GO509" s="76"/>
      <c r="GP509" s="76"/>
      <c r="GQ509" s="76"/>
      <c r="GR509" s="76"/>
      <c r="GS509" s="76"/>
      <c r="GT509" s="76"/>
      <c r="GU509" s="76"/>
      <c r="GV509" s="76"/>
    </row>
    <row r="510" spans="2:204" s="156" customFormat="1" ht="18.75">
      <c r="B510" s="169">
        <v>503</v>
      </c>
      <c r="C510" s="356">
        <v>44378</v>
      </c>
      <c r="D510" s="354" t="s">
        <v>959</v>
      </c>
      <c r="E510" s="354"/>
      <c r="F510" s="406">
        <v>44384</v>
      </c>
      <c r="G510" s="11">
        <v>1</v>
      </c>
      <c r="H510" s="125" t="s">
        <v>1239</v>
      </c>
      <c r="I510" s="125" t="s">
        <v>916</v>
      </c>
      <c r="J510" s="123" t="s">
        <v>393</v>
      </c>
      <c r="K510" s="123" t="s">
        <v>610</v>
      </c>
      <c r="L510" s="238">
        <v>11.34</v>
      </c>
      <c r="M510" s="238">
        <v>11.34</v>
      </c>
      <c r="N510" s="236">
        <f t="shared" si="31"/>
        <v>0</v>
      </c>
      <c r="O510" s="127">
        <v>44108</v>
      </c>
      <c r="P510" s="42">
        <v>9.1999999999999993</v>
      </c>
      <c r="Q510" s="337" t="s">
        <v>1282</v>
      </c>
      <c r="R510" s="125" t="s">
        <v>20</v>
      </c>
      <c r="S510" s="125" t="s">
        <v>56</v>
      </c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  <c r="AH510" s="76"/>
      <c r="AI510" s="76"/>
      <c r="AJ510" s="76"/>
      <c r="AK510" s="76"/>
      <c r="AL510" s="76"/>
      <c r="AM510" s="76"/>
      <c r="AN510" s="76"/>
      <c r="AO510" s="76"/>
      <c r="AP510" s="76"/>
      <c r="AQ510" s="76"/>
      <c r="AR510" s="76"/>
      <c r="AS510" s="76"/>
      <c r="AT510" s="76"/>
      <c r="AU510" s="76"/>
      <c r="AV510" s="76"/>
      <c r="AW510" s="76"/>
      <c r="AX510" s="76"/>
      <c r="AY510" s="76"/>
      <c r="AZ510" s="76"/>
      <c r="BA510" s="76"/>
      <c r="BB510" s="76"/>
      <c r="BC510" s="76"/>
      <c r="BD510" s="76"/>
      <c r="BE510" s="76"/>
      <c r="BF510" s="76"/>
      <c r="BG510" s="76"/>
      <c r="BH510" s="76"/>
      <c r="BI510" s="76"/>
      <c r="BJ510" s="76"/>
      <c r="BK510" s="76"/>
      <c r="BL510" s="76"/>
      <c r="BM510" s="76"/>
      <c r="BN510" s="76"/>
      <c r="BO510" s="76"/>
      <c r="BP510" s="76"/>
      <c r="BQ510" s="76"/>
      <c r="BR510" s="76"/>
      <c r="BS510" s="76"/>
      <c r="BT510" s="76"/>
      <c r="BU510" s="76"/>
      <c r="BV510" s="76"/>
      <c r="BW510" s="76"/>
      <c r="BX510" s="76"/>
      <c r="BY510" s="76"/>
      <c r="BZ510" s="76"/>
      <c r="CA510" s="76"/>
      <c r="CB510" s="76"/>
      <c r="CC510" s="76"/>
      <c r="CD510" s="76"/>
      <c r="CE510" s="76"/>
      <c r="CF510" s="76"/>
      <c r="CG510" s="76"/>
      <c r="CH510" s="76"/>
      <c r="CI510" s="76"/>
      <c r="CJ510" s="76"/>
      <c r="CK510" s="76"/>
      <c r="CL510" s="76"/>
      <c r="CM510" s="76"/>
      <c r="CN510" s="76"/>
      <c r="CO510" s="76"/>
      <c r="CP510" s="76"/>
      <c r="CQ510" s="76"/>
      <c r="CR510" s="76"/>
      <c r="CS510" s="76"/>
      <c r="CT510" s="76"/>
      <c r="CU510" s="76"/>
      <c r="CV510" s="76"/>
      <c r="CW510" s="76"/>
      <c r="CX510" s="76"/>
      <c r="CY510" s="76"/>
      <c r="CZ510" s="76"/>
      <c r="DA510" s="76"/>
      <c r="DB510" s="76"/>
      <c r="DC510" s="76"/>
      <c r="DD510" s="76"/>
      <c r="DE510" s="76"/>
      <c r="DF510" s="76"/>
      <c r="DG510" s="76"/>
      <c r="DH510" s="76"/>
      <c r="DI510" s="76"/>
      <c r="DJ510" s="76"/>
      <c r="DK510" s="76"/>
      <c r="DL510" s="76"/>
      <c r="DM510" s="76"/>
      <c r="DN510" s="76"/>
      <c r="DO510" s="76"/>
      <c r="DP510" s="76"/>
      <c r="DQ510" s="76"/>
      <c r="DR510" s="76"/>
      <c r="DS510" s="76"/>
      <c r="DT510" s="76"/>
      <c r="DU510" s="76"/>
      <c r="DV510" s="76"/>
      <c r="DW510" s="76"/>
      <c r="DX510" s="76"/>
      <c r="DY510" s="76"/>
      <c r="DZ510" s="76"/>
      <c r="EA510" s="76"/>
      <c r="EB510" s="76"/>
      <c r="EC510" s="76"/>
      <c r="ED510" s="76"/>
      <c r="EE510" s="76"/>
      <c r="EF510" s="76"/>
      <c r="EG510" s="76"/>
      <c r="EH510" s="76"/>
      <c r="EI510" s="76"/>
      <c r="EJ510" s="76"/>
      <c r="EK510" s="76"/>
      <c r="EL510" s="76"/>
      <c r="EM510" s="76"/>
      <c r="EN510" s="76"/>
      <c r="EO510" s="76"/>
      <c r="EP510" s="76"/>
      <c r="EQ510" s="76"/>
      <c r="ER510" s="76"/>
      <c r="ES510" s="76"/>
      <c r="ET510" s="76"/>
      <c r="EU510" s="76"/>
      <c r="EV510" s="76"/>
      <c r="EW510" s="76"/>
      <c r="EX510" s="76"/>
      <c r="EY510" s="76"/>
      <c r="EZ510" s="76"/>
      <c r="FA510" s="76"/>
      <c r="FB510" s="76"/>
      <c r="FC510" s="76"/>
      <c r="FD510" s="76"/>
      <c r="FE510" s="76"/>
      <c r="FF510" s="76"/>
      <c r="FG510" s="76"/>
      <c r="FH510" s="76"/>
      <c r="FI510" s="76"/>
      <c r="FJ510" s="76"/>
      <c r="FK510" s="76"/>
      <c r="FL510" s="76"/>
      <c r="FM510" s="76"/>
      <c r="FN510" s="76"/>
      <c r="FO510" s="76"/>
      <c r="FP510" s="76"/>
      <c r="FQ510" s="76"/>
      <c r="FR510" s="76"/>
      <c r="FS510" s="76"/>
      <c r="FT510" s="76"/>
      <c r="FU510" s="76"/>
      <c r="FV510" s="76"/>
      <c r="FW510" s="76"/>
      <c r="FX510" s="76"/>
      <c r="FY510" s="76"/>
      <c r="FZ510" s="76"/>
      <c r="GA510" s="76"/>
      <c r="GB510" s="76"/>
      <c r="GC510" s="76"/>
      <c r="GD510" s="76"/>
      <c r="GE510" s="76"/>
      <c r="GF510" s="76"/>
      <c r="GG510" s="76"/>
      <c r="GH510" s="76"/>
      <c r="GI510" s="76"/>
      <c r="GJ510" s="76"/>
      <c r="GK510" s="76"/>
      <c r="GL510" s="76"/>
      <c r="GM510" s="76"/>
      <c r="GN510" s="76"/>
      <c r="GO510" s="76"/>
      <c r="GP510" s="76"/>
      <c r="GQ510" s="76"/>
      <c r="GR510" s="76"/>
      <c r="GS510" s="76"/>
      <c r="GT510" s="76"/>
      <c r="GU510" s="76"/>
      <c r="GV510" s="76"/>
    </row>
    <row r="511" spans="2:204" s="156" customFormat="1" ht="18.75">
      <c r="B511" s="169">
        <v>504</v>
      </c>
      <c r="C511" s="356">
        <v>44378</v>
      </c>
      <c r="D511" s="354" t="s">
        <v>959</v>
      </c>
      <c r="E511" s="354"/>
      <c r="F511" s="406">
        <v>44384</v>
      </c>
      <c r="G511" s="11">
        <v>1</v>
      </c>
      <c r="H511" s="125" t="s">
        <v>1239</v>
      </c>
      <c r="I511" s="125" t="s">
        <v>916</v>
      </c>
      <c r="J511" s="123" t="s">
        <v>393</v>
      </c>
      <c r="K511" s="123" t="s">
        <v>1243</v>
      </c>
      <c r="L511" s="238">
        <v>3.18</v>
      </c>
      <c r="M511" s="238">
        <v>3.18</v>
      </c>
      <c r="N511" s="236">
        <f t="shared" si="31"/>
        <v>0</v>
      </c>
      <c r="O511" s="127">
        <v>44101</v>
      </c>
      <c r="P511" s="42">
        <v>9.4333333333333336</v>
      </c>
      <c r="Q511" s="337" t="s">
        <v>1282</v>
      </c>
      <c r="R511" s="125" t="s">
        <v>20</v>
      </c>
      <c r="S511" s="125" t="s">
        <v>56</v>
      </c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6"/>
      <c r="AF511" s="76"/>
      <c r="AG511" s="76"/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  <c r="AR511" s="76"/>
      <c r="AS511" s="76"/>
      <c r="AT511" s="76"/>
      <c r="AU511" s="76"/>
      <c r="AV511" s="76"/>
      <c r="AW511" s="76"/>
      <c r="AX511" s="76"/>
      <c r="AY511" s="76"/>
      <c r="AZ511" s="76"/>
      <c r="BA511" s="76"/>
      <c r="BB511" s="76"/>
      <c r="BC511" s="76"/>
      <c r="BD511" s="76"/>
      <c r="BE511" s="76"/>
      <c r="BF511" s="76"/>
      <c r="BG511" s="76"/>
      <c r="BH511" s="76"/>
      <c r="BI511" s="76"/>
      <c r="BJ511" s="76"/>
      <c r="BK511" s="76"/>
      <c r="BL511" s="76"/>
      <c r="BM511" s="76"/>
      <c r="BN511" s="76"/>
      <c r="BO511" s="76"/>
      <c r="BP511" s="76"/>
      <c r="BQ511" s="76"/>
      <c r="BR511" s="76"/>
      <c r="BS511" s="76"/>
      <c r="BT511" s="76"/>
      <c r="BU511" s="76"/>
      <c r="BV511" s="76"/>
      <c r="BW511" s="76"/>
      <c r="BX511" s="76"/>
      <c r="BY511" s="76"/>
      <c r="BZ511" s="76"/>
      <c r="CA511" s="76"/>
      <c r="CB511" s="76"/>
      <c r="CC511" s="76"/>
      <c r="CD511" s="76"/>
      <c r="CE511" s="76"/>
      <c r="CF511" s="76"/>
      <c r="CG511" s="76"/>
      <c r="CH511" s="76"/>
      <c r="CI511" s="76"/>
      <c r="CJ511" s="76"/>
      <c r="CK511" s="76"/>
      <c r="CL511" s="76"/>
      <c r="CM511" s="76"/>
      <c r="CN511" s="76"/>
      <c r="CO511" s="76"/>
      <c r="CP511" s="76"/>
      <c r="CQ511" s="76"/>
      <c r="CR511" s="76"/>
      <c r="CS511" s="76"/>
      <c r="CT511" s="76"/>
      <c r="CU511" s="76"/>
      <c r="CV511" s="76"/>
      <c r="CW511" s="76"/>
      <c r="CX511" s="76"/>
      <c r="CY511" s="76"/>
      <c r="CZ511" s="76"/>
      <c r="DA511" s="76"/>
      <c r="DB511" s="76"/>
      <c r="DC511" s="76"/>
      <c r="DD511" s="76"/>
      <c r="DE511" s="76"/>
      <c r="DF511" s="76"/>
      <c r="DG511" s="76"/>
      <c r="DH511" s="76"/>
      <c r="DI511" s="76"/>
      <c r="DJ511" s="76"/>
      <c r="DK511" s="76"/>
      <c r="DL511" s="76"/>
      <c r="DM511" s="76"/>
      <c r="DN511" s="76"/>
      <c r="DO511" s="76"/>
      <c r="DP511" s="76"/>
      <c r="DQ511" s="76"/>
      <c r="DR511" s="76"/>
      <c r="DS511" s="76"/>
      <c r="DT511" s="76"/>
      <c r="DU511" s="76"/>
      <c r="DV511" s="76"/>
      <c r="DW511" s="76"/>
      <c r="DX511" s="76"/>
      <c r="DY511" s="76"/>
      <c r="DZ511" s="76"/>
      <c r="EA511" s="76"/>
      <c r="EB511" s="76"/>
      <c r="EC511" s="76"/>
      <c r="ED511" s="76"/>
      <c r="EE511" s="76"/>
      <c r="EF511" s="76"/>
      <c r="EG511" s="76"/>
      <c r="EH511" s="76"/>
      <c r="EI511" s="76"/>
      <c r="EJ511" s="76"/>
      <c r="EK511" s="76"/>
      <c r="EL511" s="76"/>
      <c r="EM511" s="76"/>
      <c r="EN511" s="76"/>
      <c r="EO511" s="76"/>
      <c r="EP511" s="76"/>
      <c r="EQ511" s="76"/>
      <c r="ER511" s="76"/>
      <c r="ES511" s="76"/>
      <c r="ET511" s="76"/>
      <c r="EU511" s="76"/>
      <c r="EV511" s="76"/>
      <c r="EW511" s="76"/>
      <c r="EX511" s="76"/>
      <c r="EY511" s="76"/>
      <c r="EZ511" s="76"/>
      <c r="FA511" s="76"/>
      <c r="FB511" s="76"/>
      <c r="FC511" s="76"/>
      <c r="FD511" s="76"/>
      <c r="FE511" s="76"/>
      <c r="FF511" s="76"/>
      <c r="FG511" s="76"/>
      <c r="FH511" s="76"/>
      <c r="FI511" s="76"/>
      <c r="FJ511" s="76"/>
      <c r="FK511" s="76"/>
      <c r="FL511" s="76"/>
      <c r="FM511" s="76"/>
      <c r="FN511" s="76"/>
      <c r="FO511" s="76"/>
      <c r="FP511" s="76"/>
      <c r="FQ511" s="76"/>
      <c r="FR511" s="76"/>
      <c r="FS511" s="76"/>
      <c r="FT511" s="76"/>
      <c r="FU511" s="76"/>
      <c r="FV511" s="76"/>
      <c r="FW511" s="76"/>
      <c r="FX511" s="76"/>
      <c r="FY511" s="76"/>
      <c r="FZ511" s="76"/>
      <c r="GA511" s="76"/>
      <c r="GB511" s="76"/>
      <c r="GC511" s="76"/>
      <c r="GD511" s="76"/>
      <c r="GE511" s="76"/>
      <c r="GF511" s="76"/>
      <c r="GG511" s="76"/>
      <c r="GH511" s="76"/>
      <c r="GI511" s="76"/>
      <c r="GJ511" s="76"/>
      <c r="GK511" s="76"/>
      <c r="GL511" s="76"/>
      <c r="GM511" s="76"/>
      <c r="GN511" s="76"/>
      <c r="GO511" s="76"/>
      <c r="GP511" s="76"/>
      <c r="GQ511" s="76"/>
      <c r="GR511" s="76"/>
      <c r="GS511" s="76"/>
      <c r="GT511" s="76"/>
      <c r="GU511" s="76"/>
      <c r="GV511" s="76"/>
    </row>
    <row r="512" spans="2:204" s="156" customFormat="1" ht="18.75">
      <c r="B512" s="169">
        <v>505</v>
      </c>
      <c r="C512" s="356">
        <v>44378</v>
      </c>
      <c r="D512" s="354" t="s">
        <v>959</v>
      </c>
      <c r="E512" s="354"/>
      <c r="F512" s="406">
        <v>44384</v>
      </c>
      <c r="G512" s="11">
        <v>1</v>
      </c>
      <c r="H512" s="125" t="s">
        <v>1239</v>
      </c>
      <c r="I512" s="125" t="s">
        <v>916</v>
      </c>
      <c r="J512" s="123" t="s">
        <v>393</v>
      </c>
      <c r="K512" s="123" t="s">
        <v>1244</v>
      </c>
      <c r="L512" s="238">
        <v>3</v>
      </c>
      <c r="M512" s="238">
        <v>0.2</v>
      </c>
      <c r="N512" s="236">
        <f t="shared" si="31"/>
        <v>2.8</v>
      </c>
      <c r="O512" s="127">
        <v>44107</v>
      </c>
      <c r="P512" s="42">
        <v>9.2333333333333325</v>
      </c>
      <c r="Q512" s="337" t="s">
        <v>1282</v>
      </c>
      <c r="R512" s="125" t="s">
        <v>20</v>
      </c>
      <c r="S512" s="125" t="s">
        <v>56</v>
      </c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  <c r="AE512" s="76"/>
      <c r="AF512" s="76"/>
      <c r="AG512" s="76"/>
      <c r="AH512" s="76"/>
      <c r="AI512" s="76"/>
      <c r="AJ512" s="76"/>
      <c r="AK512" s="76"/>
      <c r="AL512" s="76"/>
      <c r="AM512" s="76"/>
      <c r="AN512" s="76"/>
      <c r="AO512" s="76"/>
      <c r="AP512" s="76"/>
      <c r="AQ512" s="76"/>
      <c r="AR512" s="76"/>
      <c r="AS512" s="76"/>
      <c r="AT512" s="76"/>
      <c r="AU512" s="76"/>
      <c r="AV512" s="76"/>
      <c r="AW512" s="76"/>
      <c r="AX512" s="76"/>
      <c r="AY512" s="76"/>
      <c r="AZ512" s="76"/>
      <c r="BA512" s="76"/>
      <c r="BB512" s="76"/>
      <c r="BC512" s="76"/>
      <c r="BD512" s="76"/>
      <c r="BE512" s="76"/>
      <c r="BF512" s="76"/>
      <c r="BG512" s="76"/>
      <c r="BH512" s="76"/>
      <c r="BI512" s="76"/>
      <c r="BJ512" s="76"/>
      <c r="BK512" s="76"/>
      <c r="BL512" s="76"/>
      <c r="BM512" s="76"/>
      <c r="BN512" s="76"/>
      <c r="BO512" s="76"/>
      <c r="BP512" s="76"/>
      <c r="BQ512" s="76"/>
      <c r="BR512" s="76"/>
      <c r="BS512" s="76"/>
      <c r="BT512" s="76"/>
      <c r="BU512" s="76"/>
      <c r="BV512" s="76"/>
      <c r="BW512" s="76"/>
      <c r="BX512" s="76"/>
      <c r="BY512" s="76"/>
      <c r="BZ512" s="76"/>
      <c r="CA512" s="76"/>
      <c r="CB512" s="76"/>
      <c r="CC512" s="76"/>
      <c r="CD512" s="76"/>
      <c r="CE512" s="76"/>
      <c r="CF512" s="76"/>
      <c r="CG512" s="76"/>
      <c r="CH512" s="76"/>
      <c r="CI512" s="76"/>
      <c r="CJ512" s="76"/>
      <c r="CK512" s="76"/>
      <c r="CL512" s="76"/>
      <c r="CM512" s="76"/>
      <c r="CN512" s="76"/>
      <c r="CO512" s="76"/>
      <c r="CP512" s="76"/>
      <c r="CQ512" s="76"/>
      <c r="CR512" s="76"/>
      <c r="CS512" s="76"/>
      <c r="CT512" s="76"/>
      <c r="CU512" s="76"/>
      <c r="CV512" s="76"/>
      <c r="CW512" s="76"/>
      <c r="CX512" s="76"/>
      <c r="CY512" s="76"/>
      <c r="CZ512" s="76"/>
      <c r="DA512" s="76"/>
      <c r="DB512" s="76"/>
      <c r="DC512" s="76"/>
      <c r="DD512" s="76"/>
      <c r="DE512" s="76"/>
      <c r="DF512" s="76"/>
      <c r="DG512" s="76"/>
      <c r="DH512" s="76"/>
      <c r="DI512" s="76"/>
      <c r="DJ512" s="76"/>
      <c r="DK512" s="76"/>
      <c r="DL512" s="76"/>
      <c r="DM512" s="76"/>
      <c r="DN512" s="76"/>
      <c r="DO512" s="76"/>
      <c r="DP512" s="76"/>
      <c r="DQ512" s="76"/>
      <c r="DR512" s="76"/>
      <c r="DS512" s="76"/>
      <c r="DT512" s="76"/>
      <c r="DU512" s="76"/>
      <c r="DV512" s="76"/>
      <c r="DW512" s="76"/>
      <c r="DX512" s="76"/>
      <c r="DY512" s="76"/>
      <c r="DZ512" s="76"/>
      <c r="EA512" s="76"/>
      <c r="EB512" s="76"/>
      <c r="EC512" s="76"/>
      <c r="ED512" s="76"/>
      <c r="EE512" s="76"/>
      <c r="EF512" s="76"/>
      <c r="EG512" s="76"/>
      <c r="EH512" s="76"/>
      <c r="EI512" s="76"/>
      <c r="EJ512" s="76"/>
      <c r="EK512" s="76"/>
      <c r="EL512" s="76"/>
      <c r="EM512" s="76"/>
      <c r="EN512" s="76"/>
      <c r="EO512" s="76"/>
      <c r="EP512" s="76"/>
      <c r="EQ512" s="76"/>
      <c r="ER512" s="76"/>
      <c r="ES512" s="76"/>
      <c r="ET512" s="76"/>
      <c r="EU512" s="76"/>
      <c r="EV512" s="76"/>
      <c r="EW512" s="76"/>
      <c r="EX512" s="76"/>
      <c r="EY512" s="76"/>
      <c r="EZ512" s="76"/>
      <c r="FA512" s="76"/>
      <c r="FB512" s="76"/>
      <c r="FC512" s="76"/>
      <c r="FD512" s="76"/>
      <c r="FE512" s="76"/>
      <c r="FF512" s="76"/>
      <c r="FG512" s="76"/>
      <c r="FH512" s="76"/>
      <c r="FI512" s="76"/>
      <c r="FJ512" s="76"/>
      <c r="FK512" s="76"/>
      <c r="FL512" s="76"/>
      <c r="FM512" s="76"/>
      <c r="FN512" s="76"/>
      <c r="FO512" s="76"/>
      <c r="FP512" s="76"/>
      <c r="FQ512" s="76"/>
      <c r="FR512" s="76"/>
      <c r="FS512" s="76"/>
      <c r="FT512" s="76"/>
      <c r="FU512" s="76"/>
      <c r="FV512" s="76"/>
      <c r="FW512" s="76"/>
      <c r="FX512" s="76"/>
      <c r="FY512" s="76"/>
      <c r="FZ512" s="76"/>
      <c r="GA512" s="76"/>
      <c r="GB512" s="76"/>
      <c r="GC512" s="76"/>
      <c r="GD512" s="76"/>
      <c r="GE512" s="76"/>
      <c r="GF512" s="76"/>
      <c r="GG512" s="76"/>
      <c r="GH512" s="76"/>
      <c r="GI512" s="76"/>
      <c r="GJ512" s="76"/>
      <c r="GK512" s="76"/>
      <c r="GL512" s="76"/>
      <c r="GM512" s="76"/>
      <c r="GN512" s="76"/>
      <c r="GO512" s="76"/>
      <c r="GP512" s="76"/>
      <c r="GQ512" s="76"/>
      <c r="GR512" s="76"/>
      <c r="GS512" s="76"/>
      <c r="GT512" s="76"/>
      <c r="GU512" s="76"/>
      <c r="GV512" s="76"/>
    </row>
    <row r="513" spans="2:204" s="156" customFormat="1" ht="18.75">
      <c r="B513" s="169">
        <v>506</v>
      </c>
      <c r="C513" s="356">
        <v>44378</v>
      </c>
      <c r="D513" s="354" t="s">
        <v>959</v>
      </c>
      <c r="E513" s="354"/>
      <c r="F513" s="406">
        <v>44384</v>
      </c>
      <c r="G513" s="11">
        <v>1</v>
      </c>
      <c r="H513" s="125" t="s">
        <v>1239</v>
      </c>
      <c r="I513" s="125" t="s">
        <v>916</v>
      </c>
      <c r="J513" s="123" t="s">
        <v>125</v>
      </c>
      <c r="K513" s="123" t="s">
        <v>826</v>
      </c>
      <c r="L513" s="238">
        <v>4.8</v>
      </c>
      <c r="M513" s="238">
        <v>4</v>
      </c>
      <c r="N513" s="236">
        <f t="shared" si="31"/>
        <v>0.79999999999999982</v>
      </c>
      <c r="O513" s="127">
        <v>44048</v>
      </c>
      <c r="P513" s="42">
        <v>11.2</v>
      </c>
      <c r="Q513" s="337" t="s">
        <v>1282</v>
      </c>
      <c r="R513" s="125" t="s">
        <v>20</v>
      </c>
      <c r="S513" s="125" t="s">
        <v>56</v>
      </c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  <c r="AF513" s="76"/>
      <c r="AG513" s="76"/>
      <c r="AH513" s="76"/>
      <c r="AI513" s="76"/>
      <c r="AJ513" s="76"/>
      <c r="AK513" s="76"/>
      <c r="AL513" s="76"/>
      <c r="AM513" s="76"/>
      <c r="AN513" s="76"/>
      <c r="AO513" s="76"/>
      <c r="AP513" s="76"/>
      <c r="AQ513" s="76"/>
      <c r="AR513" s="76"/>
      <c r="AS513" s="76"/>
      <c r="AT513" s="76"/>
      <c r="AU513" s="76"/>
      <c r="AV513" s="76"/>
      <c r="AW513" s="76"/>
      <c r="AX513" s="76"/>
      <c r="AY513" s="76"/>
      <c r="AZ513" s="76"/>
      <c r="BA513" s="76"/>
      <c r="BB513" s="76"/>
      <c r="BC513" s="76"/>
      <c r="BD513" s="76"/>
      <c r="BE513" s="76"/>
      <c r="BF513" s="76"/>
      <c r="BG513" s="76"/>
      <c r="BH513" s="76"/>
      <c r="BI513" s="76"/>
      <c r="BJ513" s="76"/>
      <c r="BK513" s="76"/>
      <c r="BL513" s="76"/>
      <c r="BM513" s="76"/>
      <c r="BN513" s="76"/>
      <c r="BO513" s="76"/>
      <c r="BP513" s="76"/>
      <c r="BQ513" s="76"/>
      <c r="BR513" s="76"/>
      <c r="BS513" s="76"/>
      <c r="BT513" s="76"/>
      <c r="BU513" s="76"/>
      <c r="BV513" s="76"/>
      <c r="BW513" s="76"/>
      <c r="BX513" s="76"/>
      <c r="BY513" s="76"/>
      <c r="BZ513" s="76"/>
      <c r="CA513" s="76"/>
      <c r="CB513" s="76"/>
      <c r="CC513" s="76"/>
      <c r="CD513" s="76"/>
      <c r="CE513" s="76"/>
      <c r="CF513" s="76"/>
      <c r="CG513" s="76"/>
      <c r="CH513" s="76"/>
      <c r="CI513" s="76"/>
      <c r="CJ513" s="76"/>
      <c r="CK513" s="76"/>
      <c r="CL513" s="76"/>
      <c r="CM513" s="76"/>
      <c r="CN513" s="76"/>
      <c r="CO513" s="76"/>
      <c r="CP513" s="76"/>
      <c r="CQ513" s="76"/>
      <c r="CR513" s="76"/>
      <c r="CS513" s="76"/>
      <c r="CT513" s="76"/>
      <c r="CU513" s="76"/>
      <c r="CV513" s="76"/>
      <c r="CW513" s="76"/>
      <c r="CX513" s="76"/>
      <c r="CY513" s="76"/>
      <c r="CZ513" s="76"/>
      <c r="DA513" s="76"/>
      <c r="DB513" s="76"/>
      <c r="DC513" s="76"/>
      <c r="DD513" s="76"/>
      <c r="DE513" s="76"/>
      <c r="DF513" s="76"/>
      <c r="DG513" s="76"/>
      <c r="DH513" s="76"/>
      <c r="DI513" s="76"/>
      <c r="DJ513" s="76"/>
      <c r="DK513" s="76"/>
      <c r="DL513" s="76"/>
      <c r="DM513" s="76"/>
      <c r="DN513" s="76"/>
      <c r="DO513" s="76"/>
      <c r="DP513" s="76"/>
      <c r="DQ513" s="76"/>
      <c r="DR513" s="76"/>
      <c r="DS513" s="76"/>
      <c r="DT513" s="76"/>
      <c r="DU513" s="76"/>
      <c r="DV513" s="76"/>
      <c r="DW513" s="76"/>
      <c r="DX513" s="76"/>
      <c r="DY513" s="76"/>
      <c r="DZ513" s="76"/>
      <c r="EA513" s="76"/>
      <c r="EB513" s="76"/>
      <c r="EC513" s="76"/>
      <c r="ED513" s="76"/>
      <c r="EE513" s="76"/>
      <c r="EF513" s="76"/>
      <c r="EG513" s="76"/>
      <c r="EH513" s="76"/>
      <c r="EI513" s="76"/>
      <c r="EJ513" s="76"/>
      <c r="EK513" s="76"/>
      <c r="EL513" s="76"/>
      <c r="EM513" s="76"/>
      <c r="EN513" s="76"/>
      <c r="EO513" s="76"/>
      <c r="EP513" s="76"/>
      <c r="EQ513" s="76"/>
      <c r="ER513" s="76"/>
      <c r="ES513" s="76"/>
      <c r="ET513" s="76"/>
      <c r="EU513" s="76"/>
      <c r="EV513" s="76"/>
      <c r="EW513" s="76"/>
      <c r="EX513" s="76"/>
      <c r="EY513" s="76"/>
      <c r="EZ513" s="76"/>
      <c r="FA513" s="76"/>
      <c r="FB513" s="76"/>
      <c r="FC513" s="76"/>
      <c r="FD513" s="76"/>
      <c r="FE513" s="76"/>
      <c r="FF513" s="76"/>
      <c r="FG513" s="76"/>
      <c r="FH513" s="76"/>
      <c r="FI513" s="76"/>
      <c r="FJ513" s="76"/>
      <c r="FK513" s="76"/>
      <c r="FL513" s="76"/>
      <c r="FM513" s="76"/>
      <c r="FN513" s="76"/>
      <c r="FO513" s="76"/>
      <c r="FP513" s="76"/>
      <c r="FQ513" s="76"/>
      <c r="FR513" s="76"/>
      <c r="FS513" s="76"/>
      <c r="FT513" s="76"/>
      <c r="FU513" s="76"/>
      <c r="FV513" s="76"/>
      <c r="FW513" s="76"/>
      <c r="FX513" s="76"/>
      <c r="FY513" s="76"/>
      <c r="FZ513" s="76"/>
      <c r="GA513" s="76"/>
      <c r="GB513" s="76"/>
      <c r="GC513" s="76"/>
      <c r="GD513" s="76"/>
      <c r="GE513" s="76"/>
      <c r="GF513" s="76"/>
      <c r="GG513" s="76"/>
      <c r="GH513" s="76"/>
      <c r="GI513" s="76"/>
      <c r="GJ513" s="76"/>
      <c r="GK513" s="76"/>
      <c r="GL513" s="76"/>
      <c r="GM513" s="76"/>
      <c r="GN513" s="76"/>
      <c r="GO513" s="76"/>
      <c r="GP513" s="76"/>
      <c r="GQ513" s="76"/>
      <c r="GR513" s="76"/>
      <c r="GS513" s="76"/>
      <c r="GT513" s="76"/>
      <c r="GU513" s="76"/>
      <c r="GV513" s="76"/>
    </row>
    <row r="514" spans="2:204" s="156" customFormat="1" ht="18.75">
      <c r="B514" s="169">
        <v>507</v>
      </c>
      <c r="C514" s="356">
        <v>44378</v>
      </c>
      <c r="D514" s="354" t="s">
        <v>959</v>
      </c>
      <c r="E514" s="354"/>
      <c r="F514" s="406">
        <v>44384</v>
      </c>
      <c r="G514" s="11">
        <v>2</v>
      </c>
      <c r="H514" s="125" t="s">
        <v>184</v>
      </c>
      <c r="I514" s="125" t="s">
        <v>123</v>
      </c>
      <c r="J514" s="123" t="s">
        <v>789</v>
      </c>
      <c r="K514" s="123" t="s">
        <v>1245</v>
      </c>
      <c r="L514" s="238">
        <v>3.77</v>
      </c>
      <c r="M514" s="238">
        <v>3.77</v>
      </c>
      <c r="N514" s="236">
        <f t="shared" si="31"/>
        <v>0</v>
      </c>
      <c r="O514" s="127">
        <v>44056</v>
      </c>
      <c r="P514" s="42">
        <v>10.933333333333334</v>
      </c>
      <c r="Q514" s="337" t="s">
        <v>1282</v>
      </c>
      <c r="R514" s="125" t="s">
        <v>52</v>
      </c>
      <c r="S514" s="125" t="s">
        <v>109</v>
      </c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  <c r="AF514" s="76"/>
      <c r="AG514" s="76"/>
      <c r="AH514" s="76"/>
      <c r="AI514" s="76"/>
      <c r="AJ514" s="76"/>
      <c r="AK514" s="76"/>
      <c r="AL514" s="76"/>
      <c r="AM514" s="76"/>
      <c r="AN514" s="76"/>
      <c r="AO514" s="76"/>
      <c r="AP514" s="76"/>
      <c r="AQ514" s="76"/>
      <c r="AR514" s="76"/>
      <c r="AS514" s="76"/>
      <c r="AT514" s="76"/>
      <c r="AU514" s="76"/>
      <c r="AV514" s="76"/>
      <c r="AW514" s="76"/>
      <c r="AX514" s="76"/>
      <c r="AY514" s="76"/>
      <c r="AZ514" s="76"/>
      <c r="BA514" s="76"/>
      <c r="BB514" s="76"/>
      <c r="BC514" s="76"/>
      <c r="BD514" s="76"/>
      <c r="BE514" s="76"/>
      <c r="BF514" s="76"/>
      <c r="BG514" s="76"/>
      <c r="BH514" s="76"/>
      <c r="BI514" s="76"/>
      <c r="BJ514" s="76"/>
      <c r="BK514" s="76"/>
      <c r="BL514" s="76"/>
      <c r="BM514" s="76"/>
      <c r="BN514" s="76"/>
      <c r="BO514" s="76"/>
      <c r="BP514" s="76"/>
      <c r="BQ514" s="76"/>
      <c r="BR514" s="76"/>
      <c r="BS514" s="76"/>
      <c r="BT514" s="76"/>
      <c r="BU514" s="76"/>
      <c r="BV514" s="76"/>
      <c r="BW514" s="76"/>
      <c r="BX514" s="76"/>
      <c r="BY514" s="76"/>
      <c r="BZ514" s="76"/>
      <c r="CA514" s="76"/>
      <c r="CB514" s="76"/>
      <c r="CC514" s="76"/>
      <c r="CD514" s="76"/>
      <c r="CE514" s="76"/>
      <c r="CF514" s="76"/>
      <c r="CG514" s="76"/>
      <c r="CH514" s="76"/>
      <c r="CI514" s="76"/>
      <c r="CJ514" s="76"/>
      <c r="CK514" s="76"/>
      <c r="CL514" s="76"/>
      <c r="CM514" s="76"/>
      <c r="CN514" s="76"/>
      <c r="CO514" s="76"/>
      <c r="CP514" s="76"/>
      <c r="CQ514" s="76"/>
      <c r="CR514" s="76"/>
      <c r="CS514" s="76"/>
      <c r="CT514" s="76"/>
      <c r="CU514" s="76"/>
      <c r="CV514" s="76"/>
      <c r="CW514" s="76"/>
      <c r="CX514" s="76"/>
      <c r="CY514" s="76"/>
      <c r="CZ514" s="76"/>
      <c r="DA514" s="76"/>
      <c r="DB514" s="76"/>
      <c r="DC514" s="76"/>
      <c r="DD514" s="76"/>
      <c r="DE514" s="76"/>
      <c r="DF514" s="76"/>
      <c r="DG514" s="76"/>
      <c r="DH514" s="76"/>
      <c r="DI514" s="76"/>
      <c r="DJ514" s="76"/>
      <c r="DK514" s="76"/>
      <c r="DL514" s="76"/>
      <c r="DM514" s="76"/>
      <c r="DN514" s="76"/>
      <c r="DO514" s="76"/>
      <c r="DP514" s="76"/>
      <c r="DQ514" s="76"/>
      <c r="DR514" s="76"/>
      <c r="DS514" s="76"/>
      <c r="DT514" s="76"/>
      <c r="DU514" s="76"/>
      <c r="DV514" s="76"/>
      <c r="DW514" s="76"/>
      <c r="DX514" s="76"/>
      <c r="DY514" s="76"/>
      <c r="DZ514" s="76"/>
      <c r="EA514" s="76"/>
      <c r="EB514" s="76"/>
      <c r="EC514" s="76"/>
      <c r="ED514" s="76"/>
      <c r="EE514" s="76"/>
      <c r="EF514" s="76"/>
      <c r="EG514" s="76"/>
      <c r="EH514" s="76"/>
      <c r="EI514" s="76"/>
      <c r="EJ514" s="76"/>
      <c r="EK514" s="76"/>
      <c r="EL514" s="76"/>
      <c r="EM514" s="76"/>
      <c r="EN514" s="76"/>
      <c r="EO514" s="76"/>
      <c r="EP514" s="76"/>
      <c r="EQ514" s="76"/>
      <c r="ER514" s="76"/>
      <c r="ES514" s="76"/>
      <c r="ET514" s="76"/>
      <c r="EU514" s="76"/>
      <c r="EV514" s="76"/>
      <c r="EW514" s="76"/>
      <c r="EX514" s="76"/>
      <c r="EY514" s="76"/>
      <c r="EZ514" s="76"/>
      <c r="FA514" s="76"/>
      <c r="FB514" s="76"/>
      <c r="FC514" s="76"/>
      <c r="FD514" s="76"/>
      <c r="FE514" s="76"/>
      <c r="FF514" s="76"/>
      <c r="FG514" s="76"/>
      <c r="FH514" s="76"/>
      <c r="FI514" s="76"/>
      <c r="FJ514" s="76"/>
      <c r="FK514" s="76"/>
      <c r="FL514" s="76"/>
      <c r="FM514" s="76"/>
      <c r="FN514" s="76"/>
      <c r="FO514" s="76"/>
      <c r="FP514" s="76"/>
      <c r="FQ514" s="76"/>
      <c r="FR514" s="76"/>
      <c r="FS514" s="76"/>
      <c r="FT514" s="76"/>
      <c r="FU514" s="76"/>
      <c r="FV514" s="76"/>
      <c r="FW514" s="76"/>
      <c r="FX514" s="76"/>
      <c r="FY514" s="76"/>
      <c r="FZ514" s="76"/>
      <c r="GA514" s="76"/>
      <c r="GB514" s="76"/>
      <c r="GC514" s="76"/>
      <c r="GD514" s="76"/>
      <c r="GE514" s="76"/>
      <c r="GF514" s="76"/>
      <c r="GG514" s="76"/>
      <c r="GH514" s="76"/>
      <c r="GI514" s="76"/>
      <c r="GJ514" s="76"/>
      <c r="GK514" s="76"/>
      <c r="GL514" s="76"/>
      <c r="GM514" s="76"/>
      <c r="GN514" s="76"/>
      <c r="GO514" s="76"/>
      <c r="GP514" s="76"/>
      <c r="GQ514" s="76"/>
      <c r="GR514" s="76"/>
      <c r="GS514" s="76"/>
      <c r="GT514" s="76"/>
      <c r="GU514" s="76"/>
      <c r="GV514" s="76"/>
    </row>
    <row r="515" spans="2:204" s="156" customFormat="1" ht="18.75">
      <c r="B515" s="169">
        <v>508</v>
      </c>
      <c r="C515" s="356">
        <v>44378</v>
      </c>
      <c r="D515" s="354" t="s">
        <v>958</v>
      </c>
      <c r="E515" s="354"/>
      <c r="F515" s="406">
        <v>44385</v>
      </c>
      <c r="G515" s="11">
        <v>1</v>
      </c>
      <c r="H515" s="125" t="s">
        <v>16</v>
      </c>
      <c r="I515" s="125" t="s">
        <v>184</v>
      </c>
      <c r="J515" s="123" t="s">
        <v>873</v>
      </c>
      <c r="K515" s="123" t="s">
        <v>1246</v>
      </c>
      <c r="L515" s="238">
        <v>3.94</v>
      </c>
      <c r="M515" s="238">
        <v>3.94</v>
      </c>
      <c r="N515" s="236">
        <f t="shared" si="31"/>
        <v>0</v>
      </c>
      <c r="O515" s="127">
        <v>44041</v>
      </c>
      <c r="P515" s="42">
        <v>11.466666666666667</v>
      </c>
      <c r="Q515" s="337" t="s">
        <v>1282</v>
      </c>
      <c r="R515" s="125" t="s">
        <v>20</v>
      </c>
      <c r="S515" s="125" t="s">
        <v>56</v>
      </c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  <c r="AF515" s="76"/>
      <c r="AG515" s="76"/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  <c r="AR515" s="76"/>
      <c r="AS515" s="76"/>
      <c r="AT515" s="76"/>
      <c r="AU515" s="76"/>
      <c r="AV515" s="76"/>
      <c r="AW515" s="76"/>
      <c r="AX515" s="76"/>
      <c r="AY515" s="76"/>
      <c r="AZ515" s="76"/>
      <c r="BA515" s="76"/>
      <c r="BB515" s="76"/>
      <c r="BC515" s="76"/>
      <c r="BD515" s="76"/>
      <c r="BE515" s="76"/>
      <c r="BF515" s="76"/>
      <c r="BG515" s="76"/>
      <c r="BH515" s="76"/>
      <c r="BI515" s="76"/>
      <c r="BJ515" s="76"/>
      <c r="BK515" s="76"/>
      <c r="BL515" s="76"/>
      <c r="BM515" s="76"/>
      <c r="BN515" s="76"/>
      <c r="BO515" s="76"/>
      <c r="BP515" s="76"/>
      <c r="BQ515" s="76"/>
      <c r="BR515" s="76"/>
      <c r="BS515" s="76"/>
      <c r="BT515" s="76"/>
      <c r="BU515" s="76"/>
      <c r="BV515" s="76"/>
      <c r="BW515" s="76"/>
      <c r="BX515" s="76"/>
      <c r="BY515" s="76"/>
      <c r="BZ515" s="76"/>
      <c r="CA515" s="76"/>
      <c r="CB515" s="76"/>
      <c r="CC515" s="76"/>
      <c r="CD515" s="76"/>
      <c r="CE515" s="76"/>
      <c r="CF515" s="76"/>
      <c r="CG515" s="76"/>
      <c r="CH515" s="76"/>
      <c r="CI515" s="76"/>
      <c r="CJ515" s="76"/>
      <c r="CK515" s="76"/>
      <c r="CL515" s="76"/>
      <c r="CM515" s="76"/>
      <c r="CN515" s="76"/>
      <c r="CO515" s="76"/>
      <c r="CP515" s="76"/>
      <c r="CQ515" s="76"/>
      <c r="CR515" s="76"/>
      <c r="CS515" s="76"/>
      <c r="CT515" s="76"/>
      <c r="CU515" s="76"/>
      <c r="CV515" s="76"/>
      <c r="CW515" s="76"/>
      <c r="CX515" s="76"/>
      <c r="CY515" s="76"/>
      <c r="CZ515" s="76"/>
      <c r="DA515" s="76"/>
      <c r="DB515" s="76"/>
      <c r="DC515" s="76"/>
      <c r="DD515" s="76"/>
      <c r="DE515" s="76"/>
      <c r="DF515" s="76"/>
      <c r="DG515" s="76"/>
      <c r="DH515" s="76"/>
      <c r="DI515" s="76"/>
      <c r="DJ515" s="76"/>
      <c r="DK515" s="76"/>
      <c r="DL515" s="76"/>
      <c r="DM515" s="76"/>
      <c r="DN515" s="76"/>
      <c r="DO515" s="76"/>
      <c r="DP515" s="76"/>
      <c r="DQ515" s="76"/>
      <c r="DR515" s="76"/>
      <c r="DS515" s="76"/>
      <c r="DT515" s="76"/>
      <c r="DU515" s="76"/>
      <c r="DV515" s="76"/>
      <c r="DW515" s="76"/>
      <c r="DX515" s="76"/>
      <c r="DY515" s="76"/>
      <c r="DZ515" s="76"/>
      <c r="EA515" s="76"/>
      <c r="EB515" s="76"/>
      <c r="EC515" s="76"/>
      <c r="ED515" s="76"/>
      <c r="EE515" s="76"/>
      <c r="EF515" s="76"/>
      <c r="EG515" s="76"/>
      <c r="EH515" s="76"/>
      <c r="EI515" s="76"/>
      <c r="EJ515" s="76"/>
      <c r="EK515" s="76"/>
      <c r="EL515" s="76"/>
      <c r="EM515" s="76"/>
      <c r="EN515" s="76"/>
      <c r="EO515" s="76"/>
      <c r="EP515" s="76"/>
      <c r="EQ515" s="76"/>
      <c r="ER515" s="76"/>
      <c r="ES515" s="76"/>
      <c r="ET515" s="76"/>
      <c r="EU515" s="76"/>
      <c r="EV515" s="76"/>
      <c r="EW515" s="76"/>
      <c r="EX515" s="76"/>
      <c r="EY515" s="76"/>
      <c r="EZ515" s="76"/>
      <c r="FA515" s="76"/>
      <c r="FB515" s="76"/>
      <c r="FC515" s="76"/>
      <c r="FD515" s="76"/>
      <c r="FE515" s="76"/>
      <c r="FF515" s="76"/>
      <c r="FG515" s="76"/>
      <c r="FH515" s="76"/>
      <c r="FI515" s="76"/>
      <c r="FJ515" s="76"/>
      <c r="FK515" s="76"/>
      <c r="FL515" s="76"/>
      <c r="FM515" s="76"/>
      <c r="FN515" s="76"/>
      <c r="FO515" s="76"/>
      <c r="FP515" s="76"/>
      <c r="FQ515" s="76"/>
      <c r="FR515" s="76"/>
      <c r="FS515" s="76"/>
      <c r="FT515" s="76"/>
      <c r="FU515" s="76"/>
      <c r="FV515" s="76"/>
      <c r="FW515" s="76"/>
      <c r="FX515" s="76"/>
      <c r="FY515" s="76"/>
      <c r="FZ515" s="76"/>
      <c r="GA515" s="76"/>
      <c r="GB515" s="76"/>
      <c r="GC515" s="76"/>
      <c r="GD515" s="76"/>
      <c r="GE515" s="76"/>
      <c r="GF515" s="76"/>
      <c r="GG515" s="76"/>
      <c r="GH515" s="76"/>
      <c r="GI515" s="76"/>
      <c r="GJ515" s="76"/>
      <c r="GK515" s="76"/>
      <c r="GL515" s="76"/>
      <c r="GM515" s="76"/>
      <c r="GN515" s="76"/>
      <c r="GO515" s="76"/>
      <c r="GP515" s="76"/>
      <c r="GQ515" s="76"/>
      <c r="GR515" s="76"/>
      <c r="GS515" s="76"/>
      <c r="GT515" s="76"/>
      <c r="GU515" s="76"/>
      <c r="GV515" s="76"/>
    </row>
    <row r="516" spans="2:204" s="156" customFormat="1" ht="18.75">
      <c r="B516" s="169">
        <v>509</v>
      </c>
      <c r="C516" s="356">
        <v>44378</v>
      </c>
      <c r="D516" s="354" t="s">
        <v>958</v>
      </c>
      <c r="E516" s="354"/>
      <c r="F516" s="406">
        <v>44385</v>
      </c>
      <c r="G516" s="11">
        <v>1</v>
      </c>
      <c r="H516" s="125" t="s">
        <v>16</v>
      </c>
      <c r="I516" s="125" t="s">
        <v>184</v>
      </c>
      <c r="J516" s="123" t="s">
        <v>873</v>
      </c>
      <c r="K516" s="123" t="s">
        <v>1162</v>
      </c>
      <c r="L516" s="238">
        <v>3.89</v>
      </c>
      <c r="M516" s="238">
        <v>2.39</v>
      </c>
      <c r="N516" s="236">
        <f t="shared" si="31"/>
        <v>1.5</v>
      </c>
      <c r="O516" s="127">
        <v>44041</v>
      </c>
      <c r="P516" s="42">
        <v>11.466666666666667</v>
      </c>
      <c r="Q516" s="337" t="s">
        <v>1282</v>
      </c>
      <c r="R516" s="125" t="s">
        <v>20</v>
      </c>
      <c r="S516" s="125" t="s">
        <v>56</v>
      </c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  <c r="AE516" s="76"/>
      <c r="AF516" s="76"/>
      <c r="AG516" s="76"/>
      <c r="AH516" s="76"/>
      <c r="AI516" s="76"/>
      <c r="AJ516" s="76"/>
      <c r="AK516" s="76"/>
      <c r="AL516" s="76"/>
      <c r="AM516" s="76"/>
      <c r="AN516" s="76"/>
      <c r="AO516" s="76"/>
      <c r="AP516" s="76"/>
      <c r="AQ516" s="76"/>
      <c r="AR516" s="76"/>
      <c r="AS516" s="76"/>
      <c r="AT516" s="76"/>
      <c r="AU516" s="76"/>
      <c r="AV516" s="76"/>
      <c r="AW516" s="76"/>
      <c r="AX516" s="76"/>
      <c r="AY516" s="76"/>
      <c r="AZ516" s="76"/>
      <c r="BA516" s="76"/>
      <c r="BB516" s="76"/>
      <c r="BC516" s="76"/>
      <c r="BD516" s="76"/>
      <c r="BE516" s="76"/>
      <c r="BF516" s="76"/>
      <c r="BG516" s="76"/>
      <c r="BH516" s="76"/>
      <c r="BI516" s="76"/>
      <c r="BJ516" s="76"/>
      <c r="BK516" s="76"/>
      <c r="BL516" s="76"/>
      <c r="BM516" s="76"/>
      <c r="BN516" s="76"/>
      <c r="BO516" s="76"/>
      <c r="BP516" s="76"/>
      <c r="BQ516" s="76"/>
      <c r="BR516" s="76"/>
      <c r="BS516" s="76"/>
      <c r="BT516" s="76"/>
      <c r="BU516" s="76"/>
      <c r="BV516" s="76"/>
      <c r="BW516" s="76"/>
      <c r="BX516" s="76"/>
      <c r="BY516" s="76"/>
      <c r="BZ516" s="76"/>
      <c r="CA516" s="76"/>
      <c r="CB516" s="76"/>
      <c r="CC516" s="76"/>
      <c r="CD516" s="76"/>
      <c r="CE516" s="76"/>
      <c r="CF516" s="76"/>
      <c r="CG516" s="76"/>
      <c r="CH516" s="76"/>
      <c r="CI516" s="76"/>
      <c r="CJ516" s="76"/>
      <c r="CK516" s="76"/>
      <c r="CL516" s="76"/>
      <c r="CM516" s="76"/>
      <c r="CN516" s="76"/>
      <c r="CO516" s="76"/>
      <c r="CP516" s="76"/>
      <c r="CQ516" s="76"/>
      <c r="CR516" s="76"/>
      <c r="CS516" s="76"/>
      <c r="CT516" s="76"/>
      <c r="CU516" s="76"/>
      <c r="CV516" s="76"/>
      <c r="CW516" s="76"/>
      <c r="CX516" s="76"/>
      <c r="CY516" s="76"/>
      <c r="CZ516" s="76"/>
      <c r="DA516" s="76"/>
      <c r="DB516" s="76"/>
      <c r="DC516" s="76"/>
      <c r="DD516" s="76"/>
      <c r="DE516" s="76"/>
      <c r="DF516" s="76"/>
      <c r="DG516" s="76"/>
      <c r="DH516" s="76"/>
      <c r="DI516" s="76"/>
      <c r="DJ516" s="76"/>
      <c r="DK516" s="76"/>
      <c r="DL516" s="76"/>
      <c r="DM516" s="76"/>
      <c r="DN516" s="76"/>
      <c r="DO516" s="76"/>
      <c r="DP516" s="76"/>
      <c r="DQ516" s="76"/>
      <c r="DR516" s="76"/>
      <c r="DS516" s="76"/>
      <c r="DT516" s="76"/>
      <c r="DU516" s="76"/>
      <c r="DV516" s="76"/>
      <c r="DW516" s="76"/>
      <c r="DX516" s="76"/>
      <c r="DY516" s="76"/>
      <c r="DZ516" s="76"/>
      <c r="EA516" s="76"/>
      <c r="EB516" s="76"/>
      <c r="EC516" s="76"/>
      <c r="ED516" s="76"/>
      <c r="EE516" s="76"/>
      <c r="EF516" s="76"/>
      <c r="EG516" s="76"/>
      <c r="EH516" s="76"/>
      <c r="EI516" s="76"/>
      <c r="EJ516" s="76"/>
      <c r="EK516" s="76"/>
      <c r="EL516" s="76"/>
      <c r="EM516" s="76"/>
      <c r="EN516" s="76"/>
      <c r="EO516" s="76"/>
      <c r="EP516" s="76"/>
      <c r="EQ516" s="76"/>
      <c r="ER516" s="76"/>
      <c r="ES516" s="76"/>
      <c r="ET516" s="76"/>
      <c r="EU516" s="76"/>
      <c r="EV516" s="76"/>
      <c r="EW516" s="76"/>
      <c r="EX516" s="76"/>
      <c r="EY516" s="76"/>
      <c r="EZ516" s="76"/>
      <c r="FA516" s="76"/>
      <c r="FB516" s="76"/>
      <c r="FC516" s="76"/>
      <c r="FD516" s="76"/>
      <c r="FE516" s="76"/>
      <c r="FF516" s="76"/>
      <c r="FG516" s="76"/>
      <c r="FH516" s="76"/>
      <c r="FI516" s="76"/>
      <c r="FJ516" s="76"/>
      <c r="FK516" s="76"/>
      <c r="FL516" s="76"/>
      <c r="FM516" s="76"/>
      <c r="FN516" s="76"/>
      <c r="FO516" s="76"/>
      <c r="FP516" s="76"/>
      <c r="FQ516" s="76"/>
      <c r="FR516" s="76"/>
      <c r="FS516" s="76"/>
      <c r="FT516" s="76"/>
      <c r="FU516" s="76"/>
      <c r="FV516" s="76"/>
      <c r="FW516" s="76"/>
      <c r="FX516" s="76"/>
      <c r="FY516" s="76"/>
      <c r="FZ516" s="76"/>
      <c r="GA516" s="76"/>
      <c r="GB516" s="76"/>
      <c r="GC516" s="76"/>
      <c r="GD516" s="76"/>
      <c r="GE516" s="76"/>
      <c r="GF516" s="76"/>
      <c r="GG516" s="76"/>
      <c r="GH516" s="76"/>
      <c r="GI516" s="76"/>
      <c r="GJ516" s="76"/>
      <c r="GK516" s="76"/>
      <c r="GL516" s="76"/>
      <c r="GM516" s="76"/>
      <c r="GN516" s="76"/>
      <c r="GO516" s="76"/>
      <c r="GP516" s="76"/>
      <c r="GQ516" s="76"/>
      <c r="GR516" s="76"/>
      <c r="GS516" s="76"/>
      <c r="GT516" s="76"/>
      <c r="GU516" s="76"/>
      <c r="GV516" s="76"/>
    </row>
    <row r="517" spans="2:204" s="156" customFormat="1" ht="18.75">
      <c r="B517" s="169">
        <v>510</v>
      </c>
      <c r="C517" s="356">
        <v>44378</v>
      </c>
      <c r="D517" s="354" t="s">
        <v>958</v>
      </c>
      <c r="E517" s="354"/>
      <c r="F517" s="406">
        <v>44385</v>
      </c>
      <c r="G517" s="14">
        <v>3</v>
      </c>
      <c r="H517" s="125" t="s">
        <v>740</v>
      </c>
      <c r="I517" s="125" t="s">
        <v>31</v>
      </c>
      <c r="J517" s="123" t="s">
        <v>775</v>
      </c>
      <c r="K517" s="123" t="s">
        <v>1161</v>
      </c>
      <c r="L517" s="238">
        <v>5.2</v>
      </c>
      <c r="M517" s="238">
        <v>4</v>
      </c>
      <c r="N517" s="236">
        <f t="shared" si="31"/>
        <v>1.2000000000000002</v>
      </c>
      <c r="O517" s="127">
        <v>44041</v>
      </c>
      <c r="P517" s="42">
        <v>11.466666666666667</v>
      </c>
      <c r="Q517" s="337" t="s">
        <v>1282</v>
      </c>
      <c r="R517" s="125" t="s">
        <v>52</v>
      </c>
      <c r="S517" s="125" t="s">
        <v>112</v>
      </c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  <c r="AE517" s="76"/>
      <c r="AF517" s="76"/>
      <c r="AG517" s="76"/>
      <c r="AH517" s="76"/>
      <c r="AI517" s="76"/>
      <c r="AJ517" s="76"/>
      <c r="AK517" s="76"/>
      <c r="AL517" s="76"/>
      <c r="AM517" s="76"/>
      <c r="AN517" s="76"/>
      <c r="AO517" s="76"/>
      <c r="AP517" s="76"/>
      <c r="AQ517" s="76"/>
      <c r="AR517" s="76"/>
      <c r="AS517" s="76"/>
      <c r="AT517" s="76"/>
      <c r="AU517" s="76"/>
      <c r="AV517" s="76"/>
      <c r="AW517" s="76"/>
      <c r="AX517" s="76"/>
      <c r="AY517" s="76"/>
      <c r="AZ517" s="76"/>
      <c r="BA517" s="76"/>
      <c r="BB517" s="76"/>
      <c r="BC517" s="76"/>
      <c r="BD517" s="76"/>
      <c r="BE517" s="76"/>
      <c r="BF517" s="76"/>
      <c r="BG517" s="76"/>
      <c r="BH517" s="76"/>
      <c r="BI517" s="76"/>
      <c r="BJ517" s="76"/>
      <c r="BK517" s="76"/>
      <c r="BL517" s="76"/>
      <c r="BM517" s="76"/>
      <c r="BN517" s="76"/>
      <c r="BO517" s="76"/>
      <c r="BP517" s="76"/>
      <c r="BQ517" s="76"/>
      <c r="BR517" s="76"/>
      <c r="BS517" s="76"/>
      <c r="BT517" s="76"/>
      <c r="BU517" s="76"/>
      <c r="BV517" s="76"/>
      <c r="BW517" s="76"/>
      <c r="BX517" s="76"/>
      <c r="BY517" s="76"/>
      <c r="BZ517" s="76"/>
      <c r="CA517" s="76"/>
      <c r="CB517" s="76"/>
      <c r="CC517" s="76"/>
      <c r="CD517" s="76"/>
      <c r="CE517" s="76"/>
      <c r="CF517" s="76"/>
      <c r="CG517" s="76"/>
      <c r="CH517" s="76"/>
      <c r="CI517" s="76"/>
      <c r="CJ517" s="76"/>
      <c r="CK517" s="76"/>
      <c r="CL517" s="76"/>
      <c r="CM517" s="76"/>
      <c r="CN517" s="76"/>
      <c r="CO517" s="76"/>
      <c r="CP517" s="76"/>
      <c r="CQ517" s="76"/>
      <c r="CR517" s="76"/>
      <c r="CS517" s="76"/>
      <c r="CT517" s="76"/>
      <c r="CU517" s="76"/>
      <c r="CV517" s="76"/>
      <c r="CW517" s="76"/>
      <c r="CX517" s="76"/>
      <c r="CY517" s="76"/>
      <c r="CZ517" s="76"/>
      <c r="DA517" s="76"/>
      <c r="DB517" s="76"/>
      <c r="DC517" s="76"/>
      <c r="DD517" s="76"/>
      <c r="DE517" s="76"/>
      <c r="DF517" s="76"/>
      <c r="DG517" s="76"/>
      <c r="DH517" s="76"/>
      <c r="DI517" s="76"/>
      <c r="DJ517" s="76"/>
      <c r="DK517" s="76"/>
      <c r="DL517" s="76"/>
      <c r="DM517" s="76"/>
      <c r="DN517" s="76"/>
      <c r="DO517" s="76"/>
      <c r="DP517" s="76"/>
      <c r="DQ517" s="76"/>
      <c r="DR517" s="76"/>
      <c r="DS517" s="76"/>
      <c r="DT517" s="76"/>
      <c r="DU517" s="76"/>
      <c r="DV517" s="76"/>
      <c r="DW517" s="76"/>
      <c r="DX517" s="76"/>
      <c r="DY517" s="76"/>
      <c r="DZ517" s="76"/>
      <c r="EA517" s="76"/>
      <c r="EB517" s="76"/>
      <c r="EC517" s="76"/>
      <c r="ED517" s="76"/>
      <c r="EE517" s="76"/>
      <c r="EF517" s="76"/>
      <c r="EG517" s="76"/>
      <c r="EH517" s="76"/>
      <c r="EI517" s="76"/>
      <c r="EJ517" s="76"/>
      <c r="EK517" s="76"/>
      <c r="EL517" s="76"/>
      <c r="EM517" s="76"/>
      <c r="EN517" s="76"/>
      <c r="EO517" s="76"/>
      <c r="EP517" s="76"/>
      <c r="EQ517" s="76"/>
      <c r="ER517" s="76"/>
      <c r="ES517" s="76"/>
      <c r="ET517" s="76"/>
      <c r="EU517" s="76"/>
      <c r="EV517" s="76"/>
      <c r="EW517" s="76"/>
      <c r="EX517" s="76"/>
      <c r="EY517" s="76"/>
      <c r="EZ517" s="76"/>
      <c r="FA517" s="76"/>
      <c r="FB517" s="76"/>
      <c r="FC517" s="76"/>
      <c r="FD517" s="76"/>
      <c r="FE517" s="76"/>
      <c r="FF517" s="76"/>
      <c r="FG517" s="76"/>
      <c r="FH517" s="76"/>
      <c r="FI517" s="76"/>
      <c r="FJ517" s="76"/>
      <c r="FK517" s="76"/>
      <c r="FL517" s="76"/>
      <c r="FM517" s="76"/>
      <c r="FN517" s="76"/>
      <c r="FO517" s="76"/>
      <c r="FP517" s="76"/>
      <c r="FQ517" s="76"/>
      <c r="FR517" s="76"/>
      <c r="FS517" s="76"/>
      <c r="FT517" s="76"/>
      <c r="FU517" s="76"/>
      <c r="FV517" s="76"/>
      <c r="FW517" s="76"/>
      <c r="FX517" s="76"/>
      <c r="FY517" s="76"/>
      <c r="FZ517" s="76"/>
      <c r="GA517" s="76"/>
      <c r="GB517" s="76"/>
      <c r="GC517" s="76"/>
      <c r="GD517" s="76"/>
      <c r="GE517" s="76"/>
      <c r="GF517" s="76"/>
      <c r="GG517" s="76"/>
      <c r="GH517" s="76"/>
      <c r="GI517" s="76"/>
      <c r="GJ517" s="76"/>
      <c r="GK517" s="76"/>
      <c r="GL517" s="76"/>
      <c r="GM517" s="76"/>
      <c r="GN517" s="76"/>
      <c r="GO517" s="76"/>
      <c r="GP517" s="76"/>
      <c r="GQ517" s="76"/>
      <c r="GR517" s="76"/>
      <c r="GS517" s="76"/>
      <c r="GT517" s="76"/>
      <c r="GU517" s="76"/>
      <c r="GV517" s="76"/>
    </row>
    <row r="518" spans="2:204" s="156" customFormat="1" ht="18.75">
      <c r="B518" s="169">
        <v>511</v>
      </c>
      <c r="C518" s="356">
        <v>44378</v>
      </c>
      <c r="D518" s="354" t="s">
        <v>958</v>
      </c>
      <c r="E518" s="354"/>
      <c r="F518" s="406">
        <v>44385</v>
      </c>
      <c r="G518" s="14">
        <v>3</v>
      </c>
      <c r="H518" s="125" t="s">
        <v>1247</v>
      </c>
      <c r="I518" s="125" t="s">
        <v>348</v>
      </c>
      <c r="J518" s="123" t="s">
        <v>737</v>
      </c>
      <c r="K518" s="123" t="s">
        <v>1203</v>
      </c>
      <c r="L518" s="238">
        <v>3.17</v>
      </c>
      <c r="M518" s="238">
        <v>3.07</v>
      </c>
      <c r="N518" s="236">
        <f t="shared" si="31"/>
        <v>0.10000000000000009</v>
      </c>
      <c r="O518" s="127">
        <v>44055</v>
      </c>
      <c r="P518" s="42">
        <v>11</v>
      </c>
      <c r="Q518" s="337" t="s">
        <v>1282</v>
      </c>
      <c r="R518" s="125" t="s">
        <v>20</v>
      </c>
      <c r="S518" s="125" t="s">
        <v>112</v>
      </c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  <c r="AE518" s="76"/>
      <c r="AF518" s="76"/>
      <c r="AG518" s="76"/>
      <c r="AH518" s="76"/>
      <c r="AI518" s="76"/>
      <c r="AJ518" s="76"/>
      <c r="AK518" s="76"/>
      <c r="AL518" s="76"/>
      <c r="AM518" s="76"/>
      <c r="AN518" s="76"/>
      <c r="AO518" s="76"/>
      <c r="AP518" s="76"/>
      <c r="AQ518" s="76"/>
      <c r="AR518" s="76"/>
      <c r="AS518" s="76"/>
      <c r="AT518" s="76"/>
      <c r="AU518" s="76"/>
      <c r="AV518" s="76"/>
      <c r="AW518" s="76"/>
      <c r="AX518" s="76"/>
      <c r="AY518" s="76"/>
      <c r="AZ518" s="76"/>
      <c r="BA518" s="76"/>
      <c r="BB518" s="76"/>
      <c r="BC518" s="76"/>
      <c r="BD518" s="76"/>
      <c r="BE518" s="76"/>
      <c r="BF518" s="76"/>
      <c r="BG518" s="76"/>
      <c r="BH518" s="76"/>
      <c r="BI518" s="76"/>
      <c r="BJ518" s="76"/>
      <c r="BK518" s="76"/>
      <c r="BL518" s="76"/>
      <c r="BM518" s="76"/>
      <c r="BN518" s="76"/>
      <c r="BO518" s="76"/>
      <c r="BP518" s="76"/>
      <c r="BQ518" s="76"/>
      <c r="BR518" s="76"/>
      <c r="BS518" s="76"/>
      <c r="BT518" s="76"/>
      <c r="BU518" s="76"/>
      <c r="BV518" s="76"/>
      <c r="BW518" s="76"/>
      <c r="BX518" s="76"/>
      <c r="BY518" s="76"/>
      <c r="BZ518" s="76"/>
      <c r="CA518" s="76"/>
      <c r="CB518" s="76"/>
      <c r="CC518" s="76"/>
      <c r="CD518" s="76"/>
      <c r="CE518" s="76"/>
      <c r="CF518" s="76"/>
      <c r="CG518" s="76"/>
      <c r="CH518" s="76"/>
      <c r="CI518" s="76"/>
      <c r="CJ518" s="76"/>
      <c r="CK518" s="76"/>
      <c r="CL518" s="76"/>
      <c r="CM518" s="76"/>
      <c r="CN518" s="76"/>
      <c r="CO518" s="76"/>
      <c r="CP518" s="76"/>
      <c r="CQ518" s="76"/>
      <c r="CR518" s="76"/>
      <c r="CS518" s="76"/>
      <c r="CT518" s="76"/>
      <c r="CU518" s="76"/>
      <c r="CV518" s="76"/>
      <c r="CW518" s="76"/>
      <c r="CX518" s="76"/>
      <c r="CY518" s="76"/>
      <c r="CZ518" s="76"/>
      <c r="DA518" s="76"/>
      <c r="DB518" s="76"/>
      <c r="DC518" s="76"/>
      <c r="DD518" s="76"/>
      <c r="DE518" s="76"/>
      <c r="DF518" s="76"/>
      <c r="DG518" s="76"/>
      <c r="DH518" s="76"/>
      <c r="DI518" s="76"/>
      <c r="DJ518" s="76"/>
      <c r="DK518" s="76"/>
      <c r="DL518" s="76"/>
      <c r="DM518" s="76"/>
      <c r="DN518" s="76"/>
      <c r="DO518" s="76"/>
      <c r="DP518" s="76"/>
      <c r="DQ518" s="76"/>
      <c r="DR518" s="76"/>
      <c r="DS518" s="76"/>
      <c r="DT518" s="76"/>
      <c r="DU518" s="76"/>
      <c r="DV518" s="76"/>
      <c r="DW518" s="76"/>
      <c r="DX518" s="76"/>
      <c r="DY518" s="76"/>
      <c r="DZ518" s="76"/>
      <c r="EA518" s="76"/>
      <c r="EB518" s="76"/>
      <c r="EC518" s="76"/>
      <c r="ED518" s="76"/>
      <c r="EE518" s="76"/>
      <c r="EF518" s="76"/>
      <c r="EG518" s="76"/>
      <c r="EH518" s="76"/>
      <c r="EI518" s="76"/>
      <c r="EJ518" s="76"/>
      <c r="EK518" s="76"/>
      <c r="EL518" s="76"/>
      <c r="EM518" s="76"/>
      <c r="EN518" s="76"/>
      <c r="EO518" s="76"/>
      <c r="EP518" s="76"/>
      <c r="EQ518" s="76"/>
      <c r="ER518" s="76"/>
      <c r="ES518" s="76"/>
      <c r="ET518" s="76"/>
      <c r="EU518" s="76"/>
      <c r="EV518" s="76"/>
      <c r="EW518" s="76"/>
      <c r="EX518" s="76"/>
      <c r="EY518" s="76"/>
      <c r="EZ518" s="76"/>
      <c r="FA518" s="76"/>
      <c r="FB518" s="76"/>
      <c r="FC518" s="76"/>
      <c r="FD518" s="76"/>
      <c r="FE518" s="76"/>
      <c r="FF518" s="76"/>
      <c r="FG518" s="76"/>
      <c r="FH518" s="76"/>
      <c r="FI518" s="76"/>
      <c r="FJ518" s="76"/>
      <c r="FK518" s="76"/>
      <c r="FL518" s="76"/>
      <c r="FM518" s="76"/>
      <c r="FN518" s="76"/>
      <c r="FO518" s="76"/>
      <c r="FP518" s="76"/>
      <c r="FQ518" s="76"/>
      <c r="FR518" s="76"/>
      <c r="FS518" s="76"/>
      <c r="FT518" s="76"/>
      <c r="FU518" s="76"/>
      <c r="FV518" s="76"/>
      <c r="FW518" s="76"/>
      <c r="FX518" s="76"/>
      <c r="FY518" s="76"/>
      <c r="FZ518" s="76"/>
      <c r="GA518" s="76"/>
      <c r="GB518" s="76"/>
      <c r="GC518" s="76"/>
      <c r="GD518" s="76"/>
      <c r="GE518" s="76"/>
      <c r="GF518" s="76"/>
      <c r="GG518" s="76"/>
      <c r="GH518" s="76"/>
      <c r="GI518" s="76"/>
      <c r="GJ518" s="76"/>
      <c r="GK518" s="76"/>
      <c r="GL518" s="76"/>
      <c r="GM518" s="76"/>
      <c r="GN518" s="76"/>
      <c r="GO518" s="76"/>
      <c r="GP518" s="76"/>
      <c r="GQ518" s="76"/>
      <c r="GR518" s="76"/>
      <c r="GS518" s="76"/>
      <c r="GT518" s="76"/>
      <c r="GU518" s="76"/>
      <c r="GV518" s="76"/>
    </row>
    <row r="519" spans="2:204" s="156" customFormat="1" ht="18.75">
      <c r="B519" s="169">
        <v>512</v>
      </c>
      <c r="C519" s="356">
        <v>44378</v>
      </c>
      <c r="D519" s="354" t="s">
        <v>958</v>
      </c>
      <c r="E519" s="354"/>
      <c r="F519" s="406">
        <v>44385</v>
      </c>
      <c r="G519" s="14">
        <v>3</v>
      </c>
      <c r="H519" s="125" t="s">
        <v>1247</v>
      </c>
      <c r="I519" s="125" t="s">
        <v>348</v>
      </c>
      <c r="J519" s="123" t="s">
        <v>737</v>
      </c>
      <c r="K519" s="123" t="s">
        <v>1248</v>
      </c>
      <c r="L519" s="238">
        <v>3.02</v>
      </c>
      <c r="M519" s="238">
        <v>3.02</v>
      </c>
      <c r="N519" s="236">
        <f t="shared" si="31"/>
        <v>0</v>
      </c>
      <c r="O519" s="127">
        <v>44066</v>
      </c>
      <c r="P519" s="42">
        <v>10.633333333333333</v>
      </c>
      <c r="Q519" s="337" t="s">
        <v>1282</v>
      </c>
      <c r="R519" s="125" t="s">
        <v>20</v>
      </c>
      <c r="S519" s="125" t="s">
        <v>112</v>
      </c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  <c r="AE519" s="76"/>
      <c r="AF519" s="76"/>
      <c r="AG519" s="76"/>
      <c r="AH519" s="76"/>
      <c r="AI519" s="76"/>
      <c r="AJ519" s="76"/>
      <c r="AK519" s="76"/>
      <c r="AL519" s="76"/>
      <c r="AM519" s="76"/>
      <c r="AN519" s="76"/>
      <c r="AO519" s="76"/>
      <c r="AP519" s="76"/>
      <c r="AQ519" s="76"/>
      <c r="AR519" s="76"/>
      <c r="AS519" s="76"/>
      <c r="AT519" s="76"/>
      <c r="AU519" s="76"/>
      <c r="AV519" s="76"/>
      <c r="AW519" s="76"/>
      <c r="AX519" s="76"/>
      <c r="AY519" s="76"/>
      <c r="AZ519" s="76"/>
      <c r="BA519" s="76"/>
      <c r="BB519" s="76"/>
      <c r="BC519" s="76"/>
      <c r="BD519" s="76"/>
      <c r="BE519" s="76"/>
      <c r="BF519" s="76"/>
      <c r="BG519" s="76"/>
      <c r="BH519" s="76"/>
      <c r="BI519" s="76"/>
      <c r="BJ519" s="76"/>
      <c r="BK519" s="76"/>
      <c r="BL519" s="76"/>
      <c r="BM519" s="76"/>
      <c r="BN519" s="76"/>
      <c r="BO519" s="76"/>
      <c r="BP519" s="76"/>
      <c r="BQ519" s="76"/>
      <c r="BR519" s="76"/>
      <c r="BS519" s="76"/>
      <c r="BT519" s="76"/>
      <c r="BU519" s="76"/>
      <c r="BV519" s="76"/>
      <c r="BW519" s="76"/>
      <c r="BX519" s="76"/>
      <c r="BY519" s="76"/>
      <c r="BZ519" s="76"/>
      <c r="CA519" s="76"/>
      <c r="CB519" s="76"/>
      <c r="CC519" s="76"/>
      <c r="CD519" s="76"/>
      <c r="CE519" s="76"/>
      <c r="CF519" s="76"/>
      <c r="CG519" s="76"/>
      <c r="CH519" s="76"/>
      <c r="CI519" s="76"/>
      <c r="CJ519" s="76"/>
      <c r="CK519" s="76"/>
      <c r="CL519" s="76"/>
      <c r="CM519" s="76"/>
      <c r="CN519" s="76"/>
      <c r="CO519" s="76"/>
      <c r="CP519" s="76"/>
      <c r="CQ519" s="76"/>
      <c r="CR519" s="76"/>
      <c r="CS519" s="76"/>
      <c r="CT519" s="76"/>
      <c r="CU519" s="76"/>
      <c r="CV519" s="76"/>
      <c r="CW519" s="76"/>
      <c r="CX519" s="76"/>
      <c r="CY519" s="76"/>
      <c r="CZ519" s="76"/>
      <c r="DA519" s="76"/>
      <c r="DB519" s="76"/>
      <c r="DC519" s="76"/>
      <c r="DD519" s="76"/>
      <c r="DE519" s="76"/>
      <c r="DF519" s="76"/>
      <c r="DG519" s="76"/>
      <c r="DH519" s="76"/>
      <c r="DI519" s="76"/>
      <c r="DJ519" s="76"/>
      <c r="DK519" s="76"/>
      <c r="DL519" s="76"/>
      <c r="DM519" s="76"/>
      <c r="DN519" s="76"/>
      <c r="DO519" s="76"/>
      <c r="DP519" s="76"/>
      <c r="DQ519" s="76"/>
      <c r="DR519" s="76"/>
      <c r="DS519" s="76"/>
      <c r="DT519" s="76"/>
      <c r="DU519" s="76"/>
      <c r="DV519" s="76"/>
      <c r="DW519" s="76"/>
      <c r="DX519" s="76"/>
      <c r="DY519" s="76"/>
      <c r="DZ519" s="76"/>
      <c r="EA519" s="76"/>
      <c r="EB519" s="76"/>
      <c r="EC519" s="76"/>
      <c r="ED519" s="76"/>
      <c r="EE519" s="76"/>
      <c r="EF519" s="76"/>
      <c r="EG519" s="76"/>
      <c r="EH519" s="76"/>
      <c r="EI519" s="76"/>
      <c r="EJ519" s="76"/>
      <c r="EK519" s="76"/>
      <c r="EL519" s="76"/>
      <c r="EM519" s="76"/>
      <c r="EN519" s="76"/>
      <c r="EO519" s="76"/>
      <c r="EP519" s="76"/>
      <c r="EQ519" s="76"/>
      <c r="ER519" s="76"/>
      <c r="ES519" s="76"/>
      <c r="ET519" s="76"/>
      <c r="EU519" s="76"/>
      <c r="EV519" s="76"/>
      <c r="EW519" s="76"/>
      <c r="EX519" s="76"/>
      <c r="EY519" s="76"/>
      <c r="EZ519" s="76"/>
      <c r="FA519" s="76"/>
      <c r="FB519" s="76"/>
      <c r="FC519" s="76"/>
      <c r="FD519" s="76"/>
      <c r="FE519" s="76"/>
      <c r="FF519" s="76"/>
      <c r="FG519" s="76"/>
      <c r="FH519" s="76"/>
      <c r="FI519" s="76"/>
      <c r="FJ519" s="76"/>
      <c r="FK519" s="76"/>
      <c r="FL519" s="76"/>
      <c r="FM519" s="76"/>
      <c r="FN519" s="76"/>
      <c r="FO519" s="76"/>
      <c r="FP519" s="76"/>
      <c r="FQ519" s="76"/>
      <c r="FR519" s="76"/>
      <c r="FS519" s="76"/>
      <c r="FT519" s="76"/>
      <c r="FU519" s="76"/>
      <c r="FV519" s="76"/>
      <c r="FW519" s="76"/>
      <c r="FX519" s="76"/>
      <c r="FY519" s="76"/>
      <c r="FZ519" s="76"/>
      <c r="GA519" s="76"/>
      <c r="GB519" s="76"/>
      <c r="GC519" s="76"/>
      <c r="GD519" s="76"/>
      <c r="GE519" s="76"/>
      <c r="GF519" s="76"/>
      <c r="GG519" s="76"/>
      <c r="GH519" s="76"/>
      <c r="GI519" s="76"/>
      <c r="GJ519" s="76"/>
      <c r="GK519" s="76"/>
      <c r="GL519" s="76"/>
      <c r="GM519" s="76"/>
      <c r="GN519" s="76"/>
      <c r="GO519" s="76"/>
      <c r="GP519" s="76"/>
      <c r="GQ519" s="76"/>
      <c r="GR519" s="76"/>
      <c r="GS519" s="76"/>
      <c r="GT519" s="76"/>
      <c r="GU519" s="76"/>
      <c r="GV519" s="76"/>
    </row>
    <row r="520" spans="2:204" s="156" customFormat="1" ht="18.75">
      <c r="B520" s="169">
        <v>513</v>
      </c>
      <c r="C520" s="356">
        <v>44378</v>
      </c>
      <c r="D520" s="354" t="s">
        <v>958</v>
      </c>
      <c r="E520" s="354"/>
      <c r="F520" s="406">
        <v>44385</v>
      </c>
      <c r="G520" s="14">
        <v>3</v>
      </c>
      <c r="H520" s="125" t="s">
        <v>1249</v>
      </c>
      <c r="I520" s="125" t="s">
        <v>993</v>
      </c>
      <c r="J520" s="123" t="s">
        <v>72</v>
      </c>
      <c r="K520" s="123" t="s">
        <v>1102</v>
      </c>
      <c r="L520" s="238">
        <v>0.89</v>
      </c>
      <c r="M520" s="238">
        <v>0.49</v>
      </c>
      <c r="N520" s="236">
        <f t="shared" si="31"/>
        <v>0.4</v>
      </c>
      <c r="O520" s="127">
        <v>44037</v>
      </c>
      <c r="P520" s="42">
        <v>11.6</v>
      </c>
      <c r="Q520" s="337" t="s">
        <v>1282</v>
      </c>
      <c r="R520" s="125" t="s">
        <v>52</v>
      </c>
      <c r="S520" s="125" t="s">
        <v>69</v>
      </c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  <c r="AH520" s="76"/>
      <c r="AI520" s="76"/>
      <c r="AJ520" s="76"/>
      <c r="AK520" s="76"/>
      <c r="AL520" s="76"/>
      <c r="AM520" s="76"/>
      <c r="AN520" s="76"/>
      <c r="AO520" s="76"/>
      <c r="AP520" s="76"/>
      <c r="AQ520" s="76"/>
      <c r="AR520" s="76"/>
      <c r="AS520" s="76"/>
      <c r="AT520" s="76"/>
      <c r="AU520" s="76"/>
      <c r="AV520" s="76"/>
      <c r="AW520" s="76"/>
      <c r="AX520" s="76"/>
      <c r="AY520" s="76"/>
      <c r="AZ520" s="76"/>
      <c r="BA520" s="76"/>
      <c r="BB520" s="76"/>
      <c r="BC520" s="76"/>
      <c r="BD520" s="76"/>
      <c r="BE520" s="76"/>
      <c r="BF520" s="76"/>
      <c r="BG520" s="76"/>
      <c r="BH520" s="76"/>
      <c r="BI520" s="76"/>
      <c r="BJ520" s="76"/>
      <c r="BK520" s="76"/>
      <c r="BL520" s="76"/>
      <c r="BM520" s="76"/>
      <c r="BN520" s="76"/>
      <c r="BO520" s="76"/>
      <c r="BP520" s="76"/>
      <c r="BQ520" s="76"/>
      <c r="BR520" s="76"/>
      <c r="BS520" s="76"/>
      <c r="BT520" s="76"/>
      <c r="BU520" s="76"/>
      <c r="BV520" s="76"/>
      <c r="BW520" s="76"/>
      <c r="BX520" s="76"/>
      <c r="BY520" s="76"/>
      <c r="BZ520" s="76"/>
      <c r="CA520" s="76"/>
      <c r="CB520" s="76"/>
      <c r="CC520" s="76"/>
      <c r="CD520" s="76"/>
      <c r="CE520" s="76"/>
      <c r="CF520" s="76"/>
      <c r="CG520" s="76"/>
      <c r="CH520" s="76"/>
      <c r="CI520" s="76"/>
      <c r="CJ520" s="76"/>
      <c r="CK520" s="76"/>
      <c r="CL520" s="76"/>
      <c r="CM520" s="76"/>
      <c r="CN520" s="76"/>
      <c r="CO520" s="76"/>
      <c r="CP520" s="76"/>
      <c r="CQ520" s="76"/>
      <c r="CR520" s="76"/>
      <c r="CS520" s="76"/>
      <c r="CT520" s="76"/>
      <c r="CU520" s="76"/>
      <c r="CV520" s="76"/>
      <c r="CW520" s="76"/>
      <c r="CX520" s="76"/>
      <c r="CY520" s="76"/>
      <c r="CZ520" s="76"/>
      <c r="DA520" s="76"/>
      <c r="DB520" s="76"/>
      <c r="DC520" s="76"/>
      <c r="DD520" s="76"/>
      <c r="DE520" s="76"/>
      <c r="DF520" s="76"/>
      <c r="DG520" s="76"/>
      <c r="DH520" s="76"/>
      <c r="DI520" s="76"/>
      <c r="DJ520" s="76"/>
      <c r="DK520" s="76"/>
      <c r="DL520" s="76"/>
      <c r="DM520" s="76"/>
      <c r="DN520" s="76"/>
      <c r="DO520" s="76"/>
      <c r="DP520" s="76"/>
      <c r="DQ520" s="76"/>
      <c r="DR520" s="76"/>
      <c r="DS520" s="76"/>
      <c r="DT520" s="76"/>
      <c r="DU520" s="76"/>
      <c r="DV520" s="76"/>
      <c r="DW520" s="76"/>
      <c r="DX520" s="76"/>
      <c r="DY520" s="76"/>
      <c r="DZ520" s="76"/>
      <c r="EA520" s="76"/>
      <c r="EB520" s="76"/>
      <c r="EC520" s="76"/>
      <c r="ED520" s="76"/>
      <c r="EE520" s="76"/>
      <c r="EF520" s="76"/>
      <c r="EG520" s="76"/>
      <c r="EH520" s="76"/>
      <c r="EI520" s="76"/>
      <c r="EJ520" s="76"/>
      <c r="EK520" s="76"/>
      <c r="EL520" s="76"/>
      <c r="EM520" s="76"/>
      <c r="EN520" s="76"/>
      <c r="EO520" s="76"/>
      <c r="EP520" s="76"/>
      <c r="EQ520" s="76"/>
      <c r="ER520" s="76"/>
      <c r="ES520" s="76"/>
      <c r="ET520" s="76"/>
      <c r="EU520" s="76"/>
      <c r="EV520" s="76"/>
      <c r="EW520" s="76"/>
      <c r="EX520" s="76"/>
      <c r="EY520" s="76"/>
      <c r="EZ520" s="76"/>
      <c r="FA520" s="76"/>
      <c r="FB520" s="76"/>
      <c r="FC520" s="76"/>
      <c r="FD520" s="76"/>
      <c r="FE520" s="76"/>
      <c r="FF520" s="76"/>
      <c r="FG520" s="76"/>
      <c r="FH520" s="76"/>
      <c r="FI520" s="76"/>
      <c r="FJ520" s="76"/>
      <c r="FK520" s="76"/>
      <c r="FL520" s="76"/>
      <c r="FM520" s="76"/>
      <c r="FN520" s="76"/>
      <c r="FO520" s="76"/>
      <c r="FP520" s="76"/>
      <c r="FQ520" s="76"/>
      <c r="FR520" s="76"/>
      <c r="FS520" s="76"/>
      <c r="FT520" s="76"/>
      <c r="FU520" s="76"/>
      <c r="FV520" s="76"/>
      <c r="FW520" s="76"/>
      <c r="FX520" s="76"/>
      <c r="FY520" s="76"/>
      <c r="FZ520" s="76"/>
      <c r="GA520" s="76"/>
      <c r="GB520" s="76"/>
      <c r="GC520" s="76"/>
      <c r="GD520" s="76"/>
      <c r="GE520" s="76"/>
      <c r="GF520" s="76"/>
      <c r="GG520" s="76"/>
      <c r="GH520" s="76"/>
      <c r="GI520" s="76"/>
      <c r="GJ520" s="76"/>
      <c r="GK520" s="76"/>
      <c r="GL520" s="76"/>
      <c r="GM520" s="76"/>
      <c r="GN520" s="76"/>
      <c r="GO520" s="76"/>
      <c r="GP520" s="76"/>
      <c r="GQ520" s="76"/>
      <c r="GR520" s="76"/>
      <c r="GS520" s="76"/>
      <c r="GT520" s="76"/>
      <c r="GU520" s="76"/>
      <c r="GV520" s="76"/>
    </row>
    <row r="521" spans="2:204" s="156" customFormat="1" ht="18.75">
      <c r="B521" s="169">
        <v>514</v>
      </c>
      <c r="C521" s="356">
        <v>44378</v>
      </c>
      <c r="D521" s="354" t="s">
        <v>954</v>
      </c>
      <c r="E521" s="354"/>
      <c r="F521" s="406">
        <v>44386</v>
      </c>
      <c r="G521" s="11">
        <v>1</v>
      </c>
      <c r="H521" s="125" t="s">
        <v>1058</v>
      </c>
      <c r="I521" s="125" t="s">
        <v>682</v>
      </c>
      <c r="J521" s="123" t="s">
        <v>151</v>
      </c>
      <c r="K521" s="123" t="s">
        <v>1250</v>
      </c>
      <c r="L521" s="238">
        <v>6.23</v>
      </c>
      <c r="M521" s="238">
        <v>3</v>
      </c>
      <c r="N521" s="236">
        <f t="shared" si="31"/>
        <v>3.2300000000000004</v>
      </c>
      <c r="O521" s="127">
        <v>44109</v>
      </c>
      <c r="P521" s="42">
        <v>9.2333333333333325</v>
      </c>
      <c r="Q521" s="337" t="s">
        <v>1282</v>
      </c>
      <c r="R521" s="125" t="s">
        <v>52</v>
      </c>
      <c r="S521" s="125" t="s">
        <v>747</v>
      </c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  <c r="AE521" s="76"/>
      <c r="AF521" s="76"/>
      <c r="AG521" s="76"/>
      <c r="AH521" s="76"/>
      <c r="AI521" s="76"/>
      <c r="AJ521" s="76"/>
      <c r="AK521" s="76"/>
      <c r="AL521" s="76"/>
      <c r="AM521" s="76"/>
      <c r="AN521" s="76"/>
      <c r="AO521" s="76"/>
      <c r="AP521" s="76"/>
      <c r="AQ521" s="76"/>
      <c r="AR521" s="76"/>
      <c r="AS521" s="76"/>
      <c r="AT521" s="76"/>
      <c r="AU521" s="76"/>
      <c r="AV521" s="76"/>
      <c r="AW521" s="76"/>
      <c r="AX521" s="76"/>
      <c r="AY521" s="76"/>
      <c r="AZ521" s="76"/>
      <c r="BA521" s="76"/>
      <c r="BB521" s="76"/>
      <c r="BC521" s="76"/>
      <c r="BD521" s="76"/>
      <c r="BE521" s="76"/>
      <c r="BF521" s="76"/>
      <c r="BG521" s="76"/>
      <c r="BH521" s="76"/>
      <c r="BI521" s="76"/>
      <c r="BJ521" s="76"/>
      <c r="BK521" s="76"/>
      <c r="BL521" s="76"/>
      <c r="BM521" s="76"/>
      <c r="BN521" s="76"/>
      <c r="BO521" s="76"/>
      <c r="BP521" s="76"/>
      <c r="BQ521" s="76"/>
      <c r="BR521" s="76"/>
      <c r="BS521" s="76"/>
      <c r="BT521" s="76"/>
      <c r="BU521" s="76"/>
      <c r="BV521" s="76"/>
      <c r="BW521" s="76"/>
      <c r="BX521" s="76"/>
      <c r="BY521" s="76"/>
      <c r="BZ521" s="76"/>
      <c r="CA521" s="76"/>
      <c r="CB521" s="76"/>
      <c r="CC521" s="76"/>
      <c r="CD521" s="76"/>
      <c r="CE521" s="76"/>
      <c r="CF521" s="76"/>
      <c r="CG521" s="76"/>
      <c r="CH521" s="76"/>
      <c r="CI521" s="76"/>
      <c r="CJ521" s="76"/>
      <c r="CK521" s="76"/>
      <c r="CL521" s="76"/>
      <c r="CM521" s="76"/>
      <c r="CN521" s="76"/>
      <c r="CO521" s="76"/>
      <c r="CP521" s="76"/>
      <c r="CQ521" s="76"/>
      <c r="CR521" s="76"/>
      <c r="CS521" s="76"/>
      <c r="CT521" s="76"/>
      <c r="CU521" s="76"/>
      <c r="CV521" s="76"/>
      <c r="CW521" s="76"/>
      <c r="CX521" s="76"/>
      <c r="CY521" s="76"/>
      <c r="CZ521" s="76"/>
      <c r="DA521" s="76"/>
      <c r="DB521" s="76"/>
      <c r="DC521" s="76"/>
      <c r="DD521" s="76"/>
      <c r="DE521" s="76"/>
      <c r="DF521" s="76"/>
      <c r="DG521" s="76"/>
      <c r="DH521" s="76"/>
      <c r="DI521" s="76"/>
      <c r="DJ521" s="76"/>
      <c r="DK521" s="76"/>
      <c r="DL521" s="76"/>
      <c r="DM521" s="76"/>
      <c r="DN521" s="76"/>
      <c r="DO521" s="76"/>
      <c r="DP521" s="76"/>
      <c r="DQ521" s="76"/>
      <c r="DR521" s="76"/>
      <c r="DS521" s="76"/>
      <c r="DT521" s="76"/>
      <c r="DU521" s="76"/>
      <c r="DV521" s="76"/>
      <c r="DW521" s="76"/>
      <c r="DX521" s="76"/>
      <c r="DY521" s="76"/>
      <c r="DZ521" s="76"/>
      <c r="EA521" s="76"/>
      <c r="EB521" s="76"/>
      <c r="EC521" s="76"/>
      <c r="ED521" s="76"/>
      <c r="EE521" s="76"/>
      <c r="EF521" s="76"/>
      <c r="EG521" s="76"/>
      <c r="EH521" s="76"/>
      <c r="EI521" s="76"/>
      <c r="EJ521" s="76"/>
      <c r="EK521" s="76"/>
      <c r="EL521" s="76"/>
      <c r="EM521" s="76"/>
      <c r="EN521" s="76"/>
      <c r="EO521" s="76"/>
      <c r="EP521" s="76"/>
      <c r="EQ521" s="76"/>
      <c r="ER521" s="76"/>
      <c r="ES521" s="76"/>
      <c r="ET521" s="76"/>
      <c r="EU521" s="76"/>
      <c r="EV521" s="76"/>
      <c r="EW521" s="76"/>
      <c r="EX521" s="76"/>
      <c r="EY521" s="76"/>
      <c r="EZ521" s="76"/>
      <c r="FA521" s="76"/>
      <c r="FB521" s="76"/>
      <c r="FC521" s="76"/>
      <c r="FD521" s="76"/>
      <c r="FE521" s="76"/>
      <c r="FF521" s="76"/>
      <c r="FG521" s="76"/>
      <c r="FH521" s="76"/>
      <c r="FI521" s="76"/>
      <c r="FJ521" s="76"/>
      <c r="FK521" s="76"/>
      <c r="FL521" s="76"/>
      <c r="FM521" s="76"/>
      <c r="FN521" s="76"/>
      <c r="FO521" s="76"/>
      <c r="FP521" s="76"/>
      <c r="FQ521" s="76"/>
      <c r="FR521" s="76"/>
      <c r="FS521" s="76"/>
      <c r="FT521" s="76"/>
      <c r="FU521" s="76"/>
      <c r="FV521" s="76"/>
      <c r="FW521" s="76"/>
      <c r="FX521" s="76"/>
      <c r="FY521" s="76"/>
      <c r="FZ521" s="76"/>
      <c r="GA521" s="76"/>
      <c r="GB521" s="76"/>
      <c r="GC521" s="76"/>
      <c r="GD521" s="76"/>
      <c r="GE521" s="76"/>
      <c r="GF521" s="76"/>
      <c r="GG521" s="76"/>
      <c r="GH521" s="76"/>
      <c r="GI521" s="76"/>
      <c r="GJ521" s="76"/>
      <c r="GK521" s="76"/>
      <c r="GL521" s="76"/>
      <c r="GM521" s="76"/>
      <c r="GN521" s="76"/>
      <c r="GO521" s="76"/>
      <c r="GP521" s="76"/>
      <c r="GQ521" s="76"/>
      <c r="GR521" s="76"/>
      <c r="GS521" s="76"/>
      <c r="GT521" s="76"/>
      <c r="GU521" s="76"/>
      <c r="GV521" s="76"/>
    </row>
    <row r="522" spans="2:204" s="156" customFormat="1" ht="18.75">
      <c r="B522" s="169">
        <v>515</v>
      </c>
      <c r="C522" s="356">
        <v>44378</v>
      </c>
      <c r="D522" s="354" t="s">
        <v>954</v>
      </c>
      <c r="E522" s="354"/>
      <c r="F522" s="406">
        <v>44386</v>
      </c>
      <c r="G522" s="11">
        <v>1</v>
      </c>
      <c r="H522" s="125" t="s">
        <v>1058</v>
      </c>
      <c r="I522" s="125" t="s">
        <v>682</v>
      </c>
      <c r="J522" s="123" t="s">
        <v>151</v>
      </c>
      <c r="K522" s="123" t="s">
        <v>1251</v>
      </c>
      <c r="L522" s="238">
        <v>3.24</v>
      </c>
      <c r="M522" s="238">
        <v>0.24</v>
      </c>
      <c r="N522" s="236">
        <f t="shared" si="31"/>
        <v>3</v>
      </c>
      <c r="O522" s="127">
        <v>44086</v>
      </c>
      <c r="P522" s="42">
        <v>10</v>
      </c>
      <c r="Q522" s="337" t="s">
        <v>1282</v>
      </c>
      <c r="R522" s="125" t="s">
        <v>54</v>
      </c>
      <c r="S522" s="125" t="s">
        <v>111</v>
      </c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  <c r="AR522" s="76"/>
      <c r="AS522" s="76"/>
      <c r="AT522" s="76"/>
      <c r="AU522" s="76"/>
      <c r="AV522" s="76"/>
      <c r="AW522" s="76"/>
      <c r="AX522" s="76"/>
      <c r="AY522" s="76"/>
      <c r="AZ522" s="76"/>
      <c r="BA522" s="76"/>
      <c r="BB522" s="76"/>
      <c r="BC522" s="76"/>
      <c r="BD522" s="76"/>
      <c r="BE522" s="76"/>
      <c r="BF522" s="76"/>
      <c r="BG522" s="76"/>
      <c r="BH522" s="76"/>
      <c r="BI522" s="76"/>
      <c r="BJ522" s="76"/>
      <c r="BK522" s="76"/>
      <c r="BL522" s="76"/>
      <c r="BM522" s="76"/>
      <c r="BN522" s="76"/>
      <c r="BO522" s="76"/>
      <c r="BP522" s="76"/>
      <c r="BQ522" s="76"/>
      <c r="BR522" s="76"/>
      <c r="BS522" s="76"/>
      <c r="BT522" s="76"/>
      <c r="BU522" s="76"/>
      <c r="BV522" s="76"/>
      <c r="BW522" s="76"/>
      <c r="BX522" s="76"/>
      <c r="BY522" s="76"/>
      <c r="BZ522" s="76"/>
      <c r="CA522" s="76"/>
      <c r="CB522" s="76"/>
      <c r="CC522" s="76"/>
      <c r="CD522" s="76"/>
      <c r="CE522" s="76"/>
      <c r="CF522" s="76"/>
      <c r="CG522" s="76"/>
      <c r="CH522" s="76"/>
      <c r="CI522" s="76"/>
      <c r="CJ522" s="76"/>
      <c r="CK522" s="76"/>
      <c r="CL522" s="76"/>
      <c r="CM522" s="76"/>
      <c r="CN522" s="76"/>
      <c r="CO522" s="76"/>
      <c r="CP522" s="76"/>
      <c r="CQ522" s="76"/>
      <c r="CR522" s="76"/>
      <c r="CS522" s="76"/>
      <c r="CT522" s="76"/>
      <c r="CU522" s="76"/>
      <c r="CV522" s="76"/>
      <c r="CW522" s="76"/>
      <c r="CX522" s="76"/>
      <c r="CY522" s="76"/>
      <c r="CZ522" s="76"/>
      <c r="DA522" s="76"/>
      <c r="DB522" s="76"/>
      <c r="DC522" s="76"/>
      <c r="DD522" s="76"/>
      <c r="DE522" s="76"/>
      <c r="DF522" s="76"/>
      <c r="DG522" s="76"/>
      <c r="DH522" s="76"/>
      <c r="DI522" s="76"/>
      <c r="DJ522" s="76"/>
      <c r="DK522" s="76"/>
      <c r="DL522" s="76"/>
      <c r="DM522" s="76"/>
      <c r="DN522" s="76"/>
      <c r="DO522" s="76"/>
      <c r="DP522" s="76"/>
      <c r="DQ522" s="76"/>
      <c r="DR522" s="76"/>
      <c r="DS522" s="76"/>
      <c r="DT522" s="76"/>
      <c r="DU522" s="76"/>
      <c r="DV522" s="76"/>
      <c r="DW522" s="76"/>
      <c r="DX522" s="76"/>
      <c r="DY522" s="76"/>
      <c r="DZ522" s="76"/>
      <c r="EA522" s="76"/>
      <c r="EB522" s="76"/>
      <c r="EC522" s="76"/>
      <c r="ED522" s="76"/>
      <c r="EE522" s="76"/>
      <c r="EF522" s="76"/>
      <c r="EG522" s="76"/>
      <c r="EH522" s="76"/>
      <c r="EI522" s="76"/>
      <c r="EJ522" s="76"/>
      <c r="EK522" s="76"/>
      <c r="EL522" s="76"/>
      <c r="EM522" s="76"/>
      <c r="EN522" s="76"/>
      <c r="EO522" s="76"/>
      <c r="EP522" s="76"/>
      <c r="EQ522" s="76"/>
      <c r="ER522" s="76"/>
      <c r="ES522" s="76"/>
      <c r="ET522" s="76"/>
      <c r="EU522" s="76"/>
      <c r="EV522" s="76"/>
      <c r="EW522" s="76"/>
      <c r="EX522" s="76"/>
      <c r="EY522" s="76"/>
      <c r="EZ522" s="76"/>
      <c r="FA522" s="76"/>
      <c r="FB522" s="76"/>
      <c r="FC522" s="76"/>
      <c r="FD522" s="76"/>
      <c r="FE522" s="76"/>
      <c r="FF522" s="76"/>
      <c r="FG522" s="76"/>
      <c r="FH522" s="76"/>
      <c r="FI522" s="76"/>
      <c r="FJ522" s="76"/>
      <c r="FK522" s="76"/>
      <c r="FL522" s="76"/>
      <c r="FM522" s="76"/>
      <c r="FN522" s="76"/>
      <c r="FO522" s="76"/>
      <c r="FP522" s="76"/>
      <c r="FQ522" s="76"/>
      <c r="FR522" s="76"/>
      <c r="FS522" s="76"/>
      <c r="FT522" s="76"/>
      <c r="FU522" s="76"/>
      <c r="FV522" s="76"/>
      <c r="FW522" s="76"/>
      <c r="FX522" s="76"/>
      <c r="FY522" s="76"/>
      <c r="FZ522" s="76"/>
      <c r="GA522" s="76"/>
      <c r="GB522" s="76"/>
      <c r="GC522" s="76"/>
      <c r="GD522" s="76"/>
      <c r="GE522" s="76"/>
      <c r="GF522" s="76"/>
      <c r="GG522" s="76"/>
      <c r="GH522" s="76"/>
      <c r="GI522" s="76"/>
      <c r="GJ522" s="76"/>
      <c r="GK522" s="76"/>
      <c r="GL522" s="76"/>
      <c r="GM522" s="76"/>
      <c r="GN522" s="76"/>
      <c r="GO522" s="76"/>
      <c r="GP522" s="76"/>
      <c r="GQ522" s="76"/>
      <c r="GR522" s="76"/>
      <c r="GS522" s="76"/>
      <c r="GT522" s="76"/>
      <c r="GU522" s="76"/>
      <c r="GV522" s="76"/>
    </row>
    <row r="523" spans="2:204" s="156" customFormat="1" ht="18.75">
      <c r="B523" s="169">
        <v>516</v>
      </c>
      <c r="C523" s="356">
        <v>44378</v>
      </c>
      <c r="D523" s="354" t="s">
        <v>954</v>
      </c>
      <c r="E523" s="354"/>
      <c r="F523" s="406">
        <v>44386</v>
      </c>
      <c r="G523" s="11">
        <v>1</v>
      </c>
      <c r="H523" s="125" t="s">
        <v>34</v>
      </c>
      <c r="I523" s="125" t="s">
        <v>433</v>
      </c>
      <c r="J523" s="123" t="s">
        <v>977</v>
      </c>
      <c r="K523" s="123" t="s">
        <v>1252</v>
      </c>
      <c r="L523" s="238">
        <v>6.53</v>
      </c>
      <c r="M523" s="238">
        <v>0.23</v>
      </c>
      <c r="N523" s="236">
        <f t="shared" si="31"/>
        <v>6.3</v>
      </c>
      <c r="O523" s="127">
        <v>44023</v>
      </c>
      <c r="P523" s="42">
        <v>12.1</v>
      </c>
      <c r="Q523" s="337" t="s">
        <v>1282</v>
      </c>
      <c r="R523" s="125" t="s">
        <v>52</v>
      </c>
      <c r="S523" s="125" t="s">
        <v>69</v>
      </c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  <c r="AL523" s="76"/>
      <c r="AM523" s="76"/>
      <c r="AN523" s="76"/>
      <c r="AO523" s="76"/>
      <c r="AP523" s="76"/>
      <c r="AQ523" s="76"/>
      <c r="AR523" s="76"/>
      <c r="AS523" s="76"/>
      <c r="AT523" s="76"/>
      <c r="AU523" s="76"/>
      <c r="AV523" s="76"/>
      <c r="AW523" s="76"/>
      <c r="AX523" s="76"/>
      <c r="AY523" s="76"/>
      <c r="AZ523" s="76"/>
      <c r="BA523" s="76"/>
      <c r="BB523" s="76"/>
      <c r="BC523" s="76"/>
      <c r="BD523" s="76"/>
      <c r="BE523" s="76"/>
      <c r="BF523" s="76"/>
      <c r="BG523" s="76"/>
      <c r="BH523" s="76"/>
      <c r="BI523" s="76"/>
      <c r="BJ523" s="76"/>
      <c r="BK523" s="76"/>
      <c r="BL523" s="76"/>
      <c r="BM523" s="76"/>
      <c r="BN523" s="76"/>
      <c r="BO523" s="76"/>
      <c r="BP523" s="76"/>
      <c r="BQ523" s="76"/>
      <c r="BR523" s="76"/>
      <c r="BS523" s="76"/>
      <c r="BT523" s="76"/>
      <c r="BU523" s="76"/>
      <c r="BV523" s="76"/>
      <c r="BW523" s="76"/>
      <c r="BX523" s="76"/>
      <c r="BY523" s="76"/>
      <c r="BZ523" s="76"/>
      <c r="CA523" s="76"/>
      <c r="CB523" s="76"/>
      <c r="CC523" s="76"/>
      <c r="CD523" s="76"/>
      <c r="CE523" s="76"/>
      <c r="CF523" s="76"/>
      <c r="CG523" s="76"/>
      <c r="CH523" s="76"/>
      <c r="CI523" s="76"/>
      <c r="CJ523" s="76"/>
      <c r="CK523" s="76"/>
      <c r="CL523" s="76"/>
      <c r="CM523" s="76"/>
      <c r="CN523" s="76"/>
      <c r="CO523" s="76"/>
      <c r="CP523" s="76"/>
      <c r="CQ523" s="76"/>
      <c r="CR523" s="76"/>
      <c r="CS523" s="76"/>
      <c r="CT523" s="76"/>
      <c r="CU523" s="76"/>
      <c r="CV523" s="76"/>
      <c r="CW523" s="76"/>
      <c r="CX523" s="76"/>
      <c r="CY523" s="76"/>
      <c r="CZ523" s="76"/>
      <c r="DA523" s="76"/>
      <c r="DB523" s="76"/>
      <c r="DC523" s="76"/>
      <c r="DD523" s="76"/>
      <c r="DE523" s="76"/>
      <c r="DF523" s="76"/>
      <c r="DG523" s="76"/>
      <c r="DH523" s="76"/>
      <c r="DI523" s="76"/>
      <c r="DJ523" s="76"/>
      <c r="DK523" s="76"/>
      <c r="DL523" s="76"/>
      <c r="DM523" s="76"/>
      <c r="DN523" s="76"/>
      <c r="DO523" s="76"/>
      <c r="DP523" s="76"/>
      <c r="DQ523" s="76"/>
      <c r="DR523" s="76"/>
      <c r="DS523" s="76"/>
      <c r="DT523" s="76"/>
      <c r="DU523" s="76"/>
      <c r="DV523" s="76"/>
      <c r="DW523" s="76"/>
      <c r="DX523" s="76"/>
      <c r="DY523" s="76"/>
      <c r="DZ523" s="76"/>
      <c r="EA523" s="76"/>
      <c r="EB523" s="76"/>
      <c r="EC523" s="76"/>
      <c r="ED523" s="76"/>
      <c r="EE523" s="76"/>
      <c r="EF523" s="76"/>
      <c r="EG523" s="76"/>
      <c r="EH523" s="76"/>
      <c r="EI523" s="76"/>
      <c r="EJ523" s="76"/>
      <c r="EK523" s="76"/>
      <c r="EL523" s="76"/>
      <c r="EM523" s="76"/>
      <c r="EN523" s="76"/>
      <c r="EO523" s="76"/>
      <c r="EP523" s="76"/>
      <c r="EQ523" s="76"/>
      <c r="ER523" s="76"/>
      <c r="ES523" s="76"/>
      <c r="ET523" s="76"/>
      <c r="EU523" s="76"/>
      <c r="EV523" s="76"/>
      <c r="EW523" s="76"/>
      <c r="EX523" s="76"/>
      <c r="EY523" s="76"/>
      <c r="EZ523" s="76"/>
      <c r="FA523" s="76"/>
      <c r="FB523" s="76"/>
      <c r="FC523" s="76"/>
      <c r="FD523" s="76"/>
      <c r="FE523" s="76"/>
      <c r="FF523" s="76"/>
      <c r="FG523" s="76"/>
      <c r="FH523" s="76"/>
      <c r="FI523" s="76"/>
      <c r="FJ523" s="76"/>
      <c r="FK523" s="76"/>
      <c r="FL523" s="76"/>
      <c r="FM523" s="76"/>
      <c r="FN523" s="76"/>
      <c r="FO523" s="76"/>
      <c r="FP523" s="76"/>
      <c r="FQ523" s="76"/>
      <c r="FR523" s="76"/>
      <c r="FS523" s="76"/>
      <c r="FT523" s="76"/>
      <c r="FU523" s="76"/>
      <c r="FV523" s="76"/>
      <c r="FW523" s="76"/>
      <c r="FX523" s="76"/>
      <c r="FY523" s="76"/>
      <c r="FZ523" s="76"/>
      <c r="GA523" s="76"/>
      <c r="GB523" s="76"/>
      <c r="GC523" s="76"/>
      <c r="GD523" s="76"/>
      <c r="GE523" s="76"/>
      <c r="GF523" s="76"/>
      <c r="GG523" s="76"/>
      <c r="GH523" s="76"/>
      <c r="GI523" s="76"/>
      <c r="GJ523" s="76"/>
      <c r="GK523" s="76"/>
      <c r="GL523" s="76"/>
      <c r="GM523" s="76"/>
      <c r="GN523" s="76"/>
      <c r="GO523" s="76"/>
      <c r="GP523" s="76"/>
      <c r="GQ523" s="76"/>
      <c r="GR523" s="76"/>
      <c r="GS523" s="76"/>
      <c r="GT523" s="76"/>
      <c r="GU523" s="76"/>
      <c r="GV523" s="76"/>
    </row>
    <row r="524" spans="2:204" s="156" customFormat="1" ht="18.75">
      <c r="B524" s="169">
        <v>517</v>
      </c>
      <c r="C524" s="356">
        <v>44378</v>
      </c>
      <c r="D524" s="354" t="s">
        <v>954</v>
      </c>
      <c r="E524" s="354"/>
      <c r="F524" s="406">
        <v>44386</v>
      </c>
      <c r="G524" s="11">
        <v>1</v>
      </c>
      <c r="H524" s="125" t="s">
        <v>34</v>
      </c>
      <c r="I524" s="125" t="s">
        <v>433</v>
      </c>
      <c r="J524" s="123" t="s">
        <v>745</v>
      </c>
      <c r="K524" s="123" t="s">
        <v>1253</v>
      </c>
      <c r="L524" s="238">
        <v>2.4500000000000002</v>
      </c>
      <c r="M524" s="238">
        <v>1.45</v>
      </c>
      <c r="N524" s="236">
        <f t="shared" si="31"/>
        <v>1.0000000000000002</v>
      </c>
      <c r="O524" s="127">
        <v>44050</v>
      </c>
      <c r="P524" s="42">
        <v>11.2</v>
      </c>
      <c r="Q524" s="337" t="s">
        <v>1282</v>
      </c>
      <c r="R524" s="125" t="s">
        <v>52</v>
      </c>
      <c r="S524" s="125" t="s">
        <v>74</v>
      </c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  <c r="AL524" s="76"/>
      <c r="AM524" s="76"/>
      <c r="AN524" s="76"/>
      <c r="AO524" s="76"/>
      <c r="AP524" s="76"/>
      <c r="AQ524" s="76"/>
      <c r="AR524" s="76"/>
      <c r="AS524" s="76"/>
      <c r="AT524" s="76"/>
      <c r="AU524" s="76"/>
      <c r="AV524" s="76"/>
      <c r="AW524" s="76"/>
      <c r="AX524" s="76"/>
      <c r="AY524" s="76"/>
      <c r="AZ524" s="76"/>
      <c r="BA524" s="76"/>
      <c r="BB524" s="76"/>
      <c r="BC524" s="76"/>
      <c r="BD524" s="76"/>
      <c r="BE524" s="76"/>
      <c r="BF524" s="76"/>
      <c r="BG524" s="76"/>
      <c r="BH524" s="76"/>
      <c r="BI524" s="76"/>
      <c r="BJ524" s="76"/>
      <c r="BK524" s="76"/>
      <c r="BL524" s="76"/>
      <c r="BM524" s="76"/>
      <c r="BN524" s="76"/>
      <c r="BO524" s="76"/>
      <c r="BP524" s="76"/>
      <c r="BQ524" s="76"/>
      <c r="BR524" s="76"/>
      <c r="BS524" s="76"/>
      <c r="BT524" s="76"/>
      <c r="BU524" s="76"/>
      <c r="BV524" s="76"/>
      <c r="BW524" s="76"/>
      <c r="BX524" s="76"/>
      <c r="BY524" s="76"/>
      <c r="BZ524" s="76"/>
      <c r="CA524" s="76"/>
      <c r="CB524" s="76"/>
      <c r="CC524" s="76"/>
      <c r="CD524" s="76"/>
      <c r="CE524" s="76"/>
      <c r="CF524" s="76"/>
      <c r="CG524" s="76"/>
      <c r="CH524" s="76"/>
      <c r="CI524" s="76"/>
      <c r="CJ524" s="76"/>
      <c r="CK524" s="76"/>
      <c r="CL524" s="76"/>
      <c r="CM524" s="76"/>
      <c r="CN524" s="76"/>
      <c r="CO524" s="76"/>
      <c r="CP524" s="76"/>
      <c r="CQ524" s="76"/>
      <c r="CR524" s="76"/>
      <c r="CS524" s="76"/>
      <c r="CT524" s="76"/>
      <c r="CU524" s="76"/>
      <c r="CV524" s="76"/>
      <c r="CW524" s="76"/>
      <c r="CX524" s="76"/>
      <c r="CY524" s="76"/>
      <c r="CZ524" s="76"/>
      <c r="DA524" s="76"/>
      <c r="DB524" s="76"/>
      <c r="DC524" s="76"/>
      <c r="DD524" s="76"/>
      <c r="DE524" s="76"/>
      <c r="DF524" s="76"/>
      <c r="DG524" s="76"/>
      <c r="DH524" s="76"/>
      <c r="DI524" s="76"/>
      <c r="DJ524" s="76"/>
      <c r="DK524" s="76"/>
      <c r="DL524" s="76"/>
      <c r="DM524" s="76"/>
      <c r="DN524" s="76"/>
      <c r="DO524" s="76"/>
      <c r="DP524" s="76"/>
      <c r="DQ524" s="76"/>
      <c r="DR524" s="76"/>
      <c r="DS524" s="76"/>
      <c r="DT524" s="76"/>
      <c r="DU524" s="76"/>
      <c r="DV524" s="76"/>
      <c r="DW524" s="76"/>
      <c r="DX524" s="76"/>
      <c r="DY524" s="76"/>
      <c r="DZ524" s="76"/>
      <c r="EA524" s="76"/>
      <c r="EB524" s="76"/>
      <c r="EC524" s="76"/>
      <c r="ED524" s="76"/>
      <c r="EE524" s="76"/>
      <c r="EF524" s="76"/>
      <c r="EG524" s="76"/>
      <c r="EH524" s="76"/>
      <c r="EI524" s="76"/>
      <c r="EJ524" s="76"/>
      <c r="EK524" s="76"/>
      <c r="EL524" s="76"/>
      <c r="EM524" s="76"/>
      <c r="EN524" s="76"/>
      <c r="EO524" s="76"/>
      <c r="EP524" s="76"/>
      <c r="EQ524" s="76"/>
      <c r="ER524" s="76"/>
      <c r="ES524" s="76"/>
      <c r="ET524" s="76"/>
      <c r="EU524" s="76"/>
      <c r="EV524" s="76"/>
      <c r="EW524" s="76"/>
      <c r="EX524" s="76"/>
      <c r="EY524" s="76"/>
      <c r="EZ524" s="76"/>
      <c r="FA524" s="76"/>
      <c r="FB524" s="76"/>
      <c r="FC524" s="76"/>
      <c r="FD524" s="76"/>
      <c r="FE524" s="76"/>
      <c r="FF524" s="76"/>
      <c r="FG524" s="76"/>
      <c r="FH524" s="76"/>
      <c r="FI524" s="76"/>
      <c r="FJ524" s="76"/>
      <c r="FK524" s="76"/>
      <c r="FL524" s="76"/>
      <c r="FM524" s="76"/>
      <c r="FN524" s="76"/>
      <c r="FO524" s="76"/>
      <c r="FP524" s="76"/>
      <c r="FQ524" s="76"/>
      <c r="FR524" s="76"/>
      <c r="FS524" s="76"/>
      <c r="FT524" s="76"/>
      <c r="FU524" s="76"/>
      <c r="FV524" s="76"/>
      <c r="FW524" s="76"/>
      <c r="FX524" s="76"/>
      <c r="FY524" s="76"/>
      <c r="FZ524" s="76"/>
      <c r="GA524" s="76"/>
      <c r="GB524" s="76"/>
      <c r="GC524" s="76"/>
      <c r="GD524" s="76"/>
      <c r="GE524" s="76"/>
      <c r="GF524" s="76"/>
      <c r="GG524" s="76"/>
      <c r="GH524" s="76"/>
      <c r="GI524" s="76"/>
      <c r="GJ524" s="76"/>
      <c r="GK524" s="76"/>
      <c r="GL524" s="76"/>
      <c r="GM524" s="76"/>
      <c r="GN524" s="76"/>
      <c r="GO524" s="76"/>
      <c r="GP524" s="76"/>
      <c r="GQ524" s="76"/>
      <c r="GR524" s="76"/>
      <c r="GS524" s="76"/>
      <c r="GT524" s="76"/>
      <c r="GU524" s="76"/>
      <c r="GV524" s="76"/>
    </row>
    <row r="525" spans="2:204" s="156" customFormat="1" ht="18.75">
      <c r="B525" s="169">
        <v>518</v>
      </c>
      <c r="C525" s="356">
        <v>44378</v>
      </c>
      <c r="D525" s="354" t="s">
        <v>954</v>
      </c>
      <c r="E525" s="354"/>
      <c r="F525" s="406">
        <v>44386</v>
      </c>
      <c r="G525" s="11">
        <v>1</v>
      </c>
      <c r="H525" s="125" t="s">
        <v>34</v>
      </c>
      <c r="I525" s="125" t="s">
        <v>433</v>
      </c>
      <c r="J525" s="123" t="s">
        <v>745</v>
      </c>
      <c r="K525" s="123" t="s">
        <v>1254</v>
      </c>
      <c r="L525" s="238">
        <v>1.53</v>
      </c>
      <c r="M525" s="238">
        <v>1.1299999999999999</v>
      </c>
      <c r="N525" s="236">
        <f t="shared" si="31"/>
        <v>0.40000000000000013</v>
      </c>
      <c r="O525" s="127">
        <v>44053</v>
      </c>
      <c r="P525" s="42">
        <v>11.1</v>
      </c>
      <c r="Q525" s="337" t="s">
        <v>1282</v>
      </c>
      <c r="R525" s="125" t="s">
        <v>52</v>
      </c>
      <c r="S525" s="125" t="s">
        <v>74</v>
      </c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  <c r="AL525" s="76"/>
      <c r="AM525" s="76"/>
      <c r="AN525" s="76"/>
      <c r="AO525" s="76"/>
      <c r="AP525" s="76"/>
      <c r="AQ525" s="76"/>
      <c r="AR525" s="76"/>
      <c r="AS525" s="76"/>
      <c r="AT525" s="76"/>
      <c r="AU525" s="76"/>
      <c r="AV525" s="76"/>
      <c r="AW525" s="76"/>
      <c r="AX525" s="76"/>
      <c r="AY525" s="76"/>
      <c r="AZ525" s="76"/>
      <c r="BA525" s="76"/>
      <c r="BB525" s="76"/>
      <c r="BC525" s="76"/>
      <c r="BD525" s="76"/>
      <c r="BE525" s="76"/>
      <c r="BF525" s="76"/>
      <c r="BG525" s="76"/>
      <c r="BH525" s="76"/>
      <c r="BI525" s="76"/>
      <c r="BJ525" s="76"/>
      <c r="BK525" s="76"/>
      <c r="BL525" s="76"/>
      <c r="BM525" s="76"/>
      <c r="BN525" s="76"/>
      <c r="BO525" s="76"/>
      <c r="BP525" s="76"/>
      <c r="BQ525" s="76"/>
      <c r="BR525" s="76"/>
      <c r="BS525" s="76"/>
      <c r="BT525" s="76"/>
      <c r="BU525" s="76"/>
      <c r="BV525" s="76"/>
      <c r="BW525" s="76"/>
      <c r="BX525" s="76"/>
      <c r="BY525" s="76"/>
      <c r="BZ525" s="76"/>
      <c r="CA525" s="76"/>
      <c r="CB525" s="76"/>
      <c r="CC525" s="76"/>
      <c r="CD525" s="76"/>
      <c r="CE525" s="76"/>
      <c r="CF525" s="76"/>
      <c r="CG525" s="76"/>
      <c r="CH525" s="76"/>
      <c r="CI525" s="76"/>
      <c r="CJ525" s="76"/>
      <c r="CK525" s="76"/>
      <c r="CL525" s="76"/>
      <c r="CM525" s="76"/>
      <c r="CN525" s="76"/>
      <c r="CO525" s="76"/>
      <c r="CP525" s="76"/>
      <c r="CQ525" s="76"/>
      <c r="CR525" s="76"/>
      <c r="CS525" s="76"/>
      <c r="CT525" s="76"/>
      <c r="CU525" s="76"/>
      <c r="CV525" s="76"/>
      <c r="CW525" s="76"/>
      <c r="CX525" s="76"/>
      <c r="CY525" s="76"/>
      <c r="CZ525" s="76"/>
      <c r="DA525" s="76"/>
      <c r="DB525" s="76"/>
      <c r="DC525" s="76"/>
      <c r="DD525" s="76"/>
      <c r="DE525" s="76"/>
      <c r="DF525" s="76"/>
      <c r="DG525" s="76"/>
      <c r="DH525" s="76"/>
      <c r="DI525" s="76"/>
      <c r="DJ525" s="76"/>
      <c r="DK525" s="76"/>
      <c r="DL525" s="76"/>
      <c r="DM525" s="76"/>
      <c r="DN525" s="76"/>
      <c r="DO525" s="76"/>
      <c r="DP525" s="76"/>
      <c r="DQ525" s="76"/>
      <c r="DR525" s="76"/>
      <c r="DS525" s="76"/>
      <c r="DT525" s="76"/>
      <c r="DU525" s="76"/>
      <c r="DV525" s="76"/>
      <c r="DW525" s="76"/>
      <c r="DX525" s="76"/>
      <c r="DY525" s="76"/>
      <c r="DZ525" s="76"/>
      <c r="EA525" s="76"/>
      <c r="EB525" s="76"/>
      <c r="EC525" s="76"/>
      <c r="ED525" s="76"/>
      <c r="EE525" s="76"/>
      <c r="EF525" s="76"/>
      <c r="EG525" s="76"/>
      <c r="EH525" s="76"/>
      <c r="EI525" s="76"/>
      <c r="EJ525" s="76"/>
      <c r="EK525" s="76"/>
      <c r="EL525" s="76"/>
      <c r="EM525" s="76"/>
      <c r="EN525" s="76"/>
      <c r="EO525" s="76"/>
      <c r="EP525" s="76"/>
      <c r="EQ525" s="76"/>
      <c r="ER525" s="76"/>
      <c r="ES525" s="76"/>
      <c r="ET525" s="76"/>
      <c r="EU525" s="76"/>
      <c r="EV525" s="76"/>
      <c r="EW525" s="76"/>
      <c r="EX525" s="76"/>
      <c r="EY525" s="76"/>
      <c r="EZ525" s="76"/>
      <c r="FA525" s="76"/>
      <c r="FB525" s="76"/>
      <c r="FC525" s="76"/>
      <c r="FD525" s="76"/>
      <c r="FE525" s="76"/>
      <c r="FF525" s="76"/>
      <c r="FG525" s="76"/>
      <c r="FH525" s="76"/>
      <c r="FI525" s="76"/>
      <c r="FJ525" s="76"/>
      <c r="FK525" s="76"/>
      <c r="FL525" s="76"/>
      <c r="FM525" s="76"/>
      <c r="FN525" s="76"/>
      <c r="FO525" s="76"/>
      <c r="FP525" s="76"/>
      <c r="FQ525" s="76"/>
      <c r="FR525" s="76"/>
      <c r="FS525" s="76"/>
      <c r="FT525" s="76"/>
      <c r="FU525" s="76"/>
      <c r="FV525" s="76"/>
      <c r="FW525" s="76"/>
      <c r="FX525" s="76"/>
      <c r="FY525" s="76"/>
      <c r="FZ525" s="76"/>
      <c r="GA525" s="76"/>
      <c r="GB525" s="76"/>
      <c r="GC525" s="76"/>
      <c r="GD525" s="76"/>
      <c r="GE525" s="76"/>
      <c r="GF525" s="76"/>
      <c r="GG525" s="76"/>
      <c r="GH525" s="76"/>
      <c r="GI525" s="76"/>
      <c r="GJ525" s="76"/>
      <c r="GK525" s="76"/>
      <c r="GL525" s="76"/>
      <c r="GM525" s="76"/>
      <c r="GN525" s="76"/>
      <c r="GO525" s="76"/>
      <c r="GP525" s="76"/>
      <c r="GQ525" s="76"/>
      <c r="GR525" s="76"/>
      <c r="GS525" s="76"/>
      <c r="GT525" s="76"/>
      <c r="GU525" s="76"/>
      <c r="GV525" s="76"/>
    </row>
    <row r="526" spans="2:204" s="156" customFormat="1" ht="18.75">
      <c r="B526" s="169">
        <v>519</v>
      </c>
      <c r="C526" s="356">
        <v>44378</v>
      </c>
      <c r="D526" s="354" t="s">
        <v>954</v>
      </c>
      <c r="E526" s="354"/>
      <c r="F526" s="406">
        <v>44386</v>
      </c>
      <c r="G526" s="11">
        <v>1</v>
      </c>
      <c r="H526" s="125" t="s">
        <v>34</v>
      </c>
      <c r="I526" s="125" t="s">
        <v>433</v>
      </c>
      <c r="J526" s="123" t="s">
        <v>745</v>
      </c>
      <c r="K526" s="123" t="s">
        <v>1255</v>
      </c>
      <c r="L526" s="238">
        <v>1.53</v>
      </c>
      <c r="M526" s="238">
        <v>1.53</v>
      </c>
      <c r="N526" s="236">
        <f t="shared" si="31"/>
        <v>0</v>
      </c>
      <c r="O526" s="127">
        <v>44049</v>
      </c>
      <c r="P526" s="42">
        <v>11.233333333333333</v>
      </c>
      <c r="Q526" s="337" t="s">
        <v>1282</v>
      </c>
      <c r="R526" s="125" t="s">
        <v>52</v>
      </c>
      <c r="S526" s="125" t="s">
        <v>74</v>
      </c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  <c r="AE526" s="76"/>
      <c r="AF526" s="76"/>
      <c r="AG526" s="76"/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  <c r="AR526" s="76"/>
      <c r="AS526" s="76"/>
      <c r="AT526" s="76"/>
      <c r="AU526" s="76"/>
      <c r="AV526" s="76"/>
      <c r="AW526" s="76"/>
      <c r="AX526" s="76"/>
      <c r="AY526" s="76"/>
      <c r="AZ526" s="76"/>
      <c r="BA526" s="76"/>
      <c r="BB526" s="76"/>
      <c r="BC526" s="76"/>
      <c r="BD526" s="76"/>
      <c r="BE526" s="76"/>
      <c r="BF526" s="76"/>
      <c r="BG526" s="76"/>
      <c r="BH526" s="76"/>
      <c r="BI526" s="76"/>
      <c r="BJ526" s="76"/>
      <c r="BK526" s="76"/>
      <c r="BL526" s="76"/>
      <c r="BM526" s="76"/>
      <c r="BN526" s="76"/>
      <c r="BO526" s="76"/>
      <c r="BP526" s="76"/>
      <c r="BQ526" s="76"/>
      <c r="BR526" s="76"/>
      <c r="BS526" s="76"/>
      <c r="BT526" s="76"/>
      <c r="BU526" s="76"/>
      <c r="BV526" s="76"/>
      <c r="BW526" s="76"/>
      <c r="BX526" s="76"/>
      <c r="BY526" s="76"/>
      <c r="BZ526" s="76"/>
      <c r="CA526" s="76"/>
      <c r="CB526" s="76"/>
      <c r="CC526" s="76"/>
      <c r="CD526" s="76"/>
      <c r="CE526" s="76"/>
      <c r="CF526" s="76"/>
      <c r="CG526" s="76"/>
      <c r="CH526" s="76"/>
      <c r="CI526" s="76"/>
      <c r="CJ526" s="76"/>
      <c r="CK526" s="76"/>
      <c r="CL526" s="76"/>
      <c r="CM526" s="76"/>
      <c r="CN526" s="76"/>
      <c r="CO526" s="76"/>
      <c r="CP526" s="76"/>
      <c r="CQ526" s="76"/>
      <c r="CR526" s="76"/>
      <c r="CS526" s="76"/>
      <c r="CT526" s="76"/>
      <c r="CU526" s="76"/>
      <c r="CV526" s="76"/>
      <c r="CW526" s="76"/>
      <c r="CX526" s="76"/>
      <c r="CY526" s="76"/>
      <c r="CZ526" s="76"/>
      <c r="DA526" s="76"/>
      <c r="DB526" s="76"/>
      <c r="DC526" s="76"/>
      <c r="DD526" s="76"/>
      <c r="DE526" s="76"/>
      <c r="DF526" s="76"/>
      <c r="DG526" s="76"/>
      <c r="DH526" s="76"/>
      <c r="DI526" s="76"/>
      <c r="DJ526" s="76"/>
      <c r="DK526" s="76"/>
      <c r="DL526" s="76"/>
      <c r="DM526" s="76"/>
      <c r="DN526" s="76"/>
      <c r="DO526" s="76"/>
      <c r="DP526" s="76"/>
      <c r="DQ526" s="76"/>
      <c r="DR526" s="76"/>
      <c r="DS526" s="76"/>
      <c r="DT526" s="76"/>
      <c r="DU526" s="76"/>
      <c r="DV526" s="76"/>
      <c r="DW526" s="76"/>
      <c r="DX526" s="76"/>
      <c r="DY526" s="76"/>
      <c r="DZ526" s="76"/>
      <c r="EA526" s="76"/>
      <c r="EB526" s="76"/>
      <c r="EC526" s="76"/>
      <c r="ED526" s="76"/>
      <c r="EE526" s="76"/>
      <c r="EF526" s="76"/>
      <c r="EG526" s="76"/>
      <c r="EH526" s="76"/>
      <c r="EI526" s="76"/>
      <c r="EJ526" s="76"/>
      <c r="EK526" s="76"/>
      <c r="EL526" s="76"/>
      <c r="EM526" s="76"/>
      <c r="EN526" s="76"/>
      <c r="EO526" s="76"/>
      <c r="EP526" s="76"/>
      <c r="EQ526" s="76"/>
      <c r="ER526" s="76"/>
      <c r="ES526" s="76"/>
      <c r="ET526" s="76"/>
      <c r="EU526" s="76"/>
      <c r="EV526" s="76"/>
      <c r="EW526" s="76"/>
      <c r="EX526" s="76"/>
      <c r="EY526" s="76"/>
      <c r="EZ526" s="76"/>
      <c r="FA526" s="76"/>
      <c r="FB526" s="76"/>
      <c r="FC526" s="76"/>
      <c r="FD526" s="76"/>
      <c r="FE526" s="76"/>
      <c r="FF526" s="76"/>
      <c r="FG526" s="76"/>
      <c r="FH526" s="76"/>
      <c r="FI526" s="76"/>
      <c r="FJ526" s="76"/>
      <c r="FK526" s="76"/>
      <c r="FL526" s="76"/>
      <c r="FM526" s="76"/>
      <c r="FN526" s="76"/>
      <c r="FO526" s="76"/>
      <c r="FP526" s="76"/>
      <c r="FQ526" s="76"/>
      <c r="FR526" s="76"/>
      <c r="FS526" s="76"/>
      <c r="FT526" s="76"/>
      <c r="FU526" s="76"/>
      <c r="FV526" s="76"/>
      <c r="FW526" s="76"/>
      <c r="FX526" s="76"/>
      <c r="FY526" s="76"/>
      <c r="FZ526" s="76"/>
      <c r="GA526" s="76"/>
      <c r="GB526" s="76"/>
      <c r="GC526" s="76"/>
      <c r="GD526" s="76"/>
      <c r="GE526" s="76"/>
      <c r="GF526" s="76"/>
      <c r="GG526" s="76"/>
      <c r="GH526" s="76"/>
      <c r="GI526" s="76"/>
      <c r="GJ526" s="76"/>
      <c r="GK526" s="76"/>
      <c r="GL526" s="76"/>
      <c r="GM526" s="76"/>
      <c r="GN526" s="76"/>
      <c r="GO526" s="76"/>
      <c r="GP526" s="76"/>
      <c r="GQ526" s="76"/>
      <c r="GR526" s="76"/>
      <c r="GS526" s="76"/>
      <c r="GT526" s="76"/>
      <c r="GU526" s="76"/>
      <c r="GV526" s="76"/>
    </row>
    <row r="527" spans="2:204" s="156" customFormat="1" ht="18.75">
      <c r="B527" s="169">
        <v>520</v>
      </c>
      <c r="C527" s="356">
        <v>44378</v>
      </c>
      <c r="D527" s="354" t="s">
        <v>954</v>
      </c>
      <c r="E527" s="354"/>
      <c r="F527" s="406">
        <v>44386</v>
      </c>
      <c r="G527" s="11">
        <v>1</v>
      </c>
      <c r="H527" s="125" t="s">
        <v>39</v>
      </c>
      <c r="I527" s="125" t="s">
        <v>146</v>
      </c>
      <c r="J527" s="123" t="s">
        <v>986</v>
      </c>
      <c r="K527" s="123" t="s">
        <v>987</v>
      </c>
      <c r="L527" s="238">
        <v>3.31</v>
      </c>
      <c r="M527" s="238">
        <v>3</v>
      </c>
      <c r="N527" s="236">
        <f t="shared" si="31"/>
        <v>0.31000000000000005</v>
      </c>
      <c r="O527" s="127">
        <v>44044</v>
      </c>
      <c r="P527" s="42">
        <v>11.4</v>
      </c>
      <c r="Q527" s="337" t="s">
        <v>1282</v>
      </c>
      <c r="R527" s="125" t="s">
        <v>52</v>
      </c>
      <c r="S527" s="125" t="s">
        <v>69</v>
      </c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  <c r="AF527" s="76"/>
      <c r="AG527" s="76"/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  <c r="AR527" s="76"/>
      <c r="AS527" s="76"/>
      <c r="AT527" s="76"/>
      <c r="AU527" s="76"/>
      <c r="AV527" s="76"/>
      <c r="AW527" s="76"/>
      <c r="AX527" s="76"/>
      <c r="AY527" s="76"/>
      <c r="AZ527" s="76"/>
      <c r="BA527" s="76"/>
      <c r="BB527" s="76"/>
      <c r="BC527" s="76"/>
      <c r="BD527" s="76"/>
      <c r="BE527" s="76"/>
      <c r="BF527" s="76"/>
      <c r="BG527" s="76"/>
      <c r="BH527" s="76"/>
      <c r="BI527" s="76"/>
      <c r="BJ527" s="76"/>
      <c r="BK527" s="76"/>
      <c r="BL527" s="76"/>
      <c r="BM527" s="76"/>
      <c r="BN527" s="76"/>
      <c r="BO527" s="76"/>
      <c r="BP527" s="76"/>
      <c r="BQ527" s="76"/>
      <c r="BR527" s="76"/>
      <c r="BS527" s="76"/>
      <c r="BT527" s="76"/>
      <c r="BU527" s="76"/>
      <c r="BV527" s="76"/>
      <c r="BW527" s="76"/>
      <c r="BX527" s="76"/>
      <c r="BY527" s="76"/>
      <c r="BZ527" s="76"/>
      <c r="CA527" s="76"/>
      <c r="CB527" s="76"/>
      <c r="CC527" s="76"/>
      <c r="CD527" s="76"/>
      <c r="CE527" s="76"/>
      <c r="CF527" s="76"/>
      <c r="CG527" s="76"/>
      <c r="CH527" s="76"/>
      <c r="CI527" s="76"/>
      <c r="CJ527" s="76"/>
      <c r="CK527" s="76"/>
      <c r="CL527" s="76"/>
      <c r="CM527" s="76"/>
      <c r="CN527" s="76"/>
      <c r="CO527" s="76"/>
      <c r="CP527" s="76"/>
      <c r="CQ527" s="76"/>
      <c r="CR527" s="76"/>
      <c r="CS527" s="76"/>
      <c r="CT527" s="76"/>
      <c r="CU527" s="76"/>
      <c r="CV527" s="76"/>
      <c r="CW527" s="76"/>
      <c r="CX527" s="76"/>
      <c r="CY527" s="76"/>
      <c r="CZ527" s="76"/>
      <c r="DA527" s="76"/>
      <c r="DB527" s="76"/>
      <c r="DC527" s="76"/>
      <c r="DD527" s="76"/>
      <c r="DE527" s="76"/>
      <c r="DF527" s="76"/>
      <c r="DG527" s="76"/>
      <c r="DH527" s="76"/>
      <c r="DI527" s="76"/>
      <c r="DJ527" s="76"/>
      <c r="DK527" s="76"/>
      <c r="DL527" s="76"/>
      <c r="DM527" s="76"/>
      <c r="DN527" s="76"/>
      <c r="DO527" s="76"/>
      <c r="DP527" s="76"/>
      <c r="DQ527" s="76"/>
      <c r="DR527" s="76"/>
      <c r="DS527" s="76"/>
      <c r="DT527" s="76"/>
      <c r="DU527" s="76"/>
      <c r="DV527" s="76"/>
      <c r="DW527" s="76"/>
      <c r="DX527" s="76"/>
      <c r="DY527" s="76"/>
      <c r="DZ527" s="76"/>
      <c r="EA527" s="76"/>
      <c r="EB527" s="76"/>
      <c r="EC527" s="76"/>
      <c r="ED527" s="76"/>
      <c r="EE527" s="76"/>
      <c r="EF527" s="76"/>
      <c r="EG527" s="76"/>
      <c r="EH527" s="76"/>
      <c r="EI527" s="76"/>
      <c r="EJ527" s="76"/>
      <c r="EK527" s="76"/>
      <c r="EL527" s="76"/>
      <c r="EM527" s="76"/>
      <c r="EN527" s="76"/>
      <c r="EO527" s="76"/>
      <c r="EP527" s="76"/>
      <c r="EQ527" s="76"/>
      <c r="ER527" s="76"/>
      <c r="ES527" s="76"/>
      <c r="ET527" s="76"/>
      <c r="EU527" s="76"/>
      <c r="EV527" s="76"/>
      <c r="EW527" s="76"/>
      <c r="EX527" s="76"/>
      <c r="EY527" s="76"/>
      <c r="EZ527" s="76"/>
      <c r="FA527" s="76"/>
      <c r="FB527" s="76"/>
      <c r="FC527" s="76"/>
      <c r="FD527" s="76"/>
      <c r="FE527" s="76"/>
      <c r="FF527" s="76"/>
      <c r="FG527" s="76"/>
      <c r="FH527" s="76"/>
      <c r="FI527" s="76"/>
      <c r="FJ527" s="76"/>
      <c r="FK527" s="76"/>
      <c r="FL527" s="76"/>
      <c r="FM527" s="76"/>
      <c r="FN527" s="76"/>
      <c r="FO527" s="76"/>
      <c r="FP527" s="76"/>
      <c r="FQ527" s="76"/>
      <c r="FR527" s="76"/>
      <c r="FS527" s="76"/>
      <c r="FT527" s="76"/>
      <c r="FU527" s="76"/>
      <c r="FV527" s="76"/>
      <c r="FW527" s="76"/>
      <c r="FX527" s="76"/>
      <c r="FY527" s="76"/>
      <c r="FZ527" s="76"/>
      <c r="GA527" s="76"/>
      <c r="GB527" s="76"/>
      <c r="GC527" s="76"/>
      <c r="GD527" s="76"/>
      <c r="GE527" s="76"/>
      <c r="GF527" s="76"/>
      <c r="GG527" s="76"/>
      <c r="GH527" s="76"/>
      <c r="GI527" s="76"/>
      <c r="GJ527" s="76"/>
      <c r="GK527" s="76"/>
      <c r="GL527" s="76"/>
      <c r="GM527" s="76"/>
      <c r="GN527" s="76"/>
      <c r="GO527" s="76"/>
      <c r="GP527" s="76"/>
      <c r="GQ527" s="76"/>
      <c r="GR527" s="76"/>
      <c r="GS527" s="76"/>
      <c r="GT527" s="76"/>
      <c r="GU527" s="76"/>
      <c r="GV527" s="76"/>
    </row>
    <row r="528" spans="2:204" s="156" customFormat="1" ht="18.75">
      <c r="B528" s="169">
        <v>521</v>
      </c>
      <c r="C528" s="356">
        <v>44378</v>
      </c>
      <c r="D528" s="354" t="s">
        <v>954</v>
      </c>
      <c r="E528" s="354"/>
      <c r="F528" s="406">
        <v>44386</v>
      </c>
      <c r="G528" s="11">
        <v>2</v>
      </c>
      <c r="H528" s="125" t="s">
        <v>35</v>
      </c>
      <c r="I528" s="125" t="s">
        <v>118</v>
      </c>
      <c r="J528" s="123" t="s">
        <v>43</v>
      </c>
      <c r="K528" s="123" t="s">
        <v>548</v>
      </c>
      <c r="L528" s="238">
        <v>9.41</v>
      </c>
      <c r="M528" s="238">
        <v>0.2</v>
      </c>
      <c r="N528" s="236">
        <f t="shared" ref="N528:N530" si="32">L528-M528</f>
        <v>9.2100000000000009</v>
      </c>
      <c r="O528" s="127">
        <v>44095</v>
      </c>
      <c r="P528" s="42">
        <v>9.6999999999999993</v>
      </c>
      <c r="Q528" s="337" t="s">
        <v>1282</v>
      </c>
      <c r="R528" s="125" t="s">
        <v>54</v>
      </c>
      <c r="S528" s="125" t="s">
        <v>56</v>
      </c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  <c r="AE528" s="76"/>
      <c r="AF528" s="76"/>
      <c r="AG528" s="76"/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  <c r="AR528" s="76"/>
      <c r="AS528" s="76"/>
      <c r="AT528" s="76"/>
      <c r="AU528" s="76"/>
      <c r="AV528" s="76"/>
      <c r="AW528" s="76"/>
      <c r="AX528" s="76"/>
      <c r="AY528" s="76"/>
      <c r="AZ528" s="76"/>
      <c r="BA528" s="76"/>
      <c r="BB528" s="76"/>
      <c r="BC528" s="76"/>
      <c r="BD528" s="76"/>
      <c r="BE528" s="76"/>
      <c r="BF528" s="76"/>
      <c r="BG528" s="76"/>
      <c r="BH528" s="76"/>
      <c r="BI528" s="76"/>
      <c r="BJ528" s="76"/>
      <c r="BK528" s="76"/>
      <c r="BL528" s="76"/>
      <c r="BM528" s="76"/>
      <c r="BN528" s="76"/>
      <c r="BO528" s="76"/>
      <c r="BP528" s="76"/>
      <c r="BQ528" s="76"/>
      <c r="BR528" s="76"/>
      <c r="BS528" s="76"/>
      <c r="BT528" s="76"/>
      <c r="BU528" s="76"/>
      <c r="BV528" s="76"/>
      <c r="BW528" s="76"/>
      <c r="BX528" s="76"/>
      <c r="BY528" s="76"/>
      <c r="BZ528" s="76"/>
      <c r="CA528" s="76"/>
      <c r="CB528" s="76"/>
      <c r="CC528" s="76"/>
      <c r="CD528" s="76"/>
      <c r="CE528" s="76"/>
      <c r="CF528" s="76"/>
      <c r="CG528" s="76"/>
      <c r="CH528" s="76"/>
      <c r="CI528" s="76"/>
      <c r="CJ528" s="76"/>
      <c r="CK528" s="76"/>
      <c r="CL528" s="76"/>
      <c r="CM528" s="76"/>
      <c r="CN528" s="76"/>
      <c r="CO528" s="76"/>
      <c r="CP528" s="76"/>
      <c r="CQ528" s="76"/>
      <c r="CR528" s="76"/>
      <c r="CS528" s="76"/>
      <c r="CT528" s="76"/>
      <c r="CU528" s="76"/>
      <c r="CV528" s="76"/>
      <c r="CW528" s="76"/>
      <c r="CX528" s="76"/>
      <c r="CY528" s="76"/>
      <c r="CZ528" s="76"/>
      <c r="DA528" s="76"/>
      <c r="DB528" s="76"/>
      <c r="DC528" s="76"/>
      <c r="DD528" s="76"/>
      <c r="DE528" s="76"/>
      <c r="DF528" s="76"/>
      <c r="DG528" s="76"/>
      <c r="DH528" s="76"/>
      <c r="DI528" s="76"/>
      <c r="DJ528" s="76"/>
      <c r="DK528" s="76"/>
      <c r="DL528" s="76"/>
      <c r="DM528" s="76"/>
      <c r="DN528" s="76"/>
      <c r="DO528" s="76"/>
      <c r="DP528" s="76"/>
      <c r="DQ528" s="76"/>
      <c r="DR528" s="76"/>
      <c r="DS528" s="76"/>
      <c r="DT528" s="76"/>
      <c r="DU528" s="76"/>
      <c r="DV528" s="76"/>
      <c r="DW528" s="76"/>
      <c r="DX528" s="76"/>
      <c r="DY528" s="76"/>
      <c r="DZ528" s="76"/>
      <c r="EA528" s="76"/>
      <c r="EB528" s="76"/>
      <c r="EC528" s="76"/>
      <c r="ED528" s="76"/>
      <c r="EE528" s="76"/>
      <c r="EF528" s="76"/>
      <c r="EG528" s="76"/>
      <c r="EH528" s="76"/>
      <c r="EI528" s="76"/>
      <c r="EJ528" s="76"/>
      <c r="EK528" s="76"/>
      <c r="EL528" s="76"/>
      <c r="EM528" s="76"/>
      <c r="EN528" s="76"/>
      <c r="EO528" s="76"/>
      <c r="EP528" s="76"/>
      <c r="EQ528" s="76"/>
      <c r="ER528" s="76"/>
      <c r="ES528" s="76"/>
      <c r="ET528" s="76"/>
      <c r="EU528" s="76"/>
      <c r="EV528" s="76"/>
      <c r="EW528" s="76"/>
      <c r="EX528" s="76"/>
      <c r="EY528" s="76"/>
      <c r="EZ528" s="76"/>
      <c r="FA528" s="76"/>
      <c r="FB528" s="76"/>
      <c r="FC528" s="76"/>
      <c r="FD528" s="76"/>
      <c r="FE528" s="76"/>
      <c r="FF528" s="76"/>
      <c r="FG528" s="76"/>
      <c r="FH528" s="76"/>
      <c r="FI528" s="76"/>
      <c r="FJ528" s="76"/>
      <c r="FK528" s="76"/>
      <c r="FL528" s="76"/>
      <c r="FM528" s="76"/>
      <c r="FN528" s="76"/>
      <c r="FO528" s="76"/>
      <c r="FP528" s="76"/>
      <c r="FQ528" s="76"/>
      <c r="FR528" s="76"/>
      <c r="FS528" s="76"/>
      <c r="FT528" s="76"/>
      <c r="FU528" s="76"/>
      <c r="FV528" s="76"/>
      <c r="FW528" s="76"/>
      <c r="FX528" s="76"/>
      <c r="FY528" s="76"/>
      <c r="FZ528" s="76"/>
      <c r="GA528" s="76"/>
      <c r="GB528" s="76"/>
      <c r="GC528" s="76"/>
      <c r="GD528" s="76"/>
      <c r="GE528" s="76"/>
      <c r="GF528" s="76"/>
      <c r="GG528" s="76"/>
      <c r="GH528" s="76"/>
      <c r="GI528" s="76"/>
      <c r="GJ528" s="76"/>
      <c r="GK528" s="76"/>
      <c r="GL528" s="76"/>
      <c r="GM528" s="76"/>
      <c r="GN528" s="76"/>
      <c r="GO528" s="76"/>
      <c r="GP528" s="76"/>
      <c r="GQ528" s="76"/>
      <c r="GR528" s="76"/>
      <c r="GS528" s="76"/>
      <c r="GT528" s="76"/>
      <c r="GU528" s="76"/>
      <c r="GV528" s="76"/>
    </row>
    <row r="529" spans="2:204" s="156" customFormat="1" ht="18.75">
      <c r="B529" s="169">
        <v>522</v>
      </c>
      <c r="C529" s="356">
        <v>44378</v>
      </c>
      <c r="D529" s="354" t="s">
        <v>954</v>
      </c>
      <c r="E529" s="354"/>
      <c r="F529" s="406">
        <v>44386</v>
      </c>
      <c r="G529" s="11">
        <v>2</v>
      </c>
      <c r="H529" s="125" t="s">
        <v>118</v>
      </c>
      <c r="I529" s="125" t="s">
        <v>36</v>
      </c>
      <c r="J529" s="123" t="s">
        <v>43</v>
      </c>
      <c r="K529" s="123" t="s">
        <v>1256</v>
      </c>
      <c r="L529" s="238">
        <v>7.1</v>
      </c>
      <c r="M529" s="238">
        <v>0.1</v>
      </c>
      <c r="N529" s="236">
        <f t="shared" si="32"/>
        <v>7</v>
      </c>
      <c r="O529" s="127">
        <v>44095</v>
      </c>
      <c r="P529" s="42">
        <v>9.6999999999999993</v>
      </c>
      <c r="Q529" s="337" t="s">
        <v>1282</v>
      </c>
      <c r="R529" s="125" t="s">
        <v>54</v>
      </c>
      <c r="S529" s="125" t="s">
        <v>56</v>
      </c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  <c r="AF529" s="76"/>
      <c r="AG529" s="76"/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  <c r="AR529" s="76"/>
      <c r="AS529" s="76"/>
      <c r="AT529" s="76"/>
      <c r="AU529" s="76"/>
      <c r="AV529" s="76"/>
      <c r="AW529" s="76"/>
      <c r="AX529" s="76"/>
      <c r="AY529" s="76"/>
      <c r="AZ529" s="76"/>
      <c r="BA529" s="76"/>
      <c r="BB529" s="76"/>
      <c r="BC529" s="76"/>
      <c r="BD529" s="76"/>
      <c r="BE529" s="76"/>
      <c r="BF529" s="76"/>
      <c r="BG529" s="76"/>
      <c r="BH529" s="76"/>
      <c r="BI529" s="76"/>
      <c r="BJ529" s="76"/>
      <c r="BK529" s="76"/>
      <c r="BL529" s="76"/>
      <c r="BM529" s="76"/>
      <c r="BN529" s="76"/>
      <c r="BO529" s="76"/>
      <c r="BP529" s="76"/>
      <c r="BQ529" s="76"/>
      <c r="BR529" s="76"/>
      <c r="BS529" s="76"/>
      <c r="BT529" s="76"/>
      <c r="BU529" s="76"/>
      <c r="BV529" s="76"/>
      <c r="BW529" s="76"/>
      <c r="BX529" s="76"/>
      <c r="BY529" s="76"/>
      <c r="BZ529" s="76"/>
      <c r="CA529" s="76"/>
      <c r="CB529" s="76"/>
      <c r="CC529" s="76"/>
      <c r="CD529" s="76"/>
      <c r="CE529" s="76"/>
      <c r="CF529" s="76"/>
      <c r="CG529" s="76"/>
      <c r="CH529" s="76"/>
      <c r="CI529" s="76"/>
      <c r="CJ529" s="76"/>
      <c r="CK529" s="76"/>
      <c r="CL529" s="76"/>
      <c r="CM529" s="76"/>
      <c r="CN529" s="76"/>
      <c r="CO529" s="76"/>
      <c r="CP529" s="76"/>
      <c r="CQ529" s="76"/>
      <c r="CR529" s="76"/>
      <c r="CS529" s="76"/>
      <c r="CT529" s="76"/>
      <c r="CU529" s="76"/>
      <c r="CV529" s="76"/>
      <c r="CW529" s="76"/>
      <c r="CX529" s="76"/>
      <c r="CY529" s="76"/>
      <c r="CZ529" s="76"/>
      <c r="DA529" s="76"/>
      <c r="DB529" s="76"/>
      <c r="DC529" s="76"/>
      <c r="DD529" s="76"/>
      <c r="DE529" s="76"/>
      <c r="DF529" s="76"/>
      <c r="DG529" s="76"/>
      <c r="DH529" s="76"/>
      <c r="DI529" s="76"/>
      <c r="DJ529" s="76"/>
      <c r="DK529" s="76"/>
      <c r="DL529" s="76"/>
      <c r="DM529" s="76"/>
      <c r="DN529" s="76"/>
      <c r="DO529" s="76"/>
      <c r="DP529" s="76"/>
      <c r="DQ529" s="76"/>
      <c r="DR529" s="76"/>
      <c r="DS529" s="76"/>
      <c r="DT529" s="76"/>
      <c r="DU529" s="76"/>
      <c r="DV529" s="76"/>
      <c r="DW529" s="76"/>
      <c r="DX529" s="76"/>
      <c r="DY529" s="76"/>
      <c r="DZ529" s="76"/>
      <c r="EA529" s="76"/>
      <c r="EB529" s="76"/>
      <c r="EC529" s="76"/>
      <c r="ED529" s="76"/>
      <c r="EE529" s="76"/>
      <c r="EF529" s="76"/>
      <c r="EG529" s="76"/>
      <c r="EH529" s="76"/>
      <c r="EI529" s="76"/>
      <c r="EJ529" s="76"/>
      <c r="EK529" s="76"/>
      <c r="EL529" s="76"/>
      <c r="EM529" s="76"/>
      <c r="EN529" s="76"/>
      <c r="EO529" s="76"/>
      <c r="EP529" s="76"/>
      <c r="EQ529" s="76"/>
      <c r="ER529" s="76"/>
      <c r="ES529" s="76"/>
      <c r="ET529" s="76"/>
      <c r="EU529" s="76"/>
      <c r="EV529" s="76"/>
      <c r="EW529" s="76"/>
      <c r="EX529" s="76"/>
      <c r="EY529" s="76"/>
      <c r="EZ529" s="76"/>
      <c r="FA529" s="76"/>
      <c r="FB529" s="76"/>
      <c r="FC529" s="76"/>
      <c r="FD529" s="76"/>
      <c r="FE529" s="76"/>
      <c r="FF529" s="76"/>
      <c r="FG529" s="76"/>
      <c r="FH529" s="76"/>
      <c r="FI529" s="76"/>
      <c r="FJ529" s="76"/>
      <c r="FK529" s="76"/>
      <c r="FL529" s="76"/>
      <c r="FM529" s="76"/>
      <c r="FN529" s="76"/>
      <c r="FO529" s="76"/>
      <c r="FP529" s="76"/>
      <c r="FQ529" s="76"/>
      <c r="FR529" s="76"/>
      <c r="FS529" s="76"/>
      <c r="FT529" s="76"/>
      <c r="FU529" s="76"/>
      <c r="FV529" s="76"/>
      <c r="FW529" s="76"/>
      <c r="FX529" s="76"/>
      <c r="FY529" s="76"/>
      <c r="FZ529" s="76"/>
      <c r="GA529" s="76"/>
      <c r="GB529" s="76"/>
      <c r="GC529" s="76"/>
      <c r="GD529" s="76"/>
      <c r="GE529" s="76"/>
      <c r="GF529" s="76"/>
      <c r="GG529" s="76"/>
      <c r="GH529" s="76"/>
      <c r="GI529" s="76"/>
      <c r="GJ529" s="76"/>
      <c r="GK529" s="76"/>
      <c r="GL529" s="76"/>
      <c r="GM529" s="76"/>
      <c r="GN529" s="76"/>
      <c r="GO529" s="76"/>
      <c r="GP529" s="76"/>
      <c r="GQ529" s="76"/>
      <c r="GR529" s="76"/>
      <c r="GS529" s="76"/>
      <c r="GT529" s="76"/>
      <c r="GU529" s="76"/>
      <c r="GV529" s="76"/>
    </row>
    <row r="530" spans="2:204" s="156" customFormat="1" ht="18.75">
      <c r="B530" s="169">
        <v>523</v>
      </c>
      <c r="C530" s="356">
        <v>44378</v>
      </c>
      <c r="D530" s="354" t="s">
        <v>954</v>
      </c>
      <c r="E530" s="354"/>
      <c r="F530" s="406">
        <v>44386</v>
      </c>
      <c r="G530" s="14">
        <v>3</v>
      </c>
      <c r="H530" s="125" t="s">
        <v>147</v>
      </c>
      <c r="I530" s="125" t="s">
        <v>350</v>
      </c>
      <c r="J530" s="123" t="s">
        <v>1116</v>
      </c>
      <c r="K530" s="123" t="s">
        <v>1257</v>
      </c>
      <c r="L530" s="238">
        <v>7.78</v>
      </c>
      <c r="M530" s="238">
        <v>4</v>
      </c>
      <c r="N530" s="236">
        <f t="shared" si="32"/>
        <v>3.7800000000000002</v>
      </c>
      <c r="O530" s="127">
        <v>44006</v>
      </c>
      <c r="P530" s="42">
        <v>12.666666666666666</v>
      </c>
      <c r="Q530" s="337" t="s">
        <v>1282</v>
      </c>
      <c r="R530" s="125" t="s">
        <v>52</v>
      </c>
      <c r="S530" s="125" t="s">
        <v>69</v>
      </c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  <c r="AF530" s="76"/>
      <c r="AG530" s="76"/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  <c r="AR530" s="76"/>
      <c r="AS530" s="76"/>
      <c r="AT530" s="76"/>
      <c r="AU530" s="76"/>
      <c r="AV530" s="76"/>
      <c r="AW530" s="76"/>
      <c r="AX530" s="76"/>
      <c r="AY530" s="76"/>
      <c r="AZ530" s="76"/>
      <c r="BA530" s="76"/>
      <c r="BB530" s="76"/>
      <c r="BC530" s="76"/>
      <c r="BD530" s="76"/>
      <c r="BE530" s="76"/>
      <c r="BF530" s="76"/>
      <c r="BG530" s="76"/>
      <c r="BH530" s="76"/>
      <c r="BI530" s="76"/>
      <c r="BJ530" s="76"/>
      <c r="BK530" s="76"/>
      <c r="BL530" s="76"/>
      <c r="BM530" s="76"/>
      <c r="BN530" s="76"/>
      <c r="BO530" s="76"/>
      <c r="BP530" s="76"/>
      <c r="BQ530" s="76"/>
      <c r="BR530" s="76"/>
      <c r="BS530" s="76"/>
      <c r="BT530" s="76"/>
      <c r="BU530" s="76"/>
      <c r="BV530" s="76"/>
      <c r="BW530" s="76"/>
      <c r="BX530" s="76"/>
      <c r="BY530" s="76"/>
      <c r="BZ530" s="76"/>
      <c r="CA530" s="76"/>
      <c r="CB530" s="76"/>
      <c r="CC530" s="76"/>
      <c r="CD530" s="76"/>
      <c r="CE530" s="76"/>
      <c r="CF530" s="76"/>
      <c r="CG530" s="76"/>
      <c r="CH530" s="76"/>
      <c r="CI530" s="76"/>
      <c r="CJ530" s="76"/>
      <c r="CK530" s="76"/>
      <c r="CL530" s="76"/>
      <c r="CM530" s="76"/>
      <c r="CN530" s="76"/>
      <c r="CO530" s="76"/>
      <c r="CP530" s="76"/>
      <c r="CQ530" s="76"/>
      <c r="CR530" s="76"/>
      <c r="CS530" s="76"/>
      <c r="CT530" s="76"/>
      <c r="CU530" s="76"/>
      <c r="CV530" s="76"/>
      <c r="CW530" s="76"/>
      <c r="CX530" s="76"/>
      <c r="CY530" s="76"/>
      <c r="CZ530" s="76"/>
      <c r="DA530" s="76"/>
      <c r="DB530" s="76"/>
      <c r="DC530" s="76"/>
      <c r="DD530" s="76"/>
      <c r="DE530" s="76"/>
      <c r="DF530" s="76"/>
      <c r="DG530" s="76"/>
      <c r="DH530" s="76"/>
      <c r="DI530" s="76"/>
      <c r="DJ530" s="76"/>
      <c r="DK530" s="76"/>
      <c r="DL530" s="76"/>
      <c r="DM530" s="76"/>
      <c r="DN530" s="76"/>
      <c r="DO530" s="76"/>
      <c r="DP530" s="76"/>
      <c r="DQ530" s="76"/>
      <c r="DR530" s="76"/>
      <c r="DS530" s="76"/>
      <c r="DT530" s="76"/>
      <c r="DU530" s="76"/>
      <c r="DV530" s="76"/>
      <c r="DW530" s="76"/>
      <c r="DX530" s="76"/>
      <c r="DY530" s="76"/>
      <c r="DZ530" s="76"/>
      <c r="EA530" s="76"/>
      <c r="EB530" s="76"/>
      <c r="EC530" s="76"/>
      <c r="ED530" s="76"/>
      <c r="EE530" s="76"/>
      <c r="EF530" s="76"/>
      <c r="EG530" s="76"/>
      <c r="EH530" s="76"/>
      <c r="EI530" s="76"/>
      <c r="EJ530" s="76"/>
      <c r="EK530" s="76"/>
      <c r="EL530" s="76"/>
      <c r="EM530" s="76"/>
      <c r="EN530" s="76"/>
      <c r="EO530" s="76"/>
      <c r="EP530" s="76"/>
      <c r="EQ530" s="76"/>
      <c r="ER530" s="76"/>
      <c r="ES530" s="76"/>
      <c r="ET530" s="76"/>
      <c r="EU530" s="76"/>
      <c r="EV530" s="76"/>
      <c r="EW530" s="76"/>
      <c r="EX530" s="76"/>
      <c r="EY530" s="76"/>
      <c r="EZ530" s="76"/>
      <c r="FA530" s="76"/>
      <c r="FB530" s="76"/>
      <c r="FC530" s="76"/>
      <c r="FD530" s="76"/>
      <c r="FE530" s="76"/>
      <c r="FF530" s="76"/>
      <c r="FG530" s="76"/>
      <c r="FH530" s="76"/>
      <c r="FI530" s="76"/>
      <c r="FJ530" s="76"/>
      <c r="FK530" s="76"/>
      <c r="FL530" s="76"/>
      <c r="FM530" s="76"/>
      <c r="FN530" s="76"/>
      <c r="FO530" s="76"/>
      <c r="FP530" s="76"/>
      <c r="FQ530" s="76"/>
      <c r="FR530" s="76"/>
      <c r="FS530" s="76"/>
      <c r="FT530" s="76"/>
      <c r="FU530" s="76"/>
      <c r="FV530" s="76"/>
      <c r="FW530" s="76"/>
      <c r="FX530" s="76"/>
      <c r="FY530" s="76"/>
      <c r="FZ530" s="76"/>
      <c r="GA530" s="76"/>
      <c r="GB530" s="76"/>
      <c r="GC530" s="76"/>
      <c r="GD530" s="76"/>
      <c r="GE530" s="76"/>
      <c r="GF530" s="76"/>
      <c r="GG530" s="76"/>
      <c r="GH530" s="76"/>
      <c r="GI530" s="76"/>
      <c r="GJ530" s="76"/>
      <c r="GK530" s="76"/>
      <c r="GL530" s="76"/>
      <c r="GM530" s="76"/>
      <c r="GN530" s="76"/>
      <c r="GO530" s="76"/>
      <c r="GP530" s="76"/>
      <c r="GQ530" s="76"/>
      <c r="GR530" s="76"/>
      <c r="GS530" s="76"/>
      <c r="GT530" s="76"/>
      <c r="GU530" s="76"/>
      <c r="GV530" s="76"/>
    </row>
    <row r="531" spans="2:204" s="156" customFormat="1" ht="18.75">
      <c r="B531" s="169">
        <v>524</v>
      </c>
      <c r="C531" s="356">
        <v>44378</v>
      </c>
      <c r="D531" s="354" t="s">
        <v>955</v>
      </c>
      <c r="E531" s="354"/>
      <c r="F531" s="406">
        <v>44387</v>
      </c>
      <c r="G531" s="11">
        <v>1</v>
      </c>
      <c r="H531" s="125" t="s">
        <v>35</v>
      </c>
      <c r="I531" s="125" t="s">
        <v>36</v>
      </c>
      <c r="J531" s="123" t="s">
        <v>119</v>
      </c>
      <c r="K531" s="123" t="s">
        <v>372</v>
      </c>
      <c r="L531" s="238">
        <v>15.6</v>
      </c>
      <c r="M531" s="238">
        <v>2</v>
      </c>
      <c r="N531" s="236">
        <f>L531-M531</f>
        <v>13.6</v>
      </c>
      <c r="O531" s="127">
        <v>44109</v>
      </c>
      <c r="P531" s="42">
        <v>9.2666666666666675</v>
      </c>
      <c r="Q531" s="337" t="s">
        <v>1282</v>
      </c>
      <c r="R531" s="125" t="s">
        <v>53</v>
      </c>
      <c r="S531" s="125" t="s">
        <v>74</v>
      </c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  <c r="AF531" s="76"/>
      <c r="AG531" s="76"/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  <c r="AR531" s="76"/>
      <c r="AS531" s="76"/>
      <c r="AT531" s="76"/>
      <c r="AU531" s="76"/>
      <c r="AV531" s="76"/>
      <c r="AW531" s="76"/>
      <c r="AX531" s="76"/>
      <c r="AY531" s="76"/>
      <c r="AZ531" s="76"/>
      <c r="BA531" s="76"/>
      <c r="BB531" s="76"/>
      <c r="BC531" s="76"/>
      <c r="BD531" s="76"/>
      <c r="BE531" s="76"/>
      <c r="BF531" s="76"/>
      <c r="BG531" s="76"/>
      <c r="BH531" s="76"/>
      <c r="BI531" s="76"/>
      <c r="BJ531" s="76"/>
      <c r="BK531" s="76"/>
      <c r="BL531" s="76"/>
      <c r="BM531" s="76"/>
      <c r="BN531" s="76"/>
      <c r="BO531" s="76"/>
      <c r="BP531" s="76"/>
      <c r="BQ531" s="76"/>
      <c r="BR531" s="76"/>
      <c r="BS531" s="76"/>
      <c r="BT531" s="76"/>
      <c r="BU531" s="76"/>
      <c r="BV531" s="76"/>
      <c r="BW531" s="76"/>
      <c r="BX531" s="76"/>
      <c r="BY531" s="76"/>
      <c r="BZ531" s="76"/>
      <c r="CA531" s="76"/>
      <c r="CB531" s="76"/>
      <c r="CC531" s="76"/>
      <c r="CD531" s="76"/>
      <c r="CE531" s="76"/>
      <c r="CF531" s="76"/>
      <c r="CG531" s="76"/>
      <c r="CH531" s="76"/>
      <c r="CI531" s="76"/>
      <c r="CJ531" s="76"/>
      <c r="CK531" s="76"/>
      <c r="CL531" s="76"/>
      <c r="CM531" s="76"/>
      <c r="CN531" s="76"/>
      <c r="CO531" s="76"/>
      <c r="CP531" s="76"/>
      <c r="CQ531" s="76"/>
      <c r="CR531" s="76"/>
      <c r="CS531" s="76"/>
      <c r="CT531" s="76"/>
      <c r="CU531" s="76"/>
      <c r="CV531" s="76"/>
      <c r="CW531" s="76"/>
      <c r="CX531" s="76"/>
      <c r="CY531" s="76"/>
      <c r="CZ531" s="76"/>
      <c r="DA531" s="76"/>
      <c r="DB531" s="76"/>
      <c r="DC531" s="76"/>
      <c r="DD531" s="76"/>
      <c r="DE531" s="76"/>
      <c r="DF531" s="76"/>
      <c r="DG531" s="76"/>
      <c r="DH531" s="76"/>
      <c r="DI531" s="76"/>
      <c r="DJ531" s="76"/>
      <c r="DK531" s="76"/>
      <c r="DL531" s="76"/>
      <c r="DM531" s="76"/>
      <c r="DN531" s="76"/>
      <c r="DO531" s="76"/>
      <c r="DP531" s="76"/>
      <c r="DQ531" s="76"/>
      <c r="DR531" s="76"/>
      <c r="DS531" s="76"/>
      <c r="DT531" s="76"/>
      <c r="DU531" s="76"/>
      <c r="DV531" s="76"/>
      <c r="DW531" s="76"/>
      <c r="DX531" s="76"/>
      <c r="DY531" s="76"/>
      <c r="DZ531" s="76"/>
      <c r="EA531" s="76"/>
      <c r="EB531" s="76"/>
      <c r="EC531" s="76"/>
      <c r="ED531" s="76"/>
      <c r="EE531" s="76"/>
      <c r="EF531" s="76"/>
      <c r="EG531" s="76"/>
      <c r="EH531" s="76"/>
      <c r="EI531" s="76"/>
      <c r="EJ531" s="76"/>
      <c r="EK531" s="76"/>
      <c r="EL531" s="76"/>
      <c r="EM531" s="76"/>
      <c r="EN531" s="76"/>
      <c r="EO531" s="76"/>
      <c r="EP531" s="76"/>
      <c r="EQ531" s="76"/>
      <c r="ER531" s="76"/>
      <c r="ES531" s="76"/>
      <c r="ET531" s="76"/>
      <c r="EU531" s="76"/>
      <c r="EV531" s="76"/>
      <c r="EW531" s="76"/>
      <c r="EX531" s="76"/>
      <c r="EY531" s="76"/>
      <c r="EZ531" s="76"/>
      <c r="FA531" s="76"/>
      <c r="FB531" s="76"/>
      <c r="FC531" s="76"/>
      <c r="FD531" s="76"/>
      <c r="FE531" s="76"/>
      <c r="FF531" s="76"/>
      <c r="FG531" s="76"/>
      <c r="FH531" s="76"/>
      <c r="FI531" s="76"/>
      <c r="FJ531" s="76"/>
      <c r="FK531" s="76"/>
      <c r="FL531" s="76"/>
      <c r="FM531" s="76"/>
      <c r="FN531" s="76"/>
      <c r="FO531" s="76"/>
      <c r="FP531" s="76"/>
      <c r="FQ531" s="76"/>
      <c r="FR531" s="76"/>
      <c r="FS531" s="76"/>
      <c r="FT531" s="76"/>
      <c r="FU531" s="76"/>
      <c r="FV531" s="76"/>
      <c r="FW531" s="76"/>
      <c r="FX531" s="76"/>
      <c r="FY531" s="76"/>
      <c r="FZ531" s="76"/>
      <c r="GA531" s="76"/>
      <c r="GB531" s="76"/>
      <c r="GC531" s="76"/>
      <c r="GD531" s="76"/>
      <c r="GE531" s="76"/>
      <c r="GF531" s="76"/>
      <c r="GG531" s="76"/>
      <c r="GH531" s="76"/>
      <c r="GI531" s="76"/>
      <c r="GJ531" s="76"/>
      <c r="GK531" s="76"/>
      <c r="GL531" s="76"/>
      <c r="GM531" s="76"/>
      <c r="GN531" s="76"/>
      <c r="GO531" s="76"/>
      <c r="GP531" s="76"/>
      <c r="GQ531" s="76"/>
      <c r="GR531" s="76"/>
      <c r="GS531" s="76"/>
      <c r="GT531" s="76"/>
      <c r="GU531" s="76"/>
      <c r="GV531" s="76"/>
    </row>
    <row r="532" spans="2:204" s="156" customFormat="1" ht="18.75">
      <c r="B532" s="169">
        <v>525</v>
      </c>
      <c r="C532" s="356">
        <v>44378</v>
      </c>
      <c r="D532" s="354" t="s">
        <v>955</v>
      </c>
      <c r="E532" s="354"/>
      <c r="F532" s="406">
        <v>44387</v>
      </c>
      <c r="G532" s="11">
        <v>2</v>
      </c>
      <c r="H532" s="125" t="s">
        <v>188</v>
      </c>
      <c r="I532" s="125" t="s">
        <v>1258</v>
      </c>
      <c r="J532" s="123" t="s">
        <v>834</v>
      </c>
      <c r="K532" s="123" t="s">
        <v>1259</v>
      </c>
      <c r="L532" s="238">
        <v>1.27</v>
      </c>
      <c r="M532" s="238">
        <v>1.27</v>
      </c>
      <c r="N532" s="236">
        <f t="shared" ref="N532:N545" si="33">L532-M532</f>
        <v>0</v>
      </c>
      <c r="O532" s="127">
        <v>44078</v>
      </c>
      <c r="P532" s="42">
        <v>10.3</v>
      </c>
      <c r="Q532" s="337" t="s">
        <v>1282</v>
      </c>
      <c r="R532" s="125" t="s">
        <v>52</v>
      </c>
      <c r="S532" s="125" t="s">
        <v>140</v>
      </c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  <c r="AE532" s="76"/>
      <c r="AF532" s="76"/>
      <c r="AG532" s="76"/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  <c r="AR532" s="76"/>
      <c r="AS532" s="76"/>
      <c r="AT532" s="76"/>
      <c r="AU532" s="76"/>
      <c r="AV532" s="76"/>
      <c r="AW532" s="76"/>
      <c r="AX532" s="76"/>
      <c r="AY532" s="76"/>
      <c r="AZ532" s="76"/>
      <c r="BA532" s="76"/>
      <c r="BB532" s="76"/>
      <c r="BC532" s="76"/>
      <c r="BD532" s="76"/>
      <c r="BE532" s="76"/>
      <c r="BF532" s="76"/>
      <c r="BG532" s="76"/>
      <c r="BH532" s="76"/>
      <c r="BI532" s="76"/>
      <c r="BJ532" s="76"/>
      <c r="BK532" s="76"/>
      <c r="BL532" s="76"/>
      <c r="BM532" s="76"/>
      <c r="BN532" s="76"/>
      <c r="BO532" s="76"/>
      <c r="BP532" s="76"/>
      <c r="BQ532" s="76"/>
      <c r="BR532" s="76"/>
      <c r="BS532" s="76"/>
      <c r="BT532" s="76"/>
      <c r="BU532" s="76"/>
      <c r="BV532" s="76"/>
      <c r="BW532" s="76"/>
      <c r="BX532" s="76"/>
      <c r="BY532" s="76"/>
      <c r="BZ532" s="76"/>
      <c r="CA532" s="76"/>
      <c r="CB532" s="76"/>
      <c r="CC532" s="76"/>
      <c r="CD532" s="76"/>
      <c r="CE532" s="76"/>
      <c r="CF532" s="76"/>
      <c r="CG532" s="76"/>
      <c r="CH532" s="76"/>
      <c r="CI532" s="76"/>
      <c r="CJ532" s="76"/>
      <c r="CK532" s="76"/>
      <c r="CL532" s="76"/>
      <c r="CM532" s="76"/>
      <c r="CN532" s="76"/>
      <c r="CO532" s="76"/>
      <c r="CP532" s="76"/>
      <c r="CQ532" s="76"/>
      <c r="CR532" s="76"/>
      <c r="CS532" s="76"/>
      <c r="CT532" s="76"/>
      <c r="CU532" s="76"/>
      <c r="CV532" s="76"/>
      <c r="CW532" s="76"/>
      <c r="CX532" s="76"/>
      <c r="CY532" s="76"/>
      <c r="CZ532" s="76"/>
      <c r="DA532" s="76"/>
      <c r="DB532" s="76"/>
      <c r="DC532" s="76"/>
      <c r="DD532" s="76"/>
      <c r="DE532" s="76"/>
      <c r="DF532" s="76"/>
      <c r="DG532" s="76"/>
      <c r="DH532" s="76"/>
      <c r="DI532" s="76"/>
      <c r="DJ532" s="76"/>
      <c r="DK532" s="76"/>
      <c r="DL532" s="76"/>
      <c r="DM532" s="76"/>
      <c r="DN532" s="76"/>
      <c r="DO532" s="76"/>
      <c r="DP532" s="76"/>
      <c r="DQ532" s="76"/>
      <c r="DR532" s="76"/>
      <c r="DS532" s="76"/>
      <c r="DT532" s="76"/>
      <c r="DU532" s="76"/>
      <c r="DV532" s="76"/>
      <c r="DW532" s="76"/>
      <c r="DX532" s="76"/>
      <c r="DY532" s="76"/>
      <c r="DZ532" s="76"/>
      <c r="EA532" s="76"/>
      <c r="EB532" s="76"/>
      <c r="EC532" s="76"/>
      <c r="ED532" s="76"/>
      <c r="EE532" s="76"/>
      <c r="EF532" s="76"/>
      <c r="EG532" s="76"/>
      <c r="EH532" s="76"/>
      <c r="EI532" s="76"/>
      <c r="EJ532" s="76"/>
      <c r="EK532" s="76"/>
      <c r="EL532" s="76"/>
      <c r="EM532" s="76"/>
      <c r="EN532" s="76"/>
      <c r="EO532" s="76"/>
      <c r="EP532" s="76"/>
      <c r="EQ532" s="76"/>
      <c r="ER532" s="76"/>
      <c r="ES532" s="76"/>
      <c r="ET532" s="76"/>
      <c r="EU532" s="76"/>
      <c r="EV532" s="76"/>
      <c r="EW532" s="76"/>
      <c r="EX532" s="76"/>
      <c r="EY532" s="76"/>
      <c r="EZ532" s="76"/>
      <c r="FA532" s="76"/>
      <c r="FB532" s="76"/>
      <c r="FC532" s="76"/>
      <c r="FD532" s="76"/>
      <c r="FE532" s="76"/>
      <c r="FF532" s="76"/>
      <c r="FG532" s="76"/>
      <c r="FH532" s="76"/>
      <c r="FI532" s="76"/>
      <c r="FJ532" s="76"/>
      <c r="FK532" s="76"/>
      <c r="FL532" s="76"/>
      <c r="FM532" s="76"/>
      <c r="FN532" s="76"/>
      <c r="FO532" s="76"/>
      <c r="FP532" s="76"/>
      <c r="FQ532" s="76"/>
      <c r="FR532" s="76"/>
      <c r="FS532" s="76"/>
      <c r="FT532" s="76"/>
      <c r="FU532" s="76"/>
      <c r="FV532" s="76"/>
      <c r="FW532" s="76"/>
      <c r="FX532" s="76"/>
      <c r="FY532" s="76"/>
      <c r="FZ532" s="76"/>
      <c r="GA532" s="76"/>
      <c r="GB532" s="76"/>
      <c r="GC532" s="76"/>
      <c r="GD532" s="76"/>
      <c r="GE532" s="76"/>
      <c r="GF532" s="76"/>
      <c r="GG532" s="76"/>
      <c r="GH532" s="76"/>
      <c r="GI532" s="76"/>
      <c r="GJ532" s="76"/>
      <c r="GK532" s="76"/>
      <c r="GL532" s="76"/>
      <c r="GM532" s="76"/>
      <c r="GN532" s="76"/>
      <c r="GO532" s="76"/>
      <c r="GP532" s="76"/>
      <c r="GQ532" s="76"/>
      <c r="GR532" s="76"/>
      <c r="GS532" s="76"/>
      <c r="GT532" s="76"/>
      <c r="GU532" s="76"/>
      <c r="GV532" s="76"/>
    </row>
    <row r="533" spans="2:204" s="156" customFormat="1" ht="18.75">
      <c r="B533" s="169">
        <v>526</v>
      </c>
      <c r="C533" s="356">
        <v>44378</v>
      </c>
      <c r="D533" s="354" t="s">
        <v>955</v>
      </c>
      <c r="E533" s="354"/>
      <c r="F533" s="406">
        <v>44387</v>
      </c>
      <c r="G533" s="11">
        <v>2</v>
      </c>
      <c r="H533" s="125" t="s">
        <v>929</v>
      </c>
      <c r="I533" s="125" t="s">
        <v>1260</v>
      </c>
      <c r="J533" s="123" t="s">
        <v>834</v>
      </c>
      <c r="K533" s="123" t="s">
        <v>1261</v>
      </c>
      <c r="L533" s="238">
        <v>1.21</v>
      </c>
      <c r="M533" s="238">
        <v>1.21</v>
      </c>
      <c r="N533" s="236">
        <f t="shared" si="33"/>
        <v>0</v>
      </c>
      <c r="O533" s="127">
        <v>44077</v>
      </c>
      <c r="P533" s="42">
        <v>10.333333333333334</v>
      </c>
      <c r="Q533" s="337" t="s">
        <v>1282</v>
      </c>
      <c r="R533" s="125" t="s">
        <v>52</v>
      </c>
      <c r="S533" s="125" t="s">
        <v>140</v>
      </c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  <c r="AE533" s="76"/>
      <c r="AF533" s="76"/>
      <c r="AG533" s="76"/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  <c r="AR533" s="76"/>
      <c r="AS533" s="76"/>
      <c r="AT533" s="76"/>
      <c r="AU533" s="76"/>
      <c r="AV533" s="76"/>
      <c r="AW533" s="76"/>
      <c r="AX533" s="76"/>
      <c r="AY533" s="76"/>
      <c r="AZ533" s="76"/>
      <c r="BA533" s="76"/>
      <c r="BB533" s="76"/>
      <c r="BC533" s="76"/>
      <c r="BD533" s="76"/>
      <c r="BE533" s="76"/>
      <c r="BF533" s="76"/>
      <c r="BG533" s="76"/>
      <c r="BH533" s="76"/>
      <c r="BI533" s="76"/>
      <c r="BJ533" s="76"/>
      <c r="BK533" s="76"/>
      <c r="BL533" s="76"/>
      <c r="BM533" s="76"/>
      <c r="BN533" s="76"/>
      <c r="BO533" s="76"/>
      <c r="BP533" s="76"/>
      <c r="BQ533" s="76"/>
      <c r="BR533" s="76"/>
      <c r="BS533" s="76"/>
      <c r="BT533" s="76"/>
      <c r="BU533" s="76"/>
      <c r="BV533" s="76"/>
      <c r="BW533" s="76"/>
      <c r="BX533" s="76"/>
      <c r="BY533" s="76"/>
      <c r="BZ533" s="76"/>
      <c r="CA533" s="76"/>
      <c r="CB533" s="76"/>
      <c r="CC533" s="76"/>
      <c r="CD533" s="76"/>
      <c r="CE533" s="76"/>
      <c r="CF533" s="76"/>
      <c r="CG533" s="76"/>
      <c r="CH533" s="76"/>
      <c r="CI533" s="76"/>
      <c r="CJ533" s="76"/>
      <c r="CK533" s="76"/>
      <c r="CL533" s="76"/>
      <c r="CM533" s="76"/>
      <c r="CN533" s="76"/>
      <c r="CO533" s="76"/>
      <c r="CP533" s="76"/>
      <c r="CQ533" s="76"/>
      <c r="CR533" s="76"/>
      <c r="CS533" s="76"/>
      <c r="CT533" s="76"/>
      <c r="CU533" s="76"/>
      <c r="CV533" s="76"/>
      <c r="CW533" s="76"/>
      <c r="CX533" s="76"/>
      <c r="CY533" s="76"/>
      <c r="CZ533" s="76"/>
      <c r="DA533" s="76"/>
      <c r="DB533" s="76"/>
      <c r="DC533" s="76"/>
      <c r="DD533" s="76"/>
      <c r="DE533" s="76"/>
      <c r="DF533" s="76"/>
      <c r="DG533" s="76"/>
      <c r="DH533" s="76"/>
      <c r="DI533" s="76"/>
      <c r="DJ533" s="76"/>
      <c r="DK533" s="76"/>
      <c r="DL533" s="76"/>
      <c r="DM533" s="76"/>
      <c r="DN533" s="76"/>
      <c r="DO533" s="76"/>
      <c r="DP533" s="76"/>
      <c r="DQ533" s="76"/>
      <c r="DR533" s="76"/>
      <c r="DS533" s="76"/>
      <c r="DT533" s="76"/>
      <c r="DU533" s="76"/>
      <c r="DV533" s="76"/>
      <c r="DW533" s="76"/>
      <c r="DX533" s="76"/>
      <c r="DY533" s="76"/>
      <c r="DZ533" s="76"/>
      <c r="EA533" s="76"/>
      <c r="EB533" s="76"/>
      <c r="EC533" s="76"/>
      <c r="ED533" s="76"/>
      <c r="EE533" s="76"/>
      <c r="EF533" s="76"/>
      <c r="EG533" s="76"/>
      <c r="EH533" s="76"/>
      <c r="EI533" s="76"/>
      <c r="EJ533" s="76"/>
      <c r="EK533" s="76"/>
      <c r="EL533" s="76"/>
      <c r="EM533" s="76"/>
      <c r="EN533" s="76"/>
      <c r="EO533" s="76"/>
      <c r="EP533" s="76"/>
      <c r="EQ533" s="76"/>
      <c r="ER533" s="76"/>
      <c r="ES533" s="76"/>
      <c r="ET533" s="76"/>
      <c r="EU533" s="76"/>
      <c r="EV533" s="76"/>
      <c r="EW533" s="76"/>
      <c r="EX533" s="76"/>
      <c r="EY533" s="76"/>
      <c r="EZ533" s="76"/>
      <c r="FA533" s="76"/>
      <c r="FB533" s="76"/>
      <c r="FC533" s="76"/>
      <c r="FD533" s="76"/>
      <c r="FE533" s="76"/>
      <c r="FF533" s="76"/>
      <c r="FG533" s="76"/>
      <c r="FH533" s="76"/>
      <c r="FI533" s="76"/>
      <c r="FJ533" s="76"/>
      <c r="FK533" s="76"/>
      <c r="FL533" s="76"/>
      <c r="FM533" s="76"/>
      <c r="FN533" s="76"/>
      <c r="FO533" s="76"/>
      <c r="FP533" s="76"/>
      <c r="FQ533" s="76"/>
      <c r="FR533" s="76"/>
      <c r="FS533" s="76"/>
      <c r="FT533" s="76"/>
      <c r="FU533" s="76"/>
      <c r="FV533" s="76"/>
      <c r="FW533" s="76"/>
      <c r="FX533" s="76"/>
      <c r="FY533" s="76"/>
      <c r="FZ533" s="76"/>
      <c r="GA533" s="76"/>
      <c r="GB533" s="76"/>
      <c r="GC533" s="76"/>
      <c r="GD533" s="76"/>
      <c r="GE533" s="76"/>
      <c r="GF533" s="76"/>
      <c r="GG533" s="76"/>
      <c r="GH533" s="76"/>
      <c r="GI533" s="76"/>
      <c r="GJ533" s="76"/>
      <c r="GK533" s="76"/>
      <c r="GL533" s="76"/>
      <c r="GM533" s="76"/>
      <c r="GN533" s="76"/>
      <c r="GO533" s="76"/>
      <c r="GP533" s="76"/>
      <c r="GQ533" s="76"/>
      <c r="GR533" s="76"/>
      <c r="GS533" s="76"/>
      <c r="GT533" s="76"/>
      <c r="GU533" s="76"/>
      <c r="GV533" s="76"/>
    </row>
    <row r="534" spans="2:204" s="156" customFormat="1" ht="18.75">
      <c r="B534" s="169">
        <v>527</v>
      </c>
      <c r="C534" s="356">
        <v>44378</v>
      </c>
      <c r="D534" s="354" t="s">
        <v>955</v>
      </c>
      <c r="E534" s="354"/>
      <c r="F534" s="406">
        <v>44387</v>
      </c>
      <c r="G534" s="11">
        <v>2</v>
      </c>
      <c r="H534" s="125" t="s">
        <v>730</v>
      </c>
      <c r="I534" s="125" t="s">
        <v>767</v>
      </c>
      <c r="J534" s="123" t="s">
        <v>834</v>
      </c>
      <c r="K534" s="123" t="s">
        <v>1262</v>
      </c>
      <c r="L534" s="238">
        <v>0.42</v>
      </c>
      <c r="M534" s="238">
        <v>0.42</v>
      </c>
      <c r="N534" s="236">
        <f t="shared" si="33"/>
        <v>0</v>
      </c>
      <c r="O534" s="127">
        <v>44079</v>
      </c>
      <c r="P534" s="42">
        <v>10.266666666666667</v>
      </c>
      <c r="Q534" s="337" t="s">
        <v>1282</v>
      </c>
      <c r="R534" s="125" t="s">
        <v>52</v>
      </c>
      <c r="S534" s="125" t="s">
        <v>140</v>
      </c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  <c r="AF534" s="76"/>
      <c r="AG534" s="76"/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  <c r="AR534" s="76"/>
      <c r="AS534" s="76"/>
      <c r="AT534" s="76"/>
      <c r="AU534" s="76"/>
      <c r="AV534" s="76"/>
      <c r="AW534" s="76"/>
      <c r="AX534" s="76"/>
      <c r="AY534" s="76"/>
      <c r="AZ534" s="76"/>
      <c r="BA534" s="76"/>
      <c r="BB534" s="76"/>
      <c r="BC534" s="76"/>
      <c r="BD534" s="76"/>
      <c r="BE534" s="76"/>
      <c r="BF534" s="76"/>
      <c r="BG534" s="76"/>
      <c r="BH534" s="76"/>
      <c r="BI534" s="76"/>
      <c r="BJ534" s="76"/>
      <c r="BK534" s="76"/>
      <c r="BL534" s="76"/>
      <c r="BM534" s="76"/>
      <c r="BN534" s="76"/>
      <c r="BO534" s="76"/>
      <c r="BP534" s="76"/>
      <c r="BQ534" s="76"/>
      <c r="BR534" s="76"/>
      <c r="BS534" s="76"/>
      <c r="BT534" s="76"/>
      <c r="BU534" s="76"/>
      <c r="BV534" s="76"/>
      <c r="BW534" s="76"/>
      <c r="BX534" s="76"/>
      <c r="BY534" s="76"/>
      <c r="BZ534" s="76"/>
      <c r="CA534" s="76"/>
      <c r="CB534" s="76"/>
      <c r="CC534" s="76"/>
      <c r="CD534" s="76"/>
      <c r="CE534" s="76"/>
      <c r="CF534" s="76"/>
      <c r="CG534" s="76"/>
      <c r="CH534" s="76"/>
      <c r="CI534" s="76"/>
      <c r="CJ534" s="76"/>
      <c r="CK534" s="76"/>
      <c r="CL534" s="76"/>
      <c r="CM534" s="76"/>
      <c r="CN534" s="76"/>
      <c r="CO534" s="76"/>
      <c r="CP534" s="76"/>
      <c r="CQ534" s="76"/>
      <c r="CR534" s="76"/>
      <c r="CS534" s="76"/>
      <c r="CT534" s="76"/>
      <c r="CU534" s="76"/>
      <c r="CV534" s="76"/>
      <c r="CW534" s="76"/>
      <c r="CX534" s="76"/>
      <c r="CY534" s="76"/>
      <c r="CZ534" s="76"/>
      <c r="DA534" s="76"/>
      <c r="DB534" s="76"/>
      <c r="DC534" s="76"/>
      <c r="DD534" s="76"/>
      <c r="DE534" s="76"/>
      <c r="DF534" s="76"/>
      <c r="DG534" s="76"/>
      <c r="DH534" s="76"/>
      <c r="DI534" s="76"/>
      <c r="DJ534" s="76"/>
      <c r="DK534" s="76"/>
      <c r="DL534" s="76"/>
      <c r="DM534" s="76"/>
      <c r="DN534" s="76"/>
      <c r="DO534" s="76"/>
      <c r="DP534" s="76"/>
      <c r="DQ534" s="76"/>
      <c r="DR534" s="76"/>
      <c r="DS534" s="76"/>
      <c r="DT534" s="76"/>
      <c r="DU534" s="76"/>
      <c r="DV534" s="76"/>
      <c r="DW534" s="76"/>
      <c r="DX534" s="76"/>
      <c r="DY534" s="76"/>
      <c r="DZ534" s="76"/>
      <c r="EA534" s="76"/>
      <c r="EB534" s="76"/>
      <c r="EC534" s="76"/>
      <c r="ED534" s="76"/>
      <c r="EE534" s="76"/>
      <c r="EF534" s="76"/>
      <c r="EG534" s="76"/>
      <c r="EH534" s="76"/>
      <c r="EI534" s="76"/>
      <c r="EJ534" s="76"/>
      <c r="EK534" s="76"/>
      <c r="EL534" s="76"/>
      <c r="EM534" s="76"/>
      <c r="EN534" s="76"/>
      <c r="EO534" s="76"/>
      <c r="EP534" s="76"/>
      <c r="EQ534" s="76"/>
      <c r="ER534" s="76"/>
      <c r="ES534" s="76"/>
      <c r="ET534" s="76"/>
      <c r="EU534" s="76"/>
      <c r="EV534" s="76"/>
      <c r="EW534" s="76"/>
      <c r="EX534" s="76"/>
      <c r="EY534" s="76"/>
      <c r="EZ534" s="76"/>
      <c r="FA534" s="76"/>
      <c r="FB534" s="76"/>
      <c r="FC534" s="76"/>
      <c r="FD534" s="76"/>
      <c r="FE534" s="76"/>
      <c r="FF534" s="76"/>
      <c r="FG534" s="76"/>
      <c r="FH534" s="76"/>
      <c r="FI534" s="76"/>
      <c r="FJ534" s="76"/>
      <c r="FK534" s="76"/>
      <c r="FL534" s="76"/>
      <c r="FM534" s="76"/>
      <c r="FN534" s="76"/>
      <c r="FO534" s="76"/>
      <c r="FP534" s="76"/>
      <c r="FQ534" s="76"/>
      <c r="FR534" s="76"/>
      <c r="FS534" s="76"/>
      <c r="FT534" s="76"/>
      <c r="FU534" s="76"/>
      <c r="FV534" s="76"/>
      <c r="FW534" s="76"/>
      <c r="FX534" s="76"/>
      <c r="FY534" s="76"/>
      <c r="FZ534" s="76"/>
      <c r="GA534" s="76"/>
      <c r="GB534" s="76"/>
      <c r="GC534" s="76"/>
      <c r="GD534" s="76"/>
      <c r="GE534" s="76"/>
      <c r="GF534" s="76"/>
      <c r="GG534" s="76"/>
      <c r="GH534" s="76"/>
      <c r="GI534" s="76"/>
      <c r="GJ534" s="76"/>
      <c r="GK534" s="76"/>
      <c r="GL534" s="76"/>
      <c r="GM534" s="76"/>
      <c r="GN534" s="76"/>
      <c r="GO534" s="76"/>
      <c r="GP534" s="76"/>
      <c r="GQ534" s="76"/>
      <c r="GR534" s="76"/>
      <c r="GS534" s="76"/>
      <c r="GT534" s="76"/>
      <c r="GU534" s="76"/>
      <c r="GV534" s="76"/>
    </row>
    <row r="535" spans="2:204" s="156" customFormat="1" ht="18.75">
      <c r="B535" s="169">
        <v>528</v>
      </c>
      <c r="C535" s="356">
        <v>44378</v>
      </c>
      <c r="D535" s="354" t="s">
        <v>955</v>
      </c>
      <c r="E535" s="354"/>
      <c r="F535" s="406">
        <v>44387</v>
      </c>
      <c r="G535" s="11">
        <v>2</v>
      </c>
      <c r="H535" s="125" t="s">
        <v>767</v>
      </c>
      <c r="I535" s="125" t="s">
        <v>670</v>
      </c>
      <c r="J535" s="123" t="s">
        <v>834</v>
      </c>
      <c r="K535" s="123" t="s">
        <v>1263</v>
      </c>
      <c r="L535" s="238">
        <v>2.5299999999999998</v>
      </c>
      <c r="M535" s="238">
        <v>2.5299999999999998</v>
      </c>
      <c r="N535" s="236">
        <f t="shared" si="33"/>
        <v>0</v>
      </c>
      <c r="O535" s="127">
        <v>44081</v>
      </c>
      <c r="P535" s="42">
        <v>10.199999999999999</v>
      </c>
      <c r="Q535" s="337" t="s">
        <v>1282</v>
      </c>
      <c r="R535" s="125" t="s">
        <v>52</v>
      </c>
      <c r="S535" s="125" t="s">
        <v>140</v>
      </c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  <c r="AF535" s="76"/>
      <c r="AG535" s="76"/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  <c r="AR535" s="76"/>
      <c r="AS535" s="76"/>
      <c r="AT535" s="76"/>
      <c r="AU535" s="76"/>
      <c r="AV535" s="76"/>
      <c r="AW535" s="76"/>
      <c r="AX535" s="76"/>
      <c r="AY535" s="76"/>
      <c r="AZ535" s="76"/>
      <c r="BA535" s="76"/>
      <c r="BB535" s="76"/>
      <c r="BC535" s="76"/>
      <c r="BD535" s="76"/>
      <c r="BE535" s="76"/>
      <c r="BF535" s="76"/>
      <c r="BG535" s="76"/>
      <c r="BH535" s="76"/>
      <c r="BI535" s="76"/>
      <c r="BJ535" s="76"/>
      <c r="BK535" s="76"/>
      <c r="BL535" s="76"/>
      <c r="BM535" s="76"/>
      <c r="BN535" s="76"/>
      <c r="BO535" s="76"/>
      <c r="BP535" s="76"/>
      <c r="BQ535" s="76"/>
      <c r="BR535" s="76"/>
      <c r="BS535" s="76"/>
      <c r="BT535" s="76"/>
      <c r="BU535" s="76"/>
      <c r="BV535" s="76"/>
      <c r="BW535" s="76"/>
      <c r="BX535" s="76"/>
      <c r="BY535" s="76"/>
      <c r="BZ535" s="76"/>
      <c r="CA535" s="76"/>
      <c r="CB535" s="76"/>
      <c r="CC535" s="76"/>
      <c r="CD535" s="76"/>
      <c r="CE535" s="76"/>
      <c r="CF535" s="76"/>
      <c r="CG535" s="76"/>
      <c r="CH535" s="76"/>
      <c r="CI535" s="76"/>
      <c r="CJ535" s="76"/>
      <c r="CK535" s="76"/>
      <c r="CL535" s="76"/>
      <c r="CM535" s="76"/>
      <c r="CN535" s="76"/>
      <c r="CO535" s="76"/>
      <c r="CP535" s="76"/>
      <c r="CQ535" s="76"/>
      <c r="CR535" s="76"/>
      <c r="CS535" s="76"/>
      <c r="CT535" s="76"/>
      <c r="CU535" s="76"/>
      <c r="CV535" s="76"/>
      <c r="CW535" s="76"/>
      <c r="CX535" s="76"/>
      <c r="CY535" s="76"/>
      <c r="CZ535" s="76"/>
      <c r="DA535" s="76"/>
      <c r="DB535" s="76"/>
      <c r="DC535" s="76"/>
      <c r="DD535" s="76"/>
      <c r="DE535" s="76"/>
      <c r="DF535" s="76"/>
      <c r="DG535" s="76"/>
      <c r="DH535" s="76"/>
      <c r="DI535" s="76"/>
      <c r="DJ535" s="76"/>
      <c r="DK535" s="76"/>
      <c r="DL535" s="76"/>
      <c r="DM535" s="76"/>
      <c r="DN535" s="76"/>
      <c r="DO535" s="76"/>
      <c r="DP535" s="76"/>
      <c r="DQ535" s="76"/>
      <c r="DR535" s="76"/>
      <c r="DS535" s="76"/>
      <c r="DT535" s="76"/>
      <c r="DU535" s="76"/>
      <c r="DV535" s="76"/>
      <c r="DW535" s="76"/>
      <c r="DX535" s="76"/>
      <c r="DY535" s="76"/>
      <c r="DZ535" s="76"/>
      <c r="EA535" s="76"/>
      <c r="EB535" s="76"/>
      <c r="EC535" s="76"/>
      <c r="ED535" s="76"/>
      <c r="EE535" s="76"/>
      <c r="EF535" s="76"/>
      <c r="EG535" s="76"/>
      <c r="EH535" s="76"/>
      <c r="EI535" s="76"/>
      <c r="EJ535" s="76"/>
      <c r="EK535" s="76"/>
      <c r="EL535" s="76"/>
      <c r="EM535" s="76"/>
      <c r="EN535" s="76"/>
      <c r="EO535" s="76"/>
      <c r="EP535" s="76"/>
      <c r="EQ535" s="76"/>
      <c r="ER535" s="76"/>
      <c r="ES535" s="76"/>
      <c r="ET535" s="76"/>
      <c r="EU535" s="76"/>
      <c r="EV535" s="76"/>
      <c r="EW535" s="76"/>
      <c r="EX535" s="76"/>
      <c r="EY535" s="76"/>
      <c r="EZ535" s="76"/>
      <c r="FA535" s="76"/>
      <c r="FB535" s="76"/>
      <c r="FC535" s="76"/>
      <c r="FD535" s="76"/>
      <c r="FE535" s="76"/>
      <c r="FF535" s="76"/>
      <c r="FG535" s="76"/>
      <c r="FH535" s="76"/>
      <c r="FI535" s="76"/>
      <c r="FJ535" s="76"/>
      <c r="FK535" s="76"/>
      <c r="FL535" s="76"/>
      <c r="FM535" s="76"/>
      <c r="FN535" s="76"/>
      <c r="FO535" s="76"/>
      <c r="FP535" s="76"/>
      <c r="FQ535" s="76"/>
      <c r="FR535" s="76"/>
      <c r="FS535" s="76"/>
      <c r="FT535" s="76"/>
      <c r="FU535" s="76"/>
      <c r="FV535" s="76"/>
      <c r="FW535" s="76"/>
      <c r="FX535" s="76"/>
      <c r="FY535" s="76"/>
      <c r="FZ535" s="76"/>
      <c r="GA535" s="76"/>
      <c r="GB535" s="76"/>
      <c r="GC535" s="76"/>
      <c r="GD535" s="76"/>
      <c r="GE535" s="76"/>
      <c r="GF535" s="76"/>
      <c r="GG535" s="76"/>
      <c r="GH535" s="76"/>
      <c r="GI535" s="76"/>
      <c r="GJ535" s="76"/>
      <c r="GK535" s="76"/>
      <c r="GL535" s="76"/>
      <c r="GM535" s="76"/>
      <c r="GN535" s="76"/>
      <c r="GO535" s="76"/>
      <c r="GP535" s="76"/>
      <c r="GQ535" s="76"/>
      <c r="GR535" s="76"/>
      <c r="GS535" s="76"/>
      <c r="GT535" s="76"/>
      <c r="GU535" s="76"/>
      <c r="GV535" s="76"/>
    </row>
    <row r="536" spans="2:204" s="156" customFormat="1" ht="18.75">
      <c r="B536" s="169">
        <v>529</v>
      </c>
      <c r="C536" s="356">
        <v>44378</v>
      </c>
      <c r="D536" s="354" t="s">
        <v>955</v>
      </c>
      <c r="E536" s="354"/>
      <c r="F536" s="406">
        <v>44387</v>
      </c>
      <c r="G536" s="11">
        <v>2</v>
      </c>
      <c r="H536" s="125" t="s">
        <v>670</v>
      </c>
      <c r="I536" s="125" t="s">
        <v>606</v>
      </c>
      <c r="J536" s="123" t="s">
        <v>834</v>
      </c>
      <c r="K536" s="123" t="s">
        <v>832</v>
      </c>
      <c r="L536" s="238">
        <v>3.3</v>
      </c>
      <c r="M536" s="238">
        <v>3.15</v>
      </c>
      <c r="N536" s="236">
        <f t="shared" si="33"/>
        <v>0.14999999999999991</v>
      </c>
      <c r="O536" s="127">
        <v>44075</v>
      </c>
      <c r="P536" s="42">
        <v>10.4</v>
      </c>
      <c r="Q536" s="337" t="s">
        <v>1282</v>
      </c>
      <c r="R536" s="125" t="s">
        <v>52</v>
      </c>
      <c r="S536" s="125" t="s">
        <v>140</v>
      </c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  <c r="AF536" s="76"/>
      <c r="AG536" s="76"/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  <c r="AR536" s="76"/>
      <c r="AS536" s="76"/>
      <c r="AT536" s="76"/>
      <c r="AU536" s="76"/>
      <c r="AV536" s="76"/>
      <c r="AW536" s="76"/>
      <c r="AX536" s="76"/>
      <c r="AY536" s="76"/>
      <c r="AZ536" s="76"/>
      <c r="BA536" s="76"/>
      <c r="BB536" s="76"/>
      <c r="BC536" s="76"/>
      <c r="BD536" s="76"/>
      <c r="BE536" s="76"/>
      <c r="BF536" s="76"/>
      <c r="BG536" s="76"/>
      <c r="BH536" s="76"/>
      <c r="BI536" s="76"/>
      <c r="BJ536" s="76"/>
      <c r="BK536" s="76"/>
      <c r="BL536" s="76"/>
      <c r="BM536" s="76"/>
      <c r="BN536" s="76"/>
      <c r="BO536" s="76"/>
      <c r="BP536" s="76"/>
      <c r="BQ536" s="76"/>
      <c r="BR536" s="76"/>
      <c r="BS536" s="76"/>
      <c r="BT536" s="76"/>
      <c r="BU536" s="76"/>
      <c r="BV536" s="76"/>
      <c r="BW536" s="76"/>
      <c r="BX536" s="76"/>
      <c r="BY536" s="76"/>
      <c r="BZ536" s="76"/>
      <c r="CA536" s="76"/>
      <c r="CB536" s="76"/>
      <c r="CC536" s="76"/>
      <c r="CD536" s="76"/>
      <c r="CE536" s="76"/>
      <c r="CF536" s="76"/>
      <c r="CG536" s="76"/>
      <c r="CH536" s="76"/>
      <c r="CI536" s="76"/>
      <c r="CJ536" s="76"/>
      <c r="CK536" s="76"/>
      <c r="CL536" s="76"/>
      <c r="CM536" s="76"/>
      <c r="CN536" s="76"/>
      <c r="CO536" s="76"/>
      <c r="CP536" s="76"/>
      <c r="CQ536" s="76"/>
      <c r="CR536" s="76"/>
      <c r="CS536" s="76"/>
      <c r="CT536" s="76"/>
      <c r="CU536" s="76"/>
      <c r="CV536" s="76"/>
      <c r="CW536" s="76"/>
      <c r="CX536" s="76"/>
      <c r="CY536" s="76"/>
      <c r="CZ536" s="76"/>
      <c r="DA536" s="76"/>
      <c r="DB536" s="76"/>
      <c r="DC536" s="76"/>
      <c r="DD536" s="76"/>
      <c r="DE536" s="76"/>
      <c r="DF536" s="76"/>
      <c r="DG536" s="76"/>
      <c r="DH536" s="76"/>
      <c r="DI536" s="76"/>
      <c r="DJ536" s="76"/>
      <c r="DK536" s="76"/>
      <c r="DL536" s="76"/>
      <c r="DM536" s="76"/>
      <c r="DN536" s="76"/>
      <c r="DO536" s="76"/>
      <c r="DP536" s="76"/>
      <c r="DQ536" s="76"/>
      <c r="DR536" s="76"/>
      <c r="DS536" s="76"/>
      <c r="DT536" s="76"/>
      <c r="DU536" s="76"/>
      <c r="DV536" s="76"/>
      <c r="DW536" s="76"/>
      <c r="DX536" s="76"/>
      <c r="DY536" s="76"/>
      <c r="DZ536" s="76"/>
      <c r="EA536" s="76"/>
      <c r="EB536" s="76"/>
      <c r="EC536" s="76"/>
      <c r="ED536" s="76"/>
      <c r="EE536" s="76"/>
      <c r="EF536" s="76"/>
      <c r="EG536" s="76"/>
      <c r="EH536" s="76"/>
      <c r="EI536" s="76"/>
      <c r="EJ536" s="76"/>
      <c r="EK536" s="76"/>
      <c r="EL536" s="76"/>
      <c r="EM536" s="76"/>
      <c r="EN536" s="76"/>
      <c r="EO536" s="76"/>
      <c r="EP536" s="76"/>
      <c r="EQ536" s="76"/>
      <c r="ER536" s="76"/>
      <c r="ES536" s="76"/>
      <c r="ET536" s="76"/>
      <c r="EU536" s="76"/>
      <c r="EV536" s="76"/>
      <c r="EW536" s="76"/>
      <c r="EX536" s="76"/>
      <c r="EY536" s="76"/>
      <c r="EZ536" s="76"/>
      <c r="FA536" s="76"/>
      <c r="FB536" s="76"/>
      <c r="FC536" s="76"/>
      <c r="FD536" s="76"/>
      <c r="FE536" s="76"/>
      <c r="FF536" s="76"/>
      <c r="FG536" s="76"/>
      <c r="FH536" s="76"/>
      <c r="FI536" s="76"/>
      <c r="FJ536" s="76"/>
      <c r="FK536" s="76"/>
      <c r="FL536" s="76"/>
      <c r="FM536" s="76"/>
      <c r="FN536" s="76"/>
      <c r="FO536" s="76"/>
      <c r="FP536" s="76"/>
      <c r="FQ536" s="76"/>
      <c r="FR536" s="76"/>
      <c r="FS536" s="76"/>
      <c r="FT536" s="76"/>
      <c r="FU536" s="76"/>
      <c r="FV536" s="76"/>
      <c r="FW536" s="76"/>
      <c r="FX536" s="76"/>
      <c r="FY536" s="76"/>
      <c r="FZ536" s="76"/>
      <c r="GA536" s="76"/>
      <c r="GB536" s="76"/>
      <c r="GC536" s="76"/>
      <c r="GD536" s="76"/>
      <c r="GE536" s="76"/>
      <c r="GF536" s="76"/>
      <c r="GG536" s="76"/>
      <c r="GH536" s="76"/>
      <c r="GI536" s="76"/>
      <c r="GJ536" s="76"/>
      <c r="GK536" s="76"/>
      <c r="GL536" s="76"/>
      <c r="GM536" s="76"/>
      <c r="GN536" s="76"/>
      <c r="GO536" s="76"/>
      <c r="GP536" s="76"/>
      <c r="GQ536" s="76"/>
      <c r="GR536" s="76"/>
      <c r="GS536" s="76"/>
      <c r="GT536" s="76"/>
      <c r="GU536" s="76"/>
      <c r="GV536" s="76"/>
    </row>
    <row r="537" spans="2:204" s="156" customFormat="1" ht="18.75">
      <c r="B537" s="169">
        <v>530</v>
      </c>
      <c r="C537" s="356">
        <v>44378</v>
      </c>
      <c r="D537" s="354" t="s">
        <v>955</v>
      </c>
      <c r="E537" s="354"/>
      <c r="F537" s="406">
        <v>44387</v>
      </c>
      <c r="G537" s="11">
        <v>2</v>
      </c>
      <c r="H537" s="125" t="s">
        <v>606</v>
      </c>
      <c r="I537" s="125" t="s">
        <v>607</v>
      </c>
      <c r="J537" s="123" t="s">
        <v>834</v>
      </c>
      <c r="K537" s="123" t="s">
        <v>1264</v>
      </c>
      <c r="L537" s="238">
        <v>3.89</v>
      </c>
      <c r="M537" s="238">
        <v>3.89</v>
      </c>
      <c r="N537" s="236">
        <f t="shared" si="33"/>
        <v>0</v>
      </c>
      <c r="O537" s="127">
        <v>44074</v>
      </c>
      <c r="P537" s="42">
        <v>10.433333333333334</v>
      </c>
      <c r="Q537" s="337" t="s">
        <v>1282</v>
      </c>
      <c r="R537" s="125" t="s">
        <v>52</v>
      </c>
      <c r="S537" s="125" t="s">
        <v>140</v>
      </c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  <c r="AF537" s="76"/>
      <c r="AG537" s="76"/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  <c r="AR537" s="76"/>
      <c r="AS537" s="76"/>
      <c r="AT537" s="76"/>
      <c r="AU537" s="76"/>
      <c r="AV537" s="76"/>
      <c r="AW537" s="76"/>
      <c r="AX537" s="76"/>
      <c r="AY537" s="76"/>
      <c r="AZ537" s="76"/>
      <c r="BA537" s="76"/>
      <c r="BB537" s="76"/>
      <c r="BC537" s="76"/>
      <c r="BD537" s="76"/>
      <c r="BE537" s="76"/>
      <c r="BF537" s="76"/>
      <c r="BG537" s="76"/>
      <c r="BH537" s="76"/>
      <c r="BI537" s="76"/>
      <c r="BJ537" s="76"/>
      <c r="BK537" s="76"/>
      <c r="BL537" s="76"/>
      <c r="BM537" s="76"/>
      <c r="BN537" s="76"/>
      <c r="BO537" s="76"/>
      <c r="BP537" s="76"/>
      <c r="BQ537" s="76"/>
      <c r="BR537" s="76"/>
      <c r="BS537" s="76"/>
      <c r="BT537" s="76"/>
      <c r="BU537" s="76"/>
      <c r="BV537" s="76"/>
      <c r="BW537" s="76"/>
      <c r="BX537" s="76"/>
      <c r="BY537" s="76"/>
      <c r="BZ537" s="76"/>
      <c r="CA537" s="76"/>
      <c r="CB537" s="76"/>
      <c r="CC537" s="76"/>
      <c r="CD537" s="76"/>
      <c r="CE537" s="76"/>
      <c r="CF537" s="76"/>
      <c r="CG537" s="76"/>
      <c r="CH537" s="76"/>
      <c r="CI537" s="76"/>
      <c r="CJ537" s="76"/>
      <c r="CK537" s="76"/>
      <c r="CL537" s="76"/>
      <c r="CM537" s="76"/>
      <c r="CN537" s="76"/>
      <c r="CO537" s="76"/>
      <c r="CP537" s="76"/>
      <c r="CQ537" s="76"/>
      <c r="CR537" s="76"/>
      <c r="CS537" s="76"/>
      <c r="CT537" s="76"/>
      <c r="CU537" s="76"/>
      <c r="CV537" s="76"/>
      <c r="CW537" s="76"/>
      <c r="CX537" s="76"/>
      <c r="CY537" s="76"/>
      <c r="CZ537" s="76"/>
      <c r="DA537" s="76"/>
      <c r="DB537" s="76"/>
      <c r="DC537" s="76"/>
      <c r="DD537" s="76"/>
      <c r="DE537" s="76"/>
      <c r="DF537" s="76"/>
      <c r="DG537" s="76"/>
      <c r="DH537" s="76"/>
      <c r="DI537" s="76"/>
      <c r="DJ537" s="76"/>
      <c r="DK537" s="76"/>
      <c r="DL537" s="76"/>
      <c r="DM537" s="76"/>
      <c r="DN537" s="76"/>
      <c r="DO537" s="76"/>
      <c r="DP537" s="76"/>
      <c r="DQ537" s="76"/>
      <c r="DR537" s="76"/>
      <c r="DS537" s="76"/>
      <c r="DT537" s="76"/>
      <c r="DU537" s="76"/>
      <c r="DV537" s="76"/>
      <c r="DW537" s="76"/>
      <c r="DX537" s="76"/>
      <c r="DY537" s="76"/>
      <c r="DZ537" s="76"/>
      <c r="EA537" s="76"/>
      <c r="EB537" s="76"/>
      <c r="EC537" s="76"/>
      <c r="ED537" s="76"/>
      <c r="EE537" s="76"/>
      <c r="EF537" s="76"/>
      <c r="EG537" s="76"/>
      <c r="EH537" s="76"/>
      <c r="EI537" s="76"/>
      <c r="EJ537" s="76"/>
      <c r="EK537" s="76"/>
      <c r="EL537" s="76"/>
      <c r="EM537" s="76"/>
      <c r="EN537" s="76"/>
      <c r="EO537" s="76"/>
      <c r="EP537" s="76"/>
      <c r="EQ537" s="76"/>
      <c r="ER537" s="76"/>
      <c r="ES537" s="76"/>
      <c r="ET537" s="76"/>
      <c r="EU537" s="76"/>
      <c r="EV537" s="76"/>
      <c r="EW537" s="76"/>
      <c r="EX537" s="76"/>
      <c r="EY537" s="76"/>
      <c r="EZ537" s="76"/>
      <c r="FA537" s="76"/>
      <c r="FB537" s="76"/>
      <c r="FC537" s="76"/>
      <c r="FD537" s="76"/>
      <c r="FE537" s="76"/>
      <c r="FF537" s="76"/>
      <c r="FG537" s="76"/>
      <c r="FH537" s="76"/>
      <c r="FI537" s="76"/>
      <c r="FJ537" s="76"/>
      <c r="FK537" s="76"/>
      <c r="FL537" s="76"/>
      <c r="FM537" s="76"/>
      <c r="FN537" s="76"/>
      <c r="FO537" s="76"/>
      <c r="FP537" s="76"/>
      <c r="FQ537" s="76"/>
      <c r="FR537" s="76"/>
      <c r="FS537" s="76"/>
      <c r="FT537" s="76"/>
      <c r="FU537" s="76"/>
      <c r="FV537" s="76"/>
      <c r="FW537" s="76"/>
      <c r="FX537" s="76"/>
      <c r="FY537" s="76"/>
      <c r="FZ537" s="76"/>
      <c r="GA537" s="76"/>
      <c r="GB537" s="76"/>
      <c r="GC537" s="76"/>
      <c r="GD537" s="76"/>
      <c r="GE537" s="76"/>
      <c r="GF537" s="76"/>
      <c r="GG537" s="76"/>
      <c r="GH537" s="76"/>
      <c r="GI537" s="76"/>
      <c r="GJ537" s="76"/>
      <c r="GK537" s="76"/>
      <c r="GL537" s="76"/>
      <c r="GM537" s="76"/>
      <c r="GN537" s="76"/>
      <c r="GO537" s="76"/>
      <c r="GP537" s="76"/>
      <c r="GQ537" s="76"/>
      <c r="GR537" s="76"/>
      <c r="GS537" s="76"/>
      <c r="GT537" s="76"/>
      <c r="GU537" s="76"/>
      <c r="GV537" s="76"/>
    </row>
    <row r="538" spans="2:204" s="156" customFormat="1" ht="18.75">
      <c r="B538" s="169">
        <v>531</v>
      </c>
      <c r="C538" s="356">
        <v>44378</v>
      </c>
      <c r="D538" s="354" t="s">
        <v>955</v>
      </c>
      <c r="E538" s="354"/>
      <c r="F538" s="406">
        <v>44387</v>
      </c>
      <c r="G538" s="11">
        <v>2</v>
      </c>
      <c r="H538" s="125" t="s">
        <v>607</v>
      </c>
      <c r="I538" s="125" t="s">
        <v>388</v>
      </c>
      <c r="J538" s="123" t="s">
        <v>1199</v>
      </c>
      <c r="K538" s="123" t="s">
        <v>1265</v>
      </c>
      <c r="L538" s="238">
        <v>5.16</v>
      </c>
      <c r="M538" s="238">
        <v>0.5</v>
      </c>
      <c r="N538" s="236">
        <f t="shared" si="33"/>
        <v>4.66</v>
      </c>
      <c r="O538" s="127">
        <v>44065</v>
      </c>
      <c r="P538" s="42">
        <v>10.733333333333333</v>
      </c>
      <c r="Q538" s="337" t="s">
        <v>1282</v>
      </c>
      <c r="R538" s="125" t="s">
        <v>52</v>
      </c>
      <c r="S538" s="125" t="s">
        <v>109</v>
      </c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  <c r="AF538" s="76"/>
      <c r="AG538" s="76"/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  <c r="AR538" s="76"/>
      <c r="AS538" s="76"/>
      <c r="AT538" s="76"/>
      <c r="AU538" s="76"/>
      <c r="AV538" s="76"/>
      <c r="AW538" s="76"/>
      <c r="AX538" s="76"/>
      <c r="AY538" s="76"/>
      <c r="AZ538" s="76"/>
      <c r="BA538" s="76"/>
      <c r="BB538" s="76"/>
      <c r="BC538" s="76"/>
      <c r="BD538" s="76"/>
      <c r="BE538" s="76"/>
      <c r="BF538" s="76"/>
      <c r="BG538" s="76"/>
      <c r="BH538" s="76"/>
      <c r="BI538" s="76"/>
      <c r="BJ538" s="76"/>
      <c r="BK538" s="76"/>
      <c r="BL538" s="76"/>
      <c r="BM538" s="76"/>
      <c r="BN538" s="76"/>
      <c r="BO538" s="76"/>
      <c r="BP538" s="76"/>
      <c r="BQ538" s="76"/>
      <c r="BR538" s="76"/>
      <c r="BS538" s="76"/>
      <c r="BT538" s="76"/>
      <c r="BU538" s="76"/>
      <c r="BV538" s="76"/>
      <c r="BW538" s="76"/>
      <c r="BX538" s="76"/>
      <c r="BY538" s="76"/>
      <c r="BZ538" s="76"/>
      <c r="CA538" s="76"/>
      <c r="CB538" s="76"/>
      <c r="CC538" s="76"/>
      <c r="CD538" s="76"/>
      <c r="CE538" s="76"/>
      <c r="CF538" s="76"/>
      <c r="CG538" s="76"/>
      <c r="CH538" s="76"/>
      <c r="CI538" s="76"/>
      <c r="CJ538" s="76"/>
      <c r="CK538" s="76"/>
      <c r="CL538" s="76"/>
      <c r="CM538" s="76"/>
      <c r="CN538" s="76"/>
      <c r="CO538" s="76"/>
      <c r="CP538" s="76"/>
      <c r="CQ538" s="76"/>
      <c r="CR538" s="76"/>
      <c r="CS538" s="76"/>
      <c r="CT538" s="76"/>
      <c r="CU538" s="76"/>
      <c r="CV538" s="76"/>
      <c r="CW538" s="76"/>
      <c r="CX538" s="76"/>
      <c r="CY538" s="76"/>
      <c r="CZ538" s="76"/>
      <c r="DA538" s="76"/>
      <c r="DB538" s="76"/>
      <c r="DC538" s="76"/>
      <c r="DD538" s="76"/>
      <c r="DE538" s="76"/>
      <c r="DF538" s="76"/>
      <c r="DG538" s="76"/>
      <c r="DH538" s="76"/>
      <c r="DI538" s="76"/>
      <c r="DJ538" s="76"/>
      <c r="DK538" s="76"/>
      <c r="DL538" s="76"/>
      <c r="DM538" s="76"/>
      <c r="DN538" s="76"/>
      <c r="DO538" s="76"/>
      <c r="DP538" s="76"/>
      <c r="DQ538" s="76"/>
      <c r="DR538" s="76"/>
      <c r="DS538" s="76"/>
      <c r="DT538" s="76"/>
      <c r="DU538" s="76"/>
      <c r="DV538" s="76"/>
      <c r="DW538" s="76"/>
      <c r="DX538" s="76"/>
      <c r="DY538" s="76"/>
      <c r="DZ538" s="76"/>
      <c r="EA538" s="76"/>
      <c r="EB538" s="76"/>
      <c r="EC538" s="76"/>
      <c r="ED538" s="76"/>
      <c r="EE538" s="76"/>
      <c r="EF538" s="76"/>
      <c r="EG538" s="76"/>
      <c r="EH538" s="76"/>
      <c r="EI538" s="76"/>
      <c r="EJ538" s="76"/>
      <c r="EK538" s="76"/>
      <c r="EL538" s="76"/>
      <c r="EM538" s="76"/>
      <c r="EN538" s="76"/>
      <c r="EO538" s="76"/>
      <c r="EP538" s="76"/>
      <c r="EQ538" s="76"/>
      <c r="ER538" s="76"/>
      <c r="ES538" s="76"/>
      <c r="ET538" s="76"/>
      <c r="EU538" s="76"/>
      <c r="EV538" s="76"/>
      <c r="EW538" s="76"/>
      <c r="EX538" s="76"/>
      <c r="EY538" s="76"/>
      <c r="EZ538" s="76"/>
      <c r="FA538" s="76"/>
      <c r="FB538" s="76"/>
      <c r="FC538" s="76"/>
      <c r="FD538" s="76"/>
      <c r="FE538" s="76"/>
      <c r="FF538" s="76"/>
      <c r="FG538" s="76"/>
      <c r="FH538" s="76"/>
      <c r="FI538" s="76"/>
      <c r="FJ538" s="76"/>
      <c r="FK538" s="76"/>
      <c r="FL538" s="76"/>
      <c r="FM538" s="76"/>
      <c r="FN538" s="76"/>
      <c r="FO538" s="76"/>
      <c r="FP538" s="76"/>
      <c r="FQ538" s="76"/>
      <c r="FR538" s="76"/>
      <c r="FS538" s="76"/>
      <c r="FT538" s="76"/>
      <c r="FU538" s="76"/>
      <c r="FV538" s="76"/>
      <c r="FW538" s="76"/>
      <c r="FX538" s="76"/>
      <c r="FY538" s="76"/>
      <c r="FZ538" s="76"/>
      <c r="GA538" s="76"/>
      <c r="GB538" s="76"/>
      <c r="GC538" s="76"/>
      <c r="GD538" s="76"/>
      <c r="GE538" s="76"/>
      <c r="GF538" s="76"/>
      <c r="GG538" s="76"/>
      <c r="GH538" s="76"/>
      <c r="GI538" s="76"/>
      <c r="GJ538" s="76"/>
      <c r="GK538" s="76"/>
      <c r="GL538" s="76"/>
      <c r="GM538" s="76"/>
      <c r="GN538" s="76"/>
      <c r="GO538" s="76"/>
      <c r="GP538" s="76"/>
      <c r="GQ538" s="76"/>
      <c r="GR538" s="76"/>
      <c r="GS538" s="76"/>
      <c r="GT538" s="76"/>
      <c r="GU538" s="76"/>
      <c r="GV538" s="76"/>
    </row>
    <row r="539" spans="2:204" s="156" customFormat="1" ht="18.75">
      <c r="B539" s="169">
        <v>532</v>
      </c>
      <c r="C539" s="356">
        <v>44378</v>
      </c>
      <c r="D539" s="354" t="s">
        <v>955</v>
      </c>
      <c r="E539" s="354"/>
      <c r="F539" s="406">
        <v>44387</v>
      </c>
      <c r="G539" s="11">
        <v>2</v>
      </c>
      <c r="H539" s="125" t="s">
        <v>70</v>
      </c>
      <c r="I539" s="125" t="s">
        <v>346</v>
      </c>
      <c r="J539" s="123" t="s">
        <v>203</v>
      </c>
      <c r="K539" s="123" t="s">
        <v>1266</v>
      </c>
      <c r="L539" s="238">
        <v>1.92</v>
      </c>
      <c r="M539" s="238">
        <v>1.92</v>
      </c>
      <c r="N539" s="236">
        <f t="shared" si="33"/>
        <v>0</v>
      </c>
      <c r="O539" s="127">
        <v>44084</v>
      </c>
      <c r="P539" s="42">
        <v>10.1</v>
      </c>
      <c r="Q539" s="337" t="s">
        <v>1282</v>
      </c>
      <c r="R539" s="125" t="s">
        <v>52</v>
      </c>
      <c r="S539" s="125" t="s">
        <v>130</v>
      </c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  <c r="AF539" s="76"/>
      <c r="AG539" s="76"/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  <c r="AR539" s="76"/>
      <c r="AS539" s="76"/>
      <c r="AT539" s="76"/>
      <c r="AU539" s="76"/>
      <c r="AV539" s="76"/>
      <c r="AW539" s="76"/>
      <c r="AX539" s="76"/>
      <c r="AY539" s="76"/>
      <c r="AZ539" s="76"/>
      <c r="BA539" s="76"/>
      <c r="BB539" s="76"/>
      <c r="BC539" s="76"/>
      <c r="BD539" s="76"/>
      <c r="BE539" s="76"/>
      <c r="BF539" s="76"/>
      <c r="BG539" s="76"/>
      <c r="BH539" s="76"/>
      <c r="BI539" s="76"/>
      <c r="BJ539" s="76"/>
      <c r="BK539" s="76"/>
      <c r="BL539" s="76"/>
      <c r="BM539" s="76"/>
      <c r="BN539" s="76"/>
      <c r="BO539" s="76"/>
      <c r="BP539" s="76"/>
      <c r="BQ539" s="76"/>
      <c r="BR539" s="76"/>
      <c r="BS539" s="76"/>
      <c r="BT539" s="76"/>
      <c r="BU539" s="76"/>
      <c r="BV539" s="76"/>
      <c r="BW539" s="76"/>
      <c r="BX539" s="76"/>
      <c r="BY539" s="76"/>
      <c r="BZ539" s="76"/>
      <c r="CA539" s="76"/>
      <c r="CB539" s="76"/>
      <c r="CC539" s="76"/>
      <c r="CD539" s="76"/>
      <c r="CE539" s="76"/>
      <c r="CF539" s="76"/>
      <c r="CG539" s="76"/>
      <c r="CH539" s="76"/>
      <c r="CI539" s="76"/>
      <c r="CJ539" s="76"/>
      <c r="CK539" s="76"/>
      <c r="CL539" s="76"/>
      <c r="CM539" s="76"/>
      <c r="CN539" s="76"/>
      <c r="CO539" s="76"/>
      <c r="CP539" s="76"/>
      <c r="CQ539" s="76"/>
      <c r="CR539" s="76"/>
      <c r="CS539" s="76"/>
      <c r="CT539" s="76"/>
      <c r="CU539" s="76"/>
      <c r="CV539" s="76"/>
      <c r="CW539" s="76"/>
      <c r="CX539" s="76"/>
      <c r="CY539" s="76"/>
      <c r="CZ539" s="76"/>
      <c r="DA539" s="76"/>
      <c r="DB539" s="76"/>
      <c r="DC539" s="76"/>
      <c r="DD539" s="76"/>
      <c r="DE539" s="76"/>
      <c r="DF539" s="76"/>
      <c r="DG539" s="76"/>
      <c r="DH539" s="76"/>
      <c r="DI539" s="76"/>
      <c r="DJ539" s="76"/>
      <c r="DK539" s="76"/>
      <c r="DL539" s="76"/>
      <c r="DM539" s="76"/>
      <c r="DN539" s="76"/>
      <c r="DO539" s="76"/>
      <c r="DP539" s="76"/>
      <c r="DQ539" s="76"/>
      <c r="DR539" s="76"/>
      <c r="DS539" s="76"/>
      <c r="DT539" s="76"/>
      <c r="DU539" s="76"/>
      <c r="DV539" s="76"/>
      <c r="DW539" s="76"/>
      <c r="DX539" s="76"/>
      <c r="DY539" s="76"/>
      <c r="DZ539" s="76"/>
      <c r="EA539" s="76"/>
      <c r="EB539" s="76"/>
      <c r="EC539" s="76"/>
      <c r="ED539" s="76"/>
      <c r="EE539" s="76"/>
      <c r="EF539" s="76"/>
      <c r="EG539" s="76"/>
      <c r="EH539" s="76"/>
      <c r="EI539" s="76"/>
      <c r="EJ539" s="76"/>
      <c r="EK539" s="76"/>
      <c r="EL539" s="76"/>
      <c r="EM539" s="76"/>
      <c r="EN539" s="76"/>
      <c r="EO539" s="76"/>
      <c r="EP539" s="76"/>
      <c r="EQ539" s="76"/>
      <c r="ER539" s="76"/>
      <c r="ES539" s="76"/>
      <c r="ET539" s="76"/>
      <c r="EU539" s="76"/>
      <c r="EV539" s="76"/>
      <c r="EW539" s="76"/>
      <c r="EX539" s="76"/>
      <c r="EY539" s="76"/>
      <c r="EZ539" s="76"/>
      <c r="FA539" s="76"/>
      <c r="FB539" s="76"/>
      <c r="FC539" s="76"/>
      <c r="FD539" s="76"/>
      <c r="FE539" s="76"/>
      <c r="FF539" s="76"/>
      <c r="FG539" s="76"/>
      <c r="FH539" s="76"/>
      <c r="FI539" s="76"/>
      <c r="FJ539" s="76"/>
      <c r="FK539" s="76"/>
      <c r="FL539" s="76"/>
      <c r="FM539" s="76"/>
      <c r="FN539" s="76"/>
      <c r="FO539" s="76"/>
      <c r="FP539" s="76"/>
      <c r="FQ539" s="76"/>
      <c r="FR539" s="76"/>
      <c r="FS539" s="76"/>
      <c r="FT539" s="76"/>
      <c r="FU539" s="76"/>
      <c r="FV539" s="76"/>
      <c r="FW539" s="76"/>
      <c r="FX539" s="76"/>
      <c r="FY539" s="76"/>
      <c r="FZ539" s="76"/>
      <c r="GA539" s="76"/>
      <c r="GB539" s="76"/>
      <c r="GC539" s="76"/>
      <c r="GD539" s="76"/>
      <c r="GE539" s="76"/>
      <c r="GF539" s="76"/>
      <c r="GG539" s="76"/>
      <c r="GH539" s="76"/>
      <c r="GI539" s="76"/>
      <c r="GJ539" s="76"/>
      <c r="GK539" s="76"/>
      <c r="GL539" s="76"/>
      <c r="GM539" s="76"/>
      <c r="GN539" s="76"/>
      <c r="GO539" s="76"/>
      <c r="GP539" s="76"/>
      <c r="GQ539" s="76"/>
      <c r="GR539" s="76"/>
      <c r="GS539" s="76"/>
      <c r="GT539" s="76"/>
      <c r="GU539" s="76"/>
      <c r="GV539" s="76"/>
    </row>
    <row r="540" spans="2:204" s="156" customFormat="1" ht="18.75">
      <c r="B540" s="169">
        <v>533</v>
      </c>
      <c r="C540" s="356">
        <v>44378</v>
      </c>
      <c r="D540" s="354" t="s">
        <v>955</v>
      </c>
      <c r="E540" s="354"/>
      <c r="F540" s="406">
        <v>44387</v>
      </c>
      <c r="G540" s="11">
        <v>2</v>
      </c>
      <c r="H540" s="125" t="s">
        <v>346</v>
      </c>
      <c r="I540" s="125" t="s">
        <v>744</v>
      </c>
      <c r="J540" s="123" t="s">
        <v>203</v>
      </c>
      <c r="K540" s="123" t="s">
        <v>1267</v>
      </c>
      <c r="L540" s="238">
        <v>2.2000000000000002</v>
      </c>
      <c r="M540" s="238">
        <v>2.2000000000000002</v>
      </c>
      <c r="N540" s="236">
        <f t="shared" si="33"/>
        <v>0</v>
      </c>
      <c r="O540" s="127">
        <v>44084</v>
      </c>
      <c r="P540" s="42">
        <v>10.1</v>
      </c>
      <c r="Q540" s="337" t="s">
        <v>1282</v>
      </c>
      <c r="R540" s="125" t="s">
        <v>52</v>
      </c>
      <c r="S540" s="125" t="s">
        <v>130</v>
      </c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  <c r="AF540" s="76"/>
      <c r="AG540" s="76"/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  <c r="AR540" s="76"/>
      <c r="AS540" s="76"/>
      <c r="AT540" s="76"/>
      <c r="AU540" s="76"/>
      <c r="AV540" s="76"/>
      <c r="AW540" s="76"/>
      <c r="AX540" s="76"/>
      <c r="AY540" s="76"/>
      <c r="AZ540" s="76"/>
      <c r="BA540" s="76"/>
      <c r="BB540" s="76"/>
      <c r="BC540" s="76"/>
      <c r="BD540" s="76"/>
      <c r="BE540" s="76"/>
      <c r="BF540" s="76"/>
      <c r="BG540" s="76"/>
      <c r="BH540" s="76"/>
      <c r="BI540" s="76"/>
      <c r="BJ540" s="76"/>
      <c r="BK540" s="76"/>
      <c r="BL540" s="76"/>
      <c r="BM540" s="76"/>
      <c r="BN540" s="76"/>
      <c r="BO540" s="76"/>
      <c r="BP540" s="76"/>
      <c r="BQ540" s="76"/>
      <c r="BR540" s="76"/>
      <c r="BS540" s="76"/>
      <c r="BT540" s="76"/>
      <c r="BU540" s="76"/>
      <c r="BV540" s="76"/>
      <c r="BW540" s="76"/>
      <c r="BX540" s="76"/>
      <c r="BY540" s="76"/>
      <c r="BZ540" s="76"/>
      <c r="CA540" s="76"/>
      <c r="CB540" s="76"/>
      <c r="CC540" s="76"/>
      <c r="CD540" s="76"/>
      <c r="CE540" s="76"/>
      <c r="CF540" s="76"/>
      <c r="CG540" s="76"/>
      <c r="CH540" s="76"/>
      <c r="CI540" s="76"/>
      <c r="CJ540" s="76"/>
      <c r="CK540" s="76"/>
      <c r="CL540" s="76"/>
      <c r="CM540" s="76"/>
      <c r="CN540" s="76"/>
      <c r="CO540" s="76"/>
      <c r="CP540" s="76"/>
      <c r="CQ540" s="76"/>
      <c r="CR540" s="76"/>
      <c r="CS540" s="76"/>
      <c r="CT540" s="76"/>
      <c r="CU540" s="76"/>
      <c r="CV540" s="76"/>
      <c r="CW540" s="76"/>
      <c r="CX540" s="76"/>
      <c r="CY540" s="76"/>
      <c r="CZ540" s="76"/>
      <c r="DA540" s="76"/>
      <c r="DB540" s="76"/>
      <c r="DC540" s="76"/>
      <c r="DD540" s="76"/>
      <c r="DE540" s="76"/>
      <c r="DF540" s="76"/>
      <c r="DG540" s="76"/>
      <c r="DH540" s="76"/>
      <c r="DI540" s="76"/>
      <c r="DJ540" s="76"/>
      <c r="DK540" s="76"/>
      <c r="DL540" s="76"/>
      <c r="DM540" s="76"/>
      <c r="DN540" s="76"/>
      <c r="DO540" s="76"/>
      <c r="DP540" s="76"/>
      <c r="DQ540" s="76"/>
      <c r="DR540" s="76"/>
      <c r="DS540" s="76"/>
      <c r="DT540" s="76"/>
      <c r="DU540" s="76"/>
      <c r="DV540" s="76"/>
      <c r="DW540" s="76"/>
      <c r="DX540" s="76"/>
      <c r="DY540" s="76"/>
      <c r="DZ540" s="76"/>
      <c r="EA540" s="76"/>
      <c r="EB540" s="76"/>
      <c r="EC540" s="76"/>
      <c r="ED540" s="76"/>
      <c r="EE540" s="76"/>
      <c r="EF540" s="76"/>
      <c r="EG540" s="76"/>
      <c r="EH540" s="76"/>
      <c r="EI540" s="76"/>
      <c r="EJ540" s="76"/>
      <c r="EK540" s="76"/>
      <c r="EL540" s="76"/>
      <c r="EM540" s="76"/>
      <c r="EN540" s="76"/>
      <c r="EO540" s="76"/>
      <c r="EP540" s="76"/>
      <c r="EQ540" s="76"/>
      <c r="ER540" s="76"/>
      <c r="ES540" s="76"/>
      <c r="ET540" s="76"/>
      <c r="EU540" s="76"/>
      <c r="EV540" s="76"/>
      <c r="EW540" s="76"/>
      <c r="EX540" s="76"/>
      <c r="EY540" s="76"/>
      <c r="EZ540" s="76"/>
      <c r="FA540" s="76"/>
      <c r="FB540" s="76"/>
      <c r="FC540" s="76"/>
      <c r="FD540" s="76"/>
      <c r="FE540" s="76"/>
      <c r="FF540" s="76"/>
      <c r="FG540" s="76"/>
      <c r="FH540" s="76"/>
      <c r="FI540" s="76"/>
      <c r="FJ540" s="76"/>
      <c r="FK540" s="76"/>
      <c r="FL540" s="76"/>
      <c r="FM540" s="76"/>
      <c r="FN540" s="76"/>
      <c r="FO540" s="76"/>
      <c r="FP540" s="76"/>
      <c r="FQ540" s="76"/>
      <c r="FR540" s="76"/>
      <c r="FS540" s="76"/>
      <c r="FT540" s="76"/>
      <c r="FU540" s="76"/>
      <c r="FV540" s="76"/>
      <c r="FW540" s="76"/>
      <c r="FX540" s="76"/>
      <c r="FY540" s="76"/>
      <c r="FZ540" s="76"/>
      <c r="GA540" s="76"/>
      <c r="GB540" s="76"/>
      <c r="GC540" s="76"/>
      <c r="GD540" s="76"/>
      <c r="GE540" s="76"/>
      <c r="GF540" s="76"/>
      <c r="GG540" s="76"/>
      <c r="GH540" s="76"/>
      <c r="GI540" s="76"/>
      <c r="GJ540" s="76"/>
      <c r="GK540" s="76"/>
      <c r="GL540" s="76"/>
      <c r="GM540" s="76"/>
      <c r="GN540" s="76"/>
      <c r="GO540" s="76"/>
      <c r="GP540" s="76"/>
      <c r="GQ540" s="76"/>
      <c r="GR540" s="76"/>
      <c r="GS540" s="76"/>
      <c r="GT540" s="76"/>
      <c r="GU540" s="76"/>
      <c r="GV540" s="76"/>
    </row>
    <row r="541" spans="2:204" s="156" customFormat="1" ht="18.75">
      <c r="B541" s="169">
        <v>534</v>
      </c>
      <c r="C541" s="356">
        <v>44378</v>
      </c>
      <c r="D541" s="354" t="s">
        <v>955</v>
      </c>
      <c r="E541" s="354"/>
      <c r="F541" s="406">
        <v>44387</v>
      </c>
      <c r="G541" s="11">
        <v>2</v>
      </c>
      <c r="H541" s="125" t="s">
        <v>744</v>
      </c>
      <c r="I541" s="125" t="s">
        <v>184</v>
      </c>
      <c r="J541" s="123" t="s">
        <v>931</v>
      </c>
      <c r="K541" s="123" t="s">
        <v>1268</v>
      </c>
      <c r="L541" s="238">
        <v>2.63</v>
      </c>
      <c r="M541" s="238">
        <v>2.63</v>
      </c>
      <c r="N541" s="236">
        <f t="shared" si="33"/>
        <v>0</v>
      </c>
      <c r="O541" s="127">
        <v>44090</v>
      </c>
      <c r="P541" s="42">
        <v>9.9</v>
      </c>
      <c r="Q541" s="337" t="s">
        <v>1282</v>
      </c>
      <c r="R541" s="125" t="s">
        <v>53</v>
      </c>
      <c r="S541" s="125" t="s">
        <v>74</v>
      </c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  <c r="AE541" s="76"/>
      <c r="AF541" s="76"/>
      <c r="AG541" s="76"/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  <c r="AR541" s="76"/>
      <c r="AS541" s="76"/>
      <c r="AT541" s="76"/>
      <c r="AU541" s="76"/>
      <c r="AV541" s="76"/>
      <c r="AW541" s="76"/>
      <c r="AX541" s="76"/>
      <c r="AY541" s="76"/>
      <c r="AZ541" s="76"/>
      <c r="BA541" s="76"/>
      <c r="BB541" s="76"/>
      <c r="BC541" s="76"/>
      <c r="BD541" s="76"/>
      <c r="BE541" s="76"/>
      <c r="BF541" s="76"/>
      <c r="BG541" s="76"/>
      <c r="BH541" s="76"/>
      <c r="BI541" s="76"/>
      <c r="BJ541" s="76"/>
      <c r="BK541" s="76"/>
      <c r="BL541" s="76"/>
      <c r="BM541" s="76"/>
      <c r="BN541" s="76"/>
      <c r="BO541" s="76"/>
      <c r="BP541" s="76"/>
      <c r="BQ541" s="76"/>
      <c r="BR541" s="76"/>
      <c r="BS541" s="76"/>
      <c r="BT541" s="76"/>
      <c r="BU541" s="76"/>
      <c r="BV541" s="76"/>
      <c r="BW541" s="76"/>
      <c r="BX541" s="76"/>
      <c r="BY541" s="76"/>
      <c r="BZ541" s="76"/>
      <c r="CA541" s="76"/>
      <c r="CB541" s="76"/>
      <c r="CC541" s="76"/>
      <c r="CD541" s="76"/>
      <c r="CE541" s="76"/>
      <c r="CF541" s="76"/>
      <c r="CG541" s="76"/>
      <c r="CH541" s="76"/>
      <c r="CI541" s="76"/>
      <c r="CJ541" s="76"/>
      <c r="CK541" s="76"/>
      <c r="CL541" s="76"/>
      <c r="CM541" s="76"/>
      <c r="CN541" s="76"/>
      <c r="CO541" s="76"/>
      <c r="CP541" s="76"/>
      <c r="CQ541" s="76"/>
      <c r="CR541" s="76"/>
      <c r="CS541" s="76"/>
      <c r="CT541" s="76"/>
      <c r="CU541" s="76"/>
      <c r="CV541" s="76"/>
      <c r="CW541" s="76"/>
      <c r="CX541" s="76"/>
      <c r="CY541" s="76"/>
      <c r="CZ541" s="76"/>
      <c r="DA541" s="76"/>
      <c r="DB541" s="76"/>
      <c r="DC541" s="76"/>
      <c r="DD541" s="76"/>
      <c r="DE541" s="76"/>
      <c r="DF541" s="76"/>
      <c r="DG541" s="76"/>
      <c r="DH541" s="76"/>
      <c r="DI541" s="76"/>
      <c r="DJ541" s="76"/>
      <c r="DK541" s="76"/>
      <c r="DL541" s="76"/>
      <c r="DM541" s="76"/>
      <c r="DN541" s="76"/>
      <c r="DO541" s="76"/>
      <c r="DP541" s="76"/>
      <c r="DQ541" s="76"/>
      <c r="DR541" s="76"/>
      <c r="DS541" s="76"/>
      <c r="DT541" s="76"/>
      <c r="DU541" s="76"/>
      <c r="DV541" s="76"/>
      <c r="DW541" s="76"/>
      <c r="DX541" s="76"/>
      <c r="DY541" s="76"/>
      <c r="DZ541" s="76"/>
      <c r="EA541" s="76"/>
      <c r="EB541" s="76"/>
      <c r="EC541" s="76"/>
      <c r="ED541" s="76"/>
      <c r="EE541" s="76"/>
      <c r="EF541" s="76"/>
      <c r="EG541" s="76"/>
      <c r="EH541" s="76"/>
      <c r="EI541" s="76"/>
      <c r="EJ541" s="76"/>
      <c r="EK541" s="76"/>
      <c r="EL541" s="76"/>
      <c r="EM541" s="76"/>
      <c r="EN541" s="76"/>
      <c r="EO541" s="76"/>
      <c r="EP541" s="76"/>
      <c r="EQ541" s="76"/>
      <c r="ER541" s="76"/>
      <c r="ES541" s="76"/>
      <c r="ET541" s="76"/>
      <c r="EU541" s="76"/>
      <c r="EV541" s="76"/>
      <c r="EW541" s="76"/>
      <c r="EX541" s="76"/>
      <c r="EY541" s="76"/>
      <c r="EZ541" s="76"/>
      <c r="FA541" s="76"/>
      <c r="FB541" s="76"/>
      <c r="FC541" s="76"/>
      <c r="FD541" s="76"/>
      <c r="FE541" s="76"/>
      <c r="FF541" s="76"/>
      <c r="FG541" s="76"/>
      <c r="FH541" s="76"/>
      <c r="FI541" s="76"/>
      <c r="FJ541" s="76"/>
      <c r="FK541" s="76"/>
      <c r="FL541" s="76"/>
      <c r="FM541" s="76"/>
      <c r="FN541" s="76"/>
      <c r="FO541" s="76"/>
      <c r="FP541" s="76"/>
      <c r="FQ541" s="76"/>
      <c r="FR541" s="76"/>
      <c r="FS541" s="76"/>
      <c r="FT541" s="76"/>
      <c r="FU541" s="76"/>
      <c r="FV541" s="76"/>
      <c r="FW541" s="76"/>
      <c r="FX541" s="76"/>
      <c r="FY541" s="76"/>
      <c r="FZ541" s="76"/>
      <c r="GA541" s="76"/>
      <c r="GB541" s="76"/>
      <c r="GC541" s="76"/>
      <c r="GD541" s="76"/>
      <c r="GE541" s="76"/>
      <c r="GF541" s="76"/>
      <c r="GG541" s="76"/>
      <c r="GH541" s="76"/>
      <c r="GI541" s="76"/>
      <c r="GJ541" s="76"/>
      <c r="GK541" s="76"/>
      <c r="GL541" s="76"/>
      <c r="GM541" s="76"/>
      <c r="GN541" s="76"/>
      <c r="GO541" s="76"/>
      <c r="GP541" s="76"/>
      <c r="GQ541" s="76"/>
      <c r="GR541" s="76"/>
      <c r="GS541" s="76"/>
      <c r="GT541" s="76"/>
      <c r="GU541" s="76"/>
      <c r="GV541" s="76"/>
    </row>
    <row r="542" spans="2:204" s="156" customFormat="1" ht="18.75">
      <c r="B542" s="169">
        <v>535</v>
      </c>
      <c r="C542" s="356">
        <v>44378</v>
      </c>
      <c r="D542" s="354" t="s">
        <v>955</v>
      </c>
      <c r="E542" s="354"/>
      <c r="F542" s="406">
        <v>44387</v>
      </c>
      <c r="G542" s="14">
        <v>3</v>
      </c>
      <c r="H542" s="125" t="s">
        <v>133</v>
      </c>
      <c r="I542" s="125" t="s">
        <v>1062</v>
      </c>
      <c r="J542" s="123" t="s">
        <v>1116</v>
      </c>
      <c r="K542" s="123" t="s">
        <v>1257</v>
      </c>
      <c r="L542" s="238">
        <v>7.78</v>
      </c>
      <c r="M542" s="238">
        <v>3</v>
      </c>
      <c r="N542" s="236">
        <f t="shared" si="33"/>
        <v>4.78</v>
      </c>
      <c r="O542" s="127">
        <v>44006</v>
      </c>
      <c r="P542" s="42">
        <v>12.7</v>
      </c>
      <c r="Q542" s="337" t="s">
        <v>1282</v>
      </c>
      <c r="R542" s="125" t="s">
        <v>52</v>
      </c>
      <c r="S542" s="125" t="s">
        <v>69</v>
      </c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  <c r="AE542" s="76"/>
      <c r="AF542" s="76"/>
      <c r="AG542" s="76"/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  <c r="AR542" s="76"/>
      <c r="AS542" s="76"/>
      <c r="AT542" s="76"/>
      <c r="AU542" s="76"/>
      <c r="AV542" s="76"/>
      <c r="AW542" s="76"/>
      <c r="AX542" s="76"/>
      <c r="AY542" s="76"/>
      <c r="AZ542" s="76"/>
      <c r="BA542" s="76"/>
      <c r="BB542" s="76"/>
      <c r="BC542" s="76"/>
      <c r="BD542" s="76"/>
      <c r="BE542" s="76"/>
      <c r="BF542" s="76"/>
      <c r="BG542" s="76"/>
      <c r="BH542" s="76"/>
      <c r="BI542" s="76"/>
      <c r="BJ542" s="76"/>
      <c r="BK542" s="76"/>
      <c r="BL542" s="76"/>
      <c r="BM542" s="76"/>
      <c r="BN542" s="76"/>
      <c r="BO542" s="76"/>
      <c r="BP542" s="76"/>
      <c r="BQ542" s="76"/>
      <c r="BR542" s="76"/>
      <c r="BS542" s="76"/>
      <c r="BT542" s="76"/>
      <c r="BU542" s="76"/>
      <c r="BV542" s="76"/>
      <c r="BW542" s="76"/>
      <c r="BX542" s="76"/>
      <c r="BY542" s="76"/>
      <c r="BZ542" s="76"/>
      <c r="CA542" s="76"/>
      <c r="CB542" s="76"/>
      <c r="CC542" s="76"/>
      <c r="CD542" s="76"/>
      <c r="CE542" s="76"/>
      <c r="CF542" s="76"/>
      <c r="CG542" s="76"/>
      <c r="CH542" s="76"/>
      <c r="CI542" s="76"/>
      <c r="CJ542" s="76"/>
      <c r="CK542" s="76"/>
      <c r="CL542" s="76"/>
      <c r="CM542" s="76"/>
      <c r="CN542" s="76"/>
      <c r="CO542" s="76"/>
      <c r="CP542" s="76"/>
      <c r="CQ542" s="76"/>
      <c r="CR542" s="76"/>
      <c r="CS542" s="76"/>
      <c r="CT542" s="76"/>
      <c r="CU542" s="76"/>
      <c r="CV542" s="76"/>
      <c r="CW542" s="76"/>
      <c r="CX542" s="76"/>
      <c r="CY542" s="76"/>
      <c r="CZ542" s="76"/>
      <c r="DA542" s="76"/>
      <c r="DB542" s="76"/>
      <c r="DC542" s="76"/>
      <c r="DD542" s="76"/>
      <c r="DE542" s="76"/>
      <c r="DF542" s="76"/>
      <c r="DG542" s="76"/>
      <c r="DH542" s="76"/>
      <c r="DI542" s="76"/>
      <c r="DJ542" s="76"/>
      <c r="DK542" s="76"/>
      <c r="DL542" s="76"/>
      <c r="DM542" s="76"/>
      <c r="DN542" s="76"/>
      <c r="DO542" s="76"/>
      <c r="DP542" s="76"/>
      <c r="DQ542" s="76"/>
      <c r="DR542" s="76"/>
      <c r="DS542" s="76"/>
      <c r="DT542" s="76"/>
      <c r="DU542" s="76"/>
      <c r="DV542" s="76"/>
      <c r="DW542" s="76"/>
      <c r="DX542" s="76"/>
      <c r="DY542" s="76"/>
      <c r="DZ542" s="76"/>
      <c r="EA542" s="76"/>
      <c r="EB542" s="76"/>
      <c r="EC542" s="76"/>
      <c r="ED542" s="76"/>
      <c r="EE542" s="76"/>
      <c r="EF542" s="76"/>
      <c r="EG542" s="76"/>
      <c r="EH542" s="76"/>
      <c r="EI542" s="76"/>
      <c r="EJ542" s="76"/>
      <c r="EK542" s="76"/>
      <c r="EL542" s="76"/>
      <c r="EM542" s="76"/>
      <c r="EN542" s="76"/>
      <c r="EO542" s="76"/>
      <c r="EP542" s="76"/>
      <c r="EQ542" s="76"/>
      <c r="ER542" s="76"/>
      <c r="ES542" s="76"/>
      <c r="ET542" s="76"/>
      <c r="EU542" s="76"/>
      <c r="EV542" s="76"/>
      <c r="EW542" s="76"/>
      <c r="EX542" s="76"/>
      <c r="EY542" s="76"/>
      <c r="EZ542" s="76"/>
      <c r="FA542" s="76"/>
      <c r="FB542" s="76"/>
      <c r="FC542" s="76"/>
      <c r="FD542" s="76"/>
      <c r="FE542" s="76"/>
      <c r="FF542" s="76"/>
      <c r="FG542" s="76"/>
      <c r="FH542" s="76"/>
      <c r="FI542" s="76"/>
      <c r="FJ542" s="76"/>
      <c r="FK542" s="76"/>
      <c r="FL542" s="76"/>
      <c r="FM542" s="76"/>
      <c r="FN542" s="76"/>
      <c r="FO542" s="76"/>
      <c r="FP542" s="76"/>
      <c r="FQ542" s="76"/>
      <c r="FR542" s="76"/>
      <c r="FS542" s="76"/>
      <c r="FT542" s="76"/>
      <c r="FU542" s="76"/>
      <c r="FV542" s="76"/>
      <c r="FW542" s="76"/>
      <c r="FX542" s="76"/>
      <c r="FY542" s="76"/>
      <c r="FZ542" s="76"/>
      <c r="GA542" s="76"/>
      <c r="GB542" s="76"/>
      <c r="GC542" s="76"/>
      <c r="GD542" s="76"/>
      <c r="GE542" s="76"/>
      <c r="GF542" s="76"/>
      <c r="GG542" s="76"/>
      <c r="GH542" s="76"/>
      <c r="GI542" s="76"/>
      <c r="GJ542" s="76"/>
      <c r="GK542" s="76"/>
      <c r="GL542" s="76"/>
      <c r="GM542" s="76"/>
      <c r="GN542" s="76"/>
      <c r="GO542" s="76"/>
      <c r="GP542" s="76"/>
      <c r="GQ542" s="76"/>
      <c r="GR542" s="76"/>
      <c r="GS542" s="76"/>
      <c r="GT542" s="76"/>
      <c r="GU542" s="76"/>
      <c r="GV542" s="76"/>
    </row>
    <row r="543" spans="2:204" s="156" customFormat="1" ht="18.75">
      <c r="B543" s="169">
        <v>536</v>
      </c>
      <c r="C543" s="356">
        <v>44378</v>
      </c>
      <c r="D543" s="354" t="s">
        <v>955</v>
      </c>
      <c r="E543" s="354"/>
      <c r="F543" s="406">
        <v>44387</v>
      </c>
      <c r="G543" s="14">
        <v>3</v>
      </c>
      <c r="H543" s="125" t="s">
        <v>133</v>
      </c>
      <c r="I543" s="125" t="s">
        <v>1062</v>
      </c>
      <c r="J543" s="123" t="s">
        <v>1116</v>
      </c>
      <c r="K543" s="123" t="s">
        <v>1269</v>
      </c>
      <c r="L543" s="238">
        <v>10.06</v>
      </c>
      <c r="M543" s="238">
        <v>10.06</v>
      </c>
      <c r="N543" s="236">
        <f t="shared" si="33"/>
        <v>0</v>
      </c>
      <c r="O543" s="127">
        <v>44005</v>
      </c>
      <c r="P543" s="42">
        <v>12.733333333333333</v>
      </c>
      <c r="Q543" s="337" t="s">
        <v>1282</v>
      </c>
      <c r="R543" s="125" t="s">
        <v>52</v>
      </c>
      <c r="S543" s="125" t="s">
        <v>69</v>
      </c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  <c r="AE543" s="76"/>
      <c r="AF543" s="76"/>
      <c r="AG543" s="76"/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  <c r="AR543" s="76"/>
      <c r="AS543" s="76"/>
      <c r="AT543" s="76"/>
      <c r="AU543" s="76"/>
      <c r="AV543" s="76"/>
      <c r="AW543" s="76"/>
      <c r="AX543" s="76"/>
      <c r="AY543" s="76"/>
      <c r="AZ543" s="76"/>
      <c r="BA543" s="76"/>
      <c r="BB543" s="76"/>
      <c r="BC543" s="76"/>
      <c r="BD543" s="76"/>
      <c r="BE543" s="76"/>
      <c r="BF543" s="76"/>
      <c r="BG543" s="76"/>
      <c r="BH543" s="76"/>
      <c r="BI543" s="76"/>
      <c r="BJ543" s="76"/>
      <c r="BK543" s="76"/>
      <c r="BL543" s="76"/>
      <c r="BM543" s="76"/>
      <c r="BN543" s="76"/>
      <c r="BO543" s="76"/>
      <c r="BP543" s="76"/>
      <c r="BQ543" s="76"/>
      <c r="BR543" s="76"/>
      <c r="BS543" s="76"/>
      <c r="BT543" s="76"/>
      <c r="BU543" s="76"/>
      <c r="BV543" s="76"/>
      <c r="BW543" s="76"/>
      <c r="BX543" s="76"/>
      <c r="BY543" s="76"/>
      <c r="BZ543" s="76"/>
      <c r="CA543" s="76"/>
      <c r="CB543" s="76"/>
      <c r="CC543" s="76"/>
      <c r="CD543" s="76"/>
      <c r="CE543" s="76"/>
      <c r="CF543" s="76"/>
      <c r="CG543" s="76"/>
      <c r="CH543" s="76"/>
      <c r="CI543" s="76"/>
      <c r="CJ543" s="76"/>
      <c r="CK543" s="76"/>
      <c r="CL543" s="76"/>
      <c r="CM543" s="76"/>
      <c r="CN543" s="76"/>
      <c r="CO543" s="76"/>
      <c r="CP543" s="76"/>
      <c r="CQ543" s="76"/>
      <c r="CR543" s="76"/>
      <c r="CS543" s="76"/>
      <c r="CT543" s="76"/>
      <c r="CU543" s="76"/>
      <c r="CV543" s="76"/>
      <c r="CW543" s="76"/>
      <c r="CX543" s="76"/>
      <c r="CY543" s="76"/>
      <c r="CZ543" s="76"/>
      <c r="DA543" s="76"/>
      <c r="DB543" s="76"/>
      <c r="DC543" s="76"/>
      <c r="DD543" s="76"/>
      <c r="DE543" s="76"/>
      <c r="DF543" s="76"/>
      <c r="DG543" s="76"/>
      <c r="DH543" s="76"/>
      <c r="DI543" s="76"/>
      <c r="DJ543" s="76"/>
      <c r="DK543" s="76"/>
      <c r="DL543" s="76"/>
      <c r="DM543" s="76"/>
      <c r="DN543" s="76"/>
      <c r="DO543" s="76"/>
      <c r="DP543" s="76"/>
      <c r="DQ543" s="76"/>
      <c r="DR543" s="76"/>
      <c r="DS543" s="76"/>
      <c r="DT543" s="76"/>
      <c r="DU543" s="76"/>
      <c r="DV543" s="76"/>
      <c r="DW543" s="76"/>
      <c r="DX543" s="76"/>
      <c r="DY543" s="76"/>
      <c r="DZ543" s="76"/>
      <c r="EA543" s="76"/>
      <c r="EB543" s="76"/>
      <c r="EC543" s="76"/>
      <c r="ED543" s="76"/>
      <c r="EE543" s="76"/>
      <c r="EF543" s="76"/>
      <c r="EG543" s="76"/>
      <c r="EH543" s="76"/>
      <c r="EI543" s="76"/>
      <c r="EJ543" s="76"/>
      <c r="EK543" s="76"/>
      <c r="EL543" s="76"/>
      <c r="EM543" s="76"/>
      <c r="EN543" s="76"/>
      <c r="EO543" s="76"/>
      <c r="EP543" s="76"/>
      <c r="EQ543" s="76"/>
      <c r="ER543" s="76"/>
      <c r="ES543" s="76"/>
      <c r="ET543" s="76"/>
      <c r="EU543" s="76"/>
      <c r="EV543" s="76"/>
      <c r="EW543" s="76"/>
      <c r="EX543" s="76"/>
      <c r="EY543" s="76"/>
      <c r="EZ543" s="76"/>
      <c r="FA543" s="76"/>
      <c r="FB543" s="76"/>
      <c r="FC543" s="76"/>
      <c r="FD543" s="76"/>
      <c r="FE543" s="76"/>
      <c r="FF543" s="76"/>
      <c r="FG543" s="76"/>
      <c r="FH543" s="76"/>
      <c r="FI543" s="76"/>
      <c r="FJ543" s="76"/>
      <c r="FK543" s="76"/>
      <c r="FL543" s="76"/>
      <c r="FM543" s="76"/>
      <c r="FN543" s="76"/>
      <c r="FO543" s="76"/>
      <c r="FP543" s="76"/>
      <c r="FQ543" s="76"/>
      <c r="FR543" s="76"/>
      <c r="FS543" s="76"/>
      <c r="FT543" s="76"/>
      <c r="FU543" s="76"/>
      <c r="FV543" s="76"/>
      <c r="FW543" s="76"/>
      <c r="FX543" s="76"/>
      <c r="FY543" s="76"/>
      <c r="FZ543" s="76"/>
      <c r="GA543" s="76"/>
      <c r="GB543" s="76"/>
      <c r="GC543" s="76"/>
      <c r="GD543" s="76"/>
      <c r="GE543" s="76"/>
      <c r="GF543" s="76"/>
      <c r="GG543" s="76"/>
      <c r="GH543" s="76"/>
      <c r="GI543" s="76"/>
      <c r="GJ543" s="76"/>
      <c r="GK543" s="76"/>
      <c r="GL543" s="76"/>
      <c r="GM543" s="76"/>
      <c r="GN543" s="76"/>
      <c r="GO543" s="76"/>
      <c r="GP543" s="76"/>
      <c r="GQ543" s="76"/>
      <c r="GR543" s="76"/>
      <c r="GS543" s="76"/>
      <c r="GT543" s="76"/>
      <c r="GU543" s="76"/>
      <c r="GV543" s="76"/>
    </row>
    <row r="544" spans="2:204" s="156" customFormat="1" ht="18.75">
      <c r="B544" s="169">
        <v>537</v>
      </c>
      <c r="C544" s="356">
        <v>44378</v>
      </c>
      <c r="D544" s="354" t="s">
        <v>955</v>
      </c>
      <c r="E544" s="354"/>
      <c r="F544" s="406">
        <v>44387</v>
      </c>
      <c r="G544" s="14">
        <v>3</v>
      </c>
      <c r="H544" s="125" t="s">
        <v>133</v>
      </c>
      <c r="I544" s="125" t="s">
        <v>1062</v>
      </c>
      <c r="J544" s="123" t="s">
        <v>1116</v>
      </c>
      <c r="K544" s="123" t="s">
        <v>1270</v>
      </c>
      <c r="L544" s="238">
        <v>1.93</v>
      </c>
      <c r="M544" s="238">
        <v>1.5</v>
      </c>
      <c r="N544" s="236">
        <f t="shared" si="33"/>
        <v>0.42999999999999994</v>
      </c>
      <c r="O544" s="127">
        <v>44006</v>
      </c>
      <c r="P544" s="42">
        <v>12.7</v>
      </c>
      <c r="Q544" s="337" t="s">
        <v>1282</v>
      </c>
      <c r="R544" s="125" t="s">
        <v>52</v>
      </c>
      <c r="S544" s="125" t="s">
        <v>69</v>
      </c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  <c r="AE544" s="76"/>
      <c r="AF544" s="76"/>
      <c r="AG544" s="76"/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  <c r="AR544" s="76"/>
      <c r="AS544" s="76"/>
      <c r="AT544" s="76"/>
      <c r="AU544" s="76"/>
      <c r="AV544" s="76"/>
      <c r="AW544" s="76"/>
      <c r="AX544" s="76"/>
      <c r="AY544" s="76"/>
      <c r="AZ544" s="76"/>
      <c r="BA544" s="76"/>
      <c r="BB544" s="76"/>
      <c r="BC544" s="76"/>
      <c r="BD544" s="76"/>
      <c r="BE544" s="76"/>
      <c r="BF544" s="76"/>
      <c r="BG544" s="76"/>
      <c r="BH544" s="76"/>
      <c r="BI544" s="76"/>
      <c r="BJ544" s="76"/>
      <c r="BK544" s="76"/>
      <c r="BL544" s="76"/>
      <c r="BM544" s="76"/>
      <c r="BN544" s="76"/>
      <c r="BO544" s="76"/>
      <c r="BP544" s="76"/>
      <c r="BQ544" s="76"/>
      <c r="BR544" s="76"/>
      <c r="BS544" s="76"/>
      <c r="BT544" s="76"/>
      <c r="BU544" s="76"/>
      <c r="BV544" s="76"/>
      <c r="BW544" s="76"/>
      <c r="BX544" s="76"/>
      <c r="BY544" s="76"/>
      <c r="BZ544" s="76"/>
      <c r="CA544" s="76"/>
      <c r="CB544" s="76"/>
      <c r="CC544" s="76"/>
      <c r="CD544" s="76"/>
      <c r="CE544" s="76"/>
      <c r="CF544" s="76"/>
      <c r="CG544" s="76"/>
      <c r="CH544" s="76"/>
      <c r="CI544" s="76"/>
      <c r="CJ544" s="76"/>
      <c r="CK544" s="76"/>
      <c r="CL544" s="76"/>
      <c r="CM544" s="76"/>
      <c r="CN544" s="76"/>
      <c r="CO544" s="76"/>
      <c r="CP544" s="76"/>
      <c r="CQ544" s="76"/>
      <c r="CR544" s="76"/>
      <c r="CS544" s="76"/>
      <c r="CT544" s="76"/>
      <c r="CU544" s="76"/>
      <c r="CV544" s="76"/>
      <c r="CW544" s="76"/>
      <c r="CX544" s="76"/>
      <c r="CY544" s="76"/>
      <c r="CZ544" s="76"/>
      <c r="DA544" s="76"/>
      <c r="DB544" s="76"/>
      <c r="DC544" s="76"/>
      <c r="DD544" s="76"/>
      <c r="DE544" s="76"/>
      <c r="DF544" s="76"/>
      <c r="DG544" s="76"/>
      <c r="DH544" s="76"/>
      <c r="DI544" s="76"/>
      <c r="DJ544" s="76"/>
      <c r="DK544" s="76"/>
      <c r="DL544" s="76"/>
      <c r="DM544" s="76"/>
      <c r="DN544" s="76"/>
      <c r="DO544" s="76"/>
      <c r="DP544" s="76"/>
      <c r="DQ544" s="76"/>
      <c r="DR544" s="76"/>
      <c r="DS544" s="76"/>
      <c r="DT544" s="76"/>
      <c r="DU544" s="76"/>
      <c r="DV544" s="76"/>
      <c r="DW544" s="76"/>
      <c r="DX544" s="76"/>
      <c r="DY544" s="76"/>
      <c r="DZ544" s="76"/>
      <c r="EA544" s="76"/>
      <c r="EB544" s="76"/>
      <c r="EC544" s="76"/>
      <c r="ED544" s="76"/>
      <c r="EE544" s="76"/>
      <c r="EF544" s="76"/>
      <c r="EG544" s="76"/>
      <c r="EH544" s="76"/>
      <c r="EI544" s="76"/>
      <c r="EJ544" s="76"/>
      <c r="EK544" s="76"/>
      <c r="EL544" s="76"/>
      <c r="EM544" s="76"/>
      <c r="EN544" s="76"/>
      <c r="EO544" s="76"/>
      <c r="EP544" s="76"/>
      <c r="EQ544" s="76"/>
      <c r="ER544" s="76"/>
      <c r="ES544" s="76"/>
      <c r="ET544" s="76"/>
      <c r="EU544" s="76"/>
      <c r="EV544" s="76"/>
      <c r="EW544" s="76"/>
      <c r="EX544" s="76"/>
      <c r="EY544" s="76"/>
      <c r="EZ544" s="76"/>
      <c r="FA544" s="76"/>
      <c r="FB544" s="76"/>
      <c r="FC544" s="76"/>
      <c r="FD544" s="76"/>
      <c r="FE544" s="76"/>
      <c r="FF544" s="76"/>
      <c r="FG544" s="76"/>
      <c r="FH544" s="76"/>
      <c r="FI544" s="76"/>
      <c r="FJ544" s="76"/>
      <c r="FK544" s="76"/>
      <c r="FL544" s="76"/>
      <c r="FM544" s="76"/>
      <c r="FN544" s="76"/>
      <c r="FO544" s="76"/>
      <c r="FP544" s="76"/>
      <c r="FQ544" s="76"/>
      <c r="FR544" s="76"/>
      <c r="FS544" s="76"/>
      <c r="FT544" s="76"/>
      <c r="FU544" s="76"/>
      <c r="FV544" s="76"/>
      <c r="FW544" s="76"/>
      <c r="FX544" s="76"/>
      <c r="FY544" s="76"/>
      <c r="FZ544" s="76"/>
      <c r="GA544" s="76"/>
      <c r="GB544" s="76"/>
      <c r="GC544" s="76"/>
      <c r="GD544" s="76"/>
      <c r="GE544" s="76"/>
      <c r="GF544" s="76"/>
      <c r="GG544" s="76"/>
      <c r="GH544" s="76"/>
      <c r="GI544" s="76"/>
      <c r="GJ544" s="76"/>
      <c r="GK544" s="76"/>
      <c r="GL544" s="76"/>
      <c r="GM544" s="76"/>
      <c r="GN544" s="76"/>
      <c r="GO544" s="76"/>
      <c r="GP544" s="76"/>
      <c r="GQ544" s="76"/>
      <c r="GR544" s="76"/>
      <c r="GS544" s="76"/>
      <c r="GT544" s="76"/>
      <c r="GU544" s="76"/>
      <c r="GV544" s="76"/>
    </row>
    <row r="545" spans="2:204" s="156" customFormat="1" ht="18.75">
      <c r="B545" s="169">
        <v>538</v>
      </c>
      <c r="C545" s="356">
        <v>44378</v>
      </c>
      <c r="D545" s="354" t="s">
        <v>955</v>
      </c>
      <c r="E545" s="354"/>
      <c r="F545" s="406">
        <v>44387</v>
      </c>
      <c r="G545" s="14">
        <v>3</v>
      </c>
      <c r="H545" s="125" t="s">
        <v>133</v>
      </c>
      <c r="I545" s="125" t="s">
        <v>1062</v>
      </c>
      <c r="J545" s="123" t="s">
        <v>1116</v>
      </c>
      <c r="K545" s="123" t="s">
        <v>1271</v>
      </c>
      <c r="L545" s="238">
        <v>0.22</v>
      </c>
      <c r="M545" s="238">
        <v>0.22</v>
      </c>
      <c r="N545" s="236">
        <f t="shared" si="33"/>
        <v>0</v>
      </c>
      <c r="O545" s="127">
        <v>44023</v>
      </c>
      <c r="P545" s="42">
        <v>12.133333333333333</v>
      </c>
      <c r="Q545" s="337" t="s">
        <v>1282</v>
      </c>
      <c r="R545" s="125" t="s">
        <v>52</v>
      </c>
      <c r="S545" s="125" t="s">
        <v>69</v>
      </c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  <c r="AE545" s="76"/>
      <c r="AF545" s="76"/>
      <c r="AG545" s="76"/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  <c r="AR545" s="76"/>
      <c r="AS545" s="76"/>
      <c r="AT545" s="76"/>
      <c r="AU545" s="76"/>
      <c r="AV545" s="76"/>
      <c r="AW545" s="76"/>
      <c r="AX545" s="76"/>
      <c r="AY545" s="76"/>
      <c r="AZ545" s="76"/>
      <c r="BA545" s="76"/>
      <c r="BB545" s="76"/>
      <c r="BC545" s="76"/>
      <c r="BD545" s="76"/>
      <c r="BE545" s="76"/>
      <c r="BF545" s="76"/>
      <c r="BG545" s="76"/>
      <c r="BH545" s="76"/>
      <c r="BI545" s="76"/>
      <c r="BJ545" s="76"/>
      <c r="BK545" s="76"/>
      <c r="BL545" s="76"/>
      <c r="BM545" s="76"/>
      <c r="BN545" s="76"/>
      <c r="BO545" s="76"/>
      <c r="BP545" s="76"/>
      <c r="BQ545" s="76"/>
      <c r="BR545" s="76"/>
      <c r="BS545" s="76"/>
      <c r="BT545" s="76"/>
      <c r="BU545" s="76"/>
      <c r="BV545" s="76"/>
      <c r="BW545" s="76"/>
      <c r="BX545" s="76"/>
      <c r="BY545" s="76"/>
      <c r="BZ545" s="76"/>
      <c r="CA545" s="76"/>
      <c r="CB545" s="76"/>
      <c r="CC545" s="76"/>
      <c r="CD545" s="76"/>
      <c r="CE545" s="76"/>
      <c r="CF545" s="76"/>
      <c r="CG545" s="76"/>
      <c r="CH545" s="76"/>
      <c r="CI545" s="76"/>
      <c r="CJ545" s="76"/>
      <c r="CK545" s="76"/>
      <c r="CL545" s="76"/>
      <c r="CM545" s="76"/>
      <c r="CN545" s="76"/>
      <c r="CO545" s="76"/>
      <c r="CP545" s="76"/>
      <c r="CQ545" s="76"/>
      <c r="CR545" s="76"/>
      <c r="CS545" s="76"/>
      <c r="CT545" s="76"/>
      <c r="CU545" s="76"/>
      <c r="CV545" s="76"/>
      <c r="CW545" s="76"/>
      <c r="CX545" s="76"/>
      <c r="CY545" s="76"/>
      <c r="CZ545" s="76"/>
      <c r="DA545" s="76"/>
      <c r="DB545" s="76"/>
      <c r="DC545" s="76"/>
      <c r="DD545" s="76"/>
      <c r="DE545" s="76"/>
      <c r="DF545" s="76"/>
      <c r="DG545" s="76"/>
      <c r="DH545" s="76"/>
      <c r="DI545" s="76"/>
      <c r="DJ545" s="76"/>
      <c r="DK545" s="76"/>
      <c r="DL545" s="76"/>
      <c r="DM545" s="76"/>
      <c r="DN545" s="76"/>
      <c r="DO545" s="76"/>
      <c r="DP545" s="76"/>
      <c r="DQ545" s="76"/>
      <c r="DR545" s="76"/>
      <c r="DS545" s="76"/>
      <c r="DT545" s="76"/>
      <c r="DU545" s="76"/>
      <c r="DV545" s="76"/>
      <c r="DW545" s="76"/>
      <c r="DX545" s="76"/>
      <c r="DY545" s="76"/>
      <c r="DZ545" s="76"/>
      <c r="EA545" s="76"/>
      <c r="EB545" s="76"/>
      <c r="EC545" s="76"/>
      <c r="ED545" s="76"/>
      <c r="EE545" s="76"/>
      <c r="EF545" s="76"/>
      <c r="EG545" s="76"/>
      <c r="EH545" s="76"/>
      <c r="EI545" s="76"/>
      <c r="EJ545" s="76"/>
      <c r="EK545" s="76"/>
      <c r="EL545" s="76"/>
      <c r="EM545" s="76"/>
      <c r="EN545" s="76"/>
      <c r="EO545" s="76"/>
      <c r="EP545" s="76"/>
      <c r="EQ545" s="76"/>
      <c r="ER545" s="76"/>
      <c r="ES545" s="76"/>
      <c r="ET545" s="76"/>
      <c r="EU545" s="76"/>
      <c r="EV545" s="76"/>
      <c r="EW545" s="76"/>
      <c r="EX545" s="76"/>
      <c r="EY545" s="76"/>
      <c r="EZ545" s="76"/>
      <c r="FA545" s="76"/>
      <c r="FB545" s="76"/>
      <c r="FC545" s="76"/>
      <c r="FD545" s="76"/>
      <c r="FE545" s="76"/>
      <c r="FF545" s="76"/>
      <c r="FG545" s="76"/>
      <c r="FH545" s="76"/>
      <c r="FI545" s="76"/>
      <c r="FJ545" s="76"/>
      <c r="FK545" s="76"/>
      <c r="FL545" s="76"/>
      <c r="FM545" s="76"/>
      <c r="FN545" s="76"/>
      <c r="FO545" s="76"/>
      <c r="FP545" s="76"/>
      <c r="FQ545" s="76"/>
      <c r="FR545" s="76"/>
      <c r="FS545" s="76"/>
      <c r="FT545" s="76"/>
      <c r="FU545" s="76"/>
      <c r="FV545" s="76"/>
      <c r="FW545" s="76"/>
      <c r="FX545" s="76"/>
      <c r="FY545" s="76"/>
      <c r="FZ545" s="76"/>
      <c r="GA545" s="76"/>
      <c r="GB545" s="76"/>
      <c r="GC545" s="76"/>
      <c r="GD545" s="76"/>
      <c r="GE545" s="76"/>
      <c r="GF545" s="76"/>
      <c r="GG545" s="76"/>
      <c r="GH545" s="76"/>
      <c r="GI545" s="76"/>
      <c r="GJ545" s="76"/>
      <c r="GK545" s="76"/>
      <c r="GL545" s="76"/>
      <c r="GM545" s="76"/>
      <c r="GN545" s="76"/>
      <c r="GO545" s="76"/>
      <c r="GP545" s="76"/>
      <c r="GQ545" s="76"/>
      <c r="GR545" s="76"/>
      <c r="GS545" s="76"/>
      <c r="GT545" s="76"/>
      <c r="GU545" s="76"/>
      <c r="GV545" s="76"/>
    </row>
    <row r="546" spans="2:204" s="156" customFormat="1" ht="18.75">
      <c r="B546" s="169">
        <v>539</v>
      </c>
      <c r="C546" s="356">
        <v>44378</v>
      </c>
      <c r="D546" s="354" t="s">
        <v>954</v>
      </c>
      <c r="E546" s="354"/>
      <c r="F546" s="406">
        <v>44386</v>
      </c>
      <c r="G546" s="11">
        <v>1</v>
      </c>
      <c r="H546" s="125" t="s">
        <v>40</v>
      </c>
      <c r="I546" s="125" t="s">
        <v>70</v>
      </c>
      <c r="J546" s="123" t="s">
        <v>717</v>
      </c>
      <c r="K546" s="123" t="s">
        <v>1272</v>
      </c>
      <c r="L546" s="238">
        <v>0.96</v>
      </c>
      <c r="M546" s="238">
        <v>0.4</v>
      </c>
      <c r="N546" s="236">
        <f>L546-M546</f>
        <v>0.55999999999999994</v>
      </c>
      <c r="O546" s="127">
        <v>44108</v>
      </c>
      <c r="P546" s="42">
        <v>9.2666666666666675</v>
      </c>
      <c r="Q546" s="337" t="s">
        <v>1282</v>
      </c>
      <c r="R546" s="125" t="s">
        <v>52</v>
      </c>
      <c r="S546" s="125" t="s">
        <v>57</v>
      </c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  <c r="AE546" s="76"/>
      <c r="AF546" s="76"/>
      <c r="AG546" s="76"/>
      <c r="AH546" s="76"/>
      <c r="AI546" s="76"/>
      <c r="AJ546" s="76"/>
      <c r="AK546" s="76"/>
      <c r="AL546" s="76"/>
      <c r="AM546" s="76"/>
      <c r="AN546" s="76"/>
      <c r="AO546" s="76"/>
      <c r="AP546" s="76"/>
      <c r="AQ546" s="76"/>
      <c r="AR546" s="76"/>
      <c r="AS546" s="76"/>
      <c r="AT546" s="76"/>
      <c r="AU546" s="76"/>
      <c r="AV546" s="76"/>
      <c r="AW546" s="76"/>
      <c r="AX546" s="76"/>
      <c r="AY546" s="76"/>
      <c r="AZ546" s="76"/>
      <c r="BA546" s="76"/>
      <c r="BB546" s="76"/>
      <c r="BC546" s="76"/>
      <c r="BD546" s="76"/>
      <c r="BE546" s="76"/>
      <c r="BF546" s="76"/>
      <c r="BG546" s="76"/>
      <c r="BH546" s="76"/>
      <c r="BI546" s="76"/>
      <c r="BJ546" s="76"/>
      <c r="BK546" s="76"/>
      <c r="BL546" s="76"/>
      <c r="BM546" s="76"/>
      <c r="BN546" s="76"/>
      <c r="BO546" s="76"/>
      <c r="BP546" s="76"/>
      <c r="BQ546" s="76"/>
      <c r="BR546" s="76"/>
      <c r="BS546" s="76"/>
      <c r="BT546" s="76"/>
      <c r="BU546" s="76"/>
      <c r="BV546" s="76"/>
      <c r="BW546" s="76"/>
      <c r="BX546" s="76"/>
      <c r="BY546" s="76"/>
      <c r="BZ546" s="76"/>
      <c r="CA546" s="76"/>
      <c r="CB546" s="76"/>
      <c r="CC546" s="76"/>
      <c r="CD546" s="76"/>
      <c r="CE546" s="76"/>
      <c r="CF546" s="76"/>
      <c r="CG546" s="76"/>
      <c r="CH546" s="76"/>
      <c r="CI546" s="76"/>
      <c r="CJ546" s="76"/>
      <c r="CK546" s="76"/>
      <c r="CL546" s="76"/>
      <c r="CM546" s="76"/>
      <c r="CN546" s="76"/>
      <c r="CO546" s="76"/>
      <c r="CP546" s="76"/>
      <c r="CQ546" s="76"/>
      <c r="CR546" s="76"/>
      <c r="CS546" s="76"/>
      <c r="CT546" s="76"/>
      <c r="CU546" s="76"/>
      <c r="CV546" s="76"/>
      <c r="CW546" s="76"/>
      <c r="CX546" s="76"/>
      <c r="CY546" s="76"/>
      <c r="CZ546" s="76"/>
      <c r="DA546" s="76"/>
      <c r="DB546" s="76"/>
      <c r="DC546" s="76"/>
      <c r="DD546" s="76"/>
      <c r="DE546" s="76"/>
      <c r="DF546" s="76"/>
      <c r="DG546" s="76"/>
      <c r="DH546" s="76"/>
      <c r="DI546" s="76"/>
      <c r="DJ546" s="76"/>
      <c r="DK546" s="76"/>
      <c r="DL546" s="76"/>
      <c r="DM546" s="76"/>
      <c r="DN546" s="76"/>
      <c r="DO546" s="76"/>
      <c r="DP546" s="76"/>
      <c r="DQ546" s="76"/>
      <c r="DR546" s="76"/>
      <c r="DS546" s="76"/>
      <c r="DT546" s="76"/>
      <c r="DU546" s="76"/>
      <c r="DV546" s="76"/>
      <c r="DW546" s="76"/>
      <c r="DX546" s="76"/>
      <c r="DY546" s="76"/>
      <c r="DZ546" s="76"/>
      <c r="EA546" s="76"/>
      <c r="EB546" s="76"/>
      <c r="EC546" s="76"/>
      <c r="ED546" s="76"/>
      <c r="EE546" s="76"/>
      <c r="EF546" s="76"/>
      <c r="EG546" s="76"/>
      <c r="EH546" s="76"/>
      <c r="EI546" s="76"/>
      <c r="EJ546" s="76"/>
      <c r="EK546" s="76"/>
      <c r="EL546" s="76"/>
      <c r="EM546" s="76"/>
      <c r="EN546" s="76"/>
      <c r="EO546" s="76"/>
      <c r="EP546" s="76"/>
      <c r="EQ546" s="76"/>
      <c r="ER546" s="76"/>
      <c r="ES546" s="76"/>
      <c r="ET546" s="76"/>
      <c r="EU546" s="76"/>
      <c r="EV546" s="76"/>
      <c r="EW546" s="76"/>
      <c r="EX546" s="76"/>
      <c r="EY546" s="76"/>
      <c r="EZ546" s="76"/>
      <c r="FA546" s="76"/>
      <c r="FB546" s="76"/>
      <c r="FC546" s="76"/>
      <c r="FD546" s="76"/>
      <c r="FE546" s="76"/>
      <c r="FF546" s="76"/>
      <c r="FG546" s="76"/>
      <c r="FH546" s="76"/>
      <c r="FI546" s="76"/>
      <c r="FJ546" s="76"/>
      <c r="FK546" s="76"/>
      <c r="FL546" s="76"/>
      <c r="FM546" s="76"/>
      <c r="FN546" s="76"/>
      <c r="FO546" s="76"/>
      <c r="FP546" s="76"/>
      <c r="FQ546" s="76"/>
      <c r="FR546" s="76"/>
      <c r="FS546" s="76"/>
      <c r="FT546" s="76"/>
      <c r="FU546" s="76"/>
      <c r="FV546" s="76"/>
      <c r="FW546" s="76"/>
      <c r="FX546" s="76"/>
      <c r="FY546" s="76"/>
      <c r="FZ546" s="76"/>
      <c r="GA546" s="76"/>
      <c r="GB546" s="76"/>
      <c r="GC546" s="76"/>
      <c r="GD546" s="76"/>
      <c r="GE546" s="76"/>
      <c r="GF546" s="76"/>
      <c r="GG546" s="76"/>
      <c r="GH546" s="76"/>
      <c r="GI546" s="76"/>
      <c r="GJ546" s="76"/>
      <c r="GK546" s="76"/>
      <c r="GL546" s="76"/>
      <c r="GM546" s="76"/>
      <c r="GN546" s="76"/>
      <c r="GO546" s="76"/>
      <c r="GP546" s="76"/>
      <c r="GQ546" s="76"/>
      <c r="GR546" s="76"/>
      <c r="GS546" s="76"/>
      <c r="GT546" s="76"/>
      <c r="GU546" s="76"/>
      <c r="GV546" s="76"/>
    </row>
    <row r="547" spans="2:204" s="156" customFormat="1" ht="18.75">
      <c r="B547" s="169">
        <v>540</v>
      </c>
      <c r="C547" s="356">
        <v>44378</v>
      </c>
      <c r="D547" s="354" t="s">
        <v>956</v>
      </c>
      <c r="E547" s="354"/>
      <c r="F547" s="406">
        <v>44389</v>
      </c>
      <c r="G547" s="11">
        <v>2</v>
      </c>
      <c r="H547" s="125" t="s">
        <v>38</v>
      </c>
      <c r="I547" s="125" t="s">
        <v>39</v>
      </c>
      <c r="J547" s="123" t="s">
        <v>431</v>
      </c>
      <c r="K547" s="123" t="s">
        <v>1273</v>
      </c>
      <c r="L547" s="238">
        <v>2.09</v>
      </c>
      <c r="M547" s="238">
        <v>0.3</v>
      </c>
      <c r="N547" s="236">
        <f t="shared" ref="N547:N548" si="34">L547-M547</f>
        <v>1.7899999999999998</v>
      </c>
      <c r="O547" s="127">
        <v>44114</v>
      </c>
      <c r="P547" s="42">
        <v>9.1666666666666661</v>
      </c>
      <c r="Q547" s="337" t="s">
        <v>1282</v>
      </c>
      <c r="R547" s="125" t="s">
        <v>20</v>
      </c>
      <c r="S547" s="125" t="s">
        <v>74</v>
      </c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  <c r="AE547" s="76"/>
      <c r="AF547" s="76"/>
      <c r="AG547" s="76"/>
      <c r="AH547" s="76"/>
      <c r="AI547" s="76"/>
      <c r="AJ547" s="76"/>
      <c r="AK547" s="76"/>
      <c r="AL547" s="76"/>
      <c r="AM547" s="76"/>
      <c r="AN547" s="76"/>
      <c r="AO547" s="76"/>
      <c r="AP547" s="76"/>
      <c r="AQ547" s="76"/>
      <c r="AR547" s="76"/>
      <c r="AS547" s="76"/>
      <c r="AT547" s="76"/>
      <c r="AU547" s="76"/>
      <c r="AV547" s="76"/>
      <c r="AW547" s="76"/>
      <c r="AX547" s="76"/>
      <c r="AY547" s="76"/>
      <c r="AZ547" s="76"/>
      <c r="BA547" s="76"/>
      <c r="BB547" s="76"/>
      <c r="BC547" s="76"/>
      <c r="BD547" s="76"/>
      <c r="BE547" s="76"/>
      <c r="BF547" s="76"/>
      <c r="BG547" s="76"/>
      <c r="BH547" s="76"/>
      <c r="BI547" s="76"/>
      <c r="BJ547" s="76"/>
      <c r="BK547" s="76"/>
      <c r="BL547" s="76"/>
      <c r="BM547" s="76"/>
      <c r="BN547" s="76"/>
      <c r="BO547" s="76"/>
      <c r="BP547" s="76"/>
      <c r="BQ547" s="76"/>
      <c r="BR547" s="76"/>
      <c r="BS547" s="76"/>
      <c r="BT547" s="76"/>
      <c r="BU547" s="76"/>
      <c r="BV547" s="76"/>
      <c r="BW547" s="76"/>
      <c r="BX547" s="76"/>
      <c r="BY547" s="76"/>
      <c r="BZ547" s="76"/>
      <c r="CA547" s="76"/>
      <c r="CB547" s="76"/>
      <c r="CC547" s="76"/>
      <c r="CD547" s="76"/>
      <c r="CE547" s="76"/>
      <c r="CF547" s="76"/>
      <c r="CG547" s="76"/>
      <c r="CH547" s="76"/>
      <c r="CI547" s="76"/>
      <c r="CJ547" s="76"/>
      <c r="CK547" s="76"/>
      <c r="CL547" s="76"/>
      <c r="CM547" s="76"/>
      <c r="CN547" s="76"/>
      <c r="CO547" s="76"/>
      <c r="CP547" s="76"/>
      <c r="CQ547" s="76"/>
      <c r="CR547" s="76"/>
      <c r="CS547" s="76"/>
      <c r="CT547" s="76"/>
      <c r="CU547" s="76"/>
      <c r="CV547" s="76"/>
      <c r="CW547" s="76"/>
      <c r="CX547" s="76"/>
      <c r="CY547" s="76"/>
      <c r="CZ547" s="76"/>
      <c r="DA547" s="76"/>
      <c r="DB547" s="76"/>
      <c r="DC547" s="76"/>
      <c r="DD547" s="76"/>
      <c r="DE547" s="76"/>
      <c r="DF547" s="76"/>
      <c r="DG547" s="76"/>
      <c r="DH547" s="76"/>
      <c r="DI547" s="76"/>
      <c r="DJ547" s="76"/>
      <c r="DK547" s="76"/>
      <c r="DL547" s="76"/>
      <c r="DM547" s="76"/>
      <c r="DN547" s="76"/>
      <c r="DO547" s="76"/>
      <c r="DP547" s="76"/>
      <c r="DQ547" s="76"/>
      <c r="DR547" s="76"/>
      <c r="DS547" s="76"/>
      <c r="DT547" s="76"/>
      <c r="DU547" s="76"/>
      <c r="DV547" s="76"/>
      <c r="DW547" s="76"/>
      <c r="DX547" s="76"/>
      <c r="DY547" s="76"/>
      <c r="DZ547" s="76"/>
      <c r="EA547" s="76"/>
      <c r="EB547" s="76"/>
      <c r="EC547" s="76"/>
      <c r="ED547" s="76"/>
      <c r="EE547" s="76"/>
      <c r="EF547" s="76"/>
      <c r="EG547" s="76"/>
      <c r="EH547" s="76"/>
      <c r="EI547" s="76"/>
      <c r="EJ547" s="76"/>
      <c r="EK547" s="76"/>
      <c r="EL547" s="76"/>
      <c r="EM547" s="76"/>
      <c r="EN547" s="76"/>
      <c r="EO547" s="76"/>
      <c r="EP547" s="76"/>
      <c r="EQ547" s="76"/>
      <c r="ER547" s="76"/>
      <c r="ES547" s="76"/>
      <c r="ET547" s="76"/>
      <c r="EU547" s="76"/>
      <c r="EV547" s="76"/>
      <c r="EW547" s="76"/>
      <c r="EX547" s="76"/>
      <c r="EY547" s="76"/>
      <c r="EZ547" s="76"/>
      <c r="FA547" s="76"/>
      <c r="FB547" s="76"/>
      <c r="FC547" s="76"/>
      <c r="FD547" s="76"/>
      <c r="FE547" s="76"/>
      <c r="FF547" s="76"/>
      <c r="FG547" s="76"/>
      <c r="FH547" s="76"/>
      <c r="FI547" s="76"/>
      <c r="FJ547" s="76"/>
      <c r="FK547" s="76"/>
      <c r="FL547" s="76"/>
      <c r="FM547" s="76"/>
      <c r="FN547" s="76"/>
      <c r="FO547" s="76"/>
      <c r="FP547" s="76"/>
      <c r="FQ547" s="76"/>
      <c r="FR547" s="76"/>
      <c r="FS547" s="76"/>
      <c r="FT547" s="76"/>
      <c r="FU547" s="76"/>
      <c r="FV547" s="76"/>
      <c r="FW547" s="76"/>
      <c r="FX547" s="76"/>
      <c r="FY547" s="76"/>
      <c r="FZ547" s="76"/>
      <c r="GA547" s="76"/>
      <c r="GB547" s="76"/>
      <c r="GC547" s="76"/>
      <c r="GD547" s="76"/>
      <c r="GE547" s="76"/>
      <c r="GF547" s="76"/>
      <c r="GG547" s="76"/>
      <c r="GH547" s="76"/>
      <c r="GI547" s="76"/>
      <c r="GJ547" s="76"/>
      <c r="GK547" s="76"/>
      <c r="GL547" s="76"/>
      <c r="GM547" s="76"/>
      <c r="GN547" s="76"/>
      <c r="GO547" s="76"/>
      <c r="GP547" s="76"/>
      <c r="GQ547" s="76"/>
      <c r="GR547" s="76"/>
      <c r="GS547" s="76"/>
      <c r="GT547" s="76"/>
      <c r="GU547" s="76"/>
      <c r="GV547" s="76"/>
    </row>
    <row r="548" spans="2:204" s="156" customFormat="1" ht="18.75">
      <c r="B548" s="169">
        <v>541</v>
      </c>
      <c r="C548" s="356">
        <v>44378</v>
      </c>
      <c r="D548" s="354" t="s">
        <v>956</v>
      </c>
      <c r="E548" s="354"/>
      <c r="F548" s="406">
        <v>44389</v>
      </c>
      <c r="G548" s="14">
        <v>3</v>
      </c>
      <c r="H548" s="125" t="s">
        <v>133</v>
      </c>
      <c r="I548" s="125" t="s">
        <v>1062</v>
      </c>
      <c r="J548" s="123" t="s">
        <v>1116</v>
      </c>
      <c r="K548" s="123" t="s">
        <v>1271</v>
      </c>
      <c r="L548" s="238">
        <v>0.22</v>
      </c>
      <c r="M548" s="238">
        <v>0.22</v>
      </c>
      <c r="N548" s="236">
        <f t="shared" si="34"/>
        <v>0</v>
      </c>
      <c r="O548" s="127">
        <v>44023</v>
      </c>
      <c r="P548" s="42">
        <v>12.133333333333333</v>
      </c>
      <c r="Q548" s="337" t="s">
        <v>1282</v>
      </c>
      <c r="R548" s="125" t="s">
        <v>52</v>
      </c>
      <c r="S548" s="125" t="s">
        <v>69</v>
      </c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  <c r="AE548" s="76"/>
      <c r="AF548" s="76"/>
      <c r="AG548" s="76"/>
      <c r="AH548" s="76"/>
      <c r="AI548" s="76"/>
      <c r="AJ548" s="76"/>
      <c r="AK548" s="76"/>
      <c r="AL548" s="76"/>
      <c r="AM548" s="76"/>
      <c r="AN548" s="76"/>
      <c r="AO548" s="76"/>
      <c r="AP548" s="76"/>
      <c r="AQ548" s="76"/>
      <c r="AR548" s="76"/>
      <c r="AS548" s="76"/>
      <c r="AT548" s="76"/>
      <c r="AU548" s="76"/>
      <c r="AV548" s="76"/>
      <c r="AW548" s="76"/>
      <c r="AX548" s="76"/>
      <c r="AY548" s="76"/>
      <c r="AZ548" s="76"/>
      <c r="BA548" s="76"/>
      <c r="BB548" s="76"/>
      <c r="BC548" s="76"/>
      <c r="BD548" s="76"/>
      <c r="BE548" s="76"/>
      <c r="BF548" s="76"/>
      <c r="BG548" s="76"/>
      <c r="BH548" s="76"/>
      <c r="BI548" s="76"/>
      <c r="BJ548" s="76"/>
      <c r="BK548" s="76"/>
      <c r="BL548" s="76"/>
      <c r="BM548" s="76"/>
      <c r="BN548" s="76"/>
      <c r="BO548" s="76"/>
      <c r="BP548" s="76"/>
      <c r="BQ548" s="76"/>
      <c r="BR548" s="76"/>
      <c r="BS548" s="76"/>
      <c r="BT548" s="76"/>
      <c r="BU548" s="76"/>
      <c r="BV548" s="76"/>
      <c r="BW548" s="76"/>
      <c r="BX548" s="76"/>
      <c r="BY548" s="76"/>
      <c r="BZ548" s="76"/>
      <c r="CA548" s="76"/>
      <c r="CB548" s="76"/>
      <c r="CC548" s="76"/>
      <c r="CD548" s="76"/>
      <c r="CE548" s="76"/>
      <c r="CF548" s="76"/>
      <c r="CG548" s="76"/>
      <c r="CH548" s="76"/>
      <c r="CI548" s="76"/>
      <c r="CJ548" s="76"/>
      <c r="CK548" s="76"/>
      <c r="CL548" s="76"/>
      <c r="CM548" s="76"/>
      <c r="CN548" s="76"/>
      <c r="CO548" s="76"/>
      <c r="CP548" s="76"/>
      <c r="CQ548" s="76"/>
      <c r="CR548" s="76"/>
      <c r="CS548" s="76"/>
      <c r="CT548" s="76"/>
      <c r="CU548" s="76"/>
      <c r="CV548" s="76"/>
      <c r="CW548" s="76"/>
      <c r="CX548" s="76"/>
      <c r="CY548" s="76"/>
      <c r="CZ548" s="76"/>
      <c r="DA548" s="76"/>
      <c r="DB548" s="76"/>
      <c r="DC548" s="76"/>
      <c r="DD548" s="76"/>
      <c r="DE548" s="76"/>
      <c r="DF548" s="76"/>
      <c r="DG548" s="76"/>
      <c r="DH548" s="76"/>
      <c r="DI548" s="76"/>
      <c r="DJ548" s="76"/>
      <c r="DK548" s="76"/>
      <c r="DL548" s="76"/>
      <c r="DM548" s="76"/>
      <c r="DN548" s="76"/>
      <c r="DO548" s="76"/>
      <c r="DP548" s="76"/>
      <c r="DQ548" s="76"/>
      <c r="DR548" s="76"/>
      <c r="DS548" s="76"/>
      <c r="DT548" s="76"/>
      <c r="DU548" s="76"/>
      <c r="DV548" s="76"/>
      <c r="DW548" s="76"/>
      <c r="DX548" s="76"/>
      <c r="DY548" s="76"/>
      <c r="DZ548" s="76"/>
      <c r="EA548" s="76"/>
      <c r="EB548" s="76"/>
      <c r="EC548" s="76"/>
      <c r="ED548" s="76"/>
      <c r="EE548" s="76"/>
      <c r="EF548" s="76"/>
      <c r="EG548" s="76"/>
      <c r="EH548" s="76"/>
      <c r="EI548" s="76"/>
      <c r="EJ548" s="76"/>
      <c r="EK548" s="76"/>
      <c r="EL548" s="76"/>
      <c r="EM548" s="76"/>
      <c r="EN548" s="76"/>
      <c r="EO548" s="76"/>
      <c r="EP548" s="76"/>
      <c r="EQ548" s="76"/>
      <c r="ER548" s="76"/>
      <c r="ES548" s="76"/>
      <c r="ET548" s="76"/>
      <c r="EU548" s="76"/>
      <c r="EV548" s="76"/>
      <c r="EW548" s="76"/>
      <c r="EX548" s="76"/>
      <c r="EY548" s="76"/>
      <c r="EZ548" s="76"/>
      <c r="FA548" s="76"/>
      <c r="FB548" s="76"/>
      <c r="FC548" s="76"/>
      <c r="FD548" s="76"/>
      <c r="FE548" s="76"/>
      <c r="FF548" s="76"/>
      <c r="FG548" s="76"/>
      <c r="FH548" s="76"/>
      <c r="FI548" s="76"/>
      <c r="FJ548" s="76"/>
      <c r="FK548" s="76"/>
      <c r="FL548" s="76"/>
      <c r="FM548" s="76"/>
      <c r="FN548" s="76"/>
      <c r="FO548" s="76"/>
      <c r="FP548" s="76"/>
      <c r="FQ548" s="76"/>
      <c r="FR548" s="76"/>
      <c r="FS548" s="76"/>
      <c r="FT548" s="76"/>
      <c r="FU548" s="76"/>
      <c r="FV548" s="76"/>
      <c r="FW548" s="76"/>
      <c r="FX548" s="76"/>
      <c r="FY548" s="76"/>
      <c r="FZ548" s="76"/>
      <c r="GA548" s="76"/>
      <c r="GB548" s="76"/>
      <c r="GC548" s="76"/>
      <c r="GD548" s="76"/>
      <c r="GE548" s="76"/>
      <c r="GF548" s="76"/>
      <c r="GG548" s="76"/>
      <c r="GH548" s="76"/>
      <c r="GI548" s="76"/>
      <c r="GJ548" s="76"/>
      <c r="GK548" s="76"/>
      <c r="GL548" s="76"/>
      <c r="GM548" s="76"/>
      <c r="GN548" s="76"/>
      <c r="GO548" s="76"/>
      <c r="GP548" s="76"/>
      <c r="GQ548" s="76"/>
      <c r="GR548" s="76"/>
      <c r="GS548" s="76"/>
      <c r="GT548" s="76"/>
      <c r="GU548" s="76"/>
      <c r="GV548" s="76"/>
    </row>
    <row r="549" spans="2:204" s="156" customFormat="1" ht="18.75">
      <c r="B549" s="169">
        <v>542</v>
      </c>
      <c r="C549" s="356">
        <v>44378</v>
      </c>
      <c r="D549" s="354" t="s">
        <v>955</v>
      </c>
      <c r="E549" s="354"/>
      <c r="F549" s="406">
        <v>44387</v>
      </c>
      <c r="G549" s="89" t="s">
        <v>755</v>
      </c>
      <c r="H549" s="125" t="s">
        <v>123</v>
      </c>
      <c r="I549" s="125" t="s">
        <v>143</v>
      </c>
      <c r="J549" s="123" t="s">
        <v>1276</v>
      </c>
      <c r="K549" s="123" t="s">
        <v>1277</v>
      </c>
      <c r="L549" s="238">
        <v>11.34</v>
      </c>
      <c r="M549" s="238">
        <v>0.2</v>
      </c>
      <c r="N549" s="236">
        <f>L549-M549</f>
        <v>11.14</v>
      </c>
      <c r="O549" s="127">
        <v>44054</v>
      </c>
      <c r="P549" s="42">
        <v>11.1</v>
      </c>
      <c r="Q549" s="337" t="s">
        <v>1282</v>
      </c>
      <c r="R549" s="125" t="s">
        <v>53</v>
      </c>
      <c r="S549" s="125" t="s">
        <v>112</v>
      </c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76"/>
      <c r="AF549" s="76"/>
      <c r="AG549" s="76"/>
      <c r="AH549" s="76"/>
      <c r="AI549" s="76"/>
      <c r="AJ549" s="76"/>
      <c r="AK549" s="76"/>
      <c r="AL549" s="76"/>
      <c r="AM549" s="76"/>
      <c r="AN549" s="76"/>
      <c r="AO549" s="76"/>
      <c r="AP549" s="76"/>
      <c r="AQ549" s="76"/>
      <c r="AR549" s="76"/>
      <c r="AS549" s="76"/>
      <c r="AT549" s="76"/>
      <c r="AU549" s="76"/>
      <c r="AV549" s="76"/>
      <c r="AW549" s="76"/>
      <c r="AX549" s="76"/>
      <c r="AY549" s="76"/>
      <c r="AZ549" s="76"/>
      <c r="BA549" s="76"/>
      <c r="BB549" s="76"/>
      <c r="BC549" s="76"/>
      <c r="BD549" s="76"/>
      <c r="BE549" s="76"/>
      <c r="BF549" s="76"/>
      <c r="BG549" s="76"/>
      <c r="BH549" s="76"/>
      <c r="BI549" s="76"/>
      <c r="BJ549" s="76"/>
      <c r="BK549" s="76"/>
      <c r="BL549" s="76"/>
      <c r="BM549" s="76"/>
      <c r="BN549" s="76"/>
      <c r="BO549" s="76"/>
      <c r="BP549" s="76"/>
      <c r="BQ549" s="76"/>
      <c r="BR549" s="76"/>
      <c r="BS549" s="76"/>
      <c r="BT549" s="76"/>
      <c r="BU549" s="76"/>
      <c r="BV549" s="76"/>
      <c r="BW549" s="76"/>
      <c r="BX549" s="76"/>
      <c r="BY549" s="76"/>
      <c r="BZ549" s="76"/>
      <c r="CA549" s="76"/>
      <c r="CB549" s="76"/>
      <c r="CC549" s="76"/>
      <c r="CD549" s="76"/>
      <c r="CE549" s="76"/>
      <c r="CF549" s="76"/>
      <c r="CG549" s="76"/>
      <c r="CH549" s="76"/>
      <c r="CI549" s="76"/>
      <c r="CJ549" s="76"/>
      <c r="CK549" s="76"/>
      <c r="CL549" s="76"/>
      <c r="CM549" s="76"/>
      <c r="CN549" s="76"/>
      <c r="CO549" s="76"/>
      <c r="CP549" s="76"/>
      <c r="CQ549" s="76"/>
      <c r="CR549" s="76"/>
      <c r="CS549" s="76"/>
      <c r="CT549" s="76"/>
      <c r="CU549" s="76"/>
      <c r="CV549" s="76"/>
      <c r="CW549" s="76"/>
      <c r="CX549" s="76"/>
      <c r="CY549" s="76"/>
      <c r="CZ549" s="76"/>
      <c r="DA549" s="76"/>
      <c r="DB549" s="76"/>
      <c r="DC549" s="76"/>
      <c r="DD549" s="76"/>
      <c r="DE549" s="76"/>
      <c r="DF549" s="76"/>
      <c r="DG549" s="76"/>
      <c r="DH549" s="76"/>
      <c r="DI549" s="76"/>
      <c r="DJ549" s="76"/>
      <c r="DK549" s="76"/>
      <c r="DL549" s="76"/>
      <c r="DM549" s="76"/>
      <c r="DN549" s="76"/>
      <c r="DO549" s="76"/>
      <c r="DP549" s="76"/>
      <c r="DQ549" s="76"/>
      <c r="DR549" s="76"/>
      <c r="DS549" s="76"/>
      <c r="DT549" s="76"/>
      <c r="DU549" s="76"/>
      <c r="DV549" s="76"/>
      <c r="DW549" s="76"/>
      <c r="DX549" s="76"/>
      <c r="DY549" s="76"/>
      <c r="DZ549" s="76"/>
      <c r="EA549" s="76"/>
      <c r="EB549" s="76"/>
      <c r="EC549" s="76"/>
      <c r="ED549" s="76"/>
      <c r="EE549" s="76"/>
      <c r="EF549" s="76"/>
      <c r="EG549" s="76"/>
      <c r="EH549" s="76"/>
      <c r="EI549" s="76"/>
      <c r="EJ549" s="76"/>
      <c r="EK549" s="76"/>
      <c r="EL549" s="76"/>
      <c r="EM549" s="76"/>
      <c r="EN549" s="76"/>
      <c r="EO549" s="76"/>
      <c r="EP549" s="76"/>
      <c r="EQ549" s="76"/>
      <c r="ER549" s="76"/>
      <c r="ES549" s="76"/>
      <c r="ET549" s="76"/>
      <c r="EU549" s="76"/>
      <c r="EV549" s="76"/>
      <c r="EW549" s="76"/>
      <c r="EX549" s="76"/>
      <c r="EY549" s="76"/>
      <c r="EZ549" s="76"/>
      <c r="FA549" s="76"/>
      <c r="FB549" s="76"/>
      <c r="FC549" s="76"/>
      <c r="FD549" s="76"/>
      <c r="FE549" s="76"/>
      <c r="FF549" s="76"/>
      <c r="FG549" s="76"/>
      <c r="FH549" s="76"/>
      <c r="FI549" s="76"/>
      <c r="FJ549" s="76"/>
      <c r="FK549" s="76"/>
      <c r="FL549" s="76"/>
      <c r="FM549" s="76"/>
      <c r="FN549" s="76"/>
      <c r="FO549" s="76"/>
      <c r="FP549" s="76"/>
      <c r="FQ549" s="76"/>
      <c r="FR549" s="76"/>
      <c r="FS549" s="76"/>
      <c r="FT549" s="76"/>
      <c r="FU549" s="76"/>
      <c r="FV549" s="76"/>
      <c r="FW549" s="76"/>
      <c r="FX549" s="76"/>
      <c r="FY549" s="76"/>
      <c r="FZ549" s="76"/>
      <c r="GA549" s="76"/>
      <c r="GB549" s="76"/>
      <c r="GC549" s="76"/>
      <c r="GD549" s="76"/>
      <c r="GE549" s="76"/>
      <c r="GF549" s="76"/>
      <c r="GG549" s="76"/>
      <c r="GH549" s="76"/>
      <c r="GI549" s="76"/>
      <c r="GJ549" s="76"/>
      <c r="GK549" s="76"/>
      <c r="GL549" s="76"/>
      <c r="GM549" s="76"/>
      <c r="GN549" s="76"/>
      <c r="GO549" s="76"/>
      <c r="GP549" s="76"/>
      <c r="GQ549" s="76"/>
      <c r="GR549" s="76"/>
      <c r="GS549" s="76"/>
      <c r="GT549" s="76"/>
      <c r="GU549" s="76"/>
      <c r="GV549" s="76"/>
    </row>
    <row r="550" spans="2:204" s="156" customFormat="1" ht="18.75">
      <c r="B550" s="169">
        <v>543</v>
      </c>
      <c r="C550" s="356">
        <v>44378</v>
      </c>
      <c r="D550" s="354" t="s">
        <v>957</v>
      </c>
      <c r="E550" s="354"/>
      <c r="F550" s="406">
        <v>44390</v>
      </c>
      <c r="G550" s="11">
        <v>3</v>
      </c>
      <c r="H550" s="125" t="s">
        <v>40</v>
      </c>
      <c r="I550" s="125" t="s">
        <v>70</v>
      </c>
      <c r="J550" s="123" t="s">
        <v>216</v>
      </c>
      <c r="K550" s="123" t="s">
        <v>1126</v>
      </c>
      <c r="L550" s="238">
        <v>6.53</v>
      </c>
      <c r="M550" s="238">
        <v>0.28000000000000003</v>
      </c>
      <c r="N550" s="236">
        <f t="shared" ref="N550:N570" si="35">L550-M550</f>
        <v>6.25</v>
      </c>
      <c r="O550" s="127">
        <v>44076</v>
      </c>
      <c r="P550" s="42">
        <v>10.433333333333334</v>
      </c>
      <c r="Q550" s="337" t="s">
        <v>1282</v>
      </c>
      <c r="R550" s="125" t="s">
        <v>53</v>
      </c>
      <c r="S550" s="125" t="s">
        <v>84</v>
      </c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  <c r="AE550" s="76"/>
      <c r="AF550" s="76"/>
      <c r="AG550" s="76"/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  <c r="AR550" s="76"/>
      <c r="AS550" s="76"/>
      <c r="AT550" s="76"/>
      <c r="AU550" s="76"/>
      <c r="AV550" s="76"/>
      <c r="AW550" s="76"/>
      <c r="AX550" s="76"/>
      <c r="AY550" s="76"/>
      <c r="AZ550" s="76"/>
      <c r="BA550" s="76"/>
      <c r="BB550" s="76"/>
      <c r="BC550" s="76"/>
      <c r="BD550" s="76"/>
      <c r="BE550" s="76"/>
      <c r="BF550" s="76"/>
      <c r="BG550" s="76"/>
      <c r="BH550" s="76"/>
      <c r="BI550" s="76"/>
      <c r="BJ550" s="76"/>
      <c r="BK550" s="76"/>
      <c r="BL550" s="76"/>
      <c r="BM550" s="76"/>
      <c r="BN550" s="76"/>
      <c r="BO550" s="76"/>
      <c r="BP550" s="76"/>
      <c r="BQ550" s="76"/>
      <c r="BR550" s="76"/>
      <c r="BS550" s="76"/>
      <c r="BT550" s="76"/>
      <c r="BU550" s="76"/>
      <c r="BV550" s="76"/>
      <c r="BW550" s="76"/>
      <c r="BX550" s="76"/>
      <c r="BY550" s="76"/>
      <c r="BZ550" s="76"/>
      <c r="CA550" s="76"/>
      <c r="CB550" s="76"/>
      <c r="CC550" s="76"/>
      <c r="CD550" s="76"/>
      <c r="CE550" s="76"/>
      <c r="CF550" s="76"/>
      <c r="CG550" s="76"/>
      <c r="CH550" s="76"/>
      <c r="CI550" s="76"/>
      <c r="CJ550" s="76"/>
      <c r="CK550" s="76"/>
      <c r="CL550" s="76"/>
      <c r="CM550" s="76"/>
      <c r="CN550" s="76"/>
      <c r="CO550" s="76"/>
      <c r="CP550" s="76"/>
      <c r="CQ550" s="76"/>
      <c r="CR550" s="76"/>
      <c r="CS550" s="76"/>
      <c r="CT550" s="76"/>
      <c r="CU550" s="76"/>
      <c r="CV550" s="76"/>
      <c r="CW550" s="76"/>
      <c r="CX550" s="76"/>
      <c r="CY550" s="76"/>
      <c r="CZ550" s="76"/>
      <c r="DA550" s="76"/>
      <c r="DB550" s="76"/>
      <c r="DC550" s="76"/>
      <c r="DD550" s="76"/>
      <c r="DE550" s="76"/>
      <c r="DF550" s="76"/>
      <c r="DG550" s="76"/>
      <c r="DH550" s="76"/>
      <c r="DI550" s="76"/>
      <c r="DJ550" s="76"/>
      <c r="DK550" s="76"/>
      <c r="DL550" s="76"/>
      <c r="DM550" s="76"/>
      <c r="DN550" s="76"/>
      <c r="DO550" s="76"/>
      <c r="DP550" s="76"/>
      <c r="DQ550" s="76"/>
      <c r="DR550" s="76"/>
      <c r="DS550" s="76"/>
      <c r="DT550" s="76"/>
      <c r="DU550" s="76"/>
      <c r="DV550" s="76"/>
      <c r="DW550" s="76"/>
      <c r="DX550" s="76"/>
      <c r="DY550" s="76"/>
      <c r="DZ550" s="76"/>
      <c r="EA550" s="76"/>
      <c r="EB550" s="76"/>
      <c r="EC550" s="76"/>
      <c r="ED550" s="76"/>
      <c r="EE550" s="76"/>
      <c r="EF550" s="76"/>
      <c r="EG550" s="76"/>
      <c r="EH550" s="76"/>
      <c r="EI550" s="76"/>
      <c r="EJ550" s="76"/>
      <c r="EK550" s="76"/>
      <c r="EL550" s="76"/>
      <c r="EM550" s="76"/>
      <c r="EN550" s="76"/>
      <c r="EO550" s="76"/>
      <c r="EP550" s="76"/>
      <c r="EQ550" s="76"/>
      <c r="ER550" s="76"/>
      <c r="ES550" s="76"/>
      <c r="ET550" s="76"/>
      <c r="EU550" s="76"/>
      <c r="EV550" s="76"/>
      <c r="EW550" s="76"/>
      <c r="EX550" s="76"/>
      <c r="EY550" s="76"/>
      <c r="EZ550" s="76"/>
      <c r="FA550" s="76"/>
      <c r="FB550" s="76"/>
      <c r="FC550" s="76"/>
      <c r="FD550" s="76"/>
      <c r="FE550" s="76"/>
      <c r="FF550" s="76"/>
      <c r="FG550" s="76"/>
      <c r="FH550" s="76"/>
      <c r="FI550" s="76"/>
      <c r="FJ550" s="76"/>
      <c r="FK550" s="76"/>
      <c r="FL550" s="76"/>
      <c r="FM550" s="76"/>
      <c r="FN550" s="76"/>
      <c r="FO550" s="76"/>
      <c r="FP550" s="76"/>
      <c r="FQ550" s="76"/>
      <c r="FR550" s="76"/>
      <c r="FS550" s="76"/>
      <c r="FT550" s="76"/>
      <c r="FU550" s="76"/>
      <c r="FV550" s="76"/>
      <c r="FW550" s="76"/>
      <c r="FX550" s="76"/>
      <c r="FY550" s="76"/>
      <c r="FZ550" s="76"/>
      <c r="GA550" s="76"/>
      <c r="GB550" s="76"/>
      <c r="GC550" s="76"/>
      <c r="GD550" s="76"/>
      <c r="GE550" s="76"/>
      <c r="GF550" s="76"/>
      <c r="GG550" s="76"/>
      <c r="GH550" s="76"/>
      <c r="GI550" s="76"/>
      <c r="GJ550" s="76"/>
      <c r="GK550" s="76"/>
      <c r="GL550" s="76"/>
      <c r="GM550" s="76"/>
      <c r="GN550" s="76"/>
      <c r="GO550" s="76"/>
      <c r="GP550" s="76"/>
      <c r="GQ550" s="76"/>
      <c r="GR550" s="76"/>
      <c r="GS550" s="76"/>
      <c r="GT550" s="76"/>
      <c r="GU550" s="76"/>
      <c r="GV550" s="76"/>
    </row>
    <row r="551" spans="2:204" s="156" customFormat="1" ht="18.75">
      <c r="B551" s="169">
        <v>544</v>
      </c>
      <c r="C551" s="356">
        <v>44378</v>
      </c>
      <c r="D551" s="354" t="s">
        <v>957</v>
      </c>
      <c r="E551" s="354"/>
      <c r="F551" s="406">
        <v>44390</v>
      </c>
      <c r="G551" s="14">
        <v>3</v>
      </c>
      <c r="H551" s="125" t="s">
        <v>670</v>
      </c>
      <c r="I551" s="125" t="s">
        <v>174</v>
      </c>
      <c r="J551" s="123" t="s">
        <v>1274</v>
      </c>
      <c r="K551" s="123" t="s">
        <v>1275</v>
      </c>
      <c r="L551" s="238">
        <v>2.33</v>
      </c>
      <c r="M551" s="238">
        <v>0.5</v>
      </c>
      <c r="N551" s="236">
        <f t="shared" si="35"/>
        <v>1.83</v>
      </c>
      <c r="O551" s="127">
        <v>44066</v>
      </c>
      <c r="P551" s="42">
        <v>10.766666666666667</v>
      </c>
      <c r="Q551" s="337" t="s">
        <v>1282</v>
      </c>
      <c r="R551" s="125" t="s">
        <v>53</v>
      </c>
      <c r="S551" s="125" t="s">
        <v>56</v>
      </c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  <c r="AR551" s="76"/>
      <c r="AS551" s="76"/>
      <c r="AT551" s="76"/>
      <c r="AU551" s="76"/>
      <c r="AV551" s="76"/>
      <c r="AW551" s="76"/>
      <c r="AX551" s="76"/>
      <c r="AY551" s="76"/>
      <c r="AZ551" s="76"/>
      <c r="BA551" s="76"/>
      <c r="BB551" s="76"/>
      <c r="BC551" s="76"/>
      <c r="BD551" s="76"/>
      <c r="BE551" s="76"/>
      <c r="BF551" s="76"/>
      <c r="BG551" s="76"/>
      <c r="BH551" s="76"/>
      <c r="BI551" s="76"/>
      <c r="BJ551" s="76"/>
      <c r="BK551" s="76"/>
      <c r="BL551" s="76"/>
      <c r="BM551" s="76"/>
      <c r="BN551" s="76"/>
      <c r="BO551" s="76"/>
      <c r="BP551" s="76"/>
      <c r="BQ551" s="76"/>
      <c r="BR551" s="76"/>
      <c r="BS551" s="76"/>
      <c r="BT551" s="76"/>
      <c r="BU551" s="76"/>
      <c r="BV551" s="76"/>
      <c r="BW551" s="76"/>
      <c r="BX551" s="76"/>
      <c r="BY551" s="76"/>
      <c r="BZ551" s="76"/>
      <c r="CA551" s="76"/>
      <c r="CB551" s="76"/>
      <c r="CC551" s="76"/>
      <c r="CD551" s="76"/>
      <c r="CE551" s="76"/>
      <c r="CF551" s="76"/>
      <c r="CG551" s="76"/>
      <c r="CH551" s="76"/>
      <c r="CI551" s="76"/>
      <c r="CJ551" s="76"/>
      <c r="CK551" s="76"/>
      <c r="CL551" s="76"/>
      <c r="CM551" s="76"/>
      <c r="CN551" s="76"/>
      <c r="CO551" s="76"/>
      <c r="CP551" s="76"/>
      <c r="CQ551" s="76"/>
      <c r="CR551" s="76"/>
      <c r="CS551" s="76"/>
      <c r="CT551" s="76"/>
      <c r="CU551" s="76"/>
      <c r="CV551" s="76"/>
      <c r="CW551" s="76"/>
      <c r="CX551" s="76"/>
      <c r="CY551" s="76"/>
      <c r="CZ551" s="76"/>
      <c r="DA551" s="76"/>
      <c r="DB551" s="76"/>
      <c r="DC551" s="76"/>
      <c r="DD551" s="76"/>
      <c r="DE551" s="76"/>
      <c r="DF551" s="76"/>
      <c r="DG551" s="76"/>
      <c r="DH551" s="76"/>
      <c r="DI551" s="76"/>
      <c r="DJ551" s="76"/>
      <c r="DK551" s="76"/>
      <c r="DL551" s="76"/>
      <c r="DM551" s="76"/>
      <c r="DN551" s="76"/>
      <c r="DO551" s="76"/>
      <c r="DP551" s="76"/>
      <c r="DQ551" s="76"/>
      <c r="DR551" s="76"/>
      <c r="DS551" s="76"/>
      <c r="DT551" s="76"/>
      <c r="DU551" s="76"/>
      <c r="DV551" s="76"/>
      <c r="DW551" s="76"/>
      <c r="DX551" s="76"/>
      <c r="DY551" s="76"/>
      <c r="DZ551" s="76"/>
      <c r="EA551" s="76"/>
      <c r="EB551" s="76"/>
      <c r="EC551" s="76"/>
      <c r="ED551" s="76"/>
      <c r="EE551" s="76"/>
      <c r="EF551" s="76"/>
      <c r="EG551" s="76"/>
      <c r="EH551" s="76"/>
      <c r="EI551" s="76"/>
      <c r="EJ551" s="76"/>
      <c r="EK551" s="76"/>
      <c r="EL551" s="76"/>
      <c r="EM551" s="76"/>
      <c r="EN551" s="76"/>
      <c r="EO551" s="76"/>
      <c r="EP551" s="76"/>
      <c r="EQ551" s="76"/>
      <c r="ER551" s="76"/>
      <c r="ES551" s="76"/>
      <c r="ET551" s="76"/>
      <c r="EU551" s="76"/>
      <c r="EV551" s="76"/>
      <c r="EW551" s="76"/>
      <c r="EX551" s="76"/>
      <c r="EY551" s="76"/>
      <c r="EZ551" s="76"/>
      <c r="FA551" s="76"/>
      <c r="FB551" s="76"/>
      <c r="FC551" s="76"/>
      <c r="FD551" s="76"/>
      <c r="FE551" s="76"/>
      <c r="FF551" s="76"/>
      <c r="FG551" s="76"/>
      <c r="FH551" s="76"/>
      <c r="FI551" s="76"/>
      <c r="FJ551" s="76"/>
      <c r="FK551" s="76"/>
      <c r="FL551" s="76"/>
      <c r="FM551" s="76"/>
      <c r="FN551" s="76"/>
      <c r="FO551" s="76"/>
      <c r="FP551" s="76"/>
      <c r="FQ551" s="76"/>
      <c r="FR551" s="76"/>
      <c r="FS551" s="76"/>
      <c r="FT551" s="76"/>
      <c r="FU551" s="76"/>
      <c r="FV551" s="76"/>
      <c r="FW551" s="76"/>
      <c r="FX551" s="76"/>
      <c r="FY551" s="76"/>
      <c r="FZ551" s="76"/>
      <c r="GA551" s="76"/>
      <c r="GB551" s="76"/>
      <c r="GC551" s="76"/>
      <c r="GD551" s="76"/>
      <c r="GE551" s="76"/>
      <c r="GF551" s="76"/>
      <c r="GG551" s="76"/>
      <c r="GH551" s="76"/>
      <c r="GI551" s="76"/>
      <c r="GJ551" s="76"/>
      <c r="GK551" s="76"/>
      <c r="GL551" s="76"/>
      <c r="GM551" s="76"/>
      <c r="GN551" s="76"/>
      <c r="GO551" s="76"/>
      <c r="GP551" s="76"/>
      <c r="GQ551" s="76"/>
      <c r="GR551" s="76"/>
      <c r="GS551" s="76"/>
      <c r="GT551" s="76"/>
      <c r="GU551" s="76"/>
      <c r="GV551" s="76"/>
    </row>
    <row r="552" spans="2:204" s="156" customFormat="1" ht="18.75">
      <c r="B552" s="169">
        <v>545</v>
      </c>
      <c r="C552" s="356">
        <v>44378</v>
      </c>
      <c r="D552" s="354" t="s">
        <v>958</v>
      </c>
      <c r="E552" s="354"/>
      <c r="F552" s="406">
        <v>44392</v>
      </c>
      <c r="G552" s="11">
        <v>1</v>
      </c>
      <c r="H552" s="125" t="s">
        <v>1178</v>
      </c>
      <c r="I552" s="125" t="s">
        <v>1292</v>
      </c>
      <c r="J552" s="123" t="s">
        <v>233</v>
      </c>
      <c r="K552" s="123" t="s">
        <v>693</v>
      </c>
      <c r="L552" s="238">
        <v>0.87</v>
      </c>
      <c r="M552" s="238">
        <v>0.02</v>
      </c>
      <c r="N552" s="236">
        <f t="shared" si="35"/>
        <v>0.85</v>
      </c>
      <c r="O552" s="127">
        <v>44091</v>
      </c>
      <c r="P552" s="42">
        <v>10.033333333333333</v>
      </c>
      <c r="Q552" s="337" t="s">
        <v>1282</v>
      </c>
      <c r="R552" s="10" t="s">
        <v>53</v>
      </c>
      <c r="S552" s="125" t="s">
        <v>235</v>
      </c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  <c r="AR552" s="76"/>
      <c r="AS552" s="76"/>
      <c r="AT552" s="76"/>
      <c r="AU552" s="76"/>
      <c r="AV552" s="76"/>
      <c r="AW552" s="76"/>
      <c r="AX552" s="76"/>
      <c r="AY552" s="76"/>
      <c r="AZ552" s="76"/>
      <c r="BA552" s="76"/>
      <c r="BB552" s="76"/>
      <c r="BC552" s="76"/>
      <c r="BD552" s="76"/>
      <c r="BE552" s="76"/>
      <c r="BF552" s="76"/>
      <c r="BG552" s="76"/>
      <c r="BH552" s="76"/>
      <c r="BI552" s="76"/>
      <c r="BJ552" s="76"/>
      <c r="BK552" s="76"/>
      <c r="BL552" s="76"/>
      <c r="BM552" s="76"/>
      <c r="BN552" s="76"/>
      <c r="BO552" s="76"/>
      <c r="BP552" s="76"/>
      <c r="BQ552" s="76"/>
      <c r="BR552" s="76"/>
      <c r="BS552" s="76"/>
      <c r="BT552" s="76"/>
      <c r="BU552" s="76"/>
      <c r="BV552" s="76"/>
      <c r="BW552" s="76"/>
      <c r="BX552" s="76"/>
      <c r="BY552" s="76"/>
      <c r="BZ552" s="76"/>
      <c r="CA552" s="76"/>
      <c r="CB552" s="76"/>
      <c r="CC552" s="76"/>
      <c r="CD552" s="76"/>
      <c r="CE552" s="76"/>
      <c r="CF552" s="76"/>
      <c r="CG552" s="76"/>
      <c r="CH552" s="76"/>
      <c r="CI552" s="76"/>
      <c r="CJ552" s="76"/>
      <c r="CK552" s="76"/>
      <c r="CL552" s="76"/>
      <c r="CM552" s="76"/>
      <c r="CN552" s="76"/>
      <c r="CO552" s="76"/>
      <c r="CP552" s="76"/>
      <c r="CQ552" s="76"/>
      <c r="CR552" s="76"/>
      <c r="CS552" s="76"/>
      <c r="CT552" s="76"/>
      <c r="CU552" s="76"/>
      <c r="CV552" s="76"/>
      <c r="CW552" s="76"/>
      <c r="CX552" s="76"/>
      <c r="CY552" s="76"/>
      <c r="CZ552" s="76"/>
      <c r="DA552" s="76"/>
      <c r="DB552" s="76"/>
      <c r="DC552" s="76"/>
      <c r="DD552" s="76"/>
      <c r="DE552" s="76"/>
      <c r="DF552" s="76"/>
      <c r="DG552" s="76"/>
      <c r="DH552" s="76"/>
      <c r="DI552" s="76"/>
      <c r="DJ552" s="76"/>
      <c r="DK552" s="76"/>
      <c r="DL552" s="76"/>
      <c r="DM552" s="76"/>
      <c r="DN552" s="76"/>
      <c r="DO552" s="76"/>
      <c r="DP552" s="76"/>
      <c r="DQ552" s="76"/>
      <c r="DR552" s="76"/>
      <c r="DS552" s="76"/>
      <c r="DT552" s="76"/>
      <c r="DU552" s="76"/>
      <c r="DV552" s="76"/>
      <c r="DW552" s="76"/>
      <c r="DX552" s="76"/>
      <c r="DY552" s="76"/>
      <c r="DZ552" s="76"/>
      <c r="EA552" s="76"/>
      <c r="EB552" s="76"/>
      <c r="EC552" s="76"/>
      <c r="ED552" s="76"/>
      <c r="EE552" s="76"/>
      <c r="EF552" s="76"/>
      <c r="EG552" s="76"/>
      <c r="EH552" s="76"/>
      <c r="EI552" s="76"/>
      <c r="EJ552" s="76"/>
      <c r="EK552" s="76"/>
      <c r="EL552" s="76"/>
      <c r="EM552" s="76"/>
      <c r="EN552" s="76"/>
      <c r="EO552" s="76"/>
      <c r="EP552" s="76"/>
      <c r="EQ552" s="76"/>
      <c r="ER552" s="76"/>
      <c r="ES552" s="76"/>
      <c r="ET552" s="76"/>
      <c r="EU552" s="76"/>
      <c r="EV552" s="76"/>
      <c r="EW552" s="76"/>
      <c r="EX552" s="76"/>
      <c r="EY552" s="76"/>
      <c r="EZ552" s="76"/>
      <c r="FA552" s="76"/>
      <c r="FB552" s="76"/>
      <c r="FC552" s="76"/>
      <c r="FD552" s="76"/>
      <c r="FE552" s="76"/>
      <c r="FF552" s="76"/>
      <c r="FG552" s="76"/>
      <c r="FH552" s="76"/>
      <c r="FI552" s="76"/>
      <c r="FJ552" s="76"/>
      <c r="FK552" s="76"/>
      <c r="FL552" s="76"/>
      <c r="FM552" s="76"/>
      <c r="FN552" s="76"/>
      <c r="FO552" s="76"/>
      <c r="FP552" s="76"/>
      <c r="FQ552" s="76"/>
      <c r="FR552" s="76"/>
      <c r="FS552" s="76"/>
      <c r="FT552" s="76"/>
      <c r="FU552" s="76"/>
      <c r="FV552" s="76"/>
      <c r="FW552" s="76"/>
      <c r="FX552" s="76"/>
      <c r="FY552" s="76"/>
      <c r="FZ552" s="76"/>
      <c r="GA552" s="76"/>
      <c r="GB552" s="76"/>
      <c r="GC552" s="76"/>
      <c r="GD552" s="76"/>
      <c r="GE552" s="76"/>
      <c r="GF552" s="76"/>
      <c r="GG552" s="76"/>
      <c r="GH552" s="76"/>
      <c r="GI552" s="76"/>
      <c r="GJ552" s="76"/>
      <c r="GK552" s="76"/>
      <c r="GL552" s="76"/>
      <c r="GM552" s="76"/>
      <c r="GN552" s="76"/>
      <c r="GO552" s="76"/>
      <c r="GP552" s="76"/>
      <c r="GQ552" s="76"/>
      <c r="GR552" s="76"/>
      <c r="GS552" s="76"/>
      <c r="GT552" s="76"/>
      <c r="GU552" s="76"/>
      <c r="GV552" s="76"/>
    </row>
    <row r="553" spans="2:204" s="156" customFormat="1" ht="18.75">
      <c r="B553" s="169">
        <v>546</v>
      </c>
      <c r="C553" s="356">
        <v>44378</v>
      </c>
      <c r="D553" s="354" t="s">
        <v>958</v>
      </c>
      <c r="E553" s="354"/>
      <c r="F553" s="406">
        <v>44392</v>
      </c>
      <c r="G553" s="11">
        <v>1</v>
      </c>
      <c r="H553" s="125" t="s">
        <v>214</v>
      </c>
      <c r="I553" s="125" t="s">
        <v>401</v>
      </c>
      <c r="J553" s="123" t="s">
        <v>619</v>
      </c>
      <c r="K553" s="123" t="s">
        <v>1293</v>
      </c>
      <c r="L553" s="238">
        <v>4.4800000000000004</v>
      </c>
      <c r="M553" s="238">
        <v>0.3</v>
      </c>
      <c r="N553" s="236">
        <f t="shared" si="35"/>
        <v>4.1800000000000006</v>
      </c>
      <c r="O553" s="127">
        <v>44127</v>
      </c>
      <c r="P553" s="42">
        <v>8.8333333333333339</v>
      </c>
      <c r="Q553" s="337" t="s">
        <v>1282</v>
      </c>
      <c r="R553" s="10" t="s">
        <v>52</v>
      </c>
      <c r="S553" s="125" t="s">
        <v>109</v>
      </c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  <c r="AR553" s="76"/>
      <c r="AS553" s="76"/>
      <c r="AT553" s="76"/>
      <c r="AU553" s="76"/>
      <c r="AV553" s="76"/>
      <c r="AW553" s="76"/>
      <c r="AX553" s="76"/>
      <c r="AY553" s="76"/>
      <c r="AZ553" s="76"/>
      <c r="BA553" s="76"/>
      <c r="BB553" s="76"/>
      <c r="BC553" s="76"/>
      <c r="BD553" s="76"/>
      <c r="BE553" s="76"/>
      <c r="BF553" s="76"/>
      <c r="BG553" s="76"/>
      <c r="BH553" s="76"/>
      <c r="BI553" s="76"/>
      <c r="BJ553" s="76"/>
      <c r="BK553" s="76"/>
      <c r="BL553" s="76"/>
      <c r="BM553" s="76"/>
      <c r="BN553" s="76"/>
      <c r="BO553" s="76"/>
      <c r="BP553" s="76"/>
      <c r="BQ553" s="76"/>
      <c r="BR553" s="76"/>
      <c r="BS553" s="76"/>
      <c r="BT553" s="76"/>
      <c r="BU553" s="76"/>
      <c r="BV553" s="76"/>
      <c r="BW553" s="76"/>
      <c r="BX553" s="76"/>
      <c r="BY553" s="76"/>
      <c r="BZ553" s="76"/>
      <c r="CA553" s="76"/>
      <c r="CB553" s="76"/>
      <c r="CC553" s="76"/>
      <c r="CD553" s="76"/>
      <c r="CE553" s="76"/>
      <c r="CF553" s="76"/>
      <c r="CG553" s="76"/>
      <c r="CH553" s="76"/>
      <c r="CI553" s="76"/>
      <c r="CJ553" s="76"/>
      <c r="CK553" s="76"/>
      <c r="CL553" s="76"/>
      <c r="CM553" s="76"/>
      <c r="CN553" s="76"/>
      <c r="CO553" s="76"/>
      <c r="CP553" s="76"/>
      <c r="CQ553" s="76"/>
      <c r="CR553" s="76"/>
      <c r="CS553" s="76"/>
      <c r="CT553" s="76"/>
      <c r="CU553" s="76"/>
      <c r="CV553" s="76"/>
      <c r="CW553" s="76"/>
      <c r="CX553" s="76"/>
      <c r="CY553" s="76"/>
      <c r="CZ553" s="76"/>
      <c r="DA553" s="76"/>
      <c r="DB553" s="76"/>
      <c r="DC553" s="76"/>
      <c r="DD553" s="76"/>
      <c r="DE553" s="76"/>
      <c r="DF553" s="76"/>
      <c r="DG553" s="76"/>
      <c r="DH553" s="76"/>
      <c r="DI553" s="76"/>
      <c r="DJ553" s="76"/>
      <c r="DK553" s="76"/>
      <c r="DL553" s="76"/>
      <c r="DM553" s="76"/>
      <c r="DN553" s="76"/>
      <c r="DO553" s="76"/>
      <c r="DP553" s="76"/>
      <c r="DQ553" s="76"/>
      <c r="DR553" s="76"/>
      <c r="DS553" s="76"/>
      <c r="DT553" s="76"/>
      <c r="DU553" s="76"/>
      <c r="DV553" s="76"/>
      <c r="DW553" s="76"/>
      <c r="DX553" s="76"/>
      <c r="DY553" s="76"/>
      <c r="DZ553" s="76"/>
      <c r="EA553" s="76"/>
      <c r="EB553" s="76"/>
      <c r="EC553" s="76"/>
      <c r="ED553" s="76"/>
      <c r="EE553" s="76"/>
      <c r="EF553" s="76"/>
      <c r="EG553" s="76"/>
      <c r="EH553" s="76"/>
      <c r="EI553" s="76"/>
      <c r="EJ553" s="76"/>
      <c r="EK553" s="76"/>
      <c r="EL553" s="76"/>
      <c r="EM553" s="76"/>
      <c r="EN553" s="76"/>
      <c r="EO553" s="76"/>
      <c r="EP553" s="76"/>
      <c r="EQ553" s="76"/>
      <c r="ER553" s="76"/>
      <c r="ES553" s="76"/>
      <c r="ET553" s="76"/>
      <c r="EU553" s="76"/>
      <c r="EV553" s="76"/>
      <c r="EW553" s="76"/>
      <c r="EX553" s="76"/>
      <c r="EY553" s="76"/>
      <c r="EZ553" s="76"/>
      <c r="FA553" s="76"/>
      <c r="FB553" s="76"/>
      <c r="FC553" s="76"/>
      <c r="FD553" s="76"/>
      <c r="FE553" s="76"/>
      <c r="FF553" s="76"/>
      <c r="FG553" s="76"/>
      <c r="FH553" s="76"/>
      <c r="FI553" s="76"/>
      <c r="FJ553" s="76"/>
      <c r="FK553" s="76"/>
      <c r="FL553" s="76"/>
      <c r="FM553" s="76"/>
      <c r="FN553" s="76"/>
      <c r="FO553" s="76"/>
      <c r="FP553" s="76"/>
      <c r="FQ553" s="76"/>
      <c r="FR553" s="76"/>
      <c r="FS553" s="76"/>
      <c r="FT553" s="76"/>
      <c r="FU553" s="76"/>
      <c r="FV553" s="76"/>
      <c r="FW553" s="76"/>
      <c r="FX553" s="76"/>
      <c r="FY553" s="76"/>
      <c r="FZ553" s="76"/>
      <c r="GA553" s="76"/>
      <c r="GB553" s="76"/>
      <c r="GC553" s="76"/>
      <c r="GD553" s="76"/>
      <c r="GE553" s="76"/>
      <c r="GF553" s="76"/>
      <c r="GG553" s="76"/>
      <c r="GH553" s="76"/>
      <c r="GI553" s="76"/>
      <c r="GJ553" s="76"/>
      <c r="GK553" s="76"/>
      <c r="GL553" s="76"/>
      <c r="GM553" s="76"/>
      <c r="GN553" s="76"/>
      <c r="GO553" s="76"/>
      <c r="GP553" s="76"/>
      <c r="GQ553" s="76"/>
      <c r="GR553" s="76"/>
      <c r="GS553" s="76"/>
      <c r="GT553" s="76"/>
      <c r="GU553" s="76"/>
      <c r="GV553" s="76"/>
    </row>
    <row r="554" spans="2:204" s="156" customFormat="1" ht="18.75">
      <c r="B554" s="169">
        <v>547</v>
      </c>
      <c r="C554" s="356">
        <v>44378</v>
      </c>
      <c r="D554" s="354" t="s">
        <v>958</v>
      </c>
      <c r="E554" s="354"/>
      <c r="F554" s="406">
        <v>44392</v>
      </c>
      <c r="G554" s="11">
        <v>2</v>
      </c>
      <c r="H554" s="125" t="s">
        <v>123</v>
      </c>
      <c r="I554" s="125" t="s">
        <v>143</v>
      </c>
      <c r="J554" s="123" t="s">
        <v>210</v>
      </c>
      <c r="K554" s="123" t="s">
        <v>1294</v>
      </c>
      <c r="L554" s="238">
        <v>1.58</v>
      </c>
      <c r="M554" s="238">
        <v>1.58</v>
      </c>
      <c r="N554" s="236">
        <f t="shared" si="35"/>
        <v>0</v>
      </c>
      <c r="O554" s="127">
        <v>44076</v>
      </c>
      <c r="P554" s="42">
        <v>10.533333333333333</v>
      </c>
      <c r="Q554" s="337" t="s">
        <v>1282</v>
      </c>
      <c r="R554" s="10" t="s">
        <v>110</v>
      </c>
      <c r="S554" s="125" t="s">
        <v>74</v>
      </c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  <c r="AE554" s="76"/>
      <c r="AF554" s="76"/>
      <c r="AG554" s="76"/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  <c r="AR554" s="76"/>
      <c r="AS554" s="76"/>
      <c r="AT554" s="76"/>
      <c r="AU554" s="76"/>
      <c r="AV554" s="76"/>
      <c r="AW554" s="76"/>
      <c r="AX554" s="76"/>
      <c r="AY554" s="76"/>
      <c r="AZ554" s="76"/>
      <c r="BA554" s="76"/>
      <c r="BB554" s="76"/>
      <c r="BC554" s="76"/>
      <c r="BD554" s="76"/>
      <c r="BE554" s="76"/>
      <c r="BF554" s="76"/>
      <c r="BG554" s="76"/>
      <c r="BH554" s="76"/>
      <c r="BI554" s="76"/>
      <c r="BJ554" s="76"/>
      <c r="BK554" s="76"/>
      <c r="BL554" s="76"/>
      <c r="BM554" s="76"/>
      <c r="BN554" s="76"/>
      <c r="BO554" s="76"/>
      <c r="BP554" s="76"/>
      <c r="BQ554" s="76"/>
      <c r="BR554" s="76"/>
      <c r="BS554" s="76"/>
      <c r="BT554" s="76"/>
      <c r="BU554" s="76"/>
      <c r="BV554" s="76"/>
      <c r="BW554" s="76"/>
      <c r="BX554" s="76"/>
      <c r="BY554" s="76"/>
      <c r="BZ554" s="76"/>
      <c r="CA554" s="76"/>
      <c r="CB554" s="76"/>
      <c r="CC554" s="76"/>
      <c r="CD554" s="76"/>
      <c r="CE554" s="76"/>
      <c r="CF554" s="76"/>
      <c r="CG554" s="76"/>
      <c r="CH554" s="76"/>
      <c r="CI554" s="76"/>
      <c r="CJ554" s="76"/>
      <c r="CK554" s="76"/>
      <c r="CL554" s="76"/>
      <c r="CM554" s="76"/>
      <c r="CN554" s="76"/>
      <c r="CO554" s="76"/>
      <c r="CP554" s="76"/>
      <c r="CQ554" s="76"/>
      <c r="CR554" s="76"/>
      <c r="CS554" s="76"/>
      <c r="CT554" s="76"/>
      <c r="CU554" s="76"/>
      <c r="CV554" s="76"/>
      <c r="CW554" s="76"/>
      <c r="CX554" s="76"/>
      <c r="CY554" s="76"/>
      <c r="CZ554" s="76"/>
      <c r="DA554" s="76"/>
      <c r="DB554" s="76"/>
      <c r="DC554" s="76"/>
      <c r="DD554" s="76"/>
      <c r="DE554" s="76"/>
      <c r="DF554" s="76"/>
      <c r="DG554" s="76"/>
      <c r="DH554" s="76"/>
      <c r="DI554" s="76"/>
      <c r="DJ554" s="76"/>
      <c r="DK554" s="76"/>
      <c r="DL554" s="76"/>
      <c r="DM554" s="76"/>
      <c r="DN554" s="76"/>
      <c r="DO554" s="76"/>
      <c r="DP554" s="76"/>
      <c r="DQ554" s="76"/>
      <c r="DR554" s="76"/>
      <c r="DS554" s="76"/>
      <c r="DT554" s="76"/>
      <c r="DU554" s="76"/>
      <c r="DV554" s="76"/>
      <c r="DW554" s="76"/>
      <c r="DX554" s="76"/>
      <c r="DY554" s="76"/>
      <c r="DZ554" s="76"/>
      <c r="EA554" s="76"/>
      <c r="EB554" s="76"/>
      <c r="EC554" s="76"/>
      <c r="ED554" s="76"/>
      <c r="EE554" s="76"/>
      <c r="EF554" s="76"/>
      <c r="EG554" s="76"/>
      <c r="EH554" s="76"/>
      <c r="EI554" s="76"/>
      <c r="EJ554" s="76"/>
      <c r="EK554" s="76"/>
      <c r="EL554" s="76"/>
      <c r="EM554" s="76"/>
      <c r="EN554" s="76"/>
      <c r="EO554" s="76"/>
      <c r="EP554" s="76"/>
      <c r="EQ554" s="76"/>
      <c r="ER554" s="76"/>
      <c r="ES554" s="76"/>
      <c r="ET554" s="76"/>
      <c r="EU554" s="76"/>
      <c r="EV554" s="76"/>
      <c r="EW554" s="76"/>
      <c r="EX554" s="76"/>
      <c r="EY554" s="76"/>
      <c r="EZ554" s="76"/>
      <c r="FA554" s="76"/>
      <c r="FB554" s="76"/>
      <c r="FC554" s="76"/>
      <c r="FD554" s="76"/>
      <c r="FE554" s="76"/>
      <c r="FF554" s="76"/>
      <c r="FG554" s="76"/>
      <c r="FH554" s="76"/>
      <c r="FI554" s="76"/>
      <c r="FJ554" s="76"/>
      <c r="FK554" s="76"/>
      <c r="FL554" s="76"/>
      <c r="FM554" s="76"/>
      <c r="FN554" s="76"/>
      <c r="FO554" s="76"/>
      <c r="FP554" s="76"/>
      <c r="FQ554" s="76"/>
      <c r="FR554" s="76"/>
      <c r="FS554" s="76"/>
      <c r="FT554" s="76"/>
      <c r="FU554" s="76"/>
      <c r="FV554" s="76"/>
      <c r="FW554" s="76"/>
      <c r="FX554" s="76"/>
      <c r="FY554" s="76"/>
      <c r="FZ554" s="76"/>
      <c r="GA554" s="76"/>
      <c r="GB554" s="76"/>
      <c r="GC554" s="76"/>
      <c r="GD554" s="76"/>
      <c r="GE554" s="76"/>
      <c r="GF554" s="76"/>
      <c r="GG554" s="76"/>
      <c r="GH554" s="76"/>
      <c r="GI554" s="76"/>
      <c r="GJ554" s="76"/>
      <c r="GK554" s="76"/>
      <c r="GL554" s="76"/>
      <c r="GM554" s="76"/>
      <c r="GN554" s="76"/>
      <c r="GO554" s="76"/>
      <c r="GP554" s="76"/>
      <c r="GQ554" s="76"/>
      <c r="GR554" s="76"/>
      <c r="GS554" s="76"/>
      <c r="GT554" s="76"/>
      <c r="GU554" s="76"/>
      <c r="GV554" s="76"/>
    </row>
    <row r="555" spans="2:204" s="156" customFormat="1" ht="18.75">
      <c r="B555" s="169">
        <v>548</v>
      </c>
      <c r="C555" s="356">
        <v>44378</v>
      </c>
      <c r="D555" s="354" t="s">
        <v>958</v>
      </c>
      <c r="E555" s="354"/>
      <c r="F555" s="406">
        <v>44392</v>
      </c>
      <c r="G555" s="11">
        <v>3</v>
      </c>
      <c r="H555" s="125" t="s">
        <v>743</v>
      </c>
      <c r="I555" s="125" t="s">
        <v>348</v>
      </c>
      <c r="J555" s="123" t="s">
        <v>855</v>
      </c>
      <c r="K555" s="123" t="s">
        <v>1295</v>
      </c>
      <c r="L555" s="238">
        <v>0.7</v>
      </c>
      <c r="M555" s="238">
        <v>0.7</v>
      </c>
      <c r="N555" s="236">
        <f t="shared" si="35"/>
        <v>0</v>
      </c>
      <c r="O555" s="127">
        <v>44069</v>
      </c>
      <c r="P555" s="42">
        <v>10.766666666666667</v>
      </c>
      <c r="Q555" s="337" t="s">
        <v>1282</v>
      </c>
      <c r="R555" s="10" t="s">
        <v>54</v>
      </c>
      <c r="S555" s="125" t="s">
        <v>69</v>
      </c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  <c r="AE555" s="76"/>
      <c r="AF555" s="76"/>
      <c r="AG555" s="76"/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  <c r="AR555" s="76"/>
      <c r="AS555" s="76"/>
      <c r="AT555" s="76"/>
      <c r="AU555" s="76"/>
      <c r="AV555" s="76"/>
      <c r="AW555" s="76"/>
      <c r="AX555" s="76"/>
      <c r="AY555" s="76"/>
      <c r="AZ555" s="76"/>
      <c r="BA555" s="76"/>
      <c r="BB555" s="76"/>
      <c r="BC555" s="76"/>
      <c r="BD555" s="76"/>
      <c r="BE555" s="76"/>
      <c r="BF555" s="76"/>
      <c r="BG555" s="76"/>
      <c r="BH555" s="76"/>
      <c r="BI555" s="76"/>
      <c r="BJ555" s="76"/>
      <c r="BK555" s="76"/>
      <c r="BL555" s="76"/>
      <c r="BM555" s="76"/>
      <c r="BN555" s="76"/>
      <c r="BO555" s="76"/>
      <c r="BP555" s="76"/>
      <c r="BQ555" s="76"/>
      <c r="BR555" s="76"/>
      <c r="BS555" s="76"/>
      <c r="BT555" s="76"/>
      <c r="BU555" s="76"/>
      <c r="BV555" s="76"/>
      <c r="BW555" s="76"/>
      <c r="BX555" s="76"/>
      <c r="BY555" s="76"/>
      <c r="BZ555" s="76"/>
      <c r="CA555" s="76"/>
      <c r="CB555" s="76"/>
      <c r="CC555" s="76"/>
      <c r="CD555" s="76"/>
      <c r="CE555" s="76"/>
      <c r="CF555" s="76"/>
      <c r="CG555" s="76"/>
      <c r="CH555" s="76"/>
      <c r="CI555" s="76"/>
      <c r="CJ555" s="76"/>
      <c r="CK555" s="76"/>
      <c r="CL555" s="76"/>
      <c r="CM555" s="76"/>
      <c r="CN555" s="76"/>
      <c r="CO555" s="76"/>
      <c r="CP555" s="76"/>
      <c r="CQ555" s="76"/>
      <c r="CR555" s="76"/>
      <c r="CS555" s="76"/>
      <c r="CT555" s="76"/>
      <c r="CU555" s="76"/>
      <c r="CV555" s="76"/>
      <c r="CW555" s="76"/>
      <c r="CX555" s="76"/>
      <c r="CY555" s="76"/>
      <c r="CZ555" s="76"/>
      <c r="DA555" s="76"/>
      <c r="DB555" s="76"/>
      <c r="DC555" s="76"/>
      <c r="DD555" s="76"/>
      <c r="DE555" s="76"/>
      <c r="DF555" s="76"/>
      <c r="DG555" s="76"/>
      <c r="DH555" s="76"/>
      <c r="DI555" s="76"/>
      <c r="DJ555" s="76"/>
      <c r="DK555" s="76"/>
      <c r="DL555" s="76"/>
      <c r="DM555" s="76"/>
      <c r="DN555" s="76"/>
      <c r="DO555" s="76"/>
      <c r="DP555" s="76"/>
      <c r="DQ555" s="76"/>
      <c r="DR555" s="76"/>
      <c r="DS555" s="76"/>
      <c r="DT555" s="76"/>
      <c r="DU555" s="76"/>
      <c r="DV555" s="76"/>
      <c r="DW555" s="76"/>
      <c r="DX555" s="76"/>
      <c r="DY555" s="76"/>
      <c r="DZ555" s="76"/>
      <c r="EA555" s="76"/>
      <c r="EB555" s="76"/>
      <c r="EC555" s="76"/>
      <c r="ED555" s="76"/>
      <c r="EE555" s="76"/>
      <c r="EF555" s="76"/>
      <c r="EG555" s="76"/>
      <c r="EH555" s="76"/>
      <c r="EI555" s="76"/>
      <c r="EJ555" s="76"/>
      <c r="EK555" s="76"/>
      <c r="EL555" s="76"/>
      <c r="EM555" s="76"/>
      <c r="EN555" s="76"/>
      <c r="EO555" s="76"/>
      <c r="EP555" s="76"/>
      <c r="EQ555" s="76"/>
      <c r="ER555" s="76"/>
      <c r="ES555" s="76"/>
      <c r="ET555" s="76"/>
      <c r="EU555" s="76"/>
      <c r="EV555" s="76"/>
      <c r="EW555" s="76"/>
      <c r="EX555" s="76"/>
      <c r="EY555" s="76"/>
      <c r="EZ555" s="76"/>
      <c r="FA555" s="76"/>
      <c r="FB555" s="76"/>
      <c r="FC555" s="76"/>
      <c r="FD555" s="76"/>
      <c r="FE555" s="76"/>
      <c r="FF555" s="76"/>
      <c r="FG555" s="76"/>
      <c r="FH555" s="76"/>
      <c r="FI555" s="76"/>
      <c r="FJ555" s="76"/>
      <c r="FK555" s="76"/>
      <c r="FL555" s="76"/>
      <c r="FM555" s="76"/>
      <c r="FN555" s="76"/>
      <c r="FO555" s="76"/>
      <c r="FP555" s="76"/>
      <c r="FQ555" s="76"/>
      <c r="FR555" s="76"/>
      <c r="FS555" s="76"/>
      <c r="FT555" s="76"/>
      <c r="FU555" s="76"/>
      <c r="FV555" s="76"/>
      <c r="FW555" s="76"/>
      <c r="FX555" s="76"/>
      <c r="FY555" s="76"/>
      <c r="FZ555" s="76"/>
      <c r="GA555" s="76"/>
      <c r="GB555" s="76"/>
      <c r="GC555" s="76"/>
      <c r="GD555" s="76"/>
      <c r="GE555" s="76"/>
      <c r="GF555" s="76"/>
      <c r="GG555" s="76"/>
      <c r="GH555" s="76"/>
      <c r="GI555" s="76"/>
      <c r="GJ555" s="76"/>
      <c r="GK555" s="76"/>
      <c r="GL555" s="76"/>
      <c r="GM555" s="76"/>
      <c r="GN555" s="76"/>
      <c r="GO555" s="76"/>
      <c r="GP555" s="76"/>
      <c r="GQ555" s="76"/>
      <c r="GR555" s="76"/>
      <c r="GS555" s="76"/>
      <c r="GT555" s="76"/>
      <c r="GU555" s="76"/>
      <c r="GV555" s="76"/>
    </row>
    <row r="556" spans="2:204" s="156" customFormat="1" ht="18.75">
      <c r="B556" s="169">
        <v>549</v>
      </c>
      <c r="C556" s="356">
        <v>44378</v>
      </c>
      <c r="D556" s="354" t="s">
        <v>958</v>
      </c>
      <c r="E556" s="354"/>
      <c r="F556" s="406">
        <v>44392</v>
      </c>
      <c r="G556" s="14">
        <v>3</v>
      </c>
      <c r="H556" s="125" t="s">
        <v>743</v>
      </c>
      <c r="I556" s="125" t="s">
        <v>348</v>
      </c>
      <c r="J556" s="123" t="s">
        <v>855</v>
      </c>
      <c r="K556" s="123" t="s">
        <v>1296</v>
      </c>
      <c r="L556" s="238">
        <v>3.9</v>
      </c>
      <c r="M556" s="238">
        <v>3.9</v>
      </c>
      <c r="N556" s="236">
        <f t="shared" si="35"/>
        <v>0</v>
      </c>
      <c r="O556" s="127">
        <v>44070</v>
      </c>
      <c r="P556" s="42">
        <v>10.733333333333333</v>
      </c>
      <c r="Q556" s="337" t="s">
        <v>1282</v>
      </c>
      <c r="R556" s="10" t="s">
        <v>54</v>
      </c>
      <c r="S556" s="125" t="s">
        <v>69</v>
      </c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  <c r="AF556" s="76"/>
      <c r="AG556" s="76"/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  <c r="AR556" s="76"/>
      <c r="AS556" s="76"/>
      <c r="AT556" s="76"/>
      <c r="AU556" s="76"/>
      <c r="AV556" s="76"/>
      <c r="AW556" s="76"/>
      <c r="AX556" s="76"/>
      <c r="AY556" s="76"/>
      <c r="AZ556" s="76"/>
      <c r="BA556" s="76"/>
      <c r="BB556" s="76"/>
      <c r="BC556" s="76"/>
      <c r="BD556" s="76"/>
      <c r="BE556" s="76"/>
      <c r="BF556" s="76"/>
      <c r="BG556" s="76"/>
      <c r="BH556" s="76"/>
      <c r="BI556" s="76"/>
      <c r="BJ556" s="76"/>
      <c r="BK556" s="76"/>
      <c r="BL556" s="76"/>
      <c r="BM556" s="76"/>
      <c r="BN556" s="76"/>
      <c r="BO556" s="76"/>
      <c r="BP556" s="76"/>
      <c r="BQ556" s="76"/>
      <c r="BR556" s="76"/>
      <c r="BS556" s="76"/>
      <c r="BT556" s="76"/>
      <c r="BU556" s="76"/>
      <c r="BV556" s="76"/>
      <c r="BW556" s="76"/>
      <c r="BX556" s="76"/>
      <c r="BY556" s="76"/>
      <c r="BZ556" s="76"/>
      <c r="CA556" s="76"/>
      <c r="CB556" s="76"/>
      <c r="CC556" s="76"/>
      <c r="CD556" s="76"/>
      <c r="CE556" s="76"/>
      <c r="CF556" s="76"/>
      <c r="CG556" s="76"/>
      <c r="CH556" s="76"/>
      <c r="CI556" s="76"/>
      <c r="CJ556" s="76"/>
      <c r="CK556" s="76"/>
      <c r="CL556" s="76"/>
      <c r="CM556" s="76"/>
      <c r="CN556" s="76"/>
      <c r="CO556" s="76"/>
      <c r="CP556" s="76"/>
      <c r="CQ556" s="76"/>
      <c r="CR556" s="76"/>
      <c r="CS556" s="76"/>
      <c r="CT556" s="76"/>
      <c r="CU556" s="76"/>
      <c r="CV556" s="76"/>
      <c r="CW556" s="76"/>
      <c r="CX556" s="76"/>
      <c r="CY556" s="76"/>
      <c r="CZ556" s="76"/>
      <c r="DA556" s="76"/>
      <c r="DB556" s="76"/>
      <c r="DC556" s="76"/>
      <c r="DD556" s="76"/>
      <c r="DE556" s="76"/>
      <c r="DF556" s="76"/>
      <c r="DG556" s="76"/>
      <c r="DH556" s="76"/>
      <c r="DI556" s="76"/>
      <c r="DJ556" s="76"/>
      <c r="DK556" s="76"/>
      <c r="DL556" s="76"/>
      <c r="DM556" s="76"/>
      <c r="DN556" s="76"/>
      <c r="DO556" s="76"/>
      <c r="DP556" s="76"/>
      <c r="DQ556" s="76"/>
      <c r="DR556" s="76"/>
      <c r="DS556" s="76"/>
      <c r="DT556" s="76"/>
      <c r="DU556" s="76"/>
      <c r="DV556" s="76"/>
      <c r="DW556" s="76"/>
      <c r="DX556" s="76"/>
      <c r="DY556" s="76"/>
      <c r="DZ556" s="76"/>
      <c r="EA556" s="76"/>
      <c r="EB556" s="76"/>
      <c r="EC556" s="76"/>
      <c r="ED556" s="76"/>
      <c r="EE556" s="76"/>
      <c r="EF556" s="76"/>
      <c r="EG556" s="76"/>
      <c r="EH556" s="76"/>
      <c r="EI556" s="76"/>
      <c r="EJ556" s="76"/>
      <c r="EK556" s="76"/>
      <c r="EL556" s="76"/>
      <c r="EM556" s="76"/>
      <c r="EN556" s="76"/>
      <c r="EO556" s="76"/>
      <c r="EP556" s="76"/>
      <c r="EQ556" s="76"/>
      <c r="ER556" s="76"/>
      <c r="ES556" s="76"/>
      <c r="ET556" s="76"/>
      <c r="EU556" s="76"/>
      <c r="EV556" s="76"/>
      <c r="EW556" s="76"/>
      <c r="EX556" s="76"/>
      <c r="EY556" s="76"/>
      <c r="EZ556" s="76"/>
      <c r="FA556" s="76"/>
      <c r="FB556" s="76"/>
      <c r="FC556" s="76"/>
      <c r="FD556" s="76"/>
      <c r="FE556" s="76"/>
      <c r="FF556" s="76"/>
      <c r="FG556" s="76"/>
      <c r="FH556" s="76"/>
      <c r="FI556" s="76"/>
      <c r="FJ556" s="76"/>
      <c r="FK556" s="76"/>
      <c r="FL556" s="76"/>
      <c r="FM556" s="76"/>
      <c r="FN556" s="76"/>
      <c r="FO556" s="76"/>
      <c r="FP556" s="76"/>
      <c r="FQ556" s="76"/>
      <c r="FR556" s="76"/>
      <c r="FS556" s="76"/>
      <c r="FT556" s="76"/>
      <c r="FU556" s="76"/>
      <c r="FV556" s="76"/>
      <c r="FW556" s="76"/>
      <c r="FX556" s="76"/>
      <c r="FY556" s="76"/>
      <c r="FZ556" s="76"/>
      <c r="GA556" s="76"/>
      <c r="GB556" s="76"/>
      <c r="GC556" s="76"/>
      <c r="GD556" s="76"/>
      <c r="GE556" s="76"/>
      <c r="GF556" s="76"/>
      <c r="GG556" s="76"/>
      <c r="GH556" s="76"/>
      <c r="GI556" s="76"/>
      <c r="GJ556" s="76"/>
      <c r="GK556" s="76"/>
      <c r="GL556" s="76"/>
      <c r="GM556" s="76"/>
      <c r="GN556" s="76"/>
      <c r="GO556" s="76"/>
      <c r="GP556" s="76"/>
      <c r="GQ556" s="76"/>
      <c r="GR556" s="76"/>
      <c r="GS556" s="76"/>
      <c r="GT556" s="76"/>
      <c r="GU556" s="76"/>
      <c r="GV556" s="76"/>
    </row>
    <row r="557" spans="2:204" s="156" customFormat="1" ht="18.75">
      <c r="B557" s="169">
        <v>550</v>
      </c>
      <c r="C557" s="356">
        <v>44378</v>
      </c>
      <c r="D557" s="354" t="s">
        <v>958</v>
      </c>
      <c r="E557" s="354"/>
      <c r="F557" s="406">
        <v>44392</v>
      </c>
      <c r="G557" s="14">
        <v>3</v>
      </c>
      <c r="H557" s="125" t="s">
        <v>743</v>
      </c>
      <c r="I557" s="125" t="s">
        <v>348</v>
      </c>
      <c r="J557" s="123" t="s">
        <v>1116</v>
      </c>
      <c r="K557" s="123" t="s">
        <v>1297</v>
      </c>
      <c r="L557" s="238">
        <v>4.16</v>
      </c>
      <c r="M557" s="238">
        <v>4.16</v>
      </c>
      <c r="N557" s="236">
        <f t="shared" si="35"/>
        <v>0</v>
      </c>
      <c r="O557" s="127">
        <v>44006</v>
      </c>
      <c r="P557" s="42">
        <v>12.866666666666667</v>
      </c>
      <c r="Q557" s="337" t="s">
        <v>1282</v>
      </c>
      <c r="R557" s="10" t="s">
        <v>52</v>
      </c>
      <c r="S557" s="125" t="s">
        <v>69</v>
      </c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  <c r="AE557" s="76"/>
      <c r="AF557" s="76"/>
      <c r="AG557" s="76"/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  <c r="AR557" s="76"/>
      <c r="AS557" s="76"/>
      <c r="AT557" s="76"/>
      <c r="AU557" s="76"/>
      <c r="AV557" s="76"/>
      <c r="AW557" s="76"/>
      <c r="AX557" s="76"/>
      <c r="AY557" s="76"/>
      <c r="AZ557" s="76"/>
      <c r="BA557" s="76"/>
      <c r="BB557" s="76"/>
      <c r="BC557" s="76"/>
      <c r="BD557" s="76"/>
      <c r="BE557" s="76"/>
      <c r="BF557" s="76"/>
      <c r="BG557" s="76"/>
      <c r="BH557" s="76"/>
      <c r="BI557" s="76"/>
      <c r="BJ557" s="76"/>
      <c r="BK557" s="76"/>
      <c r="BL557" s="76"/>
      <c r="BM557" s="76"/>
      <c r="BN557" s="76"/>
      <c r="BO557" s="76"/>
      <c r="BP557" s="76"/>
      <c r="BQ557" s="76"/>
      <c r="BR557" s="76"/>
      <c r="BS557" s="76"/>
      <c r="BT557" s="76"/>
      <c r="BU557" s="76"/>
      <c r="BV557" s="76"/>
      <c r="BW557" s="76"/>
      <c r="BX557" s="76"/>
      <c r="BY557" s="76"/>
      <c r="BZ557" s="76"/>
      <c r="CA557" s="76"/>
      <c r="CB557" s="76"/>
      <c r="CC557" s="76"/>
      <c r="CD557" s="76"/>
      <c r="CE557" s="76"/>
      <c r="CF557" s="76"/>
      <c r="CG557" s="76"/>
      <c r="CH557" s="76"/>
      <c r="CI557" s="76"/>
      <c r="CJ557" s="76"/>
      <c r="CK557" s="76"/>
      <c r="CL557" s="76"/>
      <c r="CM557" s="76"/>
      <c r="CN557" s="76"/>
      <c r="CO557" s="76"/>
      <c r="CP557" s="76"/>
      <c r="CQ557" s="76"/>
      <c r="CR557" s="76"/>
      <c r="CS557" s="76"/>
      <c r="CT557" s="76"/>
      <c r="CU557" s="76"/>
      <c r="CV557" s="76"/>
      <c r="CW557" s="76"/>
      <c r="CX557" s="76"/>
      <c r="CY557" s="76"/>
      <c r="CZ557" s="76"/>
      <c r="DA557" s="76"/>
      <c r="DB557" s="76"/>
      <c r="DC557" s="76"/>
      <c r="DD557" s="76"/>
      <c r="DE557" s="76"/>
      <c r="DF557" s="76"/>
      <c r="DG557" s="76"/>
      <c r="DH557" s="76"/>
      <c r="DI557" s="76"/>
      <c r="DJ557" s="76"/>
      <c r="DK557" s="76"/>
      <c r="DL557" s="76"/>
      <c r="DM557" s="76"/>
      <c r="DN557" s="76"/>
      <c r="DO557" s="76"/>
      <c r="DP557" s="76"/>
      <c r="DQ557" s="76"/>
      <c r="DR557" s="76"/>
      <c r="DS557" s="76"/>
      <c r="DT557" s="76"/>
      <c r="DU557" s="76"/>
      <c r="DV557" s="76"/>
      <c r="DW557" s="76"/>
      <c r="DX557" s="76"/>
      <c r="DY557" s="76"/>
      <c r="DZ557" s="76"/>
      <c r="EA557" s="76"/>
      <c r="EB557" s="76"/>
      <c r="EC557" s="76"/>
      <c r="ED557" s="76"/>
      <c r="EE557" s="76"/>
      <c r="EF557" s="76"/>
      <c r="EG557" s="76"/>
      <c r="EH557" s="76"/>
      <c r="EI557" s="76"/>
      <c r="EJ557" s="76"/>
      <c r="EK557" s="76"/>
      <c r="EL557" s="76"/>
      <c r="EM557" s="76"/>
      <c r="EN557" s="76"/>
      <c r="EO557" s="76"/>
      <c r="EP557" s="76"/>
      <c r="EQ557" s="76"/>
      <c r="ER557" s="76"/>
      <c r="ES557" s="76"/>
      <c r="ET557" s="76"/>
      <c r="EU557" s="76"/>
      <c r="EV557" s="76"/>
      <c r="EW557" s="76"/>
      <c r="EX557" s="76"/>
      <c r="EY557" s="76"/>
      <c r="EZ557" s="76"/>
      <c r="FA557" s="76"/>
      <c r="FB557" s="76"/>
      <c r="FC557" s="76"/>
      <c r="FD557" s="76"/>
      <c r="FE557" s="76"/>
      <c r="FF557" s="76"/>
      <c r="FG557" s="76"/>
      <c r="FH557" s="76"/>
      <c r="FI557" s="76"/>
      <c r="FJ557" s="76"/>
      <c r="FK557" s="76"/>
      <c r="FL557" s="76"/>
      <c r="FM557" s="76"/>
      <c r="FN557" s="76"/>
      <c r="FO557" s="76"/>
      <c r="FP557" s="76"/>
      <c r="FQ557" s="76"/>
      <c r="FR557" s="76"/>
      <c r="FS557" s="76"/>
      <c r="FT557" s="76"/>
      <c r="FU557" s="76"/>
      <c r="FV557" s="76"/>
      <c r="FW557" s="76"/>
      <c r="FX557" s="76"/>
      <c r="FY557" s="76"/>
      <c r="FZ557" s="76"/>
      <c r="GA557" s="76"/>
      <c r="GB557" s="76"/>
      <c r="GC557" s="76"/>
      <c r="GD557" s="76"/>
      <c r="GE557" s="76"/>
      <c r="GF557" s="76"/>
      <c r="GG557" s="76"/>
      <c r="GH557" s="76"/>
      <c r="GI557" s="76"/>
      <c r="GJ557" s="76"/>
      <c r="GK557" s="76"/>
      <c r="GL557" s="76"/>
      <c r="GM557" s="76"/>
      <c r="GN557" s="76"/>
      <c r="GO557" s="76"/>
      <c r="GP557" s="76"/>
      <c r="GQ557" s="76"/>
      <c r="GR557" s="76"/>
      <c r="GS557" s="76"/>
      <c r="GT557" s="76"/>
      <c r="GU557" s="76"/>
      <c r="GV557" s="76"/>
    </row>
    <row r="558" spans="2:204" s="156" customFormat="1" ht="18.75">
      <c r="B558" s="169">
        <v>551</v>
      </c>
      <c r="C558" s="356">
        <v>44378</v>
      </c>
      <c r="D558" s="354" t="s">
        <v>958</v>
      </c>
      <c r="E558" s="354"/>
      <c r="F558" s="406">
        <v>44392</v>
      </c>
      <c r="G558" s="14">
        <v>3</v>
      </c>
      <c r="H558" s="125" t="s">
        <v>350</v>
      </c>
      <c r="I558" s="125" t="s">
        <v>1298</v>
      </c>
      <c r="J558" s="123" t="s">
        <v>671</v>
      </c>
      <c r="K558" s="123" t="s">
        <v>1299</v>
      </c>
      <c r="L558" s="238">
        <v>6.44</v>
      </c>
      <c r="M558" s="238">
        <v>0.5</v>
      </c>
      <c r="N558" s="236">
        <f t="shared" si="35"/>
        <v>5.94</v>
      </c>
      <c r="O558" s="127">
        <v>44082</v>
      </c>
      <c r="P558" s="42">
        <v>10.333333333333334</v>
      </c>
      <c r="Q558" s="337" t="s">
        <v>1282</v>
      </c>
      <c r="R558" s="10" t="s">
        <v>53</v>
      </c>
      <c r="S558" s="125" t="s">
        <v>84</v>
      </c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  <c r="AE558" s="76"/>
      <c r="AF558" s="76"/>
      <c r="AG558" s="76"/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  <c r="AR558" s="76"/>
      <c r="AS558" s="76"/>
      <c r="AT558" s="76"/>
      <c r="AU558" s="76"/>
      <c r="AV558" s="76"/>
      <c r="AW558" s="76"/>
      <c r="AX558" s="76"/>
      <c r="AY558" s="76"/>
      <c r="AZ558" s="76"/>
      <c r="BA558" s="76"/>
      <c r="BB558" s="76"/>
      <c r="BC558" s="76"/>
      <c r="BD558" s="76"/>
      <c r="BE558" s="76"/>
      <c r="BF558" s="76"/>
      <c r="BG558" s="76"/>
      <c r="BH558" s="76"/>
      <c r="BI558" s="76"/>
      <c r="BJ558" s="76"/>
      <c r="BK558" s="76"/>
      <c r="BL558" s="76"/>
      <c r="BM558" s="76"/>
      <c r="BN558" s="76"/>
      <c r="BO558" s="76"/>
      <c r="BP558" s="76"/>
      <c r="BQ558" s="76"/>
      <c r="BR558" s="76"/>
      <c r="BS558" s="76"/>
      <c r="BT558" s="76"/>
      <c r="BU558" s="76"/>
      <c r="BV558" s="76"/>
      <c r="BW558" s="76"/>
      <c r="BX558" s="76"/>
      <c r="BY558" s="76"/>
      <c r="BZ558" s="76"/>
      <c r="CA558" s="76"/>
      <c r="CB558" s="76"/>
      <c r="CC558" s="76"/>
      <c r="CD558" s="76"/>
      <c r="CE558" s="76"/>
      <c r="CF558" s="76"/>
      <c r="CG558" s="76"/>
      <c r="CH558" s="76"/>
      <c r="CI558" s="76"/>
      <c r="CJ558" s="76"/>
      <c r="CK558" s="76"/>
      <c r="CL558" s="76"/>
      <c r="CM558" s="76"/>
      <c r="CN558" s="76"/>
      <c r="CO558" s="76"/>
      <c r="CP558" s="76"/>
      <c r="CQ558" s="76"/>
      <c r="CR558" s="76"/>
      <c r="CS558" s="76"/>
      <c r="CT558" s="76"/>
      <c r="CU558" s="76"/>
      <c r="CV558" s="76"/>
      <c r="CW558" s="76"/>
      <c r="CX558" s="76"/>
      <c r="CY558" s="76"/>
      <c r="CZ558" s="76"/>
      <c r="DA558" s="76"/>
      <c r="DB558" s="76"/>
      <c r="DC558" s="76"/>
      <c r="DD558" s="76"/>
      <c r="DE558" s="76"/>
      <c r="DF558" s="76"/>
      <c r="DG558" s="76"/>
      <c r="DH558" s="76"/>
      <c r="DI558" s="76"/>
      <c r="DJ558" s="76"/>
      <c r="DK558" s="76"/>
      <c r="DL558" s="76"/>
      <c r="DM558" s="76"/>
      <c r="DN558" s="76"/>
      <c r="DO558" s="76"/>
      <c r="DP558" s="76"/>
      <c r="DQ558" s="76"/>
      <c r="DR558" s="76"/>
      <c r="DS558" s="76"/>
      <c r="DT558" s="76"/>
      <c r="DU558" s="76"/>
      <c r="DV558" s="76"/>
      <c r="DW558" s="76"/>
      <c r="DX558" s="76"/>
      <c r="DY558" s="76"/>
      <c r="DZ558" s="76"/>
      <c r="EA558" s="76"/>
      <c r="EB558" s="76"/>
      <c r="EC558" s="76"/>
      <c r="ED558" s="76"/>
      <c r="EE558" s="76"/>
      <c r="EF558" s="76"/>
      <c r="EG558" s="76"/>
      <c r="EH558" s="76"/>
      <c r="EI558" s="76"/>
      <c r="EJ558" s="76"/>
      <c r="EK558" s="76"/>
      <c r="EL558" s="76"/>
      <c r="EM558" s="76"/>
      <c r="EN558" s="76"/>
      <c r="EO558" s="76"/>
      <c r="EP558" s="76"/>
      <c r="EQ558" s="76"/>
      <c r="ER558" s="76"/>
      <c r="ES558" s="76"/>
      <c r="ET558" s="76"/>
      <c r="EU558" s="76"/>
      <c r="EV558" s="76"/>
      <c r="EW558" s="76"/>
      <c r="EX558" s="76"/>
      <c r="EY558" s="76"/>
      <c r="EZ558" s="76"/>
      <c r="FA558" s="76"/>
      <c r="FB558" s="76"/>
      <c r="FC558" s="76"/>
      <c r="FD558" s="76"/>
      <c r="FE558" s="76"/>
      <c r="FF558" s="76"/>
      <c r="FG558" s="76"/>
      <c r="FH558" s="76"/>
      <c r="FI558" s="76"/>
      <c r="FJ558" s="76"/>
      <c r="FK558" s="76"/>
      <c r="FL558" s="76"/>
      <c r="FM558" s="76"/>
      <c r="FN558" s="76"/>
      <c r="FO558" s="76"/>
      <c r="FP558" s="76"/>
      <c r="FQ558" s="76"/>
      <c r="FR558" s="76"/>
      <c r="FS558" s="76"/>
      <c r="FT558" s="76"/>
      <c r="FU558" s="76"/>
      <c r="FV558" s="76"/>
      <c r="FW558" s="76"/>
      <c r="FX558" s="76"/>
      <c r="FY558" s="76"/>
      <c r="FZ558" s="76"/>
      <c r="GA558" s="76"/>
      <c r="GB558" s="76"/>
      <c r="GC558" s="76"/>
      <c r="GD558" s="76"/>
      <c r="GE558" s="76"/>
      <c r="GF558" s="76"/>
      <c r="GG558" s="76"/>
      <c r="GH558" s="76"/>
      <c r="GI558" s="76"/>
      <c r="GJ558" s="76"/>
      <c r="GK558" s="76"/>
      <c r="GL558" s="76"/>
      <c r="GM558" s="76"/>
      <c r="GN558" s="76"/>
      <c r="GO558" s="76"/>
      <c r="GP558" s="76"/>
      <c r="GQ558" s="76"/>
      <c r="GR558" s="76"/>
      <c r="GS558" s="76"/>
      <c r="GT558" s="76"/>
      <c r="GU558" s="76"/>
      <c r="GV558" s="76"/>
    </row>
    <row r="559" spans="2:204" s="156" customFormat="1" ht="18.75">
      <c r="B559" s="169">
        <v>552</v>
      </c>
      <c r="C559" s="356">
        <v>44378</v>
      </c>
      <c r="D559" s="354" t="s">
        <v>954</v>
      </c>
      <c r="E559" s="354"/>
      <c r="F559" s="406">
        <v>44393</v>
      </c>
      <c r="G559" s="11">
        <v>1</v>
      </c>
      <c r="H559" s="125" t="s">
        <v>173</v>
      </c>
      <c r="I559" s="125" t="s">
        <v>355</v>
      </c>
      <c r="J559" s="123" t="s">
        <v>393</v>
      </c>
      <c r="K559" s="123" t="s">
        <v>1244</v>
      </c>
      <c r="L559" s="238">
        <v>3</v>
      </c>
      <c r="M559" s="238">
        <v>2.8</v>
      </c>
      <c r="N559" s="236">
        <f t="shared" si="35"/>
        <v>0.20000000000000018</v>
      </c>
      <c r="O559" s="127">
        <v>44107</v>
      </c>
      <c r="P559" s="42">
        <v>9.5333333333333332</v>
      </c>
      <c r="Q559" s="337" t="s">
        <v>1282</v>
      </c>
      <c r="R559" s="125" t="s">
        <v>20</v>
      </c>
      <c r="S559" s="125" t="s">
        <v>56</v>
      </c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  <c r="AE559" s="76"/>
      <c r="AF559" s="76"/>
      <c r="AG559" s="76"/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  <c r="AR559" s="76"/>
      <c r="AS559" s="76"/>
      <c r="AT559" s="76"/>
      <c r="AU559" s="76"/>
      <c r="AV559" s="76"/>
      <c r="AW559" s="76"/>
      <c r="AX559" s="76"/>
      <c r="AY559" s="76"/>
      <c r="AZ559" s="76"/>
      <c r="BA559" s="76"/>
      <c r="BB559" s="76"/>
      <c r="BC559" s="76"/>
      <c r="BD559" s="76"/>
      <c r="BE559" s="76"/>
      <c r="BF559" s="76"/>
      <c r="BG559" s="76"/>
      <c r="BH559" s="76"/>
      <c r="BI559" s="76"/>
      <c r="BJ559" s="76"/>
      <c r="BK559" s="76"/>
      <c r="BL559" s="76"/>
      <c r="BM559" s="76"/>
      <c r="BN559" s="76"/>
      <c r="BO559" s="76"/>
      <c r="BP559" s="76"/>
      <c r="BQ559" s="76"/>
      <c r="BR559" s="76"/>
      <c r="BS559" s="76"/>
      <c r="BT559" s="76"/>
      <c r="BU559" s="76"/>
      <c r="BV559" s="76"/>
      <c r="BW559" s="76"/>
      <c r="BX559" s="76"/>
      <c r="BY559" s="76"/>
      <c r="BZ559" s="76"/>
      <c r="CA559" s="76"/>
      <c r="CB559" s="76"/>
      <c r="CC559" s="76"/>
      <c r="CD559" s="76"/>
      <c r="CE559" s="76"/>
      <c r="CF559" s="76"/>
      <c r="CG559" s="76"/>
      <c r="CH559" s="76"/>
      <c r="CI559" s="76"/>
      <c r="CJ559" s="76"/>
      <c r="CK559" s="76"/>
      <c r="CL559" s="76"/>
      <c r="CM559" s="76"/>
      <c r="CN559" s="76"/>
      <c r="CO559" s="76"/>
      <c r="CP559" s="76"/>
      <c r="CQ559" s="76"/>
      <c r="CR559" s="76"/>
      <c r="CS559" s="76"/>
      <c r="CT559" s="76"/>
      <c r="CU559" s="76"/>
      <c r="CV559" s="76"/>
      <c r="CW559" s="76"/>
      <c r="CX559" s="76"/>
      <c r="CY559" s="76"/>
      <c r="CZ559" s="76"/>
      <c r="DA559" s="76"/>
      <c r="DB559" s="76"/>
      <c r="DC559" s="76"/>
      <c r="DD559" s="76"/>
      <c r="DE559" s="76"/>
      <c r="DF559" s="76"/>
      <c r="DG559" s="76"/>
      <c r="DH559" s="76"/>
      <c r="DI559" s="76"/>
      <c r="DJ559" s="76"/>
      <c r="DK559" s="76"/>
      <c r="DL559" s="76"/>
      <c r="DM559" s="76"/>
      <c r="DN559" s="76"/>
      <c r="DO559" s="76"/>
      <c r="DP559" s="76"/>
      <c r="DQ559" s="76"/>
      <c r="DR559" s="76"/>
      <c r="DS559" s="76"/>
      <c r="DT559" s="76"/>
      <c r="DU559" s="76"/>
      <c r="DV559" s="76"/>
      <c r="DW559" s="76"/>
      <c r="DX559" s="76"/>
      <c r="DY559" s="76"/>
      <c r="DZ559" s="76"/>
      <c r="EA559" s="76"/>
      <c r="EB559" s="76"/>
      <c r="EC559" s="76"/>
      <c r="ED559" s="76"/>
      <c r="EE559" s="76"/>
      <c r="EF559" s="76"/>
      <c r="EG559" s="76"/>
      <c r="EH559" s="76"/>
      <c r="EI559" s="76"/>
      <c r="EJ559" s="76"/>
      <c r="EK559" s="76"/>
      <c r="EL559" s="76"/>
      <c r="EM559" s="76"/>
      <c r="EN559" s="76"/>
      <c r="EO559" s="76"/>
      <c r="EP559" s="76"/>
      <c r="EQ559" s="76"/>
      <c r="ER559" s="76"/>
      <c r="ES559" s="76"/>
      <c r="ET559" s="76"/>
      <c r="EU559" s="76"/>
      <c r="EV559" s="76"/>
      <c r="EW559" s="76"/>
      <c r="EX559" s="76"/>
      <c r="EY559" s="76"/>
      <c r="EZ559" s="76"/>
      <c r="FA559" s="76"/>
      <c r="FB559" s="76"/>
      <c r="FC559" s="76"/>
      <c r="FD559" s="76"/>
      <c r="FE559" s="76"/>
      <c r="FF559" s="76"/>
      <c r="FG559" s="76"/>
      <c r="FH559" s="76"/>
      <c r="FI559" s="76"/>
      <c r="FJ559" s="76"/>
      <c r="FK559" s="76"/>
      <c r="FL559" s="76"/>
      <c r="FM559" s="76"/>
      <c r="FN559" s="76"/>
      <c r="FO559" s="76"/>
      <c r="FP559" s="76"/>
      <c r="FQ559" s="76"/>
      <c r="FR559" s="76"/>
      <c r="FS559" s="76"/>
      <c r="FT559" s="76"/>
      <c r="FU559" s="76"/>
      <c r="FV559" s="76"/>
      <c r="FW559" s="76"/>
      <c r="FX559" s="76"/>
      <c r="FY559" s="76"/>
      <c r="FZ559" s="76"/>
      <c r="GA559" s="76"/>
      <c r="GB559" s="76"/>
      <c r="GC559" s="76"/>
      <c r="GD559" s="76"/>
      <c r="GE559" s="76"/>
      <c r="GF559" s="76"/>
      <c r="GG559" s="76"/>
      <c r="GH559" s="76"/>
      <c r="GI559" s="76"/>
      <c r="GJ559" s="76"/>
      <c r="GK559" s="76"/>
      <c r="GL559" s="76"/>
      <c r="GM559" s="76"/>
      <c r="GN559" s="76"/>
      <c r="GO559" s="76"/>
      <c r="GP559" s="76"/>
      <c r="GQ559" s="76"/>
      <c r="GR559" s="76"/>
      <c r="GS559" s="76"/>
      <c r="GT559" s="76"/>
      <c r="GU559" s="76"/>
      <c r="GV559" s="76"/>
    </row>
    <row r="560" spans="2:204" s="156" customFormat="1" ht="18.75">
      <c r="B560" s="169">
        <v>553</v>
      </c>
      <c r="C560" s="356">
        <v>44378</v>
      </c>
      <c r="D560" s="354" t="s">
        <v>954</v>
      </c>
      <c r="E560" s="354"/>
      <c r="F560" s="406">
        <v>44393</v>
      </c>
      <c r="G560" s="11">
        <v>1</v>
      </c>
      <c r="H560" s="125" t="s">
        <v>173</v>
      </c>
      <c r="I560" s="125" t="s">
        <v>355</v>
      </c>
      <c r="J560" s="123" t="s">
        <v>393</v>
      </c>
      <c r="K560" s="123" t="s">
        <v>1300</v>
      </c>
      <c r="L560" s="238">
        <v>3.77</v>
      </c>
      <c r="M560" s="238">
        <v>3.77</v>
      </c>
      <c r="N560" s="236">
        <f t="shared" si="35"/>
        <v>0</v>
      </c>
      <c r="O560" s="127">
        <v>44104</v>
      </c>
      <c r="P560" s="42">
        <v>9.6333333333333329</v>
      </c>
      <c r="Q560" s="337" t="s">
        <v>1282</v>
      </c>
      <c r="R560" s="125" t="s">
        <v>20</v>
      </c>
      <c r="S560" s="125" t="s">
        <v>56</v>
      </c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  <c r="AE560" s="76"/>
      <c r="AF560" s="76"/>
      <c r="AG560" s="76"/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  <c r="AR560" s="76"/>
      <c r="AS560" s="76"/>
      <c r="AT560" s="76"/>
      <c r="AU560" s="76"/>
      <c r="AV560" s="76"/>
      <c r="AW560" s="76"/>
      <c r="AX560" s="76"/>
      <c r="AY560" s="76"/>
      <c r="AZ560" s="76"/>
      <c r="BA560" s="76"/>
      <c r="BB560" s="76"/>
      <c r="BC560" s="76"/>
      <c r="BD560" s="76"/>
      <c r="BE560" s="76"/>
      <c r="BF560" s="76"/>
      <c r="BG560" s="76"/>
      <c r="BH560" s="76"/>
      <c r="BI560" s="76"/>
      <c r="BJ560" s="76"/>
      <c r="BK560" s="76"/>
      <c r="BL560" s="76"/>
      <c r="BM560" s="76"/>
      <c r="BN560" s="76"/>
      <c r="BO560" s="76"/>
      <c r="BP560" s="76"/>
      <c r="BQ560" s="76"/>
      <c r="BR560" s="76"/>
      <c r="BS560" s="76"/>
      <c r="BT560" s="76"/>
      <c r="BU560" s="76"/>
      <c r="BV560" s="76"/>
      <c r="BW560" s="76"/>
      <c r="BX560" s="76"/>
      <c r="BY560" s="76"/>
      <c r="BZ560" s="76"/>
      <c r="CA560" s="76"/>
      <c r="CB560" s="76"/>
      <c r="CC560" s="76"/>
      <c r="CD560" s="76"/>
      <c r="CE560" s="76"/>
      <c r="CF560" s="76"/>
      <c r="CG560" s="76"/>
      <c r="CH560" s="76"/>
      <c r="CI560" s="76"/>
      <c r="CJ560" s="76"/>
      <c r="CK560" s="76"/>
      <c r="CL560" s="76"/>
      <c r="CM560" s="76"/>
      <c r="CN560" s="76"/>
      <c r="CO560" s="76"/>
      <c r="CP560" s="76"/>
      <c r="CQ560" s="76"/>
      <c r="CR560" s="76"/>
      <c r="CS560" s="76"/>
      <c r="CT560" s="76"/>
      <c r="CU560" s="76"/>
      <c r="CV560" s="76"/>
      <c r="CW560" s="76"/>
      <c r="CX560" s="76"/>
      <c r="CY560" s="76"/>
      <c r="CZ560" s="76"/>
      <c r="DA560" s="76"/>
      <c r="DB560" s="76"/>
      <c r="DC560" s="76"/>
      <c r="DD560" s="76"/>
      <c r="DE560" s="76"/>
      <c r="DF560" s="76"/>
      <c r="DG560" s="76"/>
      <c r="DH560" s="76"/>
      <c r="DI560" s="76"/>
      <c r="DJ560" s="76"/>
      <c r="DK560" s="76"/>
      <c r="DL560" s="76"/>
      <c r="DM560" s="76"/>
      <c r="DN560" s="76"/>
      <c r="DO560" s="76"/>
      <c r="DP560" s="76"/>
      <c r="DQ560" s="76"/>
      <c r="DR560" s="76"/>
      <c r="DS560" s="76"/>
      <c r="DT560" s="76"/>
      <c r="DU560" s="76"/>
      <c r="DV560" s="76"/>
      <c r="DW560" s="76"/>
      <c r="DX560" s="76"/>
      <c r="DY560" s="76"/>
      <c r="DZ560" s="76"/>
      <c r="EA560" s="76"/>
      <c r="EB560" s="76"/>
      <c r="EC560" s="76"/>
      <c r="ED560" s="76"/>
      <c r="EE560" s="76"/>
      <c r="EF560" s="76"/>
      <c r="EG560" s="76"/>
      <c r="EH560" s="76"/>
      <c r="EI560" s="76"/>
      <c r="EJ560" s="76"/>
      <c r="EK560" s="76"/>
      <c r="EL560" s="76"/>
      <c r="EM560" s="76"/>
      <c r="EN560" s="76"/>
      <c r="EO560" s="76"/>
      <c r="EP560" s="76"/>
      <c r="EQ560" s="76"/>
      <c r="ER560" s="76"/>
      <c r="ES560" s="76"/>
      <c r="ET560" s="76"/>
      <c r="EU560" s="76"/>
      <c r="EV560" s="76"/>
      <c r="EW560" s="76"/>
      <c r="EX560" s="76"/>
      <c r="EY560" s="76"/>
      <c r="EZ560" s="76"/>
      <c r="FA560" s="76"/>
      <c r="FB560" s="76"/>
      <c r="FC560" s="76"/>
      <c r="FD560" s="76"/>
      <c r="FE560" s="76"/>
      <c r="FF560" s="76"/>
      <c r="FG560" s="76"/>
      <c r="FH560" s="76"/>
      <c r="FI560" s="76"/>
      <c r="FJ560" s="76"/>
      <c r="FK560" s="76"/>
      <c r="FL560" s="76"/>
      <c r="FM560" s="76"/>
      <c r="FN560" s="76"/>
      <c r="FO560" s="76"/>
      <c r="FP560" s="76"/>
      <c r="FQ560" s="76"/>
      <c r="FR560" s="76"/>
      <c r="FS560" s="76"/>
      <c r="FT560" s="76"/>
      <c r="FU560" s="76"/>
      <c r="FV560" s="76"/>
      <c r="FW560" s="76"/>
      <c r="FX560" s="76"/>
      <c r="FY560" s="76"/>
      <c r="FZ560" s="76"/>
      <c r="GA560" s="76"/>
      <c r="GB560" s="76"/>
      <c r="GC560" s="76"/>
      <c r="GD560" s="76"/>
      <c r="GE560" s="76"/>
      <c r="GF560" s="76"/>
      <c r="GG560" s="76"/>
      <c r="GH560" s="76"/>
      <c r="GI560" s="76"/>
      <c r="GJ560" s="76"/>
      <c r="GK560" s="76"/>
      <c r="GL560" s="76"/>
      <c r="GM560" s="76"/>
      <c r="GN560" s="76"/>
      <c r="GO560" s="76"/>
      <c r="GP560" s="76"/>
      <c r="GQ560" s="76"/>
      <c r="GR560" s="76"/>
      <c r="GS560" s="76"/>
      <c r="GT560" s="76"/>
      <c r="GU560" s="76"/>
      <c r="GV560" s="76"/>
    </row>
    <row r="561" spans="2:204" s="156" customFormat="1" ht="18.75">
      <c r="B561" s="169">
        <v>554</v>
      </c>
      <c r="C561" s="356">
        <v>44378</v>
      </c>
      <c r="D561" s="354" t="s">
        <v>954</v>
      </c>
      <c r="E561" s="354"/>
      <c r="F561" s="406">
        <v>44393</v>
      </c>
      <c r="G561" s="11">
        <v>1</v>
      </c>
      <c r="H561" s="125" t="s">
        <v>173</v>
      </c>
      <c r="I561" s="125" t="s">
        <v>355</v>
      </c>
      <c r="J561" s="123" t="s">
        <v>393</v>
      </c>
      <c r="K561" s="123" t="s">
        <v>1301</v>
      </c>
      <c r="L561" s="238">
        <v>3.81</v>
      </c>
      <c r="M561" s="238">
        <v>3.7</v>
      </c>
      <c r="N561" s="236">
        <f t="shared" si="35"/>
        <v>0.10999999999999988</v>
      </c>
      <c r="O561" s="127">
        <v>44109</v>
      </c>
      <c r="P561" s="42">
        <v>9.4666666666666668</v>
      </c>
      <c r="Q561" s="337" t="s">
        <v>1282</v>
      </c>
      <c r="R561" s="125" t="s">
        <v>20</v>
      </c>
      <c r="S561" s="125" t="s">
        <v>56</v>
      </c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  <c r="AE561" s="76"/>
      <c r="AF561" s="76"/>
      <c r="AG561" s="76"/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  <c r="AR561" s="76"/>
      <c r="AS561" s="76"/>
      <c r="AT561" s="76"/>
      <c r="AU561" s="76"/>
      <c r="AV561" s="76"/>
      <c r="AW561" s="76"/>
      <c r="AX561" s="76"/>
      <c r="AY561" s="76"/>
      <c r="AZ561" s="76"/>
      <c r="BA561" s="76"/>
      <c r="BB561" s="76"/>
      <c r="BC561" s="76"/>
      <c r="BD561" s="76"/>
      <c r="BE561" s="76"/>
      <c r="BF561" s="76"/>
      <c r="BG561" s="76"/>
      <c r="BH561" s="76"/>
      <c r="BI561" s="76"/>
      <c r="BJ561" s="76"/>
      <c r="BK561" s="76"/>
      <c r="BL561" s="76"/>
      <c r="BM561" s="76"/>
      <c r="BN561" s="76"/>
      <c r="BO561" s="76"/>
      <c r="BP561" s="76"/>
      <c r="BQ561" s="76"/>
      <c r="BR561" s="76"/>
      <c r="BS561" s="76"/>
      <c r="BT561" s="76"/>
      <c r="BU561" s="76"/>
      <c r="BV561" s="76"/>
      <c r="BW561" s="76"/>
      <c r="BX561" s="76"/>
      <c r="BY561" s="76"/>
      <c r="BZ561" s="76"/>
      <c r="CA561" s="76"/>
      <c r="CB561" s="76"/>
      <c r="CC561" s="76"/>
      <c r="CD561" s="76"/>
      <c r="CE561" s="76"/>
      <c r="CF561" s="76"/>
      <c r="CG561" s="76"/>
      <c r="CH561" s="76"/>
      <c r="CI561" s="76"/>
      <c r="CJ561" s="76"/>
      <c r="CK561" s="76"/>
      <c r="CL561" s="76"/>
      <c r="CM561" s="76"/>
      <c r="CN561" s="76"/>
      <c r="CO561" s="76"/>
      <c r="CP561" s="76"/>
      <c r="CQ561" s="76"/>
      <c r="CR561" s="76"/>
      <c r="CS561" s="76"/>
      <c r="CT561" s="76"/>
      <c r="CU561" s="76"/>
      <c r="CV561" s="76"/>
      <c r="CW561" s="76"/>
      <c r="CX561" s="76"/>
      <c r="CY561" s="76"/>
      <c r="CZ561" s="76"/>
      <c r="DA561" s="76"/>
      <c r="DB561" s="76"/>
      <c r="DC561" s="76"/>
      <c r="DD561" s="76"/>
      <c r="DE561" s="76"/>
      <c r="DF561" s="76"/>
      <c r="DG561" s="76"/>
      <c r="DH561" s="76"/>
      <c r="DI561" s="76"/>
      <c r="DJ561" s="76"/>
      <c r="DK561" s="76"/>
      <c r="DL561" s="76"/>
      <c r="DM561" s="76"/>
      <c r="DN561" s="76"/>
      <c r="DO561" s="76"/>
      <c r="DP561" s="76"/>
      <c r="DQ561" s="76"/>
      <c r="DR561" s="76"/>
      <c r="DS561" s="76"/>
      <c r="DT561" s="76"/>
      <c r="DU561" s="76"/>
      <c r="DV561" s="76"/>
      <c r="DW561" s="76"/>
      <c r="DX561" s="76"/>
      <c r="DY561" s="76"/>
      <c r="DZ561" s="76"/>
      <c r="EA561" s="76"/>
      <c r="EB561" s="76"/>
      <c r="EC561" s="76"/>
      <c r="ED561" s="76"/>
      <c r="EE561" s="76"/>
      <c r="EF561" s="76"/>
      <c r="EG561" s="76"/>
      <c r="EH561" s="76"/>
      <c r="EI561" s="76"/>
      <c r="EJ561" s="76"/>
      <c r="EK561" s="76"/>
      <c r="EL561" s="76"/>
      <c r="EM561" s="76"/>
      <c r="EN561" s="76"/>
      <c r="EO561" s="76"/>
      <c r="EP561" s="76"/>
      <c r="EQ561" s="76"/>
      <c r="ER561" s="76"/>
      <c r="ES561" s="76"/>
      <c r="ET561" s="76"/>
      <c r="EU561" s="76"/>
      <c r="EV561" s="76"/>
      <c r="EW561" s="76"/>
      <c r="EX561" s="76"/>
      <c r="EY561" s="76"/>
      <c r="EZ561" s="76"/>
      <c r="FA561" s="76"/>
      <c r="FB561" s="76"/>
      <c r="FC561" s="76"/>
      <c r="FD561" s="76"/>
      <c r="FE561" s="76"/>
      <c r="FF561" s="76"/>
      <c r="FG561" s="76"/>
      <c r="FH561" s="76"/>
      <c r="FI561" s="76"/>
      <c r="FJ561" s="76"/>
      <c r="FK561" s="76"/>
      <c r="FL561" s="76"/>
      <c r="FM561" s="76"/>
      <c r="FN561" s="76"/>
      <c r="FO561" s="76"/>
      <c r="FP561" s="76"/>
      <c r="FQ561" s="76"/>
      <c r="FR561" s="76"/>
      <c r="FS561" s="76"/>
      <c r="FT561" s="76"/>
      <c r="FU561" s="76"/>
      <c r="FV561" s="76"/>
      <c r="FW561" s="76"/>
      <c r="FX561" s="76"/>
      <c r="FY561" s="76"/>
      <c r="FZ561" s="76"/>
      <c r="GA561" s="76"/>
      <c r="GB561" s="76"/>
      <c r="GC561" s="76"/>
      <c r="GD561" s="76"/>
      <c r="GE561" s="76"/>
      <c r="GF561" s="76"/>
      <c r="GG561" s="76"/>
      <c r="GH561" s="76"/>
      <c r="GI561" s="76"/>
      <c r="GJ561" s="76"/>
      <c r="GK561" s="76"/>
      <c r="GL561" s="76"/>
      <c r="GM561" s="76"/>
      <c r="GN561" s="76"/>
      <c r="GO561" s="76"/>
      <c r="GP561" s="76"/>
      <c r="GQ561" s="76"/>
      <c r="GR561" s="76"/>
      <c r="GS561" s="76"/>
      <c r="GT561" s="76"/>
      <c r="GU561" s="76"/>
      <c r="GV561" s="76"/>
    </row>
    <row r="562" spans="2:204" s="156" customFormat="1" ht="18.75">
      <c r="B562" s="169">
        <v>555</v>
      </c>
      <c r="C562" s="356">
        <v>44378</v>
      </c>
      <c r="D562" s="354" t="s">
        <v>954</v>
      </c>
      <c r="E562" s="354"/>
      <c r="F562" s="406">
        <v>44393</v>
      </c>
      <c r="G562" s="11">
        <v>1</v>
      </c>
      <c r="H562" s="125" t="s">
        <v>173</v>
      </c>
      <c r="I562" s="125" t="s">
        <v>355</v>
      </c>
      <c r="J562" s="123" t="s">
        <v>619</v>
      </c>
      <c r="K562" s="123" t="s">
        <v>1302</v>
      </c>
      <c r="L562" s="238">
        <v>9.7899999999999991</v>
      </c>
      <c r="M562" s="238">
        <v>9.7899999999999991</v>
      </c>
      <c r="N562" s="236">
        <f t="shared" si="35"/>
        <v>0</v>
      </c>
      <c r="O562" s="127">
        <v>44092</v>
      </c>
      <c r="P562" s="42">
        <v>10.033333333333333</v>
      </c>
      <c r="Q562" s="337" t="s">
        <v>1282</v>
      </c>
      <c r="R562" s="125" t="s">
        <v>53</v>
      </c>
      <c r="S562" s="125" t="s">
        <v>74</v>
      </c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  <c r="AE562" s="76"/>
      <c r="AF562" s="76"/>
      <c r="AG562" s="76"/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  <c r="AR562" s="76"/>
      <c r="AS562" s="76"/>
      <c r="AT562" s="76"/>
      <c r="AU562" s="76"/>
      <c r="AV562" s="76"/>
      <c r="AW562" s="76"/>
      <c r="AX562" s="76"/>
      <c r="AY562" s="76"/>
      <c r="AZ562" s="76"/>
      <c r="BA562" s="76"/>
      <c r="BB562" s="76"/>
      <c r="BC562" s="76"/>
      <c r="BD562" s="76"/>
      <c r="BE562" s="76"/>
      <c r="BF562" s="76"/>
      <c r="BG562" s="76"/>
      <c r="BH562" s="76"/>
      <c r="BI562" s="76"/>
      <c r="BJ562" s="76"/>
      <c r="BK562" s="76"/>
      <c r="BL562" s="76"/>
      <c r="BM562" s="76"/>
      <c r="BN562" s="76"/>
      <c r="BO562" s="76"/>
      <c r="BP562" s="76"/>
      <c r="BQ562" s="76"/>
      <c r="BR562" s="76"/>
      <c r="BS562" s="76"/>
      <c r="BT562" s="76"/>
      <c r="BU562" s="76"/>
      <c r="BV562" s="76"/>
      <c r="BW562" s="76"/>
      <c r="BX562" s="76"/>
      <c r="BY562" s="76"/>
      <c r="BZ562" s="76"/>
      <c r="CA562" s="76"/>
      <c r="CB562" s="76"/>
      <c r="CC562" s="76"/>
      <c r="CD562" s="76"/>
      <c r="CE562" s="76"/>
      <c r="CF562" s="76"/>
      <c r="CG562" s="76"/>
      <c r="CH562" s="76"/>
      <c r="CI562" s="76"/>
      <c r="CJ562" s="76"/>
      <c r="CK562" s="76"/>
      <c r="CL562" s="76"/>
      <c r="CM562" s="76"/>
      <c r="CN562" s="76"/>
      <c r="CO562" s="76"/>
      <c r="CP562" s="76"/>
      <c r="CQ562" s="76"/>
      <c r="CR562" s="76"/>
      <c r="CS562" s="76"/>
      <c r="CT562" s="76"/>
      <c r="CU562" s="76"/>
      <c r="CV562" s="76"/>
      <c r="CW562" s="76"/>
      <c r="CX562" s="76"/>
      <c r="CY562" s="76"/>
      <c r="CZ562" s="76"/>
      <c r="DA562" s="76"/>
      <c r="DB562" s="76"/>
      <c r="DC562" s="76"/>
      <c r="DD562" s="76"/>
      <c r="DE562" s="76"/>
      <c r="DF562" s="76"/>
      <c r="DG562" s="76"/>
      <c r="DH562" s="76"/>
      <c r="DI562" s="76"/>
      <c r="DJ562" s="76"/>
      <c r="DK562" s="76"/>
      <c r="DL562" s="76"/>
      <c r="DM562" s="76"/>
      <c r="DN562" s="76"/>
      <c r="DO562" s="76"/>
      <c r="DP562" s="76"/>
      <c r="DQ562" s="76"/>
      <c r="DR562" s="76"/>
      <c r="DS562" s="76"/>
      <c r="DT562" s="76"/>
      <c r="DU562" s="76"/>
      <c r="DV562" s="76"/>
      <c r="DW562" s="76"/>
      <c r="DX562" s="76"/>
      <c r="DY562" s="76"/>
      <c r="DZ562" s="76"/>
      <c r="EA562" s="76"/>
      <c r="EB562" s="76"/>
      <c r="EC562" s="76"/>
      <c r="ED562" s="76"/>
      <c r="EE562" s="76"/>
      <c r="EF562" s="76"/>
      <c r="EG562" s="76"/>
      <c r="EH562" s="76"/>
      <c r="EI562" s="76"/>
      <c r="EJ562" s="76"/>
      <c r="EK562" s="76"/>
      <c r="EL562" s="76"/>
      <c r="EM562" s="76"/>
      <c r="EN562" s="76"/>
      <c r="EO562" s="76"/>
      <c r="EP562" s="76"/>
      <c r="EQ562" s="76"/>
      <c r="ER562" s="76"/>
      <c r="ES562" s="76"/>
      <c r="ET562" s="76"/>
      <c r="EU562" s="76"/>
      <c r="EV562" s="76"/>
      <c r="EW562" s="76"/>
      <c r="EX562" s="76"/>
      <c r="EY562" s="76"/>
      <c r="EZ562" s="76"/>
      <c r="FA562" s="76"/>
      <c r="FB562" s="76"/>
      <c r="FC562" s="76"/>
      <c r="FD562" s="76"/>
      <c r="FE562" s="76"/>
      <c r="FF562" s="76"/>
      <c r="FG562" s="76"/>
      <c r="FH562" s="76"/>
      <c r="FI562" s="76"/>
      <c r="FJ562" s="76"/>
      <c r="FK562" s="76"/>
      <c r="FL562" s="76"/>
      <c r="FM562" s="76"/>
      <c r="FN562" s="76"/>
      <c r="FO562" s="76"/>
      <c r="FP562" s="76"/>
      <c r="FQ562" s="76"/>
      <c r="FR562" s="76"/>
      <c r="FS562" s="76"/>
      <c r="FT562" s="76"/>
      <c r="FU562" s="76"/>
      <c r="FV562" s="76"/>
      <c r="FW562" s="76"/>
      <c r="FX562" s="76"/>
      <c r="FY562" s="76"/>
      <c r="FZ562" s="76"/>
      <c r="GA562" s="76"/>
      <c r="GB562" s="76"/>
      <c r="GC562" s="76"/>
      <c r="GD562" s="76"/>
      <c r="GE562" s="76"/>
      <c r="GF562" s="76"/>
      <c r="GG562" s="76"/>
      <c r="GH562" s="76"/>
      <c r="GI562" s="76"/>
      <c r="GJ562" s="76"/>
      <c r="GK562" s="76"/>
      <c r="GL562" s="76"/>
      <c r="GM562" s="76"/>
      <c r="GN562" s="76"/>
      <c r="GO562" s="76"/>
      <c r="GP562" s="76"/>
      <c r="GQ562" s="76"/>
      <c r="GR562" s="76"/>
      <c r="GS562" s="76"/>
      <c r="GT562" s="76"/>
      <c r="GU562" s="76"/>
      <c r="GV562" s="76"/>
    </row>
    <row r="563" spans="2:204" s="156" customFormat="1" ht="18.75">
      <c r="B563" s="169">
        <v>556</v>
      </c>
      <c r="C563" s="356">
        <v>44378</v>
      </c>
      <c r="D563" s="354" t="s">
        <v>954</v>
      </c>
      <c r="E563" s="354"/>
      <c r="F563" s="406">
        <v>44393</v>
      </c>
      <c r="G563" s="11">
        <v>1</v>
      </c>
      <c r="H563" s="125" t="s">
        <v>173</v>
      </c>
      <c r="I563" s="125" t="s">
        <v>355</v>
      </c>
      <c r="J563" s="123" t="s">
        <v>119</v>
      </c>
      <c r="K563" s="123" t="s">
        <v>1049</v>
      </c>
      <c r="L563" s="238">
        <v>3.49</v>
      </c>
      <c r="M563" s="238">
        <v>3</v>
      </c>
      <c r="N563" s="236">
        <f t="shared" si="35"/>
        <v>0.49000000000000021</v>
      </c>
      <c r="O563" s="127">
        <v>44118</v>
      </c>
      <c r="P563" s="42">
        <v>9.1666666666666661</v>
      </c>
      <c r="Q563" s="337" t="s">
        <v>1282</v>
      </c>
      <c r="R563" s="125" t="s">
        <v>53</v>
      </c>
      <c r="S563" s="125" t="s">
        <v>74</v>
      </c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  <c r="AE563" s="76"/>
      <c r="AF563" s="76"/>
      <c r="AG563" s="76"/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  <c r="AR563" s="76"/>
      <c r="AS563" s="76"/>
      <c r="AT563" s="76"/>
      <c r="AU563" s="76"/>
      <c r="AV563" s="76"/>
      <c r="AW563" s="76"/>
      <c r="AX563" s="76"/>
      <c r="AY563" s="76"/>
      <c r="AZ563" s="76"/>
      <c r="BA563" s="76"/>
      <c r="BB563" s="76"/>
      <c r="BC563" s="76"/>
      <c r="BD563" s="76"/>
      <c r="BE563" s="76"/>
      <c r="BF563" s="76"/>
      <c r="BG563" s="76"/>
      <c r="BH563" s="76"/>
      <c r="BI563" s="76"/>
      <c r="BJ563" s="76"/>
      <c r="BK563" s="76"/>
      <c r="BL563" s="76"/>
      <c r="BM563" s="76"/>
      <c r="BN563" s="76"/>
      <c r="BO563" s="76"/>
      <c r="BP563" s="76"/>
      <c r="BQ563" s="76"/>
      <c r="BR563" s="76"/>
      <c r="BS563" s="76"/>
      <c r="BT563" s="76"/>
      <c r="BU563" s="76"/>
      <c r="BV563" s="76"/>
      <c r="BW563" s="76"/>
      <c r="BX563" s="76"/>
      <c r="BY563" s="76"/>
      <c r="BZ563" s="76"/>
      <c r="CA563" s="76"/>
      <c r="CB563" s="76"/>
      <c r="CC563" s="76"/>
      <c r="CD563" s="76"/>
      <c r="CE563" s="76"/>
      <c r="CF563" s="76"/>
      <c r="CG563" s="76"/>
      <c r="CH563" s="76"/>
      <c r="CI563" s="76"/>
      <c r="CJ563" s="76"/>
      <c r="CK563" s="76"/>
      <c r="CL563" s="76"/>
      <c r="CM563" s="76"/>
      <c r="CN563" s="76"/>
      <c r="CO563" s="76"/>
      <c r="CP563" s="76"/>
      <c r="CQ563" s="76"/>
      <c r="CR563" s="76"/>
      <c r="CS563" s="76"/>
      <c r="CT563" s="76"/>
      <c r="CU563" s="76"/>
      <c r="CV563" s="76"/>
      <c r="CW563" s="76"/>
      <c r="CX563" s="76"/>
      <c r="CY563" s="76"/>
      <c r="CZ563" s="76"/>
      <c r="DA563" s="76"/>
      <c r="DB563" s="76"/>
      <c r="DC563" s="76"/>
      <c r="DD563" s="76"/>
      <c r="DE563" s="76"/>
      <c r="DF563" s="76"/>
      <c r="DG563" s="76"/>
      <c r="DH563" s="76"/>
      <c r="DI563" s="76"/>
      <c r="DJ563" s="76"/>
      <c r="DK563" s="76"/>
      <c r="DL563" s="76"/>
      <c r="DM563" s="76"/>
      <c r="DN563" s="76"/>
      <c r="DO563" s="76"/>
      <c r="DP563" s="76"/>
      <c r="DQ563" s="76"/>
      <c r="DR563" s="76"/>
      <c r="DS563" s="76"/>
      <c r="DT563" s="76"/>
      <c r="DU563" s="76"/>
      <c r="DV563" s="76"/>
      <c r="DW563" s="76"/>
      <c r="DX563" s="76"/>
      <c r="DY563" s="76"/>
      <c r="DZ563" s="76"/>
      <c r="EA563" s="76"/>
      <c r="EB563" s="76"/>
      <c r="EC563" s="76"/>
      <c r="ED563" s="76"/>
      <c r="EE563" s="76"/>
      <c r="EF563" s="76"/>
      <c r="EG563" s="76"/>
      <c r="EH563" s="76"/>
      <c r="EI563" s="76"/>
      <c r="EJ563" s="76"/>
      <c r="EK563" s="76"/>
      <c r="EL563" s="76"/>
      <c r="EM563" s="76"/>
      <c r="EN563" s="76"/>
      <c r="EO563" s="76"/>
      <c r="EP563" s="76"/>
      <c r="EQ563" s="76"/>
      <c r="ER563" s="76"/>
      <c r="ES563" s="76"/>
      <c r="ET563" s="76"/>
      <c r="EU563" s="76"/>
      <c r="EV563" s="76"/>
      <c r="EW563" s="76"/>
      <c r="EX563" s="76"/>
      <c r="EY563" s="76"/>
      <c r="EZ563" s="76"/>
      <c r="FA563" s="76"/>
      <c r="FB563" s="76"/>
      <c r="FC563" s="76"/>
      <c r="FD563" s="76"/>
      <c r="FE563" s="76"/>
      <c r="FF563" s="76"/>
      <c r="FG563" s="76"/>
      <c r="FH563" s="76"/>
      <c r="FI563" s="76"/>
      <c r="FJ563" s="76"/>
      <c r="FK563" s="76"/>
      <c r="FL563" s="76"/>
      <c r="FM563" s="76"/>
      <c r="FN563" s="76"/>
      <c r="FO563" s="76"/>
      <c r="FP563" s="76"/>
      <c r="FQ563" s="76"/>
      <c r="FR563" s="76"/>
      <c r="FS563" s="76"/>
      <c r="FT563" s="76"/>
      <c r="FU563" s="76"/>
      <c r="FV563" s="76"/>
      <c r="FW563" s="76"/>
      <c r="FX563" s="76"/>
      <c r="FY563" s="76"/>
      <c r="FZ563" s="76"/>
      <c r="GA563" s="76"/>
      <c r="GB563" s="76"/>
      <c r="GC563" s="76"/>
      <c r="GD563" s="76"/>
      <c r="GE563" s="76"/>
      <c r="GF563" s="76"/>
      <c r="GG563" s="76"/>
      <c r="GH563" s="76"/>
      <c r="GI563" s="76"/>
      <c r="GJ563" s="76"/>
      <c r="GK563" s="76"/>
      <c r="GL563" s="76"/>
      <c r="GM563" s="76"/>
      <c r="GN563" s="76"/>
      <c r="GO563" s="76"/>
      <c r="GP563" s="76"/>
      <c r="GQ563" s="76"/>
      <c r="GR563" s="76"/>
      <c r="GS563" s="76"/>
      <c r="GT563" s="76"/>
      <c r="GU563" s="76"/>
      <c r="GV563" s="76"/>
    </row>
    <row r="564" spans="2:204" s="156" customFormat="1" ht="18.75">
      <c r="B564" s="169">
        <v>557</v>
      </c>
      <c r="C564" s="356">
        <v>44378</v>
      </c>
      <c r="D564" s="354" t="s">
        <v>954</v>
      </c>
      <c r="E564" s="354"/>
      <c r="F564" s="406">
        <v>44393</v>
      </c>
      <c r="G564" s="11">
        <v>1</v>
      </c>
      <c r="H564" s="125" t="s">
        <v>173</v>
      </c>
      <c r="I564" s="125" t="s">
        <v>355</v>
      </c>
      <c r="J564" s="123" t="s">
        <v>642</v>
      </c>
      <c r="K564" s="123" t="s">
        <v>1303</v>
      </c>
      <c r="L564" s="238">
        <v>1.92</v>
      </c>
      <c r="M564" s="238">
        <v>1.92</v>
      </c>
      <c r="N564" s="236">
        <f t="shared" si="35"/>
        <v>0</v>
      </c>
      <c r="O564" s="127">
        <v>44118</v>
      </c>
      <c r="P564" s="42">
        <v>9.1666666666666661</v>
      </c>
      <c r="Q564" s="337" t="s">
        <v>1282</v>
      </c>
      <c r="R564" s="125" t="s">
        <v>53</v>
      </c>
      <c r="S564" s="125" t="s">
        <v>84</v>
      </c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  <c r="AE564" s="76"/>
      <c r="AF564" s="76"/>
      <c r="AG564" s="76"/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  <c r="BA564" s="76"/>
      <c r="BB564" s="76"/>
      <c r="BC564" s="76"/>
      <c r="BD564" s="76"/>
      <c r="BE564" s="76"/>
      <c r="BF564" s="76"/>
      <c r="BG564" s="76"/>
      <c r="BH564" s="76"/>
      <c r="BI564" s="76"/>
      <c r="BJ564" s="76"/>
      <c r="BK564" s="76"/>
      <c r="BL564" s="76"/>
      <c r="BM564" s="76"/>
      <c r="BN564" s="76"/>
      <c r="BO564" s="76"/>
      <c r="BP564" s="76"/>
      <c r="BQ564" s="76"/>
      <c r="BR564" s="76"/>
      <c r="BS564" s="76"/>
      <c r="BT564" s="76"/>
      <c r="BU564" s="76"/>
      <c r="BV564" s="76"/>
      <c r="BW564" s="76"/>
      <c r="BX564" s="76"/>
      <c r="BY564" s="76"/>
      <c r="BZ564" s="76"/>
      <c r="CA564" s="76"/>
      <c r="CB564" s="76"/>
      <c r="CC564" s="76"/>
      <c r="CD564" s="76"/>
      <c r="CE564" s="76"/>
      <c r="CF564" s="76"/>
      <c r="CG564" s="76"/>
      <c r="CH564" s="76"/>
      <c r="CI564" s="76"/>
      <c r="CJ564" s="76"/>
      <c r="CK564" s="76"/>
      <c r="CL564" s="76"/>
      <c r="CM564" s="76"/>
      <c r="CN564" s="76"/>
      <c r="CO564" s="76"/>
      <c r="CP564" s="76"/>
      <c r="CQ564" s="76"/>
      <c r="CR564" s="76"/>
      <c r="CS564" s="76"/>
      <c r="CT564" s="76"/>
      <c r="CU564" s="76"/>
      <c r="CV564" s="76"/>
      <c r="CW564" s="76"/>
      <c r="CX564" s="76"/>
      <c r="CY564" s="76"/>
      <c r="CZ564" s="76"/>
      <c r="DA564" s="76"/>
      <c r="DB564" s="76"/>
      <c r="DC564" s="76"/>
      <c r="DD564" s="76"/>
      <c r="DE564" s="76"/>
      <c r="DF564" s="76"/>
      <c r="DG564" s="76"/>
      <c r="DH564" s="76"/>
      <c r="DI564" s="76"/>
      <c r="DJ564" s="76"/>
      <c r="DK564" s="76"/>
      <c r="DL564" s="76"/>
      <c r="DM564" s="76"/>
      <c r="DN564" s="76"/>
      <c r="DO564" s="76"/>
      <c r="DP564" s="76"/>
      <c r="DQ564" s="76"/>
      <c r="DR564" s="76"/>
      <c r="DS564" s="76"/>
      <c r="DT564" s="76"/>
      <c r="DU564" s="76"/>
      <c r="DV564" s="76"/>
      <c r="DW564" s="76"/>
      <c r="DX564" s="76"/>
      <c r="DY564" s="76"/>
      <c r="DZ564" s="76"/>
      <c r="EA564" s="76"/>
      <c r="EB564" s="76"/>
      <c r="EC564" s="76"/>
      <c r="ED564" s="76"/>
      <c r="EE564" s="76"/>
      <c r="EF564" s="76"/>
      <c r="EG564" s="76"/>
      <c r="EH564" s="76"/>
      <c r="EI564" s="76"/>
      <c r="EJ564" s="76"/>
      <c r="EK564" s="76"/>
      <c r="EL564" s="76"/>
      <c r="EM564" s="76"/>
      <c r="EN564" s="76"/>
      <c r="EO564" s="76"/>
      <c r="EP564" s="76"/>
      <c r="EQ564" s="76"/>
      <c r="ER564" s="76"/>
      <c r="ES564" s="76"/>
      <c r="ET564" s="76"/>
      <c r="EU564" s="76"/>
      <c r="EV564" s="76"/>
      <c r="EW564" s="76"/>
      <c r="EX564" s="76"/>
      <c r="EY564" s="76"/>
      <c r="EZ564" s="76"/>
      <c r="FA564" s="76"/>
      <c r="FB564" s="76"/>
      <c r="FC564" s="76"/>
      <c r="FD564" s="76"/>
      <c r="FE564" s="76"/>
      <c r="FF564" s="76"/>
      <c r="FG564" s="76"/>
      <c r="FH564" s="76"/>
      <c r="FI564" s="76"/>
      <c r="FJ564" s="76"/>
      <c r="FK564" s="76"/>
      <c r="FL564" s="76"/>
      <c r="FM564" s="76"/>
      <c r="FN564" s="76"/>
      <c r="FO564" s="76"/>
      <c r="FP564" s="76"/>
      <c r="FQ564" s="76"/>
      <c r="FR564" s="76"/>
      <c r="FS564" s="76"/>
      <c r="FT564" s="76"/>
      <c r="FU564" s="76"/>
      <c r="FV564" s="76"/>
      <c r="FW564" s="76"/>
      <c r="FX564" s="76"/>
      <c r="FY564" s="76"/>
      <c r="FZ564" s="76"/>
      <c r="GA564" s="76"/>
      <c r="GB564" s="76"/>
      <c r="GC564" s="76"/>
      <c r="GD564" s="76"/>
      <c r="GE564" s="76"/>
      <c r="GF564" s="76"/>
      <c r="GG564" s="76"/>
      <c r="GH564" s="76"/>
      <c r="GI564" s="76"/>
      <c r="GJ564" s="76"/>
      <c r="GK564" s="76"/>
      <c r="GL564" s="76"/>
      <c r="GM564" s="76"/>
      <c r="GN564" s="76"/>
      <c r="GO564" s="76"/>
      <c r="GP564" s="76"/>
      <c r="GQ564" s="76"/>
      <c r="GR564" s="76"/>
      <c r="GS564" s="76"/>
      <c r="GT564" s="76"/>
      <c r="GU564" s="76"/>
      <c r="GV564" s="76"/>
    </row>
    <row r="565" spans="2:204" s="156" customFormat="1" ht="18.75">
      <c r="B565" s="169">
        <v>558</v>
      </c>
      <c r="C565" s="356">
        <v>44378</v>
      </c>
      <c r="D565" s="354" t="s">
        <v>954</v>
      </c>
      <c r="E565" s="354"/>
      <c r="F565" s="406">
        <v>44393</v>
      </c>
      <c r="G565" s="11">
        <v>1</v>
      </c>
      <c r="H565" s="125" t="s">
        <v>173</v>
      </c>
      <c r="I565" s="125" t="s">
        <v>355</v>
      </c>
      <c r="J565" s="123" t="s">
        <v>121</v>
      </c>
      <c r="K565" s="123" t="s">
        <v>1304</v>
      </c>
      <c r="L565" s="238">
        <v>4.55</v>
      </c>
      <c r="M565" s="238">
        <v>4.55</v>
      </c>
      <c r="N565" s="236">
        <f t="shared" si="35"/>
        <v>0</v>
      </c>
      <c r="O565" s="127">
        <v>44046</v>
      </c>
      <c r="P565" s="42">
        <v>11.566666666666666</v>
      </c>
      <c r="Q565" s="337" t="s">
        <v>1282</v>
      </c>
      <c r="R565" s="125" t="s">
        <v>54</v>
      </c>
      <c r="S565" s="125" t="s">
        <v>130</v>
      </c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  <c r="AE565" s="76"/>
      <c r="AF565" s="76"/>
      <c r="AG565" s="76"/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  <c r="BA565" s="76"/>
      <c r="BB565" s="76"/>
      <c r="BC565" s="76"/>
      <c r="BD565" s="76"/>
      <c r="BE565" s="76"/>
      <c r="BF565" s="76"/>
      <c r="BG565" s="76"/>
      <c r="BH565" s="76"/>
      <c r="BI565" s="76"/>
      <c r="BJ565" s="76"/>
      <c r="BK565" s="76"/>
      <c r="BL565" s="76"/>
      <c r="BM565" s="76"/>
      <c r="BN565" s="76"/>
      <c r="BO565" s="76"/>
      <c r="BP565" s="76"/>
      <c r="BQ565" s="76"/>
      <c r="BR565" s="76"/>
      <c r="BS565" s="76"/>
      <c r="BT565" s="76"/>
      <c r="BU565" s="76"/>
      <c r="BV565" s="76"/>
      <c r="BW565" s="76"/>
      <c r="BX565" s="76"/>
      <c r="BY565" s="76"/>
      <c r="BZ565" s="76"/>
      <c r="CA565" s="76"/>
      <c r="CB565" s="76"/>
      <c r="CC565" s="76"/>
      <c r="CD565" s="76"/>
      <c r="CE565" s="76"/>
      <c r="CF565" s="76"/>
      <c r="CG565" s="76"/>
      <c r="CH565" s="76"/>
      <c r="CI565" s="76"/>
      <c r="CJ565" s="76"/>
      <c r="CK565" s="76"/>
      <c r="CL565" s="76"/>
      <c r="CM565" s="76"/>
      <c r="CN565" s="76"/>
      <c r="CO565" s="76"/>
      <c r="CP565" s="76"/>
      <c r="CQ565" s="76"/>
      <c r="CR565" s="76"/>
      <c r="CS565" s="76"/>
      <c r="CT565" s="76"/>
      <c r="CU565" s="76"/>
      <c r="CV565" s="76"/>
      <c r="CW565" s="76"/>
      <c r="CX565" s="76"/>
      <c r="CY565" s="76"/>
      <c r="CZ565" s="76"/>
      <c r="DA565" s="76"/>
      <c r="DB565" s="76"/>
      <c r="DC565" s="76"/>
      <c r="DD565" s="76"/>
      <c r="DE565" s="76"/>
      <c r="DF565" s="76"/>
      <c r="DG565" s="76"/>
      <c r="DH565" s="76"/>
      <c r="DI565" s="76"/>
      <c r="DJ565" s="76"/>
      <c r="DK565" s="76"/>
      <c r="DL565" s="76"/>
      <c r="DM565" s="76"/>
      <c r="DN565" s="76"/>
      <c r="DO565" s="76"/>
      <c r="DP565" s="76"/>
      <c r="DQ565" s="76"/>
      <c r="DR565" s="76"/>
      <c r="DS565" s="76"/>
      <c r="DT565" s="76"/>
      <c r="DU565" s="76"/>
      <c r="DV565" s="76"/>
      <c r="DW565" s="76"/>
      <c r="DX565" s="76"/>
      <c r="DY565" s="76"/>
      <c r="DZ565" s="76"/>
      <c r="EA565" s="76"/>
      <c r="EB565" s="76"/>
      <c r="EC565" s="76"/>
      <c r="ED565" s="76"/>
      <c r="EE565" s="76"/>
      <c r="EF565" s="76"/>
      <c r="EG565" s="76"/>
      <c r="EH565" s="76"/>
      <c r="EI565" s="76"/>
      <c r="EJ565" s="76"/>
      <c r="EK565" s="76"/>
      <c r="EL565" s="76"/>
      <c r="EM565" s="76"/>
      <c r="EN565" s="76"/>
      <c r="EO565" s="76"/>
      <c r="EP565" s="76"/>
      <c r="EQ565" s="76"/>
      <c r="ER565" s="76"/>
      <c r="ES565" s="76"/>
      <c r="ET565" s="76"/>
      <c r="EU565" s="76"/>
      <c r="EV565" s="76"/>
      <c r="EW565" s="76"/>
      <c r="EX565" s="76"/>
      <c r="EY565" s="76"/>
      <c r="EZ565" s="76"/>
      <c r="FA565" s="76"/>
      <c r="FB565" s="76"/>
      <c r="FC565" s="76"/>
      <c r="FD565" s="76"/>
      <c r="FE565" s="76"/>
      <c r="FF565" s="76"/>
      <c r="FG565" s="76"/>
      <c r="FH565" s="76"/>
      <c r="FI565" s="76"/>
      <c r="FJ565" s="76"/>
      <c r="FK565" s="76"/>
      <c r="FL565" s="76"/>
      <c r="FM565" s="76"/>
      <c r="FN565" s="76"/>
      <c r="FO565" s="76"/>
      <c r="FP565" s="76"/>
      <c r="FQ565" s="76"/>
      <c r="FR565" s="76"/>
      <c r="FS565" s="76"/>
      <c r="FT565" s="76"/>
      <c r="FU565" s="76"/>
      <c r="FV565" s="76"/>
      <c r="FW565" s="76"/>
      <c r="FX565" s="76"/>
      <c r="FY565" s="76"/>
      <c r="FZ565" s="76"/>
      <c r="GA565" s="76"/>
      <c r="GB565" s="76"/>
      <c r="GC565" s="76"/>
      <c r="GD565" s="76"/>
      <c r="GE565" s="76"/>
      <c r="GF565" s="76"/>
      <c r="GG565" s="76"/>
      <c r="GH565" s="76"/>
      <c r="GI565" s="76"/>
      <c r="GJ565" s="76"/>
      <c r="GK565" s="76"/>
      <c r="GL565" s="76"/>
      <c r="GM565" s="76"/>
      <c r="GN565" s="76"/>
      <c r="GO565" s="76"/>
      <c r="GP565" s="76"/>
      <c r="GQ565" s="76"/>
      <c r="GR565" s="76"/>
      <c r="GS565" s="76"/>
      <c r="GT565" s="76"/>
      <c r="GU565" s="76"/>
      <c r="GV565" s="76"/>
    </row>
    <row r="566" spans="2:204" s="156" customFormat="1" ht="18.75">
      <c r="B566" s="169">
        <v>559</v>
      </c>
      <c r="C566" s="356">
        <v>44378</v>
      </c>
      <c r="D566" s="354" t="s">
        <v>954</v>
      </c>
      <c r="E566" s="354"/>
      <c r="F566" s="406">
        <v>44393</v>
      </c>
      <c r="G566" s="11">
        <v>1</v>
      </c>
      <c r="H566" s="125" t="s">
        <v>721</v>
      </c>
      <c r="I566" s="125" t="s">
        <v>420</v>
      </c>
      <c r="J566" s="123" t="s">
        <v>741</v>
      </c>
      <c r="K566" s="123" t="s">
        <v>871</v>
      </c>
      <c r="L566" s="238">
        <v>6.71</v>
      </c>
      <c r="M566" s="238">
        <v>0.2</v>
      </c>
      <c r="N566" s="236">
        <f t="shared" si="35"/>
        <v>6.51</v>
      </c>
      <c r="O566" s="127">
        <v>44159</v>
      </c>
      <c r="P566" s="42">
        <v>7.8</v>
      </c>
      <c r="Q566" s="337" t="s">
        <v>1282</v>
      </c>
      <c r="R566" s="125" t="s">
        <v>20</v>
      </c>
      <c r="S566" s="125" t="s">
        <v>747</v>
      </c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  <c r="AE566" s="76"/>
      <c r="AF566" s="76"/>
      <c r="AG566" s="76"/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  <c r="AR566" s="76"/>
      <c r="AS566" s="76"/>
      <c r="AT566" s="76"/>
      <c r="AU566" s="76"/>
      <c r="AV566" s="76"/>
      <c r="AW566" s="76"/>
      <c r="AX566" s="76"/>
      <c r="AY566" s="76"/>
      <c r="AZ566" s="76"/>
      <c r="BA566" s="76"/>
      <c r="BB566" s="76"/>
      <c r="BC566" s="76"/>
      <c r="BD566" s="76"/>
      <c r="BE566" s="76"/>
      <c r="BF566" s="76"/>
      <c r="BG566" s="76"/>
      <c r="BH566" s="76"/>
      <c r="BI566" s="76"/>
      <c r="BJ566" s="76"/>
      <c r="BK566" s="76"/>
      <c r="BL566" s="76"/>
      <c r="BM566" s="76"/>
      <c r="BN566" s="76"/>
      <c r="BO566" s="76"/>
      <c r="BP566" s="76"/>
      <c r="BQ566" s="76"/>
      <c r="BR566" s="76"/>
      <c r="BS566" s="76"/>
      <c r="BT566" s="76"/>
      <c r="BU566" s="76"/>
      <c r="BV566" s="76"/>
      <c r="BW566" s="76"/>
      <c r="BX566" s="76"/>
      <c r="BY566" s="76"/>
      <c r="BZ566" s="76"/>
      <c r="CA566" s="76"/>
      <c r="CB566" s="76"/>
      <c r="CC566" s="76"/>
      <c r="CD566" s="76"/>
      <c r="CE566" s="76"/>
      <c r="CF566" s="76"/>
      <c r="CG566" s="76"/>
      <c r="CH566" s="76"/>
      <c r="CI566" s="76"/>
      <c r="CJ566" s="76"/>
      <c r="CK566" s="76"/>
      <c r="CL566" s="76"/>
      <c r="CM566" s="76"/>
      <c r="CN566" s="76"/>
      <c r="CO566" s="76"/>
      <c r="CP566" s="76"/>
      <c r="CQ566" s="76"/>
      <c r="CR566" s="76"/>
      <c r="CS566" s="76"/>
      <c r="CT566" s="76"/>
      <c r="CU566" s="76"/>
      <c r="CV566" s="76"/>
      <c r="CW566" s="76"/>
      <c r="CX566" s="76"/>
      <c r="CY566" s="76"/>
      <c r="CZ566" s="76"/>
      <c r="DA566" s="76"/>
      <c r="DB566" s="76"/>
      <c r="DC566" s="76"/>
      <c r="DD566" s="76"/>
      <c r="DE566" s="76"/>
      <c r="DF566" s="76"/>
      <c r="DG566" s="76"/>
      <c r="DH566" s="76"/>
      <c r="DI566" s="76"/>
      <c r="DJ566" s="76"/>
      <c r="DK566" s="76"/>
      <c r="DL566" s="76"/>
      <c r="DM566" s="76"/>
      <c r="DN566" s="76"/>
      <c r="DO566" s="76"/>
      <c r="DP566" s="76"/>
      <c r="DQ566" s="76"/>
      <c r="DR566" s="76"/>
      <c r="DS566" s="76"/>
      <c r="DT566" s="76"/>
      <c r="DU566" s="76"/>
      <c r="DV566" s="76"/>
      <c r="DW566" s="76"/>
      <c r="DX566" s="76"/>
      <c r="DY566" s="76"/>
      <c r="DZ566" s="76"/>
      <c r="EA566" s="76"/>
      <c r="EB566" s="76"/>
      <c r="EC566" s="76"/>
      <c r="ED566" s="76"/>
      <c r="EE566" s="76"/>
      <c r="EF566" s="76"/>
      <c r="EG566" s="76"/>
      <c r="EH566" s="76"/>
      <c r="EI566" s="76"/>
      <c r="EJ566" s="76"/>
      <c r="EK566" s="76"/>
      <c r="EL566" s="76"/>
      <c r="EM566" s="76"/>
      <c r="EN566" s="76"/>
      <c r="EO566" s="76"/>
      <c r="EP566" s="76"/>
      <c r="EQ566" s="76"/>
      <c r="ER566" s="76"/>
      <c r="ES566" s="76"/>
      <c r="ET566" s="76"/>
      <c r="EU566" s="76"/>
      <c r="EV566" s="76"/>
      <c r="EW566" s="76"/>
      <c r="EX566" s="76"/>
      <c r="EY566" s="76"/>
      <c r="EZ566" s="76"/>
      <c r="FA566" s="76"/>
      <c r="FB566" s="76"/>
      <c r="FC566" s="76"/>
      <c r="FD566" s="76"/>
      <c r="FE566" s="76"/>
      <c r="FF566" s="76"/>
      <c r="FG566" s="76"/>
      <c r="FH566" s="76"/>
      <c r="FI566" s="76"/>
      <c r="FJ566" s="76"/>
      <c r="FK566" s="76"/>
      <c r="FL566" s="76"/>
      <c r="FM566" s="76"/>
      <c r="FN566" s="76"/>
      <c r="FO566" s="76"/>
      <c r="FP566" s="76"/>
      <c r="FQ566" s="76"/>
      <c r="FR566" s="76"/>
      <c r="FS566" s="76"/>
      <c r="FT566" s="76"/>
      <c r="FU566" s="76"/>
      <c r="FV566" s="76"/>
      <c r="FW566" s="76"/>
      <c r="FX566" s="76"/>
      <c r="FY566" s="76"/>
      <c r="FZ566" s="76"/>
      <c r="GA566" s="76"/>
      <c r="GB566" s="76"/>
      <c r="GC566" s="76"/>
      <c r="GD566" s="76"/>
      <c r="GE566" s="76"/>
      <c r="GF566" s="76"/>
      <c r="GG566" s="76"/>
      <c r="GH566" s="76"/>
      <c r="GI566" s="76"/>
      <c r="GJ566" s="76"/>
      <c r="GK566" s="76"/>
      <c r="GL566" s="76"/>
      <c r="GM566" s="76"/>
      <c r="GN566" s="76"/>
      <c r="GO566" s="76"/>
      <c r="GP566" s="76"/>
      <c r="GQ566" s="76"/>
      <c r="GR566" s="76"/>
      <c r="GS566" s="76"/>
      <c r="GT566" s="76"/>
      <c r="GU566" s="76"/>
      <c r="GV566" s="76"/>
    </row>
    <row r="567" spans="2:204" s="156" customFormat="1" ht="18.75">
      <c r="B567" s="169">
        <v>560</v>
      </c>
      <c r="C567" s="356">
        <v>44378</v>
      </c>
      <c r="D567" s="354" t="s">
        <v>954</v>
      </c>
      <c r="E567" s="354"/>
      <c r="F567" s="406">
        <v>44393</v>
      </c>
      <c r="G567" s="11">
        <v>2</v>
      </c>
      <c r="H567" s="125" t="s">
        <v>71</v>
      </c>
      <c r="I567" s="125" t="s">
        <v>917</v>
      </c>
      <c r="J567" s="123" t="s">
        <v>172</v>
      </c>
      <c r="K567" s="123" t="s">
        <v>1305</v>
      </c>
      <c r="L567" s="238">
        <v>1.36</v>
      </c>
      <c r="M567" s="238">
        <v>1.36</v>
      </c>
      <c r="N567" s="236">
        <f t="shared" si="35"/>
        <v>0</v>
      </c>
      <c r="O567" s="127">
        <v>44017</v>
      </c>
      <c r="P567" s="42">
        <v>12.533333333333333</v>
      </c>
      <c r="Q567" s="337" t="s">
        <v>1282</v>
      </c>
      <c r="R567" s="125" t="s">
        <v>20</v>
      </c>
      <c r="S567" s="125" t="s">
        <v>55</v>
      </c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  <c r="AE567" s="76"/>
      <c r="AF567" s="76"/>
      <c r="AG567" s="76"/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  <c r="BA567" s="76"/>
      <c r="BB567" s="76"/>
      <c r="BC567" s="76"/>
      <c r="BD567" s="76"/>
      <c r="BE567" s="76"/>
      <c r="BF567" s="76"/>
      <c r="BG567" s="76"/>
      <c r="BH567" s="76"/>
      <c r="BI567" s="76"/>
      <c r="BJ567" s="76"/>
      <c r="BK567" s="76"/>
      <c r="BL567" s="76"/>
      <c r="BM567" s="76"/>
      <c r="BN567" s="76"/>
      <c r="BO567" s="76"/>
      <c r="BP567" s="76"/>
      <c r="BQ567" s="76"/>
      <c r="BR567" s="76"/>
      <c r="BS567" s="76"/>
      <c r="BT567" s="76"/>
      <c r="BU567" s="76"/>
      <c r="BV567" s="76"/>
      <c r="BW567" s="76"/>
      <c r="BX567" s="76"/>
      <c r="BY567" s="76"/>
      <c r="BZ567" s="76"/>
      <c r="CA567" s="76"/>
      <c r="CB567" s="76"/>
      <c r="CC567" s="76"/>
      <c r="CD567" s="76"/>
      <c r="CE567" s="76"/>
      <c r="CF567" s="76"/>
      <c r="CG567" s="76"/>
      <c r="CH567" s="76"/>
      <c r="CI567" s="76"/>
      <c r="CJ567" s="76"/>
      <c r="CK567" s="76"/>
      <c r="CL567" s="76"/>
      <c r="CM567" s="76"/>
      <c r="CN567" s="76"/>
      <c r="CO567" s="76"/>
      <c r="CP567" s="76"/>
      <c r="CQ567" s="76"/>
      <c r="CR567" s="76"/>
      <c r="CS567" s="76"/>
      <c r="CT567" s="76"/>
      <c r="CU567" s="76"/>
      <c r="CV567" s="76"/>
      <c r="CW567" s="76"/>
      <c r="CX567" s="76"/>
      <c r="CY567" s="76"/>
      <c r="CZ567" s="76"/>
      <c r="DA567" s="76"/>
      <c r="DB567" s="76"/>
      <c r="DC567" s="76"/>
      <c r="DD567" s="76"/>
      <c r="DE567" s="76"/>
      <c r="DF567" s="76"/>
      <c r="DG567" s="76"/>
      <c r="DH567" s="76"/>
      <c r="DI567" s="76"/>
      <c r="DJ567" s="76"/>
      <c r="DK567" s="76"/>
      <c r="DL567" s="76"/>
      <c r="DM567" s="76"/>
      <c r="DN567" s="76"/>
      <c r="DO567" s="76"/>
      <c r="DP567" s="76"/>
      <c r="DQ567" s="76"/>
      <c r="DR567" s="76"/>
      <c r="DS567" s="76"/>
      <c r="DT567" s="76"/>
      <c r="DU567" s="76"/>
      <c r="DV567" s="76"/>
      <c r="DW567" s="76"/>
      <c r="DX567" s="76"/>
      <c r="DY567" s="76"/>
      <c r="DZ567" s="76"/>
      <c r="EA567" s="76"/>
      <c r="EB567" s="76"/>
      <c r="EC567" s="76"/>
      <c r="ED567" s="76"/>
      <c r="EE567" s="76"/>
      <c r="EF567" s="76"/>
      <c r="EG567" s="76"/>
      <c r="EH567" s="76"/>
      <c r="EI567" s="76"/>
      <c r="EJ567" s="76"/>
      <c r="EK567" s="76"/>
      <c r="EL567" s="76"/>
      <c r="EM567" s="76"/>
      <c r="EN567" s="76"/>
      <c r="EO567" s="76"/>
      <c r="EP567" s="76"/>
      <c r="EQ567" s="76"/>
      <c r="ER567" s="76"/>
      <c r="ES567" s="76"/>
      <c r="ET567" s="76"/>
      <c r="EU567" s="76"/>
      <c r="EV567" s="76"/>
      <c r="EW567" s="76"/>
      <c r="EX567" s="76"/>
      <c r="EY567" s="76"/>
      <c r="EZ567" s="76"/>
      <c r="FA567" s="76"/>
      <c r="FB567" s="76"/>
      <c r="FC567" s="76"/>
      <c r="FD567" s="76"/>
      <c r="FE567" s="76"/>
      <c r="FF567" s="76"/>
      <c r="FG567" s="76"/>
      <c r="FH567" s="76"/>
      <c r="FI567" s="76"/>
      <c r="FJ567" s="76"/>
      <c r="FK567" s="76"/>
      <c r="FL567" s="76"/>
      <c r="FM567" s="76"/>
      <c r="FN567" s="76"/>
      <c r="FO567" s="76"/>
      <c r="FP567" s="76"/>
      <c r="FQ567" s="76"/>
      <c r="FR567" s="76"/>
      <c r="FS567" s="76"/>
      <c r="FT567" s="76"/>
      <c r="FU567" s="76"/>
      <c r="FV567" s="76"/>
      <c r="FW567" s="76"/>
      <c r="FX567" s="76"/>
      <c r="FY567" s="76"/>
      <c r="FZ567" s="76"/>
      <c r="GA567" s="76"/>
      <c r="GB567" s="76"/>
      <c r="GC567" s="76"/>
      <c r="GD567" s="76"/>
      <c r="GE567" s="76"/>
      <c r="GF567" s="76"/>
      <c r="GG567" s="76"/>
      <c r="GH567" s="76"/>
      <c r="GI567" s="76"/>
      <c r="GJ567" s="76"/>
      <c r="GK567" s="76"/>
      <c r="GL567" s="76"/>
      <c r="GM567" s="76"/>
      <c r="GN567" s="76"/>
      <c r="GO567" s="76"/>
      <c r="GP567" s="76"/>
      <c r="GQ567" s="76"/>
      <c r="GR567" s="76"/>
      <c r="GS567" s="76"/>
      <c r="GT567" s="76"/>
      <c r="GU567" s="76"/>
      <c r="GV567" s="76"/>
    </row>
    <row r="568" spans="2:204" s="156" customFormat="1" ht="18.75">
      <c r="B568" s="169">
        <v>561</v>
      </c>
      <c r="C568" s="356">
        <v>44378</v>
      </c>
      <c r="D568" s="354" t="s">
        <v>954</v>
      </c>
      <c r="E568" s="354"/>
      <c r="F568" s="406">
        <v>44393</v>
      </c>
      <c r="G568" s="11">
        <v>2</v>
      </c>
      <c r="H568" s="125" t="s">
        <v>213</v>
      </c>
      <c r="I568" s="125" t="s">
        <v>1306</v>
      </c>
      <c r="J568" s="123" t="s">
        <v>172</v>
      </c>
      <c r="K568" s="123" t="s">
        <v>171</v>
      </c>
      <c r="L568" s="238">
        <v>4.1900000000000004</v>
      </c>
      <c r="M568" s="238">
        <v>4.1900000000000004</v>
      </c>
      <c r="N568" s="236">
        <f t="shared" si="35"/>
        <v>0</v>
      </c>
      <c r="O568" s="127">
        <v>44023</v>
      </c>
      <c r="P568" s="42">
        <v>12.333333333333334</v>
      </c>
      <c r="Q568" s="337" t="s">
        <v>1282</v>
      </c>
      <c r="R568" s="125" t="s">
        <v>20</v>
      </c>
      <c r="S568" s="125" t="s">
        <v>55</v>
      </c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  <c r="AE568" s="76"/>
      <c r="AF568" s="76"/>
      <c r="AG568" s="76"/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  <c r="AR568" s="76"/>
      <c r="AS568" s="76"/>
      <c r="AT568" s="76"/>
      <c r="AU568" s="76"/>
      <c r="AV568" s="76"/>
      <c r="AW568" s="76"/>
      <c r="AX568" s="76"/>
      <c r="AY568" s="76"/>
      <c r="AZ568" s="76"/>
      <c r="BA568" s="76"/>
      <c r="BB568" s="76"/>
      <c r="BC568" s="76"/>
      <c r="BD568" s="76"/>
      <c r="BE568" s="76"/>
      <c r="BF568" s="76"/>
      <c r="BG568" s="76"/>
      <c r="BH568" s="76"/>
      <c r="BI568" s="76"/>
      <c r="BJ568" s="76"/>
      <c r="BK568" s="76"/>
      <c r="BL568" s="76"/>
      <c r="BM568" s="76"/>
      <c r="BN568" s="76"/>
      <c r="BO568" s="76"/>
      <c r="BP568" s="76"/>
      <c r="BQ568" s="76"/>
      <c r="BR568" s="76"/>
      <c r="BS568" s="76"/>
      <c r="BT568" s="76"/>
      <c r="BU568" s="76"/>
      <c r="BV568" s="76"/>
      <c r="BW568" s="76"/>
      <c r="BX568" s="76"/>
      <c r="BY568" s="76"/>
      <c r="BZ568" s="76"/>
      <c r="CA568" s="76"/>
      <c r="CB568" s="76"/>
      <c r="CC568" s="76"/>
      <c r="CD568" s="76"/>
      <c r="CE568" s="76"/>
      <c r="CF568" s="76"/>
      <c r="CG568" s="76"/>
      <c r="CH568" s="76"/>
      <c r="CI568" s="76"/>
      <c r="CJ568" s="76"/>
      <c r="CK568" s="76"/>
      <c r="CL568" s="76"/>
      <c r="CM568" s="76"/>
      <c r="CN568" s="76"/>
      <c r="CO568" s="76"/>
      <c r="CP568" s="76"/>
      <c r="CQ568" s="76"/>
      <c r="CR568" s="76"/>
      <c r="CS568" s="76"/>
      <c r="CT568" s="76"/>
      <c r="CU568" s="76"/>
      <c r="CV568" s="76"/>
      <c r="CW568" s="76"/>
      <c r="CX568" s="76"/>
      <c r="CY568" s="76"/>
      <c r="CZ568" s="76"/>
      <c r="DA568" s="76"/>
      <c r="DB568" s="76"/>
      <c r="DC568" s="76"/>
      <c r="DD568" s="76"/>
      <c r="DE568" s="76"/>
      <c r="DF568" s="76"/>
      <c r="DG568" s="76"/>
      <c r="DH568" s="76"/>
      <c r="DI568" s="76"/>
      <c r="DJ568" s="76"/>
      <c r="DK568" s="76"/>
      <c r="DL568" s="76"/>
      <c r="DM568" s="76"/>
      <c r="DN568" s="76"/>
      <c r="DO568" s="76"/>
      <c r="DP568" s="76"/>
      <c r="DQ568" s="76"/>
      <c r="DR568" s="76"/>
      <c r="DS568" s="76"/>
      <c r="DT568" s="76"/>
      <c r="DU568" s="76"/>
      <c r="DV568" s="76"/>
      <c r="DW568" s="76"/>
      <c r="DX568" s="76"/>
      <c r="DY568" s="76"/>
      <c r="DZ568" s="76"/>
      <c r="EA568" s="76"/>
      <c r="EB568" s="76"/>
      <c r="EC568" s="76"/>
      <c r="ED568" s="76"/>
      <c r="EE568" s="76"/>
      <c r="EF568" s="76"/>
      <c r="EG568" s="76"/>
      <c r="EH568" s="76"/>
      <c r="EI568" s="76"/>
      <c r="EJ568" s="76"/>
      <c r="EK568" s="76"/>
      <c r="EL568" s="76"/>
      <c r="EM568" s="76"/>
      <c r="EN568" s="76"/>
      <c r="EO568" s="76"/>
      <c r="EP568" s="76"/>
      <c r="EQ568" s="76"/>
      <c r="ER568" s="76"/>
      <c r="ES568" s="76"/>
      <c r="ET568" s="76"/>
      <c r="EU568" s="76"/>
      <c r="EV568" s="76"/>
      <c r="EW568" s="76"/>
      <c r="EX568" s="76"/>
      <c r="EY568" s="76"/>
      <c r="EZ568" s="76"/>
      <c r="FA568" s="76"/>
      <c r="FB568" s="76"/>
      <c r="FC568" s="76"/>
      <c r="FD568" s="76"/>
      <c r="FE568" s="76"/>
      <c r="FF568" s="76"/>
      <c r="FG568" s="76"/>
      <c r="FH568" s="76"/>
      <c r="FI568" s="76"/>
      <c r="FJ568" s="76"/>
      <c r="FK568" s="76"/>
      <c r="FL568" s="76"/>
      <c r="FM568" s="76"/>
      <c r="FN568" s="76"/>
      <c r="FO568" s="76"/>
      <c r="FP568" s="76"/>
      <c r="FQ568" s="76"/>
      <c r="FR568" s="76"/>
      <c r="FS568" s="76"/>
      <c r="FT568" s="76"/>
      <c r="FU568" s="76"/>
      <c r="FV568" s="76"/>
      <c r="FW568" s="76"/>
      <c r="FX568" s="76"/>
      <c r="FY568" s="76"/>
      <c r="FZ568" s="76"/>
      <c r="GA568" s="76"/>
      <c r="GB568" s="76"/>
      <c r="GC568" s="76"/>
      <c r="GD568" s="76"/>
      <c r="GE568" s="76"/>
      <c r="GF568" s="76"/>
      <c r="GG568" s="76"/>
      <c r="GH568" s="76"/>
      <c r="GI568" s="76"/>
      <c r="GJ568" s="76"/>
      <c r="GK568" s="76"/>
      <c r="GL568" s="76"/>
      <c r="GM568" s="76"/>
      <c r="GN568" s="76"/>
      <c r="GO568" s="76"/>
      <c r="GP568" s="76"/>
      <c r="GQ568" s="76"/>
      <c r="GR568" s="76"/>
      <c r="GS568" s="76"/>
      <c r="GT568" s="76"/>
      <c r="GU568" s="76"/>
      <c r="GV568" s="76"/>
    </row>
    <row r="569" spans="2:204" s="156" customFormat="1" ht="18.75">
      <c r="B569" s="169">
        <v>562</v>
      </c>
      <c r="C569" s="356">
        <v>44378</v>
      </c>
      <c r="D569" s="354" t="s">
        <v>954</v>
      </c>
      <c r="E569" s="354"/>
      <c r="F569" s="406">
        <v>44393</v>
      </c>
      <c r="G569" s="14">
        <v>3</v>
      </c>
      <c r="H569" s="125" t="s">
        <v>922</v>
      </c>
      <c r="I569" s="125" t="s">
        <v>922</v>
      </c>
      <c r="J569" s="123" t="s">
        <v>793</v>
      </c>
      <c r="K569" s="123" t="s">
        <v>1307</v>
      </c>
      <c r="L569" s="238">
        <v>3.8</v>
      </c>
      <c r="M569" s="238">
        <v>0.1</v>
      </c>
      <c r="N569" s="236">
        <f t="shared" si="35"/>
        <v>3.6999999999999997</v>
      </c>
      <c r="O569" s="127">
        <v>44006</v>
      </c>
      <c r="P569" s="42">
        <v>12.9</v>
      </c>
      <c r="Q569" s="337" t="s">
        <v>1282</v>
      </c>
      <c r="R569" s="125" t="s">
        <v>20</v>
      </c>
      <c r="S569" s="125" t="s">
        <v>69</v>
      </c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  <c r="AE569" s="76"/>
      <c r="AF569" s="76"/>
      <c r="AG569" s="76"/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  <c r="BA569" s="76"/>
      <c r="BB569" s="76"/>
      <c r="BC569" s="76"/>
      <c r="BD569" s="76"/>
      <c r="BE569" s="76"/>
      <c r="BF569" s="76"/>
      <c r="BG569" s="76"/>
      <c r="BH569" s="76"/>
      <c r="BI569" s="76"/>
      <c r="BJ569" s="76"/>
      <c r="BK569" s="76"/>
      <c r="BL569" s="76"/>
      <c r="BM569" s="76"/>
      <c r="BN569" s="76"/>
      <c r="BO569" s="76"/>
      <c r="BP569" s="76"/>
      <c r="BQ569" s="76"/>
      <c r="BR569" s="76"/>
      <c r="BS569" s="76"/>
      <c r="BT569" s="76"/>
      <c r="BU569" s="76"/>
      <c r="BV569" s="76"/>
      <c r="BW569" s="76"/>
      <c r="BX569" s="76"/>
      <c r="BY569" s="76"/>
      <c r="BZ569" s="76"/>
      <c r="CA569" s="76"/>
      <c r="CB569" s="76"/>
      <c r="CC569" s="76"/>
      <c r="CD569" s="76"/>
      <c r="CE569" s="76"/>
      <c r="CF569" s="76"/>
      <c r="CG569" s="76"/>
      <c r="CH569" s="76"/>
      <c r="CI569" s="76"/>
      <c r="CJ569" s="76"/>
      <c r="CK569" s="76"/>
      <c r="CL569" s="76"/>
      <c r="CM569" s="76"/>
      <c r="CN569" s="76"/>
      <c r="CO569" s="76"/>
      <c r="CP569" s="76"/>
      <c r="CQ569" s="76"/>
      <c r="CR569" s="76"/>
      <c r="CS569" s="76"/>
      <c r="CT569" s="76"/>
      <c r="CU569" s="76"/>
      <c r="CV569" s="76"/>
      <c r="CW569" s="76"/>
      <c r="CX569" s="76"/>
      <c r="CY569" s="76"/>
      <c r="CZ569" s="76"/>
      <c r="DA569" s="76"/>
      <c r="DB569" s="76"/>
      <c r="DC569" s="76"/>
      <c r="DD569" s="76"/>
      <c r="DE569" s="76"/>
      <c r="DF569" s="76"/>
      <c r="DG569" s="76"/>
      <c r="DH569" s="76"/>
      <c r="DI569" s="76"/>
      <c r="DJ569" s="76"/>
      <c r="DK569" s="76"/>
      <c r="DL569" s="76"/>
      <c r="DM569" s="76"/>
      <c r="DN569" s="76"/>
      <c r="DO569" s="76"/>
      <c r="DP569" s="76"/>
      <c r="DQ569" s="76"/>
      <c r="DR569" s="76"/>
      <c r="DS569" s="76"/>
      <c r="DT569" s="76"/>
      <c r="DU569" s="76"/>
      <c r="DV569" s="76"/>
      <c r="DW569" s="76"/>
      <c r="DX569" s="76"/>
      <c r="DY569" s="76"/>
      <c r="DZ569" s="76"/>
      <c r="EA569" s="76"/>
      <c r="EB569" s="76"/>
      <c r="EC569" s="76"/>
      <c r="ED569" s="76"/>
      <c r="EE569" s="76"/>
      <c r="EF569" s="76"/>
      <c r="EG569" s="76"/>
      <c r="EH569" s="76"/>
      <c r="EI569" s="76"/>
      <c r="EJ569" s="76"/>
      <c r="EK569" s="76"/>
      <c r="EL569" s="76"/>
      <c r="EM569" s="76"/>
      <c r="EN569" s="76"/>
      <c r="EO569" s="76"/>
      <c r="EP569" s="76"/>
      <c r="EQ569" s="76"/>
      <c r="ER569" s="76"/>
      <c r="ES569" s="76"/>
      <c r="ET569" s="76"/>
      <c r="EU569" s="76"/>
      <c r="EV569" s="76"/>
      <c r="EW569" s="76"/>
      <c r="EX569" s="76"/>
      <c r="EY569" s="76"/>
      <c r="EZ569" s="76"/>
      <c r="FA569" s="76"/>
      <c r="FB569" s="76"/>
      <c r="FC569" s="76"/>
      <c r="FD569" s="76"/>
      <c r="FE569" s="76"/>
      <c r="FF569" s="76"/>
      <c r="FG569" s="76"/>
      <c r="FH569" s="76"/>
      <c r="FI569" s="76"/>
      <c r="FJ569" s="76"/>
      <c r="FK569" s="76"/>
      <c r="FL569" s="76"/>
      <c r="FM569" s="76"/>
      <c r="FN569" s="76"/>
      <c r="FO569" s="76"/>
      <c r="FP569" s="76"/>
      <c r="FQ569" s="76"/>
      <c r="FR569" s="76"/>
      <c r="FS569" s="76"/>
      <c r="FT569" s="76"/>
      <c r="FU569" s="76"/>
      <c r="FV569" s="76"/>
      <c r="FW569" s="76"/>
      <c r="FX569" s="76"/>
      <c r="FY569" s="76"/>
      <c r="FZ569" s="76"/>
      <c r="GA569" s="76"/>
      <c r="GB569" s="76"/>
      <c r="GC569" s="76"/>
      <c r="GD569" s="76"/>
      <c r="GE569" s="76"/>
      <c r="GF569" s="76"/>
      <c r="GG569" s="76"/>
      <c r="GH569" s="76"/>
      <c r="GI569" s="76"/>
      <c r="GJ569" s="76"/>
      <c r="GK569" s="76"/>
      <c r="GL569" s="76"/>
      <c r="GM569" s="76"/>
      <c r="GN569" s="76"/>
      <c r="GO569" s="76"/>
      <c r="GP569" s="76"/>
      <c r="GQ569" s="76"/>
      <c r="GR569" s="76"/>
      <c r="GS569" s="76"/>
      <c r="GT569" s="76"/>
      <c r="GU569" s="76"/>
      <c r="GV569" s="76"/>
    </row>
    <row r="570" spans="2:204" s="156" customFormat="1" ht="18.75">
      <c r="B570" s="169">
        <v>563</v>
      </c>
      <c r="C570" s="356">
        <v>44378</v>
      </c>
      <c r="D570" s="354" t="s">
        <v>954</v>
      </c>
      <c r="E570" s="354"/>
      <c r="F570" s="406">
        <v>44393</v>
      </c>
      <c r="G570" s="89" t="s">
        <v>754</v>
      </c>
      <c r="H570" s="381" t="s">
        <v>2286</v>
      </c>
      <c r="I570" s="381" t="s">
        <v>2287</v>
      </c>
      <c r="J570" s="11" t="s">
        <v>1308</v>
      </c>
      <c r="K570" s="11" t="s">
        <v>1309</v>
      </c>
      <c r="L570" s="235">
        <v>5.26</v>
      </c>
      <c r="M570" s="235">
        <v>0.1</v>
      </c>
      <c r="N570" s="236">
        <f t="shared" si="35"/>
        <v>5.16</v>
      </c>
      <c r="O570" s="43">
        <v>44117</v>
      </c>
      <c r="P570" s="35">
        <v>9</v>
      </c>
      <c r="Q570" s="337" t="s">
        <v>1282</v>
      </c>
      <c r="R570" s="10" t="s">
        <v>54</v>
      </c>
      <c r="S570" s="10" t="s">
        <v>306</v>
      </c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  <c r="AE570" s="76"/>
      <c r="AF570" s="76"/>
      <c r="AG570" s="76"/>
      <c r="AH570" s="76"/>
      <c r="AI570" s="76"/>
      <c r="AJ570" s="76"/>
      <c r="AK570" s="76"/>
      <c r="AL570" s="76"/>
      <c r="AM570" s="76"/>
      <c r="AN570" s="76"/>
      <c r="AO570" s="76"/>
      <c r="AP570" s="76"/>
      <c r="AQ570" s="76"/>
      <c r="AR570" s="76"/>
      <c r="AS570" s="76"/>
      <c r="AT570" s="76"/>
      <c r="AU570" s="76"/>
      <c r="AV570" s="76"/>
      <c r="AW570" s="76"/>
      <c r="AX570" s="76"/>
      <c r="AY570" s="76"/>
      <c r="AZ570" s="76"/>
      <c r="BA570" s="76"/>
      <c r="BB570" s="76"/>
      <c r="BC570" s="76"/>
      <c r="BD570" s="76"/>
      <c r="BE570" s="76"/>
      <c r="BF570" s="76"/>
      <c r="BG570" s="76"/>
      <c r="BH570" s="76"/>
      <c r="BI570" s="76"/>
      <c r="BJ570" s="76"/>
      <c r="BK570" s="76"/>
      <c r="BL570" s="76"/>
      <c r="BM570" s="76"/>
      <c r="BN570" s="76"/>
      <c r="BO570" s="76"/>
      <c r="BP570" s="76"/>
      <c r="BQ570" s="76"/>
      <c r="BR570" s="76"/>
      <c r="BS570" s="76"/>
      <c r="BT570" s="76"/>
      <c r="BU570" s="76"/>
      <c r="BV570" s="76"/>
      <c r="BW570" s="76"/>
      <c r="BX570" s="76"/>
      <c r="BY570" s="76"/>
      <c r="BZ570" s="76"/>
      <c r="CA570" s="76"/>
      <c r="CB570" s="76"/>
      <c r="CC570" s="76"/>
      <c r="CD570" s="76"/>
      <c r="CE570" s="76"/>
      <c r="CF570" s="76"/>
      <c r="CG570" s="76"/>
      <c r="CH570" s="76"/>
      <c r="CI570" s="76"/>
      <c r="CJ570" s="76"/>
      <c r="CK570" s="76"/>
      <c r="CL570" s="76"/>
      <c r="CM570" s="76"/>
      <c r="CN570" s="76"/>
      <c r="CO570" s="76"/>
      <c r="CP570" s="76"/>
      <c r="CQ570" s="76"/>
      <c r="CR570" s="76"/>
      <c r="CS570" s="76"/>
      <c r="CT570" s="76"/>
      <c r="CU570" s="76"/>
      <c r="CV570" s="76"/>
      <c r="CW570" s="76"/>
      <c r="CX570" s="76"/>
      <c r="CY570" s="76"/>
      <c r="CZ570" s="76"/>
      <c r="DA570" s="76"/>
      <c r="DB570" s="76"/>
      <c r="DC570" s="76"/>
      <c r="DD570" s="76"/>
      <c r="DE570" s="76"/>
      <c r="DF570" s="76"/>
      <c r="DG570" s="76"/>
      <c r="DH570" s="76"/>
      <c r="DI570" s="76"/>
      <c r="DJ570" s="76"/>
      <c r="DK570" s="76"/>
      <c r="DL570" s="76"/>
      <c r="DM570" s="76"/>
      <c r="DN570" s="76"/>
      <c r="DO570" s="76"/>
      <c r="DP570" s="76"/>
      <c r="DQ570" s="76"/>
      <c r="DR570" s="76"/>
      <c r="DS570" s="76"/>
      <c r="DT570" s="76"/>
      <c r="DU570" s="76"/>
      <c r="DV570" s="76"/>
      <c r="DW570" s="76"/>
      <c r="DX570" s="76"/>
      <c r="DY570" s="76"/>
      <c r="DZ570" s="76"/>
      <c r="EA570" s="76"/>
      <c r="EB570" s="76"/>
      <c r="EC570" s="76"/>
      <c r="ED570" s="76"/>
      <c r="EE570" s="76"/>
      <c r="EF570" s="76"/>
      <c r="EG570" s="76"/>
      <c r="EH570" s="76"/>
      <c r="EI570" s="76"/>
      <c r="EJ570" s="76"/>
      <c r="EK570" s="76"/>
      <c r="EL570" s="76"/>
      <c r="EM570" s="76"/>
      <c r="EN570" s="76"/>
      <c r="EO570" s="76"/>
      <c r="EP570" s="76"/>
      <c r="EQ570" s="76"/>
      <c r="ER570" s="76"/>
      <c r="ES570" s="76"/>
      <c r="ET570" s="76"/>
      <c r="EU570" s="76"/>
      <c r="EV570" s="76"/>
      <c r="EW570" s="76"/>
      <c r="EX570" s="76"/>
      <c r="EY570" s="76"/>
      <c r="EZ570" s="76"/>
      <c r="FA570" s="76"/>
      <c r="FB570" s="76"/>
      <c r="FC570" s="76"/>
      <c r="FD570" s="76"/>
      <c r="FE570" s="76"/>
      <c r="FF570" s="76"/>
      <c r="FG570" s="76"/>
      <c r="FH570" s="76"/>
      <c r="FI570" s="76"/>
      <c r="FJ570" s="76"/>
      <c r="FK570" s="76"/>
      <c r="FL570" s="76"/>
      <c r="FM570" s="76"/>
      <c r="FN570" s="76"/>
      <c r="FO570" s="76"/>
      <c r="FP570" s="76"/>
      <c r="FQ570" s="76"/>
      <c r="FR570" s="76"/>
      <c r="FS570" s="76"/>
      <c r="FT570" s="76"/>
      <c r="FU570" s="76"/>
      <c r="FV570" s="76"/>
      <c r="FW570" s="76"/>
      <c r="FX570" s="76"/>
      <c r="FY570" s="76"/>
      <c r="FZ570" s="76"/>
      <c r="GA570" s="76"/>
      <c r="GB570" s="76"/>
      <c r="GC570" s="76"/>
      <c r="GD570" s="76"/>
      <c r="GE570" s="76"/>
      <c r="GF570" s="76"/>
      <c r="GG570" s="76"/>
      <c r="GH570" s="76"/>
      <c r="GI570" s="76"/>
      <c r="GJ570" s="76"/>
      <c r="GK570" s="76"/>
      <c r="GL570" s="76"/>
      <c r="GM570" s="76"/>
      <c r="GN570" s="76"/>
      <c r="GO570" s="76"/>
      <c r="GP570" s="76"/>
      <c r="GQ570" s="76"/>
      <c r="GR570" s="76"/>
      <c r="GS570" s="76"/>
      <c r="GT570" s="76"/>
      <c r="GU570" s="76"/>
      <c r="GV570" s="76"/>
    </row>
    <row r="571" spans="2:204" s="156" customFormat="1" ht="18.75">
      <c r="B571" s="169">
        <v>564</v>
      </c>
      <c r="C571" s="356">
        <v>44378</v>
      </c>
      <c r="D571" s="354" t="s">
        <v>955</v>
      </c>
      <c r="E571" s="354"/>
      <c r="F571" s="406">
        <v>44394</v>
      </c>
      <c r="G571" s="11">
        <v>1</v>
      </c>
      <c r="H571" s="125" t="s">
        <v>928</v>
      </c>
      <c r="I571" s="125" t="s">
        <v>929</v>
      </c>
      <c r="J571" s="123" t="s">
        <v>613</v>
      </c>
      <c r="K571" s="123" t="s">
        <v>615</v>
      </c>
      <c r="L571" s="238">
        <v>5.6</v>
      </c>
      <c r="M571" s="238">
        <v>5.22</v>
      </c>
      <c r="N571" s="236">
        <f>L571-M571</f>
        <v>0.37999999999999989</v>
      </c>
      <c r="O571" s="127">
        <v>44107</v>
      </c>
      <c r="P571" s="42">
        <v>9.5333333333333332</v>
      </c>
      <c r="Q571" s="337" t="s">
        <v>1282</v>
      </c>
      <c r="R571" s="125" t="s">
        <v>20</v>
      </c>
      <c r="S571" s="125" t="s">
        <v>56</v>
      </c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  <c r="AE571" s="76"/>
      <c r="AF571" s="76"/>
      <c r="AG571" s="76"/>
      <c r="AH571" s="76"/>
      <c r="AI571" s="76"/>
      <c r="AJ571" s="76"/>
      <c r="AK571" s="76"/>
      <c r="AL571" s="76"/>
      <c r="AM571" s="76"/>
      <c r="AN571" s="76"/>
      <c r="AO571" s="76"/>
      <c r="AP571" s="76"/>
      <c r="AQ571" s="76"/>
      <c r="AR571" s="76"/>
      <c r="AS571" s="76"/>
      <c r="AT571" s="76"/>
      <c r="AU571" s="76"/>
      <c r="AV571" s="76"/>
      <c r="AW571" s="76"/>
      <c r="AX571" s="76"/>
      <c r="AY571" s="76"/>
      <c r="AZ571" s="76"/>
      <c r="BA571" s="76"/>
      <c r="BB571" s="76"/>
      <c r="BC571" s="76"/>
      <c r="BD571" s="76"/>
      <c r="BE571" s="76"/>
      <c r="BF571" s="76"/>
      <c r="BG571" s="76"/>
      <c r="BH571" s="76"/>
      <c r="BI571" s="76"/>
      <c r="BJ571" s="76"/>
      <c r="BK571" s="76"/>
      <c r="BL571" s="76"/>
      <c r="BM571" s="76"/>
      <c r="BN571" s="76"/>
      <c r="BO571" s="76"/>
      <c r="BP571" s="76"/>
      <c r="BQ571" s="76"/>
      <c r="BR571" s="76"/>
      <c r="BS571" s="76"/>
      <c r="BT571" s="76"/>
      <c r="BU571" s="76"/>
      <c r="BV571" s="76"/>
      <c r="BW571" s="76"/>
      <c r="BX571" s="76"/>
      <c r="BY571" s="76"/>
      <c r="BZ571" s="76"/>
      <c r="CA571" s="76"/>
      <c r="CB571" s="76"/>
      <c r="CC571" s="76"/>
      <c r="CD571" s="76"/>
      <c r="CE571" s="76"/>
      <c r="CF571" s="76"/>
      <c r="CG571" s="76"/>
      <c r="CH571" s="76"/>
      <c r="CI571" s="76"/>
      <c r="CJ571" s="76"/>
      <c r="CK571" s="76"/>
      <c r="CL571" s="76"/>
      <c r="CM571" s="76"/>
      <c r="CN571" s="76"/>
      <c r="CO571" s="76"/>
      <c r="CP571" s="76"/>
      <c r="CQ571" s="76"/>
      <c r="CR571" s="76"/>
      <c r="CS571" s="76"/>
      <c r="CT571" s="76"/>
      <c r="CU571" s="76"/>
      <c r="CV571" s="76"/>
      <c r="CW571" s="76"/>
      <c r="CX571" s="76"/>
      <c r="CY571" s="76"/>
      <c r="CZ571" s="76"/>
      <c r="DA571" s="76"/>
      <c r="DB571" s="76"/>
      <c r="DC571" s="76"/>
      <c r="DD571" s="76"/>
      <c r="DE571" s="76"/>
      <c r="DF571" s="76"/>
      <c r="DG571" s="76"/>
      <c r="DH571" s="76"/>
      <c r="DI571" s="76"/>
      <c r="DJ571" s="76"/>
      <c r="DK571" s="76"/>
      <c r="DL571" s="76"/>
      <c r="DM571" s="76"/>
      <c r="DN571" s="76"/>
      <c r="DO571" s="76"/>
      <c r="DP571" s="76"/>
      <c r="DQ571" s="76"/>
      <c r="DR571" s="76"/>
      <c r="DS571" s="76"/>
      <c r="DT571" s="76"/>
      <c r="DU571" s="76"/>
      <c r="DV571" s="76"/>
      <c r="DW571" s="76"/>
      <c r="DX571" s="76"/>
      <c r="DY571" s="76"/>
      <c r="DZ571" s="76"/>
      <c r="EA571" s="76"/>
      <c r="EB571" s="76"/>
      <c r="EC571" s="76"/>
      <c r="ED571" s="76"/>
      <c r="EE571" s="76"/>
      <c r="EF571" s="76"/>
      <c r="EG571" s="76"/>
      <c r="EH571" s="76"/>
      <c r="EI571" s="76"/>
      <c r="EJ571" s="76"/>
      <c r="EK571" s="76"/>
      <c r="EL571" s="76"/>
      <c r="EM571" s="76"/>
      <c r="EN571" s="76"/>
      <c r="EO571" s="76"/>
      <c r="EP571" s="76"/>
      <c r="EQ571" s="76"/>
      <c r="ER571" s="76"/>
      <c r="ES571" s="76"/>
      <c r="ET571" s="76"/>
      <c r="EU571" s="76"/>
      <c r="EV571" s="76"/>
      <c r="EW571" s="76"/>
      <c r="EX571" s="76"/>
      <c r="EY571" s="76"/>
      <c r="EZ571" s="76"/>
      <c r="FA571" s="76"/>
      <c r="FB571" s="76"/>
      <c r="FC571" s="76"/>
      <c r="FD571" s="76"/>
      <c r="FE571" s="76"/>
      <c r="FF571" s="76"/>
      <c r="FG571" s="76"/>
      <c r="FH571" s="76"/>
      <c r="FI571" s="76"/>
      <c r="FJ571" s="76"/>
      <c r="FK571" s="76"/>
      <c r="FL571" s="76"/>
      <c r="FM571" s="76"/>
      <c r="FN571" s="76"/>
      <c r="FO571" s="76"/>
      <c r="FP571" s="76"/>
      <c r="FQ571" s="76"/>
      <c r="FR571" s="76"/>
      <c r="FS571" s="76"/>
      <c r="FT571" s="76"/>
      <c r="FU571" s="76"/>
      <c r="FV571" s="76"/>
      <c r="FW571" s="76"/>
      <c r="FX571" s="76"/>
      <c r="FY571" s="76"/>
      <c r="FZ571" s="76"/>
      <c r="GA571" s="76"/>
      <c r="GB571" s="76"/>
      <c r="GC571" s="76"/>
      <c r="GD571" s="76"/>
      <c r="GE571" s="76"/>
      <c r="GF571" s="76"/>
      <c r="GG571" s="76"/>
      <c r="GH571" s="76"/>
      <c r="GI571" s="76"/>
      <c r="GJ571" s="76"/>
      <c r="GK571" s="76"/>
      <c r="GL571" s="76"/>
      <c r="GM571" s="76"/>
      <c r="GN571" s="76"/>
      <c r="GO571" s="76"/>
      <c r="GP571" s="76"/>
      <c r="GQ571" s="76"/>
      <c r="GR571" s="76"/>
      <c r="GS571" s="76"/>
      <c r="GT571" s="76"/>
      <c r="GU571" s="76"/>
      <c r="GV571" s="76"/>
    </row>
    <row r="572" spans="2:204" s="156" customFormat="1" ht="18.75">
      <c r="B572" s="169">
        <v>565</v>
      </c>
      <c r="C572" s="356">
        <v>44378</v>
      </c>
      <c r="D572" s="354" t="s">
        <v>955</v>
      </c>
      <c r="E572" s="354"/>
      <c r="F572" s="406">
        <v>44394</v>
      </c>
      <c r="G572" s="11">
        <v>3</v>
      </c>
      <c r="H572" s="125" t="s">
        <v>36</v>
      </c>
      <c r="I572" s="125" t="s">
        <v>916</v>
      </c>
      <c r="J572" s="123" t="s">
        <v>965</v>
      </c>
      <c r="K572" s="123" t="s">
        <v>1310</v>
      </c>
      <c r="L572" s="238">
        <v>4.28</v>
      </c>
      <c r="M572" s="238">
        <v>4.28</v>
      </c>
      <c r="N572" s="236">
        <f>L572-M572</f>
        <v>0</v>
      </c>
      <c r="O572" s="127">
        <v>44018</v>
      </c>
      <c r="P572" s="42">
        <v>12.533333333333333</v>
      </c>
      <c r="Q572" s="337" t="s">
        <v>1282</v>
      </c>
      <c r="R572" s="125" t="s">
        <v>52</v>
      </c>
      <c r="S572" s="125" t="s">
        <v>69</v>
      </c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  <c r="AE572" s="76"/>
      <c r="AF572" s="76"/>
      <c r="AG572" s="76"/>
      <c r="AH572" s="76"/>
      <c r="AI572" s="76"/>
      <c r="AJ572" s="76"/>
      <c r="AK572" s="76"/>
      <c r="AL572" s="76"/>
      <c r="AM572" s="76"/>
      <c r="AN572" s="76"/>
      <c r="AO572" s="76"/>
      <c r="AP572" s="76"/>
      <c r="AQ572" s="76"/>
      <c r="AR572" s="76"/>
      <c r="AS572" s="76"/>
      <c r="AT572" s="76"/>
      <c r="AU572" s="76"/>
      <c r="AV572" s="76"/>
      <c r="AW572" s="76"/>
      <c r="AX572" s="76"/>
      <c r="AY572" s="76"/>
      <c r="AZ572" s="76"/>
      <c r="BA572" s="76"/>
      <c r="BB572" s="76"/>
      <c r="BC572" s="76"/>
      <c r="BD572" s="76"/>
      <c r="BE572" s="76"/>
      <c r="BF572" s="76"/>
      <c r="BG572" s="76"/>
      <c r="BH572" s="76"/>
      <c r="BI572" s="76"/>
      <c r="BJ572" s="76"/>
      <c r="BK572" s="76"/>
      <c r="BL572" s="76"/>
      <c r="BM572" s="76"/>
      <c r="BN572" s="76"/>
      <c r="BO572" s="76"/>
      <c r="BP572" s="76"/>
      <c r="BQ572" s="76"/>
      <c r="BR572" s="76"/>
      <c r="BS572" s="76"/>
      <c r="BT572" s="76"/>
      <c r="BU572" s="76"/>
      <c r="BV572" s="76"/>
      <c r="BW572" s="76"/>
      <c r="BX572" s="76"/>
      <c r="BY572" s="76"/>
      <c r="BZ572" s="76"/>
      <c r="CA572" s="76"/>
      <c r="CB572" s="76"/>
      <c r="CC572" s="76"/>
      <c r="CD572" s="76"/>
      <c r="CE572" s="76"/>
      <c r="CF572" s="76"/>
      <c r="CG572" s="76"/>
      <c r="CH572" s="76"/>
      <c r="CI572" s="76"/>
      <c r="CJ572" s="76"/>
      <c r="CK572" s="76"/>
      <c r="CL572" s="76"/>
      <c r="CM572" s="76"/>
      <c r="CN572" s="76"/>
      <c r="CO572" s="76"/>
      <c r="CP572" s="76"/>
      <c r="CQ572" s="76"/>
      <c r="CR572" s="76"/>
      <c r="CS572" s="76"/>
      <c r="CT572" s="76"/>
      <c r="CU572" s="76"/>
      <c r="CV572" s="76"/>
      <c r="CW572" s="76"/>
      <c r="CX572" s="76"/>
      <c r="CY572" s="76"/>
      <c r="CZ572" s="76"/>
      <c r="DA572" s="76"/>
      <c r="DB572" s="76"/>
      <c r="DC572" s="76"/>
      <c r="DD572" s="76"/>
      <c r="DE572" s="76"/>
      <c r="DF572" s="76"/>
      <c r="DG572" s="76"/>
      <c r="DH572" s="76"/>
      <c r="DI572" s="76"/>
      <c r="DJ572" s="76"/>
      <c r="DK572" s="76"/>
      <c r="DL572" s="76"/>
      <c r="DM572" s="76"/>
      <c r="DN572" s="76"/>
      <c r="DO572" s="76"/>
      <c r="DP572" s="76"/>
      <c r="DQ572" s="76"/>
      <c r="DR572" s="76"/>
      <c r="DS572" s="76"/>
      <c r="DT572" s="76"/>
      <c r="DU572" s="76"/>
      <c r="DV572" s="76"/>
      <c r="DW572" s="76"/>
      <c r="DX572" s="76"/>
      <c r="DY572" s="76"/>
      <c r="DZ572" s="76"/>
      <c r="EA572" s="76"/>
      <c r="EB572" s="76"/>
      <c r="EC572" s="76"/>
      <c r="ED572" s="76"/>
      <c r="EE572" s="76"/>
      <c r="EF572" s="76"/>
      <c r="EG572" s="76"/>
      <c r="EH572" s="76"/>
      <c r="EI572" s="76"/>
      <c r="EJ572" s="76"/>
      <c r="EK572" s="76"/>
      <c r="EL572" s="76"/>
      <c r="EM572" s="76"/>
      <c r="EN572" s="76"/>
      <c r="EO572" s="76"/>
      <c r="EP572" s="76"/>
      <c r="EQ572" s="76"/>
      <c r="ER572" s="76"/>
      <c r="ES572" s="76"/>
      <c r="ET572" s="76"/>
      <c r="EU572" s="76"/>
      <c r="EV572" s="76"/>
      <c r="EW572" s="76"/>
      <c r="EX572" s="76"/>
      <c r="EY572" s="76"/>
      <c r="EZ572" s="76"/>
      <c r="FA572" s="76"/>
      <c r="FB572" s="76"/>
      <c r="FC572" s="76"/>
      <c r="FD572" s="76"/>
      <c r="FE572" s="76"/>
      <c r="FF572" s="76"/>
      <c r="FG572" s="76"/>
      <c r="FH572" s="76"/>
      <c r="FI572" s="76"/>
      <c r="FJ572" s="76"/>
      <c r="FK572" s="76"/>
      <c r="FL572" s="76"/>
      <c r="FM572" s="76"/>
      <c r="FN572" s="76"/>
      <c r="FO572" s="76"/>
      <c r="FP572" s="76"/>
      <c r="FQ572" s="76"/>
      <c r="FR572" s="76"/>
      <c r="FS572" s="76"/>
      <c r="FT572" s="76"/>
      <c r="FU572" s="76"/>
      <c r="FV572" s="76"/>
      <c r="FW572" s="76"/>
      <c r="FX572" s="76"/>
      <c r="FY572" s="76"/>
      <c r="FZ572" s="76"/>
      <c r="GA572" s="76"/>
      <c r="GB572" s="76"/>
      <c r="GC572" s="76"/>
      <c r="GD572" s="76"/>
      <c r="GE572" s="76"/>
      <c r="GF572" s="76"/>
      <c r="GG572" s="76"/>
      <c r="GH572" s="76"/>
      <c r="GI572" s="76"/>
      <c r="GJ572" s="76"/>
      <c r="GK572" s="76"/>
      <c r="GL572" s="76"/>
      <c r="GM572" s="76"/>
      <c r="GN572" s="76"/>
      <c r="GO572" s="76"/>
      <c r="GP572" s="76"/>
      <c r="GQ572" s="76"/>
      <c r="GR572" s="76"/>
      <c r="GS572" s="76"/>
      <c r="GT572" s="76"/>
      <c r="GU572" s="76"/>
      <c r="GV572" s="76"/>
    </row>
    <row r="573" spans="2:204" s="156" customFormat="1" ht="18.75">
      <c r="B573" s="169">
        <v>566</v>
      </c>
      <c r="C573" s="356">
        <v>44378</v>
      </c>
      <c r="D573" s="354" t="s">
        <v>955</v>
      </c>
      <c r="E573" s="354"/>
      <c r="F573" s="406">
        <v>44394</v>
      </c>
      <c r="G573" s="11">
        <v>3</v>
      </c>
      <c r="H573" s="125" t="s">
        <v>36</v>
      </c>
      <c r="I573" s="125" t="s">
        <v>916</v>
      </c>
      <c r="J573" s="123" t="s">
        <v>965</v>
      </c>
      <c r="K573" s="123" t="s">
        <v>1194</v>
      </c>
      <c r="L573" s="238">
        <v>4.63</v>
      </c>
      <c r="M573" s="238">
        <v>4.58</v>
      </c>
      <c r="N573" s="236">
        <f t="shared" ref="N573:N584" si="36">L573-M573</f>
        <v>4.9999999999999822E-2</v>
      </c>
      <c r="O573" s="127">
        <v>44018</v>
      </c>
      <c r="P573" s="42">
        <v>12.533333333333333</v>
      </c>
      <c r="Q573" s="337" t="s">
        <v>1282</v>
      </c>
      <c r="R573" s="125" t="s">
        <v>52</v>
      </c>
      <c r="S573" s="125" t="s">
        <v>69</v>
      </c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  <c r="AE573" s="76"/>
      <c r="AF573" s="76"/>
      <c r="AG573" s="76"/>
      <c r="AH573" s="76"/>
      <c r="AI573" s="76"/>
      <c r="AJ573" s="76"/>
      <c r="AK573" s="76"/>
      <c r="AL573" s="76"/>
      <c r="AM573" s="76"/>
      <c r="AN573" s="76"/>
      <c r="AO573" s="76"/>
      <c r="AP573" s="76"/>
      <c r="AQ573" s="76"/>
      <c r="AR573" s="76"/>
      <c r="AS573" s="76"/>
      <c r="AT573" s="76"/>
      <c r="AU573" s="76"/>
      <c r="AV573" s="76"/>
      <c r="AW573" s="76"/>
      <c r="AX573" s="76"/>
      <c r="AY573" s="76"/>
      <c r="AZ573" s="76"/>
      <c r="BA573" s="76"/>
      <c r="BB573" s="76"/>
      <c r="BC573" s="76"/>
      <c r="BD573" s="76"/>
      <c r="BE573" s="76"/>
      <c r="BF573" s="76"/>
      <c r="BG573" s="76"/>
      <c r="BH573" s="76"/>
      <c r="BI573" s="76"/>
      <c r="BJ573" s="76"/>
      <c r="BK573" s="76"/>
      <c r="BL573" s="76"/>
      <c r="BM573" s="76"/>
      <c r="BN573" s="76"/>
      <c r="BO573" s="76"/>
      <c r="BP573" s="76"/>
      <c r="BQ573" s="76"/>
      <c r="BR573" s="76"/>
      <c r="BS573" s="76"/>
      <c r="BT573" s="76"/>
      <c r="BU573" s="76"/>
      <c r="BV573" s="76"/>
      <c r="BW573" s="76"/>
      <c r="BX573" s="76"/>
      <c r="BY573" s="76"/>
      <c r="BZ573" s="76"/>
      <c r="CA573" s="76"/>
      <c r="CB573" s="76"/>
      <c r="CC573" s="76"/>
      <c r="CD573" s="76"/>
      <c r="CE573" s="76"/>
      <c r="CF573" s="76"/>
      <c r="CG573" s="76"/>
      <c r="CH573" s="76"/>
      <c r="CI573" s="76"/>
      <c r="CJ573" s="76"/>
      <c r="CK573" s="76"/>
      <c r="CL573" s="76"/>
      <c r="CM573" s="76"/>
      <c r="CN573" s="76"/>
      <c r="CO573" s="76"/>
      <c r="CP573" s="76"/>
      <c r="CQ573" s="76"/>
      <c r="CR573" s="76"/>
      <c r="CS573" s="76"/>
      <c r="CT573" s="76"/>
      <c r="CU573" s="76"/>
      <c r="CV573" s="76"/>
      <c r="CW573" s="76"/>
      <c r="CX573" s="76"/>
      <c r="CY573" s="76"/>
      <c r="CZ573" s="76"/>
      <c r="DA573" s="76"/>
      <c r="DB573" s="76"/>
      <c r="DC573" s="76"/>
      <c r="DD573" s="76"/>
      <c r="DE573" s="76"/>
      <c r="DF573" s="76"/>
      <c r="DG573" s="76"/>
      <c r="DH573" s="76"/>
      <c r="DI573" s="76"/>
      <c r="DJ573" s="76"/>
      <c r="DK573" s="76"/>
      <c r="DL573" s="76"/>
      <c r="DM573" s="76"/>
      <c r="DN573" s="76"/>
      <c r="DO573" s="76"/>
      <c r="DP573" s="76"/>
      <c r="DQ573" s="76"/>
      <c r="DR573" s="76"/>
      <c r="DS573" s="76"/>
      <c r="DT573" s="76"/>
      <c r="DU573" s="76"/>
      <c r="DV573" s="76"/>
      <c r="DW573" s="76"/>
      <c r="DX573" s="76"/>
      <c r="DY573" s="76"/>
      <c r="DZ573" s="76"/>
      <c r="EA573" s="76"/>
      <c r="EB573" s="76"/>
      <c r="EC573" s="76"/>
      <c r="ED573" s="76"/>
      <c r="EE573" s="76"/>
      <c r="EF573" s="76"/>
      <c r="EG573" s="76"/>
      <c r="EH573" s="76"/>
      <c r="EI573" s="76"/>
      <c r="EJ573" s="76"/>
      <c r="EK573" s="76"/>
      <c r="EL573" s="76"/>
      <c r="EM573" s="76"/>
      <c r="EN573" s="76"/>
      <c r="EO573" s="76"/>
      <c r="EP573" s="76"/>
      <c r="EQ573" s="76"/>
      <c r="ER573" s="76"/>
      <c r="ES573" s="76"/>
      <c r="ET573" s="76"/>
      <c r="EU573" s="76"/>
      <c r="EV573" s="76"/>
      <c r="EW573" s="76"/>
      <c r="EX573" s="76"/>
      <c r="EY573" s="76"/>
      <c r="EZ573" s="76"/>
      <c r="FA573" s="76"/>
      <c r="FB573" s="76"/>
      <c r="FC573" s="76"/>
      <c r="FD573" s="76"/>
      <c r="FE573" s="76"/>
      <c r="FF573" s="76"/>
      <c r="FG573" s="76"/>
      <c r="FH573" s="76"/>
      <c r="FI573" s="76"/>
      <c r="FJ573" s="76"/>
      <c r="FK573" s="76"/>
      <c r="FL573" s="76"/>
      <c r="FM573" s="76"/>
      <c r="FN573" s="76"/>
      <c r="FO573" s="76"/>
      <c r="FP573" s="76"/>
      <c r="FQ573" s="76"/>
      <c r="FR573" s="76"/>
      <c r="FS573" s="76"/>
      <c r="FT573" s="76"/>
      <c r="FU573" s="76"/>
      <c r="FV573" s="76"/>
      <c r="FW573" s="76"/>
      <c r="FX573" s="76"/>
      <c r="FY573" s="76"/>
      <c r="FZ573" s="76"/>
      <c r="GA573" s="76"/>
      <c r="GB573" s="76"/>
      <c r="GC573" s="76"/>
      <c r="GD573" s="76"/>
      <c r="GE573" s="76"/>
      <c r="GF573" s="76"/>
      <c r="GG573" s="76"/>
      <c r="GH573" s="76"/>
      <c r="GI573" s="76"/>
      <c r="GJ573" s="76"/>
      <c r="GK573" s="76"/>
      <c r="GL573" s="76"/>
      <c r="GM573" s="76"/>
      <c r="GN573" s="76"/>
      <c r="GO573" s="76"/>
      <c r="GP573" s="76"/>
      <c r="GQ573" s="76"/>
      <c r="GR573" s="76"/>
      <c r="GS573" s="76"/>
      <c r="GT573" s="76"/>
      <c r="GU573" s="76"/>
      <c r="GV573" s="76"/>
    </row>
    <row r="574" spans="2:204" s="156" customFormat="1" ht="18.75">
      <c r="B574" s="169">
        <v>567</v>
      </c>
      <c r="C574" s="356">
        <v>44378</v>
      </c>
      <c r="D574" s="354" t="s">
        <v>955</v>
      </c>
      <c r="E574" s="354"/>
      <c r="F574" s="406">
        <v>44394</v>
      </c>
      <c r="G574" s="11">
        <v>3</v>
      </c>
      <c r="H574" s="125" t="s">
        <v>36</v>
      </c>
      <c r="I574" s="125" t="s">
        <v>916</v>
      </c>
      <c r="J574" s="123" t="s">
        <v>965</v>
      </c>
      <c r="K574" s="123" t="s">
        <v>1311</v>
      </c>
      <c r="L574" s="238">
        <v>1.8</v>
      </c>
      <c r="M574" s="238">
        <v>1.8</v>
      </c>
      <c r="N574" s="236">
        <f t="shared" si="36"/>
        <v>0</v>
      </c>
      <c r="O574" s="127">
        <v>44023</v>
      </c>
      <c r="P574" s="42">
        <v>12.366666666666667</v>
      </c>
      <c r="Q574" s="337" t="s">
        <v>1282</v>
      </c>
      <c r="R574" s="125" t="s">
        <v>52</v>
      </c>
      <c r="S574" s="125" t="s">
        <v>69</v>
      </c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  <c r="AE574" s="76"/>
      <c r="AF574" s="76"/>
      <c r="AG574" s="76"/>
      <c r="AH574" s="76"/>
      <c r="AI574" s="76"/>
      <c r="AJ574" s="76"/>
      <c r="AK574" s="76"/>
      <c r="AL574" s="76"/>
      <c r="AM574" s="76"/>
      <c r="AN574" s="76"/>
      <c r="AO574" s="76"/>
      <c r="AP574" s="76"/>
      <c r="AQ574" s="76"/>
      <c r="AR574" s="76"/>
      <c r="AS574" s="76"/>
      <c r="AT574" s="76"/>
      <c r="AU574" s="76"/>
      <c r="AV574" s="76"/>
      <c r="AW574" s="76"/>
      <c r="AX574" s="76"/>
      <c r="AY574" s="76"/>
      <c r="AZ574" s="76"/>
      <c r="BA574" s="76"/>
      <c r="BB574" s="76"/>
      <c r="BC574" s="76"/>
      <c r="BD574" s="76"/>
      <c r="BE574" s="76"/>
      <c r="BF574" s="76"/>
      <c r="BG574" s="76"/>
      <c r="BH574" s="76"/>
      <c r="BI574" s="76"/>
      <c r="BJ574" s="76"/>
      <c r="BK574" s="76"/>
      <c r="BL574" s="76"/>
      <c r="BM574" s="76"/>
      <c r="BN574" s="76"/>
      <c r="BO574" s="76"/>
      <c r="BP574" s="76"/>
      <c r="BQ574" s="76"/>
      <c r="BR574" s="76"/>
      <c r="BS574" s="76"/>
      <c r="BT574" s="76"/>
      <c r="BU574" s="76"/>
      <c r="BV574" s="76"/>
      <c r="BW574" s="76"/>
      <c r="BX574" s="76"/>
      <c r="BY574" s="76"/>
      <c r="BZ574" s="76"/>
      <c r="CA574" s="76"/>
      <c r="CB574" s="76"/>
      <c r="CC574" s="76"/>
      <c r="CD574" s="76"/>
      <c r="CE574" s="76"/>
      <c r="CF574" s="76"/>
      <c r="CG574" s="76"/>
      <c r="CH574" s="76"/>
      <c r="CI574" s="76"/>
      <c r="CJ574" s="76"/>
      <c r="CK574" s="76"/>
      <c r="CL574" s="76"/>
      <c r="CM574" s="76"/>
      <c r="CN574" s="76"/>
      <c r="CO574" s="76"/>
      <c r="CP574" s="76"/>
      <c r="CQ574" s="76"/>
      <c r="CR574" s="76"/>
      <c r="CS574" s="76"/>
      <c r="CT574" s="76"/>
      <c r="CU574" s="76"/>
      <c r="CV574" s="76"/>
      <c r="CW574" s="76"/>
      <c r="CX574" s="76"/>
      <c r="CY574" s="76"/>
      <c r="CZ574" s="76"/>
      <c r="DA574" s="76"/>
      <c r="DB574" s="76"/>
      <c r="DC574" s="76"/>
      <c r="DD574" s="76"/>
      <c r="DE574" s="76"/>
      <c r="DF574" s="76"/>
      <c r="DG574" s="76"/>
      <c r="DH574" s="76"/>
      <c r="DI574" s="76"/>
      <c r="DJ574" s="76"/>
      <c r="DK574" s="76"/>
      <c r="DL574" s="76"/>
      <c r="DM574" s="76"/>
      <c r="DN574" s="76"/>
      <c r="DO574" s="76"/>
      <c r="DP574" s="76"/>
      <c r="DQ574" s="76"/>
      <c r="DR574" s="76"/>
      <c r="DS574" s="76"/>
      <c r="DT574" s="76"/>
      <c r="DU574" s="76"/>
      <c r="DV574" s="76"/>
      <c r="DW574" s="76"/>
      <c r="DX574" s="76"/>
      <c r="DY574" s="76"/>
      <c r="DZ574" s="76"/>
      <c r="EA574" s="76"/>
      <c r="EB574" s="76"/>
      <c r="EC574" s="76"/>
      <c r="ED574" s="76"/>
      <c r="EE574" s="76"/>
      <c r="EF574" s="76"/>
      <c r="EG574" s="76"/>
      <c r="EH574" s="76"/>
      <c r="EI574" s="76"/>
      <c r="EJ574" s="76"/>
      <c r="EK574" s="76"/>
      <c r="EL574" s="76"/>
      <c r="EM574" s="76"/>
      <c r="EN574" s="76"/>
      <c r="EO574" s="76"/>
      <c r="EP574" s="76"/>
      <c r="EQ574" s="76"/>
      <c r="ER574" s="76"/>
      <c r="ES574" s="76"/>
      <c r="ET574" s="76"/>
      <c r="EU574" s="76"/>
      <c r="EV574" s="76"/>
      <c r="EW574" s="76"/>
      <c r="EX574" s="76"/>
      <c r="EY574" s="76"/>
      <c r="EZ574" s="76"/>
      <c r="FA574" s="76"/>
      <c r="FB574" s="76"/>
      <c r="FC574" s="76"/>
      <c r="FD574" s="76"/>
      <c r="FE574" s="76"/>
      <c r="FF574" s="76"/>
      <c r="FG574" s="76"/>
      <c r="FH574" s="76"/>
      <c r="FI574" s="76"/>
      <c r="FJ574" s="76"/>
      <c r="FK574" s="76"/>
      <c r="FL574" s="76"/>
      <c r="FM574" s="76"/>
      <c r="FN574" s="76"/>
      <c r="FO574" s="76"/>
      <c r="FP574" s="76"/>
      <c r="FQ574" s="76"/>
      <c r="FR574" s="76"/>
      <c r="FS574" s="76"/>
      <c r="FT574" s="76"/>
      <c r="FU574" s="76"/>
      <c r="FV574" s="76"/>
      <c r="FW574" s="76"/>
      <c r="FX574" s="76"/>
      <c r="FY574" s="76"/>
      <c r="FZ574" s="76"/>
      <c r="GA574" s="76"/>
      <c r="GB574" s="76"/>
      <c r="GC574" s="76"/>
      <c r="GD574" s="76"/>
      <c r="GE574" s="76"/>
      <c r="GF574" s="76"/>
      <c r="GG574" s="76"/>
      <c r="GH574" s="76"/>
      <c r="GI574" s="76"/>
      <c r="GJ574" s="76"/>
      <c r="GK574" s="76"/>
      <c r="GL574" s="76"/>
      <c r="GM574" s="76"/>
      <c r="GN574" s="76"/>
      <c r="GO574" s="76"/>
      <c r="GP574" s="76"/>
      <c r="GQ574" s="76"/>
      <c r="GR574" s="76"/>
      <c r="GS574" s="76"/>
      <c r="GT574" s="76"/>
      <c r="GU574" s="76"/>
      <c r="GV574" s="76"/>
    </row>
    <row r="575" spans="2:204" s="156" customFormat="1" ht="18.75">
      <c r="B575" s="169">
        <v>568</v>
      </c>
      <c r="C575" s="356">
        <v>44378</v>
      </c>
      <c r="D575" s="354" t="s">
        <v>955</v>
      </c>
      <c r="E575" s="354"/>
      <c r="F575" s="406">
        <v>44394</v>
      </c>
      <c r="G575" s="11">
        <v>3</v>
      </c>
      <c r="H575" s="125" t="s">
        <v>36</v>
      </c>
      <c r="I575" s="125" t="s">
        <v>916</v>
      </c>
      <c r="J575" s="123" t="s">
        <v>965</v>
      </c>
      <c r="K575" s="123" t="s">
        <v>1312</v>
      </c>
      <c r="L575" s="238">
        <v>2.4300000000000002</v>
      </c>
      <c r="M575" s="238">
        <v>2.4300000000000002</v>
      </c>
      <c r="N575" s="236">
        <f t="shared" si="36"/>
        <v>0</v>
      </c>
      <c r="O575" s="127">
        <v>44126</v>
      </c>
      <c r="P575" s="42">
        <v>8.9333333333333336</v>
      </c>
      <c r="Q575" s="337" t="s">
        <v>1282</v>
      </c>
      <c r="R575" s="125" t="s">
        <v>20</v>
      </c>
      <c r="S575" s="125" t="s">
        <v>56</v>
      </c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  <c r="AE575" s="76"/>
      <c r="AF575" s="76"/>
      <c r="AG575" s="76"/>
      <c r="AH575" s="76"/>
      <c r="AI575" s="76"/>
      <c r="AJ575" s="76"/>
      <c r="AK575" s="76"/>
      <c r="AL575" s="76"/>
      <c r="AM575" s="76"/>
      <c r="AN575" s="76"/>
      <c r="AO575" s="76"/>
      <c r="AP575" s="76"/>
      <c r="AQ575" s="76"/>
      <c r="AR575" s="76"/>
      <c r="AS575" s="76"/>
      <c r="AT575" s="76"/>
      <c r="AU575" s="76"/>
      <c r="AV575" s="76"/>
      <c r="AW575" s="76"/>
      <c r="AX575" s="76"/>
      <c r="AY575" s="76"/>
      <c r="AZ575" s="76"/>
      <c r="BA575" s="76"/>
      <c r="BB575" s="76"/>
      <c r="BC575" s="76"/>
      <c r="BD575" s="76"/>
      <c r="BE575" s="76"/>
      <c r="BF575" s="76"/>
      <c r="BG575" s="76"/>
      <c r="BH575" s="76"/>
      <c r="BI575" s="76"/>
      <c r="BJ575" s="76"/>
      <c r="BK575" s="76"/>
      <c r="BL575" s="76"/>
      <c r="BM575" s="76"/>
      <c r="BN575" s="76"/>
      <c r="BO575" s="76"/>
      <c r="BP575" s="76"/>
      <c r="BQ575" s="76"/>
      <c r="BR575" s="76"/>
      <c r="BS575" s="76"/>
      <c r="BT575" s="76"/>
      <c r="BU575" s="76"/>
      <c r="BV575" s="76"/>
      <c r="BW575" s="76"/>
      <c r="BX575" s="76"/>
      <c r="BY575" s="76"/>
      <c r="BZ575" s="76"/>
      <c r="CA575" s="76"/>
      <c r="CB575" s="76"/>
      <c r="CC575" s="76"/>
      <c r="CD575" s="76"/>
      <c r="CE575" s="76"/>
      <c r="CF575" s="76"/>
      <c r="CG575" s="76"/>
      <c r="CH575" s="76"/>
      <c r="CI575" s="76"/>
      <c r="CJ575" s="76"/>
      <c r="CK575" s="76"/>
      <c r="CL575" s="76"/>
      <c r="CM575" s="76"/>
      <c r="CN575" s="76"/>
      <c r="CO575" s="76"/>
      <c r="CP575" s="76"/>
      <c r="CQ575" s="76"/>
      <c r="CR575" s="76"/>
      <c r="CS575" s="76"/>
      <c r="CT575" s="76"/>
      <c r="CU575" s="76"/>
      <c r="CV575" s="76"/>
      <c r="CW575" s="76"/>
      <c r="CX575" s="76"/>
      <c r="CY575" s="76"/>
      <c r="CZ575" s="76"/>
      <c r="DA575" s="76"/>
      <c r="DB575" s="76"/>
      <c r="DC575" s="76"/>
      <c r="DD575" s="76"/>
      <c r="DE575" s="76"/>
      <c r="DF575" s="76"/>
      <c r="DG575" s="76"/>
      <c r="DH575" s="76"/>
      <c r="DI575" s="76"/>
      <c r="DJ575" s="76"/>
      <c r="DK575" s="76"/>
      <c r="DL575" s="76"/>
      <c r="DM575" s="76"/>
      <c r="DN575" s="76"/>
      <c r="DO575" s="76"/>
      <c r="DP575" s="76"/>
      <c r="DQ575" s="76"/>
      <c r="DR575" s="76"/>
      <c r="DS575" s="76"/>
      <c r="DT575" s="76"/>
      <c r="DU575" s="76"/>
      <c r="DV575" s="76"/>
      <c r="DW575" s="76"/>
      <c r="DX575" s="76"/>
      <c r="DY575" s="76"/>
      <c r="DZ575" s="76"/>
      <c r="EA575" s="76"/>
      <c r="EB575" s="76"/>
      <c r="EC575" s="76"/>
      <c r="ED575" s="76"/>
      <c r="EE575" s="76"/>
      <c r="EF575" s="76"/>
      <c r="EG575" s="76"/>
      <c r="EH575" s="76"/>
      <c r="EI575" s="76"/>
      <c r="EJ575" s="76"/>
      <c r="EK575" s="76"/>
      <c r="EL575" s="76"/>
      <c r="EM575" s="76"/>
      <c r="EN575" s="76"/>
      <c r="EO575" s="76"/>
      <c r="EP575" s="76"/>
      <c r="EQ575" s="76"/>
      <c r="ER575" s="76"/>
      <c r="ES575" s="76"/>
      <c r="ET575" s="76"/>
      <c r="EU575" s="76"/>
      <c r="EV575" s="76"/>
      <c r="EW575" s="76"/>
      <c r="EX575" s="76"/>
      <c r="EY575" s="76"/>
      <c r="EZ575" s="76"/>
      <c r="FA575" s="76"/>
      <c r="FB575" s="76"/>
      <c r="FC575" s="76"/>
      <c r="FD575" s="76"/>
      <c r="FE575" s="76"/>
      <c r="FF575" s="76"/>
      <c r="FG575" s="76"/>
      <c r="FH575" s="76"/>
      <c r="FI575" s="76"/>
      <c r="FJ575" s="76"/>
      <c r="FK575" s="76"/>
      <c r="FL575" s="76"/>
      <c r="FM575" s="76"/>
      <c r="FN575" s="76"/>
      <c r="FO575" s="76"/>
      <c r="FP575" s="76"/>
      <c r="FQ575" s="76"/>
      <c r="FR575" s="76"/>
      <c r="FS575" s="76"/>
      <c r="FT575" s="76"/>
      <c r="FU575" s="76"/>
      <c r="FV575" s="76"/>
      <c r="FW575" s="76"/>
      <c r="FX575" s="76"/>
      <c r="FY575" s="76"/>
      <c r="FZ575" s="76"/>
      <c r="GA575" s="76"/>
      <c r="GB575" s="76"/>
      <c r="GC575" s="76"/>
      <c r="GD575" s="76"/>
      <c r="GE575" s="76"/>
      <c r="GF575" s="76"/>
      <c r="GG575" s="76"/>
      <c r="GH575" s="76"/>
      <c r="GI575" s="76"/>
      <c r="GJ575" s="76"/>
      <c r="GK575" s="76"/>
      <c r="GL575" s="76"/>
      <c r="GM575" s="76"/>
      <c r="GN575" s="76"/>
      <c r="GO575" s="76"/>
      <c r="GP575" s="76"/>
      <c r="GQ575" s="76"/>
      <c r="GR575" s="76"/>
      <c r="GS575" s="76"/>
      <c r="GT575" s="76"/>
      <c r="GU575" s="76"/>
      <c r="GV575" s="76"/>
    </row>
    <row r="576" spans="2:204" s="156" customFormat="1" ht="18.75">
      <c r="B576" s="169">
        <v>569</v>
      </c>
      <c r="C576" s="356">
        <v>44378</v>
      </c>
      <c r="D576" s="354" t="s">
        <v>955</v>
      </c>
      <c r="E576" s="354"/>
      <c r="F576" s="406">
        <v>44394</v>
      </c>
      <c r="G576" s="11">
        <v>3</v>
      </c>
      <c r="H576" s="125" t="s">
        <v>36</v>
      </c>
      <c r="I576" s="125" t="s">
        <v>916</v>
      </c>
      <c r="J576" s="123" t="s">
        <v>965</v>
      </c>
      <c r="K576" s="123" t="s">
        <v>1313</v>
      </c>
      <c r="L576" s="238">
        <v>2.88</v>
      </c>
      <c r="M576" s="238">
        <v>2.88</v>
      </c>
      <c r="N576" s="236">
        <f t="shared" si="36"/>
        <v>0</v>
      </c>
      <c r="O576" s="127">
        <v>44023</v>
      </c>
      <c r="P576" s="42">
        <v>12.366666666666667</v>
      </c>
      <c r="Q576" s="337" t="s">
        <v>1282</v>
      </c>
      <c r="R576" s="125" t="s">
        <v>52</v>
      </c>
      <c r="S576" s="125" t="s">
        <v>69</v>
      </c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  <c r="AI576" s="76"/>
      <c r="AJ576" s="76"/>
      <c r="AK576" s="76"/>
      <c r="AL576" s="76"/>
      <c r="AM576" s="76"/>
      <c r="AN576" s="76"/>
      <c r="AO576" s="76"/>
      <c r="AP576" s="76"/>
      <c r="AQ576" s="76"/>
      <c r="AR576" s="76"/>
      <c r="AS576" s="76"/>
      <c r="AT576" s="76"/>
      <c r="AU576" s="76"/>
      <c r="AV576" s="76"/>
      <c r="AW576" s="76"/>
      <c r="AX576" s="76"/>
      <c r="AY576" s="76"/>
      <c r="AZ576" s="76"/>
      <c r="BA576" s="76"/>
      <c r="BB576" s="76"/>
      <c r="BC576" s="76"/>
      <c r="BD576" s="76"/>
      <c r="BE576" s="76"/>
      <c r="BF576" s="76"/>
      <c r="BG576" s="76"/>
      <c r="BH576" s="76"/>
      <c r="BI576" s="76"/>
      <c r="BJ576" s="76"/>
      <c r="BK576" s="76"/>
      <c r="BL576" s="76"/>
      <c r="BM576" s="76"/>
      <c r="BN576" s="76"/>
      <c r="BO576" s="76"/>
      <c r="BP576" s="76"/>
      <c r="BQ576" s="76"/>
      <c r="BR576" s="76"/>
      <c r="BS576" s="76"/>
      <c r="BT576" s="76"/>
      <c r="BU576" s="76"/>
      <c r="BV576" s="76"/>
      <c r="BW576" s="76"/>
      <c r="BX576" s="76"/>
      <c r="BY576" s="76"/>
      <c r="BZ576" s="76"/>
      <c r="CA576" s="76"/>
      <c r="CB576" s="76"/>
      <c r="CC576" s="76"/>
      <c r="CD576" s="76"/>
      <c r="CE576" s="76"/>
      <c r="CF576" s="76"/>
      <c r="CG576" s="76"/>
      <c r="CH576" s="76"/>
      <c r="CI576" s="76"/>
      <c r="CJ576" s="76"/>
      <c r="CK576" s="76"/>
      <c r="CL576" s="76"/>
      <c r="CM576" s="76"/>
      <c r="CN576" s="76"/>
      <c r="CO576" s="76"/>
      <c r="CP576" s="76"/>
      <c r="CQ576" s="76"/>
      <c r="CR576" s="76"/>
      <c r="CS576" s="76"/>
      <c r="CT576" s="76"/>
      <c r="CU576" s="76"/>
      <c r="CV576" s="76"/>
      <c r="CW576" s="76"/>
      <c r="CX576" s="76"/>
      <c r="CY576" s="76"/>
      <c r="CZ576" s="76"/>
      <c r="DA576" s="76"/>
      <c r="DB576" s="76"/>
      <c r="DC576" s="76"/>
      <c r="DD576" s="76"/>
      <c r="DE576" s="76"/>
      <c r="DF576" s="76"/>
      <c r="DG576" s="76"/>
      <c r="DH576" s="76"/>
      <c r="DI576" s="76"/>
      <c r="DJ576" s="76"/>
      <c r="DK576" s="76"/>
      <c r="DL576" s="76"/>
      <c r="DM576" s="76"/>
      <c r="DN576" s="76"/>
      <c r="DO576" s="76"/>
      <c r="DP576" s="76"/>
      <c r="DQ576" s="76"/>
      <c r="DR576" s="76"/>
      <c r="DS576" s="76"/>
      <c r="DT576" s="76"/>
      <c r="DU576" s="76"/>
      <c r="DV576" s="76"/>
      <c r="DW576" s="76"/>
      <c r="DX576" s="76"/>
      <c r="DY576" s="76"/>
      <c r="DZ576" s="76"/>
      <c r="EA576" s="76"/>
      <c r="EB576" s="76"/>
      <c r="EC576" s="76"/>
      <c r="ED576" s="76"/>
      <c r="EE576" s="76"/>
      <c r="EF576" s="76"/>
      <c r="EG576" s="76"/>
      <c r="EH576" s="76"/>
      <c r="EI576" s="76"/>
      <c r="EJ576" s="76"/>
      <c r="EK576" s="76"/>
      <c r="EL576" s="76"/>
      <c r="EM576" s="76"/>
      <c r="EN576" s="76"/>
      <c r="EO576" s="76"/>
      <c r="EP576" s="76"/>
      <c r="EQ576" s="76"/>
      <c r="ER576" s="76"/>
      <c r="ES576" s="76"/>
      <c r="ET576" s="76"/>
      <c r="EU576" s="76"/>
      <c r="EV576" s="76"/>
      <c r="EW576" s="76"/>
      <c r="EX576" s="76"/>
      <c r="EY576" s="76"/>
      <c r="EZ576" s="76"/>
      <c r="FA576" s="76"/>
      <c r="FB576" s="76"/>
      <c r="FC576" s="76"/>
      <c r="FD576" s="76"/>
      <c r="FE576" s="76"/>
      <c r="FF576" s="76"/>
      <c r="FG576" s="76"/>
      <c r="FH576" s="76"/>
      <c r="FI576" s="76"/>
      <c r="FJ576" s="76"/>
      <c r="FK576" s="76"/>
      <c r="FL576" s="76"/>
      <c r="FM576" s="76"/>
      <c r="FN576" s="76"/>
      <c r="FO576" s="76"/>
      <c r="FP576" s="76"/>
      <c r="FQ576" s="76"/>
      <c r="FR576" s="76"/>
      <c r="FS576" s="76"/>
      <c r="FT576" s="76"/>
      <c r="FU576" s="76"/>
      <c r="FV576" s="76"/>
      <c r="FW576" s="76"/>
      <c r="FX576" s="76"/>
      <c r="FY576" s="76"/>
      <c r="FZ576" s="76"/>
      <c r="GA576" s="76"/>
      <c r="GB576" s="76"/>
      <c r="GC576" s="76"/>
      <c r="GD576" s="76"/>
      <c r="GE576" s="76"/>
      <c r="GF576" s="76"/>
      <c r="GG576" s="76"/>
      <c r="GH576" s="76"/>
      <c r="GI576" s="76"/>
      <c r="GJ576" s="76"/>
      <c r="GK576" s="76"/>
      <c r="GL576" s="76"/>
      <c r="GM576" s="76"/>
      <c r="GN576" s="76"/>
      <c r="GO576" s="76"/>
      <c r="GP576" s="76"/>
      <c r="GQ576" s="76"/>
      <c r="GR576" s="76"/>
      <c r="GS576" s="76"/>
      <c r="GT576" s="76"/>
      <c r="GU576" s="76"/>
      <c r="GV576" s="76"/>
    </row>
    <row r="577" spans="2:204" s="156" customFormat="1" ht="18.75">
      <c r="B577" s="169">
        <v>570</v>
      </c>
      <c r="C577" s="356">
        <v>44378</v>
      </c>
      <c r="D577" s="354" t="s">
        <v>955</v>
      </c>
      <c r="E577" s="354"/>
      <c r="F577" s="406">
        <v>44394</v>
      </c>
      <c r="G577" s="11">
        <v>3</v>
      </c>
      <c r="H577" s="125" t="s">
        <v>36</v>
      </c>
      <c r="I577" s="125" t="s">
        <v>916</v>
      </c>
      <c r="J577" s="123" t="s">
        <v>965</v>
      </c>
      <c r="K577" s="123" t="s">
        <v>1314</v>
      </c>
      <c r="L577" s="238">
        <v>0.83</v>
      </c>
      <c r="M577" s="238">
        <v>0.83</v>
      </c>
      <c r="N577" s="236">
        <f t="shared" si="36"/>
        <v>0</v>
      </c>
      <c r="O577" s="127">
        <v>44021</v>
      </c>
      <c r="P577" s="42">
        <v>12.433333333333334</v>
      </c>
      <c r="Q577" s="337" t="s">
        <v>1282</v>
      </c>
      <c r="R577" s="125" t="s">
        <v>52</v>
      </c>
      <c r="S577" s="125" t="s">
        <v>69</v>
      </c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  <c r="AI577" s="76"/>
      <c r="AJ577" s="76"/>
      <c r="AK577" s="76"/>
      <c r="AL577" s="76"/>
      <c r="AM577" s="76"/>
      <c r="AN577" s="76"/>
      <c r="AO577" s="76"/>
      <c r="AP577" s="76"/>
      <c r="AQ577" s="76"/>
      <c r="AR577" s="76"/>
      <c r="AS577" s="76"/>
      <c r="AT577" s="76"/>
      <c r="AU577" s="76"/>
      <c r="AV577" s="76"/>
      <c r="AW577" s="76"/>
      <c r="AX577" s="76"/>
      <c r="AY577" s="76"/>
      <c r="AZ577" s="76"/>
      <c r="BA577" s="76"/>
      <c r="BB577" s="76"/>
      <c r="BC577" s="76"/>
      <c r="BD577" s="76"/>
      <c r="BE577" s="76"/>
      <c r="BF577" s="76"/>
      <c r="BG577" s="76"/>
      <c r="BH577" s="76"/>
      <c r="BI577" s="76"/>
      <c r="BJ577" s="76"/>
      <c r="BK577" s="76"/>
      <c r="BL577" s="76"/>
      <c r="BM577" s="76"/>
      <c r="BN577" s="76"/>
      <c r="BO577" s="76"/>
      <c r="BP577" s="76"/>
      <c r="BQ577" s="76"/>
      <c r="BR577" s="76"/>
      <c r="BS577" s="76"/>
      <c r="BT577" s="76"/>
      <c r="BU577" s="76"/>
      <c r="BV577" s="76"/>
      <c r="BW577" s="76"/>
      <c r="BX577" s="76"/>
      <c r="BY577" s="76"/>
      <c r="BZ577" s="76"/>
      <c r="CA577" s="76"/>
      <c r="CB577" s="76"/>
      <c r="CC577" s="76"/>
      <c r="CD577" s="76"/>
      <c r="CE577" s="76"/>
      <c r="CF577" s="76"/>
      <c r="CG577" s="76"/>
      <c r="CH577" s="76"/>
      <c r="CI577" s="76"/>
      <c r="CJ577" s="76"/>
      <c r="CK577" s="76"/>
      <c r="CL577" s="76"/>
      <c r="CM577" s="76"/>
      <c r="CN577" s="76"/>
      <c r="CO577" s="76"/>
      <c r="CP577" s="76"/>
      <c r="CQ577" s="76"/>
      <c r="CR577" s="76"/>
      <c r="CS577" s="76"/>
      <c r="CT577" s="76"/>
      <c r="CU577" s="76"/>
      <c r="CV577" s="76"/>
      <c r="CW577" s="76"/>
      <c r="CX577" s="76"/>
      <c r="CY577" s="76"/>
      <c r="CZ577" s="76"/>
      <c r="DA577" s="76"/>
      <c r="DB577" s="76"/>
      <c r="DC577" s="76"/>
      <c r="DD577" s="76"/>
      <c r="DE577" s="76"/>
      <c r="DF577" s="76"/>
      <c r="DG577" s="76"/>
      <c r="DH577" s="76"/>
      <c r="DI577" s="76"/>
      <c r="DJ577" s="76"/>
      <c r="DK577" s="76"/>
      <c r="DL577" s="76"/>
      <c r="DM577" s="76"/>
      <c r="DN577" s="76"/>
      <c r="DO577" s="76"/>
      <c r="DP577" s="76"/>
      <c r="DQ577" s="76"/>
      <c r="DR577" s="76"/>
      <c r="DS577" s="76"/>
      <c r="DT577" s="76"/>
      <c r="DU577" s="76"/>
      <c r="DV577" s="76"/>
      <c r="DW577" s="76"/>
      <c r="DX577" s="76"/>
      <c r="DY577" s="76"/>
      <c r="DZ577" s="76"/>
      <c r="EA577" s="76"/>
      <c r="EB577" s="76"/>
      <c r="EC577" s="76"/>
      <c r="ED577" s="76"/>
      <c r="EE577" s="76"/>
      <c r="EF577" s="76"/>
      <c r="EG577" s="76"/>
      <c r="EH577" s="76"/>
      <c r="EI577" s="76"/>
      <c r="EJ577" s="76"/>
      <c r="EK577" s="76"/>
      <c r="EL577" s="76"/>
      <c r="EM577" s="76"/>
      <c r="EN577" s="76"/>
      <c r="EO577" s="76"/>
      <c r="EP577" s="76"/>
      <c r="EQ577" s="76"/>
      <c r="ER577" s="76"/>
      <c r="ES577" s="76"/>
      <c r="ET577" s="76"/>
      <c r="EU577" s="76"/>
      <c r="EV577" s="76"/>
      <c r="EW577" s="76"/>
      <c r="EX577" s="76"/>
      <c r="EY577" s="76"/>
      <c r="EZ577" s="76"/>
      <c r="FA577" s="76"/>
      <c r="FB577" s="76"/>
      <c r="FC577" s="76"/>
      <c r="FD577" s="76"/>
      <c r="FE577" s="76"/>
      <c r="FF577" s="76"/>
      <c r="FG577" s="76"/>
      <c r="FH577" s="76"/>
      <c r="FI577" s="76"/>
      <c r="FJ577" s="76"/>
      <c r="FK577" s="76"/>
      <c r="FL577" s="76"/>
      <c r="FM577" s="76"/>
      <c r="FN577" s="76"/>
      <c r="FO577" s="76"/>
      <c r="FP577" s="76"/>
      <c r="FQ577" s="76"/>
      <c r="FR577" s="76"/>
      <c r="FS577" s="76"/>
      <c r="FT577" s="76"/>
      <c r="FU577" s="76"/>
      <c r="FV577" s="76"/>
      <c r="FW577" s="76"/>
      <c r="FX577" s="76"/>
      <c r="FY577" s="76"/>
      <c r="FZ577" s="76"/>
      <c r="GA577" s="76"/>
      <c r="GB577" s="76"/>
      <c r="GC577" s="76"/>
      <c r="GD577" s="76"/>
      <c r="GE577" s="76"/>
      <c r="GF577" s="76"/>
      <c r="GG577" s="76"/>
      <c r="GH577" s="76"/>
      <c r="GI577" s="76"/>
      <c r="GJ577" s="76"/>
      <c r="GK577" s="76"/>
      <c r="GL577" s="76"/>
      <c r="GM577" s="76"/>
      <c r="GN577" s="76"/>
      <c r="GO577" s="76"/>
      <c r="GP577" s="76"/>
      <c r="GQ577" s="76"/>
      <c r="GR577" s="76"/>
      <c r="GS577" s="76"/>
      <c r="GT577" s="76"/>
      <c r="GU577" s="76"/>
      <c r="GV577" s="76"/>
    </row>
    <row r="578" spans="2:204" s="156" customFormat="1" ht="18.75">
      <c r="B578" s="169">
        <v>571</v>
      </c>
      <c r="C578" s="356">
        <v>44378</v>
      </c>
      <c r="D578" s="354" t="s">
        <v>955</v>
      </c>
      <c r="E578" s="354"/>
      <c r="F578" s="406">
        <v>44394</v>
      </c>
      <c r="G578" s="11">
        <v>3</v>
      </c>
      <c r="H578" s="125" t="s">
        <v>36</v>
      </c>
      <c r="I578" s="125" t="s">
        <v>916</v>
      </c>
      <c r="J578" s="123" t="s">
        <v>965</v>
      </c>
      <c r="K578" s="123" t="s">
        <v>1315</v>
      </c>
      <c r="L578" s="238">
        <v>1.38</v>
      </c>
      <c r="M578" s="238">
        <v>1</v>
      </c>
      <c r="N578" s="236">
        <f t="shared" si="36"/>
        <v>0.37999999999999989</v>
      </c>
      <c r="O578" s="127">
        <v>44020</v>
      </c>
      <c r="P578" s="42">
        <v>12.466666666666667</v>
      </c>
      <c r="Q578" s="337" t="s">
        <v>1282</v>
      </c>
      <c r="R578" s="125" t="s">
        <v>52</v>
      </c>
      <c r="S578" s="125" t="s">
        <v>69</v>
      </c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  <c r="AI578" s="76"/>
      <c r="AJ578" s="76"/>
      <c r="AK578" s="76"/>
      <c r="AL578" s="76"/>
      <c r="AM578" s="76"/>
      <c r="AN578" s="76"/>
      <c r="AO578" s="76"/>
      <c r="AP578" s="76"/>
      <c r="AQ578" s="76"/>
      <c r="AR578" s="76"/>
      <c r="AS578" s="76"/>
      <c r="AT578" s="76"/>
      <c r="AU578" s="76"/>
      <c r="AV578" s="76"/>
      <c r="AW578" s="76"/>
      <c r="AX578" s="76"/>
      <c r="AY578" s="76"/>
      <c r="AZ578" s="76"/>
      <c r="BA578" s="76"/>
      <c r="BB578" s="76"/>
      <c r="BC578" s="76"/>
      <c r="BD578" s="76"/>
      <c r="BE578" s="76"/>
      <c r="BF578" s="76"/>
      <c r="BG578" s="76"/>
      <c r="BH578" s="76"/>
      <c r="BI578" s="76"/>
      <c r="BJ578" s="76"/>
      <c r="BK578" s="76"/>
      <c r="BL578" s="76"/>
      <c r="BM578" s="76"/>
      <c r="BN578" s="76"/>
      <c r="BO578" s="76"/>
      <c r="BP578" s="76"/>
      <c r="BQ578" s="76"/>
      <c r="BR578" s="76"/>
      <c r="BS578" s="76"/>
      <c r="BT578" s="76"/>
      <c r="BU578" s="76"/>
      <c r="BV578" s="76"/>
      <c r="BW578" s="76"/>
      <c r="BX578" s="76"/>
      <c r="BY578" s="76"/>
      <c r="BZ578" s="76"/>
      <c r="CA578" s="76"/>
      <c r="CB578" s="76"/>
      <c r="CC578" s="76"/>
      <c r="CD578" s="76"/>
      <c r="CE578" s="76"/>
      <c r="CF578" s="76"/>
      <c r="CG578" s="76"/>
      <c r="CH578" s="76"/>
      <c r="CI578" s="76"/>
      <c r="CJ578" s="76"/>
      <c r="CK578" s="76"/>
      <c r="CL578" s="76"/>
      <c r="CM578" s="76"/>
      <c r="CN578" s="76"/>
      <c r="CO578" s="76"/>
      <c r="CP578" s="76"/>
      <c r="CQ578" s="76"/>
      <c r="CR578" s="76"/>
      <c r="CS578" s="76"/>
      <c r="CT578" s="76"/>
      <c r="CU578" s="76"/>
      <c r="CV578" s="76"/>
      <c r="CW578" s="76"/>
      <c r="CX578" s="76"/>
      <c r="CY578" s="76"/>
      <c r="CZ578" s="76"/>
      <c r="DA578" s="76"/>
      <c r="DB578" s="76"/>
      <c r="DC578" s="76"/>
      <c r="DD578" s="76"/>
      <c r="DE578" s="76"/>
      <c r="DF578" s="76"/>
      <c r="DG578" s="76"/>
      <c r="DH578" s="76"/>
      <c r="DI578" s="76"/>
      <c r="DJ578" s="76"/>
      <c r="DK578" s="76"/>
      <c r="DL578" s="76"/>
      <c r="DM578" s="76"/>
      <c r="DN578" s="76"/>
      <c r="DO578" s="76"/>
      <c r="DP578" s="76"/>
      <c r="DQ578" s="76"/>
      <c r="DR578" s="76"/>
      <c r="DS578" s="76"/>
      <c r="DT578" s="76"/>
      <c r="DU578" s="76"/>
      <c r="DV578" s="76"/>
      <c r="DW578" s="76"/>
      <c r="DX578" s="76"/>
      <c r="DY578" s="76"/>
      <c r="DZ578" s="76"/>
      <c r="EA578" s="76"/>
      <c r="EB578" s="76"/>
      <c r="EC578" s="76"/>
      <c r="ED578" s="76"/>
      <c r="EE578" s="76"/>
      <c r="EF578" s="76"/>
      <c r="EG578" s="76"/>
      <c r="EH578" s="76"/>
      <c r="EI578" s="76"/>
      <c r="EJ578" s="76"/>
      <c r="EK578" s="76"/>
      <c r="EL578" s="76"/>
      <c r="EM578" s="76"/>
      <c r="EN578" s="76"/>
      <c r="EO578" s="76"/>
      <c r="EP578" s="76"/>
      <c r="EQ578" s="76"/>
      <c r="ER578" s="76"/>
      <c r="ES578" s="76"/>
      <c r="ET578" s="76"/>
      <c r="EU578" s="76"/>
      <c r="EV578" s="76"/>
      <c r="EW578" s="76"/>
      <c r="EX578" s="76"/>
      <c r="EY578" s="76"/>
      <c r="EZ578" s="76"/>
      <c r="FA578" s="76"/>
      <c r="FB578" s="76"/>
      <c r="FC578" s="76"/>
      <c r="FD578" s="76"/>
      <c r="FE578" s="76"/>
      <c r="FF578" s="76"/>
      <c r="FG578" s="76"/>
      <c r="FH578" s="76"/>
      <c r="FI578" s="76"/>
      <c r="FJ578" s="76"/>
      <c r="FK578" s="76"/>
      <c r="FL578" s="76"/>
      <c r="FM578" s="76"/>
      <c r="FN578" s="76"/>
      <c r="FO578" s="76"/>
      <c r="FP578" s="76"/>
      <c r="FQ578" s="76"/>
      <c r="FR578" s="76"/>
      <c r="FS578" s="76"/>
      <c r="FT578" s="76"/>
      <c r="FU578" s="76"/>
      <c r="FV578" s="76"/>
      <c r="FW578" s="76"/>
      <c r="FX578" s="76"/>
      <c r="FY578" s="76"/>
      <c r="FZ578" s="76"/>
      <c r="GA578" s="76"/>
      <c r="GB578" s="76"/>
      <c r="GC578" s="76"/>
      <c r="GD578" s="76"/>
      <c r="GE578" s="76"/>
      <c r="GF578" s="76"/>
      <c r="GG578" s="76"/>
      <c r="GH578" s="76"/>
      <c r="GI578" s="76"/>
      <c r="GJ578" s="76"/>
      <c r="GK578" s="76"/>
      <c r="GL578" s="76"/>
      <c r="GM578" s="76"/>
      <c r="GN578" s="76"/>
      <c r="GO578" s="76"/>
      <c r="GP578" s="76"/>
      <c r="GQ578" s="76"/>
      <c r="GR578" s="76"/>
      <c r="GS578" s="76"/>
      <c r="GT578" s="76"/>
      <c r="GU578" s="76"/>
      <c r="GV578" s="76"/>
    </row>
    <row r="579" spans="2:204" s="156" customFormat="1" ht="18.75">
      <c r="B579" s="169">
        <v>572</v>
      </c>
      <c r="C579" s="356">
        <v>44378</v>
      </c>
      <c r="D579" s="354" t="s">
        <v>955</v>
      </c>
      <c r="E579" s="354"/>
      <c r="F579" s="406">
        <v>44394</v>
      </c>
      <c r="G579" s="11">
        <v>3</v>
      </c>
      <c r="H579" s="125" t="s">
        <v>36</v>
      </c>
      <c r="I579" s="125" t="s">
        <v>916</v>
      </c>
      <c r="J579" s="123" t="s">
        <v>1316</v>
      </c>
      <c r="K579" s="123" t="s">
        <v>1317</v>
      </c>
      <c r="L579" s="238">
        <v>4.5</v>
      </c>
      <c r="M579" s="238">
        <v>2.5</v>
      </c>
      <c r="N579" s="236">
        <f t="shared" si="36"/>
        <v>2</v>
      </c>
      <c r="O579" s="127">
        <v>44099</v>
      </c>
      <c r="P579" s="42">
        <v>9.8333333333333339</v>
      </c>
      <c r="Q579" s="337" t="s">
        <v>1282</v>
      </c>
      <c r="R579" s="125" t="s">
        <v>54</v>
      </c>
      <c r="S579" s="125" t="s">
        <v>69</v>
      </c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  <c r="AL579" s="76"/>
      <c r="AM579" s="76"/>
      <c r="AN579" s="76"/>
      <c r="AO579" s="76"/>
      <c r="AP579" s="76"/>
      <c r="AQ579" s="76"/>
      <c r="AR579" s="76"/>
      <c r="AS579" s="76"/>
      <c r="AT579" s="76"/>
      <c r="AU579" s="76"/>
      <c r="AV579" s="76"/>
      <c r="AW579" s="76"/>
      <c r="AX579" s="76"/>
      <c r="AY579" s="76"/>
      <c r="AZ579" s="76"/>
      <c r="BA579" s="76"/>
      <c r="BB579" s="76"/>
      <c r="BC579" s="76"/>
      <c r="BD579" s="76"/>
      <c r="BE579" s="76"/>
      <c r="BF579" s="76"/>
      <c r="BG579" s="76"/>
      <c r="BH579" s="76"/>
      <c r="BI579" s="76"/>
      <c r="BJ579" s="76"/>
      <c r="BK579" s="76"/>
      <c r="BL579" s="76"/>
      <c r="BM579" s="76"/>
      <c r="BN579" s="76"/>
      <c r="BO579" s="76"/>
      <c r="BP579" s="76"/>
      <c r="BQ579" s="76"/>
      <c r="BR579" s="76"/>
      <c r="BS579" s="76"/>
      <c r="BT579" s="76"/>
      <c r="BU579" s="76"/>
      <c r="BV579" s="76"/>
      <c r="BW579" s="76"/>
      <c r="BX579" s="76"/>
      <c r="BY579" s="76"/>
      <c r="BZ579" s="76"/>
      <c r="CA579" s="76"/>
      <c r="CB579" s="76"/>
      <c r="CC579" s="76"/>
      <c r="CD579" s="76"/>
      <c r="CE579" s="76"/>
      <c r="CF579" s="76"/>
      <c r="CG579" s="76"/>
      <c r="CH579" s="76"/>
      <c r="CI579" s="76"/>
      <c r="CJ579" s="76"/>
      <c r="CK579" s="76"/>
      <c r="CL579" s="76"/>
      <c r="CM579" s="76"/>
      <c r="CN579" s="76"/>
      <c r="CO579" s="76"/>
      <c r="CP579" s="76"/>
      <c r="CQ579" s="76"/>
      <c r="CR579" s="76"/>
      <c r="CS579" s="76"/>
      <c r="CT579" s="76"/>
      <c r="CU579" s="76"/>
      <c r="CV579" s="76"/>
      <c r="CW579" s="76"/>
      <c r="CX579" s="76"/>
      <c r="CY579" s="76"/>
      <c r="CZ579" s="76"/>
      <c r="DA579" s="76"/>
      <c r="DB579" s="76"/>
      <c r="DC579" s="76"/>
      <c r="DD579" s="76"/>
      <c r="DE579" s="76"/>
      <c r="DF579" s="76"/>
      <c r="DG579" s="76"/>
      <c r="DH579" s="76"/>
      <c r="DI579" s="76"/>
      <c r="DJ579" s="76"/>
      <c r="DK579" s="76"/>
      <c r="DL579" s="76"/>
      <c r="DM579" s="76"/>
      <c r="DN579" s="76"/>
      <c r="DO579" s="76"/>
      <c r="DP579" s="76"/>
      <c r="DQ579" s="76"/>
      <c r="DR579" s="76"/>
      <c r="DS579" s="76"/>
      <c r="DT579" s="76"/>
      <c r="DU579" s="76"/>
      <c r="DV579" s="76"/>
      <c r="DW579" s="76"/>
      <c r="DX579" s="76"/>
      <c r="DY579" s="76"/>
      <c r="DZ579" s="76"/>
      <c r="EA579" s="76"/>
      <c r="EB579" s="76"/>
      <c r="EC579" s="76"/>
      <c r="ED579" s="76"/>
      <c r="EE579" s="76"/>
      <c r="EF579" s="76"/>
      <c r="EG579" s="76"/>
      <c r="EH579" s="76"/>
      <c r="EI579" s="76"/>
      <c r="EJ579" s="76"/>
      <c r="EK579" s="76"/>
      <c r="EL579" s="76"/>
      <c r="EM579" s="76"/>
      <c r="EN579" s="76"/>
      <c r="EO579" s="76"/>
      <c r="EP579" s="76"/>
      <c r="EQ579" s="76"/>
      <c r="ER579" s="76"/>
      <c r="ES579" s="76"/>
      <c r="ET579" s="76"/>
      <c r="EU579" s="76"/>
      <c r="EV579" s="76"/>
      <c r="EW579" s="76"/>
      <c r="EX579" s="76"/>
      <c r="EY579" s="76"/>
      <c r="EZ579" s="76"/>
      <c r="FA579" s="76"/>
      <c r="FB579" s="76"/>
      <c r="FC579" s="76"/>
      <c r="FD579" s="76"/>
      <c r="FE579" s="76"/>
      <c r="FF579" s="76"/>
      <c r="FG579" s="76"/>
      <c r="FH579" s="76"/>
      <c r="FI579" s="76"/>
      <c r="FJ579" s="76"/>
      <c r="FK579" s="76"/>
      <c r="FL579" s="76"/>
      <c r="FM579" s="76"/>
      <c r="FN579" s="76"/>
      <c r="FO579" s="76"/>
      <c r="FP579" s="76"/>
      <c r="FQ579" s="76"/>
      <c r="FR579" s="76"/>
      <c r="FS579" s="76"/>
      <c r="FT579" s="76"/>
      <c r="FU579" s="76"/>
      <c r="FV579" s="76"/>
      <c r="FW579" s="76"/>
      <c r="FX579" s="76"/>
      <c r="FY579" s="76"/>
      <c r="FZ579" s="76"/>
      <c r="GA579" s="76"/>
      <c r="GB579" s="76"/>
      <c r="GC579" s="76"/>
      <c r="GD579" s="76"/>
      <c r="GE579" s="76"/>
      <c r="GF579" s="76"/>
      <c r="GG579" s="76"/>
      <c r="GH579" s="76"/>
      <c r="GI579" s="76"/>
      <c r="GJ579" s="76"/>
      <c r="GK579" s="76"/>
      <c r="GL579" s="76"/>
      <c r="GM579" s="76"/>
      <c r="GN579" s="76"/>
      <c r="GO579" s="76"/>
      <c r="GP579" s="76"/>
      <c r="GQ579" s="76"/>
      <c r="GR579" s="76"/>
      <c r="GS579" s="76"/>
      <c r="GT579" s="76"/>
      <c r="GU579" s="76"/>
      <c r="GV579" s="76"/>
    </row>
    <row r="580" spans="2:204" s="156" customFormat="1" ht="18.75">
      <c r="B580" s="169">
        <v>573</v>
      </c>
      <c r="C580" s="356">
        <v>44378</v>
      </c>
      <c r="D580" s="354" t="s">
        <v>955</v>
      </c>
      <c r="E580" s="354"/>
      <c r="F580" s="406">
        <v>44394</v>
      </c>
      <c r="G580" s="11">
        <v>3</v>
      </c>
      <c r="H580" s="125" t="s">
        <v>36</v>
      </c>
      <c r="I580" s="125" t="s">
        <v>916</v>
      </c>
      <c r="J580" s="123" t="s">
        <v>965</v>
      </c>
      <c r="K580" s="123" t="s">
        <v>1318</v>
      </c>
      <c r="L580" s="238">
        <v>1.29</v>
      </c>
      <c r="M580" s="238">
        <v>1.29</v>
      </c>
      <c r="N580" s="236">
        <f t="shared" si="36"/>
        <v>0</v>
      </c>
      <c r="O580" s="127">
        <v>44021</v>
      </c>
      <c r="P580" s="42">
        <v>12.433333333333334</v>
      </c>
      <c r="Q580" s="337" t="s">
        <v>1282</v>
      </c>
      <c r="R580" s="125" t="s">
        <v>52</v>
      </c>
      <c r="S580" s="125" t="s">
        <v>69</v>
      </c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  <c r="AL580" s="76"/>
      <c r="AM580" s="76"/>
      <c r="AN580" s="76"/>
      <c r="AO580" s="76"/>
      <c r="AP580" s="76"/>
      <c r="AQ580" s="76"/>
      <c r="AR580" s="76"/>
      <c r="AS580" s="76"/>
      <c r="AT580" s="76"/>
      <c r="AU580" s="76"/>
      <c r="AV580" s="76"/>
      <c r="AW580" s="76"/>
      <c r="AX580" s="76"/>
      <c r="AY580" s="76"/>
      <c r="AZ580" s="76"/>
      <c r="BA580" s="76"/>
      <c r="BB580" s="76"/>
      <c r="BC580" s="76"/>
      <c r="BD580" s="76"/>
      <c r="BE580" s="76"/>
      <c r="BF580" s="76"/>
      <c r="BG580" s="76"/>
      <c r="BH580" s="76"/>
      <c r="BI580" s="76"/>
      <c r="BJ580" s="76"/>
      <c r="BK580" s="76"/>
      <c r="BL580" s="76"/>
      <c r="BM580" s="76"/>
      <c r="BN580" s="76"/>
      <c r="BO580" s="76"/>
      <c r="BP580" s="76"/>
      <c r="BQ580" s="76"/>
      <c r="BR580" s="76"/>
      <c r="BS580" s="76"/>
      <c r="BT580" s="76"/>
      <c r="BU580" s="76"/>
      <c r="BV580" s="76"/>
      <c r="BW580" s="76"/>
      <c r="BX580" s="76"/>
      <c r="BY580" s="76"/>
      <c r="BZ580" s="76"/>
      <c r="CA580" s="76"/>
      <c r="CB580" s="76"/>
      <c r="CC580" s="76"/>
      <c r="CD580" s="76"/>
      <c r="CE580" s="76"/>
      <c r="CF580" s="76"/>
      <c r="CG580" s="76"/>
      <c r="CH580" s="76"/>
      <c r="CI580" s="76"/>
      <c r="CJ580" s="76"/>
      <c r="CK580" s="76"/>
      <c r="CL580" s="76"/>
      <c r="CM580" s="76"/>
      <c r="CN580" s="76"/>
      <c r="CO580" s="76"/>
      <c r="CP580" s="76"/>
      <c r="CQ580" s="76"/>
      <c r="CR580" s="76"/>
      <c r="CS580" s="76"/>
      <c r="CT580" s="76"/>
      <c r="CU580" s="76"/>
      <c r="CV580" s="76"/>
      <c r="CW580" s="76"/>
      <c r="CX580" s="76"/>
      <c r="CY580" s="76"/>
      <c r="CZ580" s="76"/>
      <c r="DA580" s="76"/>
      <c r="DB580" s="76"/>
      <c r="DC580" s="76"/>
      <c r="DD580" s="76"/>
      <c r="DE580" s="76"/>
      <c r="DF580" s="76"/>
      <c r="DG580" s="76"/>
      <c r="DH580" s="76"/>
      <c r="DI580" s="76"/>
      <c r="DJ580" s="76"/>
      <c r="DK580" s="76"/>
      <c r="DL580" s="76"/>
      <c r="DM580" s="76"/>
      <c r="DN580" s="76"/>
      <c r="DO580" s="76"/>
      <c r="DP580" s="76"/>
      <c r="DQ580" s="76"/>
      <c r="DR580" s="76"/>
      <c r="DS580" s="76"/>
      <c r="DT580" s="76"/>
      <c r="DU580" s="76"/>
      <c r="DV580" s="76"/>
      <c r="DW580" s="76"/>
      <c r="DX580" s="76"/>
      <c r="DY580" s="76"/>
      <c r="DZ580" s="76"/>
      <c r="EA580" s="76"/>
      <c r="EB580" s="76"/>
      <c r="EC580" s="76"/>
      <c r="ED580" s="76"/>
      <c r="EE580" s="76"/>
      <c r="EF580" s="76"/>
      <c r="EG580" s="76"/>
      <c r="EH580" s="76"/>
      <c r="EI580" s="76"/>
      <c r="EJ580" s="76"/>
      <c r="EK580" s="76"/>
      <c r="EL580" s="76"/>
      <c r="EM580" s="76"/>
      <c r="EN580" s="76"/>
      <c r="EO580" s="76"/>
      <c r="EP580" s="76"/>
      <c r="EQ580" s="76"/>
      <c r="ER580" s="76"/>
      <c r="ES580" s="76"/>
      <c r="ET580" s="76"/>
      <c r="EU580" s="76"/>
      <c r="EV580" s="76"/>
      <c r="EW580" s="76"/>
      <c r="EX580" s="76"/>
      <c r="EY580" s="76"/>
      <c r="EZ580" s="76"/>
      <c r="FA580" s="76"/>
      <c r="FB580" s="76"/>
      <c r="FC580" s="76"/>
      <c r="FD580" s="76"/>
      <c r="FE580" s="76"/>
      <c r="FF580" s="76"/>
      <c r="FG580" s="76"/>
      <c r="FH580" s="76"/>
      <c r="FI580" s="76"/>
      <c r="FJ580" s="76"/>
      <c r="FK580" s="76"/>
      <c r="FL580" s="76"/>
      <c r="FM580" s="76"/>
      <c r="FN580" s="76"/>
      <c r="FO580" s="76"/>
      <c r="FP580" s="76"/>
      <c r="FQ580" s="76"/>
      <c r="FR580" s="76"/>
      <c r="FS580" s="76"/>
      <c r="FT580" s="76"/>
      <c r="FU580" s="76"/>
      <c r="FV580" s="76"/>
      <c r="FW580" s="76"/>
      <c r="FX580" s="76"/>
      <c r="FY580" s="76"/>
      <c r="FZ580" s="76"/>
      <c r="GA580" s="76"/>
      <c r="GB580" s="76"/>
      <c r="GC580" s="76"/>
      <c r="GD580" s="76"/>
      <c r="GE580" s="76"/>
      <c r="GF580" s="76"/>
      <c r="GG580" s="76"/>
      <c r="GH580" s="76"/>
      <c r="GI580" s="76"/>
      <c r="GJ580" s="76"/>
      <c r="GK580" s="76"/>
      <c r="GL580" s="76"/>
      <c r="GM580" s="76"/>
      <c r="GN580" s="76"/>
      <c r="GO580" s="76"/>
      <c r="GP580" s="76"/>
      <c r="GQ580" s="76"/>
      <c r="GR580" s="76"/>
      <c r="GS580" s="76"/>
      <c r="GT580" s="76"/>
      <c r="GU580" s="76"/>
      <c r="GV580" s="76"/>
    </row>
    <row r="581" spans="2:204" s="156" customFormat="1" ht="18.75">
      <c r="B581" s="169">
        <v>574</v>
      </c>
      <c r="C581" s="356">
        <v>44378</v>
      </c>
      <c r="D581" s="354" t="s">
        <v>955</v>
      </c>
      <c r="E581" s="354"/>
      <c r="F581" s="406">
        <v>44394</v>
      </c>
      <c r="G581" s="11">
        <v>3</v>
      </c>
      <c r="H581" s="125" t="s">
        <v>36</v>
      </c>
      <c r="I581" s="125" t="s">
        <v>916</v>
      </c>
      <c r="J581" s="123" t="s">
        <v>965</v>
      </c>
      <c r="K581" s="123" t="s">
        <v>1319</v>
      </c>
      <c r="L581" s="238">
        <v>1.62</v>
      </c>
      <c r="M581" s="238">
        <v>1.29</v>
      </c>
      <c r="N581" s="236">
        <f t="shared" si="36"/>
        <v>0.33000000000000007</v>
      </c>
      <c r="O581" s="127">
        <v>44021</v>
      </c>
      <c r="P581" s="42">
        <v>12.433333333333334</v>
      </c>
      <c r="Q581" s="337" t="s">
        <v>1282</v>
      </c>
      <c r="R581" s="125" t="s">
        <v>52</v>
      </c>
      <c r="S581" s="125" t="s">
        <v>69</v>
      </c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  <c r="AL581" s="76"/>
      <c r="AM581" s="76"/>
      <c r="AN581" s="76"/>
      <c r="AO581" s="76"/>
      <c r="AP581" s="76"/>
      <c r="AQ581" s="76"/>
      <c r="AR581" s="76"/>
      <c r="AS581" s="76"/>
      <c r="AT581" s="76"/>
      <c r="AU581" s="76"/>
      <c r="AV581" s="76"/>
      <c r="AW581" s="76"/>
      <c r="AX581" s="76"/>
      <c r="AY581" s="76"/>
      <c r="AZ581" s="76"/>
      <c r="BA581" s="76"/>
      <c r="BB581" s="76"/>
      <c r="BC581" s="76"/>
      <c r="BD581" s="76"/>
      <c r="BE581" s="76"/>
      <c r="BF581" s="76"/>
      <c r="BG581" s="76"/>
      <c r="BH581" s="76"/>
      <c r="BI581" s="76"/>
      <c r="BJ581" s="76"/>
      <c r="BK581" s="76"/>
      <c r="BL581" s="76"/>
      <c r="BM581" s="76"/>
      <c r="BN581" s="76"/>
      <c r="BO581" s="76"/>
      <c r="BP581" s="76"/>
      <c r="BQ581" s="76"/>
      <c r="BR581" s="76"/>
      <c r="BS581" s="76"/>
      <c r="BT581" s="76"/>
      <c r="BU581" s="76"/>
      <c r="BV581" s="76"/>
      <c r="BW581" s="76"/>
      <c r="BX581" s="76"/>
      <c r="BY581" s="76"/>
      <c r="BZ581" s="76"/>
      <c r="CA581" s="76"/>
      <c r="CB581" s="76"/>
      <c r="CC581" s="76"/>
      <c r="CD581" s="76"/>
      <c r="CE581" s="76"/>
      <c r="CF581" s="76"/>
      <c r="CG581" s="76"/>
      <c r="CH581" s="76"/>
      <c r="CI581" s="76"/>
      <c r="CJ581" s="76"/>
      <c r="CK581" s="76"/>
      <c r="CL581" s="76"/>
      <c r="CM581" s="76"/>
      <c r="CN581" s="76"/>
      <c r="CO581" s="76"/>
      <c r="CP581" s="76"/>
      <c r="CQ581" s="76"/>
      <c r="CR581" s="76"/>
      <c r="CS581" s="76"/>
      <c r="CT581" s="76"/>
      <c r="CU581" s="76"/>
      <c r="CV581" s="76"/>
      <c r="CW581" s="76"/>
      <c r="CX581" s="76"/>
      <c r="CY581" s="76"/>
      <c r="CZ581" s="76"/>
      <c r="DA581" s="76"/>
      <c r="DB581" s="76"/>
      <c r="DC581" s="76"/>
      <c r="DD581" s="76"/>
      <c r="DE581" s="76"/>
      <c r="DF581" s="76"/>
      <c r="DG581" s="76"/>
      <c r="DH581" s="76"/>
      <c r="DI581" s="76"/>
      <c r="DJ581" s="76"/>
      <c r="DK581" s="76"/>
      <c r="DL581" s="76"/>
      <c r="DM581" s="76"/>
      <c r="DN581" s="76"/>
      <c r="DO581" s="76"/>
      <c r="DP581" s="76"/>
      <c r="DQ581" s="76"/>
      <c r="DR581" s="76"/>
      <c r="DS581" s="76"/>
      <c r="DT581" s="76"/>
      <c r="DU581" s="76"/>
      <c r="DV581" s="76"/>
      <c r="DW581" s="76"/>
      <c r="DX581" s="76"/>
      <c r="DY581" s="76"/>
      <c r="DZ581" s="76"/>
      <c r="EA581" s="76"/>
      <c r="EB581" s="76"/>
      <c r="EC581" s="76"/>
      <c r="ED581" s="76"/>
      <c r="EE581" s="76"/>
      <c r="EF581" s="76"/>
      <c r="EG581" s="76"/>
      <c r="EH581" s="76"/>
      <c r="EI581" s="76"/>
      <c r="EJ581" s="76"/>
      <c r="EK581" s="76"/>
      <c r="EL581" s="76"/>
      <c r="EM581" s="76"/>
      <c r="EN581" s="76"/>
      <c r="EO581" s="76"/>
      <c r="EP581" s="76"/>
      <c r="EQ581" s="76"/>
      <c r="ER581" s="76"/>
      <c r="ES581" s="76"/>
      <c r="ET581" s="76"/>
      <c r="EU581" s="76"/>
      <c r="EV581" s="76"/>
      <c r="EW581" s="76"/>
      <c r="EX581" s="76"/>
      <c r="EY581" s="76"/>
      <c r="EZ581" s="76"/>
      <c r="FA581" s="76"/>
      <c r="FB581" s="76"/>
      <c r="FC581" s="76"/>
      <c r="FD581" s="76"/>
      <c r="FE581" s="76"/>
      <c r="FF581" s="76"/>
      <c r="FG581" s="76"/>
      <c r="FH581" s="76"/>
      <c r="FI581" s="76"/>
      <c r="FJ581" s="76"/>
      <c r="FK581" s="76"/>
      <c r="FL581" s="76"/>
      <c r="FM581" s="76"/>
      <c r="FN581" s="76"/>
      <c r="FO581" s="76"/>
      <c r="FP581" s="76"/>
      <c r="FQ581" s="76"/>
      <c r="FR581" s="76"/>
      <c r="FS581" s="76"/>
      <c r="FT581" s="76"/>
      <c r="FU581" s="76"/>
      <c r="FV581" s="76"/>
      <c r="FW581" s="76"/>
      <c r="FX581" s="76"/>
      <c r="FY581" s="76"/>
      <c r="FZ581" s="76"/>
      <c r="GA581" s="76"/>
      <c r="GB581" s="76"/>
      <c r="GC581" s="76"/>
      <c r="GD581" s="76"/>
      <c r="GE581" s="76"/>
      <c r="GF581" s="76"/>
      <c r="GG581" s="76"/>
      <c r="GH581" s="76"/>
      <c r="GI581" s="76"/>
      <c r="GJ581" s="76"/>
      <c r="GK581" s="76"/>
      <c r="GL581" s="76"/>
      <c r="GM581" s="76"/>
      <c r="GN581" s="76"/>
      <c r="GO581" s="76"/>
      <c r="GP581" s="76"/>
      <c r="GQ581" s="76"/>
      <c r="GR581" s="76"/>
      <c r="GS581" s="76"/>
      <c r="GT581" s="76"/>
      <c r="GU581" s="76"/>
      <c r="GV581" s="76"/>
    </row>
    <row r="582" spans="2:204" s="156" customFormat="1" ht="18.75">
      <c r="B582" s="169">
        <v>575</v>
      </c>
      <c r="C582" s="356">
        <v>44378</v>
      </c>
      <c r="D582" s="354" t="s">
        <v>955</v>
      </c>
      <c r="E582" s="354"/>
      <c r="F582" s="406">
        <v>44394</v>
      </c>
      <c r="G582" s="11">
        <v>3</v>
      </c>
      <c r="H582" s="125" t="s">
        <v>36</v>
      </c>
      <c r="I582" s="125" t="s">
        <v>916</v>
      </c>
      <c r="J582" s="123" t="s">
        <v>965</v>
      </c>
      <c r="K582" s="123" t="s">
        <v>1320</v>
      </c>
      <c r="L582" s="238">
        <v>3.07</v>
      </c>
      <c r="M582" s="238">
        <v>2.5</v>
      </c>
      <c r="N582" s="236">
        <f t="shared" si="36"/>
        <v>0.56999999999999984</v>
      </c>
      <c r="O582" s="127">
        <v>44020</v>
      </c>
      <c r="P582" s="42">
        <v>12.466666666666667</v>
      </c>
      <c r="Q582" s="337" t="s">
        <v>1282</v>
      </c>
      <c r="R582" s="125" t="s">
        <v>52</v>
      </c>
      <c r="S582" s="125" t="s">
        <v>69</v>
      </c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  <c r="AI582" s="76"/>
      <c r="AJ582" s="76"/>
      <c r="AK582" s="76"/>
      <c r="AL582" s="76"/>
      <c r="AM582" s="76"/>
      <c r="AN582" s="76"/>
      <c r="AO582" s="76"/>
      <c r="AP582" s="76"/>
      <c r="AQ582" s="76"/>
      <c r="AR582" s="76"/>
      <c r="AS582" s="76"/>
      <c r="AT582" s="76"/>
      <c r="AU582" s="76"/>
      <c r="AV582" s="76"/>
      <c r="AW582" s="76"/>
      <c r="AX582" s="76"/>
      <c r="AY582" s="76"/>
      <c r="AZ582" s="76"/>
      <c r="BA582" s="76"/>
      <c r="BB582" s="76"/>
      <c r="BC582" s="76"/>
      <c r="BD582" s="76"/>
      <c r="BE582" s="76"/>
      <c r="BF582" s="76"/>
      <c r="BG582" s="76"/>
      <c r="BH582" s="76"/>
      <c r="BI582" s="76"/>
      <c r="BJ582" s="76"/>
      <c r="BK582" s="76"/>
      <c r="BL582" s="76"/>
      <c r="BM582" s="76"/>
      <c r="BN582" s="76"/>
      <c r="BO582" s="76"/>
      <c r="BP582" s="76"/>
      <c r="BQ582" s="76"/>
      <c r="BR582" s="76"/>
      <c r="BS582" s="76"/>
      <c r="BT582" s="76"/>
      <c r="BU582" s="76"/>
      <c r="BV582" s="76"/>
      <c r="BW582" s="76"/>
      <c r="BX582" s="76"/>
      <c r="BY582" s="76"/>
      <c r="BZ582" s="76"/>
      <c r="CA582" s="76"/>
      <c r="CB582" s="76"/>
      <c r="CC582" s="76"/>
      <c r="CD582" s="76"/>
      <c r="CE582" s="76"/>
      <c r="CF582" s="76"/>
      <c r="CG582" s="76"/>
      <c r="CH582" s="76"/>
      <c r="CI582" s="76"/>
      <c r="CJ582" s="76"/>
      <c r="CK582" s="76"/>
      <c r="CL582" s="76"/>
      <c r="CM582" s="76"/>
      <c r="CN582" s="76"/>
      <c r="CO582" s="76"/>
      <c r="CP582" s="76"/>
      <c r="CQ582" s="76"/>
      <c r="CR582" s="76"/>
      <c r="CS582" s="76"/>
      <c r="CT582" s="76"/>
      <c r="CU582" s="76"/>
      <c r="CV582" s="76"/>
      <c r="CW582" s="76"/>
      <c r="CX582" s="76"/>
      <c r="CY582" s="76"/>
      <c r="CZ582" s="76"/>
      <c r="DA582" s="76"/>
      <c r="DB582" s="76"/>
      <c r="DC582" s="76"/>
      <c r="DD582" s="76"/>
      <c r="DE582" s="76"/>
      <c r="DF582" s="76"/>
      <c r="DG582" s="76"/>
      <c r="DH582" s="76"/>
      <c r="DI582" s="76"/>
      <c r="DJ582" s="76"/>
      <c r="DK582" s="76"/>
      <c r="DL582" s="76"/>
      <c r="DM582" s="76"/>
      <c r="DN582" s="76"/>
      <c r="DO582" s="76"/>
      <c r="DP582" s="76"/>
      <c r="DQ582" s="76"/>
      <c r="DR582" s="76"/>
      <c r="DS582" s="76"/>
      <c r="DT582" s="76"/>
      <c r="DU582" s="76"/>
      <c r="DV582" s="76"/>
      <c r="DW582" s="76"/>
      <c r="DX582" s="76"/>
      <c r="DY582" s="76"/>
      <c r="DZ582" s="76"/>
      <c r="EA582" s="76"/>
      <c r="EB582" s="76"/>
      <c r="EC582" s="76"/>
      <c r="ED582" s="76"/>
      <c r="EE582" s="76"/>
      <c r="EF582" s="76"/>
      <c r="EG582" s="76"/>
      <c r="EH582" s="76"/>
      <c r="EI582" s="76"/>
      <c r="EJ582" s="76"/>
      <c r="EK582" s="76"/>
      <c r="EL582" s="76"/>
      <c r="EM582" s="76"/>
      <c r="EN582" s="76"/>
      <c r="EO582" s="76"/>
      <c r="EP582" s="76"/>
      <c r="EQ582" s="76"/>
      <c r="ER582" s="76"/>
      <c r="ES582" s="76"/>
      <c r="ET582" s="76"/>
      <c r="EU582" s="76"/>
      <c r="EV582" s="76"/>
      <c r="EW582" s="76"/>
      <c r="EX582" s="76"/>
      <c r="EY582" s="76"/>
      <c r="EZ582" s="76"/>
      <c r="FA582" s="76"/>
      <c r="FB582" s="76"/>
      <c r="FC582" s="76"/>
      <c r="FD582" s="76"/>
      <c r="FE582" s="76"/>
      <c r="FF582" s="76"/>
      <c r="FG582" s="76"/>
      <c r="FH582" s="76"/>
      <c r="FI582" s="76"/>
      <c r="FJ582" s="76"/>
      <c r="FK582" s="76"/>
      <c r="FL582" s="76"/>
      <c r="FM582" s="76"/>
      <c r="FN582" s="76"/>
      <c r="FO582" s="76"/>
      <c r="FP582" s="76"/>
      <c r="FQ582" s="76"/>
      <c r="FR582" s="76"/>
      <c r="FS582" s="76"/>
      <c r="FT582" s="76"/>
      <c r="FU582" s="76"/>
      <c r="FV582" s="76"/>
      <c r="FW582" s="76"/>
      <c r="FX582" s="76"/>
      <c r="FY582" s="76"/>
      <c r="FZ582" s="76"/>
      <c r="GA582" s="76"/>
      <c r="GB582" s="76"/>
      <c r="GC582" s="76"/>
      <c r="GD582" s="76"/>
      <c r="GE582" s="76"/>
      <c r="GF582" s="76"/>
      <c r="GG582" s="76"/>
      <c r="GH582" s="76"/>
      <c r="GI582" s="76"/>
      <c r="GJ582" s="76"/>
      <c r="GK582" s="76"/>
      <c r="GL582" s="76"/>
      <c r="GM582" s="76"/>
      <c r="GN582" s="76"/>
      <c r="GO582" s="76"/>
      <c r="GP582" s="76"/>
      <c r="GQ582" s="76"/>
      <c r="GR582" s="76"/>
      <c r="GS582" s="76"/>
      <c r="GT582" s="76"/>
      <c r="GU582" s="76"/>
      <c r="GV582" s="76"/>
    </row>
    <row r="583" spans="2:204" s="156" customFormat="1" ht="18.75">
      <c r="B583" s="169">
        <v>576</v>
      </c>
      <c r="C583" s="356">
        <v>44378</v>
      </c>
      <c r="D583" s="354" t="s">
        <v>955</v>
      </c>
      <c r="E583" s="354"/>
      <c r="F583" s="406">
        <v>44394</v>
      </c>
      <c r="G583" s="11">
        <v>3</v>
      </c>
      <c r="H583" s="125" t="s">
        <v>70</v>
      </c>
      <c r="I583" s="125" t="s">
        <v>866</v>
      </c>
      <c r="J583" s="123" t="s">
        <v>1019</v>
      </c>
      <c r="K583" s="123" t="s">
        <v>1321</v>
      </c>
      <c r="L583" s="238">
        <v>5.19</v>
      </c>
      <c r="M583" s="238">
        <v>2.5</v>
      </c>
      <c r="N583" s="236">
        <f t="shared" si="36"/>
        <v>2.6900000000000004</v>
      </c>
      <c r="O583" s="127">
        <v>44120</v>
      </c>
      <c r="P583" s="42">
        <v>9.1333333333333329</v>
      </c>
      <c r="Q583" s="337" t="s">
        <v>1282</v>
      </c>
      <c r="R583" s="125" t="s">
        <v>52</v>
      </c>
      <c r="S583" s="125" t="s">
        <v>56</v>
      </c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  <c r="AI583" s="76"/>
      <c r="AJ583" s="76"/>
      <c r="AK583" s="76"/>
      <c r="AL583" s="76"/>
      <c r="AM583" s="76"/>
      <c r="AN583" s="76"/>
      <c r="AO583" s="76"/>
      <c r="AP583" s="76"/>
      <c r="AQ583" s="76"/>
      <c r="AR583" s="76"/>
      <c r="AS583" s="76"/>
      <c r="AT583" s="76"/>
      <c r="AU583" s="76"/>
      <c r="AV583" s="76"/>
      <c r="AW583" s="76"/>
      <c r="AX583" s="76"/>
      <c r="AY583" s="76"/>
      <c r="AZ583" s="76"/>
      <c r="BA583" s="76"/>
      <c r="BB583" s="76"/>
      <c r="BC583" s="76"/>
      <c r="BD583" s="76"/>
      <c r="BE583" s="76"/>
      <c r="BF583" s="76"/>
      <c r="BG583" s="76"/>
      <c r="BH583" s="76"/>
      <c r="BI583" s="76"/>
      <c r="BJ583" s="76"/>
      <c r="BK583" s="76"/>
      <c r="BL583" s="76"/>
      <c r="BM583" s="76"/>
      <c r="BN583" s="76"/>
      <c r="BO583" s="76"/>
      <c r="BP583" s="76"/>
      <c r="BQ583" s="76"/>
      <c r="BR583" s="76"/>
      <c r="BS583" s="76"/>
      <c r="BT583" s="76"/>
      <c r="BU583" s="76"/>
      <c r="BV583" s="76"/>
      <c r="BW583" s="76"/>
      <c r="BX583" s="76"/>
      <c r="BY583" s="76"/>
      <c r="BZ583" s="76"/>
      <c r="CA583" s="76"/>
      <c r="CB583" s="76"/>
      <c r="CC583" s="76"/>
      <c r="CD583" s="76"/>
      <c r="CE583" s="76"/>
      <c r="CF583" s="76"/>
      <c r="CG583" s="76"/>
      <c r="CH583" s="76"/>
      <c r="CI583" s="76"/>
      <c r="CJ583" s="76"/>
      <c r="CK583" s="76"/>
      <c r="CL583" s="76"/>
      <c r="CM583" s="76"/>
      <c r="CN583" s="76"/>
      <c r="CO583" s="76"/>
      <c r="CP583" s="76"/>
      <c r="CQ583" s="76"/>
      <c r="CR583" s="76"/>
      <c r="CS583" s="76"/>
      <c r="CT583" s="76"/>
      <c r="CU583" s="76"/>
      <c r="CV583" s="76"/>
      <c r="CW583" s="76"/>
      <c r="CX583" s="76"/>
      <c r="CY583" s="76"/>
      <c r="CZ583" s="76"/>
      <c r="DA583" s="76"/>
      <c r="DB583" s="76"/>
      <c r="DC583" s="76"/>
      <c r="DD583" s="76"/>
      <c r="DE583" s="76"/>
      <c r="DF583" s="76"/>
      <c r="DG583" s="76"/>
      <c r="DH583" s="76"/>
      <c r="DI583" s="76"/>
      <c r="DJ583" s="76"/>
      <c r="DK583" s="76"/>
      <c r="DL583" s="76"/>
      <c r="DM583" s="76"/>
      <c r="DN583" s="76"/>
      <c r="DO583" s="76"/>
      <c r="DP583" s="76"/>
      <c r="DQ583" s="76"/>
      <c r="DR583" s="76"/>
      <c r="DS583" s="76"/>
      <c r="DT583" s="76"/>
      <c r="DU583" s="76"/>
      <c r="DV583" s="76"/>
      <c r="DW583" s="76"/>
      <c r="DX583" s="76"/>
      <c r="DY583" s="76"/>
      <c r="DZ583" s="76"/>
      <c r="EA583" s="76"/>
      <c r="EB583" s="76"/>
      <c r="EC583" s="76"/>
      <c r="ED583" s="76"/>
      <c r="EE583" s="76"/>
      <c r="EF583" s="76"/>
      <c r="EG583" s="76"/>
      <c r="EH583" s="76"/>
      <c r="EI583" s="76"/>
      <c r="EJ583" s="76"/>
      <c r="EK583" s="76"/>
      <c r="EL583" s="76"/>
      <c r="EM583" s="76"/>
      <c r="EN583" s="76"/>
      <c r="EO583" s="76"/>
      <c r="EP583" s="76"/>
      <c r="EQ583" s="76"/>
      <c r="ER583" s="76"/>
      <c r="ES583" s="76"/>
      <c r="ET583" s="76"/>
      <c r="EU583" s="76"/>
      <c r="EV583" s="76"/>
      <c r="EW583" s="76"/>
      <c r="EX583" s="76"/>
      <c r="EY583" s="76"/>
      <c r="EZ583" s="76"/>
      <c r="FA583" s="76"/>
      <c r="FB583" s="76"/>
      <c r="FC583" s="76"/>
      <c r="FD583" s="76"/>
      <c r="FE583" s="76"/>
      <c r="FF583" s="76"/>
      <c r="FG583" s="76"/>
      <c r="FH583" s="76"/>
      <c r="FI583" s="76"/>
      <c r="FJ583" s="76"/>
      <c r="FK583" s="76"/>
      <c r="FL583" s="76"/>
      <c r="FM583" s="76"/>
      <c r="FN583" s="76"/>
      <c r="FO583" s="76"/>
      <c r="FP583" s="76"/>
      <c r="FQ583" s="76"/>
      <c r="FR583" s="76"/>
      <c r="FS583" s="76"/>
      <c r="FT583" s="76"/>
      <c r="FU583" s="76"/>
      <c r="FV583" s="76"/>
      <c r="FW583" s="76"/>
      <c r="FX583" s="76"/>
      <c r="FY583" s="76"/>
      <c r="FZ583" s="76"/>
      <c r="GA583" s="76"/>
      <c r="GB583" s="76"/>
      <c r="GC583" s="76"/>
      <c r="GD583" s="76"/>
      <c r="GE583" s="76"/>
      <c r="GF583" s="76"/>
      <c r="GG583" s="76"/>
      <c r="GH583" s="76"/>
      <c r="GI583" s="76"/>
      <c r="GJ583" s="76"/>
      <c r="GK583" s="76"/>
      <c r="GL583" s="76"/>
      <c r="GM583" s="76"/>
      <c r="GN583" s="76"/>
      <c r="GO583" s="76"/>
      <c r="GP583" s="76"/>
      <c r="GQ583" s="76"/>
      <c r="GR583" s="76"/>
      <c r="GS583" s="76"/>
      <c r="GT583" s="76"/>
      <c r="GU583" s="76"/>
      <c r="GV583" s="76"/>
    </row>
    <row r="584" spans="2:204" s="156" customFormat="1" ht="18.75">
      <c r="B584" s="169">
        <v>577</v>
      </c>
      <c r="C584" s="356">
        <v>44378</v>
      </c>
      <c r="D584" s="354" t="s">
        <v>955</v>
      </c>
      <c r="E584" s="354"/>
      <c r="F584" s="406">
        <v>44394</v>
      </c>
      <c r="G584" s="11">
        <v>3</v>
      </c>
      <c r="H584" s="125" t="s">
        <v>70</v>
      </c>
      <c r="I584" s="125" t="s">
        <v>866</v>
      </c>
      <c r="J584" s="123" t="s">
        <v>1019</v>
      </c>
      <c r="K584" s="123" t="s">
        <v>1322</v>
      </c>
      <c r="L584" s="238">
        <v>7.54</v>
      </c>
      <c r="M584" s="238">
        <v>6.5</v>
      </c>
      <c r="N584" s="236">
        <f t="shared" si="36"/>
        <v>1.04</v>
      </c>
      <c r="O584" s="127">
        <v>44119</v>
      </c>
      <c r="P584" s="42">
        <v>9.1666666666666661</v>
      </c>
      <c r="Q584" s="337" t="s">
        <v>1282</v>
      </c>
      <c r="R584" s="125" t="s">
        <v>52</v>
      </c>
      <c r="S584" s="125" t="s">
        <v>56</v>
      </c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  <c r="AI584" s="76"/>
      <c r="AJ584" s="76"/>
      <c r="AK584" s="76"/>
      <c r="AL584" s="76"/>
      <c r="AM584" s="76"/>
      <c r="AN584" s="76"/>
      <c r="AO584" s="76"/>
      <c r="AP584" s="76"/>
      <c r="AQ584" s="76"/>
      <c r="AR584" s="76"/>
      <c r="AS584" s="76"/>
      <c r="AT584" s="76"/>
      <c r="AU584" s="76"/>
      <c r="AV584" s="76"/>
      <c r="AW584" s="76"/>
      <c r="AX584" s="76"/>
      <c r="AY584" s="76"/>
      <c r="AZ584" s="76"/>
      <c r="BA584" s="76"/>
      <c r="BB584" s="76"/>
      <c r="BC584" s="76"/>
      <c r="BD584" s="76"/>
      <c r="BE584" s="76"/>
      <c r="BF584" s="76"/>
      <c r="BG584" s="76"/>
      <c r="BH584" s="76"/>
      <c r="BI584" s="76"/>
      <c r="BJ584" s="76"/>
      <c r="BK584" s="76"/>
      <c r="BL584" s="76"/>
      <c r="BM584" s="76"/>
      <c r="BN584" s="76"/>
      <c r="BO584" s="76"/>
      <c r="BP584" s="76"/>
      <c r="BQ584" s="76"/>
      <c r="BR584" s="76"/>
      <c r="BS584" s="76"/>
      <c r="BT584" s="76"/>
      <c r="BU584" s="76"/>
      <c r="BV584" s="76"/>
      <c r="BW584" s="76"/>
      <c r="BX584" s="76"/>
      <c r="BY584" s="76"/>
      <c r="BZ584" s="76"/>
      <c r="CA584" s="76"/>
      <c r="CB584" s="76"/>
      <c r="CC584" s="76"/>
      <c r="CD584" s="76"/>
      <c r="CE584" s="76"/>
      <c r="CF584" s="76"/>
      <c r="CG584" s="76"/>
      <c r="CH584" s="76"/>
      <c r="CI584" s="76"/>
      <c r="CJ584" s="76"/>
      <c r="CK584" s="76"/>
      <c r="CL584" s="76"/>
      <c r="CM584" s="76"/>
      <c r="CN584" s="76"/>
      <c r="CO584" s="76"/>
      <c r="CP584" s="76"/>
      <c r="CQ584" s="76"/>
      <c r="CR584" s="76"/>
      <c r="CS584" s="76"/>
      <c r="CT584" s="76"/>
      <c r="CU584" s="76"/>
      <c r="CV584" s="76"/>
      <c r="CW584" s="76"/>
      <c r="CX584" s="76"/>
      <c r="CY584" s="76"/>
      <c r="CZ584" s="76"/>
      <c r="DA584" s="76"/>
      <c r="DB584" s="76"/>
      <c r="DC584" s="76"/>
      <c r="DD584" s="76"/>
      <c r="DE584" s="76"/>
      <c r="DF584" s="76"/>
      <c r="DG584" s="76"/>
      <c r="DH584" s="76"/>
      <c r="DI584" s="76"/>
      <c r="DJ584" s="76"/>
      <c r="DK584" s="76"/>
      <c r="DL584" s="76"/>
      <c r="DM584" s="76"/>
      <c r="DN584" s="76"/>
      <c r="DO584" s="76"/>
      <c r="DP584" s="76"/>
      <c r="DQ584" s="76"/>
      <c r="DR584" s="76"/>
      <c r="DS584" s="76"/>
      <c r="DT584" s="76"/>
      <c r="DU584" s="76"/>
      <c r="DV584" s="76"/>
      <c r="DW584" s="76"/>
      <c r="DX584" s="76"/>
      <c r="DY584" s="76"/>
      <c r="DZ584" s="76"/>
      <c r="EA584" s="76"/>
      <c r="EB584" s="76"/>
      <c r="EC584" s="76"/>
      <c r="ED584" s="76"/>
      <c r="EE584" s="76"/>
      <c r="EF584" s="76"/>
      <c r="EG584" s="76"/>
      <c r="EH584" s="76"/>
      <c r="EI584" s="76"/>
      <c r="EJ584" s="76"/>
      <c r="EK584" s="76"/>
      <c r="EL584" s="76"/>
      <c r="EM584" s="76"/>
      <c r="EN584" s="76"/>
      <c r="EO584" s="76"/>
      <c r="EP584" s="76"/>
      <c r="EQ584" s="76"/>
      <c r="ER584" s="76"/>
      <c r="ES584" s="76"/>
      <c r="ET584" s="76"/>
      <c r="EU584" s="76"/>
      <c r="EV584" s="76"/>
      <c r="EW584" s="76"/>
      <c r="EX584" s="76"/>
      <c r="EY584" s="76"/>
      <c r="EZ584" s="76"/>
      <c r="FA584" s="76"/>
      <c r="FB584" s="76"/>
      <c r="FC584" s="76"/>
      <c r="FD584" s="76"/>
      <c r="FE584" s="76"/>
      <c r="FF584" s="76"/>
      <c r="FG584" s="76"/>
      <c r="FH584" s="76"/>
      <c r="FI584" s="76"/>
      <c r="FJ584" s="76"/>
      <c r="FK584" s="76"/>
      <c r="FL584" s="76"/>
      <c r="FM584" s="76"/>
      <c r="FN584" s="76"/>
      <c r="FO584" s="76"/>
      <c r="FP584" s="76"/>
      <c r="FQ584" s="76"/>
      <c r="FR584" s="76"/>
      <c r="FS584" s="76"/>
      <c r="FT584" s="76"/>
      <c r="FU584" s="76"/>
      <c r="FV584" s="76"/>
      <c r="FW584" s="76"/>
      <c r="FX584" s="76"/>
      <c r="FY584" s="76"/>
      <c r="FZ584" s="76"/>
      <c r="GA584" s="76"/>
      <c r="GB584" s="76"/>
      <c r="GC584" s="76"/>
      <c r="GD584" s="76"/>
      <c r="GE584" s="76"/>
      <c r="GF584" s="76"/>
      <c r="GG584" s="76"/>
      <c r="GH584" s="76"/>
      <c r="GI584" s="76"/>
      <c r="GJ584" s="76"/>
      <c r="GK584" s="76"/>
      <c r="GL584" s="76"/>
      <c r="GM584" s="76"/>
      <c r="GN584" s="76"/>
      <c r="GO584" s="76"/>
      <c r="GP584" s="76"/>
      <c r="GQ584" s="76"/>
      <c r="GR584" s="76"/>
      <c r="GS584" s="76"/>
      <c r="GT584" s="76"/>
      <c r="GU584" s="76"/>
      <c r="GV584" s="76"/>
    </row>
    <row r="585" spans="2:204" s="156" customFormat="1" ht="18.75">
      <c r="B585" s="169">
        <v>578</v>
      </c>
      <c r="C585" s="356">
        <v>44378</v>
      </c>
      <c r="D585" s="354" t="s">
        <v>953</v>
      </c>
      <c r="E585" s="354"/>
      <c r="F585" s="406">
        <v>44395</v>
      </c>
      <c r="G585" s="11">
        <v>1</v>
      </c>
      <c r="H585" s="125" t="s">
        <v>973</v>
      </c>
      <c r="I585" s="125" t="s">
        <v>916</v>
      </c>
      <c r="J585" s="123" t="s">
        <v>121</v>
      </c>
      <c r="K585" s="123" t="s">
        <v>122</v>
      </c>
      <c r="L585" s="238">
        <v>4.84</v>
      </c>
      <c r="M585" s="238">
        <v>4.4000000000000004</v>
      </c>
      <c r="N585" s="236">
        <f>L585-M585</f>
        <v>0.4399999999999995</v>
      </c>
      <c r="O585" s="127">
        <v>44069</v>
      </c>
      <c r="P585" s="42">
        <v>10.866666666666667</v>
      </c>
      <c r="Q585" s="337" t="s">
        <v>1282</v>
      </c>
      <c r="R585" s="125" t="s">
        <v>54</v>
      </c>
      <c r="S585" s="125" t="s">
        <v>130</v>
      </c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  <c r="AI585" s="76"/>
      <c r="AJ585" s="76"/>
      <c r="AK585" s="76"/>
      <c r="AL585" s="76"/>
      <c r="AM585" s="76"/>
      <c r="AN585" s="76"/>
      <c r="AO585" s="76"/>
      <c r="AP585" s="76"/>
      <c r="AQ585" s="76"/>
      <c r="AR585" s="76"/>
      <c r="AS585" s="76"/>
      <c r="AT585" s="76"/>
      <c r="AU585" s="76"/>
      <c r="AV585" s="76"/>
      <c r="AW585" s="76"/>
      <c r="AX585" s="76"/>
      <c r="AY585" s="76"/>
      <c r="AZ585" s="76"/>
      <c r="BA585" s="76"/>
      <c r="BB585" s="76"/>
      <c r="BC585" s="76"/>
      <c r="BD585" s="76"/>
      <c r="BE585" s="76"/>
      <c r="BF585" s="76"/>
      <c r="BG585" s="76"/>
      <c r="BH585" s="76"/>
      <c r="BI585" s="76"/>
      <c r="BJ585" s="76"/>
      <c r="BK585" s="76"/>
      <c r="BL585" s="76"/>
      <c r="BM585" s="76"/>
      <c r="BN585" s="76"/>
      <c r="BO585" s="76"/>
      <c r="BP585" s="76"/>
      <c r="BQ585" s="76"/>
      <c r="BR585" s="76"/>
      <c r="BS585" s="76"/>
      <c r="BT585" s="76"/>
      <c r="BU585" s="76"/>
      <c r="BV585" s="76"/>
      <c r="BW585" s="76"/>
      <c r="BX585" s="76"/>
      <c r="BY585" s="76"/>
      <c r="BZ585" s="76"/>
      <c r="CA585" s="76"/>
      <c r="CB585" s="76"/>
      <c r="CC585" s="76"/>
      <c r="CD585" s="76"/>
      <c r="CE585" s="76"/>
      <c r="CF585" s="76"/>
      <c r="CG585" s="76"/>
      <c r="CH585" s="76"/>
      <c r="CI585" s="76"/>
      <c r="CJ585" s="76"/>
      <c r="CK585" s="76"/>
      <c r="CL585" s="76"/>
      <c r="CM585" s="76"/>
      <c r="CN585" s="76"/>
      <c r="CO585" s="76"/>
      <c r="CP585" s="76"/>
      <c r="CQ585" s="76"/>
      <c r="CR585" s="76"/>
      <c r="CS585" s="76"/>
      <c r="CT585" s="76"/>
      <c r="CU585" s="76"/>
      <c r="CV585" s="76"/>
      <c r="CW585" s="76"/>
      <c r="CX585" s="76"/>
      <c r="CY585" s="76"/>
      <c r="CZ585" s="76"/>
      <c r="DA585" s="76"/>
      <c r="DB585" s="76"/>
      <c r="DC585" s="76"/>
      <c r="DD585" s="76"/>
      <c r="DE585" s="76"/>
      <c r="DF585" s="76"/>
      <c r="DG585" s="76"/>
      <c r="DH585" s="76"/>
      <c r="DI585" s="76"/>
      <c r="DJ585" s="76"/>
      <c r="DK585" s="76"/>
      <c r="DL585" s="76"/>
      <c r="DM585" s="76"/>
      <c r="DN585" s="76"/>
      <c r="DO585" s="76"/>
      <c r="DP585" s="76"/>
      <c r="DQ585" s="76"/>
      <c r="DR585" s="76"/>
      <c r="DS585" s="76"/>
      <c r="DT585" s="76"/>
      <c r="DU585" s="76"/>
      <c r="DV585" s="76"/>
      <c r="DW585" s="76"/>
      <c r="DX585" s="76"/>
      <c r="DY585" s="76"/>
      <c r="DZ585" s="76"/>
      <c r="EA585" s="76"/>
      <c r="EB585" s="76"/>
      <c r="EC585" s="76"/>
      <c r="ED585" s="76"/>
      <c r="EE585" s="76"/>
      <c r="EF585" s="76"/>
      <c r="EG585" s="76"/>
      <c r="EH585" s="76"/>
      <c r="EI585" s="76"/>
      <c r="EJ585" s="76"/>
      <c r="EK585" s="76"/>
      <c r="EL585" s="76"/>
      <c r="EM585" s="76"/>
      <c r="EN585" s="76"/>
      <c r="EO585" s="76"/>
      <c r="EP585" s="76"/>
      <c r="EQ585" s="76"/>
      <c r="ER585" s="76"/>
      <c r="ES585" s="76"/>
      <c r="ET585" s="76"/>
      <c r="EU585" s="76"/>
      <c r="EV585" s="76"/>
      <c r="EW585" s="76"/>
      <c r="EX585" s="76"/>
      <c r="EY585" s="76"/>
      <c r="EZ585" s="76"/>
      <c r="FA585" s="76"/>
      <c r="FB585" s="76"/>
      <c r="FC585" s="76"/>
      <c r="FD585" s="76"/>
      <c r="FE585" s="76"/>
      <c r="FF585" s="76"/>
      <c r="FG585" s="76"/>
      <c r="FH585" s="76"/>
      <c r="FI585" s="76"/>
      <c r="FJ585" s="76"/>
      <c r="FK585" s="76"/>
      <c r="FL585" s="76"/>
      <c r="FM585" s="76"/>
      <c r="FN585" s="76"/>
      <c r="FO585" s="76"/>
      <c r="FP585" s="76"/>
      <c r="FQ585" s="76"/>
      <c r="FR585" s="76"/>
      <c r="FS585" s="76"/>
      <c r="FT585" s="76"/>
      <c r="FU585" s="76"/>
      <c r="FV585" s="76"/>
      <c r="FW585" s="76"/>
      <c r="FX585" s="76"/>
      <c r="FY585" s="76"/>
      <c r="FZ585" s="76"/>
      <c r="GA585" s="76"/>
      <c r="GB585" s="76"/>
      <c r="GC585" s="76"/>
      <c r="GD585" s="76"/>
      <c r="GE585" s="76"/>
      <c r="GF585" s="76"/>
      <c r="GG585" s="76"/>
      <c r="GH585" s="76"/>
      <c r="GI585" s="76"/>
      <c r="GJ585" s="76"/>
      <c r="GK585" s="76"/>
      <c r="GL585" s="76"/>
      <c r="GM585" s="76"/>
      <c r="GN585" s="76"/>
      <c r="GO585" s="76"/>
      <c r="GP585" s="76"/>
      <c r="GQ585" s="76"/>
      <c r="GR585" s="76"/>
      <c r="GS585" s="76"/>
      <c r="GT585" s="76"/>
      <c r="GU585" s="76"/>
      <c r="GV585" s="76"/>
    </row>
    <row r="586" spans="2:204" s="156" customFormat="1" ht="18.75">
      <c r="B586" s="169">
        <v>579</v>
      </c>
      <c r="C586" s="356">
        <v>44378</v>
      </c>
      <c r="D586" s="354" t="s">
        <v>953</v>
      </c>
      <c r="E586" s="354"/>
      <c r="F586" s="406">
        <v>44395</v>
      </c>
      <c r="G586" s="11">
        <v>2</v>
      </c>
      <c r="H586" s="126" t="s">
        <v>603</v>
      </c>
      <c r="I586" s="126" t="s">
        <v>187</v>
      </c>
      <c r="J586" s="123" t="s">
        <v>448</v>
      </c>
      <c r="K586" s="123" t="s">
        <v>450</v>
      </c>
      <c r="L586" s="238">
        <v>7.04</v>
      </c>
      <c r="M586" s="238">
        <v>7.04</v>
      </c>
      <c r="N586" s="236">
        <f t="shared" ref="N586:N649" si="37">L586-M586</f>
        <v>0</v>
      </c>
      <c r="O586" s="127">
        <v>44075</v>
      </c>
      <c r="P586" s="42">
        <v>10.666666666666666</v>
      </c>
      <c r="Q586" s="337" t="s">
        <v>1282</v>
      </c>
      <c r="R586" s="125" t="s">
        <v>20</v>
      </c>
      <c r="S586" s="125" t="s">
        <v>69</v>
      </c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  <c r="AI586" s="76"/>
      <c r="AJ586" s="76"/>
      <c r="AK586" s="76"/>
      <c r="AL586" s="76"/>
      <c r="AM586" s="76"/>
      <c r="AN586" s="76"/>
      <c r="AO586" s="76"/>
      <c r="AP586" s="76"/>
      <c r="AQ586" s="76"/>
      <c r="AR586" s="76"/>
      <c r="AS586" s="76"/>
      <c r="AT586" s="76"/>
      <c r="AU586" s="76"/>
      <c r="AV586" s="76"/>
      <c r="AW586" s="76"/>
      <c r="AX586" s="76"/>
      <c r="AY586" s="76"/>
      <c r="AZ586" s="76"/>
      <c r="BA586" s="76"/>
      <c r="BB586" s="76"/>
      <c r="BC586" s="76"/>
      <c r="BD586" s="76"/>
      <c r="BE586" s="76"/>
      <c r="BF586" s="76"/>
      <c r="BG586" s="76"/>
      <c r="BH586" s="76"/>
      <c r="BI586" s="76"/>
      <c r="BJ586" s="76"/>
      <c r="BK586" s="76"/>
      <c r="BL586" s="76"/>
      <c r="BM586" s="76"/>
      <c r="BN586" s="76"/>
      <c r="BO586" s="76"/>
      <c r="BP586" s="76"/>
      <c r="BQ586" s="76"/>
      <c r="BR586" s="76"/>
      <c r="BS586" s="76"/>
      <c r="BT586" s="76"/>
      <c r="BU586" s="76"/>
      <c r="BV586" s="76"/>
      <c r="BW586" s="76"/>
      <c r="BX586" s="76"/>
      <c r="BY586" s="76"/>
      <c r="BZ586" s="76"/>
      <c r="CA586" s="76"/>
      <c r="CB586" s="76"/>
      <c r="CC586" s="76"/>
      <c r="CD586" s="76"/>
      <c r="CE586" s="76"/>
      <c r="CF586" s="76"/>
      <c r="CG586" s="76"/>
      <c r="CH586" s="76"/>
      <c r="CI586" s="76"/>
      <c r="CJ586" s="76"/>
      <c r="CK586" s="76"/>
      <c r="CL586" s="76"/>
      <c r="CM586" s="76"/>
      <c r="CN586" s="76"/>
      <c r="CO586" s="76"/>
      <c r="CP586" s="76"/>
      <c r="CQ586" s="76"/>
      <c r="CR586" s="76"/>
      <c r="CS586" s="76"/>
      <c r="CT586" s="76"/>
      <c r="CU586" s="76"/>
      <c r="CV586" s="76"/>
      <c r="CW586" s="76"/>
      <c r="CX586" s="76"/>
      <c r="CY586" s="76"/>
      <c r="CZ586" s="76"/>
      <c r="DA586" s="76"/>
      <c r="DB586" s="76"/>
      <c r="DC586" s="76"/>
      <c r="DD586" s="76"/>
      <c r="DE586" s="76"/>
      <c r="DF586" s="76"/>
      <c r="DG586" s="76"/>
      <c r="DH586" s="76"/>
      <c r="DI586" s="76"/>
      <c r="DJ586" s="76"/>
      <c r="DK586" s="76"/>
      <c r="DL586" s="76"/>
      <c r="DM586" s="76"/>
      <c r="DN586" s="76"/>
      <c r="DO586" s="76"/>
      <c r="DP586" s="76"/>
      <c r="DQ586" s="76"/>
      <c r="DR586" s="76"/>
      <c r="DS586" s="76"/>
      <c r="DT586" s="76"/>
      <c r="DU586" s="76"/>
      <c r="DV586" s="76"/>
      <c r="DW586" s="76"/>
      <c r="DX586" s="76"/>
      <c r="DY586" s="76"/>
      <c r="DZ586" s="76"/>
      <c r="EA586" s="76"/>
      <c r="EB586" s="76"/>
      <c r="EC586" s="76"/>
      <c r="ED586" s="76"/>
      <c r="EE586" s="76"/>
      <c r="EF586" s="76"/>
      <c r="EG586" s="76"/>
      <c r="EH586" s="76"/>
      <c r="EI586" s="76"/>
      <c r="EJ586" s="76"/>
      <c r="EK586" s="76"/>
      <c r="EL586" s="76"/>
      <c r="EM586" s="76"/>
      <c r="EN586" s="76"/>
      <c r="EO586" s="76"/>
      <c r="EP586" s="76"/>
      <c r="EQ586" s="76"/>
      <c r="ER586" s="76"/>
      <c r="ES586" s="76"/>
      <c r="ET586" s="76"/>
      <c r="EU586" s="76"/>
      <c r="EV586" s="76"/>
      <c r="EW586" s="76"/>
      <c r="EX586" s="76"/>
      <c r="EY586" s="76"/>
      <c r="EZ586" s="76"/>
      <c r="FA586" s="76"/>
      <c r="FB586" s="76"/>
      <c r="FC586" s="76"/>
      <c r="FD586" s="76"/>
      <c r="FE586" s="76"/>
      <c r="FF586" s="76"/>
      <c r="FG586" s="76"/>
      <c r="FH586" s="76"/>
      <c r="FI586" s="76"/>
      <c r="FJ586" s="76"/>
      <c r="FK586" s="76"/>
      <c r="FL586" s="76"/>
      <c r="FM586" s="76"/>
      <c r="FN586" s="76"/>
      <c r="FO586" s="76"/>
      <c r="FP586" s="76"/>
      <c r="FQ586" s="76"/>
      <c r="FR586" s="76"/>
      <c r="FS586" s="76"/>
      <c r="FT586" s="76"/>
      <c r="FU586" s="76"/>
      <c r="FV586" s="76"/>
      <c r="FW586" s="76"/>
      <c r="FX586" s="76"/>
      <c r="FY586" s="76"/>
      <c r="FZ586" s="76"/>
      <c r="GA586" s="76"/>
      <c r="GB586" s="76"/>
      <c r="GC586" s="76"/>
      <c r="GD586" s="76"/>
      <c r="GE586" s="76"/>
      <c r="GF586" s="76"/>
      <c r="GG586" s="76"/>
      <c r="GH586" s="76"/>
      <c r="GI586" s="76"/>
      <c r="GJ586" s="76"/>
      <c r="GK586" s="76"/>
      <c r="GL586" s="76"/>
      <c r="GM586" s="76"/>
      <c r="GN586" s="76"/>
      <c r="GO586" s="76"/>
      <c r="GP586" s="76"/>
      <c r="GQ586" s="76"/>
      <c r="GR586" s="76"/>
      <c r="GS586" s="76"/>
      <c r="GT586" s="76"/>
      <c r="GU586" s="76"/>
      <c r="GV586" s="76"/>
    </row>
    <row r="587" spans="2:204" s="156" customFormat="1" ht="18.75">
      <c r="B587" s="169">
        <v>580</v>
      </c>
      <c r="C587" s="356">
        <v>44378</v>
      </c>
      <c r="D587" s="354" t="s">
        <v>953</v>
      </c>
      <c r="E587" s="354"/>
      <c r="F587" s="406">
        <v>44395</v>
      </c>
      <c r="G587" s="11">
        <v>2</v>
      </c>
      <c r="H587" s="126" t="s">
        <v>1179</v>
      </c>
      <c r="I587" s="126" t="s">
        <v>188</v>
      </c>
      <c r="J587" s="123" t="s">
        <v>448</v>
      </c>
      <c r="K587" s="123" t="s">
        <v>449</v>
      </c>
      <c r="L587" s="238">
        <v>9.32</v>
      </c>
      <c r="M587" s="238">
        <v>8.32</v>
      </c>
      <c r="N587" s="236">
        <f t="shared" si="37"/>
        <v>1</v>
      </c>
      <c r="O587" s="127">
        <v>44075</v>
      </c>
      <c r="P587" s="42">
        <v>10.666666666666666</v>
      </c>
      <c r="Q587" s="337" t="s">
        <v>1282</v>
      </c>
      <c r="R587" s="125" t="s">
        <v>20</v>
      </c>
      <c r="S587" s="125" t="s">
        <v>69</v>
      </c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  <c r="AR587" s="76"/>
      <c r="AS587" s="76"/>
      <c r="AT587" s="76"/>
      <c r="AU587" s="76"/>
      <c r="AV587" s="76"/>
      <c r="AW587" s="76"/>
      <c r="AX587" s="76"/>
      <c r="AY587" s="76"/>
      <c r="AZ587" s="76"/>
      <c r="BA587" s="76"/>
      <c r="BB587" s="76"/>
      <c r="BC587" s="76"/>
      <c r="BD587" s="76"/>
      <c r="BE587" s="76"/>
      <c r="BF587" s="76"/>
      <c r="BG587" s="76"/>
      <c r="BH587" s="76"/>
      <c r="BI587" s="76"/>
      <c r="BJ587" s="76"/>
      <c r="BK587" s="76"/>
      <c r="BL587" s="76"/>
      <c r="BM587" s="76"/>
      <c r="BN587" s="76"/>
      <c r="BO587" s="76"/>
      <c r="BP587" s="76"/>
      <c r="BQ587" s="76"/>
      <c r="BR587" s="76"/>
      <c r="BS587" s="76"/>
      <c r="BT587" s="76"/>
      <c r="BU587" s="76"/>
      <c r="BV587" s="76"/>
      <c r="BW587" s="76"/>
      <c r="BX587" s="76"/>
      <c r="BY587" s="76"/>
      <c r="BZ587" s="76"/>
      <c r="CA587" s="76"/>
      <c r="CB587" s="76"/>
      <c r="CC587" s="76"/>
      <c r="CD587" s="76"/>
      <c r="CE587" s="76"/>
      <c r="CF587" s="76"/>
      <c r="CG587" s="76"/>
      <c r="CH587" s="76"/>
      <c r="CI587" s="76"/>
      <c r="CJ587" s="76"/>
      <c r="CK587" s="76"/>
      <c r="CL587" s="76"/>
      <c r="CM587" s="76"/>
      <c r="CN587" s="76"/>
      <c r="CO587" s="76"/>
      <c r="CP587" s="76"/>
      <c r="CQ587" s="76"/>
      <c r="CR587" s="76"/>
      <c r="CS587" s="76"/>
      <c r="CT587" s="76"/>
      <c r="CU587" s="76"/>
      <c r="CV587" s="76"/>
      <c r="CW587" s="76"/>
      <c r="CX587" s="76"/>
      <c r="CY587" s="76"/>
      <c r="CZ587" s="76"/>
      <c r="DA587" s="76"/>
      <c r="DB587" s="76"/>
      <c r="DC587" s="76"/>
      <c r="DD587" s="76"/>
      <c r="DE587" s="76"/>
      <c r="DF587" s="76"/>
      <c r="DG587" s="76"/>
      <c r="DH587" s="76"/>
      <c r="DI587" s="76"/>
      <c r="DJ587" s="76"/>
      <c r="DK587" s="76"/>
      <c r="DL587" s="76"/>
      <c r="DM587" s="76"/>
      <c r="DN587" s="76"/>
      <c r="DO587" s="76"/>
      <c r="DP587" s="76"/>
      <c r="DQ587" s="76"/>
      <c r="DR587" s="76"/>
      <c r="DS587" s="76"/>
      <c r="DT587" s="76"/>
      <c r="DU587" s="76"/>
      <c r="DV587" s="76"/>
      <c r="DW587" s="76"/>
      <c r="DX587" s="76"/>
      <c r="DY587" s="76"/>
      <c r="DZ587" s="76"/>
      <c r="EA587" s="76"/>
      <c r="EB587" s="76"/>
      <c r="EC587" s="76"/>
      <c r="ED587" s="76"/>
      <c r="EE587" s="76"/>
      <c r="EF587" s="76"/>
      <c r="EG587" s="76"/>
      <c r="EH587" s="76"/>
      <c r="EI587" s="76"/>
      <c r="EJ587" s="76"/>
      <c r="EK587" s="76"/>
      <c r="EL587" s="76"/>
      <c r="EM587" s="76"/>
      <c r="EN587" s="76"/>
      <c r="EO587" s="76"/>
      <c r="EP587" s="76"/>
      <c r="EQ587" s="76"/>
      <c r="ER587" s="76"/>
      <c r="ES587" s="76"/>
      <c r="ET587" s="76"/>
      <c r="EU587" s="76"/>
      <c r="EV587" s="76"/>
      <c r="EW587" s="76"/>
      <c r="EX587" s="76"/>
      <c r="EY587" s="76"/>
      <c r="EZ587" s="76"/>
      <c r="FA587" s="76"/>
      <c r="FB587" s="76"/>
      <c r="FC587" s="76"/>
      <c r="FD587" s="76"/>
      <c r="FE587" s="76"/>
      <c r="FF587" s="76"/>
      <c r="FG587" s="76"/>
      <c r="FH587" s="76"/>
      <c r="FI587" s="76"/>
      <c r="FJ587" s="76"/>
      <c r="FK587" s="76"/>
      <c r="FL587" s="76"/>
      <c r="FM587" s="76"/>
      <c r="FN587" s="76"/>
      <c r="FO587" s="76"/>
      <c r="FP587" s="76"/>
      <c r="FQ587" s="76"/>
      <c r="FR587" s="76"/>
      <c r="FS587" s="76"/>
      <c r="FT587" s="76"/>
      <c r="FU587" s="76"/>
      <c r="FV587" s="76"/>
      <c r="FW587" s="76"/>
      <c r="FX587" s="76"/>
      <c r="FY587" s="76"/>
      <c r="FZ587" s="76"/>
      <c r="GA587" s="76"/>
      <c r="GB587" s="76"/>
      <c r="GC587" s="76"/>
      <c r="GD587" s="76"/>
      <c r="GE587" s="76"/>
      <c r="GF587" s="76"/>
      <c r="GG587" s="76"/>
      <c r="GH587" s="76"/>
      <c r="GI587" s="76"/>
      <c r="GJ587" s="76"/>
      <c r="GK587" s="76"/>
      <c r="GL587" s="76"/>
      <c r="GM587" s="76"/>
      <c r="GN587" s="76"/>
      <c r="GO587" s="76"/>
      <c r="GP587" s="76"/>
      <c r="GQ587" s="76"/>
      <c r="GR587" s="76"/>
      <c r="GS587" s="76"/>
      <c r="GT587" s="76"/>
      <c r="GU587" s="76"/>
      <c r="GV587" s="76"/>
    </row>
    <row r="588" spans="2:204" s="156" customFormat="1" ht="18.75">
      <c r="B588" s="169">
        <v>581</v>
      </c>
      <c r="C588" s="356">
        <v>44378</v>
      </c>
      <c r="D588" s="354" t="s">
        <v>953</v>
      </c>
      <c r="E588" s="354"/>
      <c r="F588" s="406">
        <v>44395</v>
      </c>
      <c r="G588" s="11">
        <v>2</v>
      </c>
      <c r="H588" s="126" t="s">
        <v>187</v>
      </c>
      <c r="I588" s="126" t="s">
        <v>929</v>
      </c>
      <c r="J588" s="123" t="s">
        <v>448</v>
      </c>
      <c r="K588" s="123" t="s">
        <v>1323</v>
      </c>
      <c r="L588" s="238">
        <v>3.57</v>
      </c>
      <c r="M588" s="238">
        <v>2.57</v>
      </c>
      <c r="N588" s="236">
        <f t="shared" si="37"/>
        <v>1</v>
      </c>
      <c r="O588" s="127">
        <v>44165</v>
      </c>
      <c r="P588" s="42">
        <v>7.666666666666667</v>
      </c>
      <c r="Q588" s="337" t="s">
        <v>1282</v>
      </c>
      <c r="R588" s="125" t="s">
        <v>20</v>
      </c>
      <c r="S588" s="125" t="s">
        <v>69</v>
      </c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  <c r="AI588" s="76"/>
      <c r="AJ588" s="76"/>
      <c r="AK588" s="76"/>
      <c r="AL588" s="76"/>
      <c r="AM588" s="76"/>
      <c r="AN588" s="76"/>
      <c r="AO588" s="76"/>
      <c r="AP588" s="76"/>
      <c r="AQ588" s="76"/>
      <c r="AR588" s="76"/>
      <c r="AS588" s="76"/>
      <c r="AT588" s="76"/>
      <c r="AU588" s="76"/>
      <c r="AV588" s="76"/>
      <c r="AW588" s="76"/>
      <c r="AX588" s="76"/>
      <c r="AY588" s="76"/>
      <c r="AZ588" s="76"/>
      <c r="BA588" s="76"/>
      <c r="BB588" s="76"/>
      <c r="BC588" s="76"/>
      <c r="BD588" s="76"/>
      <c r="BE588" s="76"/>
      <c r="BF588" s="76"/>
      <c r="BG588" s="76"/>
      <c r="BH588" s="76"/>
      <c r="BI588" s="76"/>
      <c r="BJ588" s="76"/>
      <c r="BK588" s="76"/>
      <c r="BL588" s="76"/>
      <c r="BM588" s="76"/>
      <c r="BN588" s="76"/>
      <c r="BO588" s="76"/>
      <c r="BP588" s="76"/>
      <c r="BQ588" s="76"/>
      <c r="BR588" s="76"/>
      <c r="BS588" s="76"/>
      <c r="BT588" s="76"/>
      <c r="BU588" s="76"/>
      <c r="BV588" s="76"/>
      <c r="BW588" s="76"/>
      <c r="BX588" s="76"/>
      <c r="BY588" s="76"/>
      <c r="BZ588" s="76"/>
      <c r="CA588" s="76"/>
      <c r="CB588" s="76"/>
      <c r="CC588" s="76"/>
      <c r="CD588" s="76"/>
      <c r="CE588" s="76"/>
      <c r="CF588" s="76"/>
      <c r="CG588" s="76"/>
      <c r="CH588" s="76"/>
      <c r="CI588" s="76"/>
      <c r="CJ588" s="76"/>
      <c r="CK588" s="76"/>
      <c r="CL588" s="76"/>
      <c r="CM588" s="76"/>
      <c r="CN588" s="76"/>
      <c r="CO588" s="76"/>
      <c r="CP588" s="76"/>
      <c r="CQ588" s="76"/>
      <c r="CR588" s="76"/>
      <c r="CS588" s="76"/>
      <c r="CT588" s="76"/>
      <c r="CU588" s="76"/>
      <c r="CV588" s="76"/>
      <c r="CW588" s="76"/>
      <c r="CX588" s="76"/>
      <c r="CY588" s="76"/>
      <c r="CZ588" s="76"/>
      <c r="DA588" s="76"/>
      <c r="DB588" s="76"/>
      <c r="DC588" s="76"/>
      <c r="DD588" s="76"/>
      <c r="DE588" s="76"/>
      <c r="DF588" s="76"/>
      <c r="DG588" s="76"/>
      <c r="DH588" s="76"/>
      <c r="DI588" s="76"/>
      <c r="DJ588" s="76"/>
      <c r="DK588" s="76"/>
      <c r="DL588" s="76"/>
      <c r="DM588" s="76"/>
      <c r="DN588" s="76"/>
      <c r="DO588" s="76"/>
      <c r="DP588" s="76"/>
      <c r="DQ588" s="76"/>
      <c r="DR588" s="76"/>
      <c r="DS588" s="76"/>
      <c r="DT588" s="76"/>
      <c r="DU588" s="76"/>
      <c r="DV588" s="76"/>
      <c r="DW588" s="76"/>
      <c r="DX588" s="76"/>
      <c r="DY588" s="76"/>
      <c r="DZ588" s="76"/>
      <c r="EA588" s="76"/>
      <c r="EB588" s="76"/>
      <c r="EC588" s="76"/>
      <c r="ED588" s="76"/>
      <c r="EE588" s="76"/>
      <c r="EF588" s="76"/>
      <c r="EG588" s="76"/>
      <c r="EH588" s="76"/>
      <c r="EI588" s="76"/>
      <c r="EJ588" s="76"/>
      <c r="EK588" s="76"/>
      <c r="EL588" s="76"/>
      <c r="EM588" s="76"/>
      <c r="EN588" s="76"/>
      <c r="EO588" s="76"/>
      <c r="EP588" s="76"/>
      <c r="EQ588" s="76"/>
      <c r="ER588" s="76"/>
      <c r="ES588" s="76"/>
      <c r="ET588" s="76"/>
      <c r="EU588" s="76"/>
      <c r="EV588" s="76"/>
      <c r="EW588" s="76"/>
      <c r="EX588" s="76"/>
      <c r="EY588" s="76"/>
      <c r="EZ588" s="76"/>
      <c r="FA588" s="76"/>
      <c r="FB588" s="76"/>
      <c r="FC588" s="76"/>
      <c r="FD588" s="76"/>
      <c r="FE588" s="76"/>
      <c r="FF588" s="76"/>
      <c r="FG588" s="76"/>
      <c r="FH588" s="76"/>
      <c r="FI588" s="76"/>
      <c r="FJ588" s="76"/>
      <c r="FK588" s="76"/>
      <c r="FL588" s="76"/>
      <c r="FM588" s="76"/>
      <c r="FN588" s="76"/>
      <c r="FO588" s="76"/>
      <c r="FP588" s="76"/>
      <c r="FQ588" s="76"/>
      <c r="FR588" s="76"/>
      <c r="FS588" s="76"/>
      <c r="FT588" s="76"/>
      <c r="FU588" s="76"/>
      <c r="FV588" s="76"/>
      <c r="FW588" s="76"/>
      <c r="FX588" s="76"/>
      <c r="FY588" s="76"/>
      <c r="FZ588" s="76"/>
      <c r="GA588" s="76"/>
      <c r="GB588" s="76"/>
      <c r="GC588" s="76"/>
      <c r="GD588" s="76"/>
      <c r="GE588" s="76"/>
      <c r="GF588" s="76"/>
      <c r="GG588" s="76"/>
      <c r="GH588" s="76"/>
      <c r="GI588" s="76"/>
      <c r="GJ588" s="76"/>
      <c r="GK588" s="76"/>
      <c r="GL588" s="76"/>
      <c r="GM588" s="76"/>
      <c r="GN588" s="76"/>
      <c r="GO588" s="76"/>
      <c r="GP588" s="76"/>
      <c r="GQ588" s="76"/>
      <c r="GR588" s="76"/>
      <c r="GS588" s="76"/>
      <c r="GT588" s="76"/>
      <c r="GU588" s="76"/>
      <c r="GV588" s="76"/>
    </row>
    <row r="589" spans="2:204" s="156" customFormat="1" ht="18.75">
      <c r="B589" s="169">
        <v>582</v>
      </c>
      <c r="C589" s="356">
        <v>44378</v>
      </c>
      <c r="D589" s="354" t="s">
        <v>953</v>
      </c>
      <c r="E589" s="354"/>
      <c r="F589" s="406">
        <v>44395</v>
      </c>
      <c r="G589" s="11">
        <v>2</v>
      </c>
      <c r="H589" s="126" t="s">
        <v>188</v>
      </c>
      <c r="I589" s="126" t="s">
        <v>684</v>
      </c>
      <c r="J589" s="123" t="s">
        <v>445</v>
      </c>
      <c r="K589" s="123" t="s">
        <v>446</v>
      </c>
      <c r="L589" s="238">
        <v>2.78</v>
      </c>
      <c r="M589" s="238">
        <v>2.78</v>
      </c>
      <c r="N589" s="236">
        <f t="shared" si="37"/>
        <v>0</v>
      </c>
      <c r="O589" s="127">
        <v>44072</v>
      </c>
      <c r="P589" s="42">
        <v>10.766666666666667</v>
      </c>
      <c r="Q589" s="337" t="s">
        <v>1282</v>
      </c>
      <c r="R589" s="125" t="s">
        <v>54</v>
      </c>
      <c r="S589" s="125" t="s">
        <v>130</v>
      </c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  <c r="AI589" s="76"/>
      <c r="AJ589" s="76"/>
      <c r="AK589" s="76"/>
      <c r="AL589" s="76"/>
      <c r="AM589" s="76"/>
      <c r="AN589" s="76"/>
      <c r="AO589" s="76"/>
      <c r="AP589" s="76"/>
      <c r="AQ589" s="76"/>
      <c r="AR589" s="76"/>
      <c r="AS589" s="76"/>
      <c r="AT589" s="76"/>
      <c r="AU589" s="76"/>
      <c r="AV589" s="76"/>
      <c r="AW589" s="76"/>
      <c r="AX589" s="76"/>
      <c r="AY589" s="76"/>
      <c r="AZ589" s="76"/>
      <c r="BA589" s="76"/>
      <c r="BB589" s="76"/>
      <c r="BC589" s="76"/>
      <c r="BD589" s="76"/>
      <c r="BE589" s="76"/>
      <c r="BF589" s="76"/>
      <c r="BG589" s="76"/>
      <c r="BH589" s="76"/>
      <c r="BI589" s="76"/>
      <c r="BJ589" s="76"/>
      <c r="BK589" s="76"/>
      <c r="BL589" s="76"/>
      <c r="BM589" s="76"/>
      <c r="BN589" s="76"/>
      <c r="BO589" s="76"/>
      <c r="BP589" s="76"/>
      <c r="BQ589" s="76"/>
      <c r="BR589" s="76"/>
      <c r="BS589" s="76"/>
      <c r="BT589" s="76"/>
      <c r="BU589" s="76"/>
      <c r="BV589" s="76"/>
      <c r="BW589" s="76"/>
      <c r="BX589" s="76"/>
      <c r="BY589" s="76"/>
      <c r="BZ589" s="76"/>
      <c r="CA589" s="76"/>
      <c r="CB589" s="76"/>
      <c r="CC589" s="76"/>
      <c r="CD589" s="76"/>
      <c r="CE589" s="76"/>
      <c r="CF589" s="76"/>
      <c r="CG589" s="76"/>
      <c r="CH589" s="76"/>
      <c r="CI589" s="76"/>
      <c r="CJ589" s="76"/>
      <c r="CK589" s="76"/>
      <c r="CL589" s="76"/>
      <c r="CM589" s="76"/>
      <c r="CN589" s="76"/>
      <c r="CO589" s="76"/>
      <c r="CP589" s="76"/>
      <c r="CQ589" s="76"/>
      <c r="CR589" s="76"/>
      <c r="CS589" s="76"/>
      <c r="CT589" s="76"/>
      <c r="CU589" s="76"/>
      <c r="CV589" s="76"/>
      <c r="CW589" s="76"/>
      <c r="CX589" s="76"/>
      <c r="CY589" s="76"/>
      <c r="CZ589" s="76"/>
      <c r="DA589" s="76"/>
      <c r="DB589" s="76"/>
      <c r="DC589" s="76"/>
      <c r="DD589" s="76"/>
      <c r="DE589" s="76"/>
      <c r="DF589" s="76"/>
      <c r="DG589" s="76"/>
      <c r="DH589" s="76"/>
      <c r="DI589" s="76"/>
      <c r="DJ589" s="76"/>
      <c r="DK589" s="76"/>
      <c r="DL589" s="76"/>
      <c r="DM589" s="76"/>
      <c r="DN589" s="76"/>
      <c r="DO589" s="76"/>
      <c r="DP589" s="76"/>
      <c r="DQ589" s="76"/>
      <c r="DR589" s="76"/>
      <c r="DS589" s="76"/>
      <c r="DT589" s="76"/>
      <c r="DU589" s="76"/>
      <c r="DV589" s="76"/>
      <c r="DW589" s="76"/>
      <c r="DX589" s="76"/>
      <c r="DY589" s="76"/>
      <c r="DZ589" s="76"/>
      <c r="EA589" s="76"/>
      <c r="EB589" s="76"/>
      <c r="EC589" s="76"/>
      <c r="ED589" s="76"/>
      <c r="EE589" s="76"/>
      <c r="EF589" s="76"/>
      <c r="EG589" s="76"/>
      <c r="EH589" s="76"/>
      <c r="EI589" s="76"/>
      <c r="EJ589" s="76"/>
      <c r="EK589" s="76"/>
      <c r="EL589" s="76"/>
      <c r="EM589" s="76"/>
      <c r="EN589" s="76"/>
      <c r="EO589" s="76"/>
      <c r="EP589" s="76"/>
      <c r="EQ589" s="76"/>
      <c r="ER589" s="76"/>
      <c r="ES589" s="76"/>
      <c r="ET589" s="76"/>
      <c r="EU589" s="76"/>
      <c r="EV589" s="76"/>
      <c r="EW589" s="76"/>
      <c r="EX589" s="76"/>
      <c r="EY589" s="76"/>
      <c r="EZ589" s="76"/>
      <c r="FA589" s="76"/>
      <c r="FB589" s="76"/>
      <c r="FC589" s="76"/>
      <c r="FD589" s="76"/>
      <c r="FE589" s="76"/>
      <c r="FF589" s="76"/>
      <c r="FG589" s="76"/>
      <c r="FH589" s="76"/>
      <c r="FI589" s="76"/>
      <c r="FJ589" s="76"/>
      <c r="FK589" s="76"/>
      <c r="FL589" s="76"/>
      <c r="FM589" s="76"/>
      <c r="FN589" s="76"/>
      <c r="FO589" s="76"/>
      <c r="FP589" s="76"/>
      <c r="FQ589" s="76"/>
      <c r="FR589" s="76"/>
      <c r="FS589" s="76"/>
      <c r="FT589" s="76"/>
      <c r="FU589" s="76"/>
      <c r="FV589" s="76"/>
      <c r="FW589" s="76"/>
      <c r="FX589" s="76"/>
      <c r="FY589" s="76"/>
      <c r="FZ589" s="76"/>
      <c r="GA589" s="76"/>
      <c r="GB589" s="76"/>
      <c r="GC589" s="76"/>
      <c r="GD589" s="76"/>
      <c r="GE589" s="76"/>
      <c r="GF589" s="76"/>
      <c r="GG589" s="76"/>
      <c r="GH589" s="76"/>
      <c r="GI589" s="76"/>
      <c r="GJ589" s="76"/>
      <c r="GK589" s="76"/>
      <c r="GL589" s="76"/>
      <c r="GM589" s="76"/>
      <c r="GN589" s="76"/>
      <c r="GO589" s="76"/>
      <c r="GP589" s="76"/>
      <c r="GQ589" s="76"/>
      <c r="GR589" s="76"/>
      <c r="GS589" s="76"/>
      <c r="GT589" s="76"/>
      <c r="GU589" s="76"/>
      <c r="GV589" s="76"/>
    </row>
    <row r="590" spans="2:204" s="156" customFormat="1" ht="18.75">
      <c r="B590" s="169">
        <v>583</v>
      </c>
      <c r="C590" s="356">
        <v>44378</v>
      </c>
      <c r="D590" s="354" t="s">
        <v>953</v>
      </c>
      <c r="E590" s="354"/>
      <c r="F590" s="406">
        <v>44395</v>
      </c>
      <c r="G590" s="11">
        <v>2</v>
      </c>
      <c r="H590" s="126" t="s">
        <v>929</v>
      </c>
      <c r="I590" s="126" t="s">
        <v>730</v>
      </c>
      <c r="J590" s="123" t="s">
        <v>445</v>
      </c>
      <c r="K590" s="123" t="s">
        <v>492</v>
      </c>
      <c r="L590" s="238">
        <v>3.83</v>
      </c>
      <c r="M590" s="238">
        <v>3.83</v>
      </c>
      <c r="N590" s="236">
        <f t="shared" si="37"/>
        <v>0</v>
      </c>
      <c r="O590" s="127">
        <v>44101</v>
      </c>
      <c r="P590" s="42">
        <v>9.8000000000000007</v>
      </c>
      <c r="Q590" s="337" t="s">
        <v>1282</v>
      </c>
      <c r="R590" s="125" t="s">
        <v>54</v>
      </c>
      <c r="S590" s="125" t="s">
        <v>69</v>
      </c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  <c r="AI590" s="76"/>
      <c r="AJ590" s="76"/>
      <c r="AK590" s="76"/>
      <c r="AL590" s="76"/>
      <c r="AM590" s="76"/>
      <c r="AN590" s="76"/>
      <c r="AO590" s="76"/>
      <c r="AP590" s="76"/>
      <c r="AQ590" s="76"/>
      <c r="AR590" s="76"/>
      <c r="AS590" s="76"/>
      <c r="AT590" s="76"/>
      <c r="AU590" s="76"/>
      <c r="AV590" s="76"/>
      <c r="AW590" s="76"/>
      <c r="AX590" s="76"/>
      <c r="AY590" s="76"/>
      <c r="AZ590" s="76"/>
      <c r="BA590" s="76"/>
      <c r="BB590" s="76"/>
      <c r="BC590" s="76"/>
      <c r="BD590" s="76"/>
      <c r="BE590" s="76"/>
      <c r="BF590" s="76"/>
      <c r="BG590" s="76"/>
      <c r="BH590" s="76"/>
      <c r="BI590" s="76"/>
      <c r="BJ590" s="76"/>
      <c r="BK590" s="76"/>
      <c r="BL590" s="76"/>
      <c r="BM590" s="76"/>
      <c r="BN590" s="76"/>
      <c r="BO590" s="76"/>
      <c r="BP590" s="76"/>
      <c r="BQ590" s="76"/>
      <c r="BR590" s="76"/>
      <c r="BS590" s="76"/>
      <c r="BT590" s="76"/>
      <c r="BU590" s="76"/>
      <c r="BV590" s="76"/>
      <c r="BW590" s="76"/>
      <c r="BX590" s="76"/>
      <c r="BY590" s="76"/>
      <c r="BZ590" s="76"/>
      <c r="CA590" s="76"/>
      <c r="CB590" s="76"/>
      <c r="CC590" s="76"/>
      <c r="CD590" s="76"/>
      <c r="CE590" s="76"/>
      <c r="CF590" s="76"/>
      <c r="CG590" s="76"/>
      <c r="CH590" s="76"/>
      <c r="CI590" s="76"/>
      <c r="CJ590" s="76"/>
      <c r="CK590" s="76"/>
      <c r="CL590" s="76"/>
      <c r="CM590" s="76"/>
      <c r="CN590" s="76"/>
      <c r="CO590" s="76"/>
      <c r="CP590" s="76"/>
      <c r="CQ590" s="76"/>
      <c r="CR590" s="76"/>
      <c r="CS590" s="76"/>
      <c r="CT590" s="76"/>
      <c r="CU590" s="76"/>
      <c r="CV590" s="76"/>
      <c r="CW590" s="76"/>
      <c r="CX590" s="76"/>
      <c r="CY590" s="76"/>
      <c r="CZ590" s="76"/>
      <c r="DA590" s="76"/>
      <c r="DB590" s="76"/>
      <c r="DC590" s="76"/>
      <c r="DD590" s="76"/>
      <c r="DE590" s="76"/>
      <c r="DF590" s="76"/>
      <c r="DG590" s="76"/>
      <c r="DH590" s="76"/>
      <c r="DI590" s="76"/>
      <c r="DJ590" s="76"/>
      <c r="DK590" s="76"/>
      <c r="DL590" s="76"/>
      <c r="DM590" s="76"/>
      <c r="DN590" s="76"/>
      <c r="DO590" s="76"/>
      <c r="DP590" s="76"/>
      <c r="DQ590" s="76"/>
      <c r="DR590" s="76"/>
      <c r="DS590" s="76"/>
      <c r="DT590" s="76"/>
      <c r="DU590" s="76"/>
      <c r="DV590" s="76"/>
      <c r="DW590" s="76"/>
      <c r="DX590" s="76"/>
      <c r="DY590" s="76"/>
      <c r="DZ590" s="76"/>
      <c r="EA590" s="76"/>
      <c r="EB590" s="76"/>
      <c r="EC590" s="76"/>
      <c r="ED590" s="76"/>
      <c r="EE590" s="76"/>
      <c r="EF590" s="76"/>
      <c r="EG590" s="76"/>
      <c r="EH590" s="76"/>
      <c r="EI590" s="76"/>
      <c r="EJ590" s="76"/>
      <c r="EK590" s="76"/>
      <c r="EL590" s="76"/>
      <c r="EM590" s="76"/>
      <c r="EN590" s="76"/>
      <c r="EO590" s="76"/>
      <c r="EP590" s="76"/>
      <c r="EQ590" s="76"/>
      <c r="ER590" s="76"/>
      <c r="ES590" s="76"/>
      <c r="ET590" s="76"/>
      <c r="EU590" s="76"/>
      <c r="EV590" s="76"/>
      <c r="EW590" s="76"/>
      <c r="EX590" s="76"/>
      <c r="EY590" s="76"/>
      <c r="EZ590" s="76"/>
      <c r="FA590" s="76"/>
      <c r="FB590" s="76"/>
      <c r="FC590" s="76"/>
      <c r="FD590" s="76"/>
      <c r="FE590" s="76"/>
      <c r="FF590" s="76"/>
      <c r="FG590" s="76"/>
      <c r="FH590" s="76"/>
      <c r="FI590" s="76"/>
      <c r="FJ590" s="76"/>
      <c r="FK590" s="76"/>
      <c r="FL590" s="76"/>
      <c r="FM590" s="76"/>
      <c r="FN590" s="76"/>
      <c r="FO590" s="76"/>
      <c r="FP590" s="76"/>
      <c r="FQ590" s="76"/>
      <c r="FR590" s="76"/>
      <c r="FS590" s="76"/>
      <c r="FT590" s="76"/>
      <c r="FU590" s="76"/>
      <c r="FV590" s="76"/>
      <c r="FW590" s="76"/>
      <c r="FX590" s="76"/>
      <c r="FY590" s="76"/>
      <c r="FZ590" s="76"/>
      <c r="GA590" s="76"/>
      <c r="GB590" s="76"/>
      <c r="GC590" s="76"/>
      <c r="GD590" s="76"/>
      <c r="GE590" s="76"/>
      <c r="GF590" s="76"/>
      <c r="GG590" s="76"/>
      <c r="GH590" s="76"/>
      <c r="GI590" s="76"/>
      <c r="GJ590" s="76"/>
      <c r="GK590" s="76"/>
      <c r="GL590" s="76"/>
      <c r="GM590" s="76"/>
      <c r="GN590" s="76"/>
      <c r="GO590" s="76"/>
      <c r="GP590" s="76"/>
      <c r="GQ590" s="76"/>
      <c r="GR590" s="76"/>
      <c r="GS590" s="76"/>
      <c r="GT590" s="76"/>
      <c r="GU590" s="76"/>
      <c r="GV590" s="76"/>
    </row>
    <row r="591" spans="2:204" s="156" customFormat="1" ht="18.75">
      <c r="B591" s="169">
        <v>584</v>
      </c>
      <c r="C591" s="356">
        <v>44378</v>
      </c>
      <c r="D591" s="354" t="s">
        <v>953</v>
      </c>
      <c r="E591" s="354"/>
      <c r="F591" s="406">
        <v>44395</v>
      </c>
      <c r="G591" s="11">
        <v>2</v>
      </c>
      <c r="H591" s="126" t="s">
        <v>684</v>
      </c>
      <c r="I591" s="126" t="s">
        <v>680</v>
      </c>
      <c r="J591" s="123" t="s">
        <v>445</v>
      </c>
      <c r="K591" s="123" t="s">
        <v>1324</v>
      </c>
      <c r="L591" s="238">
        <v>4.25</v>
      </c>
      <c r="M591" s="238">
        <v>4</v>
      </c>
      <c r="N591" s="236">
        <f t="shared" si="37"/>
        <v>0.25</v>
      </c>
      <c r="O591" s="127">
        <v>44034</v>
      </c>
      <c r="P591" s="42">
        <v>12.033333333333333</v>
      </c>
      <c r="Q591" s="337" t="s">
        <v>1282</v>
      </c>
      <c r="R591" s="125" t="s">
        <v>54</v>
      </c>
      <c r="S591" s="125" t="s">
        <v>112</v>
      </c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  <c r="AI591" s="76"/>
      <c r="AJ591" s="76"/>
      <c r="AK591" s="76"/>
      <c r="AL591" s="76"/>
      <c r="AM591" s="76"/>
      <c r="AN591" s="76"/>
      <c r="AO591" s="76"/>
      <c r="AP591" s="76"/>
      <c r="AQ591" s="76"/>
      <c r="AR591" s="76"/>
      <c r="AS591" s="76"/>
      <c r="AT591" s="76"/>
      <c r="AU591" s="76"/>
      <c r="AV591" s="76"/>
      <c r="AW591" s="76"/>
      <c r="AX591" s="76"/>
      <c r="AY591" s="76"/>
      <c r="AZ591" s="76"/>
      <c r="BA591" s="76"/>
      <c r="BB591" s="76"/>
      <c r="BC591" s="76"/>
      <c r="BD591" s="76"/>
      <c r="BE591" s="76"/>
      <c r="BF591" s="76"/>
      <c r="BG591" s="76"/>
      <c r="BH591" s="76"/>
      <c r="BI591" s="76"/>
      <c r="BJ591" s="76"/>
      <c r="BK591" s="76"/>
      <c r="BL591" s="76"/>
      <c r="BM591" s="76"/>
      <c r="BN591" s="76"/>
      <c r="BO591" s="76"/>
      <c r="BP591" s="76"/>
      <c r="BQ591" s="76"/>
      <c r="BR591" s="76"/>
      <c r="BS591" s="76"/>
      <c r="BT591" s="76"/>
      <c r="BU591" s="76"/>
      <c r="BV591" s="76"/>
      <c r="BW591" s="76"/>
      <c r="BX591" s="76"/>
      <c r="BY591" s="76"/>
      <c r="BZ591" s="76"/>
      <c r="CA591" s="76"/>
      <c r="CB591" s="76"/>
      <c r="CC591" s="76"/>
      <c r="CD591" s="76"/>
      <c r="CE591" s="76"/>
      <c r="CF591" s="76"/>
      <c r="CG591" s="76"/>
      <c r="CH591" s="76"/>
      <c r="CI591" s="76"/>
      <c r="CJ591" s="76"/>
      <c r="CK591" s="76"/>
      <c r="CL591" s="76"/>
      <c r="CM591" s="76"/>
      <c r="CN591" s="76"/>
      <c r="CO591" s="76"/>
      <c r="CP591" s="76"/>
      <c r="CQ591" s="76"/>
      <c r="CR591" s="76"/>
      <c r="CS591" s="76"/>
      <c r="CT591" s="76"/>
      <c r="CU591" s="76"/>
      <c r="CV591" s="76"/>
      <c r="CW591" s="76"/>
      <c r="CX591" s="76"/>
      <c r="CY591" s="76"/>
      <c r="CZ591" s="76"/>
      <c r="DA591" s="76"/>
      <c r="DB591" s="76"/>
      <c r="DC591" s="76"/>
      <c r="DD591" s="76"/>
      <c r="DE591" s="76"/>
      <c r="DF591" s="76"/>
      <c r="DG591" s="76"/>
      <c r="DH591" s="76"/>
      <c r="DI591" s="76"/>
      <c r="DJ591" s="76"/>
      <c r="DK591" s="76"/>
      <c r="DL591" s="76"/>
      <c r="DM591" s="76"/>
      <c r="DN591" s="76"/>
      <c r="DO591" s="76"/>
      <c r="DP591" s="76"/>
      <c r="DQ591" s="76"/>
      <c r="DR591" s="76"/>
      <c r="DS591" s="76"/>
      <c r="DT591" s="76"/>
      <c r="DU591" s="76"/>
      <c r="DV591" s="76"/>
      <c r="DW591" s="76"/>
      <c r="DX591" s="76"/>
      <c r="DY591" s="76"/>
      <c r="DZ591" s="76"/>
      <c r="EA591" s="76"/>
      <c r="EB591" s="76"/>
      <c r="EC591" s="76"/>
      <c r="ED591" s="76"/>
      <c r="EE591" s="76"/>
      <c r="EF591" s="76"/>
      <c r="EG591" s="76"/>
      <c r="EH591" s="76"/>
      <c r="EI591" s="76"/>
      <c r="EJ591" s="76"/>
      <c r="EK591" s="76"/>
      <c r="EL591" s="76"/>
      <c r="EM591" s="76"/>
      <c r="EN591" s="76"/>
      <c r="EO591" s="76"/>
      <c r="EP591" s="76"/>
      <c r="EQ591" s="76"/>
      <c r="ER591" s="76"/>
      <c r="ES591" s="76"/>
      <c r="ET591" s="76"/>
      <c r="EU591" s="76"/>
      <c r="EV591" s="76"/>
      <c r="EW591" s="76"/>
      <c r="EX591" s="76"/>
      <c r="EY591" s="76"/>
      <c r="EZ591" s="76"/>
      <c r="FA591" s="76"/>
      <c r="FB591" s="76"/>
      <c r="FC591" s="76"/>
      <c r="FD591" s="76"/>
      <c r="FE591" s="76"/>
      <c r="FF591" s="76"/>
      <c r="FG591" s="76"/>
      <c r="FH591" s="76"/>
      <c r="FI591" s="76"/>
      <c r="FJ591" s="76"/>
      <c r="FK591" s="76"/>
      <c r="FL591" s="76"/>
      <c r="FM591" s="76"/>
      <c r="FN591" s="76"/>
      <c r="FO591" s="76"/>
      <c r="FP591" s="76"/>
      <c r="FQ591" s="76"/>
      <c r="FR591" s="76"/>
      <c r="FS591" s="76"/>
      <c r="FT591" s="76"/>
      <c r="FU591" s="76"/>
      <c r="FV591" s="76"/>
      <c r="FW591" s="76"/>
      <c r="FX591" s="76"/>
      <c r="FY591" s="76"/>
      <c r="FZ591" s="76"/>
      <c r="GA591" s="76"/>
      <c r="GB591" s="76"/>
      <c r="GC591" s="76"/>
      <c r="GD591" s="76"/>
      <c r="GE591" s="76"/>
      <c r="GF591" s="76"/>
      <c r="GG591" s="76"/>
      <c r="GH591" s="76"/>
      <c r="GI591" s="76"/>
      <c r="GJ591" s="76"/>
      <c r="GK591" s="76"/>
      <c r="GL591" s="76"/>
      <c r="GM591" s="76"/>
      <c r="GN591" s="76"/>
      <c r="GO591" s="76"/>
      <c r="GP591" s="76"/>
      <c r="GQ591" s="76"/>
      <c r="GR591" s="76"/>
      <c r="GS591" s="76"/>
      <c r="GT591" s="76"/>
      <c r="GU591" s="76"/>
      <c r="GV591" s="76"/>
    </row>
    <row r="592" spans="2:204" s="156" customFormat="1" ht="18.75">
      <c r="B592" s="169">
        <v>585</v>
      </c>
      <c r="C592" s="356">
        <v>44378</v>
      </c>
      <c r="D592" s="354" t="s">
        <v>953</v>
      </c>
      <c r="E592" s="354"/>
      <c r="F592" s="406">
        <v>44395</v>
      </c>
      <c r="G592" s="11">
        <v>2</v>
      </c>
      <c r="H592" s="126" t="s">
        <v>684</v>
      </c>
      <c r="I592" s="126" t="s">
        <v>680</v>
      </c>
      <c r="J592" s="123" t="s">
        <v>445</v>
      </c>
      <c r="K592" s="123" t="s">
        <v>1325</v>
      </c>
      <c r="L592" s="238">
        <v>4.4800000000000004</v>
      </c>
      <c r="M592" s="238">
        <v>0.48</v>
      </c>
      <c r="N592" s="236">
        <f t="shared" si="37"/>
        <v>4</v>
      </c>
      <c r="O592" s="127">
        <v>44133</v>
      </c>
      <c r="P592" s="42">
        <v>8.7333333333333325</v>
      </c>
      <c r="Q592" s="337" t="s">
        <v>1282</v>
      </c>
      <c r="R592" s="125" t="s">
        <v>54</v>
      </c>
      <c r="S592" s="125" t="s">
        <v>109</v>
      </c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  <c r="AI592" s="76"/>
      <c r="AJ592" s="76"/>
      <c r="AK592" s="76"/>
      <c r="AL592" s="76"/>
      <c r="AM592" s="76"/>
      <c r="AN592" s="76"/>
      <c r="AO592" s="76"/>
      <c r="AP592" s="76"/>
      <c r="AQ592" s="76"/>
      <c r="AR592" s="76"/>
      <c r="AS592" s="76"/>
      <c r="AT592" s="76"/>
      <c r="AU592" s="76"/>
      <c r="AV592" s="76"/>
      <c r="AW592" s="76"/>
      <c r="AX592" s="76"/>
      <c r="AY592" s="76"/>
      <c r="AZ592" s="76"/>
      <c r="BA592" s="76"/>
      <c r="BB592" s="76"/>
      <c r="BC592" s="76"/>
      <c r="BD592" s="76"/>
      <c r="BE592" s="76"/>
      <c r="BF592" s="76"/>
      <c r="BG592" s="76"/>
      <c r="BH592" s="76"/>
      <c r="BI592" s="76"/>
      <c r="BJ592" s="76"/>
      <c r="BK592" s="76"/>
      <c r="BL592" s="76"/>
      <c r="BM592" s="76"/>
      <c r="BN592" s="76"/>
      <c r="BO592" s="76"/>
      <c r="BP592" s="76"/>
      <c r="BQ592" s="76"/>
      <c r="BR592" s="76"/>
      <c r="BS592" s="76"/>
      <c r="BT592" s="76"/>
      <c r="BU592" s="76"/>
      <c r="BV592" s="76"/>
      <c r="BW592" s="76"/>
      <c r="BX592" s="76"/>
      <c r="BY592" s="76"/>
      <c r="BZ592" s="76"/>
      <c r="CA592" s="76"/>
      <c r="CB592" s="76"/>
      <c r="CC592" s="76"/>
      <c r="CD592" s="76"/>
      <c r="CE592" s="76"/>
      <c r="CF592" s="76"/>
      <c r="CG592" s="76"/>
      <c r="CH592" s="76"/>
      <c r="CI592" s="76"/>
      <c r="CJ592" s="76"/>
      <c r="CK592" s="76"/>
      <c r="CL592" s="76"/>
      <c r="CM592" s="76"/>
      <c r="CN592" s="76"/>
      <c r="CO592" s="76"/>
      <c r="CP592" s="76"/>
      <c r="CQ592" s="76"/>
      <c r="CR592" s="76"/>
      <c r="CS592" s="76"/>
      <c r="CT592" s="76"/>
      <c r="CU592" s="76"/>
      <c r="CV592" s="76"/>
      <c r="CW592" s="76"/>
      <c r="CX592" s="76"/>
      <c r="CY592" s="76"/>
      <c r="CZ592" s="76"/>
      <c r="DA592" s="76"/>
      <c r="DB592" s="76"/>
      <c r="DC592" s="76"/>
      <c r="DD592" s="76"/>
      <c r="DE592" s="76"/>
      <c r="DF592" s="76"/>
      <c r="DG592" s="76"/>
      <c r="DH592" s="76"/>
      <c r="DI592" s="76"/>
      <c r="DJ592" s="76"/>
      <c r="DK592" s="76"/>
      <c r="DL592" s="76"/>
      <c r="DM592" s="76"/>
      <c r="DN592" s="76"/>
      <c r="DO592" s="76"/>
      <c r="DP592" s="76"/>
      <c r="DQ592" s="76"/>
      <c r="DR592" s="76"/>
      <c r="DS592" s="76"/>
      <c r="DT592" s="76"/>
      <c r="DU592" s="76"/>
      <c r="DV592" s="76"/>
      <c r="DW592" s="76"/>
      <c r="DX592" s="76"/>
      <c r="DY592" s="76"/>
      <c r="DZ592" s="76"/>
      <c r="EA592" s="76"/>
      <c r="EB592" s="76"/>
      <c r="EC592" s="76"/>
      <c r="ED592" s="76"/>
      <c r="EE592" s="76"/>
      <c r="EF592" s="76"/>
      <c r="EG592" s="76"/>
      <c r="EH592" s="76"/>
      <c r="EI592" s="76"/>
      <c r="EJ592" s="76"/>
      <c r="EK592" s="76"/>
      <c r="EL592" s="76"/>
      <c r="EM592" s="76"/>
      <c r="EN592" s="76"/>
      <c r="EO592" s="76"/>
      <c r="EP592" s="76"/>
      <c r="EQ592" s="76"/>
      <c r="ER592" s="76"/>
      <c r="ES592" s="76"/>
      <c r="ET592" s="76"/>
      <c r="EU592" s="76"/>
      <c r="EV592" s="76"/>
      <c r="EW592" s="76"/>
      <c r="EX592" s="76"/>
      <c r="EY592" s="76"/>
      <c r="EZ592" s="76"/>
      <c r="FA592" s="76"/>
      <c r="FB592" s="76"/>
      <c r="FC592" s="76"/>
      <c r="FD592" s="76"/>
      <c r="FE592" s="76"/>
      <c r="FF592" s="76"/>
      <c r="FG592" s="76"/>
      <c r="FH592" s="76"/>
      <c r="FI592" s="76"/>
      <c r="FJ592" s="76"/>
      <c r="FK592" s="76"/>
      <c r="FL592" s="76"/>
      <c r="FM592" s="76"/>
      <c r="FN592" s="76"/>
      <c r="FO592" s="76"/>
      <c r="FP592" s="76"/>
      <c r="FQ592" s="76"/>
      <c r="FR592" s="76"/>
      <c r="FS592" s="76"/>
      <c r="FT592" s="76"/>
      <c r="FU592" s="76"/>
      <c r="FV592" s="76"/>
      <c r="FW592" s="76"/>
      <c r="FX592" s="76"/>
      <c r="FY592" s="76"/>
      <c r="FZ592" s="76"/>
      <c r="GA592" s="76"/>
      <c r="GB592" s="76"/>
      <c r="GC592" s="76"/>
      <c r="GD592" s="76"/>
      <c r="GE592" s="76"/>
      <c r="GF592" s="76"/>
      <c r="GG592" s="76"/>
      <c r="GH592" s="76"/>
      <c r="GI592" s="76"/>
      <c r="GJ592" s="76"/>
      <c r="GK592" s="76"/>
      <c r="GL592" s="76"/>
      <c r="GM592" s="76"/>
      <c r="GN592" s="76"/>
      <c r="GO592" s="76"/>
      <c r="GP592" s="76"/>
      <c r="GQ592" s="76"/>
      <c r="GR592" s="76"/>
      <c r="GS592" s="76"/>
      <c r="GT592" s="76"/>
      <c r="GU592" s="76"/>
      <c r="GV592" s="76"/>
    </row>
    <row r="593" spans="2:204" s="156" customFormat="1" ht="18.75">
      <c r="B593" s="169">
        <v>586</v>
      </c>
      <c r="C593" s="356">
        <v>44378</v>
      </c>
      <c r="D593" s="354" t="s">
        <v>953</v>
      </c>
      <c r="E593" s="354"/>
      <c r="F593" s="406">
        <v>44395</v>
      </c>
      <c r="G593" s="11">
        <v>2</v>
      </c>
      <c r="H593" s="381" t="s">
        <v>2289</v>
      </c>
      <c r="I593" s="126" t="s">
        <v>767</v>
      </c>
      <c r="J593" s="123" t="s">
        <v>445</v>
      </c>
      <c r="K593" s="123" t="s">
        <v>491</v>
      </c>
      <c r="L593" s="238">
        <v>4.03</v>
      </c>
      <c r="M593" s="238">
        <v>3</v>
      </c>
      <c r="N593" s="236">
        <f t="shared" si="37"/>
        <v>1.0300000000000002</v>
      </c>
      <c r="O593" s="127">
        <v>44101</v>
      </c>
      <c r="P593" s="42">
        <v>9.8000000000000007</v>
      </c>
      <c r="Q593" s="337" t="s">
        <v>1282</v>
      </c>
      <c r="R593" s="125" t="s">
        <v>54</v>
      </c>
      <c r="S593" s="125" t="s">
        <v>69</v>
      </c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  <c r="AR593" s="76"/>
      <c r="AS593" s="76"/>
      <c r="AT593" s="76"/>
      <c r="AU593" s="76"/>
      <c r="AV593" s="76"/>
      <c r="AW593" s="76"/>
      <c r="AX593" s="76"/>
      <c r="AY593" s="76"/>
      <c r="AZ593" s="76"/>
      <c r="BA593" s="76"/>
      <c r="BB593" s="76"/>
      <c r="BC593" s="76"/>
      <c r="BD593" s="76"/>
      <c r="BE593" s="76"/>
      <c r="BF593" s="76"/>
      <c r="BG593" s="76"/>
      <c r="BH593" s="76"/>
      <c r="BI593" s="76"/>
      <c r="BJ593" s="76"/>
      <c r="BK593" s="76"/>
      <c r="BL593" s="76"/>
      <c r="BM593" s="76"/>
      <c r="BN593" s="76"/>
      <c r="BO593" s="76"/>
      <c r="BP593" s="76"/>
      <c r="BQ593" s="76"/>
      <c r="BR593" s="76"/>
      <c r="BS593" s="76"/>
      <c r="BT593" s="76"/>
      <c r="BU593" s="76"/>
      <c r="BV593" s="76"/>
      <c r="BW593" s="76"/>
      <c r="BX593" s="76"/>
      <c r="BY593" s="76"/>
      <c r="BZ593" s="76"/>
      <c r="CA593" s="76"/>
      <c r="CB593" s="76"/>
      <c r="CC593" s="76"/>
      <c r="CD593" s="76"/>
      <c r="CE593" s="76"/>
      <c r="CF593" s="76"/>
      <c r="CG593" s="76"/>
      <c r="CH593" s="76"/>
      <c r="CI593" s="76"/>
      <c r="CJ593" s="76"/>
      <c r="CK593" s="76"/>
      <c r="CL593" s="76"/>
      <c r="CM593" s="76"/>
      <c r="CN593" s="76"/>
      <c r="CO593" s="76"/>
      <c r="CP593" s="76"/>
      <c r="CQ593" s="76"/>
      <c r="CR593" s="76"/>
      <c r="CS593" s="76"/>
      <c r="CT593" s="76"/>
      <c r="CU593" s="76"/>
      <c r="CV593" s="76"/>
      <c r="CW593" s="76"/>
      <c r="CX593" s="76"/>
      <c r="CY593" s="76"/>
      <c r="CZ593" s="76"/>
      <c r="DA593" s="76"/>
      <c r="DB593" s="76"/>
      <c r="DC593" s="76"/>
      <c r="DD593" s="76"/>
      <c r="DE593" s="76"/>
      <c r="DF593" s="76"/>
      <c r="DG593" s="76"/>
      <c r="DH593" s="76"/>
      <c r="DI593" s="76"/>
      <c r="DJ593" s="76"/>
      <c r="DK593" s="76"/>
      <c r="DL593" s="76"/>
      <c r="DM593" s="76"/>
      <c r="DN593" s="76"/>
      <c r="DO593" s="76"/>
      <c r="DP593" s="76"/>
      <c r="DQ593" s="76"/>
      <c r="DR593" s="76"/>
      <c r="DS593" s="76"/>
      <c r="DT593" s="76"/>
      <c r="DU593" s="76"/>
      <c r="DV593" s="76"/>
      <c r="DW593" s="76"/>
      <c r="DX593" s="76"/>
      <c r="DY593" s="76"/>
      <c r="DZ593" s="76"/>
      <c r="EA593" s="76"/>
      <c r="EB593" s="76"/>
      <c r="EC593" s="76"/>
      <c r="ED593" s="76"/>
      <c r="EE593" s="76"/>
      <c r="EF593" s="76"/>
      <c r="EG593" s="76"/>
      <c r="EH593" s="76"/>
      <c r="EI593" s="76"/>
      <c r="EJ593" s="76"/>
      <c r="EK593" s="76"/>
      <c r="EL593" s="76"/>
      <c r="EM593" s="76"/>
      <c r="EN593" s="76"/>
      <c r="EO593" s="76"/>
      <c r="EP593" s="76"/>
      <c r="EQ593" s="76"/>
      <c r="ER593" s="76"/>
      <c r="ES593" s="76"/>
      <c r="ET593" s="76"/>
      <c r="EU593" s="76"/>
      <c r="EV593" s="76"/>
      <c r="EW593" s="76"/>
      <c r="EX593" s="76"/>
      <c r="EY593" s="76"/>
      <c r="EZ593" s="76"/>
      <c r="FA593" s="76"/>
      <c r="FB593" s="76"/>
      <c r="FC593" s="76"/>
      <c r="FD593" s="76"/>
      <c r="FE593" s="76"/>
      <c r="FF593" s="76"/>
      <c r="FG593" s="76"/>
      <c r="FH593" s="76"/>
      <c r="FI593" s="76"/>
      <c r="FJ593" s="76"/>
      <c r="FK593" s="76"/>
      <c r="FL593" s="76"/>
      <c r="FM593" s="76"/>
      <c r="FN593" s="76"/>
      <c r="FO593" s="76"/>
      <c r="FP593" s="76"/>
      <c r="FQ593" s="76"/>
      <c r="FR593" s="76"/>
      <c r="FS593" s="76"/>
      <c r="FT593" s="76"/>
      <c r="FU593" s="76"/>
      <c r="FV593" s="76"/>
      <c r="FW593" s="76"/>
      <c r="FX593" s="76"/>
      <c r="FY593" s="76"/>
      <c r="FZ593" s="76"/>
      <c r="GA593" s="76"/>
      <c r="GB593" s="76"/>
      <c r="GC593" s="76"/>
      <c r="GD593" s="76"/>
      <c r="GE593" s="76"/>
      <c r="GF593" s="76"/>
      <c r="GG593" s="76"/>
      <c r="GH593" s="76"/>
      <c r="GI593" s="76"/>
      <c r="GJ593" s="76"/>
      <c r="GK593" s="76"/>
      <c r="GL593" s="76"/>
      <c r="GM593" s="76"/>
      <c r="GN593" s="76"/>
      <c r="GO593" s="76"/>
      <c r="GP593" s="76"/>
      <c r="GQ593" s="76"/>
      <c r="GR593" s="76"/>
      <c r="GS593" s="76"/>
      <c r="GT593" s="76"/>
      <c r="GU593" s="76"/>
      <c r="GV593" s="76"/>
    </row>
    <row r="594" spans="2:204" s="156" customFormat="1" ht="18.75">
      <c r="B594" s="169">
        <v>587</v>
      </c>
      <c r="C594" s="356">
        <v>44378</v>
      </c>
      <c r="D594" s="354" t="s">
        <v>953</v>
      </c>
      <c r="E594" s="354"/>
      <c r="F594" s="406">
        <v>44395</v>
      </c>
      <c r="G594" s="11">
        <v>2</v>
      </c>
      <c r="H594" s="381" t="s">
        <v>2288</v>
      </c>
      <c r="I594" s="126" t="s">
        <v>70</v>
      </c>
      <c r="J594" s="123" t="s">
        <v>789</v>
      </c>
      <c r="K594" s="123" t="s">
        <v>1326</v>
      </c>
      <c r="L594" s="238">
        <v>1.45</v>
      </c>
      <c r="M594" s="238">
        <v>1.45</v>
      </c>
      <c r="N594" s="236">
        <f t="shared" si="37"/>
        <v>0</v>
      </c>
      <c r="O594" s="127">
        <v>44046</v>
      </c>
      <c r="P594" s="42">
        <v>11.633333333333333</v>
      </c>
      <c r="Q594" s="337" t="s">
        <v>1282</v>
      </c>
      <c r="R594" s="125" t="s">
        <v>52</v>
      </c>
      <c r="S594" s="125" t="s">
        <v>109</v>
      </c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  <c r="AR594" s="76"/>
      <c r="AS594" s="76"/>
      <c r="AT594" s="76"/>
      <c r="AU594" s="76"/>
      <c r="AV594" s="76"/>
      <c r="AW594" s="76"/>
      <c r="AX594" s="76"/>
      <c r="AY594" s="76"/>
      <c r="AZ594" s="76"/>
      <c r="BA594" s="76"/>
      <c r="BB594" s="76"/>
      <c r="BC594" s="76"/>
      <c r="BD594" s="76"/>
      <c r="BE594" s="76"/>
      <c r="BF594" s="76"/>
      <c r="BG594" s="76"/>
      <c r="BH594" s="76"/>
      <c r="BI594" s="76"/>
      <c r="BJ594" s="76"/>
      <c r="BK594" s="76"/>
      <c r="BL594" s="76"/>
      <c r="BM594" s="76"/>
      <c r="BN594" s="76"/>
      <c r="BO594" s="76"/>
      <c r="BP594" s="76"/>
      <c r="BQ594" s="76"/>
      <c r="BR594" s="76"/>
      <c r="BS594" s="76"/>
      <c r="BT594" s="76"/>
      <c r="BU594" s="76"/>
      <c r="BV594" s="76"/>
      <c r="BW594" s="76"/>
      <c r="BX594" s="76"/>
      <c r="BY594" s="76"/>
      <c r="BZ594" s="76"/>
      <c r="CA594" s="76"/>
      <c r="CB594" s="76"/>
      <c r="CC594" s="76"/>
      <c r="CD594" s="76"/>
      <c r="CE594" s="76"/>
      <c r="CF594" s="76"/>
      <c r="CG594" s="76"/>
      <c r="CH594" s="76"/>
      <c r="CI594" s="76"/>
      <c r="CJ594" s="76"/>
      <c r="CK594" s="76"/>
      <c r="CL594" s="76"/>
      <c r="CM594" s="76"/>
      <c r="CN594" s="76"/>
      <c r="CO594" s="76"/>
      <c r="CP594" s="76"/>
      <c r="CQ594" s="76"/>
      <c r="CR594" s="76"/>
      <c r="CS594" s="76"/>
      <c r="CT594" s="76"/>
      <c r="CU594" s="76"/>
      <c r="CV594" s="76"/>
      <c r="CW594" s="76"/>
      <c r="CX594" s="76"/>
      <c r="CY594" s="76"/>
      <c r="CZ594" s="76"/>
      <c r="DA594" s="76"/>
      <c r="DB594" s="76"/>
      <c r="DC594" s="76"/>
      <c r="DD594" s="76"/>
      <c r="DE594" s="76"/>
      <c r="DF594" s="76"/>
      <c r="DG594" s="76"/>
      <c r="DH594" s="76"/>
      <c r="DI594" s="76"/>
      <c r="DJ594" s="76"/>
      <c r="DK594" s="76"/>
      <c r="DL594" s="76"/>
      <c r="DM594" s="76"/>
      <c r="DN594" s="76"/>
      <c r="DO594" s="76"/>
      <c r="DP594" s="76"/>
      <c r="DQ594" s="76"/>
      <c r="DR594" s="76"/>
      <c r="DS594" s="76"/>
      <c r="DT594" s="76"/>
      <c r="DU594" s="76"/>
      <c r="DV594" s="76"/>
      <c r="DW594" s="76"/>
      <c r="DX594" s="76"/>
      <c r="DY594" s="76"/>
      <c r="DZ594" s="76"/>
      <c r="EA594" s="76"/>
      <c r="EB594" s="76"/>
      <c r="EC594" s="76"/>
      <c r="ED594" s="76"/>
      <c r="EE594" s="76"/>
      <c r="EF594" s="76"/>
      <c r="EG594" s="76"/>
      <c r="EH594" s="76"/>
      <c r="EI594" s="76"/>
      <c r="EJ594" s="76"/>
      <c r="EK594" s="76"/>
      <c r="EL594" s="76"/>
      <c r="EM594" s="76"/>
      <c r="EN594" s="76"/>
      <c r="EO594" s="76"/>
      <c r="EP594" s="76"/>
      <c r="EQ594" s="76"/>
      <c r="ER594" s="76"/>
      <c r="ES594" s="76"/>
      <c r="ET594" s="76"/>
      <c r="EU594" s="76"/>
      <c r="EV594" s="76"/>
      <c r="EW594" s="76"/>
      <c r="EX594" s="76"/>
      <c r="EY594" s="76"/>
      <c r="EZ594" s="76"/>
      <c r="FA594" s="76"/>
      <c r="FB594" s="76"/>
      <c r="FC594" s="76"/>
      <c r="FD594" s="76"/>
      <c r="FE594" s="76"/>
      <c r="FF594" s="76"/>
      <c r="FG594" s="76"/>
      <c r="FH594" s="76"/>
      <c r="FI594" s="76"/>
      <c r="FJ594" s="76"/>
      <c r="FK594" s="76"/>
      <c r="FL594" s="76"/>
      <c r="FM594" s="76"/>
      <c r="FN594" s="76"/>
      <c r="FO594" s="76"/>
      <c r="FP594" s="76"/>
      <c r="FQ594" s="76"/>
      <c r="FR594" s="76"/>
      <c r="FS594" s="76"/>
      <c r="FT594" s="76"/>
      <c r="FU594" s="76"/>
      <c r="FV594" s="76"/>
      <c r="FW594" s="76"/>
      <c r="FX594" s="76"/>
      <c r="FY594" s="76"/>
      <c r="FZ594" s="76"/>
      <c r="GA594" s="76"/>
      <c r="GB594" s="76"/>
      <c r="GC594" s="76"/>
      <c r="GD594" s="76"/>
      <c r="GE594" s="76"/>
      <c r="GF594" s="76"/>
      <c r="GG594" s="76"/>
      <c r="GH594" s="76"/>
      <c r="GI594" s="76"/>
      <c r="GJ594" s="76"/>
      <c r="GK594" s="76"/>
      <c r="GL594" s="76"/>
      <c r="GM594" s="76"/>
      <c r="GN594" s="76"/>
      <c r="GO594" s="76"/>
      <c r="GP594" s="76"/>
      <c r="GQ594" s="76"/>
      <c r="GR594" s="76"/>
      <c r="GS594" s="76"/>
      <c r="GT594" s="76"/>
      <c r="GU594" s="76"/>
      <c r="GV594" s="76"/>
    </row>
    <row r="595" spans="2:204" s="156" customFormat="1" ht="18.75">
      <c r="B595" s="169">
        <v>588</v>
      </c>
      <c r="C595" s="356">
        <v>44378</v>
      </c>
      <c r="D595" s="354" t="s">
        <v>953</v>
      </c>
      <c r="E595" s="354"/>
      <c r="F595" s="406">
        <v>44395</v>
      </c>
      <c r="G595" s="11">
        <v>2</v>
      </c>
      <c r="H595" s="381" t="s">
        <v>169</v>
      </c>
      <c r="I595" s="381" t="s">
        <v>2290</v>
      </c>
      <c r="J595" s="123" t="s">
        <v>1327</v>
      </c>
      <c r="K595" s="123" t="s">
        <v>1328</v>
      </c>
      <c r="L595" s="238">
        <v>4.4000000000000004</v>
      </c>
      <c r="M595" s="238">
        <v>4.4000000000000004</v>
      </c>
      <c r="N595" s="236">
        <f t="shared" si="37"/>
        <v>0</v>
      </c>
      <c r="O595" s="127">
        <v>44053</v>
      </c>
      <c r="P595" s="42">
        <v>11.4</v>
      </c>
      <c r="Q595" s="337" t="s">
        <v>1282</v>
      </c>
      <c r="R595" s="125" t="s">
        <v>52</v>
      </c>
      <c r="S595" s="125" t="s">
        <v>109</v>
      </c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  <c r="AR595" s="76"/>
      <c r="AS595" s="76"/>
      <c r="AT595" s="76"/>
      <c r="AU595" s="76"/>
      <c r="AV595" s="76"/>
      <c r="AW595" s="76"/>
      <c r="AX595" s="76"/>
      <c r="AY595" s="76"/>
      <c r="AZ595" s="76"/>
      <c r="BA595" s="76"/>
      <c r="BB595" s="76"/>
      <c r="BC595" s="76"/>
      <c r="BD595" s="76"/>
      <c r="BE595" s="76"/>
      <c r="BF595" s="76"/>
      <c r="BG595" s="76"/>
      <c r="BH595" s="76"/>
      <c r="BI595" s="76"/>
      <c r="BJ595" s="76"/>
      <c r="BK595" s="76"/>
      <c r="BL595" s="76"/>
      <c r="BM595" s="76"/>
      <c r="BN595" s="76"/>
      <c r="BO595" s="76"/>
      <c r="BP595" s="76"/>
      <c r="BQ595" s="76"/>
      <c r="BR595" s="76"/>
      <c r="BS595" s="76"/>
      <c r="BT595" s="76"/>
      <c r="BU595" s="76"/>
      <c r="BV595" s="76"/>
      <c r="BW595" s="76"/>
      <c r="BX595" s="76"/>
      <c r="BY595" s="76"/>
      <c r="BZ595" s="76"/>
      <c r="CA595" s="76"/>
      <c r="CB595" s="76"/>
      <c r="CC595" s="76"/>
      <c r="CD595" s="76"/>
      <c r="CE595" s="76"/>
      <c r="CF595" s="76"/>
      <c r="CG595" s="76"/>
      <c r="CH595" s="76"/>
      <c r="CI595" s="76"/>
      <c r="CJ595" s="76"/>
      <c r="CK595" s="76"/>
      <c r="CL595" s="76"/>
      <c r="CM595" s="76"/>
      <c r="CN595" s="76"/>
      <c r="CO595" s="76"/>
      <c r="CP595" s="76"/>
      <c r="CQ595" s="76"/>
      <c r="CR595" s="76"/>
      <c r="CS595" s="76"/>
      <c r="CT595" s="76"/>
      <c r="CU595" s="76"/>
      <c r="CV595" s="76"/>
      <c r="CW595" s="76"/>
      <c r="CX595" s="76"/>
      <c r="CY595" s="76"/>
      <c r="CZ595" s="76"/>
      <c r="DA595" s="76"/>
      <c r="DB595" s="76"/>
      <c r="DC595" s="76"/>
      <c r="DD595" s="76"/>
      <c r="DE595" s="76"/>
      <c r="DF595" s="76"/>
      <c r="DG595" s="76"/>
      <c r="DH595" s="76"/>
      <c r="DI595" s="76"/>
      <c r="DJ595" s="76"/>
      <c r="DK595" s="76"/>
      <c r="DL595" s="76"/>
      <c r="DM595" s="76"/>
      <c r="DN595" s="76"/>
      <c r="DO595" s="76"/>
      <c r="DP595" s="76"/>
      <c r="DQ595" s="76"/>
      <c r="DR595" s="76"/>
      <c r="DS595" s="76"/>
      <c r="DT595" s="76"/>
      <c r="DU595" s="76"/>
      <c r="DV595" s="76"/>
      <c r="DW595" s="76"/>
      <c r="DX595" s="76"/>
      <c r="DY595" s="76"/>
      <c r="DZ595" s="76"/>
      <c r="EA595" s="76"/>
      <c r="EB595" s="76"/>
      <c r="EC595" s="76"/>
      <c r="ED595" s="76"/>
      <c r="EE595" s="76"/>
      <c r="EF595" s="76"/>
      <c r="EG595" s="76"/>
      <c r="EH595" s="76"/>
      <c r="EI595" s="76"/>
      <c r="EJ595" s="76"/>
      <c r="EK595" s="76"/>
      <c r="EL595" s="76"/>
      <c r="EM595" s="76"/>
      <c r="EN595" s="76"/>
      <c r="EO595" s="76"/>
      <c r="EP595" s="76"/>
      <c r="EQ595" s="76"/>
      <c r="ER595" s="76"/>
      <c r="ES595" s="76"/>
      <c r="ET595" s="76"/>
      <c r="EU595" s="76"/>
      <c r="EV595" s="76"/>
      <c r="EW595" s="76"/>
      <c r="EX595" s="76"/>
      <c r="EY595" s="76"/>
      <c r="EZ595" s="76"/>
      <c r="FA595" s="76"/>
      <c r="FB595" s="76"/>
      <c r="FC595" s="76"/>
      <c r="FD595" s="76"/>
      <c r="FE595" s="76"/>
      <c r="FF595" s="76"/>
      <c r="FG595" s="76"/>
      <c r="FH595" s="76"/>
      <c r="FI595" s="76"/>
      <c r="FJ595" s="76"/>
      <c r="FK595" s="76"/>
      <c r="FL595" s="76"/>
      <c r="FM595" s="76"/>
      <c r="FN595" s="76"/>
      <c r="FO595" s="76"/>
      <c r="FP595" s="76"/>
      <c r="FQ595" s="76"/>
      <c r="FR595" s="76"/>
      <c r="FS595" s="76"/>
      <c r="FT595" s="76"/>
      <c r="FU595" s="76"/>
      <c r="FV595" s="76"/>
      <c r="FW595" s="76"/>
      <c r="FX595" s="76"/>
      <c r="FY595" s="76"/>
      <c r="FZ595" s="76"/>
      <c r="GA595" s="76"/>
      <c r="GB595" s="76"/>
      <c r="GC595" s="76"/>
      <c r="GD595" s="76"/>
      <c r="GE595" s="76"/>
      <c r="GF595" s="76"/>
      <c r="GG595" s="76"/>
      <c r="GH595" s="76"/>
      <c r="GI595" s="76"/>
      <c r="GJ595" s="76"/>
      <c r="GK595" s="76"/>
      <c r="GL595" s="76"/>
      <c r="GM595" s="76"/>
      <c r="GN595" s="76"/>
      <c r="GO595" s="76"/>
      <c r="GP595" s="76"/>
      <c r="GQ595" s="76"/>
      <c r="GR595" s="76"/>
      <c r="GS595" s="76"/>
      <c r="GT595" s="76"/>
      <c r="GU595" s="76"/>
      <c r="GV595" s="76"/>
    </row>
    <row r="596" spans="2:204" s="156" customFormat="1" ht="18.75">
      <c r="B596" s="169">
        <v>589</v>
      </c>
      <c r="C596" s="356">
        <v>44378</v>
      </c>
      <c r="D596" s="354" t="s">
        <v>953</v>
      </c>
      <c r="E596" s="354"/>
      <c r="F596" s="406">
        <v>44395</v>
      </c>
      <c r="G596" s="11">
        <v>2</v>
      </c>
      <c r="H596" s="381" t="s">
        <v>2284</v>
      </c>
      <c r="I596" s="381" t="s">
        <v>79</v>
      </c>
      <c r="J596" s="123" t="s">
        <v>1327</v>
      </c>
      <c r="K596" s="123" t="s">
        <v>1329</v>
      </c>
      <c r="L596" s="238">
        <v>4.66</v>
      </c>
      <c r="M596" s="238">
        <v>4.66</v>
      </c>
      <c r="N596" s="236">
        <f t="shared" si="37"/>
        <v>0</v>
      </c>
      <c r="O596" s="127">
        <v>44050</v>
      </c>
      <c r="P596" s="42">
        <v>11.5</v>
      </c>
      <c r="Q596" s="337" t="s">
        <v>1282</v>
      </c>
      <c r="R596" s="125" t="s">
        <v>52</v>
      </c>
      <c r="S596" s="125" t="s">
        <v>109</v>
      </c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  <c r="AR596" s="76"/>
      <c r="AS596" s="76"/>
      <c r="AT596" s="76"/>
      <c r="AU596" s="76"/>
      <c r="AV596" s="76"/>
      <c r="AW596" s="76"/>
      <c r="AX596" s="76"/>
      <c r="AY596" s="76"/>
      <c r="AZ596" s="76"/>
      <c r="BA596" s="76"/>
      <c r="BB596" s="76"/>
      <c r="BC596" s="76"/>
      <c r="BD596" s="76"/>
      <c r="BE596" s="76"/>
      <c r="BF596" s="76"/>
      <c r="BG596" s="76"/>
      <c r="BH596" s="76"/>
      <c r="BI596" s="76"/>
      <c r="BJ596" s="76"/>
      <c r="BK596" s="76"/>
      <c r="BL596" s="76"/>
      <c r="BM596" s="76"/>
      <c r="BN596" s="76"/>
      <c r="BO596" s="76"/>
      <c r="BP596" s="76"/>
      <c r="BQ596" s="76"/>
      <c r="BR596" s="76"/>
      <c r="BS596" s="76"/>
      <c r="BT596" s="76"/>
      <c r="BU596" s="76"/>
      <c r="BV596" s="76"/>
      <c r="BW596" s="76"/>
      <c r="BX596" s="76"/>
      <c r="BY596" s="76"/>
      <c r="BZ596" s="76"/>
      <c r="CA596" s="76"/>
      <c r="CB596" s="76"/>
      <c r="CC596" s="76"/>
      <c r="CD596" s="76"/>
      <c r="CE596" s="76"/>
      <c r="CF596" s="76"/>
      <c r="CG596" s="76"/>
      <c r="CH596" s="76"/>
      <c r="CI596" s="76"/>
      <c r="CJ596" s="76"/>
      <c r="CK596" s="76"/>
      <c r="CL596" s="76"/>
      <c r="CM596" s="76"/>
      <c r="CN596" s="76"/>
      <c r="CO596" s="76"/>
      <c r="CP596" s="76"/>
      <c r="CQ596" s="76"/>
      <c r="CR596" s="76"/>
      <c r="CS596" s="76"/>
      <c r="CT596" s="76"/>
      <c r="CU596" s="76"/>
      <c r="CV596" s="76"/>
      <c r="CW596" s="76"/>
      <c r="CX596" s="76"/>
      <c r="CY596" s="76"/>
      <c r="CZ596" s="76"/>
      <c r="DA596" s="76"/>
      <c r="DB596" s="76"/>
      <c r="DC596" s="76"/>
      <c r="DD596" s="76"/>
      <c r="DE596" s="76"/>
      <c r="DF596" s="76"/>
      <c r="DG596" s="76"/>
      <c r="DH596" s="76"/>
      <c r="DI596" s="76"/>
      <c r="DJ596" s="76"/>
      <c r="DK596" s="76"/>
      <c r="DL596" s="76"/>
      <c r="DM596" s="76"/>
      <c r="DN596" s="76"/>
      <c r="DO596" s="76"/>
      <c r="DP596" s="76"/>
      <c r="DQ596" s="76"/>
      <c r="DR596" s="76"/>
      <c r="DS596" s="76"/>
      <c r="DT596" s="76"/>
      <c r="DU596" s="76"/>
      <c r="DV596" s="76"/>
      <c r="DW596" s="76"/>
      <c r="DX596" s="76"/>
      <c r="DY596" s="76"/>
      <c r="DZ596" s="76"/>
      <c r="EA596" s="76"/>
      <c r="EB596" s="76"/>
      <c r="EC596" s="76"/>
      <c r="ED596" s="76"/>
      <c r="EE596" s="76"/>
      <c r="EF596" s="76"/>
      <c r="EG596" s="76"/>
      <c r="EH596" s="76"/>
      <c r="EI596" s="76"/>
      <c r="EJ596" s="76"/>
      <c r="EK596" s="76"/>
      <c r="EL596" s="76"/>
      <c r="EM596" s="76"/>
      <c r="EN596" s="76"/>
      <c r="EO596" s="76"/>
      <c r="EP596" s="76"/>
      <c r="EQ596" s="76"/>
      <c r="ER596" s="76"/>
      <c r="ES596" s="76"/>
      <c r="ET596" s="76"/>
      <c r="EU596" s="76"/>
      <c r="EV596" s="76"/>
      <c r="EW596" s="76"/>
      <c r="EX596" s="76"/>
      <c r="EY596" s="76"/>
      <c r="EZ596" s="76"/>
      <c r="FA596" s="76"/>
      <c r="FB596" s="76"/>
      <c r="FC596" s="76"/>
      <c r="FD596" s="76"/>
      <c r="FE596" s="76"/>
      <c r="FF596" s="76"/>
      <c r="FG596" s="76"/>
      <c r="FH596" s="76"/>
      <c r="FI596" s="76"/>
      <c r="FJ596" s="76"/>
      <c r="FK596" s="76"/>
      <c r="FL596" s="76"/>
      <c r="FM596" s="76"/>
      <c r="FN596" s="76"/>
      <c r="FO596" s="76"/>
      <c r="FP596" s="76"/>
      <c r="FQ596" s="76"/>
      <c r="FR596" s="76"/>
      <c r="FS596" s="76"/>
      <c r="FT596" s="76"/>
      <c r="FU596" s="76"/>
      <c r="FV596" s="76"/>
      <c r="FW596" s="76"/>
      <c r="FX596" s="76"/>
      <c r="FY596" s="76"/>
      <c r="FZ596" s="76"/>
      <c r="GA596" s="76"/>
      <c r="GB596" s="76"/>
      <c r="GC596" s="76"/>
      <c r="GD596" s="76"/>
      <c r="GE596" s="76"/>
      <c r="GF596" s="76"/>
      <c r="GG596" s="76"/>
      <c r="GH596" s="76"/>
      <c r="GI596" s="76"/>
      <c r="GJ596" s="76"/>
      <c r="GK596" s="76"/>
      <c r="GL596" s="76"/>
      <c r="GM596" s="76"/>
      <c r="GN596" s="76"/>
      <c r="GO596" s="76"/>
      <c r="GP596" s="76"/>
      <c r="GQ596" s="76"/>
      <c r="GR596" s="76"/>
      <c r="GS596" s="76"/>
      <c r="GT596" s="76"/>
      <c r="GU596" s="76"/>
      <c r="GV596" s="76"/>
    </row>
    <row r="597" spans="2:204" s="156" customFormat="1" ht="18.75">
      <c r="B597" s="169">
        <v>590</v>
      </c>
      <c r="C597" s="356">
        <v>44378</v>
      </c>
      <c r="D597" s="354" t="s">
        <v>953</v>
      </c>
      <c r="E597" s="354"/>
      <c r="F597" s="406">
        <v>44395</v>
      </c>
      <c r="G597" s="11">
        <v>2</v>
      </c>
      <c r="H597" s="381" t="s">
        <v>79</v>
      </c>
      <c r="I597" s="381" t="s">
        <v>2291</v>
      </c>
      <c r="J597" s="123" t="s">
        <v>380</v>
      </c>
      <c r="K597" s="123" t="s">
        <v>381</v>
      </c>
      <c r="L597" s="238">
        <v>2.5099999999999998</v>
      </c>
      <c r="M597" s="238">
        <v>2.5099999999999998</v>
      </c>
      <c r="N597" s="236">
        <f t="shared" si="37"/>
        <v>0</v>
      </c>
      <c r="O597" s="127">
        <v>44104</v>
      </c>
      <c r="P597" s="42">
        <v>9.6999999999999993</v>
      </c>
      <c r="Q597" s="337" t="s">
        <v>1282</v>
      </c>
      <c r="R597" s="125" t="s">
        <v>54</v>
      </c>
      <c r="S597" s="125" t="s">
        <v>32</v>
      </c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  <c r="AR597" s="76"/>
      <c r="AS597" s="76"/>
      <c r="AT597" s="76"/>
      <c r="AU597" s="76"/>
      <c r="AV597" s="76"/>
      <c r="AW597" s="76"/>
      <c r="AX597" s="76"/>
      <c r="AY597" s="76"/>
      <c r="AZ597" s="76"/>
      <c r="BA597" s="76"/>
      <c r="BB597" s="76"/>
      <c r="BC597" s="76"/>
      <c r="BD597" s="76"/>
      <c r="BE597" s="76"/>
      <c r="BF597" s="76"/>
      <c r="BG597" s="76"/>
      <c r="BH597" s="76"/>
      <c r="BI597" s="76"/>
      <c r="BJ597" s="76"/>
      <c r="BK597" s="76"/>
      <c r="BL597" s="76"/>
      <c r="BM597" s="76"/>
      <c r="BN597" s="76"/>
      <c r="BO597" s="76"/>
      <c r="BP597" s="76"/>
      <c r="BQ597" s="76"/>
      <c r="BR597" s="76"/>
      <c r="BS597" s="76"/>
      <c r="BT597" s="76"/>
      <c r="BU597" s="76"/>
      <c r="BV597" s="76"/>
      <c r="BW597" s="76"/>
      <c r="BX597" s="76"/>
      <c r="BY597" s="76"/>
      <c r="BZ597" s="76"/>
      <c r="CA597" s="76"/>
      <c r="CB597" s="76"/>
      <c r="CC597" s="76"/>
      <c r="CD597" s="76"/>
      <c r="CE597" s="76"/>
      <c r="CF597" s="76"/>
      <c r="CG597" s="76"/>
      <c r="CH597" s="76"/>
      <c r="CI597" s="76"/>
      <c r="CJ597" s="76"/>
      <c r="CK597" s="76"/>
      <c r="CL597" s="76"/>
      <c r="CM597" s="76"/>
      <c r="CN597" s="76"/>
      <c r="CO597" s="76"/>
      <c r="CP597" s="76"/>
      <c r="CQ597" s="76"/>
      <c r="CR597" s="76"/>
      <c r="CS597" s="76"/>
      <c r="CT597" s="76"/>
      <c r="CU597" s="76"/>
      <c r="CV597" s="76"/>
      <c r="CW597" s="76"/>
      <c r="CX597" s="76"/>
      <c r="CY597" s="76"/>
      <c r="CZ597" s="76"/>
      <c r="DA597" s="76"/>
      <c r="DB597" s="76"/>
      <c r="DC597" s="76"/>
      <c r="DD597" s="76"/>
      <c r="DE597" s="76"/>
      <c r="DF597" s="76"/>
      <c r="DG597" s="76"/>
      <c r="DH597" s="76"/>
      <c r="DI597" s="76"/>
      <c r="DJ597" s="76"/>
      <c r="DK597" s="76"/>
      <c r="DL597" s="76"/>
      <c r="DM597" s="76"/>
      <c r="DN597" s="76"/>
      <c r="DO597" s="76"/>
      <c r="DP597" s="76"/>
      <c r="DQ597" s="76"/>
      <c r="DR597" s="76"/>
      <c r="DS597" s="76"/>
      <c r="DT597" s="76"/>
      <c r="DU597" s="76"/>
      <c r="DV597" s="76"/>
      <c r="DW597" s="76"/>
      <c r="DX597" s="76"/>
      <c r="DY597" s="76"/>
      <c r="DZ597" s="76"/>
      <c r="EA597" s="76"/>
      <c r="EB597" s="76"/>
      <c r="EC597" s="76"/>
      <c r="ED597" s="76"/>
      <c r="EE597" s="76"/>
      <c r="EF597" s="76"/>
      <c r="EG597" s="76"/>
      <c r="EH597" s="76"/>
      <c r="EI597" s="76"/>
      <c r="EJ597" s="76"/>
      <c r="EK597" s="76"/>
      <c r="EL597" s="76"/>
      <c r="EM597" s="76"/>
      <c r="EN597" s="76"/>
      <c r="EO597" s="76"/>
      <c r="EP597" s="76"/>
      <c r="EQ597" s="76"/>
      <c r="ER597" s="76"/>
      <c r="ES597" s="76"/>
      <c r="ET597" s="76"/>
      <c r="EU597" s="76"/>
      <c r="EV597" s="76"/>
      <c r="EW597" s="76"/>
      <c r="EX597" s="76"/>
      <c r="EY597" s="76"/>
      <c r="EZ597" s="76"/>
      <c r="FA597" s="76"/>
      <c r="FB597" s="76"/>
      <c r="FC597" s="76"/>
      <c r="FD597" s="76"/>
      <c r="FE597" s="76"/>
      <c r="FF597" s="76"/>
      <c r="FG597" s="76"/>
      <c r="FH597" s="76"/>
      <c r="FI597" s="76"/>
      <c r="FJ597" s="76"/>
      <c r="FK597" s="76"/>
      <c r="FL597" s="76"/>
      <c r="FM597" s="76"/>
      <c r="FN597" s="76"/>
      <c r="FO597" s="76"/>
      <c r="FP597" s="76"/>
      <c r="FQ597" s="76"/>
      <c r="FR597" s="76"/>
      <c r="FS597" s="76"/>
      <c r="FT597" s="76"/>
      <c r="FU597" s="76"/>
      <c r="FV597" s="76"/>
      <c r="FW597" s="76"/>
      <c r="FX597" s="76"/>
      <c r="FY597" s="76"/>
      <c r="FZ597" s="76"/>
      <c r="GA597" s="76"/>
      <c r="GB597" s="76"/>
      <c r="GC597" s="76"/>
      <c r="GD597" s="76"/>
      <c r="GE597" s="76"/>
      <c r="GF597" s="76"/>
      <c r="GG597" s="76"/>
      <c r="GH597" s="76"/>
      <c r="GI597" s="76"/>
      <c r="GJ597" s="76"/>
      <c r="GK597" s="76"/>
      <c r="GL597" s="76"/>
      <c r="GM597" s="76"/>
      <c r="GN597" s="76"/>
      <c r="GO597" s="76"/>
      <c r="GP597" s="76"/>
      <c r="GQ597" s="76"/>
      <c r="GR597" s="76"/>
      <c r="GS597" s="76"/>
      <c r="GT597" s="76"/>
      <c r="GU597" s="76"/>
      <c r="GV597" s="76"/>
    </row>
    <row r="598" spans="2:204" s="156" customFormat="1" ht="18.75">
      <c r="B598" s="169">
        <v>591</v>
      </c>
      <c r="C598" s="356">
        <v>44378</v>
      </c>
      <c r="D598" s="354" t="s">
        <v>953</v>
      </c>
      <c r="E598" s="354"/>
      <c r="F598" s="406">
        <v>44395</v>
      </c>
      <c r="G598" s="11">
        <v>2</v>
      </c>
      <c r="H598" s="126" t="s">
        <v>1330</v>
      </c>
      <c r="I598" s="126" t="s">
        <v>123</v>
      </c>
      <c r="J598" s="123" t="s">
        <v>380</v>
      </c>
      <c r="K598" s="123" t="s">
        <v>1331</v>
      </c>
      <c r="L598" s="238">
        <v>1.36</v>
      </c>
      <c r="M598" s="238">
        <v>1.36</v>
      </c>
      <c r="N598" s="236">
        <f t="shared" si="37"/>
        <v>0</v>
      </c>
      <c r="O598" s="127">
        <v>44104</v>
      </c>
      <c r="P598" s="42">
        <v>9.6999999999999993</v>
      </c>
      <c r="Q598" s="337" t="s">
        <v>1282</v>
      </c>
      <c r="R598" s="125" t="s">
        <v>54</v>
      </c>
      <c r="S598" s="125" t="s">
        <v>32</v>
      </c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  <c r="AR598" s="76"/>
      <c r="AS598" s="76"/>
      <c r="AT598" s="76"/>
      <c r="AU598" s="76"/>
      <c r="AV598" s="76"/>
      <c r="AW598" s="76"/>
      <c r="AX598" s="76"/>
      <c r="AY598" s="76"/>
      <c r="AZ598" s="76"/>
      <c r="BA598" s="76"/>
      <c r="BB598" s="76"/>
      <c r="BC598" s="76"/>
      <c r="BD598" s="76"/>
      <c r="BE598" s="76"/>
      <c r="BF598" s="76"/>
      <c r="BG598" s="76"/>
      <c r="BH598" s="76"/>
      <c r="BI598" s="76"/>
      <c r="BJ598" s="76"/>
      <c r="BK598" s="76"/>
      <c r="BL598" s="76"/>
      <c r="BM598" s="76"/>
      <c r="BN598" s="76"/>
      <c r="BO598" s="76"/>
      <c r="BP598" s="76"/>
      <c r="BQ598" s="76"/>
      <c r="BR598" s="76"/>
      <c r="BS598" s="76"/>
      <c r="BT598" s="76"/>
      <c r="BU598" s="76"/>
      <c r="BV598" s="76"/>
      <c r="BW598" s="76"/>
      <c r="BX598" s="76"/>
      <c r="BY598" s="76"/>
      <c r="BZ598" s="76"/>
      <c r="CA598" s="76"/>
      <c r="CB598" s="76"/>
      <c r="CC598" s="76"/>
      <c r="CD598" s="76"/>
      <c r="CE598" s="76"/>
      <c r="CF598" s="76"/>
      <c r="CG598" s="76"/>
      <c r="CH598" s="76"/>
      <c r="CI598" s="76"/>
      <c r="CJ598" s="76"/>
      <c r="CK598" s="76"/>
      <c r="CL598" s="76"/>
      <c r="CM598" s="76"/>
      <c r="CN598" s="76"/>
      <c r="CO598" s="76"/>
      <c r="CP598" s="76"/>
      <c r="CQ598" s="76"/>
      <c r="CR598" s="76"/>
      <c r="CS598" s="76"/>
      <c r="CT598" s="76"/>
      <c r="CU598" s="76"/>
      <c r="CV598" s="76"/>
      <c r="CW598" s="76"/>
      <c r="CX598" s="76"/>
      <c r="CY598" s="76"/>
      <c r="CZ598" s="76"/>
      <c r="DA598" s="76"/>
      <c r="DB598" s="76"/>
      <c r="DC598" s="76"/>
      <c r="DD598" s="76"/>
      <c r="DE598" s="76"/>
      <c r="DF598" s="76"/>
      <c r="DG598" s="76"/>
      <c r="DH598" s="76"/>
      <c r="DI598" s="76"/>
      <c r="DJ598" s="76"/>
      <c r="DK598" s="76"/>
      <c r="DL598" s="76"/>
      <c r="DM598" s="76"/>
      <c r="DN598" s="76"/>
      <c r="DO598" s="76"/>
      <c r="DP598" s="76"/>
      <c r="DQ598" s="76"/>
      <c r="DR598" s="76"/>
      <c r="DS598" s="76"/>
      <c r="DT598" s="76"/>
      <c r="DU598" s="76"/>
      <c r="DV598" s="76"/>
      <c r="DW598" s="76"/>
      <c r="DX598" s="76"/>
      <c r="DY598" s="76"/>
      <c r="DZ598" s="76"/>
      <c r="EA598" s="76"/>
      <c r="EB598" s="76"/>
      <c r="EC598" s="76"/>
      <c r="ED598" s="76"/>
      <c r="EE598" s="76"/>
      <c r="EF598" s="76"/>
      <c r="EG598" s="76"/>
      <c r="EH598" s="76"/>
      <c r="EI598" s="76"/>
      <c r="EJ598" s="76"/>
      <c r="EK598" s="76"/>
      <c r="EL598" s="76"/>
      <c r="EM598" s="76"/>
      <c r="EN598" s="76"/>
      <c r="EO598" s="76"/>
      <c r="EP598" s="76"/>
      <c r="EQ598" s="76"/>
      <c r="ER598" s="76"/>
      <c r="ES598" s="76"/>
      <c r="ET598" s="76"/>
      <c r="EU598" s="76"/>
      <c r="EV598" s="76"/>
      <c r="EW598" s="76"/>
      <c r="EX598" s="76"/>
      <c r="EY598" s="76"/>
      <c r="EZ598" s="76"/>
      <c r="FA598" s="76"/>
      <c r="FB598" s="76"/>
      <c r="FC598" s="76"/>
      <c r="FD598" s="76"/>
      <c r="FE598" s="76"/>
      <c r="FF598" s="76"/>
      <c r="FG598" s="76"/>
      <c r="FH598" s="76"/>
      <c r="FI598" s="76"/>
      <c r="FJ598" s="76"/>
      <c r="FK598" s="76"/>
      <c r="FL598" s="76"/>
      <c r="FM598" s="76"/>
      <c r="FN598" s="76"/>
      <c r="FO598" s="76"/>
      <c r="FP598" s="76"/>
      <c r="FQ598" s="76"/>
      <c r="FR598" s="76"/>
      <c r="FS598" s="76"/>
      <c r="FT598" s="76"/>
      <c r="FU598" s="76"/>
      <c r="FV598" s="76"/>
      <c r="FW598" s="76"/>
      <c r="FX598" s="76"/>
      <c r="FY598" s="76"/>
      <c r="FZ598" s="76"/>
      <c r="GA598" s="76"/>
      <c r="GB598" s="76"/>
      <c r="GC598" s="76"/>
      <c r="GD598" s="76"/>
      <c r="GE598" s="76"/>
      <c r="GF598" s="76"/>
      <c r="GG598" s="76"/>
      <c r="GH598" s="76"/>
      <c r="GI598" s="76"/>
      <c r="GJ598" s="76"/>
      <c r="GK598" s="76"/>
      <c r="GL598" s="76"/>
      <c r="GM598" s="76"/>
      <c r="GN598" s="76"/>
      <c r="GO598" s="76"/>
      <c r="GP598" s="76"/>
      <c r="GQ598" s="76"/>
      <c r="GR598" s="76"/>
      <c r="GS598" s="76"/>
      <c r="GT598" s="76"/>
      <c r="GU598" s="76"/>
      <c r="GV598" s="76"/>
    </row>
    <row r="599" spans="2:204" s="156" customFormat="1" ht="18.75">
      <c r="B599" s="169">
        <v>592</v>
      </c>
      <c r="C599" s="356">
        <v>44378</v>
      </c>
      <c r="D599" s="354" t="s">
        <v>956</v>
      </c>
      <c r="E599" s="354"/>
      <c r="F599" s="406">
        <v>44396</v>
      </c>
      <c r="G599" s="11">
        <v>3</v>
      </c>
      <c r="H599" s="126" t="s">
        <v>1332</v>
      </c>
      <c r="I599" s="126" t="s">
        <v>1333</v>
      </c>
      <c r="J599" s="123" t="s">
        <v>72</v>
      </c>
      <c r="K599" s="123" t="s">
        <v>1334</v>
      </c>
      <c r="L599" s="238">
        <v>1.73</v>
      </c>
      <c r="M599" s="238">
        <v>1.73</v>
      </c>
      <c r="N599" s="236">
        <f t="shared" si="37"/>
        <v>0</v>
      </c>
      <c r="O599" s="127">
        <v>44036</v>
      </c>
      <c r="P599" s="42">
        <v>12</v>
      </c>
      <c r="Q599" s="337" t="s">
        <v>1282</v>
      </c>
      <c r="R599" s="125" t="s">
        <v>52</v>
      </c>
      <c r="S599" s="125" t="s">
        <v>69</v>
      </c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  <c r="AR599" s="76"/>
      <c r="AS599" s="76"/>
      <c r="AT599" s="76"/>
      <c r="AU599" s="76"/>
      <c r="AV599" s="76"/>
      <c r="AW599" s="76"/>
      <c r="AX599" s="76"/>
      <c r="AY599" s="76"/>
      <c r="AZ599" s="76"/>
      <c r="BA599" s="76"/>
      <c r="BB599" s="76"/>
      <c r="BC599" s="76"/>
      <c r="BD599" s="76"/>
      <c r="BE599" s="76"/>
      <c r="BF599" s="76"/>
      <c r="BG599" s="76"/>
      <c r="BH599" s="76"/>
      <c r="BI599" s="76"/>
      <c r="BJ599" s="76"/>
      <c r="BK599" s="76"/>
      <c r="BL599" s="76"/>
      <c r="BM599" s="76"/>
      <c r="BN599" s="76"/>
      <c r="BO599" s="76"/>
      <c r="BP599" s="76"/>
      <c r="BQ599" s="76"/>
      <c r="BR599" s="76"/>
      <c r="BS599" s="76"/>
      <c r="BT599" s="76"/>
      <c r="BU599" s="76"/>
      <c r="BV599" s="76"/>
      <c r="BW599" s="76"/>
      <c r="BX599" s="76"/>
      <c r="BY599" s="76"/>
      <c r="BZ599" s="76"/>
      <c r="CA599" s="76"/>
      <c r="CB599" s="76"/>
      <c r="CC599" s="76"/>
      <c r="CD599" s="76"/>
      <c r="CE599" s="76"/>
      <c r="CF599" s="76"/>
      <c r="CG599" s="76"/>
      <c r="CH599" s="76"/>
      <c r="CI599" s="76"/>
      <c r="CJ599" s="76"/>
      <c r="CK599" s="76"/>
      <c r="CL599" s="76"/>
      <c r="CM599" s="76"/>
      <c r="CN599" s="76"/>
      <c r="CO599" s="76"/>
      <c r="CP599" s="76"/>
      <c r="CQ599" s="76"/>
      <c r="CR599" s="76"/>
      <c r="CS599" s="76"/>
      <c r="CT599" s="76"/>
      <c r="CU599" s="76"/>
      <c r="CV599" s="76"/>
      <c r="CW599" s="76"/>
      <c r="CX599" s="76"/>
      <c r="CY599" s="76"/>
      <c r="CZ599" s="76"/>
      <c r="DA599" s="76"/>
      <c r="DB599" s="76"/>
      <c r="DC599" s="76"/>
      <c r="DD599" s="76"/>
      <c r="DE599" s="76"/>
      <c r="DF599" s="76"/>
      <c r="DG599" s="76"/>
      <c r="DH599" s="76"/>
      <c r="DI599" s="76"/>
      <c r="DJ599" s="76"/>
      <c r="DK599" s="76"/>
      <c r="DL599" s="76"/>
      <c r="DM599" s="76"/>
      <c r="DN599" s="76"/>
      <c r="DO599" s="76"/>
      <c r="DP599" s="76"/>
      <c r="DQ599" s="76"/>
      <c r="DR599" s="76"/>
      <c r="DS599" s="76"/>
      <c r="DT599" s="76"/>
      <c r="DU599" s="76"/>
      <c r="DV599" s="76"/>
      <c r="DW599" s="76"/>
      <c r="DX599" s="76"/>
      <c r="DY599" s="76"/>
      <c r="DZ599" s="76"/>
      <c r="EA599" s="76"/>
      <c r="EB599" s="76"/>
      <c r="EC599" s="76"/>
      <c r="ED599" s="76"/>
      <c r="EE599" s="76"/>
      <c r="EF599" s="76"/>
      <c r="EG599" s="76"/>
      <c r="EH599" s="76"/>
      <c r="EI599" s="76"/>
      <c r="EJ599" s="76"/>
      <c r="EK599" s="76"/>
      <c r="EL599" s="76"/>
      <c r="EM599" s="76"/>
      <c r="EN599" s="76"/>
      <c r="EO599" s="76"/>
      <c r="EP599" s="76"/>
      <c r="EQ599" s="76"/>
      <c r="ER599" s="76"/>
      <c r="ES599" s="76"/>
      <c r="ET599" s="76"/>
      <c r="EU599" s="76"/>
      <c r="EV599" s="76"/>
      <c r="EW599" s="76"/>
      <c r="EX599" s="76"/>
      <c r="EY599" s="76"/>
      <c r="EZ599" s="76"/>
      <c r="FA599" s="76"/>
      <c r="FB599" s="76"/>
      <c r="FC599" s="76"/>
      <c r="FD599" s="76"/>
      <c r="FE599" s="76"/>
      <c r="FF599" s="76"/>
      <c r="FG599" s="76"/>
      <c r="FH599" s="76"/>
      <c r="FI599" s="76"/>
      <c r="FJ599" s="76"/>
      <c r="FK599" s="76"/>
      <c r="FL599" s="76"/>
      <c r="FM599" s="76"/>
      <c r="FN599" s="76"/>
      <c r="FO599" s="76"/>
      <c r="FP599" s="76"/>
      <c r="FQ599" s="76"/>
      <c r="FR599" s="76"/>
      <c r="FS599" s="76"/>
      <c r="FT599" s="76"/>
      <c r="FU599" s="76"/>
      <c r="FV599" s="76"/>
      <c r="FW599" s="76"/>
      <c r="FX599" s="76"/>
      <c r="FY599" s="76"/>
      <c r="FZ599" s="76"/>
      <c r="GA599" s="76"/>
      <c r="GB599" s="76"/>
      <c r="GC599" s="76"/>
      <c r="GD599" s="76"/>
      <c r="GE599" s="76"/>
      <c r="GF599" s="76"/>
      <c r="GG599" s="76"/>
      <c r="GH599" s="76"/>
      <c r="GI599" s="76"/>
      <c r="GJ599" s="76"/>
      <c r="GK599" s="76"/>
      <c r="GL599" s="76"/>
      <c r="GM599" s="76"/>
      <c r="GN599" s="76"/>
      <c r="GO599" s="76"/>
      <c r="GP599" s="76"/>
      <c r="GQ599" s="76"/>
      <c r="GR599" s="76"/>
      <c r="GS599" s="76"/>
      <c r="GT599" s="76"/>
      <c r="GU599" s="76"/>
      <c r="GV599" s="76"/>
    </row>
    <row r="600" spans="2:204" s="156" customFormat="1" ht="18.75">
      <c r="B600" s="169">
        <v>593</v>
      </c>
      <c r="C600" s="356">
        <v>44378</v>
      </c>
      <c r="D600" s="354" t="s">
        <v>956</v>
      </c>
      <c r="E600" s="354"/>
      <c r="F600" s="406">
        <v>44396</v>
      </c>
      <c r="G600" s="11">
        <v>3</v>
      </c>
      <c r="H600" s="126" t="s">
        <v>1332</v>
      </c>
      <c r="I600" s="126" t="s">
        <v>1333</v>
      </c>
      <c r="J600" s="123" t="s">
        <v>72</v>
      </c>
      <c r="K600" s="123" t="s">
        <v>1335</v>
      </c>
      <c r="L600" s="238">
        <v>2.2999999999999998</v>
      </c>
      <c r="M600" s="238">
        <v>2.2999999999999998</v>
      </c>
      <c r="N600" s="236">
        <f t="shared" si="37"/>
        <v>0</v>
      </c>
      <c r="O600" s="127">
        <v>44036</v>
      </c>
      <c r="P600" s="42">
        <v>12</v>
      </c>
      <c r="Q600" s="337" t="s">
        <v>1282</v>
      </c>
      <c r="R600" s="125" t="s">
        <v>52</v>
      </c>
      <c r="S600" s="125" t="s">
        <v>69</v>
      </c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  <c r="AR600" s="76"/>
      <c r="AS600" s="76"/>
      <c r="AT600" s="76"/>
      <c r="AU600" s="76"/>
      <c r="AV600" s="76"/>
      <c r="AW600" s="76"/>
      <c r="AX600" s="76"/>
      <c r="AY600" s="76"/>
      <c r="AZ600" s="76"/>
      <c r="BA600" s="76"/>
      <c r="BB600" s="76"/>
      <c r="BC600" s="76"/>
      <c r="BD600" s="76"/>
      <c r="BE600" s="76"/>
      <c r="BF600" s="76"/>
      <c r="BG600" s="76"/>
      <c r="BH600" s="76"/>
      <c r="BI600" s="76"/>
      <c r="BJ600" s="76"/>
      <c r="BK600" s="76"/>
      <c r="BL600" s="76"/>
      <c r="BM600" s="76"/>
      <c r="BN600" s="76"/>
      <c r="BO600" s="76"/>
      <c r="BP600" s="76"/>
      <c r="BQ600" s="76"/>
      <c r="BR600" s="76"/>
      <c r="BS600" s="76"/>
      <c r="BT600" s="76"/>
      <c r="BU600" s="76"/>
      <c r="BV600" s="76"/>
      <c r="BW600" s="76"/>
      <c r="BX600" s="76"/>
      <c r="BY600" s="76"/>
      <c r="BZ600" s="76"/>
      <c r="CA600" s="76"/>
      <c r="CB600" s="76"/>
      <c r="CC600" s="76"/>
      <c r="CD600" s="76"/>
      <c r="CE600" s="76"/>
      <c r="CF600" s="76"/>
      <c r="CG600" s="76"/>
      <c r="CH600" s="76"/>
      <c r="CI600" s="76"/>
      <c r="CJ600" s="76"/>
      <c r="CK600" s="76"/>
      <c r="CL600" s="76"/>
      <c r="CM600" s="76"/>
      <c r="CN600" s="76"/>
      <c r="CO600" s="76"/>
      <c r="CP600" s="76"/>
      <c r="CQ600" s="76"/>
      <c r="CR600" s="76"/>
      <c r="CS600" s="76"/>
      <c r="CT600" s="76"/>
      <c r="CU600" s="76"/>
      <c r="CV600" s="76"/>
      <c r="CW600" s="76"/>
      <c r="CX600" s="76"/>
      <c r="CY600" s="76"/>
      <c r="CZ600" s="76"/>
      <c r="DA600" s="76"/>
      <c r="DB600" s="76"/>
      <c r="DC600" s="76"/>
      <c r="DD600" s="76"/>
      <c r="DE600" s="76"/>
      <c r="DF600" s="76"/>
      <c r="DG600" s="76"/>
      <c r="DH600" s="76"/>
      <c r="DI600" s="76"/>
      <c r="DJ600" s="76"/>
      <c r="DK600" s="76"/>
      <c r="DL600" s="76"/>
      <c r="DM600" s="76"/>
      <c r="DN600" s="76"/>
      <c r="DO600" s="76"/>
      <c r="DP600" s="76"/>
      <c r="DQ600" s="76"/>
      <c r="DR600" s="76"/>
      <c r="DS600" s="76"/>
      <c r="DT600" s="76"/>
      <c r="DU600" s="76"/>
      <c r="DV600" s="76"/>
      <c r="DW600" s="76"/>
      <c r="DX600" s="76"/>
      <c r="DY600" s="76"/>
      <c r="DZ600" s="76"/>
      <c r="EA600" s="76"/>
      <c r="EB600" s="76"/>
      <c r="EC600" s="76"/>
      <c r="ED600" s="76"/>
      <c r="EE600" s="76"/>
      <c r="EF600" s="76"/>
      <c r="EG600" s="76"/>
      <c r="EH600" s="76"/>
      <c r="EI600" s="76"/>
      <c r="EJ600" s="76"/>
      <c r="EK600" s="76"/>
      <c r="EL600" s="76"/>
      <c r="EM600" s="76"/>
      <c r="EN600" s="76"/>
      <c r="EO600" s="76"/>
      <c r="EP600" s="76"/>
      <c r="EQ600" s="76"/>
      <c r="ER600" s="76"/>
      <c r="ES600" s="76"/>
      <c r="ET600" s="76"/>
      <c r="EU600" s="76"/>
      <c r="EV600" s="76"/>
      <c r="EW600" s="76"/>
      <c r="EX600" s="76"/>
      <c r="EY600" s="76"/>
      <c r="EZ600" s="76"/>
      <c r="FA600" s="76"/>
      <c r="FB600" s="76"/>
      <c r="FC600" s="76"/>
      <c r="FD600" s="76"/>
      <c r="FE600" s="76"/>
      <c r="FF600" s="76"/>
      <c r="FG600" s="76"/>
      <c r="FH600" s="76"/>
      <c r="FI600" s="76"/>
      <c r="FJ600" s="76"/>
      <c r="FK600" s="76"/>
      <c r="FL600" s="76"/>
      <c r="FM600" s="76"/>
      <c r="FN600" s="76"/>
      <c r="FO600" s="76"/>
      <c r="FP600" s="76"/>
      <c r="FQ600" s="76"/>
      <c r="FR600" s="76"/>
      <c r="FS600" s="76"/>
      <c r="FT600" s="76"/>
      <c r="FU600" s="76"/>
      <c r="FV600" s="76"/>
      <c r="FW600" s="76"/>
      <c r="FX600" s="76"/>
      <c r="FY600" s="76"/>
      <c r="FZ600" s="76"/>
      <c r="GA600" s="76"/>
      <c r="GB600" s="76"/>
      <c r="GC600" s="76"/>
      <c r="GD600" s="76"/>
      <c r="GE600" s="76"/>
      <c r="GF600" s="76"/>
      <c r="GG600" s="76"/>
      <c r="GH600" s="76"/>
      <c r="GI600" s="76"/>
      <c r="GJ600" s="76"/>
      <c r="GK600" s="76"/>
      <c r="GL600" s="76"/>
      <c r="GM600" s="76"/>
      <c r="GN600" s="76"/>
      <c r="GO600" s="76"/>
      <c r="GP600" s="76"/>
      <c r="GQ600" s="76"/>
      <c r="GR600" s="76"/>
      <c r="GS600" s="76"/>
      <c r="GT600" s="76"/>
      <c r="GU600" s="76"/>
      <c r="GV600" s="76"/>
    </row>
    <row r="601" spans="2:204" s="156" customFormat="1" ht="18.75">
      <c r="B601" s="169">
        <v>594</v>
      </c>
      <c r="C601" s="356">
        <v>44378</v>
      </c>
      <c r="D601" s="354" t="s">
        <v>956</v>
      </c>
      <c r="E601" s="354"/>
      <c r="F601" s="406">
        <v>44396</v>
      </c>
      <c r="G601" s="11">
        <v>3</v>
      </c>
      <c r="H601" s="126" t="s">
        <v>1332</v>
      </c>
      <c r="I601" s="126" t="s">
        <v>1333</v>
      </c>
      <c r="J601" s="123" t="s">
        <v>72</v>
      </c>
      <c r="K601" s="123" t="s">
        <v>1336</v>
      </c>
      <c r="L601" s="238">
        <v>2.82</v>
      </c>
      <c r="M601" s="238">
        <v>1.82</v>
      </c>
      <c r="N601" s="236">
        <f t="shared" si="37"/>
        <v>0.99999999999999978</v>
      </c>
      <c r="O601" s="127">
        <v>44037</v>
      </c>
      <c r="P601" s="42">
        <v>11.966666666666667</v>
      </c>
      <c r="Q601" s="337" t="s">
        <v>1282</v>
      </c>
      <c r="R601" s="125" t="s">
        <v>52</v>
      </c>
      <c r="S601" s="125" t="s">
        <v>69</v>
      </c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  <c r="AI601" s="76"/>
      <c r="AJ601" s="76"/>
      <c r="AK601" s="76"/>
      <c r="AL601" s="76"/>
      <c r="AM601" s="76"/>
      <c r="AN601" s="76"/>
      <c r="AO601" s="76"/>
      <c r="AP601" s="76"/>
      <c r="AQ601" s="76"/>
      <c r="AR601" s="76"/>
      <c r="AS601" s="76"/>
      <c r="AT601" s="76"/>
      <c r="AU601" s="76"/>
      <c r="AV601" s="76"/>
      <c r="AW601" s="76"/>
      <c r="AX601" s="76"/>
      <c r="AY601" s="76"/>
      <c r="AZ601" s="76"/>
      <c r="BA601" s="76"/>
      <c r="BB601" s="76"/>
      <c r="BC601" s="76"/>
      <c r="BD601" s="76"/>
      <c r="BE601" s="76"/>
      <c r="BF601" s="76"/>
      <c r="BG601" s="76"/>
      <c r="BH601" s="76"/>
      <c r="BI601" s="76"/>
      <c r="BJ601" s="76"/>
      <c r="BK601" s="76"/>
      <c r="BL601" s="76"/>
      <c r="BM601" s="76"/>
      <c r="BN601" s="76"/>
      <c r="BO601" s="76"/>
      <c r="BP601" s="76"/>
      <c r="BQ601" s="76"/>
      <c r="BR601" s="76"/>
      <c r="BS601" s="76"/>
      <c r="BT601" s="76"/>
      <c r="BU601" s="76"/>
      <c r="BV601" s="76"/>
      <c r="BW601" s="76"/>
      <c r="BX601" s="76"/>
      <c r="BY601" s="76"/>
      <c r="BZ601" s="76"/>
      <c r="CA601" s="76"/>
      <c r="CB601" s="76"/>
      <c r="CC601" s="76"/>
      <c r="CD601" s="76"/>
      <c r="CE601" s="76"/>
      <c r="CF601" s="76"/>
      <c r="CG601" s="76"/>
      <c r="CH601" s="76"/>
      <c r="CI601" s="76"/>
      <c r="CJ601" s="76"/>
      <c r="CK601" s="76"/>
      <c r="CL601" s="76"/>
      <c r="CM601" s="76"/>
      <c r="CN601" s="76"/>
      <c r="CO601" s="76"/>
      <c r="CP601" s="76"/>
      <c r="CQ601" s="76"/>
      <c r="CR601" s="76"/>
      <c r="CS601" s="76"/>
      <c r="CT601" s="76"/>
      <c r="CU601" s="76"/>
      <c r="CV601" s="76"/>
      <c r="CW601" s="76"/>
      <c r="CX601" s="76"/>
      <c r="CY601" s="76"/>
      <c r="CZ601" s="76"/>
      <c r="DA601" s="76"/>
      <c r="DB601" s="76"/>
      <c r="DC601" s="76"/>
      <c r="DD601" s="76"/>
      <c r="DE601" s="76"/>
      <c r="DF601" s="76"/>
      <c r="DG601" s="76"/>
      <c r="DH601" s="76"/>
      <c r="DI601" s="76"/>
      <c r="DJ601" s="76"/>
      <c r="DK601" s="76"/>
      <c r="DL601" s="76"/>
      <c r="DM601" s="76"/>
      <c r="DN601" s="76"/>
      <c r="DO601" s="76"/>
      <c r="DP601" s="76"/>
      <c r="DQ601" s="76"/>
      <c r="DR601" s="76"/>
      <c r="DS601" s="76"/>
      <c r="DT601" s="76"/>
      <c r="DU601" s="76"/>
      <c r="DV601" s="76"/>
      <c r="DW601" s="76"/>
      <c r="DX601" s="76"/>
      <c r="DY601" s="76"/>
      <c r="DZ601" s="76"/>
      <c r="EA601" s="76"/>
      <c r="EB601" s="76"/>
      <c r="EC601" s="76"/>
      <c r="ED601" s="76"/>
      <c r="EE601" s="76"/>
      <c r="EF601" s="76"/>
      <c r="EG601" s="76"/>
      <c r="EH601" s="76"/>
      <c r="EI601" s="76"/>
      <c r="EJ601" s="76"/>
      <c r="EK601" s="76"/>
      <c r="EL601" s="76"/>
      <c r="EM601" s="76"/>
      <c r="EN601" s="76"/>
      <c r="EO601" s="76"/>
      <c r="EP601" s="76"/>
      <c r="EQ601" s="76"/>
      <c r="ER601" s="76"/>
      <c r="ES601" s="76"/>
      <c r="ET601" s="76"/>
      <c r="EU601" s="76"/>
      <c r="EV601" s="76"/>
      <c r="EW601" s="76"/>
      <c r="EX601" s="76"/>
      <c r="EY601" s="76"/>
      <c r="EZ601" s="76"/>
      <c r="FA601" s="76"/>
      <c r="FB601" s="76"/>
      <c r="FC601" s="76"/>
      <c r="FD601" s="76"/>
      <c r="FE601" s="76"/>
      <c r="FF601" s="76"/>
      <c r="FG601" s="76"/>
      <c r="FH601" s="76"/>
      <c r="FI601" s="76"/>
      <c r="FJ601" s="76"/>
      <c r="FK601" s="76"/>
      <c r="FL601" s="76"/>
      <c r="FM601" s="76"/>
      <c r="FN601" s="76"/>
      <c r="FO601" s="76"/>
      <c r="FP601" s="76"/>
      <c r="FQ601" s="76"/>
      <c r="FR601" s="76"/>
      <c r="FS601" s="76"/>
      <c r="FT601" s="76"/>
      <c r="FU601" s="76"/>
      <c r="FV601" s="76"/>
      <c r="FW601" s="76"/>
      <c r="FX601" s="76"/>
      <c r="FY601" s="76"/>
      <c r="FZ601" s="76"/>
      <c r="GA601" s="76"/>
      <c r="GB601" s="76"/>
      <c r="GC601" s="76"/>
      <c r="GD601" s="76"/>
      <c r="GE601" s="76"/>
      <c r="GF601" s="76"/>
      <c r="GG601" s="76"/>
      <c r="GH601" s="76"/>
      <c r="GI601" s="76"/>
      <c r="GJ601" s="76"/>
      <c r="GK601" s="76"/>
      <c r="GL601" s="76"/>
      <c r="GM601" s="76"/>
      <c r="GN601" s="76"/>
      <c r="GO601" s="76"/>
      <c r="GP601" s="76"/>
      <c r="GQ601" s="76"/>
      <c r="GR601" s="76"/>
      <c r="GS601" s="76"/>
      <c r="GT601" s="76"/>
      <c r="GU601" s="76"/>
      <c r="GV601" s="76"/>
    </row>
    <row r="602" spans="2:204" s="156" customFormat="1" ht="18.75">
      <c r="B602" s="169">
        <v>595</v>
      </c>
      <c r="C602" s="356">
        <v>44378</v>
      </c>
      <c r="D602" s="354" t="s">
        <v>956</v>
      </c>
      <c r="E602" s="354"/>
      <c r="F602" s="406">
        <v>44396</v>
      </c>
      <c r="G602" s="11">
        <v>1</v>
      </c>
      <c r="H602" s="125" t="s">
        <v>285</v>
      </c>
      <c r="I602" s="125" t="s">
        <v>390</v>
      </c>
      <c r="J602" s="123" t="s">
        <v>873</v>
      </c>
      <c r="K602" s="123" t="s">
        <v>1337</v>
      </c>
      <c r="L602" s="238">
        <v>1.3</v>
      </c>
      <c r="M602" s="238">
        <v>1.3</v>
      </c>
      <c r="N602" s="236">
        <f t="shared" si="37"/>
        <v>0</v>
      </c>
      <c r="O602" s="127">
        <v>44040</v>
      </c>
      <c r="P602" s="42">
        <v>11.866666666666667</v>
      </c>
      <c r="Q602" s="337" t="s">
        <v>1282</v>
      </c>
      <c r="R602" s="125" t="s">
        <v>20</v>
      </c>
      <c r="S602" s="125" t="s">
        <v>56</v>
      </c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  <c r="AI602" s="76"/>
      <c r="AJ602" s="76"/>
      <c r="AK602" s="76"/>
      <c r="AL602" s="76"/>
      <c r="AM602" s="76"/>
      <c r="AN602" s="76"/>
      <c r="AO602" s="76"/>
      <c r="AP602" s="76"/>
      <c r="AQ602" s="76"/>
      <c r="AR602" s="76"/>
      <c r="AS602" s="76"/>
      <c r="AT602" s="76"/>
      <c r="AU602" s="76"/>
      <c r="AV602" s="76"/>
      <c r="AW602" s="76"/>
      <c r="AX602" s="76"/>
      <c r="AY602" s="76"/>
      <c r="AZ602" s="76"/>
      <c r="BA602" s="76"/>
      <c r="BB602" s="76"/>
      <c r="BC602" s="76"/>
      <c r="BD602" s="76"/>
      <c r="BE602" s="76"/>
      <c r="BF602" s="76"/>
      <c r="BG602" s="76"/>
      <c r="BH602" s="76"/>
      <c r="BI602" s="76"/>
      <c r="BJ602" s="76"/>
      <c r="BK602" s="76"/>
      <c r="BL602" s="76"/>
      <c r="BM602" s="76"/>
      <c r="BN602" s="76"/>
      <c r="BO602" s="76"/>
      <c r="BP602" s="76"/>
      <c r="BQ602" s="76"/>
      <c r="BR602" s="76"/>
      <c r="BS602" s="76"/>
      <c r="BT602" s="76"/>
      <c r="BU602" s="76"/>
      <c r="BV602" s="76"/>
      <c r="BW602" s="76"/>
      <c r="BX602" s="76"/>
      <c r="BY602" s="76"/>
      <c r="BZ602" s="76"/>
      <c r="CA602" s="76"/>
      <c r="CB602" s="76"/>
      <c r="CC602" s="76"/>
      <c r="CD602" s="76"/>
      <c r="CE602" s="76"/>
      <c r="CF602" s="76"/>
      <c r="CG602" s="76"/>
      <c r="CH602" s="76"/>
      <c r="CI602" s="76"/>
      <c r="CJ602" s="76"/>
      <c r="CK602" s="76"/>
      <c r="CL602" s="76"/>
      <c r="CM602" s="76"/>
      <c r="CN602" s="76"/>
      <c r="CO602" s="76"/>
      <c r="CP602" s="76"/>
      <c r="CQ602" s="76"/>
      <c r="CR602" s="76"/>
      <c r="CS602" s="76"/>
      <c r="CT602" s="76"/>
      <c r="CU602" s="76"/>
      <c r="CV602" s="76"/>
      <c r="CW602" s="76"/>
      <c r="CX602" s="76"/>
      <c r="CY602" s="76"/>
      <c r="CZ602" s="76"/>
      <c r="DA602" s="76"/>
      <c r="DB602" s="76"/>
      <c r="DC602" s="76"/>
      <c r="DD602" s="76"/>
      <c r="DE602" s="76"/>
      <c r="DF602" s="76"/>
      <c r="DG602" s="76"/>
      <c r="DH602" s="76"/>
      <c r="DI602" s="76"/>
      <c r="DJ602" s="76"/>
      <c r="DK602" s="76"/>
      <c r="DL602" s="76"/>
      <c r="DM602" s="76"/>
      <c r="DN602" s="76"/>
      <c r="DO602" s="76"/>
      <c r="DP602" s="76"/>
      <c r="DQ602" s="76"/>
      <c r="DR602" s="76"/>
      <c r="DS602" s="76"/>
      <c r="DT602" s="76"/>
      <c r="DU602" s="76"/>
      <c r="DV602" s="76"/>
      <c r="DW602" s="76"/>
      <c r="DX602" s="76"/>
      <c r="DY602" s="76"/>
      <c r="DZ602" s="76"/>
      <c r="EA602" s="76"/>
      <c r="EB602" s="76"/>
      <c r="EC602" s="76"/>
      <c r="ED602" s="76"/>
      <c r="EE602" s="76"/>
      <c r="EF602" s="76"/>
      <c r="EG602" s="76"/>
      <c r="EH602" s="76"/>
      <c r="EI602" s="76"/>
      <c r="EJ602" s="76"/>
      <c r="EK602" s="76"/>
      <c r="EL602" s="76"/>
      <c r="EM602" s="76"/>
      <c r="EN602" s="76"/>
      <c r="EO602" s="76"/>
      <c r="EP602" s="76"/>
      <c r="EQ602" s="76"/>
      <c r="ER602" s="76"/>
      <c r="ES602" s="76"/>
      <c r="ET602" s="76"/>
      <c r="EU602" s="76"/>
      <c r="EV602" s="76"/>
      <c r="EW602" s="76"/>
      <c r="EX602" s="76"/>
      <c r="EY602" s="76"/>
      <c r="EZ602" s="76"/>
      <c r="FA602" s="76"/>
      <c r="FB602" s="76"/>
      <c r="FC602" s="76"/>
      <c r="FD602" s="76"/>
      <c r="FE602" s="76"/>
      <c r="FF602" s="76"/>
      <c r="FG602" s="76"/>
      <c r="FH602" s="76"/>
      <c r="FI602" s="76"/>
      <c r="FJ602" s="76"/>
      <c r="FK602" s="76"/>
      <c r="FL602" s="76"/>
      <c r="FM602" s="76"/>
      <c r="FN602" s="76"/>
      <c r="FO602" s="76"/>
      <c r="FP602" s="76"/>
      <c r="FQ602" s="76"/>
      <c r="FR602" s="76"/>
      <c r="FS602" s="76"/>
      <c r="FT602" s="76"/>
      <c r="FU602" s="76"/>
      <c r="FV602" s="76"/>
      <c r="FW602" s="76"/>
      <c r="FX602" s="76"/>
      <c r="FY602" s="76"/>
      <c r="FZ602" s="76"/>
      <c r="GA602" s="76"/>
      <c r="GB602" s="76"/>
      <c r="GC602" s="76"/>
      <c r="GD602" s="76"/>
      <c r="GE602" s="76"/>
      <c r="GF602" s="76"/>
      <c r="GG602" s="76"/>
      <c r="GH602" s="76"/>
      <c r="GI602" s="76"/>
      <c r="GJ602" s="76"/>
      <c r="GK602" s="76"/>
      <c r="GL602" s="76"/>
      <c r="GM602" s="76"/>
      <c r="GN602" s="76"/>
      <c r="GO602" s="76"/>
      <c r="GP602" s="76"/>
      <c r="GQ602" s="76"/>
      <c r="GR602" s="76"/>
      <c r="GS602" s="76"/>
      <c r="GT602" s="76"/>
      <c r="GU602" s="76"/>
      <c r="GV602" s="76"/>
    </row>
    <row r="603" spans="2:204" s="156" customFormat="1" ht="18.75">
      <c r="B603" s="169">
        <v>596</v>
      </c>
      <c r="C603" s="356">
        <v>44378</v>
      </c>
      <c r="D603" s="354" t="s">
        <v>956</v>
      </c>
      <c r="E603" s="354"/>
      <c r="F603" s="406">
        <v>44396</v>
      </c>
      <c r="G603" s="11">
        <v>1</v>
      </c>
      <c r="H603" s="125" t="s">
        <v>285</v>
      </c>
      <c r="I603" s="125" t="s">
        <v>390</v>
      </c>
      <c r="J603" s="123" t="s">
        <v>873</v>
      </c>
      <c r="K603" s="123" t="s">
        <v>1177</v>
      </c>
      <c r="L603" s="238">
        <v>6.33</v>
      </c>
      <c r="M603" s="238">
        <v>5.93</v>
      </c>
      <c r="N603" s="236">
        <f t="shared" si="37"/>
        <v>0.40000000000000036</v>
      </c>
      <c r="O603" s="127">
        <v>44041</v>
      </c>
      <c r="P603" s="42">
        <v>11.833333333333334</v>
      </c>
      <c r="Q603" s="337" t="s">
        <v>1282</v>
      </c>
      <c r="R603" s="125" t="s">
        <v>20</v>
      </c>
      <c r="S603" s="125" t="s">
        <v>56</v>
      </c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  <c r="AI603" s="76"/>
      <c r="AJ603" s="76"/>
      <c r="AK603" s="76"/>
      <c r="AL603" s="76"/>
      <c r="AM603" s="76"/>
      <c r="AN603" s="76"/>
      <c r="AO603" s="76"/>
      <c r="AP603" s="76"/>
      <c r="AQ603" s="76"/>
      <c r="AR603" s="76"/>
      <c r="AS603" s="76"/>
      <c r="AT603" s="76"/>
      <c r="AU603" s="76"/>
      <c r="AV603" s="76"/>
      <c r="AW603" s="76"/>
      <c r="AX603" s="76"/>
      <c r="AY603" s="76"/>
      <c r="AZ603" s="76"/>
      <c r="BA603" s="76"/>
      <c r="BB603" s="76"/>
      <c r="BC603" s="76"/>
      <c r="BD603" s="76"/>
      <c r="BE603" s="76"/>
      <c r="BF603" s="76"/>
      <c r="BG603" s="76"/>
      <c r="BH603" s="76"/>
      <c r="BI603" s="76"/>
      <c r="BJ603" s="76"/>
      <c r="BK603" s="76"/>
      <c r="BL603" s="76"/>
      <c r="BM603" s="76"/>
      <c r="BN603" s="76"/>
      <c r="BO603" s="76"/>
      <c r="BP603" s="76"/>
      <c r="BQ603" s="76"/>
      <c r="BR603" s="76"/>
      <c r="BS603" s="76"/>
      <c r="BT603" s="76"/>
      <c r="BU603" s="76"/>
      <c r="BV603" s="76"/>
      <c r="BW603" s="76"/>
      <c r="BX603" s="76"/>
      <c r="BY603" s="76"/>
      <c r="BZ603" s="76"/>
      <c r="CA603" s="76"/>
      <c r="CB603" s="76"/>
      <c r="CC603" s="76"/>
      <c r="CD603" s="76"/>
      <c r="CE603" s="76"/>
      <c r="CF603" s="76"/>
      <c r="CG603" s="76"/>
      <c r="CH603" s="76"/>
      <c r="CI603" s="76"/>
      <c r="CJ603" s="76"/>
      <c r="CK603" s="76"/>
      <c r="CL603" s="76"/>
      <c r="CM603" s="76"/>
      <c r="CN603" s="76"/>
      <c r="CO603" s="76"/>
      <c r="CP603" s="76"/>
      <c r="CQ603" s="76"/>
      <c r="CR603" s="76"/>
      <c r="CS603" s="76"/>
      <c r="CT603" s="76"/>
      <c r="CU603" s="76"/>
      <c r="CV603" s="76"/>
      <c r="CW603" s="76"/>
      <c r="CX603" s="76"/>
      <c r="CY603" s="76"/>
      <c r="CZ603" s="76"/>
      <c r="DA603" s="76"/>
      <c r="DB603" s="76"/>
      <c r="DC603" s="76"/>
      <c r="DD603" s="76"/>
      <c r="DE603" s="76"/>
      <c r="DF603" s="76"/>
      <c r="DG603" s="76"/>
      <c r="DH603" s="76"/>
      <c r="DI603" s="76"/>
      <c r="DJ603" s="76"/>
      <c r="DK603" s="76"/>
      <c r="DL603" s="76"/>
      <c r="DM603" s="76"/>
      <c r="DN603" s="76"/>
      <c r="DO603" s="76"/>
      <c r="DP603" s="76"/>
      <c r="DQ603" s="76"/>
      <c r="DR603" s="76"/>
      <c r="DS603" s="76"/>
      <c r="DT603" s="76"/>
      <c r="DU603" s="76"/>
      <c r="DV603" s="76"/>
      <c r="DW603" s="76"/>
      <c r="DX603" s="76"/>
      <c r="DY603" s="76"/>
      <c r="DZ603" s="76"/>
      <c r="EA603" s="76"/>
      <c r="EB603" s="76"/>
      <c r="EC603" s="76"/>
      <c r="ED603" s="76"/>
      <c r="EE603" s="76"/>
      <c r="EF603" s="76"/>
      <c r="EG603" s="76"/>
      <c r="EH603" s="76"/>
      <c r="EI603" s="76"/>
      <c r="EJ603" s="76"/>
      <c r="EK603" s="76"/>
      <c r="EL603" s="76"/>
      <c r="EM603" s="76"/>
      <c r="EN603" s="76"/>
      <c r="EO603" s="76"/>
      <c r="EP603" s="76"/>
      <c r="EQ603" s="76"/>
      <c r="ER603" s="76"/>
      <c r="ES603" s="76"/>
      <c r="ET603" s="76"/>
      <c r="EU603" s="76"/>
      <c r="EV603" s="76"/>
      <c r="EW603" s="76"/>
      <c r="EX603" s="76"/>
      <c r="EY603" s="76"/>
      <c r="EZ603" s="76"/>
      <c r="FA603" s="76"/>
      <c r="FB603" s="76"/>
      <c r="FC603" s="76"/>
      <c r="FD603" s="76"/>
      <c r="FE603" s="76"/>
      <c r="FF603" s="76"/>
      <c r="FG603" s="76"/>
      <c r="FH603" s="76"/>
      <c r="FI603" s="76"/>
      <c r="FJ603" s="76"/>
      <c r="FK603" s="76"/>
      <c r="FL603" s="76"/>
      <c r="FM603" s="76"/>
      <c r="FN603" s="76"/>
      <c r="FO603" s="76"/>
      <c r="FP603" s="76"/>
      <c r="FQ603" s="76"/>
      <c r="FR603" s="76"/>
      <c r="FS603" s="76"/>
      <c r="FT603" s="76"/>
      <c r="FU603" s="76"/>
      <c r="FV603" s="76"/>
      <c r="FW603" s="76"/>
      <c r="FX603" s="76"/>
      <c r="FY603" s="76"/>
      <c r="FZ603" s="76"/>
      <c r="GA603" s="76"/>
      <c r="GB603" s="76"/>
      <c r="GC603" s="76"/>
      <c r="GD603" s="76"/>
      <c r="GE603" s="76"/>
      <c r="GF603" s="76"/>
      <c r="GG603" s="76"/>
      <c r="GH603" s="76"/>
      <c r="GI603" s="76"/>
      <c r="GJ603" s="76"/>
      <c r="GK603" s="76"/>
      <c r="GL603" s="76"/>
      <c r="GM603" s="76"/>
      <c r="GN603" s="76"/>
      <c r="GO603" s="76"/>
      <c r="GP603" s="76"/>
      <c r="GQ603" s="76"/>
      <c r="GR603" s="76"/>
      <c r="GS603" s="76"/>
      <c r="GT603" s="76"/>
      <c r="GU603" s="76"/>
      <c r="GV603" s="76"/>
    </row>
    <row r="604" spans="2:204" s="156" customFormat="1" ht="18.75">
      <c r="B604" s="169">
        <v>597</v>
      </c>
      <c r="C604" s="356">
        <v>44378</v>
      </c>
      <c r="D604" s="354" t="s">
        <v>956</v>
      </c>
      <c r="E604" s="354"/>
      <c r="F604" s="406">
        <v>44396</v>
      </c>
      <c r="G604" s="11">
        <v>1</v>
      </c>
      <c r="H604" s="125" t="s">
        <v>285</v>
      </c>
      <c r="I604" s="125" t="s">
        <v>390</v>
      </c>
      <c r="J604" s="123" t="s">
        <v>873</v>
      </c>
      <c r="K604" s="123" t="s">
        <v>1338</v>
      </c>
      <c r="L604" s="238">
        <v>1.95</v>
      </c>
      <c r="M604" s="238">
        <v>1.95</v>
      </c>
      <c r="N604" s="236">
        <f t="shared" si="37"/>
        <v>0</v>
      </c>
      <c r="O604" s="127">
        <v>44041</v>
      </c>
      <c r="P604" s="42">
        <v>11.833333333333334</v>
      </c>
      <c r="Q604" s="337" t="s">
        <v>1282</v>
      </c>
      <c r="R604" s="125" t="s">
        <v>20</v>
      </c>
      <c r="S604" s="125" t="s">
        <v>56</v>
      </c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  <c r="AI604" s="76"/>
      <c r="AJ604" s="76"/>
      <c r="AK604" s="76"/>
      <c r="AL604" s="76"/>
      <c r="AM604" s="76"/>
      <c r="AN604" s="76"/>
      <c r="AO604" s="76"/>
      <c r="AP604" s="76"/>
      <c r="AQ604" s="76"/>
      <c r="AR604" s="76"/>
      <c r="AS604" s="76"/>
      <c r="AT604" s="76"/>
      <c r="AU604" s="76"/>
      <c r="AV604" s="76"/>
      <c r="AW604" s="76"/>
      <c r="AX604" s="76"/>
      <c r="AY604" s="76"/>
      <c r="AZ604" s="76"/>
      <c r="BA604" s="76"/>
      <c r="BB604" s="76"/>
      <c r="BC604" s="76"/>
      <c r="BD604" s="76"/>
      <c r="BE604" s="76"/>
      <c r="BF604" s="76"/>
      <c r="BG604" s="76"/>
      <c r="BH604" s="76"/>
      <c r="BI604" s="76"/>
      <c r="BJ604" s="76"/>
      <c r="BK604" s="76"/>
      <c r="BL604" s="76"/>
      <c r="BM604" s="76"/>
      <c r="BN604" s="76"/>
      <c r="BO604" s="76"/>
      <c r="BP604" s="76"/>
      <c r="BQ604" s="76"/>
      <c r="BR604" s="76"/>
      <c r="BS604" s="76"/>
      <c r="BT604" s="76"/>
      <c r="BU604" s="76"/>
      <c r="BV604" s="76"/>
      <c r="BW604" s="76"/>
      <c r="BX604" s="76"/>
      <c r="BY604" s="76"/>
      <c r="BZ604" s="76"/>
      <c r="CA604" s="76"/>
      <c r="CB604" s="76"/>
      <c r="CC604" s="76"/>
      <c r="CD604" s="76"/>
      <c r="CE604" s="76"/>
      <c r="CF604" s="76"/>
      <c r="CG604" s="76"/>
      <c r="CH604" s="76"/>
      <c r="CI604" s="76"/>
      <c r="CJ604" s="76"/>
      <c r="CK604" s="76"/>
      <c r="CL604" s="76"/>
      <c r="CM604" s="76"/>
      <c r="CN604" s="76"/>
      <c r="CO604" s="76"/>
      <c r="CP604" s="76"/>
      <c r="CQ604" s="76"/>
      <c r="CR604" s="76"/>
      <c r="CS604" s="76"/>
      <c r="CT604" s="76"/>
      <c r="CU604" s="76"/>
      <c r="CV604" s="76"/>
      <c r="CW604" s="76"/>
      <c r="CX604" s="76"/>
      <c r="CY604" s="76"/>
      <c r="CZ604" s="76"/>
      <c r="DA604" s="76"/>
      <c r="DB604" s="76"/>
      <c r="DC604" s="76"/>
      <c r="DD604" s="76"/>
      <c r="DE604" s="76"/>
      <c r="DF604" s="76"/>
      <c r="DG604" s="76"/>
      <c r="DH604" s="76"/>
      <c r="DI604" s="76"/>
      <c r="DJ604" s="76"/>
      <c r="DK604" s="76"/>
      <c r="DL604" s="76"/>
      <c r="DM604" s="76"/>
      <c r="DN604" s="76"/>
      <c r="DO604" s="76"/>
      <c r="DP604" s="76"/>
      <c r="DQ604" s="76"/>
      <c r="DR604" s="76"/>
      <c r="DS604" s="76"/>
      <c r="DT604" s="76"/>
      <c r="DU604" s="76"/>
      <c r="DV604" s="76"/>
      <c r="DW604" s="76"/>
      <c r="DX604" s="76"/>
      <c r="DY604" s="76"/>
      <c r="DZ604" s="76"/>
      <c r="EA604" s="76"/>
      <c r="EB604" s="76"/>
      <c r="EC604" s="76"/>
      <c r="ED604" s="76"/>
      <c r="EE604" s="76"/>
      <c r="EF604" s="76"/>
      <c r="EG604" s="76"/>
      <c r="EH604" s="76"/>
      <c r="EI604" s="76"/>
      <c r="EJ604" s="76"/>
      <c r="EK604" s="76"/>
      <c r="EL604" s="76"/>
      <c r="EM604" s="76"/>
      <c r="EN604" s="76"/>
      <c r="EO604" s="76"/>
      <c r="EP604" s="76"/>
      <c r="EQ604" s="76"/>
      <c r="ER604" s="76"/>
      <c r="ES604" s="76"/>
      <c r="ET604" s="76"/>
      <c r="EU604" s="76"/>
      <c r="EV604" s="76"/>
      <c r="EW604" s="76"/>
      <c r="EX604" s="76"/>
      <c r="EY604" s="76"/>
      <c r="EZ604" s="76"/>
      <c r="FA604" s="76"/>
      <c r="FB604" s="76"/>
      <c r="FC604" s="76"/>
      <c r="FD604" s="76"/>
      <c r="FE604" s="76"/>
      <c r="FF604" s="76"/>
      <c r="FG604" s="76"/>
      <c r="FH604" s="76"/>
      <c r="FI604" s="76"/>
      <c r="FJ604" s="76"/>
      <c r="FK604" s="76"/>
      <c r="FL604" s="76"/>
      <c r="FM604" s="76"/>
      <c r="FN604" s="76"/>
      <c r="FO604" s="76"/>
      <c r="FP604" s="76"/>
      <c r="FQ604" s="76"/>
      <c r="FR604" s="76"/>
      <c r="FS604" s="76"/>
      <c r="FT604" s="76"/>
      <c r="FU604" s="76"/>
      <c r="FV604" s="76"/>
      <c r="FW604" s="76"/>
      <c r="FX604" s="76"/>
      <c r="FY604" s="76"/>
      <c r="FZ604" s="76"/>
      <c r="GA604" s="76"/>
      <c r="GB604" s="76"/>
      <c r="GC604" s="76"/>
      <c r="GD604" s="76"/>
      <c r="GE604" s="76"/>
      <c r="GF604" s="76"/>
      <c r="GG604" s="76"/>
      <c r="GH604" s="76"/>
      <c r="GI604" s="76"/>
      <c r="GJ604" s="76"/>
      <c r="GK604" s="76"/>
      <c r="GL604" s="76"/>
      <c r="GM604" s="76"/>
      <c r="GN604" s="76"/>
      <c r="GO604" s="76"/>
      <c r="GP604" s="76"/>
      <c r="GQ604" s="76"/>
      <c r="GR604" s="76"/>
      <c r="GS604" s="76"/>
      <c r="GT604" s="76"/>
      <c r="GU604" s="76"/>
      <c r="GV604" s="76"/>
    </row>
    <row r="605" spans="2:204" s="156" customFormat="1" ht="18.75">
      <c r="B605" s="169">
        <v>598</v>
      </c>
      <c r="C605" s="356">
        <v>44378</v>
      </c>
      <c r="D605" s="354" t="s">
        <v>956</v>
      </c>
      <c r="E605" s="354"/>
      <c r="F605" s="406">
        <v>44396</v>
      </c>
      <c r="G605" s="11">
        <v>1</v>
      </c>
      <c r="H605" s="125" t="s">
        <v>285</v>
      </c>
      <c r="I605" s="125" t="s">
        <v>390</v>
      </c>
      <c r="J605" s="123" t="s">
        <v>873</v>
      </c>
      <c r="K605" s="123" t="s">
        <v>1339</v>
      </c>
      <c r="L605" s="238">
        <v>4.71</v>
      </c>
      <c r="M605" s="238">
        <v>0.71</v>
      </c>
      <c r="N605" s="236">
        <f t="shared" si="37"/>
        <v>4</v>
      </c>
      <c r="O605" s="127">
        <v>44041</v>
      </c>
      <c r="P605" s="42">
        <v>11.833333333333334</v>
      </c>
      <c r="Q605" s="337" t="s">
        <v>1282</v>
      </c>
      <c r="R605" s="125" t="s">
        <v>20</v>
      </c>
      <c r="S605" s="125" t="s">
        <v>56</v>
      </c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  <c r="AI605" s="76"/>
      <c r="AJ605" s="76"/>
      <c r="AK605" s="76"/>
      <c r="AL605" s="76"/>
      <c r="AM605" s="76"/>
      <c r="AN605" s="76"/>
      <c r="AO605" s="76"/>
      <c r="AP605" s="76"/>
      <c r="AQ605" s="76"/>
      <c r="AR605" s="76"/>
      <c r="AS605" s="76"/>
      <c r="AT605" s="76"/>
      <c r="AU605" s="76"/>
      <c r="AV605" s="76"/>
      <c r="AW605" s="76"/>
      <c r="AX605" s="76"/>
      <c r="AY605" s="76"/>
      <c r="AZ605" s="76"/>
      <c r="BA605" s="76"/>
      <c r="BB605" s="76"/>
      <c r="BC605" s="76"/>
      <c r="BD605" s="76"/>
      <c r="BE605" s="76"/>
      <c r="BF605" s="76"/>
      <c r="BG605" s="76"/>
      <c r="BH605" s="76"/>
      <c r="BI605" s="76"/>
      <c r="BJ605" s="76"/>
      <c r="BK605" s="76"/>
      <c r="BL605" s="76"/>
      <c r="BM605" s="76"/>
      <c r="BN605" s="76"/>
      <c r="BO605" s="76"/>
      <c r="BP605" s="76"/>
      <c r="BQ605" s="76"/>
      <c r="BR605" s="76"/>
      <c r="BS605" s="76"/>
      <c r="BT605" s="76"/>
      <c r="BU605" s="76"/>
      <c r="BV605" s="76"/>
      <c r="BW605" s="76"/>
      <c r="BX605" s="76"/>
      <c r="BY605" s="76"/>
      <c r="BZ605" s="76"/>
      <c r="CA605" s="76"/>
      <c r="CB605" s="76"/>
      <c r="CC605" s="76"/>
      <c r="CD605" s="76"/>
      <c r="CE605" s="76"/>
      <c r="CF605" s="76"/>
      <c r="CG605" s="76"/>
      <c r="CH605" s="76"/>
      <c r="CI605" s="76"/>
      <c r="CJ605" s="76"/>
      <c r="CK605" s="76"/>
      <c r="CL605" s="76"/>
      <c r="CM605" s="76"/>
      <c r="CN605" s="76"/>
      <c r="CO605" s="76"/>
      <c r="CP605" s="76"/>
      <c r="CQ605" s="76"/>
      <c r="CR605" s="76"/>
      <c r="CS605" s="76"/>
      <c r="CT605" s="76"/>
      <c r="CU605" s="76"/>
      <c r="CV605" s="76"/>
      <c r="CW605" s="76"/>
      <c r="CX605" s="76"/>
      <c r="CY605" s="76"/>
      <c r="CZ605" s="76"/>
      <c r="DA605" s="76"/>
      <c r="DB605" s="76"/>
      <c r="DC605" s="76"/>
      <c r="DD605" s="76"/>
      <c r="DE605" s="76"/>
      <c r="DF605" s="76"/>
      <c r="DG605" s="76"/>
      <c r="DH605" s="76"/>
      <c r="DI605" s="76"/>
      <c r="DJ605" s="76"/>
      <c r="DK605" s="76"/>
      <c r="DL605" s="76"/>
      <c r="DM605" s="76"/>
      <c r="DN605" s="76"/>
      <c r="DO605" s="76"/>
      <c r="DP605" s="76"/>
      <c r="DQ605" s="76"/>
      <c r="DR605" s="76"/>
      <c r="DS605" s="76"/>
      <c r="DT605" s="76"/>
      <c r="DU605" s="76"/>
      <c r="DV605" s="76"/>
      <c r="DW605" s="76"/>
      <c r="DX605" s="76"/>
      <c r="DY605" s="76"/>
      <c r="DZ605" s="76"/>
      <c r="EA605" s="76"/>
      <c r="EB605" s="76"/>
      <c r="EC605" s="76"/>
      <c r="ED605" s="76"/>
      <c r="EE605" s="76"/>
      <c r="EF605" s="76"/>
      <c r="EG605" s="76"/>
      <c r="EH605" s="76"/>
      <c r="EI605" s="76"/>
      <c r="EJ605" s="76"/>
      <c r="EK605" s="76"/>
      <c r="EL605" s="76"/>
      <c r="EM605" s="76"/>
      <c r="EN605" s="76"/>
      <c r="EO605" s="76"/>
      <c r="EP605" s="76"/>
      <c r="EQ605" s="76"/>
      <c r="ER605" s="76"/>
      <c r="ES605" s="76"/>
      <c r="ET605" s="76"/>
      <c r="EU605" s="76"/>
      <c r="EV605" s="76"/>
      <c r="EW605" s="76"/>
      <c r="EX605" s="76"/>
      <c r="EY605" s="76"/>
      <c r="EZ605" s="76"/>
      <c r="FA605" s="76"/>
      <c r="FB605" s="76"/>
      <c r="FC605" s="76"/>
      <c r="FD605" s="76"/>
      <c r="FE605" s="76"/>
      <c r="FF605" s="76"/>
      <c r="FG605" s="76"/>
      <c r="FH605" s="76"/>
      <c r="FI605" s="76"/>
      <c r="FJ605" s="76"/>
      <c r="FK605" s="76"/>
      <c r="FL605" s="76"/>
      <c r="FM605" s="76"/>
      <c r="FN605" s="76"/>
      <c r="FO605" s="76"/>
      <c r="FP605" s="76"/>
      <c r="FQ605" s="76"/>
      <c r="FR605" s="76"/>
      <c r="FS605" s="76"/>
      <c r="FT605" s="76"/>
      <c r="FU605" s="76"/>
      <c r="FV605" s="76"/>
      <c r="FW605" s="76"/>
      <c r="FX605" s="76"/>
      <c r="FY605" s="76"/>
      <c r="FZ605" s="76"/>
      <c r="GA605" s="76"/>
      <c r="GB605" s="76"/>
      <c r="GC605" s="76"/>
      <c r="GD605" s="76"/>
      <c r="GE605" s="76"/>
      <c r="GF605" s="76"/>
      <c r="GG605" s="76"/>
      <c r="GH605" s="76"/>
      <c r="GI605" s="76"/>
      <c r="GJ605" s="76"/>
      <c r="GK605" s="76"/>
      <c r="GL605" s="76"/>
      <c r="GM605" s="76"/>
      <c r="GN605" s="76"/>
      <c r="GO605" s="76"/>
      <c r="GP605" s="76"/>
      <c r="GQ605" s="76"/>
      <c r="GR605" s="76"/>
      <c r="GS605" s="76"/>
      <c r="GT605" s="76"/>
      <c r="GU605" s="76"/>
      <c r="GV605" s="76"/>
    </row>
    <row r="606" spans="2:204" s="156" customFormat="1" ht="18.75">
      <c r="B606" s="169">
        <v>599</v>
      </c>
      <c r="C606" s="356">
        <v>44378</v>
      </c>
      <c r="D606" s="354" t="s">
        <v>956</v>
      </c>
      <c r="E606" s="354"/>
      <c r="F606" s="406">
        <v>44396</v>
      </c>
      <c r="G606" s="11">
        <v>2</v>
      </c>
      <c r="H606" s="125" t="s">
        <v>146</v>
      </c>
      <c r="I606" s="125" t="s">
        <v>147</v>
      </c>
      <c r="J606" s="123" t="s">
        <v>911</v>
      </c>
      <c r="K606" s="123" t="s">
        <v>1340</v>
      </c>
      <c r="L606" s="238">
        <v>1.69</v>
      </c>
      <c r="M606" s="238">
        <v>1.69</v>
      </c>
      <c r="N606" s="236">
        <f t="shared" si="37"/>
        <v>0</v>
      </c>
      <c r="O606" s="127">
        <v>44030</v>
      </c>
      <c r="P606" s="42">
        <v>12.2</v>
      </c>
      <c r="Q606" s="337" t="s">
        <v>1282</v>
      </c>
      <c r="R606" s="125" t="s">
        <v>20</v>
      </c>
      <c r="S606" s="125" t="s">
        <v>153</v>
      </c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  <c r="AI606" s="76"/>
      <c r="AJ606" s="76"/>
      <c r="AK606" s="76"/>
      <c r="AL606" s="76"/>
      <c r="AM606" s="76"/>
      <c r="AN606" s="76"/>
      <c r="AO606" s="76"/>
      <c r="AP606" s="76"/>
      <c r="AQ606" s="76"/>
      <c r="AR606" s="76"/>
      <c r="AS606" s="76"/>
      <c r="AT606" s="76"/>
      <c r="AU606" s="76"/>
      <c r="AV606" s="76"/>
      <c r="AW606" s="76"/>
      <c r="AX606" s="76"/>
      <c r="AY606" s="76"/>
      <c r="AZ606" s="76"/>
      <c r="BA606" s="76"/>
      <c r="BB606" s="76"/>
      <c r="BC606" s="76"/>
      <c r="BD606" s="76"/>
      <c r="BE606" s="76"/>
      <c r="BF606" s="76"/>
      <c r="BG606" s="76"/>
      <c r="BH606" s="76"/>
      <c r="BI606" s="76"/>
      <c r="BJ606" s="76"/>
      <c r="BK606" s="76"/>
      <c r="BL606" s="76"/>
      <c r="BM606" s="76"/>
      <c r="BN606" s="76"/>
      <c r="BO606" s="76"/>
      <c r="BP606" s="76"/>
      <c r="BQ606" s="76"/>
      <c r="BR606" s="76"/>
      <c r="BS606" s="76"/>
      <c r="BT606" s="76"/>
      <c r="BU606" s="76"/>
      <c r="BV606" s="76"/>
      <c r="BW606" s="76"/>
      <c r="BX606" s="76"/>
      <c r="BY606" s="76"/>
      <c r="BZ606" s="76"/>
      <c r="CA606" s="76"/>
      <c r="CB606" s="76"/>
      <c r="CC606" s="76"/>
      <c r="CD606" s="76"/>
      <c r="CE606" s="76"/>
      <c r="CF606" s="76"/>
      <c r="CG606" s="76"/>
      <c r="CH606" s="76"/>
      <c r="CI606" s="76"/>
      <c r="CJ606" s="76"/>
      <c r="CK606" s="76"/>
      <c r="CL606" s="76"/>
      <c r="CM606" s="76"/>
      <c r="CN606" s="76"/>
      <c r="CO606" s="76"/>
      <c r="CP606" s="76"/>
      <c r="CQ606" s="76"/>
      <c r="CR606" s="76"/>
      <c r="CS606" s="76"/>
      <c r="CT606" s="76"/>
      <c r="CU606" s="76"/>
      <c r="CV606" s="76"/>
      <c r="CW606" s="76"/>
      <c r="CX606" s="76"/>
      <c r="CY606" s="76"/>
      <c r="CZ606" s="76"/>
      <c r="DA606" s="76"/>
      <c r="DB606" s="76"/>
      <c r="DC606" s="76"/>
      <c r="DD606" s="76"/>
      <c r="DE606" s="76"/>
      <c r="DF606" s="76"/>
      <c r="DG606" s="76"/>
      <c r="DH606" s="76"/>
      <c r="DI606" s="76"/>
      <c r="DJ606" s="76"/>
      <c r="DK606" s="76"/>
      <c r="DL606" s="76"/>
      <c r="DM606" s="76"/>
      <c r="DN606" s="76"/>
      <c r="DO606" s="76"/>
      <c r="DP606" s="76"/>
      <c r="DQ606" s="76"/>
      <c r="DR606" s="76"/>
      <c r="DS606" s="76"/>
      <c r="DT606" s="76"/>
      <c r="DU606" s="76"/>
      <c r="DV606" s="76"/>
      <c r="DW606" s="76"/>
      <c r="DX606" s="76"/>
      <c r="DY606" s="76"/>
      <c r="DZ606" s="76"/>
      <c r="EA606" s="76"/>
      <c r="EB606" s="76"/>
      <c r="EC606" s="76"/>
      <c r="ED606" s="76"/>
      <c r="EE606" s="76"/>
      <c r="EF606" s="76"/>
      <c r="EG606" s="76"/>
      <c r="EH606" s="76"/>
      <c r="EI606" s="76"/>
      <c r="EJ606" s="76"/>
      <c r="EK606" s="76"/>
      <c r="EL606" s="76"/>
      <c r="EM606" s="76"/>
      <c r="EN606" s="76"/>
      <c r="EO606" s="76"/>
      <c r="EP606" s="76"/>
      <c r="EQ606" s="76"/>
      <c r="ER606" s="76"/>
      <c r="ES606" s="76"/>
      <c r="ET606" s="76"/>
      <c r="EU606" s="76"/>
      <c r="EV606" s="76"/>
      <c r="EW606" s="76"/>
      <c r="EX606" s="76"/>
      <c r="EY606" s="76"/>
      <c r="EZ606" s="76"/>
      <c r="FA606" s="76"/>
      <c r="FB606" s="76"/>
      <c r="FC606" s="76"/>
      <c r="FD606" s="76"/>
      <c r="FE606" s="76"/>
      <c r="FF606" s="76"/>
      <c r="FG606" s="76"/>
      <c r="FH606" s="76"/>
      <c r="FI606" s="76"/>
      <c r="FJ606" s="76"/>
      <c r="FK606" s="76"/>
      <c r="FL606" s="76"/>
      <c r="FM606" s="76"/>
      <c r="FN606" s="76"/>
      <c r="FO606" s="76"/>
      <c r="FP606" s="76"/>
      <c r="FQ606" s="76"/>
      <c r="FR606" s="76"/>
      <c r="FS606" s="76"/>
      <c r="FT606" s="76"/>
      <c r="FU606" s="76"/>
      <c r="FV606" s="76"/>
      <c r="FW606" s="76"/>
      <c r="FX606" s="76"/>
      <c r="FY606" s="76"/>
      <c r="FZ606" s="76"/>
      <c r="GA606" s="76"/>
      <c r="GB606" s="76"/>
      <c r="GC606" s="76"/>
      <c r="GD606" s="76"/>
      <c r="GE606" s="76"/>
      <c r="GF606" s="76"/>
      <c r="GG606" s="76"/>
      <c r="GH606" s="76"/>
      <c r="GI606" s="76"/>
      <c r="GJ606" s="76"/>
      <c r="GK606" s="76"/>
      <c r="GL606" s="76"/>
      <c r="GM606" s="76"/>
      <c r="GN606" s="76"/>
      <c r="GO606" s="76"/>
      <c r="GP606" s="76"/>
      <c r="GQ606" s="76"/>
      <c r="GR606" s="76"/>
      <c r="GS606" s="76"/>
      <c r="GT606" s="76"/>
      <c r="GU606" s="76"/>
      <c r="GV606" s="76"/>
    </row>
    <row r="607" spans="2:204" s="156" customFormat="1" ht="18.75">
      <c r="B607" s="169">
        <v>600</v>
      </c>
      <c r="C607" s="356">
        <v>44378</v>
      </c>
      <c r="D607" s="354" t="s">
        <v>956</v>
      </c>
      <c r="E607" s="354"/>
      <c r="F607" s="406">
        <v>44396</v>
      </c>
      <c r="G607" s="11">
        <v>2</v>
      </c>
      <c r="H607" s="125" t="s">
        <v>405</v>
      </c>
      <c r="I607" s="125" t="s">
        <v>70</v>
      </c>
      <c r="J607" s="123" t="s">
        <v>911</v>
      </c>
      <c r="K607" s="123" t="s">
        <v>1341</v>
      </c>
      <c r="L607" s="238">
        <v>3.07</v>
      </c>
      <c r="M607" s="238">
        <v>3.07</v>
      </c>
      <c r="N607" s="236">
        <f t="shared" si="37"/>
        <v>0</v>
      </c>
      <c r="O607" s="127">
        <v>44034</v>
      </c>
      <c r="P607" s="42">
        <v>12.066666666666666</v>
      </c>
      <c r="Q607" s="337" t="s">
        <v>1282</v>
      </c>
      <c r="R607" s="125" t="s">
        <v>20</v>
      </c>
      <c r="S607" s="125" t="s">
        <v>153</v>
      </c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  <c r="AI607" s="76"/>
      <c r="AJ607" s="76"/>
      <c r="AK607" s="76"/>
      <c r="AL607" s="76"/>
      <c r="AM607" s="76"/>
      <c r="AN607" s="76"/>
      <c r="AO607" s="76"/>
      <c r="AP607" s="76"/>
      <c r="AQ607" s="76"/>
      <c r="AR607" s="76"/>
      <c r="AS607" s="76"/>
      <c r="AT607" s="76"/>
      <c r="AU607" s="76"/>
      <c r="AV607" s="76"/>
      <c r="AW607" s="76"/>
      <c r="AX607" s="76"/>
      <c r="AY607" s="76"/>
      <c r="AZ607" s="76"/>
      <c r="BA607" s="76"/>
      <c r="BB607" s="76"/>
      <c r="BC607" s="76"/>
      <c r="BD607" s="76"/>
      <c r="BE607" s="76"/>
      <c r="BF607" s="76"/>
      <c r="BG607" s="76"/>
      <c r="BH607" s="76"/>
      <c r="BI607" s="76"/>
      <c r="BJ607" s="76"/>
      <c r="BK607" s="76"/>
      <c r="BL607" s="76"/>
      <c r="BM607" s="76"/>
      <c r="BN607" s="76"/>
      <c r="BO607" s="76"/>
      <c r="BP607" s="76"/>
      <c r="BQ607" s="76"/>
      <c r="BR607" s="76"/>
      <c r="BS607" s="76"/>
      <c r="BT607" s="76"/>
      <c r="BU607" s="76"/>
      <c r="BV607" s="76"/>
      <c r="BW607" s="76"/>
      <c r="BX607" s="76"/>
      <c r="BY607" s="76"/>
      <c r="BZ607" s="76"/>
      <c r="CA607" s="76"/>
      <c r="CB607" s="76"/>
      <c r="CC607" s="76"/>
      <c r="CD607" s="76"/>
      <c r="CE607" s="76"/>
      <c r="CF607" s="76"/>
      <c r="CG607" s="76"/>
      <c r="CH607" s="76"/>
      <c r="CI607" s="76"/>
      <c r="CJ607" s="76"/>
      <c r="CK607" s="76"/>
      <c r="CL607" s="76"/>
      <c r="CM607" s="76"/>
      <c r="CN607" s="76"/>
      <c r="CO607" s="76"/>
      <c r="CP607" s="76"/>
      <c r="CQ607" s="76"/>
      <c r="CR607" s="76"/>
      <c r="CS607" s="76"/>
      <c r="CT607" s="76"/>
      <c r="CU607" s="76"/>
      <c r="CV607" s="76"/>
      <c r="CW607" s="76"/>
      <c r="CX607" s="76"/>
      <c r="CY607" s="76"/>
      <c r="CZ607" s="76"/>
      <c r="DA607" s="76"/>
      <c r="DB607" s="76"/>
      <c r="DC607" s="76"/>
      <c r="DD607" s="76"/>
      <c r="DE607" s="76"/>
      <c r="DF607" s="76"/>
      <c r="DG607" s="76"/>
      <c r="DH607" s="76"/>
      <c r="DI607" s="76"/>
      <c r="DJ607" s="76"/>
      <c r="DK607" s="76"/>
      <c r="DL607" s="76"/>
      <c r="DM607" s="76"/>
      <c r="DN607" s="76"/>
      <c r="DO607" s="76"/>
      <c r="DP607" s="76"/>
      <c r="DQ607" s="76"/>
      <c r="DR607" s="76"/>
      <c r="DS607" s="76"/>
      <c r="DT607" s="76"/>
      <c r="DU607" s="76"/>
      <c r="DV607" s="76"/>
      <c r="DW607" s="76"/>
      <c r="DX607" s="76"/>
      <c r="DY607" s="76"/>
      <c r="DZ607" s="76"/>
      <c r="EA607" s="76"/>
      <c r="EB607" s="76"/>
      <c r="EC607" s="76"/>
      <c r="ED607" s="76"/>
      <c r="EE607" s="76"/>
      <c r="EF607" s="76"/>
      <c r="EG607" s="76"/>
      <c r="EH607" s="76"/>
      <c r="EI607" s="76"/>
      <c r="EJ607" s="76"/>
      <c r="EK607" s="76"/>
      <c r="EL607" s="76"/>
      <c r="EM607" s="76"/>
      <c r="EN607" s="76"/>
      <c r="EO607" s="76"/>
      <c r="EP607" s="76"/>
      <c r="EQ607" s="76"/>
      <c r="ER607" s="76"/>
      <c r="ES607" s="76"/>
      <c r="ET607" s="76"/>
      <c r="EU607" s="76"/>
      <c r="EV607" s="76"/>
      <c r="EW607" s="76"/>
      <c r="EX607" s="76"/>
      <c r="EY607" s="76"/>
      <c r="EZ607" s="76"/>
      <c r="FA607" s="76"/>
      <c r="FB607" s="76"/>
      <c r="FC607" s="76"/>
      <c r="FD607" s="76"/>
      <c r="FE607" s="76"/>
      <c r="FF607" s="76"/>
      <c r="FG607" s="76"/>
      <c r="FH607" s="76"/>
      <c r="FI607" s="76"/>
      <c r="FJ607" s="76"/>
      <c r="FK607" s="76"/>
      <c r="FL607" s="76"/>
      <c r="FM607" s="76"/>
      <c r="FN607" s="76"/>
      <c r="FO607" s="76"/>
      <c r="FP607" s="76"/>
      <c r="FQ607" s="76"/>
      <c r="FR607" s="76"/>
      <c r="FS607" s="76"/>
      <c r="FT607" s="76"/>
      <c r="FU607" s="76"/>
      <c r="FV607" s="76"/>
      <c r="FW607" s="76"/>
      <c r="FX607" s="76"/>
      <c r="FY607" s="76"/>
      <c r="FZ607" s="76"/>
      <c r="GA607" s="76"/>
      <c r="GB607" s="76"/>
      <c r="GC607" s="76"/>
      <c r="GD607" s="76"/>
      <c r="GE607" s="76"/>
      <c r="GF607" s="76"/>
      <c r="GG607" s="76"/>
      <c r="GH607" s="76"/>
      <c r="GI607" s="76"/>
      <c r="GJ607" s="76"/>
      <c r="GK607" s="76"/>
      <c r="GL607" s="76"/>
      <c r="GM607" s="76"/>
      <c r="GN607" s="76"/>
      <c r="GO607" s="76"/>
      <c r="GP607" s="76"/>
      <c r="GQ607" s="76"/>
      <c r="GR607" s="76"/>
      <c r="GS607" s="76"/>
      <c r="GT607" s="76"/>
      <c r="GU607" s="76"/>
      <c r="GV607" s="76"/>
    </row>
    <row r="608" spans="2:204" s="156" customFormat="1" ht="18.75">
      <c r="B608" s="169">
        <v>601</v>
      </c>
      <c r="C608" s="356">
        <v>44378</v>
      </c>
      <c r="D608" s="354" t="s">
        <v>956</v>
      </c>
      <c r="E608" s="354"/>
      <c r="F608" s="406">
        <v>44396</v>
      </c>
      <c r="G608" s="11">
        <v>2</v>
      </c>
      <c r="H608" s="125" t="s">
        <v>70</v>
      </c>
      <c r="I608" s="125" t="s">
        <v>16</v>
      </c>
      <c r="J608" s="123" t="s">
        <v>911</v>
      </c>
      <c r="K608" s="123" t="s">
        <v>1342</v>
      </c>
      <c r="L608" s="238">
        <v>3.37</v>
      </c>
      <c r="M608" s="238">
        <v>3.37</v>
      </c>
      <c r="N608" s="236">
        <f t="shared" si="37"/>
        <v>0</v>
      </c>
      <c r="O608" s="127">
        <v>44058</v>
      </c>
      <c r="P608" s="42">
        <v>11.266666666666667</v>
      </c>
      <c r="Q608" s="337" t="s">
        <v>1282</v>
      </c>
      <c r="R608" s="125" t="s">
        <v>20</v>
      </c>
      <c r="S608" s="125" t="s">
        <v>153</v>
      </c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  <c r="AI608" s="76"/>
      <c r="AJ608" s="76"/>
      <c r="AK608" s="76"/>
      <c r="AL608" s="76"/>
      <c r="AM608" s="76"/>
      <c r="AN608" s="76"/>
      <c r="AO608" s="76"/>
      <c r="AP608" s="76"/>
      <c r="AQ608" s="76"/>
      <c r="AR608" s="76"/>
      <c r="AS608" s="76"/>
      <c r="AT608" s="76"/>
      <c r="AU608" s="76"/>
      <c r="AV608" s="76"/>
      <c r="AW608" s="76"/>
      <c r="AX608" s="76"/>
      <c r="AY608" s="76"/>
      <c r="AZ608" s="76"/>
      <c r="BA608" s="76"/>
      <c r="BB608" s="76"/>
      <c r="BC608" s="76"/>
      <c r="BD608" s="76"/>
      <c r="BE608" s="76"/>
      <c r="BF608" s="76"/>
      <c r="BG608" s="76"/>
      <c r="BH608" s="76"/>
      <c r="BI608" s="76"/>
      <c r="BJ608" s="76"/>
      <c r="BK608" s="76"/>
      <c r="BL608" s="76"/>
      <c r="BM608" s="76"/>
      <c r="BN608" s="76"/>
      <c r="BO608" s="76"/>
      <c r="BP608" s="76"/>
      <c r="BQ608" s="76"/>
      <c r="BR608" s="76"/>
      <c r="BS608" s="76"/>
      <c r="BT608" s="76"/>
      <c r="BU608" s="76"/>
      <c r="BV608" s="76"/>
      <c r="BW608" s="76"/>
      <c r="BX608" s="76"/>
      <c r="BY608" s="76"/>
      <c r="BZ608" s="76"/>
      <c r="CA608" s="76"/>
      <c r="CB608" s="76"/>
      <c r="CC608" s="76"/>
      <c r="CD608" s="76"/>
      <c r="CE608" s="76"/>
      <c r="CF608" s="76"/>
      <c r="CG608" s="76"/>
      <c r="CH608" s="76"/>
      <c r="CI608" s="76"/>
      <c r="CJ608" s="76"/>
      <c r="CK608" s="76"/>
      <c r="CL608" s="76"/>
      <c r="CM608" s="76"/>
      <c r="CN608" s="76"/>
      <c r="CO608" s="76"/>
      <c r="CP608" s="76"/>
      <c r="CQ608" s="76"/>
      <c r="CR608" s="76"/>
      <c r="CS608" s="76"/>
      <c r="CT608" s="76"/>
      <c r="CU608" s="76"/>
      <c r="CV608" s="76"/>
      <c r="CW608" s="76"/>
      <c r="CX608" s="76"/>
      <c r="CY608" s="76"/>
      <c r="CZ608" s="76"/>
      <c r="DA608" s="76"/>
      <c r="DB608" s="76"/>
      <c r="DC608" s="76"/>
      <c r="DD608" s="76"/>
      <c r="DE608" s="76"/>
      <c r="DF608" s="76"/>
      <c r="DG608" s="76"/>
      <c r="DH608" s="76"/>
      <c r="DI608" s="76"/>
      <c r="DJ608" s="76"/>
      <c r="DK608" s="76"/>
      <c r="DL608" s="76"/>
      <c r="DM608" s="76"/>
      <c r="DN608" s="76"/>
      <c r="DO608" s="76"/>
      <c r="DP608" s="76"/>
      <c r="DQ608" s="76"/>
      <c r="DR608" s="76"/>
      <c r="DS608" s="76"/>
      <c r="DT608" s="76"/>
      <c r="DU608" s="76"/>
      <c r="DV608" s="76"/>
      <c r="DW608" s="76"/>
      <c r="DX608" s="76"/>
      <c r="DY608" s="76"/>
      <c r="DZ608" s="76"/>
      <c r="EA608" s="76"/>
      <c r="EB608" s="76"/>
      <c r="EC608" s="76"/>
      <c r="ED608" s="76"/>
      <c r="EE608" s="76"/>
      <c r="EF608" s="76"/>
      <c r="EG608" s="76"/>
      <c r="EH608" s="76"/>
      <c r="EI608" s="76"/>
      <c r="EJ608" s="76"/>
      <c r="EK608" s="76"/>
      <c r="EL608" s="76"/>
      <c r="EM608" s="76"/>
      <c r="EN608" s="76"/>
      <c r="EO608" s="76"/>
      <c r="EP608" s="76"/>
      <c r="EQ608" s="76"/>
      <c r="ER608" s="76"/>
      <c r="ES608" s="76"/>
      <c r="ET608" s="76"/>
      <c r="EU608" s="76"/>
      <c r="EV608" s="76"/>
      <c r="EW608" s="76"/>
      <c r="EX608" s="76"/>
      <c r="EY608" s="76"/>
      <c r="EZ608" s="76"/>
      <c r="FA608" s="76"/>
      <c r="FB608" s="76"/>
      <c r="FC608" s="76"/>
      <c r="FD608" s="76"/>
      <c r="FE608" s="76"/>
      <c r="FF608" s="76"/>
      <c r="FG608" s="76"/>
      <c r="FH608" s="76"/>
      <c r="FI608" s="76"/>
      <c r="FJ608" s="76"/>
      <c r="FK608" s="76"/>
      <c r="FL608" s="76"/>
      <c r="FM608" s="76"/>
      <c r="FN608" s="76"/>
      <c r="FO608" s="76"/>
      <c r="FP608" s="76"/>
      <c r="FQ608" s="76"/>
      <c r="FR608" s="76"/>
      <c r="FS608" s="76"/>
      <c r="FT608" s="76"/>
      <c r="FU608" s="76"/>
      <c r="FV608" s="76"/>
      <c r="FW608" s="76"/>
      <c r="FX608" s="76"/>
      <c r="FY608" s="76"/>
      <c r="FZ608" s="76"/>
      <c r="GA608" s="76"/>
      <c r="GB608" s="76"/>
      <c r="GC608" s="76"/>
      <c r="GD608" s="76"/>
      <c r="GE608" s="76"/>
      <c r="GF608" s="76"/>
      <c r="GG608" s="76"/>
      <c r="GH608" s="76"/>
      <c r="GI608" s="76"/>
      <c r="GJ608" s="76"/>
      <c r="GK608" s="76"/>
      <c r="GL608" s="76"/>
      <c r="GM608" s="76"/>
      <c r="GN608" s="76"/>
      <c r="GO608" s="76"/>
      <c r="GP608" s="76"/>
      <c r="GQ608" s="76"/>
      <c r="GR608" s="76"/>
      <c r="GS608" s="76"/>
      <c r="GT608" s="76"/>
      <c r="GU608" s="76"/>
      <c r="GV608" s="76"/>
    </row>
    <row r="609" spans="2:204" s="156" customFormat="1" ht="18.75">
      <c r="B609" s="169">
        <v>602</v>
      </c>
      <c r="C609" s="356">
        <v>44378</v>
      </c>
      <c r="D609" s="354" t="s">
        <v>956</v>
      </c>
      <c r="E609" s="354"/>
      <c r="F609" s="406">
        <v>44396</v>
      </c>
      <c r="G609" s="11">
        <v>2</v>
      </c>
      <c r="H609" s="125" t="s">
        <v>16</v>
      </c>
      <c r="I609" s="125" t="s">
        <v>390</v>
      </c>
      <c r="J609" s="123" t="s">
        <v>1225</v>
      </c>
      <c r="K609" s="123" t="s">
        <v>1343</v>
      </c>
      <c r="L609" s="238">
        <v>6.08</v>
      </c>
      <c r="M609" s="238">
        <v>2</v>
      </c>
      <c r="N609" s="236">
        <f t="shared" si="37"/>
        <v>4.08</v>
      </c>
      <c r="O609" s="127">
        <v>44152</v>
      </c>
      <c r="P609" s="42">
        <v>8.1333333333333329</v>
      </c>
      <c r="Q609" s="337" t="s">
        <v>1282</v>
      </c>
      <c r="R609" s="125" t="s">
        <v>20</v>
      </c>
      <c r="S609" s="125" t="s">
        <v>69</v>
      </c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  <c r="AI609" s="76"/>
      <c r="AJ609" s="76"/>
      <c r="AK609" s="76"/>
      <c r="AL609" s="76"/>
      <c r="AM609" s="76"/>
      <c r="AN609" s="76"/>
      <c r="AO609" s="76"/>
      <c r="AP609" s="76"/>
      <c r="AQ609" s="76"/>
      <c r="AR609" s="76"/>
      <c r="AS609" s="76"/>
      <c r="AT609" s="76"/>
      <c r="AU609" s="76"/>
      <c r="AV609" s="76"/>
      <c r="AW609" s="76"/>
      <c r="AX609" s="76"/>
      <c r="AY609" s="76"/>
      <c r="AZ609" s="76"/>
      <c r="BA609" s="76"/>
      <c r="BB609" s="76"/>
      <c r="BC609" s="76"/>
      <c r="BD609" s="76"/>
      <c r="BE609" s="76"/>
      <c r="BF609" s="76"/>
      <c r="BG609" s="76"/>
      <c r="BH609" s="76"/>
      <c r="BI609" s="76"/>
      <c r="BJ609" s="76"/>
      <c r="BK609" s="76"/>
      <c r="BL609" s="76"/>
      <c r="BM609" s="76"/>
      <c r="BN609" s="76"/>
      <c r="BO609" s="76"/>
      <c r="BP609" s="76"/>
      <c r="BQ609" s="76"/>
      <c r="BR609" s="76"/>
      <c r="BS609" s="76"/>
      <c r="BT609" s="76"/>
      <c r="BU609" s="76"/>
      <c r="BV609" s="76"/>
      <c r="BW609" s="76"/>
      <c r="BX609" s="76"/>
      <c r="BY609" s="76"/>
      <c r="BZ609" s="76"/>
      <c r="CA609" s="76"/>
      <c r="CB609" s="76"/>
      <c r="CC609" s="76"/>
      <c r="CD609" s="76"/>
      <c r="CE609" s="76"/>
      <c r="CF609" s="76"/>
      <c r="CG609" s="76"/>
      <c r="CH609" s="76"/>
      <c r="CI609" s="76"/>
      <c r="CJ609" s="76"/>
      <c r="CK609" s="76"/>
      <c r="CL609" s="76"/>
      <c r="CM609" s="76"/>
      <c r="CN609" s="76"/>
      <c r="CO609" s="76"/>
      <c r="CP609" s="76"/>
      <c r="CQ609" s="76"/>
      <c r="CR609" s="76"/>
      <c r="CS609" s="76"/>
      <c r="CT609" s="76"/>
      <c r="CU609" s="76"/>
      <c r="CV609" s="76"/>
      <c r="CW609" s="76"/>
      <c r="CX609" s="76"/>
      <c r="CY609" s="76"/>
      <c r="CZ609" s="76"/>
      <c r="DA609" s="76"/>
      <c r="DB609" s="76"/>
      <c r="DC609" s="76"/>
      <c r="DD609" s="76"/>
      <c r="DE609" s="76"/>
      <c r="DF609" s="76"/>
      <c r="DG609" s="76"/>
      <c r="DH609" s="76"/>
      <c r="DI609" s="76"/>
      <c r="DJ609" s="76"/>
      <c r="DK609" s="76"/>
      <c r="DL609" s="76"/>
      <c r="DM609" s="76"/>
      <c r="DN609" s="76"/>
      <c r="DO609" s="76"/>
      <c r="DP609" s="76"/>
      <c r="DQ609" s="76"/>
      <c r="DR609" s="76"/>
      <c r="DS609" s="76"/>
      <c r="DT609" s="76"/>
      <c r="DU609" s="76"/>
      <c r="DV609" s="76"/>
      <c r="DW609" s="76"/>
      <c r="DX609" s="76"/>
      <c r="DY609" s="76"/>
      <c r="DZ609" s="76"/>
      <c r="EA609" s="76"/>
      <c r="EB609" s="76"/>
      <c r="EC609" s="76"/>
      <c r="ED609" s="76"/>
      <c r="EE609" s="76"/>
      <c r="EF609" s="76"/>
      <c r="EG609" s="76"/>
      <c r="EH609" s="76"/>
      <c r="EI609" s="76"/>
      <c r="EJ609" s="76"/>
      <c r="EK609" s="76"/>
      <c r="EL609" s="76"/>
      <c r="EM609" s="76"/>
      <c r="EN609" s="76"/>
      <c r="EO609" s="76"/>
      <c r="EP609" s="76"/>
      <c r="EQ609" s="76"/>
      <c r="ER609" s="76"/>
      <c r="ES609" s="76"/>
      <c r="ET609" s="76"/>
      <c r="EU609" s="76"/>
      <c r="EV609" s="76"/>
      <c r="EW609" s="76"/>
      <c r="EX609" s="76"/>
      <c r="EY609" s="76"/>
      <c r="EZ609" s="76"/>
      <c r="FA609" s="76"/>
      <c r="FB609" s="76"/>
      <c r="FC609" s="76"/>
      <c r="FD609" s="76"/>
      <c r="FE609" s="76"/>
      <c r="FF609" s="76"/>
      <c r="FG609" s="76"/>
      <c r="FH609" s="76"/>
      <c r="FI609" s="76"/>
      <c r="FJ609" s="76"/>
      <c r="FK609" s="76"/>
      <c r="FL609" s="76"/>
      <c r="FM609" s="76"/>
      <c r="FN609" s="76"/>
      <c r="FO609" s="76"/>
      <c r="FP609" s="76"/>
      <c r="FQ609" s="76"/>
      <c r="FR609" s="76"/>
      <c r="FS609" s="76"/>
      <c r="FT609" s="76"/>
      <c r="FU609" s="76"/>
      <c r="FV609" s="76"/>
      <c r="FW609" s="76"/>
      <c r="FX609" s="76"/>
      <c r="FY609" s="76"/>
      <c r="FZ609" s="76"/>
      <c r="GA609" s="76"/>
      <c r="GB609" s="76"/>
      <c r="GC609" s="76"/>
      <c r="GD609" s="76"/>
      <c r="GE609" s="76"/>
      <c r="GF609" s="76"/>
      <c r="GG609" s="76"/>
      <c r="GH609" s="76"/>
      <c r="GI609" s="76"/>
      <c r="GJ609" s="76"/>
      <c r="GK609" s="76"/>
      <c r="GL609" s="76"/>
      <c r="GM609" s="76"/>
      <c r="GN609" s="76"/>
      <c r="GO609" s="76"/>
      <c r="GP609" s="76"/>
      <c r="GQ609" s="76"/>
      <c r="GR609" s="76"/>
      <c r="GS609" s="76"/>
      <c r="GT609" s="76"/>
      <c r="GU609" s="76"/>
      <c r="GV609" s="76"/>
    </row>
    <row r="610" spans="2:204" s="156" customFormat="1" ht="18.75">
      <c r="B610" s="169">
        <v>603</v>
      </c>
      <c r="C610" s="356">
        <v>44378</v>
      </c>
      <c r="D610" s="354" t="s">
        <v>956</v>
      </c>
      <c r="E610" s="354"/>
      <c r="F610" s="406">
        <v>44396</v>
      </c>
      <c r="G610" s="11">
        <v>2</v>
      </c>
      <c r="H610" s="125" t="s">
        <v>390</v>
      </c>
      <c r="I610" s="125" t="s">
        <v>71</v>
      </c>
      <c r="J610" s="123" t="s">
        <v>1225</v>
      </c>
      <c r="K610" s="123" t="s">
        <v>1344</v>
      </c>
      <c r="L610" s="238">
        <v>3.88</v>
      </c>
      <c r="M610" s="238">
        <v>3.88</v>
      </c>
      <c r="N610" s="236">
        <f t="shared" si="37"/>
        <v>0</v>
      </c>
      <c r="O610" s="127">
        <v>44063</v>
      </c>
      <c r="P610" s="42">
        <v>11.1</v>
      </c>
      <c r="Q610" s="337" t="s">
        <v>1282</v>
      </c>
      <c r="R610" s="125" t="s">
        <v>20</v>
      </c>
      <c r="S610" s="125" t="s">
        <v>69</v>
      </c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  <c r="AI610" s="76"/>
      <c r="AJ610" s="76"/>
      <c r="AK610" s="76"/>
      <c r="AL610" s="76"/>
      <c r="AM610" s="76"/>
      <c r="AN610" s="76"/>
      <c r="AO610" s="76"/>
      <c r="AP610" s="76"/>
      <c r="AQ610" s="76"/>
      <c r="AR610" s="76"/>
      <c r="AS610" s="76"/>
      <c r="AT610" s="76"/>
      <c r="AU610" s="76"/>
      <c r="AV610" s="76"/>
      <c r="AW610" s="76"/>
      <c r="AX610" s="76"/>
      <c r="AY610" s="76"/>
      <c r="AZ610" s="76"/>
      <c r="BA610" s="76"/>
      <c r="BB610" s="76"/>
      <c r="BC610" s="76"/>
      <c r="BD610" s="76"/>
      <c r="BE610" s="76"/>
      <c r="BF610" s="76"/>
      <c r="BG610" s="76"/>
      <c r="BH610" s="76"/>
      <c r="BI610" s="76"/>
      <c r="BJ610" s="76"/>
      <c r="BK610" s="76"/>
      <c r="BL610" s="76"/>
      <c r="BM610" s="76"/>
      <c r="BN610" s="76"/>
      <c r="BO610" s="76"/>
      <c r="BP610" s="76"/>
      <c r="BQ610" s="76"/>
      <c r="BR610" s="76"/>
      <c r="BS610" s="76"/>
      <c r="BT610" s="76"/>
      <c r="BU610" s="76"/>
      <c r="BV610" s="76"/>
      <c r="BW610" s="76"/>
      <c r="BX610" s="76"/>
      <c r="BY610" s="76"/>
      <c r="BZ610" s="76"/>
      <c r="CA610" s="76"/>
      <c r="CB610" s="76"/>
      <c r="CC610" s="76"/>
      <c r="CD610" s="76"/>
      <c r="CE610" s="76"/>
      <c r="CF610" s="76"/>
      <c r="CG610" s="76"/>
      <c r="CH610" s="76"/>
      <c r="CI610" s="76"/>
      <c r="CJ610" s="76"/>
      <c r="CK610" s="76"/>
      <c r="CL610" s="76"/>
      <c r="CM610" s="76"/>
      <c r="CN610" s="76"/>
      <c r="CO610" s="76"/>
      <c r="CP610" s="76"/>
      <c r="CQ610" s="76"/>
      <c r="CR610" s="76"/>
      <c r="CS610" s="76"/>
      <c r="CT610" s="76"/>
      <c r="CU610" s="76"/>
      <c r="CV610" s="76"/>
      <c r="CW610" s="76"/>
      <c r="CX610" s="76"/>
      <c r="CY610" s="76"/>
      <c r="CZ610" s="76"/>
      <c r="DA610" s="76"/>
      <c r="DB610" s="76"/>
      <c r="DC610" s="76"/>
      <c r="DD610" s="76"/>
      <c r="DE610" s="76"/>
      <c r="DF610" s="76"/>
      <c r="DG610" s="76"/>
      <c r="DH610" s="76"/>
      <c r="DI610" s="76"/>
      <c r="DJ610" s="76"/>
      <c r="DK610" s="76"/>
      <c r="DL610" s="76"/>
      <c r="DM610" s="76"/>
      <c r="DN610" s="76"/>
      <c r="DO610" s="76"/>
      <c r="DP610" s="76"/>
      <c r="DQ610" s="76"/>
      <c r="DR610" s="76"/>
      <c r="DS610" s="76"/>
      <c r="DT610" s="76"/>
      <c r="DU610" s="76"/>
      <c r="DV610" s="76"/>
      <c r="DW610" s="76"/>
      <c r="DX610" s="76"/>
      <c r="DY610" s="76"/>
      <c r="DZ610" s="76"/>
      <c r="EA610" s="76"/>
      <c r="EB610" s="76"/>
      <c r="EC610" s="76"/>
      <c r="ED610" s="76"/>
      <c r="EE610" s="76"/>
      <c r="EF610" s="76"/>
      <c r="EG610" s="76"/>
      <c r="EH610" s="76"/>
      <c r="EI610" s="76"/>
      <c r="EJ610" s="76"/>
      <c r="EK610" s="76"/>
      <c r="EL610" s="76"/>
      <c r="EM610" s="76"/>
      <c r="EN610" s="76"/>
      <c r="EO610" s="76"/>
      <c r="EP610" s="76"/>
      <c r="EQ610" s="76"/>
      <c r="ER610" s="76"/>
      <c r="ES610" s="76"/>
      <c r="ET610" s="76"/>
      <c r="EU610" s="76"/>
      <c r="EV610" s="76"/>
      <c r="EW610" s="76"/>
      <c r="EX610" s="76"/>
      <c r="EY610" s="76"/>
      <c r="EZ610" s="76"/>
      <c r="FA610" s="76"/>
      <c r="FB610" s="76"/>
      <c r="FC610" s="76"/>
      <c r="FD610" s="76"/>
      <c r="FE610" s="76"/>
      <c r="FF610" s="76"/>
      <c r="FG610" s="76"/>
      <c r="FH610" s="76"/>
      <c r="FI610" s="76"/>
      <c r="FJ610" s="76"/>
      <c r="FK610" s="76"/>
      <c r="FL610" s="76"/>
      <c r="FM610" s="76"/>
      <c r="FN610" s="76"/>
      <c r="FO610" s="76"/>
      <c r="FP610" s="76"/>
      <c r="FQ610" s="76"/>
      <c r="FR610" s="76"/>
      <c r="FS610" s="76"/>
      <c r="FT610" s="76"/>
      <c r="FU610" s="76"/>
      <c r="FV610" s="76"/>
      <c r="FW610" s="76"/>
      <c r="FX610" s="76"/>
      <c r="FY610" s="76"/>
      <c r="FZ610" s="76"/>
      <c r="GA610" s="76"/>
      <c r="GB610" s="76"/>
      <c r="GC610" s="76"/>
      <c r="GD610" s="76"/>
      <c r="GE610" s="76"/>
      <c r="GF610" s="76"/>
      <c r="GG610" s="76"/>
      <c r="GH610" s="76"/>
      <c r="GI610" s="76"/>
      <c r="GJ610" s="76"/>
      <c r="GK610" s="76"/>
      <c r="GL610" s="76"/>
      <c r="GM610" s="76"/>
      <c r="GN610" s="76"/>
      <c r="GO610" s="76"/>
      <c r="GP610" s="76"/>
      <c r="GQ610" s="76"/>
      <c r="GR610" s="76"/>
      <c r="GS610" s="76"/>
      <c r="GT610" s="76"/>
      <c r="GU610" s="76"/>
      <c r="GV610" s="76"/>
    </row>
    <row r="611" spans="2:204" s="156" customFormat="1" ht="18.75">
      <c r="B611" s="169">
        <v>604</v>
      </c>
      <c r="C611" s="356">
        <v>44378</v>
      </c>
      <c r="D611" s="354" t="s">
        <v>956</v>
      </c>
      <c r="E611" s="354"/>
      <c r="F611" s="406">
        <v>44396</v>
      </c>
      <c r="G611" s="11">
        <v>2</v>
      </c>
      <c r="H611" s="381" t="s">
        <v>2292</v>
      </c>
      <c r="I611" s="125" t="s">
        <v>612</v>
      </c>
      <c r="J611" s="123" t="s">
        <v>1225</v>
      </c>
      <c r="K611" s="123" t="s">
        <v>1345</v>
      </c>
      <c r="L611" s="238">
        <v>3.09</v>
      </c>
      <c r="M611" s="238">
        <v>3.09</v>
      </c>
      <c r="N611" s="236">
        <f t="shared" si="37"/>
        <v>0</v>
      </c>
      <c r="O611" s="127">
        <v>44061</v>
      </c>
      <c r="P611" s="42">
        <v>11.166666666666666</v>
      </c>
      <c r="Q611" s="337" t="s">
        <v>1282</v>
      </c>
      <c r="R611" s="125" t="s">
        <v>20</v>
      </c>
      <c r="S611" s="125" t="s">
        <v>69</v>
      </c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  <c r="AI611" s="76"/>
      <c r="AJ611" s="76"/>
      <c r="AK611" s="76"/>
      <c r="AL611" s="76"/>
      <c r="AM611" s="76"/>
      <c r="AN611" s="76"/>
      <c r="AO611" s="76"/>
      <c r="AP611" s="76"/>
      <c r="AQ611" s="76"/>
      <c r="AR611" s="76"/>
      <c r="AS611" s="76"/>
      <c r="AT611" s="76"/>
      <c r="AU611" s="76"/>
      <c r="AV611" s="76"/>
      <c r="AW611" s="76"/>
      <c r="AX611" s="76"/>
      <c r="AY611" s="76"/>
      <c r="AZ611" s="76"/>
      <c r="BA611" s="76"/>
      <c r="BB611" s="76"/>
      <c r="BC611" s="76"/>
      <c r="BD611" s="76"/>
      <c r="BE611" s="76"/>
      <c r="BF611" s="76"/>
      <c r="BG611" s="76"/>
      <c r="BH611" s="76"/>
      <c r="BI611" s="76"/>
      <c r="BJ611" s="76"/>
      <c r="BK611" s="76"/>
      <c r="BL611" s="76"/>
      <c r="BM611" s="76"/>
      <c r="BN611" s="76"/>
      <c r="BO611" s="76"/>
      <c r="BP611" s="76"/>
      <c r="BQ611" s="76"/>
      <c r="BR611" s="76"/>
      <c r="BS611" s="76"/>
      <c r="BT611" s="76"/>
      <c r="BU611" s="76"/>
      <c r="BV611" s="76"/>
      <c r="BW611" s="76"/>
      <c r="BX611" s="76"/>
      <c r="BY611" s="76"/>
      <c r="BZ611" s="76"/>
      <c r="CA611" s="76"/>
      <c r="CB611" s="76"/>
      <c r="CC611" s="76"/>
      <c r="CD611" s="76"/>
      <c r="CE611" s="76"/>
      <c r="CF611" s="76"/>
      <c r="CG611" s="76"/>
      <c r="CH611" s="76"/>
      <c r="CI611" s="76"/>
      <c r="CJ611" s="76"/>
      <c r="CK611" s="76"/>
      <c r="CL611" s="76"/>
      <c r="CM611" s="76"/>
      <c r="CN611" s="76"/>
      <c r="CO611" s="76"/>
      <c r="CP611" s="76"/>
      <c r="CQ611" s="76"/>
      <c r="CR611" s="76"/>
      <c r="CS611" s="76"/>
      <c r="CT611" s="76"/>
      <c r="CU611" s="76"/>
      <c r="CV611" s="76"/>
      <c r="CW611" s="76"/>
      <c r="CX611" s="76"/>
      <c r="CY611" s="76"/>
      <c r="CZ611" s="76"/>
      <c r="DA611" s="76"/>
      <c r="DB611" s="76"/>
      <c r="DC611" s="76"/>
      <c r="DD611" s="76"/>
      <c r="DE611" s="76"/>
      <c r="DF611" s="76"/>
      <c r="DG611" s="76"/>
      <c r="DH611" s="76"/>
      <c r="DI611" s="76"/>
      <c r="DJ611" s="76"/>
      <c r="DK611" s="76"/>
      <c r="DL611" s="76"/>
      <c r="DM611" s="76"/>
      <c r="DN611" s="76"/>
      <c r="DO611" s="76"/>
      <c r="DP611" s="76"/>
      <c r="DQ611" s="76"/>
      <c r="DR611" s="76"/>
      <c r="DS611" s="76"/>
      <c r="DT611" s="76"/>
      <c r="DU611" s="76"/>
      <c r="DV611" s="76"/>
      <c r="DW611" s="76"/>
      <c r="DX611" s="76"/>
      <c r="DY611" s="76"/>
      <c r="DZ611" s="76"/>
      <c r="EA611" s="76"/>
      <c r="EB611" s="76"/>
      <c r="EC611" s="76"/>
      <c r="ED611" s="76"/>
      <c r="EE611" s="76"/>
      <c r="EF611" s="76"/>
      <c r="EG611" s="76"/>
      <c r="EH611" s="76"/>
      <c r="EI611" s="76"/>
      <c r="EJ611" s="76"/>
      <c r="EK611" s="76"/>
      <c r="EL611" s="76"/>
      <c r="EM611" s="76"/>
      <c r="EN611" s="76"/>
      <c r="EO611" s="76"/>
      <c r="EP611" s="76"/>
      <c r="EQ611" s="76"/>
      <c r="ER611" s="76"/>
      <c r="ES611" s="76"/>
      <c r="ET611" s="76"/>
      <c r="EU611" s="76"/>
      <c r="EV611" s="76"/>
      <c r="EW611" s="76"/>
      <c r="EX611" s="76"/>
      <c r="EY611" s="76"/>
      <c r="EZ611" s="76"/>
      <c r="FA611" s="76"/>
      <c r="FB611" s="76"/>
      <c r="FC611" s="76"/>
      <c r="FD611" s="76"/>
      <c r="FE611" s="76"/>
      <c r="FF611" s="76"/>
      <c r="FG611" s="76"/>
      <c r="FH611" s="76"/>
      <c r="FI611" s="76"/>
      <c r="FJ611" s="76"/>
      <c r="FK611" s="76"/>
      <c r="FL611" s="76"/>
      <c r="FM611" s="76"/>
      <c r="FN611" s="76"/>
      <c r="FO611" s="76"/>
      <c r="FP611" s="76"/>
      <c r="FQ611" s="76"/>
      <c r="FR611" s="76"/>
      <c r="FS611" s="76"/>
      <c r="FT611" s="76"/>
      <c r="FU611" s="76"/>
      <c r="FV611" s="76"/>
      <c r="FW611" s="76"/>
      <c r="FX611" s="76"/>
      <c r="FY611" s="76"/>
      <c r="FZ611" s="76"/>
      <c r="GA611" s="76"/>
      <c r="GB611" s="76"/>
      <c r="GC611" s="76"/>
      <c r="GD611" s="76"/>
      <c r="GE611" s="76"/>
      <c r="GF611" s="76"/>
      <c r="GG611" s="76"/>
      <c r="GH611" s="76"/>
      <c r="GI611" s="76"/>
      <c r="GJ611" s="76"/>
      <c r="GK611" s="76"/>
      <c r="GL611" s="76"/>
      <c r="GM611" s="76"/>
      <c r="GN611" s="76"/>
      <c r="GO611" s="76"/>
      <c r="GP611" s="76"/>
      <c r="GQ611" s="76"/>
      <c r="GR611" s="76"/>
      <c r="GS611" s="76"/>
      <c r="GT611" s="76"/>
      <c r="GU611" s="76"/>
      <c r="GV611" s="76"/>
    </row>
    <row r="612" spans="2:204" s="156" customFormat="1" ht="18.75">
      <c r="B612" s="169">
        <v>605</v>
      </c>
      <c r="C612" s="356">
        <v>44378</v>
      </c>
      <c r="D612" s="354" t="s">
        <v>956</v>
      </c>
      <c r="E612" s="354"/>
      <c r="F612" s="406">
        <v>44396</v>
      </c>
      <c r="G612" s="11">
        <v>2</v>
      </c>
      <c r="H612" s="125" t="s">
        <v>71</v>
      </c>
      <c r="I612" s="125" t="s">
        <v>184</v>
      </c>
      <c r="J612" s="123" t="s">
        <v>1225</v>
      </c>
      <c r="K612" s="123" t="s">
        <v>1346</v>
      </c>
      <c r="L612" s="238">
        <v>4.08</v>
      </c>
      <c r="M612" s="238">
        <v>4.08</v>
      </c>
      <c r="N612" s="236">
        <f t="shared" si="37"/>
        <v>0</v>
      </c>
      <c r="O612" s="127">
        <v>44065</v>
      </c>
      <c r="P612" s="42">
        <v>11.033333333333333</v>
      </c>
      <c r="Q612" s="337" t="s">
        <v>1282</v>
      </c>
      <c r="R612" s="125" t="s">
        <v>20</v>
      </c>
      <c r="S612" s="125" t="s">
        <v>69</v>
      </c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  <c r="AI612" s="76"/>
      <c r="AJ612" s="76"/>
      <c r="AK612" s="76"/>
      <c r="AL612" s="76"/>
      <c r="AM612" s="76"/>
      <c r="AN612" s="76"/>
      <c r="AO612" s="76"/>
      <c r="AP612" s="76"/>
      <c r="AQ612" s="76"/>
      <c r="AR612" s="76"/>
      <c r="AS612" s="76"/>
      <c r="AT612" s="76"/>
      <c r="AU612" s="76"/>
      <c r="AV612" s="76"/>
      <c r="AW612" s="76"/>
      <c r="AX612" s="76"/>
      <c r="AY612" s="76"/>
      <c r="AZ612" s="76"/>
      <c r="BA612" s="76"/>
      <c r="BB612" s="76"/>
      <c r="BC612" s="76"/>
      <c r="BD612" s="76"/>
      <c r="BE612" s="76"/>
      <c r="BF612" s="76"/>
      <c r="BG612" s="76"/>
      <c r="BH612" s="76"/>
      <c r="BI612" s="76"/>
      <c r="BJ612" s="76"/>
      <c r="BK612" s="76"/>
      <c r="BL612" s="76"/>
      <c r="BM612" s="76"/>
      <c r="BN612" s="76"/>
      <c r="BO612" s="76"/>
      <c r="BP612" s="76"/>
      <c r="BQ612" s="76"/>
      <c r="BR612" s="76"/>
      <c r="BS612" s="76"/>
      <c r="BT612" s="76"/>
      <c r="BU612" s="76"/>
      <c r="BV612" s="76"/>
      <c r="BW612" s="76"/>
      <c r="BX612" s="76"/>
      <c r="BY612" s="76"/>
      <c r="BZ612" s="76"/>
      <c r="CA612" s="76"/>
      <c r="CB612" s="76"/>
      <c r="CC612" s="76"/>
      <c r="CD612" s="76"/>
      <c r="CE612" s="76"/>
      <c r="CF612" s="76"/>
      <c r="CG612" s="76"/>
      <c r="CH612" s="76"/>
      <c r="CI612" s="76"/>
      <c r="CJ612" s="76"/>
      <c r="CK612" s="76"/>
      <c r="CL612" s="76"/>
      <c r="CM612" s="76"/>
      <c r="CN612" s="76"/>
      <c r="CO612" s="76"/>
      <c r="CP612" s="76"/>
      <c r="CQ612" s="76"/>
      <c r="CR612" s="76"/>
      <c r="CS612" s="76"/>
      <c r="CT612" s="76"/>
      <c r="CU612" s="76"/>
      <c r="CV612" s="76"/>
      <c r="CW612" s="76"/>
      <c r="CX612" s="76"/>
      <c r="CY612" s="76"/>
      <c r="CZ612" s="76"/>
      <c r="DA612" s="76"/>
      <c r="DB612" s="76"/>
      <c r="DC612" s="76"/>
      <c r="DD612" s="76"/>
      <c r="DE612" s="76"/>
      <c r="DF612" s="76"/>
      <c r="DG612" s="76"/>
      <c r="DH612" s="76"/>
      <c r="DI612" s="76"/>
      <c r="DJ612" s="76"/>
      <c r="DK612" s="76"/>
      <c r="DL612" s="76"/>
      <c r="DM612" s="76"/>
      <c r="DN612" s="76"/>
      <c r="DO612" s="76"/>
      <c r="DP612" s="76"/>
      <c r="DQ612" s="76"/>
      <c r="DR612" s="76"/>
      <c r="DS612" s="76"/>
      <c r="DT612" s="76"/>
      <c r="DU612" s="76"/>
      <c r="DV612" s="76"/>
      <c r="DW612" s="76"/>
      <c r="DX612" s="76"/>
      <c r="DY612" s="76"/>
      <c r="DZ612" s="76"/>
      <c r="EA612" s="76"/>
      <c r="EB612" s="76"/>
      <c r="EC612" s="76"/>
      <c r="ED612" s="76"/>
      <c r="EE612" s="76"/>
      <c r="EF612" s="76"/>
      <c r="EG612" s="76"/>
      <c r="EH612" s="76"/>
      <c r="EI612" s="76"/>
      <c r="EJ612" s="76"/>
      <c r="EK612" s="76"/>
      <c r="EL612" s="76"/>
      <c r="EM612" s="76"/>
      <c r="EN612" s="76"/>
      <c r="EO612" s="76"/>
      <c r="EP612" s="76"/>
      <c r="EQ612" s="76"/>
      <c r="ER612" s="76"/>
      <c r="ES612" s="76"/>
      <c r="ET612" s="76"/>
      <c r="EU612" s="76"/>
      <c r="EV612" s="76"/>
      <c r="EW612" s="76"/>
      <c r="EX612" s="76"/>
      <c r="EY612" s="76"/>
      <c r="EZ612" s="76"/>
      <c r="FA612" s="76"/>
      <c r="FB612" s="76"/>
      <c r="FC612" s="76"/>
      <c r="FD612" s="76"/>
      <c r="FE612" s="76"/>
      <c r="FF612" s="76"/>
      <c r="FG612" s="76"/>
      <c r="FH612" s="76"/>
      <c r="FI612" s="76"/>
      <c r="FJ612" s="76"/>
      <c r="FK612" s="76"/>
      <c r="FL612" s="76"/>
      <c r="FM612" s="76"/>
      <c r="FN612" s="76"/>
      <c r="FO612" s="76"/>
      <c r="FP612" s="76"/>
      <c r="FQ612" s="76"/>
      <c r="FR612" s="76"/>
      <c r="FS612" s="76"/>
      <c r="FT612" s="76"/>
      <c r="FU612" s="76"/>
      <c r="FV612" s="76"/>
      <c r="FW612" s="76"/>
      <c r="FX612" s="76"/>
      <c r="FY612" s="76"/>
      <c r="FZ612" s="76"/>
      <c r="GA612" s="76"/>
      <c r="GB612" s="76"/>
      <c r="GC612" s="76"/>
      <c r="GD612" s="76"/>
      <c r="GE612" s="76"/>
      <c r="GF612" s="76"/>
      <c r="GG612" s="76"/>
      <c r="GH612" s="76"/>
      <c r="GI612" s="76"/>
      <c r="GJ612" s="76"/>
      <c r="GK612" s="76"/>
      <c r="GL612" s="76"/>
      <c r="GM612" s="76"/>
      <c r="GN612" s="76"/>
      <c r="GO612" s="76"/>
      <c r="GP612" s="76"/>
      <c r="GQ612" s="76"/>
      <c r="GR612" s="76"/>
      <c r="GS612" s="76"/>
      <c r="GT612" s="76"/>
      <c r="GU612" s="76"/>
      <c r="GV612" s="76"/>
    </row>
    <row r="613" spans="2:204" s="156" customFormat="1" ht="18.75">
      <c r="B613" s="169">
        <v>606</v>
      </c>
      <c r="C613" s="356">
        <v>44378</v>
      </c>
      <c r="D613" s="354" t="s">
        <v>956</v>
      </c>
      <c r="E613" s="354"/>
      <c r="F613" s="406">
        <v>44396</v>
      </c>
      <c r="G613" s="11">
        <v>2</v>
      </c>
      <c r="H613" s="125" t="s">
        <v>612</v>
      </c>
      <c r="I613" s="125" t="s">
        <v>1298</v>
      </c>
      <c r="J613" s="123" t="s">
        <v>1225</v>
      </c>
      <c r="K613" s="123" t="s">
        <v>1347</v>
      </c>
      <c r="L613" s="238">
        <v>0.59</v>
      </c>
      <c r="M613" s="238">
        <v>0.59</v>
      </c>
      <c r="N613" s="236">
        <f t="shared" si="37"/>
        <v>0</v>
      </c>
      <c r="O613" s="127">
        <v>44063</v>
      </c>
      <c r="P613" s="42">
        <v>11.1</v>
      </c>
      <c r="Q613" s="337" t="s">
        <v>1282</v>
      </c>
      <c r="R613" s="125" t="s">
        <v>20</v>
      </c>
      <c r="S613" s="125" t="s">
        <v>69</v>
      </c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  <c r="AI613" s="76"/>
      <c r="AJ613" s="76"/>
      <c r="AK613" s="76"/>
      <c r="AL613" s="76"/>
      <c r="AM613" s="76"/>
      <c r="AN613" s="76"/>
      <c r="AO613" s="76"/>
      <c r="AP613" s="76"/>
      <c r="AQ613" s="76"/>
      <c r="AR613" s="76"/>
      <c r="AS613" s="76"/>
      <c r="AT613" s="76"/>
      <c r="AU613" s="76"/>
      <c r="AV613" s="76"/>
      <c r="AW613" s="76"/>
      <c r="AX613" s="76"/>
      <c r="AY613" s="76"/>
      <c r="AZ613" s="76"/>
      <c r="BA613" s="76"/>
      <c r="BB613" s="76"/>
      <c r="BC613" s="76"/>
      <c r="BD613" s="76"/>
      <c r="BE613" s="76"/>
      <c r="BF613" s="76"/>
      <c r="BG613" s="76"/>
      <c r="BH613" s="76"/>
      <c r="BI613" s="76"/>
      <c r="BJ613" s="76"/>
      <c r="BK613" s="76"/>
      <c r="BL613" s="76"/>
      <c r="BM613" s="76"/>
      <c r="BN613" s="76"/>
      <c r="BO613" s="76"/>
      <c r="BP613" s="76"/>
      <c r="BQ613" s="76"/>
      <c r="BR613" s="76"/>
      <c r="BS613" s="76"/>
      <c r="BT613" s="76"/>
      <c r="BU613" s="76"/>
      <c r="BV613" s="76"/>
      <c r="BW613" s="76"/>
      <c r="BX613" s="76"/>
      <c r="BY613" s="76"/>
      <c r="BZ613" s="76"/>
      <c r="CA613" s="76"/>
      <c r="CB613" s="76"/>
      <c r="CC613" s="76"/>
      <c r="CD613" s="76"/>
      <c r="CE613" s="76"/>
      <c r="CF613" s="76"/>
      <c r="CG613" s="76"/>
      <c r="CH613" s="76"/>
      <c r="CI613" s="76"/>
      <c r="CJ613" s="76"/>
      <c r="CK613" s="76"/>
      <c r="CL613" s="76"/>
      <c r="CM613" s="76"/>
      <c r="CN613" s="76"/>
      <c r="CO613" s="76"/>
      <c r="CP613" s="76"/>
      <c r="CQ613" s="76"/>
      <c r="CR613" s="76"/>
      <c r="CS613" s="76"/>
      <c r="CT613" s="76"/>
      <c r="CU613" s="76"/>
      <c r="CV613" s="76"/>
      <c r="CW613" s="76"/>
      <c r="CX613" s="76"/>
      <c r="CY613" s="76"/>
      <c r="CZ613" s="76"/>
      <c r="DA613" s="76"/>
      <c r="DB613" s="76"/>
      <c r="DC613" s="76"/>
      <c r="DD613" s="76"/>
      <c r="DE613" s="76"/>
      <c r="DF613" s="76"/>
      <c r="DG613" s="76"/>
      <c r="DH613" s="76"/>
      <c r="DI613" s="76"/>
      <c r="DJ613" s="76"/>
      <c r="DK613" s="76"/>
      <c r="DL613" s="76"/>
      <c r="DM613" s="76"/>
      <c r="DN613" s="76"/>
      <c r="DO613" s="76"/>
      <c r="DP613" s="76"/>
      <c r="DQ613" s="76"/>
      <c r="DR613" s="76"/>
      <c r="DS613" s="76"/>
      <c r="DT613" s="76"/>
      <c r="DU613" s="76"/>
      <c r="DV613" s="76"/>
      <c r="DW613" s="76"/>
      <c r="DX613" s="76"/>
      <c r="DY613" s="76"/>
      <c r="DZ613" s="76"/>
      <c r="EA613" s="76"/>
      <c r="EB613" s="76"/>
      <c r="EC613" s="76"/>
      <c r="ED613" s="76"/>
      <c r="EE613" s="76"/>
      <c r="EF613" s="76"/>
      <c r="EG613" s="76"/>
      <c r="EH613" s="76"/>
      <c r="EI613" s="76"/>
      <c r="EJ613" s="76"/>
      <c r="EK613" s="76"/>
      <c r="EL613" s="76"/>
      <c r="EM613" s="76"/>
      <c r="EN613" s="76"/>
      <c r="EO613" s="76"/>
      <c r="EP613" s="76"/>
      <c r="EQ613" s="76"/>
      <c r="ER613" s="76"/>
      <c r="ES613" s="76"/>
      <c r="ET613" s="76"/>
      <c r="EU613" s="76"/>
      <c r="EV613" s="76"/>
      <c r="EW613" s="76"/>
      <c r="EX613" s="76"/>
      <c r="EY613" s="76"/>
      <c r="EZ613" s="76"/>
      <c r="FA613" s="76"/>
      <c r="FB613" s="76"/>
      <c r="FC613" s="76"/>
      <c r="FD613" s="76"/>
      <c r="FE613" s="76"/>
      <c r="FF613" s="76"/>
      <c r="FG613" s="76"/>
      <c r="FH613" s="76"/>
      <c r="FI613" s="76"/>
      <c r="FJ613" s="76"/>
      <c r="FK613" s="76"/>
      <c r="FL613" s="76"/>
      <c r="FM613" s="76"/>
      <c r="FN613" s="76"/>
      <c r="FO613" s="76"/>
      <c r="FP613" s="76"/>
      <c r="FQ613" s="76"/>
      <c r="FR613" s="76"/>
      <c r="FS613" s="76"/>
      <c r="FT613" s="76"/>
      <c r="FU613" s="76"/>
      <c r="FV613" s="76"/>
      <c r="FW613" s="76"/>
      <c r="FX613" s="76"/>
      <c r="FY613" s="76"/>
      <c r="FZ613" s="76"/>
      <c r="GA613" s="76"/>
      <c r="GB613" s="76"/>
      <c r="GC613" s="76"/>
      <c r="GD613" s="76"/>
      <c r="GE613" s="76"/>
      <c r="GF613" s="76"/>
      <c r="GG613" s="76"/>
      <c r="GH613" s="76"/>
      <c r="GI613" s="76"/>
      <c r="GJ613" s="76"/>
      <c r="GK613" s="76"/>
      <c r="GL613" s="76"/>
      <c r="GM613" s="76"/>
      <c r="GN613" s="76"/>
      <c r="GO613" s="76"/>
      <c r="GP613" s="76"/>
      <c r="GQ613" s="76"/>
      <c r="GR613" s="76"/>
      <c r="GS613" s="76"/>
      <c r="GT613" s="76"/>
      <c r="GU613" s="76"/>
      <c r="GV613" s="76"/>
    </row>
    <row r="614" spans="2:204" s="156" customFormat="1" ht="18.75">
      <c r="B614" s="169">
        <v>607</v>
      </c>
      <c r="C614" s="356">
        <v>44378</v>
      </c>
      <c r="D614" s="354" t="s">
        <v>956</v>
      </c>
      <c r="E614" s="354"/>
      <c r="F614" s="406">
        <v>44396</v>
      </c>
      <c r="G614" s="11">
        <v>2</v>
      </c>
      <c r="H614" s="125" t="s">
        <v>1298</v>
      </c>
      <c r="I614" s="125" t="s">
        <v>184</v>
      </c>
      <c r="J614" s="123" t="s">
        <v>1225</v>
      </c>
      <c r="K614" s="123" t="s">
        <v>1348</v>
      </c>
      <c r="L614" s="238">
        <v>0.53</v>
      </c>
      <c r="M614" s="238">
        <v>0.53</v>
      </c>
      <c r="N614" s="236">
        <f t="shared" si="37"/>
        <v>0</v>
      </c>
      <c r="O614" s="127">
        <v>43726</v>
      </c>
      <c r="P614" s="42">
        <v>22.333333333333332</v>
      </c>
      <c r="Q614" s="337" t="s">
        <v>1282</v>
      </c>
      <c r="R614" s="125" t="s">
        <v>52</v>
      </c>
      <c r="S614" s="125" t="s">
        <v>69</v>
      </c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  <c r="AI614" s="76"/>
      <c r="AJ614" s="76"/>
      <c r="AK614" s="76"/>
      <c r="AL614" s="76"/>
      <c r="AM614" s="76"/>
      <c r="AN614" s="76"/>
      <c r="AO614" s="76"/>
      <c r="AP614" s="76"/>
      <c r="AQ614" s="76"/>
      <c r="AR614" s="76"/>
      <c r="AS614" s="76"/>
      <c r="AT614" s="76"/>
      <c r="AU614" s="76"/>
      <c r="AV614" s="76"/>
      <c r="AW614" s="76"/>
      <c r="AX614" s="76"/>
      <c r="AY614" s="76"/>
      <c r="AZ614" s="76"/>
      <c r="BA614" s="76"/>
      <c r="BB614" s="76"/>
      <c r="BC614" s="76"/>
      <c r="BD614" s="76"/>
      <c r="BE614" s="76"/>
      <c r="BF614" s="76"/>
      <c r="BG614" s="76"/>
      <c r="BH614" s="76"/>
      <c r="BI614" s="76"/>
      <c r="BJ614" s="76"/>
      <c r="BK614" s="76"/>
      <c r="BL614" s="76"/>
      <c r="BM614" s="76"/>
      <c r="BN614" s="76"/>
      <c r="BO614" s="76"/>
      <c r="BP614" s="76"/>
      <c r="BQ614" s="76"/>
      <c r="BR614" s="76"/>
      <c r="BS614" s="76"/>
      <c r="BT614" s="76"/>
      <c r="BU614" s="76"/>
      <c r="BV614" s="76"/>
      <c r="BW614" s="76"/>
      <c r="BX614" s="76"/>
      <c r="BY614" s="76"/>
      <c r="BZ614" s="76"/>
      <c r="CA614" s="76"/>
      <c r="CB614" s="76"/>
      <c r="CC614" s="76"/>
      <c r="CD614" s="76"/>
      <c r="CE614" s="76"/>
      <c r="CF614" s="76"/>
      <c r="CG614" s="76"/>
      <c r="CH614" s="76"/>
      <c r="CI614" s="76"/>
      <c r="CJ614" s="76"/>
      <c r="CK614" s="76"/>
      <c r="CL614" s="76"/>
      <c r="CM614" s="76"/>
      <c r="CN614" s="76"/>
      <c r="CO614" s="76"/>
      <c r="CP614" s="76"/>
      <c r="CQ614" s="76"/>
      <c r="CR614" s="76"/>
      <c r="CS614" s="76"/>
      <c r="CT614" s="76"/>
      <c r="CU614" s="76"/>
      <c r="CV614" s="76"/>
      <c r="CW614" s="76"/>
      <c r="CX614" s="76"/>
      <c r="CY614" s="76"/>
      <c r="CZ614" s="76"/>
      <c r="DA614" s="76"/>
      <c r="DB614" s="76"/>
      <c r="DC614" s="76"/>
      <c r="DD614" s="76"/>
      <c r="DE614" s="76"/>
      <c r="DF614" s="76"/>
      <c r="DG614" s="76"/>
      <c r="DH614" s="76"/>
      <c r="DI614" s="76"/>
      <c r="DJ614" s="76"/>
      <c r="DK614" s="76"/>
      <c r="DL614" s="76"/>
      <c r="DM614" s="76"/>
      <c r="DN614" s="76"/>
      <c r="DO614" s="76"/>
      <c r="DP614" s="76"/>
      <c r="DQ614" s="76"/>
      <c r="DR614" s="76"/>
      <c r="DS614" s="76"/>
      <c r="DT614" s="76"/>
      <c r="DU614" s="76"/>
      <c r="DV614" s="76"/>
      <c r="DW614" s="76"/>
      <c r="DX614" s="76"/>
      <c r="DY614" s="76"/>
      <c r="DZ614" s="76"/>
      <c r="EA614" s="76"/>
      <c r="EB614" s="76"/>
      <c r="EC614" s="76"/>
      <c r="ED614" s="76"/>
      <c r="EE614" s="76"/>
      <c r="EF614" s="76"/>
      <c r="EG614" s="76"/>
      <c r="EH614" s="76"/>
      <c r="EI614" s="76"/>
      <c r="EJ614" s="76"/>
      <c r="EK614" s="76"/>
      <c r="EL614" s="76"/>
      <c r="EM614" s="76"/>
      <c r="EN614" s="76"/>
      <c r="EO614" s="76"/>
      <c r="EP614" s="76"/>
      <c r="EQ614" s="76"/>
      <c r="ER614" s="76"/>
      <c r="ES614" s="76"/>
      <c r="ET614" s="76"/>
      <c r="EU614" s="76"/>
      <c r="EV614" s="76"/>
      <c r="EW614" s="76"/>
      <c r="EX614" s="76"/>
      <c r="EY614" s="76"/>
      <c r="EZ614" s="76"/>
      <c r="FA614" s="76"/>
      <c r="FB614" s="76"/>
      <c r="FC614" s="76"/>
      <c r="FD614" s="76"/>
      <c r="FE614" s="76"/>
      <c r="FF614" s="76"/>
      <c r="FG614" s="76"/>
      <c r="FH614" s="76"/>
      <c r="FI614" s="76"/>
      <c r="FJ614" s="76"/>
      <c r="FK614" s="76"/>
      <c r="FL614" s="76"/>
      <c r="FM614" s="76"/>
      <c r="FN614" s="76"/>
      <c r="FO614" s="76"/>
      <c r="FP614" s="76"/>
      <c r="FQ614" s="76"/>
      <c r="FR614" s="76"/>
      <c r="FS614" s="76"/>
      <c r="FT614" s="76"/>
      <c r="FU614" s="76"/>
      <c r="FV614" s="76"/>
      <c r="FW614" s="76"/>
      <c r="FX614" s="76"/>
      <c r="FY614" s="76"/>
      <c r="FZ614" s="76"/>
      <c r="GA614" s="76"/>
      <c r="GB614" s="76"/>
      <c r="GC614" s="76"/>
      <c r="GD614" s="76"/>
      <c r="GE614" s="76"/>
      <c r="GF614" s="76"/>
      <c r="GG614" s="76"/>
      <c r="GH614" s="76"/>
      <c r="GI614" s="76"/>
      <c r="GJ614" s="76"/>
      <c r="GK614" s="76"/>
      <c r="GL614" s="76"/>
      <c r="GM614" s="76"/>
      <c r="GN614" s="76"/>
      <c r="GO614" s="76"/>
      <c r="GP614" s="76"/>
      <c r="GQ614" s="76"/>
      <c r="GR614" s="76"/>
      <c r="GS614" s="76"/>
      <c r="GT614" s="76"/>
      <c r="GU614" s="76"/>
      <c r="GV614" s="76"/>
    </row>
    <row r="615" spans="2:204" s="156" customFormat="1" ht="18.75">
      <c r="B615" s="169">
        <v>608</v>
      </c>
      <c r="C615" s="356">
        <v>44378</v>
      </c>
      <c r="D615" s="354" t="s">
        <v>956</v>
      </c>
      <c r="E615" s="354"/>
      <c r="F615" s="406">
        <v>44396</v>
      </c>
      <c r="G615" s="11">
        <v>2</v>
      </c>
      <c r="H615" s="125" t="s">
        <v>1298</v>
      </c>
      <c r="I615" s="125" t="s">
        <v>835</v>
      </c>
      <c r="J615" s="123" t="s">
        <v>1225</v>
      </c>
      <c r="K615" s="123" t="s">
        <v>1349</v>
      </c>
      <c r="L615" s="238">
        <v>2.46</v>
      </c>
      <c r="M615" s="238">
        <v>2.46</v>
      </c>
      <c r="N615" s="236">
        <f t="shared" si="37"/>
        <v>0</v>
      </c>
      <c r="O615" s="127">
        <v>44059</v>
      </c>
      <c r="P615" s="42">
        <v>11.233333333333333</v>
      </c>
      <c r="Q615" s="337" t="s">
        <v>1282</v>
      </c>
      <c r="R615" s="125" t="s">
        <v>20</v>
      </c>
      <c r="S615" s="125" t="s">
        <v>69</v>
      </c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  <c r="AI615" s="76"/>
      <c r="AJ615" s="76"/>
      <c r="AK615" s="76"/>
      <c r="AL615" s="76"/>
      <c r="AM615" s="76"/>
      <c r="AN615" s="76"/>
      <c r="AO615" s="76"/>
      <c r="AP615" s="76"/>
      <c r="AQ615" s="76"/>
      <c r="AR615" s="76"/>
      <c r="AS615" s="76"/>
      <c r="AT615" s="76"/>
      <c r="AU615" s="76"/>
      <c r="AV615" s="76"/>
      <c r="AW615" s="76"/>
      <c r="AX615" s="76"/>
      <c r="AY615" s="76"/>
      <c r="AZ615" s="76"/>
      <c r="BA615" s="76"/>
      <c r="BB615" s="76"/>
      <c r="BC615" s="76"/>
      <c r="BD615" s="76"/>
      <c r="BE615" s="76"/>
      <c r="BF615" s="76"/>
      <c r="BG615" s="76"/>
      <c r="BH615" s="76"/>
      <c r="BI615" s="76"/>
      <c r="BJ615" s="76"/>
      <c r="BK615" s="76"/>
      <c r="BL615" s="76"/>
      <c r="BM615" s="76"/>
      <c r="BN615" s="76"/>
      <c r="BO615" s="76"/>
      <c r="BP615" s="76"/>
      <c r="BQ615" s="76"/>
      <c r="BR615" s="76"/>
      <c r="BS615" s="76"/>
      <c r="BT615" s="76"/>
      <c r="BU615" s="76"/>
      <c r="BV615" s="76"/>
      <c r="BW615" s="76"/>
      <c r="BX615" s="76"/>
      <c r="BY615" s="76"/>
      <c r="BZ615" s="76"/>
      <c r="CA615" s="76"/>
      <c r="CB615" s="76"/>
      <c r="CC615" s="76"/>
      <c r="CD615" s="76"/>
      <c r="CE615" s="76"/>
      <c r="CF615" s="76"/>
      <c r="CG615" s="76"/>
      <c r="CH615" s="76"/>
      <c r="CI615" s="76"/>
      <c r="CJ615" s="76"/>
      <c r="CK615" s="76"/>
      <c r="CL615" s="76"/>
      <c r="CM615" s="76"/>
      <c r="CN615" s="76"/>
      <c r="CO615" s="76"/>
      <c r="CP615" s="76"/>
      <c r="CQ615" s="76"/>
      <c r="CR615" s="76"/>
      <c r="CS615" s="76"/>
      <c r="CT615" s="76"/>
      <c r="CU615" s="76"/>
      <c r="CV615" s="76"/>
      <c r="CW615" s="76"/>
      <c r="CX615" s="76"/>
      <c r="CY615" s="76"/>
      <c r="CZ615" s="76"/>
      <c r="DA615" s="76"/>
      <c r="DB615" s="76"/>
      <c r="DC615" s="76"/>
      <c r="DD615" s="76"/>
      <c r="DE615" s="76"/>
      <c r="DF615" s="76"/>
      <c r="DG615" s="76"/>
      <c r="DH615" s="76"/>
      <c r="DI615" s="76"/>
      <c r="DJ615" s="76"/>
      <c r="DK615" s="76"/>
      <c r="DL615" s="76"/>
      <c r="DM615" s="76"/>
      <c r="DN615" s="76"/>
      <c r="DO615" s="76"/>
      <c r="DP615" s="76"/>
      <c r="DQ615" s="76"/>
      <c r="DR615" s="76"/>
      <c r="DS615" s="76"/>
      <c r="DT615" s="76"/>
      <c r="DU615" s="76"/>
      <c r="DV615" s="76"/>
      <c r="DW615" s="76"/>
      <c r="DX615" s="76"/>
      <c r="DY615" s="76"/>
      <c r="DZ615" s="76"/>
      <c r="EA615" s="76"/>
      <c r="EB615" s="76"/>
      <c r="EC615" s="76"/>
      <c r="ED615" s="76"/>
      <c r="EE615" s="76"/>
      <c r="EF615" s="76"/>
      <c r="EG615" s="76"/>
      <c r="EH615" s="76"/>
      <c r="EI615" s="76"/>
      <c r="EJ615" s="76"/>
      <c r="EK615" s="76"/>
      <c r="EL615" s="76"/>
      <c r="EM615" s="76"/>
      <c r="EN615" s="76"/>
      <c r="EO615" s="76"/>
      <c r="EP615" s="76"/>
      <c r="EQ615" s="76"/>
      <c r="ER615" s="76"/>
      <c r="ES615" s="76"/>
      <c r="ET615" s="76"/>
      <c r="EU615" s="76"/>
      <c r="EV615" s="76"/>
      <c r="EW615" s="76"/>
      <c r="EX615" s="76"/>
      <c r="EY615" s="76"/>
      <c r="EZ615" s="76"/>
      <c r="FA615" s="76"/>
      <c r="FB615" s="76"/>
      <c r="FC615" s="76"/>
      <c r="FD615" s="76"/>
      <c r="FE615" s="76"/>
      <c r="FF615" s="76"/>
      <c r="FG615" s="76"/>
      <c r="FH615" s="76"/>
      <c r="FI615" s="76"/>
      <c r="FJ615" s="76"/>
      <c r="FK615" s="76"/>
      <c r="FL615" s="76"/>
      <c r="FM615" s="76"/>
      <c r="FN615" s="76"/>
      <c r="FO615" s="76"/>
      <c r="FP615" s="76"/>
      <c r="FQ615" s="76"/>
      <c r="FR615" s="76"/>
      <c r="FS615" s="76"/>
      <c r="FT615" s="76"/>
      <c r="FU615" s="76"/>
      <c r="FV615" s="76"/>
      <c r="FW615" s="76"/>
      <c r="FX615" s="76"/>
      <c r="FY615" s="76"/>
      <c r="FZ615" s="76"/>
      <c r="GA615" s="76"/>
      <c r="GB615" s="76"/>
      <c r="GC615" s="76"/>
      <c r="GD615" s="76"/>
      <c r="GE615" s="76"/>
      <c r="GF615" s="76"/>
      <c r="GG615" s="76"/>
      <c r="GH615" s="76"/>
      <c r="GI615" s="76"/>
      <c r="GJ615" s="76"/>
      <c r="GK615" s="76"/>
      <c r="GL615" s="76"/>
      <c r="GM615" s="76"/>
      <c r="GN615" s="76"/>
      <c r="GO615" s="76"/>
      <c r="GP615" s="76"/>
      <c r="GQ615" s="76"/>
      <c r="GR615" s="76"/>
      <c r="GS615" s="76"/>
      <c r="GT615" s="76"/>
      <c r="GU615" s="76"/>
      <c r="GV615" s="76"/>
    </row>
    <row r="616" spans="2:204" s="156" customFormat="1" ht="18.75">
      <c r="B616" s="169">
        <v>609</v>
      </c>
      <c r="C616" s="356">
        <v>44378</v>
      </c>
      <c r="D616" s="354" t="s">
        <v>956</v>
      </c>
      <c r="E616" s="354"/>
      <c r="F616" s="406">
        <v>44396</v>
      </c>
      <c r="G616" s="11">
        <v>2</v>
      </c>
      <c r="H616" s="125" t="s">
        <v>1238</v>
      </c>
      <c r="I616" s="125" t="s">
        <v>1350</v>
      </c>
      <c r="J616" s="123" t="s">
        <v>203</v>
      </c>
      <c r="K616" s="123" t="s">
        <v>268</v>
      </c>
      <c r="L616" s="238">
        <v>1.44</v>
      </c>
      <c r="M616" s="238">
        <v>1.44</v>
      </c>
      <c r="N616" s="236">
        <f t="shared" si="37"/>
        <v>0</v>
      </c>
      <c r="O616" s="127">
        <v>44076</v>
      </c>
      <c r="P616" s="42">
        <v>10.666666666666666</v>
      </c>
      <c r="Q616" s="337" t="s">
        <v>1282</v>
      </c>
      <c r="R616" s="125" t="s">
        <v>52</v>
      </c>
      <c r="S616" s="125" t="s">
        <v>130</v>
      </c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  <c r="AI616" s="76"/>
      <c r="AJ616" s="76"/>
      <c r="AK616" s="76"/>
      <c r="AL616" s="76"/>
      <c r="AM616" s="76"/>
      <c r="AN616" s="76"/>
      <c r="AO616" s="76"/>
      <c r="AP616" s="76"/>
      <c r="AQ616" s="76"/>
      <c r="AR616" s="76"/>
      <c r="AS616" s="76"/>
      <c r="AT616" s="76"/>
      <c r="AU616" s="76"/>
      <c r="AV616" s="76"/>
      <c r="AW616" s="76"/>
      <c r="AX616" s="76"/>
      <c r="AY616" s="76"/>
      <c r="AZ616" s="76"/>
      <c r="BA616" s="76"/>
      <c r="BB616" s="76"/>
      <c r="BC616" s="76"/>
      <c r="BD616" s="76"/>
      <c r="BE616" s="76"/>
      <c r="BF616" s="76"/>
      <c r="BG616" s="76"/>
      <c r="BH616" s="76"/>
      <c r="BI616" s="76"/>
      <c r="BJ616" s="76"/>
      <c r="BK616" s="76"/>
      <c r="BL616" s="76"/>
      <c r="BM616" s="76"/>
      <c r="BN616" s="76"/>
      <c r="BO616" s="76"/>
      <c r="BP616" s="76"/>
      <c r="BQ616" s="76"/>
      <c r="BR616" s="76"/>
      <c r="BS616" s="76"/>
      <c r="BT616" s="76"/>
      <c r="BU616" s="76"/>
      <c r="BV616" s="76"/>
      <c r="BW616" s="76"/>
      <c r="BX616" s="76"/>
      <c r="BY616" s="76"/>
      <c r="BZ616" s="76"/>
      <c r="CA616" s="76"/>
      <c r="CB616" s="76"/>
      <c r="CC616" s="76"/>
      <c r="CD616" s="76"/>
      <c r="CE616" s="76"/>
      <c r="CF616" s="76"/>
      <c r="CG616" s="76"/>
      <c r="CH616" s="76"/>
      <c r="CI616" s="76"/>
      <c r="CJ616" s="76"/>
      <c r="CK616" s="76"/>
      <c r="CL616" s="76"/>
      <c r="CM616" s="76"/>
      <c r="CN616" s="76"/>
      <c r="CO616" s="76"/>
      <c r="CP616" s="76"/>
      <c r="CQ616" s="76"/>
      <c r="CR616" s="76"/>
      <c r="CS616" s="76"/>
      <c r="CT616" s="76"/>
      <c r="CU616" s="76"/>
      <c r="CV616" s="76"/>
      <c r="CW616" s="76"/>
      <c r="CX616" s="76"/>
      <c r="CY616" s="76"/>
      <c r="CZ616" s="76"/>
      <c r="DA616" s="76"/>
      <c r="DB616" s="76"/>
      <c r="DC616" s="76"/>
      <c r="DD616" s="76"/>
      <c r="DE616" s="76"/>
      <c r="DF616" s="76"/>
      <c r="DG616" s="76"/>
      <c r="DH616" s="76"/>
      <c r="DI616" s="76"/>
      <c r="DJ616" s="76"/>
      <c r="DK616" s="76"/>
      <c r="DL616" s="76"/>
      <c r="DM616" s="76"/>
      <c r="DN616" s="76"/>
      <c r="DO616" s="76"/>
      <c r="DP616" s="76"/>
      <c r="DQ616" s="76"/>
      <c r="DR616" s="76"/>
      <c r="DS616" s="76"/>
      <c r="DT616" s="76"/>
      <c r="DU616" s="76"/>
      <c r="DV616" s="76"/>
      <c r="DW616" s="76"/>
      <c r="DX616" s="76"/>
      <c r="DY616" s="76"/>
      <c r="DZ616" s="76"/>
      <c r="EA616" s="76"/>
      <c r="EB616" s="76"/>
      <c r="EC616" s="76"/>
      <c r="ED616" s="76"/>
      <c r="EE616" s="76"/>
      <c r="EF616" s="76"/>
      <c r="EG616" s="76"/>
      <c r="EH616" s="76"/>
      <c r="EI616" s="76"/>
      <c r="EJ616" s="76"/>
      <c r="EK616" s="76"/>
      <c r="EL616" s="76"/>
      <c r="EM616" s="76"/>
      <c r="EN616" s="76"/>
      <c r="EO616" s="76"/>
      <c r="EP616" s="76"/>
      <c r="EQ616" s="76"/>
      <c r="ER616" s="76"/>
      <c r="ES616" s="76"/>
      <c r="ET616" s="76"/>
      <c r="EU616" s="76"/>
      <c r="EV616" s="76"/>
      <c r="EW616" s="76"/>
      <c r="EX616" s="76"/>
      <c r="EY616" s="76"/>
      <c r="EZ616" s="76"/>
      <c r="FA616" s="76"/>
      <c r="FB616" s="76"/>
      <c r="FC616" s="76"/>
      <c r="FD616" s="76"/>
      <c r="FE616" s="76"/>
      <c r="FF616" s="76"/>
      <c r="FG616" s="76"/>
      <c r="FH616" s="76"/>
      <c r="FI616" s="76"/>
      <c r="FJ616" s="76"/>
      <c r="FK616" s="76"/>
      <c r="FL616" s="76"/>
      <c r="FM616" s="76"/>
      <c r="FN616" s="76"/>
      <c r="FO616" s="76"/>
      <c r="FP616" s="76"/>
      <c r="FQ616" s="76"/>
      <c r="FR616" s="76"/>
      <c r="FS616" s="76"/>
      <c r="FT616" s="76"/>
      <c r="FU616" s="76"/>
      <c r="FV616" s="76"/>
      <c r="FW616" s="76"/>
      <c r="FX616" s="76"/>
      <c r="FY616" s="76"/>
      <c r="FZ616" s="76"/>
      <c r="GA616" s="76"/>
      <c r="GB616" s="76"/>
      <c r="GC616" s="76"/>
      <c r="GD616" s="76"/>
      <c r="GE616" s="76"/>
      <c r="GF616" s="76"/>
      <c r="GG616" s="76"/>
      <c r="GH616" s="76"/>
      <c r="GI616" s="76"/>
      <c r="GJ616" s="76"/>
      <c r="GK616" s="76"/>
      <c r="GL616" s="76"/>
      <c r="GM616" s="76"/>
      <c r="GN616" s="76"/>
      <c r="GO616" s="76"/>
      <c r="GP616" s="76"/>
      <c r="GQ616" s="76"/>
      <c r="GR616" s="76"/>
      <c r="GS616" s="76"/>
      <c r="GT616" s="76"/>
      <c r="GU616" s="76"/>
      <c r="GV616" s="76"/>
    </row>
    <row r="617" spans="2:204" s="156" customFormat="1" ht="18.75">
      <c r="B617" s="169">
        <v>610</v>
      </c>
      <c r="C617" s="356">
        <v>44378</v>
      </c>
      <c r="D617" s="354" t="s">
        <v>956</v>
      </c>
      <c r="E617" s="354"/>
      <c r="F617" s="406">
        <v>44396</v>
      </c>
      <c r="G617" s="11">
        <v>2</v>
      </c>
      <c r="H617" s="125" t="s">
        <v>835</v>
      </c>
      <c r="I617" s="125" t="s">
        <v>1306</v>
      </c>
      <c r="J617" s="123" t="s">
        <v>203</v>
      </c>
      <c r="K617" s="123" t="s">
        <v>1351</v>
      </c>
      <c r="L617" s="238">
        <v>1.48</v>
      </c>
      <c r="M617" s="238">
        <v>1.48</v>
      </c>
      <c r="N617" s="236">
        <f t="shared" si="37"/>
        <v>0</v>
      </c>
      <c r="O617" s="127">
        <v>44076</v>
      </c>
      <c r="P617" s="42">
        <v>10.666666666666666</v>
      </c>
      <c r="Q617" s="337" t="s">
        <v>1282</v>
      </c>
      <c r="R617" s="125" t="s">
        <v>52</v>
      </c>
      <c r="S617" s="125" t="s">
        <v>130</v>
      </c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  <c r="AI617" s="76"/>
      <c r="AJ617" s="76"/>
      <c r="AK617" s="76"/>
      <c r="AL617" s="76"/>
      <c r="AM617" s="76"/>
      <c r="AN617" s="76"/>
      <c r="AO617" s="76"/>
      <c r="AP617" s="76"/>
      <c r="AQ617" s="76"/>
      <c r="AR617" s="76"/>
      <c r="AS617" s="76"/>
      <c r="AT617" s="76"/>
      <c r="AU617" s="76"/>
      <c r="AV617" s="76"/>
      <c r="AW617" s="76"/>
      <c r="AX617" s="76"/>
      <c r="AY617" s="76"/>
      <c r="AZ617" s="76"/>
      <c r="BA617" s="76"/>
      <c r="BB617" s="76"/>
      <c r="BC617" s="76"/>
      <c r="BD617" s="76"/>
      <c r="BE617" s="76"/>
      <c r="BF617" s="76"/>
      <c r="BG617" s="76"/>
      <c r="BH617" s="76"/>
      <c r="BI617" s="76"/>
      <c r="BJ617" s="76"/>
      <c r="BK617" s="76"/>
      <c r="BL617" s="76"/>
      <c r="BM617" s="76"/>
      <c r="BN617" s="76"/>
      <c r="BO617" s="76"/>
      <c r="BP617" s="76"/>
      <c r="BQ617" s="76"/>
      <c r="BR617" s="76"/>
      <c r="BS617" s="76"/>
      <c r="BT617" s="76"/>
      <c r="BU617" s="76"/>
      <c r="BV617" s="76"/>
      <c r="BW617" s="76"/>
      <c r="BX617" s="76"/>
      <c r="BY617" s="76"/>
      <c r="BZ617" s="76"/>
      <c r="CA617" s="76"/>
      <c r="CB617" s="76"/>
      <c r="CC617" s="76"/>
      <c r="CD617" s="76"/>
      <c r="CE617" s="76"/>
      <c r="CF617" s="76"/>
      <c r="CG617" s="76"/>
      <c r="CH617" s="76"/>
      <c r="CI617" s="76"/>
      <c r="CJ617" s="76"/>
      <c r="CK617" s="76"/>
      <c r="CL617" s="76"/>
      <c r="CM617" s="76"/>
      <c r="CN617" s="76"/>
      <c r="CO617" s="76"/>
      <c r="CP617" s="76"/>
      <c r="CQ617" s="76"/>
      <c r="CR617" s="76"/>
      <c r="CS617" s="76"/>
      <c r="CT617" s="76"/>
      <c r="CU617" s="76"/>
      <c r="CV617" s="76"/>
      <c r="CW617" s="76"/>
      <c r="CX617" s="76"/>
      <c r="CY617" s="76"/>
      <c r="CZ617" s="76"/>
      <c r="DA617" s="76"/>
      <c r="DB617" s="76"/>
      <c r="DC617" s="76"/>
      <c r="DD617" s="76"/>
      <c r="DE617" s="76"/>
      <c r="DF617" s="76"/>
      <c r="DG617" s="76"/>
      <c r="DH617" s="76"/>
      <c r="DI617" s="76"/>
      <c r="DJ617" s="76"/>
      <c r="DK617" s="76"/>
      <c r="DL617" s="76"/>
      <c r="DM617" s="76"/>
      <c r="DN617" s="76"/>
      <c r="DO617" s="76"/>
      <c r="DP617" s="76"/>
      <c r="DQ617" s="76"/>
      <c r="DR617" s="76"/>
      <c r="DS617" s="76"/>
      <c r="DT617" s="76"/>
      <c r="DU617" s="76"/>
      <c r="DV617" s="76"/>
      <c r="DW617" s="76"/>
      <c r="DX617" s="76"/>
      <c r="DY617" s="76"/>
      <c r="DZ617" s="76"/>
      <c r="EA617" s="76"/>
      <c r="EB617" s="76"/>
      <c r="EC617" s="76"/>
      <c r="ED617" s="76"/>
      <c r="EE617" s="76"/>
      <c r="EF617" s="76"/>
      <c r="EG617" s="76"/>
      <c r="EH617" s="76"/>
      <c r="EI617" s="76"/>
      <c r="EJ617" s="76"/>
      <c r="EK617" s="76"/>
      <c r="EL617" s="76"/>
      <c r="EM617" s="76"/>
      <c r="EN617" s="76"/>
      <c r="EO617" s="76"/>
      <c r="EP617" s="76"/>
      <c r="EQ617" s="76"/>
      <c r="ER617" s="76"/>
      <c r="ES617" s="76"/>
      <c r="ET617" s="76"/>
      <c r="EU617" s="76"/>
      <c r="EV617" s="76"/>
      <c r="EW617" s="76"/>
      <c r="EX617" s="76"/>
      <c r="EY617" s="76"/>
      <c r="EZ617" s="76"/>
      <c r="FA617" s="76"/>
      <c r="FB617" s="76"/>
      <c r="FC617" s="76"/>
      <c r="FD617" s="76"/>
      <c r="FE617" s="76"/>
      <c r="FF617" s="76"/>
      <c r="FG617" s="76"/>
      <c r="FH617" s="76"/>
      <c r="FI617" s="76"/>
      <c r="FJ617" s="76"/>
      <c r="FK617" s="76"/>
      <c r="FL617" s="76"/>
      <c r="FM617" s="76"/>
      <c r="FN617" s="76"/>
      <c r="FO617" s="76"/>
      <c r="FP617" s="76"/>
      <c r="FQ617" s="76"/>
      <c r="FR617" s="76"/>
      <c r="FS617" s="76"/>
      <c r="FT617" s="76"/>
      <c r="FU617" s="76"/>
      <c r="FV617" s="76"/>
      <c r="FW617" s="76"/>
      <c r="FX617" s="76"/>
      <c r="FY617" s="76"/>
      <c r="FZ617" s="76"/>
      <c r="GA617" s="76"/>
      <c r="GB617" s="76"/>
      <c r="GC617" s="76"/>
      <c r="GD617" s="76"/>
      <c r="GE617" s="76"/>
      <c r="GF617" s="76"/>
      <c r="GG617" s="76"/>
      <c r="GH617" s="76"/>
      <c r="GI617" s="76"/>
      <c r="GJ617" s="76"/>
      <c r="GK617" s="76"/>
      <c r="GL617" s="76"/>
      <c r="GM617" s="76"/>
      <c r="GN617" s="76"/>
      <c r="GO617" s="76"/>
      <c r="GP617" s="76"/>
      <c r="GQ617" s="76"/>
      <c r="GR617" s="76"/>
      <c r="GS617" s="76"/>
      <c r="GT617" s="76"/>
      <c r="GU617" s="76"/>
      <c r="GV617" s="76"/>
    </row>
    <row r="618" spans="2:204" s="156" customFormat="1" ht="18.75">
      <c r="B618" s="169">
        <v>611</v>
      </c>
      <c r="C618" s="356">
        <v>44378</v>
      </c>
      <c r="D618" s="354" t="s">
        <v>956</v>
      </c>
      <c r="E618" s="354"/>
      <c r="F618" s="406">
        <v>44396</v>
      </c>
      <c r="G618" s="11">
        <v>2</v>
      </c>
      <c r="H618" s="125" t="s">
        <v>676</v>
      </c>
      <c r="I618" s="125" t="s">
        <v>1306</v>
      </c>
      <c r="J618" s="123" t="s">
        <v>896</v>
      </c>
      <c r="K618" s="123" t="s">
        <v>1352</v>
      </c>
      <c r="L618" s="238">
        <v>2.46</v>
      </c>
      <c r="M618" s="238">
        <v>0.2</v>
      </c>
      <c r="N618" s="236">
        <f t="shared" si="37"/>
        <v>2.2599999999999998</v>
      </c>
      <c r="O618" s="127">
        <v>43990</v>
      </c>
      <c r="P618" s="42">
        <v>13.533333333333333</v>
      </c>
      <c r="Q618" s="337" t="s">
        <v>1282</v>
      </c>
      <c r="R618" s="125" t="s">
        <v>53</v>
      </c>
      <c r="S618" s="125" t="s">
        <v>74</v>
      </c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  <c r="AI618" s="76"/>
      <c r="AJ618" s="76"/>
      <c r="AK618" s="76"/>
      <c r="AL618" s="76"/>
      <c r="AM618" s="76"/>
      <c r="AN618" s="76"/>
      <c r="AO618" s="76"/>
      <c r="AP618" s="76"/>
      <c r="AQ618" s="76"/>
      <c r="AR618" s="76"/>
      <c r="AS618" s="76"/>
      <c r="AT618" s="76"/>
      <c r="AU618" s="76"/>
      <c r="AV618" s="76"/>
      <c r="AW618" s="76"/>
      <c r="AX618" s="76"/>
      <c r="AY618" s="76"/>
      <c r="AZ618" s="76"/>
      <c r="BA618" s="76"/>
      <c r="BB618" s="76"/>
      <c r="BC618" s="76"/>
      <c r="BD618" s="76"/>
      <c r="BE618" s="76"/>
      <c r="BF618" s="76"/>
      <c r="BG618" s="76"/>
      <c r="BH618" s="76"/>
      <c r="BI618" s="76"/>
      <c r="BJ618" s="76"/>
      <c r="BK618" s="76"/>
      <c r="BL618" s="76"/>
      <c r="BM618" s="76"/>
      <c r="BN618" s="76"/>
      <c r="BO618" s="76"/>
      <c r="BP618" s="76"/>
      <c r="BQ618" s="76"/>
      <c r="BR618" s="76"/>
      <c r="BS618" s="76"/>
      <c r="BT618" s="76"/>
      <c r="BU618" s="76"/>
      <c r="BV618" s="76"/>
      <c r="BW618" s="76"/>
      <c r="BX618" s="76"/>
      <c r="BY618" s="76"/>
      <c r="BZ618" s="76"/>
      <c r="CA618" s="76"/>
      <c r="CB618" s="76"/>
      <c r="CC618" s="76"/>
      <c r="CD618" s="76"/>
      <c r="CE618" s="76"/>
      <c r="CF618" s="76"/>
      <c r="CG618" s="76"/>
      <c r="CH618" s="76"/>
      <c r="CI618" s="76"/>
      <c r="CJ618" s="76"/>
      <c r="CK618" s="76"/>
      <c r="CL618" s="76"/>
      <c r="CM618" s="76"/>
      <c r="CN618" s="76"/>
      <c r="CO618" s="76"/>
      <c r="CP618" s="76"/>
      <c r="CQ618" s="76"/>
      <c r="CR618" s="76"/>
      <c r="CS618" s="76"/>
      <c r="CT618" s="76"/>
      <c r="CU618" s="76"/>
      <c r="CV618" s="76"/>
      <c r="CW618" s="76"/>
      <c r="CX618" s="76"/>
      <c r="CY618" s="76"/>
      <c r="CZ618" s="76"/>
      <c r="DA618" s="76"/>
      <c r="DB618" s="76"/>
      <c r="DC618" s="76"/>
      <c r="DD618" s="76"/>
      <c r="DE618" s="76"/>
      <c r="DF618" s="76"/>
      <c r="DG618" s="76"/>
      <c r="DH618" s="76"/>
      <c r="DI618" s="76"/>
      <c r="DJ618" s="76"/>
      <c r="DK618" s="76"/>
      <c r="DL618" s="76"/>
      <c r="DM618" s="76"/>
      <c r="DN618" s="76"/>
      <c r="DO618" s="76"/>
      <c r="DP618" s="76"/>
      <c r="DQ618" s="76"/>
      <c r="DR618" s="76"/>
      <c r="DS618" s="76"/>
      <c r="DT618" s="76"/>
      <c r="DU618" s="76"/>
      <c r="DV618" s="76"/>
      <c r="DW618" s="76"/>
      <c r="DX618" s="76"/>
      <c r="DY618" s="76"/>
      <c r="DZ618" s="76"/>
      <c r="EA618" s="76"/>
      <c r="EB618" s="76"/>
      <c r="EC618" s="76"/>
      <c r="ED618" s="76"/>
      <c r="EE618" s="76"/>
      <c r="EF618" s="76"/>
      <c r="EG618" s="76"/>
      <c r="EH618" s="76"/>
      <c r="EI618" s="76"/>
      <c r="EJ618" s="76"/>
      <c r="EK618" s="76"/>
      <c r="EL618" s="76"/>
      <c r="EM618" s="76"/>
      <c r="EN618" s="76"/>
      <c r="EO618" s="76"/>
      <c r="EP618" s="76"/>
      <c r="EQ618" s="76"/>
      <c r="ER618" s="76"/>
      <c r="ES618" s="76"/>
      <c r="ET618" s="76"/>
      <c r="EU618" s="76"/>
      <c r="EV618" s="76"/>
      <c r="EW618" s="76"/>
      <c r="EX618" s="76"/>
      <c r="EY618" s="76"/>
      <c r="EZ618" s="76"/>
      <c r="FA618" s="76"/>
      <c r="FB618" s="76"/>
      <c r="FC618" s="76"/>
      <c r="FD618" s="76"/>
      <c r="FE618" s="76"/>
      <c r="FF618" s="76"/>
      <c r="FG618" s="76"/>
      <c r="FH618" s="76"/>
      <c r="FI618" s="76"/>
      <c r="FJ618" s="76"/>
      <c r="FK618" s="76"/>
      <c r="FL618" s="76"/>
      <c r="FM618" s="76"/>
      <c r="FN618" s="76"/>
      <c r="FO618" s="76"/>
      <c r="FP618" s="76"/>
      <c r="FQ618" s="76"/>
      <c r="FR618" s="76"/>
      <c r="FS618" s="76"/>
      <c r="FT618" s="76"/>
      <c r="FU618" s="76"/>
      <c r="FV618" s="76"/>
      <c r="FW618" s="76"/>
      <c r="FX618" s="76"/>
      <c r="FY618" s="76"/>
      <c r="FZ618" s="76"/>
      <c r="GA618" s="76"/>
      <c r="GB618" s="76"/>
      <c r="GC618" s="76"/>
      <c r="GD618" s="76"/>
      <c r="GE618" s="76"/>
      <c r="GF618" s="76"/>
      <c r="GG618" s="76"/>
      <c r="GH618" s="76"/>
      <c r="GI618" s="76"/>
      <c r="GJ618" s="76"/>
      <c r="GK618" s="76"/>
      <c r="GL618" s="76"/>
      <c r="GM618" s="76"/>
      <c r="GN618" s="76"/>
      <c r="GO618" s="76"/>
      <c r="GP618" s="76"/>
      <c r="GQ618" s="76"/>
      <c r="GR618" s="76"/>
      <c r="GS618" s="76"/>
      <c r="GT618" s="76"/>
      <c r="GU618" s="76"/>
      <c r="GV618" s="76"/>
    </row>
    <row r="619" spans="2:204" s="156" customFormat="1" ht="18.75">
      <c r="B619" s="169">
        <v>612</v>
      </c>
      <c r="C619" s="356">
        <v>44378</v>
      </c>
      <c r="D619" s="354" t="s">
        <v>956</v>
      </c>
      <c r="E619" s="354"/>
      <c r="F619" s="406">
        <v>44396</v>
      </c>
      <c r="G619" s="11">
        <v>2</v>
      </c>
      <c r="H619" s="125" t="s">
        <v>1350</v>
      </c>
      <c r="I619" s="125" t="s">
        <v>214</v>
      </c>
      <c r="J619" s="123" t="s">
        <v>203</v>
      </c>
      <c r="K619" s="123" t="s">
        <v>1353</v>
      </c>
      <c r="L619" s="238">
        <v>2.06</v>
      </c>
      <c r="M619" s="238">
        <v>0.5</v>
      </c>
      <c r="N619" s="236">
        <f t="shared" si="37"/>
        <v>1.56</v>
      </c>
      <c r="O619" s="127">
        <v>44086</v>
      </c>
      <c r="P619" s="42">
        <v>10.333333333333334</v>
      </c>
      <c r="Q619" s="337" t="s">
        <v>1282</v>
      </c>
      <c r="R619" s="125" t="s">
        <v>52</v>
      </c>
      <c r="S619" s="125" t="s">
        <v>130</v>
      </c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  <c r="AI619" s="76"/>
      <c r="AJ619" s="76"/>
      <c r="AK619" s="76"/>
      <c r="AL619" s="76"/>
      <c r="AM619" s="76"/>
      <c r="AN619" s="76"/>
      <c r="AO619" s="76"/>
      <c r="AP619" s="76"/>
      <c r="AQ619" s="76"/>
      <c r="AR619" s="76"/>
      <c r="AS619" s="76"/>
      <c r="AT619" s="76"/>
      <c r="AU619" s="76"/>
      <c r="AV619" s="76"/>
      <c r="AW619" s="76"/>
      <c r="AX619" s="76"/>
      <c r="AY619" s="76"/>
      <c r="AZ619" s="76"/>
      <c r="BA619" s="76"/>
      <c r="BB619" s="76"/>
      <c r="BC619" s="76"/>
      <c r="BD619" s="76"/>
      <c r="BE619" s="76"/>
      <c r="BF619" s="76"/>
      <c r="BG619" s="76"/>
      <c r="BH619" s="76"/>
      <c r="BI619" s="76"/>
      <c r="BJ619" s="76"/>
      <c r="BK619" s="76"/>
      <c r="BL619" s="76"/>
      <c r="BM619" s="76"/>
      <c r="BN619" s="76"/>
      <c r="BO619" s="76"/>
      <c r="BP619" s="76"/>
      <c r="BQ619" s="76"/>
      <c r="BR619" s="76"/>
      <c r="BS619" s="76"/>
      <c r="BT619" s="76"/>
      <c r="BU619" s="76"/>
      <c r="BV619" s="76"/>
      <c r="BW619" s="76"/>
      <c r="BX619" s="76"/>
      <c r="BY619" s="76"/>
      <c r="BZ619" s="76"/>
      <c r="CA619" s="76"/>
      <c r="CB619" s="76"/>
      <c r="CC619" s="76"/>
      <c r="CD619" s="76"/>
      <c r="CE619" s="76"/>
      <c r="CF619" s="76"/>
      <c r="CG619" s="76"/>
      <c r="CH619" s="76"/>
      <c r="CI619" s="76"/>
      <c r="CJ619" s="76"/>
      <c r="CK619" s="76"/>
      <c r="CL619" s="76"/>
      <c r="CM619" s="76"/>
      <c r="CN619" s="76"/>
      <c r="CO619" s="76"/>
      <c r="CP619" s="76"/>
      <c r="CQ619" s="76"/>
      <c r="CR619" s="76"/>
      <c r="CS619" s="76"/>
      <c r="CT619" s="76"/>
      <c r="CU619" s="76"/>
      <c r="CV619" s="76"/>
      <c r="CW619" s="76"/>
      <c r="CX619" s="76"/>
      <c r="CY619" s="76"/>
      <c r="CZ619" s="76"/>
      <c r="DA619" s="76"/>
      <c r="DB619" s="76"/>
      <c r="DC619" s="76"/>
      <c r="DD619" s="76"/>
      <c r="DE619" s="76"/>
      <c r="DF619" s="76"/>
      <c r="DG619" s="76"/>
      <c r="DH619" s="76"/>
      <c r="DI619" s="76"/>
      <c r="DJ619" s="76"/>
      <c r="DK619" s="76"/>
      <c r="DL619" s="76"/>
      <c r="DM619" s="76"/>
      <c r="DN619" s="76"/>
      <c r="DO619" s="76"/>
      <c r="DP619" s="76"/>
      <c r="DQ619" s="76"/>
      <c r="DR619" s="76"/>
      <c r="DS619" s="76"/>
      <c r="DT619" s="76"/>
      <c r="DU619" s="76"/>
      <c r="DV619" s="76"/>
      <c r="DW619" s="76"/>
      <c r="DX619" s="76"/>
      <c r="DY619" s="76"/>
      <c r="DZ619" s="76"/>
      <c r="EA619" s="76"/>
      <c r="EB619" s="76"/>
      <c r="EC619" s="76"/>
      <c r="ED619" s="76"/>
      <c r="EE619" s="76"/>
      <c r="EF619" s="76"/>
      <c r="EG619" s="76"/>
      <c r="EH619" s="76"/>
      <c r="EI619" s="76"/>
      <c r="EJ619" s="76"/>
      <c r="EK619" s="76"/>
      <c r="EL619" s="76"/>
      <c r="EM619" s="76"/>
      <c r="EN619" s="76"/>
      <c r="EO619" s="76"/>
      <c r="EP619" s="76"/>
      <c r="EQ619" s="76"/>
      <c r="ER619" s="76"/>
      <c r="ES619" s="76"/>
      <c r="ET619" s="76"/>
      <c r="EU619" s="76"/>
      <c r="EV619" s="76"/>
      <c r="EW619" s="76"/>
      <c r="EX619" s="76"/>
      <c r="EY619" s="76"/>
      <c r="EZ619" s="76"/>
      <c r="FA619" s="76"/>
      <c r="FB619" s="76"/>
      <c r="FC619" s="76"/>
      <c r="FD619" s="76"/>
      <c r="FE619" s="76"/>
      <c r="FF619" s="76"/>
      <c r="FG619" s="76"/>
      <c r="FH619" s="76"/>
      <c r="FI619" s="76"/>
      <c r="FJ619" s="76"/>
      <c r="FK619" s="76"/>
      <c r="FL619" s="76"/>
      <c r="FM619" s="76"/>
      <c r="FN619" s="76"/>
      <c r="FO619" s="76"/>
      <c r="FP619" s="76"/>
      <c r="FQ619" s="76"/>
      <c r="FR619" s="76"/>
      <c r="FS619" s="76"/>
      <c r="FT619" s="76"/>
      <c r="FU619" s="76"/>
      <c r="FV619" s="76"/>
      <c r="FW619" s="76"/>
      <c r="FX619" s="76"/>
      <c r="FY619" s="76"/>
      <c r="FZ619" s="76"/>
      <c r="GA619" s="76"/>
      <c r="GB619" s="76"/>
      <c r="GC619" s="76"/>
      <c r="GD619" s="76"/>
      <c r="GE619" s="76"/>
      <c r="GF619" s="76"/>
      <c r="GG619" s="76"/>
      <c r="GH619" s="76"/>
      <c r="GI619" s="76"/>
      <c r="GJ619" s="76"/>
      <c r="GK619" s="76"/>
      <c r="GL619" s="76"/>
      <c r="GM619" s="76"/>
      <c r="GN619" s="76"/>
      <c r="GO619" s="76"/>
      <c r="GP619" s="76"/>
      <c r="GQ619" s="76"/>
      <c r="GR619" s="76"/>
      <c r="GS619" s="76"/>
      <c r="GT619" s="76"/>
      <c r="GU619" s="76"/>
      <c r="GV619" s="76"/>
    </row>
    <row r="620" spans="2:204" s="156" customFormat="1" ht="18.75">
      <c r="B620" s="169">
        <v>613</v>
      </c>
      <c r="C620" s="356">
        <v>44378</v>
      </c>
      <c r="D620" s="354" t="s">
        <v>956</v>
      </c>
      <c r="E620" s="354"/>
      <c r="F620" s="406">
        <v>44396</v>
      </c>
      <c r="G620" s="11">
        <v>3</v>
      </c>
      <c r="H620" s="179" t="s">
        <v>993</v>
      </c>
      <c r="I620" s="126" t="s">
        <v>624</v>
      </c>
      <c r="J620" s="123" t="s">
        <v>1019</v>
      </c>
      <c r="K620" s="123" t="s">
        <v>1322</v>
      </c>
      <c r="L620" s="238">
        <v>7.54</v>
      </c>
      <c r="M620" s="238">
        <v>0.1</v>
      </c>
      <c r="N620" s="236">
        <f t="shared" si="37"/>
        <v>7.44</v>
      </c>
      <c r="O620" s="127">
        <v>44119</v>
      </c>
      <c r="P620" s="42">
        <v>9.2333333333333325</v>
      </c>
      <c r="Q620" s="337" t="s">
        <v>1282</v>
      </c>
      <c r="R620" s="125" t="s">
        <v>52</v>
      </c>
      <c r="S620" s="125" t="s">
        <v>56</v>
      </c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  <c r="AI620" s="76"/>
      <c r="AJ620" s="76"/>
      <c r="AK620" s="76"/>
      <c r="AL620" s="76"/>
      <c r="AM620" s="76"/>
      <c r="AN620" s="76"/>
      <c r="AO620" s="76"/>
      <c r="AP620" s="76"/>
      <c r="AQ620" s="76"/>
      <c r="AR620" s="76"/>
      <c r="AS620" s="76"/>
      <c r="AT620" s="76"/>
      <c r="AU620" s="76"/>
      <c r="AV620" s="76"/>
      <c r="AW620" s="76"/>
      <c r="AX620" s="76"/>
      <c r="AY620" s="76"/>
      <c r="AZ620" s="76"/>
      <c r="BA620" s="76"/>
      <c r="BB620" s="76"/>
      <c r="BC620" s="76"/>
      <c r="BD620" s="76"/>
      <c r="BE620" s="76"/>
      <c r="BF620" s="76"/>
      <c r="BG620" s="76"/>
      <c r="BH620" s="76"/>
      <c r="BI620" s="76"/>
      <c r="BJ620" s="76"/>
      <c r="BK620" s="76"/>
      <c r="BL620" s="76"/>
      <c r="BM620" s="76"/>
      <c r="BN620" s="76"/>
      <c r="BO620" s="76"/>
      <c r="BP620" s="76"/>
      <c r="BQ620" s="76"/>
      <c r="BR620" s="76"/>
      <c r="BS620" s="76"/>
      <c r="BT620" s="76"/>
      <c r="BU620" s="76"/>
      <c r="BV620" s="76"/>
      <c r="BW620" s="76"/>
      <c r="BX620" s="76"/>
      <c r="BY620" s="76"/>
      <c r="BZ620" s="76"/>
      <c r="CA620" s="76"/>
      <c r="CB620" s="76"/>
      <c r="CC620" s="76"/>
      <c r="CD620" s="76"/>
      <c r="CE620" s="76"/>
      <c r="CF620" s="76"/>
      <c r="CG620" s="76"/>
      <c r="CH620" s="76"/>
      <c r="CI620" s="76"/>
      <c r="CJ620" s="76"/>
      <c r="CK620" s="76"/>
      <c r="CL620" s="76"/>
      <c r="CM620" s="76"/>
      <c r="CN620" s="76"/>
      <c r="CO620" s="76"/>
      <c r="CP620" s="76"/>
      <c r="CQ620" s="76"/>
      <c r="CR620" s="76"/>
      <c r="CS620" s="76"/>
      <c r="CT620" s="76"/>
      <c r="CU620" s="76"/>
      <c r="CV620" s="76"/>
      <c r="CW620" s="76"/>
      <c r="CX620" s="76"/>
      <c r="CY620" s="76"/>
      <c r="CZ620" s="76"/>
      <c r="DA620" s="76"/>
      <c r="DB620" s="76"/>
      <c r="DC620" s="76"/>
      <c r="DD620" s="76"/>
      <c r="DE620" s="76"/>
      <c r="DF620" s="76"/>
      <c r="DG620" s="76"/>
      <c r="DH620" s="76"/>
      <c r="DI620" s="76"/>
      <c r="DJ620" s="76"/>
      <c r="DK620" s="76"/>
      <c r="DL620" s="76"/>
      <c r="DM620" s="76"/>
      <c r="DN620" s="76"/>
      <c r="DO620" s="76"/>
      <c r="DP620" s="76"/>
      <c r="DQ620" s="76"/>
      <c r="DR620" s="76"/>
      <c r="DS620" s="76"/>
      <c r="DT620" s="76"/>
      <c r="DU620" s="76"/>
      <c r="DV620" s="76"/>
      <c r="DW620" s="76"/>
      <c r="DX620" s="76"/>
      <c r="DY620" s="76"/>
      <c r="DZ620" s="76"/>
      <c r="EA620" s="76"/>
      <c r="EB620" s="76"/>
      <c r="EC620" s="76"/>
      <c r="ED620" s="76"/>
      <c r="EE620" s="76"/>
      <c r="EF620" s="76"/>
      <c r="EG620" s="76"/>
      <c r="EH620" s="76"/>
      <c r="EI620" s="76"/>
      <c r="EJ620" s="76"/>
      <c r="EK620" s="76"/>
      <c r="EL620" s="76"/>
      <c r="EM620" s="76"/>
      <c r="EN620" s="76"/>
      <c r="EO620" s="76"/>
      <c r="EP620" s="76"/>
      <c r="EQ620" s="76"/>
      <c r="ER620" s="76"/>
      <c r="ES620" s="76"/>
      <c r="ET620" s="76"/>
      <c r="EU620" s="76"/>
      <c r="EV620" s="76"/>
      <c r="EW620" s="76"/>
      <c r="EX620" s="76"/>
      <c r="EY620" s="76"/>
      <c r="EZ620" s="76"/>
      <c r="FA620" s="76"/>
      <c r="FB620" s="76"/>
      <c r="FC620" s="76"/>
      <c r="FD620" s="76"/>
      <c r="FE620" s="76"/>
      <c r="FF620" s="76"/>
      <c r="FG620" s="76"/>
      <c r="FH620" s="76"/>
      <c r="FI620" s="76"/>
      <c r="FJ620" s="76"/>
      <c r="FK620" s="76"/>
      <c r="FL620" s="76"/>
      <c r="FM620" s="76"/>
      <c r="FN620" s="76"/>
      <c r="FO620" s="76"/>
      <c r="FP620" s="76"/>
      <c r="FQ620" s="76"/>
      <c r="FR620" s="76"/>
      <c r="FS620" s="76"/>
      <c r="FT620" s="76"/>
      <c r="FU620" s="76"/>
      <c r="FV620" s="76"/>
      <c r="FW620" s="76"/>
      <c r="FX620" s="76"/>
      <c r="FY620" s="76"/>
      <c r="FZ620" s="76"/>
      <c r="GA620" s="76"/>
      <c r="GB620" s="76"/>
      <c r="GC620" s="76"/>
      <c r="GD620" s="76"/>
      <c r="GE620" s="76"/>
      <c r="GF620" s="76"/>
      <c r="GG620" s="76"/>
      <c r="GH620" s="76"/>
      <c r="GI620" s="76"/>
      <c r="GJ620" s="76"/>
      <c r="GK620" s="76"/>
      <c r="GL620" s="76"/>
      <c r="GM620" s="76"/>
      <c r="GN620" s="76"/>
      <c r="GO620" s="76"/>
      <c r="GP620" s="76"/>
      <c r="GQ620" s="76"/>
      <c r="GR620" s="76"/>
      <c r="GS620" s="76"/>
      <c r="GT620" s="76"/>
      <c r="GU620" s="76"/>
      <c r="GV620" s="76"/>
    </row>
    <row r="621" spans="2:204" s="156" customFormat="1" ht="18.75">
      <c r="B621" s="169">
        <v>614</v>
      </c>
      <c r="C621" s="356">
        <v>44378</v>
      </c>
      <c r="D621" s="354" t="s">
        <v>956</v>
      </c>
      <c r="E621" s="354"/>
      <c r="F621" s="407">
        <v>44396</v>
      </c>
      <c r="G621" s="11">
        <v>1</v>
      </c>
      <c r="H621" s="125" t="s">
        <v>146</v>
      </c>
      <c r="I621" s="125" t="s">
        <v>70</v>
      </c>
      <c r="J621" s="123" t="s">
        <v>119</v>
      </c>
      <c r="K621" s="123" t="s">
        <v>1354</v>
      </c>
      <c r="L621" s="238">
        <v>10.51</v>
      </c>
      <c r="M621" s="238">
        <v>3</v>
      </c>
      <c r="N621" s="236">
        <f t="shared" si="37"/>
        <v>7.51</v>
      </c>
      <c r="O621" s="127">
        <v>44092</v>
      </c>
      <c r="P621" s="42">
        <v>10.133333333333333</v>
      </c>
      <c r="Q621" s="337" t="s">
        <v>1282</v>
      </c>
      <c r="R621" s="125" t="s">
        <v>53</v>
      </c>
      <c r="S621" s="125" t="s">
        <v>74</v>
      </c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  <c r="AI621" s="76"/>
      <c r="AJ621" s="76"/>
      <c r="AK621" s="76"/>
      <c r="AL621" s="76"/>
      <c r="AM621" s="76"/>
      <c r="AN621" s="76"/>
      <c r="AO621" s="76"/>
      <c r="AP621" s="76"/>
      <c r="AQ621" s="76"/>
      <c r="AR621" s="76"/>
      <c r="AS621" s="76"/>
      <c r="AT621" s="76"/>
      <c r="AU621" s="76"/>
      <c r="AV621" s="76"/>
      <c r="AW621" s="76"/>
      <c r="AX621" s="76"/>
      <c r="AY621" s="76"/>
      <c r="AZ621" s="76"/>
      <c r="BA621" s="76"/>
      <c r="BB621" s="76"/>
      <c r="BC621" s="76"/>
      <c r="BD621" s="76"/>
      <c r="BE621" s="76"/>
      <c r="BF621" s="76"/>
      <c r="BG621" s="76"/>
      <c r="BH621" s="76"/>
      <c r="BI621" s="76"/>
      <c r="BJ621" s="76"/>
      <c r="BK621" s="76"/>
      <c r="BL621" s="76"/>
      <c r="BM621" s="76"/>
      <c r="BN621" s="76"/>
      <c r="BO621" s="76"/>
      <c r="BP621" s="76"/>
      <c r="BQ621" s="76"/>
      <c r="BR621" s="76"/>
      <c r="BS621" s="76"/>
      <c r="BT621" s="76"/>
      <c r="BU621" s="76"/>
      <c r="BV621" s="76"/>
      <c r="BW621" s="76"/>
      <c r="BX621" s="76"/>
      <c r="BY621" s="76"/>
      <c r="BZ621" s="76"/>
      <c r="CA621" s="76"/>
      <c r="CB621" s="76"/>
      <c r="CC621" s="76"/>
      <c r="CD621" s="76"/>
      <c r="CE621" s="76"/>
      <c r="CF621" s="76"/>
      <c r="CG621" s="76"/>
      <c r="CH621" s="76"/>
      <c r="CI621" s="76"/>
      <c r="CJ621" s="76"/>
      <c r="CK621" s="76"/>
      <c r="CL621" s="76"/>
      <c r="CM621" s="76"/>
      <c r="CN621" s="76"/>
      <c r="CO621" s="76"/>
      <c r="CP621" s="76"/>
      <c r="CQ621" s="76"/>
      <c r="CR621" s="76"/>
      <c r="CS621" s="76"/>
      <c r="CT621" s="76"/>
      <c r="CU621" s="76"/>
      <c r="CV621" s="76"/>
      <c r="CW621" s="76"/>
      <c r="CX621" s="76"/>
      <c r="CY621" s="76"/>
      <c r="CZ621" s="76"/>
      <c r="DA621" s="76"/>
      <c r="DB621" s="76"/>
      <c r="DC621" s="76"/>
      <c r="DD621" s="76"/>
      <c r="DE621" s="76"/>
      <c r="DF621" s="76"/>
      <c r="DG621" s="76"/>
      <c r="DH621" s="76"/>
      <c r="DI621" s="76"/>
      <c r="DJ621" s="76"/>
      <c r="DK621" s="76"/>
      <c r="DL621" s="76"/>
      <c r="DM621" s="76"/>
      <c r="DN621" s="76"/>
      <c r="DO621" s="76"/>
      <c r="DP621" s="76"/>
      <c r="DQ621" s="76"/>
      <c r="DR621" s="76"/>
      <c r="DS621" s="76"/>
      <c r="DT621" s="76"/>
      <c r="DU621" s="76"/>
      <c r="DV621" s="76"/>
      <c r="DW621" s="76"/>
      <c r="DX621" s="76"/>
      <c r="DY621" s="76"/>
      <c r="DZ621" s="76"/>
      <c r="EA621" s="76"/>
      <c r="EB621" s="76"/>
      <c r="EC621" s="76"/>
      <c r="ED621" s="76"/>
      <c r="EE621" s="76"/>
      <c r="EF621" s="76"/>
      <c r="EG621" s="76"/>
      <c r="EH621" s="76"/>
      <c r="EI621" s="76"/>
      <c r="EJ621" s="76"/>
      <c r="EK621" s="76"/>
      <c r="EL621" s="76"/>
      <c r="EM621" s="76"/>
      <c r="EN621" s="76"/>
      <c r="EO621" s="76"/>
      <c r="EP621" s="76"/>
      <c r="EQ621" s="76"/>
      <c r="ER621" s="76"/>
      <c r="ES621" s="76"/>
      <c r="ET621" s="76"/>
      <c r="EU621" s="76"/>
      <c r="EV621" s="76"/>
      <c r="EW621" s="76"/>
      <c r="EX621" s="76"/>
      <c r="EY621" s="76"/>
      <c r="EZ621" s="76"/>
      <c r="FA621" s="76"/>
      <c r="FB621" s="76"/>
      <c r="FC621" s="76"/>
      <c r="FD621" s="76"/>
      <c r="FE621" s="76"/>
      <c r="FF621" s="76"/>
      <c r="FG621" s="76"/>
      <c r="FH621" s="76"/>
      <c r="FI621" s="76"/>
      <c r="FJ621" s="76"/>
      <c r="FK621" s="76"/>
      <c r="FL621" s="76"/>
      <c r="FM621" s="76"/>
      <c r="FN621" s="76"/>
      <c r="FO621" s="76"/>
      <c r="FP621" s="76"/>
      <c r="FQ621" s="76"/>
      <c r="FR621" s="76"/>
      <c r="FS621" s="76"/>
      <c r="FT621" s="76"/>
      <c r="FU621" s="76"/>
      <c r="FV621" s="76"/>
      <c r="FW621" s="76"/>
      <c r="FX621" s="76"/>
      <c r="FY621" s="76"/>
      <c r="FZ621" s="76"/>
      <c r="GA621" s="76"/>
      <c r="GB621" s="76"/>
      <c r="GC621" s="76"/>
      <c r="GD621" s="76"/>
      <c r="GE621" s="76"/>
      <c r="GF621" s="76"/>
      <c r="GG621" s="76"/>
      <c r="GH621" s="76"/>
      <c r="GI621" s="76"/>
      <c r="GJ621" s="76"/>
      <c r="GK621" s="76"/>
      <c r="GL621" s="76"/>
      <c r="GM621" s="76"/>
      <c r="GN621" s="76"/>
      <c r="GO621" s="76"/>
      <c r="GP621" s="76"/>
      <c r="GQ621" s="76"/>
      <c r="GR621" s="76"/>
      <c r="GS621" s="76"/>
      <c r="GT621" s="76"/>
      <c r="GU621" s="76"/>
      <c r="GV621" s="76"/>
    </row>
    <row r="622" spans="2:204" s="156" customFormat="1" ht="18.75">
      <c r="B622" s="169">
        <v>615</v>
      </c>
      <c r="C622" s="356">
        <v>44378</v>
      </c>
      <c r="D622" s="354" t="s">
        <v>957</v>
      </c>
      <c r="E622" s="354"/>
      <c r="F622" s="407">
        <v>44397</v>
      </c>
      <c r="G622" s="11">
        <v>1</v>
      </c>
      <c r="H622" s="125" t="s">
        <v>214</v>
      </c>
      <c r="I622" s="125" t="s">
        <v>401</v>
      </c>
      <c r="J622" s="123" t="s">
        <v>406</v>
      </c>
      <c r="K622" s="123" t="s">
        <v>416</v>
      </c>
      <c r="L622" s="238">
        <v>4.66</v>
      </c>
      <c r="M622" s="238">
        <v>1</v>
      </c>
      <c r="N622" s="236">
        <f t="shared" si="37"/>
        <v>3.66</v>
      </c>
      <c r="O622" s="127">
        <v>44069</v>
      </c>
      <c r="P622" s="42">
        <v>10.933333333333334</v>
      </c>
      <c r="Q622" s="337" t="s">
        <v>1282</v>
      </c>
      <c r="R622" s="125" t="s">
        <v>20</v>
      </c>
      <c r="S622" s="125" t="s">
        <v>69</v>
      </c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  <c r="AI622" s="76"/>
      <c r="AJ622" s="76"/>
      <c r="AK622" s="76"/>
      <c r="AL622" s="76"/>
      <c r="AM622" s="76"/>
      <c r="AN622" s="76"/>
      <c r="AO622" s="76"/>
      <c r="AP622" s="76"/>
      <c r="AQ622" s="76"/>
      <c r="AR622" s="76"/>
      <c r="AS622" s="76"/>
      <c r="AT622" s="76"/>
      <c r="AU622" s="76"/>
      <c r="AV622" s="76"/>
      <c r="AW622" s="76"/>
      <c r="AX622" s="76"/>
      <c r="AY622" s="76"/>
      <c r="AZ622" s="76"/>
      <c r="BA622" s="76"/>
      <c r="BB622" s="76"/>
      <c r="BC622" s="76"/>
      <c r="BD622" s="76"/>
      <c r="BE622" s="76"/>
      <c r="BF622" s="76"/>
      <c r="BG622" s="76"/>
      <c r="BH622" s="76"/>
      <c r="BI622" s="76"/>
      <c r="BJ622" s="76"/>
      <c r="BK622" s="76"/>
      <c r="BL622" s="76"/>
      <c r="BM622" s="76"/>
      <c r="BN622" s="76"/>
      <c r="BO622" s="76"/>
      <c r="BP622" s="76"/>
      <c r="BQ622" s="76"/>
      <c r="BR622" s="76"/>
      <c r="BS622" s="76"/>
      <c r="BT622" s="76"/>
      <c r="BU622" s="76"/>
      <c r="BV622" s="76"/>
      <c r="BW622" s="76"/>
      <c r="BX622" s="76"/>
      <c r="BY622" s="76"/>
      <c r="BZ622" s="76"/>
      <c r="CA622" s="76"/>
      <c r="CB622" s="76"/>
      <c r="CC622" s="76"/>
      <c r="CD622" s="76"/>
      <c r="CE622" s="76"/>
      <c r="CF622" s="76"/>
      <c r="CG622" s="76"/>
      <c r="CH622" s="76"/>
      <c r="CI622" s="76"/>
      <c r="CJ622" s="76"/>
      <c r="CK622" s="76"/>
      <c r="CL622" s="76"/>
      <c r="CM622" s="76"/>
      <c r="CN622" s="76"/>
      <c r="CO622" s="76"/>
      <c r="CP622" s="76"/>
      <c r="CQ622" s="76"/>
      <c r="CR622" s="76"/>
      <c r="CS622" s="76"/>
      <c r="CT622" s="76"/>
      <c r="CU622" s="76"/>
      <c r="CV622" s="76"/>
      <c r="CW622" s="76"/>
      <c r="CX622" s="76"/>
      <c r="CY622" s="76"/>
      <c r="CZ622" s="76"/>
      <c r="DA622" s="76"/>
      <c r="DB622" s="76"/>
      <c r="DC622" s="76"/>
      <c r="DD622" s="76"/>
      <c r="DE622" s="76"/>
      <c r="DF622" s="76"/>
      <c r="DG622" s="76"/>
      <c r="DH622" s="76"/>
      <c r="DI622" s="76"/>
      <c r="DJ622" s="76"/>
      <c r="DK622" s="76"/>
      <c r="DL622" s="76"/>
      <c r="DM622" s="76"/>
      <c r="DN622" s="76"/>
      <c r="DO622" s="76"/>
      <c r="DP622" s="76"/>
      <c r="DQ622" s="76"/>
      <c r="DR622" s="76"/>
      <c r="DS622" s="76"/>
      <c r="DT622" s="76"/>
      <c r="DU622" s="76"/>
      <c r="DV622" s="76"/>
      <c r="DW622" s="76"/>
      <c r="DX622" s="76"/>
      <c r="DY622" s="76"/>
      <c r="DZ622" s="76"/>
      <c r="EA622" s="76"/>
      <c r="EB622" s="76"/>
      <c r="EC622" s="76"/>
      <c r="ED622" s="76"/>
      <c r="EE622" s="76"/>
      <c r="EF622" s="76"/>
      <c r="EG622" s="76"/>
      <c r="EH622" s="76"/>
      <c r="EI622" s="76"/>
      <c r="EJ622" s="76"/>
      <c r="EK622" s="76"/>
      <c r="EL622" s="76"/>
      <c r="EM622" s="76"/>
      <c r="EN622" s="76"/>
      <c r="EO622" s="76"/>
      <c r="EP622" s="76"/>
      <c r="EQ622" s="76"/>
      <c r="ER622" s="76"/>
      <c r="ES622" s="76"/>
      <c r="ET622" s="76"/>
      <c r="EU622" s="76"/>
      <c r="EV622" s="76"/>
      <c r="EW622" s="76"/>
      <c r="EX622" s="76"/>
      <c r="EY622" s="76"/>
      <c r="EZ622" s="76"/>
      <c r="FA622" s="76"/>
      <c r="FB622" s="76"/>
      <c r="FC622" s="76"/>
      <c r="FD622" s="76"/>
      <c r="FE622" s="76"/>
      <c r="FF622" s="76"/>
      <c r="FG622" s="76"/>
      <c r="FH622" s="76"/>
      <c r="FI622" s="76"/>
      <c r="FJ622" s="76"/>
      <c r="FK622" s="76"/>
      <c r="FL622" s="76"/>
      <c r="FM622" s="76"/>
      <c r="FN622" s="76"/>
      <c r="FO622" s="76"/>
      <c r="FP622" s="76"/>
      <c r="FQ622" s="76"/>
      <c r="FR622" s="76"/>
      <c r="FS622" s="76"/>
      <c r="FT622" s="76"/>
      <c r="FU622" s="76"/>
      <c r="FV622" s="76"/>
      <c r="FW622" s="76"/>
      <c r="FX622" s="76"/>
      <c r="FY622" s="76"/>
      <c r="FZ622" s="76"/>
      <c r="GA622" s="76"/>
      <c r="GB622" s="76"/>
      <c r="GC622" s="76"/>
      <c r="GD622" s="76"/>
      <c r="GE622" s="76"/>
      <c r="GF622" s="76"/>
      <c r="GG622" s="76"/>
      <c r="GH622" s="76"/>
      <c r="GI622" s="76"/>
      <c r="GJ622" s="76"/>
      <c r="GK622" s="76"/>
      <c r="GL622" s="76"/>
      <c r="GM622" s="76"/>
      <c r="GN622" s="76"/>
      <c r="GO622" s="76"/>
      <c r="GP622" s="76"/>
      <c r="GQ622" s="76"/>
      <c r="GR622" s="76"/>
      <c r="GS622" s="76"/>
      <c r="GT622" s="76"/>
      <c r="GU622" s="76"/>
      <c r="GV622" s="76"/>
    </row>
    <row r="623" spans="2:204" s="156" customFormat="1" ht="18.75">
      <c r="B623" s="169">
        <v>616</v>
      </c>
      <c r="C623" s="356">
        <v>44378</v>
      </c>
      <c r="D623" s="354" t="s">
        <v>959</v>
      </c>
      <c r="E623" s="354"/>
      <c r="F623" s="406">
        <v>44398</v>
      </c>
      <c r="G623" s="11">
        <v>1</v>
      </c>
      <c r="H623" s="125" t="s">
        <v>767</v>
      </c>
      <c r="I623" s="125" t="s">
        <v>670</v>
      </c>
      <c r="J623" s="123" t="s">
        <v>644</v>
      </c>
      <c r="K623" s="123" t="s">
        <v>1355</v>
      </c>
      <c r="L623" s="238">
        <v>4.66</v>
      </c>
      <c r="M623" s="238">
        <v>0.3</v>
      </c>
      <c r="N623" s="236">
        <f t="shared" si="37"/>
        <v>4.3600000000000003</v>
      </c>
      <c r="O623" s="127">
        <v>44131</v>
      </c>
      <c r="P623" s="42">
        <v>8.9</v>
      </c>
      <c r="Q623" s="337" t="s">
        <v>1282</v>
      </c>
      <c r="R623" s="125" t="s">
        <v>20</v>
      </c>
      <c r="S623" s="125" t="s">
        <v>69</v>
      </c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  <c r="AI623" s="76"/>
      <c r="AJ623" s="76"/>
      <c r="AK623" s="76"/>
      <c r="AL623" s="76"/>
      <c r="AM623" s="76"/>
      <c r="AN623" s="76"/>
      <c r="AO623" s="76"/>
      <c r="AP623" s="76"/>
      <c r="AQ623" s="76"/>
      <c r="AR623" s="76"/>
      <c r="AS623" s="76"/>
      <c r="AT623" s="76"/>
      <c r="AU623" s="76"/>
      <c r="AV623" s="76"/>
      <c r="AW623" s="76"/>
      <c r="AX623" s="76"/>
      <c r="AY623" s="76"/>
      <c r="AZ623" s="76"/>
      <c r="BA623" s="76"/>
      <c r="BB623" s="76"/>
      <c r="BC623" s="76"/>
      <c r="BD623" s="76"/>
      <c r="BE623" s="76"/>
      <c r="BF623" s="76"/>
      <c r="BG623" s="76"/>
      <c r="BH623" s="76"/>
      <c r="BI623" s="76"/>
      <c r="BJ623" s="76"/>
      <c r="BK623" s="76"/>
      <c r="BL623" s="76"/>
      <c r="BM623" s="76"/>
      <c r="BN623" s="76"/>
      <c r="BO623" s="76"/>
      <c r="BP623" s="76"/>
      <c r="BQ623" s="76"/>
      <c r="BR623" s="76"/>
      <c r="BS623" s="76"/>
      <c r="BT623" s="76"/>
      <c r="BU623" s="76"/>
      <c r="BV623" s="76"/>
      <c r="BW623" s="76"/>
      <c r="BX623" s="76"/>
      <c r="BY623" s="76"/>
      <c r="BZ623" s="76"/>
      <c r="CA623" s="76"/>
      <c r="CB623" s="76"/>
      <c r="CC623" s="76"/>
      <c r="CD623" s="76"/>
      <c r="CE623" s="76"/>
      <c r="CF623" s="76"/>
      <c r="CG623" s="76"/>
      <c r="CH623" s="76"/>
      <c r="CI623" s="76"/>
      <c r="CJ623" s="76"/>
      <c r="CK623" s="76"/>
      <c r="CL623" s="76"/>
      <c r="CM623" s="76"/>
      <c r="CN623" s="76"/>
      <c r="CO623" s="76"/>
      <c r="CP623" s="76"/>
      <c r="CQ623" s="76"/>
      <c r="CR623" s="76"/>
      <c r="CS623" s="76"/>
      <c r="CT623" s="76"/>
      <c r="CU623" s="76"/>
      <c r="CV623" s="76"/>
      <c r="CW623" s="76"/>
      <c r="CX623" s="76"/>
      <c r="CY623" s="76"/>
      <c r="CZ623" s="76"/>
      <c r="DA623" s="76"/>
      <c r="DB623" s="76"/>
      <c r="DC623" s="76"/>
      <c r="DD623" s="76"/>
      <c r="DE623" s="76"/>
      <c r="DF623" s="76"/>
      <c r="DG623" s="76"/>
      <c r="DH623" s="76"/>
      <c r="DI623" s="76"/>
      <c r="DJ623" s="76"/>
      <c r="DK623" s="76"/>
      <c r="DL623" s="76"/>
      <c r="DM623" s="76"/>
      <c r="DN623" s="76"/>
      <c r="DO623" s="76"/>
      <c r="DP623" s="76"/>
      <c r="DQ623" s="76"/>
      <c r="DR623" s="76"/>
      <c r="DS623" s="76"/>
      <c r="DT623" s="76"/>
      <c r="DU623" s="76"/>
      <c r="DV623" s="76"/>
      <c r="DW623" s="76"/>
      <c r="DX623" s="76"/>
      <c r="DY623" s="76"/>
      <c r="DZ623" s="76"/>
      <c r="EA623" s="76"/>
      <c r="EB623" s="76"/>
      <c r="EC623" s="76"/>
      <c r="ED623" s="76"/>
      <c r="EE623" s="76"/>
      <c r="EF623" s="76"/>
      <c r="EG623" s="76"/>
      <c r="EH623" s="76"/>
      <c r="EI623" s="76"/>
      <c r="EJ623" s="76"/>
      <c r="EK623" s="76"/>
      <c r="EL623" s="76"/>
      <c r="EM623" s="76"/>
      <c r="EN623" s="76"/>
      <c r="EO623" s="76"/>
      <c r="EP623" s="76"/>
      <c r="EQ623" s="76"/>
      <c r="ER623" s="76"/>
      <c r="ES623" s="76"/>
      <c r="ET623" s="76"/>
      <c r="EU623" s="76"/>
      <c r="EV623" s="76"/>
      <c r="EW623" s="76"/>
      <c r="EX623" s="76"/>
      <c r="EY623" s="76"/>
      <c r="EZ623" s="76"/>
      <c r="FA623" s="76"/>
      <c r="FB623" s="76"/>
      <c r="FC623" s="76"/>
      <c r="FD623" s="76"/>
      <c r="FE623" s="76"/>
      <c r="FF623" s="76"/>
      <c r="FG623" s="76"/>
      <c r="FH623" s="76"/>
      <c r="FI623" s="76"/>
      <c r="FJ623" s="76"/>
      <c r="FK623" s="76"/>
      <c r="FL623" s="76"/>
      <c r="FM623" s="76"/>
      <c r="FN623" s="76"/>
      <c r="FO623" s="76"/>
      <c r="FP623" s="76"/>
      <c r="FQ623" s="76"/>
      <c r="FR623" s="76"/>
      <c r="FS623" s="76"/>
      <c r="FT623" s="76"/>
      <c r="FU623" s="76"/>
      <c r="FV623" s="76"/>
      <c r="FW623" s="76"/>
      <c r="FX623" s="76"/>
      <c r="FY623" s="76"/>
      <c r="FZ623" s="76"/>
      <c r="GA623" s="76"/>
      <c r="GB623" s="76"/>
      <c r="GC623" s="76"/>
      <c r="GD623" s="76"/>
      <c r="GE623" s="76"/>
      <c r="GF623" s="76"/>
      <c r="GG623" s="76"/>
      <c r="GH623" s="76"/>
      <c r="GI623" s="76"/>
      <c r="GJ623" s="76"/>
      <c r="GK623" s="76"/>
      <c r="GL623" s="76"/>
      <c r="GM623" s="76"/>
      <c r="GN623" s="76"/>
      <c r="GO623" s="76"/>
      <c r="GP623" s="76"/>
      <c r="GQ623" s="76"/>
      <c r="GR623" s="76"/>
      <c r="GS623" s="76"/>
      <c r="GT623" s="76"/>
      <c r="GU623" s="76"/>
      <c r="GV623" s="76"/>
    </row>
    <row r="624" spans="2:204" s="156" customFormat="1" ht="18.75">
      <c r="B624" s="169">
        <v>617</v>
      </c>
      <c r="C624" s="356">
        <v>44378</v>
      </c>
      <c r="D624" s="354" t="s">
        <v>959</v>
      </c>
      <c r="E624" s="354"/>
      <c r="F624" s="406">
        <v>44398</v>
      </c>
      <c r="G624" s="11">
        <v>1</v>
      </c>
      <c r="H624" s="125" t="s">
        <v>164</v>
      </c>
      <c r="I624" s="125" t="s">
        <v>117</v>
      </c>
      <c r="J624" s="123" t="s">
        <v>570</v>
      </c>
      <c r="K624" s="123" t="s">
        <v>1006</v>
      </c>
      <c r="L624" s="238">
        <v>5.12</v>
      </c>
      <c r="M624" s="238">
        <v>4</v>
      </c>
      <c r="N624" s="236">
        <f t="shared" si="37"/>
        <v>1.1200000000000001</v>
      </c>
      <c r="O624" s="127">
        <v>44105</v>
      </c>
      <c r="P624" s="42">
        <v>9.7666666666666675</v>
      </c>
      <c r="Q624" s="337" t="s">
        <v>1282</v>
      </c>
      <c r="R624" s="125" t="s">
        <v>20</v>
      </c>
      <c r="S624" s="125" t="s">
        <v>69</v>
      </c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  <c r="AI624" s="76"/>
      <c r="AJ624" s="76"/>
      <c r="AK624" s="76"/>
      <c r="AL624" s="76"/>
      <c r="AM624" s="76"/>
      <c r="AN624" s="76"/>
      <c r="AO624" s="76"/>
      <c r="AP624" s="76"/>
      <c r="AQ624" s="76"/>
      <c r="AR624" s="76"/>
      <c r="AS624" s="76"/>
      <c r="AT624" s="76"/>
      <c r="AU624" s="76"/>
      <c r="AV624" s="76"/>
      <c r="AW624" s="76"/>
      <c r="AX624" s="76"/>
      <c r="AY624" s="76"/>
      <c r="AZ624" s="76"/>
      <c r="BA624" s="76"/>
      <c r="BB624" s="76"/>
      <c r="BC624" s="76"/>
      <c r="BD624" s="76"/>
      <c r="BE624" s="76"/>
      <c r="BF624" s="76"/>
      <c r="BG624" s="76"/>
      <c r="BH624" s="76"/>
      <c r="BI624" s="76"/>
      <c r="BJ624" s="76"/>
      <c r="BK624" s="76"/>
      <c r="BL624" s="76"/>
      <c r="BM624" s="76"/>
      <c r="BN624" s="76"/>
      <c r="BO624" s="76"/>
      <c r="BP624" s="76"/>
      <c r="BQ624" s="76"/>
      <c r="BR624" s="76"/>
      <c r="BS624" s="76"/>
      <c r="BT624" s="76"/>
      <c r="BU624" s="76"/>
      <c r="BV624" s="76"/>
      <c r="BW624" s="76"/>
      <c r="BX624" s="76"/>
      <c r="BY624" s="76"/>
      <c r="BZ624" s="76"/>
      <c r="CA624" s="76"/>
      <c r="CB624" s="76"/>
      <c r="CC624" s="76"/>
      <c r="CD624" s="76"/>
      <c r="CE624" s="76"/>
      <c r="CF624" s="76"/>
      <c r="CG624" s="76"/>
      <c r="CH624" s="76"/>
      <c r="CI624" s="76"/>
      <c r="CJ624" s="76"/>
      <c r="CK624" s="76"/>
      <c r="CL624" s="76"/>
      <c r="CM624" s="76"/>
      <c r="CN624" s="76"/>
      <c r="CO624" s="76"/>
      <c r="CP624" s="76"/>
      <c r="CQ624" s="76"/>
      <c r="CR624" s="76"/>
      <c r="CS624" s="76"/>
      <c r="CT624" s="76"/>
      <c r="CU624" s="76"/>
      <c r="CV624" s="76"/>
      <c r="CW624" s="76"/>
      <c r="CX624" s="76"/>
      <c r="CY624" s="76"/>
      <c r="CZ624" s="76"/>
      <c r="DA624" s="76"/>
      <c r="DB624" s="76"/>
      <c r="DC624" s="76"/>
      <c r="DD624" s="76"/>
      <c r="DE624" s="76"/>
      <c r="DF624" s="76"/>
      <c r="DG624" s="76"/>
      <c r="DH624" s="76"/>
      <c r="DI624" s="76"/>
      <c r="DJ624" s="76"/>
      <c r="DK624" s="76"/>
      <c r="DL624" s="76"/>
      <c r="DM624" s="76"/>
      <c r="DN624" s="76"/>
      <c r="DO624" s="76"/>
      <c r="DP624" s="76"/>
      <c r="DQ624" s="76"/>
      <c r="DR624" s="76"/>
      <c r="DS624" s="76"/>
      <c r="DT624" s="76"/>
      <c r="DU624" s="76"/>
      <c r="DV624" s="76"/>
      <c r="DW624" s="76"/>
      <c r="DX624" s="76"/>
      <c r="DY624" s="76"/>
      <c r="DZ624" s="76"/>
      <c r="EA624" s="76"/>
      <c r="EB624" s="76"/>
      <c r="EC624" s="76"/>
      <c r="ED624" s="76"/>
      <c r="EE624" s="76"/>
      <c r="EF624" s="76"/>
      <c r="EG624" s="76"/>
      <c r="EH624" s="76"/>
      <c r="EI624" s="76"/>
      <c r="EJ624" s="76"/>
      <c r="EK624" s="76"/>
      <c r="EL624" s="76"/>
      <c r="EM624" s="76"/>
      <c r="EN624" s="76"/>
      <c r="EO624" s="76"/>
      <c r="EP624" s="76"/>
      <c r="EQ624" s="76"/>
      <c r="ER624" s="76"/>
      <c r="ES624" s="76"/>
      <c r="ET624" s="76"/>
      <c r="EU624" s="76"/>
      <c r="EV624" s="76"/>
      <c r="EW624" s="76"/>
      <c r="EX624" s="76"/>
      <c r="EY624" s="76"/>
      <c r="EZ624" s="76"/>
      <c r="FA624" s="76"/>
      <c r="FB624" s="76"/>
      <c r="FC624" s="76"/>
      <c r="FD624" s="76"/>
      <c r="FE624" s="76"/>
      <c r="FF624" s="76"/>
      <c r="FG624" s="76"/>
      <c r="FH624" s="76"/>
      <c r="FI624" s="76"/>
      <c r="FJ624" s="76"/>
      <c r="FK624" s="76"/>
      <c r="FL624" s="76"/>
      <c r="FM624" s="76"/>
      <c r="FN624" s="76"/>
      <c r="FO624" s="76"/>
      <c r="FP624" s="76"/>
      <c r="FQ624" s="76"/>
      <c r="FR624" s="76"/>
      <c r="FS624" s="76"/>
      <c r="FT624" s="76"/>
      <c r="FU624" s="76"/>
      <c r="FV624" s="76"/>
      <c r="FW624" s="76"/>
      <c r="FX624" s="76"/>
      <c r="FY624" s="76"/>
      <c r="FZ624" s="76"/>
      <c r="GA624" s="76"/>
      <c r="GB624" s="76"/>
      <c r="GC624" s="76"/>
      <c r="GD624" s="76"/>
      <c r="GE624" s="76"/>
      <c r="GF624" s="76"/>
      <c r="GG624" s="76"/>
      <c r="GH624" s="76"/>
      <c r="GI624" s="76"/>
      <c r="GJ624" s="76"/>
      <c r="GK624" s="76"/>
      <c r="GL624" s="76"/>
      <c r="GM624" s="76"/>
      <c r="GN624" s="76"/>
      <c r="GO624" s="76"/>
      <c r="GP624" s="76"/>
      <c r="GQ624" s="76"/>
      <c r="GR624" s="76"/>
      <c r="GS624" s="76"/>
      <c r="GT624" s="76"/>
      <c r="GU624" s="76"/>
      <c r="GV624" s="76"/>
    </row>
    <row r="625" spans="2:204" s="156" customFormat="1" ht="18.75">
      <c r="B625" s="169">
        <v>618</v>
      </c>
      <c r="C625" s="356">
        <v>44378</v>
      </c>
      <c r="D625" s="354" t="s">
        <v>959</v>
      </c>
      <c r="E625" s="354"/>
      <c r="F625" s="406">
        <v>44398</v>
      </c>
      <c r="G625" s="11">
        <v>1</v>
      </c>
      <c r="H625" s="125" t="s">
        <v>396</v>
      </c>
      <c r="I625" s="125" t="s">
        <v>177</v>
      </c>
      <c r="J625" s="123" t="s">
        <v>986</v>
      </c>
      <c r="K625" s="123" t="s">
        <v>1038</v>
      </c>
      <c r="L625" s="238">
        <v>1.73</v>
      </c>
      <c r="M625" s="238">
        <v>1.53</v>
      </c>
      <c r="N625" s="236">
        <f t="shared" si="37"/>
        <v>0.19999999999999996</v>
      </c>
      <c r="O625" s="127">
        <v>44045</v>
      </c>
      <c r="P625" s="42">
        <v>11.766666666666667</v>
      </c>
      <c r="Q625" s="337" t="s">
        <v>1282</v>
      </c>
      <c r="R625" s="125" t="s">
        <v>52</v>
      </c>
      <c r="S625" s="125" t="s">
        <v>69</v>
      </c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  <c r="AI625" s="76"/>
      <c r="AJ625" s="76"/>
      <c r="AK625" s="76"/>
      <c r="AL625" s="76"/>
      <c r="AM625" s="76"/>
      <c r="AN625" s="76"/>
      <c r="AO625" s="76"/>
      <c r="AP625" s="76"/>
      <c r="AQ625" s="76"/>
      <c r="AR625" s="76"/>
      <c r="AS625" s="76"/>
      <c r="AT625" s="76"/>
      <c r="AU625" s="76"/>
      <c r="AV625" s="76"/>
      <c r="AW625" s="76"/>
      <c r="AX625" s="76"/>
      <c r="AY625" s="76"/>
      <c r="AZ625" s="76"/>
      <c r="BA625" s="76"/>
      <c r="BB625" s="76"/>
      <c r="BC625" s="76"/>
      <c r="BD625" s="76"/>
      <c r="BE625" s="76"/>
      <c r="BF625" s="76"/>
      <c r="BG625" s="76"/>
      <c r="BH625" s="76"/>
      <c r="BI625" s="76"/>
      <c r="BJ625" s="76"/>
      <c r="BK625" s="76"/>
      <c r="BL625" s="76"/>
      <c r="BM625" s="76"/>
      <c r="BN625" s="76"/>
      <c r="BO625" s="76"/>
      <c r="BP625" s="76"/>
      <c r="BQ625" s="76"/>
      <c r="BR625" s="76"/>
      <c r="BS625" s="76"/>
      <c r="BT625" s="76"/>
      <c r="BU625" s="76"/>
      <c r="BV625" s="76"/>
      <c r="BW625" s="76"/>
      <c r="BX625" s="76"/>
      <c r="BY625" s="76"/>
      <c r="BZ625" s="76"/>
      <c r="CA625" s="76"/>
      <c r="CB625" s="76"/>
      <c r="CC625" s="76"/>
      <c r="CD625" s="76"/>
      <c r="CE625" s="76"/>
      <c r="CF625" s="76"/>
      <c r="CG625" s="76"/>
      <c r="CH625" s="76"/>
      <c r="CI625" s="76"/>
      <c r="CJ625" s="76"/>
      <c r="CK625" s="76"/>
      <c r="CL625" s="76"/>
      <c r="CM625" s="76"/>
      <c r="CN625" s="76"/>
      <c r="CO625" s="76"/>
      <c r="CP625" s="76"/>
      <c r="CQ625" s="76"/>
      <c r="CR625" s="76"/>
      <c r="CS625" s="76"/>
      <c r="CT625" s="76"/>
      <c r="CU625" s="76"/>
      <c r="CV625" s="76"/>
      <c r="CW625" s="76"/>
      <c r="CX625" s="76"/>
      <c r="CY625" s="76"/>
      <c r="CZ625" s="76"/>
      <c r="DA625" s="76"/>
      <c r="DB625" s="76"/>
      <c r="DC625" s="76"/>
      <c r="DD625" s="76"/>
      <c r="DE625" s="76"/>
      <c r="DF625" s="76"/>
      <c r="DG625" s="76"/>
      <c r="DH625" s="76"/>
      <c r="DI625" s="76"/>
      <c r="DJ625" s="76"/>
      <c r="DK625" s="76"/>
      <c r="DL625" s="76"/>
      <c r="DM625" s="76"/>
      <c r="DN625" s="76"/>
      <c r="DO625" s="76"/>
      <c r="DP625" s="76"/>
      <c r="DQ625" s="76"/>
      <c r="DR625" s="76"/>
      <c r="DS625" s="76"/>
      <c r="DT625" s="76"/>
      <c r="DU625" s="76"/>
      <c r="DV625" s="76"/>
      <c r="DW625" s="76"/>
      <c r="DX625" s="76"/>
      <c r="DY625" s="76"/>
      <c r="DZ625" s="76"/>
      <c r="EA625" s="76"/>
      <c r="EB625" s="76"/>
      <c r="EC625" s="76"/>
      <c r="ED625" s="76"/>
      <c r="EE625" s="76"/>
      <c r="EF625" s="76"/>
      <c r="EG625" s="76"/>
      <c r="EH625" s="76"/>
      <c r="EI625" s="76"/>
      <c r="EJ625" s="76"/>
      <c r="EK625" s="76"/>
      <c r="EL625" s="76"/>
      <c r="EM625" s="76"/>
      <c r="EN625" s="76"/>
      <c r="EO625" s="76"/>
      <c r="EP625" s="76"/>
      <c r="EQ625" s="76"/>
      <c r="ER625" s="76"/>
      <c r="ES625" s="76"/>
      <c r="ET625" s="76"/>
      <c r="EU625" s="76"/>
      <c r="EV625" s="76"/>
      <c r="EW625" s="76"/>
      <c r="EX625" s="76"/>
      <c r="EY625" s="76"/>
      <c r="EZ625" s="76"/>
      <c r="FA625" s="76"/>
      <c r="FB625" s="76"/>
      <c r="FC625" s="76"/>
      <c r="FD625" s="76"/>
      <c r="FE625" s="76"/>
      <c r="FF625" s="76"/>
      <c r="FG625" s="76"/>
      <c r="FH625" s="76"/>
      <c r="FI625" s="76"/>
      <c r="FJ625" s="76"/>
      <c r="FK625" s="76"/>
      <c r="FL625" s="76"/>
      <c r="FM625" s="76"/>
      <c r="FN625" s="76"/>
      <c r="FO625" s="76"/>
      <c r="FP625" s="76"/>
      <c r="FQ625" s="76"/>
      <c r="FR625" s="76"/>
      <c r="FS625" s="76"/>
      <c r="FT625" s="76"/>
      <c r="FU625" s="76"/>
      <c r="FV625" s="76"/>
      <c r="FW625" s="76"/>
      <c r="FX625" s="76"/>
      <c r="FY625" s="76"/>
      <c r="FZ625" s="76"/>
      <c r="GA625" s="76"/>
      <c r="GB625" s="76"/>
      <c r="GC625" s="76"/>
      <c r="GD625" s="76"/>
      <c r="GE625" s="76"/>
      <c r="GF625" s="76"/>
      <c r="GG625" s="76"/>
      <c r="GH625" s="76"/>
      <c r="GI625" s="76"/>
      <c r="GJ625" s="76"/>
      <c r="GK625" s="76"/>
      <c r="GL625" s="76"/>
      <c r="GM625" s="76"/>
      <c r="GN625" s="76"/>
      <c r="GO625" s="76"/>
      <c r="GP625" s="76"/>
      <c r="GQ625" s="76"/>
      <c r="GR625" s="76"/>
      <c r="GS625" s="76"/>
      <c r="GT625" s="76"/>
      <c r="GU625" s="76"/>
      <c r="GV625" s="76"/>
    </row>
    <row r="626" spans="2:204" s="156" customFormat="1" ht="18.75">
      <c r="B626" s="169">
        <v>619</v>
      </c>
      <c r="C626" s="356">
        <v>44378</v>
      </c>
      <c r="D626" s="354" t="s">
        <v>959</v>
      </c>
      <c r="E626" s="354"/>
      <c r="F626" s="406">
        <v>44398</v>
      </c>
      <c r="G626" s="11">
        <v>1</v>
      </c>
      <c r="H626" s="126" t="s">
        <v>396</v>
      </c>
      <c r="I626" s="126" t="s">
        <v>177</v>
      </c>
      <c r="J626" s="123" t="s">
        <v>233</v>
      </c>
      <c r="K626" s="123" t="s">
        <v>1356</v>
      </c>
      <c r="L626" s="238">
        <v>1.6</v>
      </c>
      <c r="M626" s="238">
        <v>1.6</v>
      </c>
      <c r="N626" s="236">
        <f t="shared" si="37"/>
        <v>0</v>
      </c>
      <c r="O626" s="127">
        <v>44002</v>
      </c>
      <c r="P626" s="42">
        <v>13.2</v>
      </c>
      <c r="Q626" s="337" t="s">
        <v>1282</v>
      </c>
      <c r="R626" s="125" t="s">
        <v>53</v>
      </c>
      <c r="S626" s="125" t="s">
        <v>32</v>
      </c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  <c r="AI626" s="76"/>
      <c r="AJ626" s="76"/>
      <c r="AK626" s="76"/>
      <c r="AL626" s="76"/>
      <c r="AM626" s="76"/>
      <c r="AN626" s="76"/>
      <c r="AO626" s="76"/>
      <c r="AP626" s="76"/>
      <c r="AQ626" s="76"/>
      <c r="AR626" s="76"/>
      <c r="AS626" s="76"/>
      <c r="AT626" s="76"/>
      <c r="AU626" s="76"/>
      <c r="AV626" s="76"/>
      <c r="AW626" s="76"/>
      <c r="AX626" s="76"/>
      <c r="AY626" s="76"/>
      <c r="AZ626" s="76"/>
      <c r="BA626" s="76"/>
      <c r="BB626" s="76"/>
      <c r="BC626" s="76"/>
      <c r="BD626" s="76"/>
      <c r="BE626" s="76"/>
      <c r="BF626" s="76"/>
      <c r="BG626" s="76"/>
      <c r="BH626" s="76"/>
      <c r="BI626" s="76"/>
      <c r="BJ626" s="76"/>
      <c r="BK626" s="76"/>
      <c r="BL626" s="76"/>
      <c r="BM626" s="76"/>
      <c r="BN626" s="76"/>
      <c r="BO626" s="76"/>
      <c r="BP626" s="76"/>
      <c r="BQ626" s="76"/>
      <c r="BR626" s="76"/>
      <c r="BS626" s="76"/>
      <c r="BT626" s="76"/>
      <c r="BU626" s="76"/>
      <c r="BV626" s="76"/>
      <c r="BW626" s="76"/>
      <c r="BX626" s="76"/>
      <c r="BY626" s="76"/>
      <c r="BZ626" s="76"/>
      <c r="CA626" s="76"/>
      <c r="CB626" s="76"/>
      <c r="CC626" s="76"/>
      <c r="CD626" s="76"/>
      <c r="CE626" s="76"/>
      <c r="CF626" s="76"/>
      <c r="CG626" s="76"/>
      <c r="CH626" s="76"/>
      <c r="CI626" s="76"/>
      <c r="CJ626" s="76"/>
      <c r="CK626" s="76"/>
      <c r="CL626" s="76"/>
      <c r="CM626" s="76"/>
      <c r="CN626" s="76"/>
      <c r="CO626" s="76"/>
      <c r="CP626" s="76"/>
      <c r="CQ626" s="76"/>
      <c r="CR626" s="76"/>
      <c r="CS626" s="76"/>
      <c r="CT626" s="76"/>
      <c r="CU626" s="76"/>
      <c r="CV626" s="76"/>
      <c r="CW626" s="76"/>
      <c r="CX626" s="76"/>
      <c r="CY626" s="76"/>
      <c r="CZ626" s="76"/>
      <c r="DA626" s="76"/>
      <c r="DB626" s="76"/>
      <c r="DC626" s="76"/>
      <c r="DD626" s="76"/>
      <c r="DE626" s="76"/>
      <c r="DF626" s="76"/>
      <c r="DG626" s="76"/>
      <c r="DH626" s="76"/>
      <c r="DI626" s="76"/>
      <c r="DJ626" s="76"/>
      <c r="DK626" s="76"/>
      <c r="DL626" s="76"/>
      <c r="DM626" s="76"/>
      <c r="DN626" s="76"/>
      <c r="DO626" s="76"/>
      <c r="DP626" s="76"/>
      <c r="DQ626" s="76"/>
      <c r="DR626" s="76"/>
      <c r="DS626" s="76"/>
      <c r="DT626" s="76"/>
      <c r="DU626" s="76"/>
      <c r="DV626" s="76"/>
      <c r="DW626" s="76"/>
      <c r="DX626" s="76"/>
      <c r="DY626" s="76"/>
      <c r="DZ626" s="76"/>
      <c r="EA626" s="76"/>
      <c r="EB626" s="76"/>
      <c r="EC626" s="76"/>
      <c r="ED626" s="76"/>
      <c r="EE626" s="76"/>
      <c r="EF626" s="76"/>
      <c r="EG626" s="76"/>
      <c r="EH626" s="76"/>
      <c r="EI626" s="76"/>
      <c r="EJ626" s="76"/>
      <c r="EK626" s="76"/>
      <c r="EL626" s="76"/>
      <c r="EM626" s="76"/>
      <c r="EN626" s="76"/>
      <c r="EO626" s="76"/>
      <c r="EP626" s="76"/>
      <c r="EQ626" s="76"/>
      <c r="ER626" s="76"/>
      <c r="ES626" s="76"/>
      <c r="ET626" s="76"/>
      <c r="EU626" s="76"/>
      <c r="EV626" s="76"/>
      <c r="EW626" s="76"/>
      <c r="EX626" s="76"/>
      <c r="EY626" s="76"/>
      <c r="EZ626" s="76"/>
      <c r="FA626" s="76"/>
      <c r="FB626" s="76"/>
      <c r="FC626" s="76"/>
      <c r="FD626" s="76"/>
      <c r="FE626" s="76"/>
      <c r="FF626" s="76"/>
      <c r="FG626" s="76"/>
      <c r="FH626" s="76"/>
      <c r="FI626" s="76"/>
      <c r="FJ626" s="76"/>
      <c r="FK626" s="76"/>
      <c r="FL626" s="76"/>
      <c r="FM626" s="76"/>
      <c r="FN626" s="76"/>
      <c r="FO626" s="76"/>
      <c r="FP626" s="76"/>
      <c r="FQ626" s="76"/>
      <c r="FR626" s="76"/>
      <c r="FS626" s="76"/>
      <c r="FT626" s="76"/>
      <c r="FU626" s="76"/>
      <c r="FV626" s="76"/>
      <c r="FW626" s="76"/>
      <c r="FX626" s="76"/>
      <c r="FY626" s="76"/>
      <c r="FZ626" s="76"/>
      <c r="GA626" s="76"/>
      <c r="GB626" s="76"/>
      <c r="GC626" s="76"/>
      <c r="GD626" s="76"/>
      <c r="GE626" s="76"/>
      <c r="GF626" s="76"/>
      <c r="GG626" s="76"/>
      <c r="GH626" s="76"/>
      <c r="GI626" s="76"/>
      <c r="GJ626" s="76"/>
      <c r="GK626" s="76"/>
      <c r="GL626" s="76"/>
      <c r="GM626" s="76"/>
      <c r="GN626" s="76"/>
      <c r="GO626" s="76"/>
      <c r="GP626" s="76"/>
      <c r="GQ626" s="76"/>
      <c r="GR626" s="76"/>
      <c r="GS626" s="76"/>
      <c r="GT626" s="76"/>
      <c r="GU626" s="76"/>
      <c r="GV626" s="76"/>
    </row>
    <row r="627" spans="2:204" s="156" customFormat="1" ht="18.75">
      <c r="B627" s="169">
        <v>620</v>
      </c>
      <c r="C627" s="356">
        <v>44378</v>
      </c>
      <c r="D627" s="354" t="s">
        <v>958</v>
      </c>
      <c r="E627" s="354"/>
      <c r="F627" s="408">
        <v>44399</v>
      </c>
      <c r="G627" s="11">
        <v>1</v>
      </c>
      <c r="H627" s="125" t="s">
        <v>805</v>
      </c>
      <c r="I627" s="125" t="s">
        <v>174</v>
      </c>
      <c r="J627" s="123" t="s">
        <v>644</v>
      </c>
      <c r="K627" s="123" t="s">
        <v>1357</v>
      </c>
      <c r="L627" s="238">
        <v>4.09</v>
      </c>
      <c r="M627" s="238">
        <v>0.5</v>
      </c>
      <c r="N627" s="236">
        <f t="shared" si="37"/>
        <v>3.59</v>
      </c>
      <c r="O627" s="127">
        <v>44132</v>
      </c>
      <c r="P627" s="42">
        <v>8.9</v>
      </c>
      <c r="Q627" s="337" t="s">
        <v>1282</v>
      </c>
      <c r="R627" s="125" t="s">
        <v>20</v>
      </c>
      <c r="S627" s="125" t="s">
        <v>69</v>
      </c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  <c r="AI627" s="76"/>
      <c r="AJ627" s="76"/>
      <c r="AK627" s="76"/>
      <c r="AL627" s="76"/>
      <c r="AM627" s="76"/>
      <c r="AN627" s="76"/>
      <c r="AO627" s="76"/>
      <c r="AP627" s="76"/>
      <c r="AQ627" s="76"/>
      <c r="AR627" s="76"/>
      <c r="AS627" s="76"/>
      <c r="AT627" s="76"/>
      <c r="AU627" s="76"/>
      <c r="AV627" s="76"/>
      <c r="AW627" s="76"/>
      <c r="AX627" s="76"/>
      <c r="AY627" s="76"/>
      <c r="AZ627" s="76"/>
      <c r="BA627" s="76"/>
      <c r="BB627" s="76"/>
      <c r="BC627" s="76"/>
      <c r="BD627" s="76"/>
      <c r="BE627" s="76"/>
      <c r="BF627" s="76"/>
      <c r="BG627" s="76"/>
      <c r="BH627" s="76"/>
      <c r="BI627" s="76"/>
      <c r="BJ627" s="76"/>
      <c r="BK627" s="76"/>
      <c r="BL627" s="76"/>
      <c r="BM627" s="76"/>
      <c r="BN627" s="76"/>
      <c r="BO627" s="76"/>
      <c r="BP627" s="76"/>
      <c r="BQ627" s="76"/>
      <c r="BR627" s="76"/>
      <c r="BS627" s="76"/>
      <c r="BT627" s="76"/>
      <c r="BU627" s="76"/>
      <c r="BV627" s="76"/>
      <c r="BW627" s="76"/>
      <c r="BX627" s="76"/>
      <c r="BY627" s="76"/>
      <c r="BZ627" s="76"/>
      <c r="CA627" s="76"/>
      <c r="CB627" s="76"/>
      <c r="CC627" s="76"/>
      <c r="CD627" s="76"/>
      <c r="CE627" s="76"/>
      <c r="CF627" s="76"/>
      <c r="CG627" s="76"/>
      <c r="CH627" s="76"/>
      <c r="CI627" s="76"/>
      <c r="CJ627" s="76"/>
      <c r="CK627" s="76"/>
      <c r="CL627" s="76"/>
      <c r="CM627" s="76"/>
      <c r="CN627" s="76"/>
      <c r="CO627" s="76"/>
      <c r="CP627" s="76"/>
      <c r="CQ627" s="76"/>
      <c r="CR627" s="76"/>
      <c r="CS627" s="76"/>
      <c r="CT627" s="76"/>
      <c r="CU627" s="76"/>
      <c r="CV627" s="76"/>
      <c r="CW627" s="76"/>
      <c r="CX627" s="76"/>
      <c r="CY627" s="76"/>
      <c r="CZ627" s="76"/>
      <c r="DA627" s="76"/>
      <c r="DB627" s="76"/>
      <c r="DC627" s="76"/>
      <c r="DD627" s="76"/>
      <c r="DE627" s="76"/>
      <c r="DF627" s="76"/>
      <c r="DG627" s="76"/>
      <c r="DH627" s="76"/>
      <c r="DI627" s="76"/>
      <c r="DJ627" s="76"/>
      <c r="DK627" s="76"/>
      <c r="DL627" s="76"/>
      <c r="DM627" s="76"/>
      <c r="DN627" s="76"/>
      <c r="DO627" s="76"/>
      <c r="DP627" s="76"/>
      <c r="DQ627" s="76"/>
      <c r="DR627" s="76"/>
      <c r="DS627" s="76"/>
      <c r="DT627" s="76"/>
      <c r="DU627" s="76"/>
      <c r="DV627" s="76"/>
      <c r="DW627" s="76"/>
      <c r="DX627" s="76"/>
      <c r="DY627" s="76"/>
      <c r="DZ627" s="76"/>
      <c r="EA627" s="76"/>
      <c r="EB627" s="76"/>
      <c r="EC627" s="76"/>
      <c r="ED627" s="76"/>
      <c r="EE627" s="76"/>
      <c r="EF627" s="76"/>
      <c r="EG627" s="76"/>
      <c r="EH627" s="76"/>
      <c r="EI627" s="76"/>
      <c r="EJ627" s="76"/>
      <c r="EK627" s="76"/>
      <c r="EL627" s="76"/>
      <c r="EM627" s="76"/>
      <c r="EN627" s="76"/>
      <c r="EO627" s="76"/>
      <c r="EP627" s="76"/>
      <c r="EQ627" s="76"/>
      <c r="ER627" s="76"/>
      <c r="ES627" s="76"/>
      <c r="ET627" s="76"/>
      <c r="EU627" s="76"/>
      <c r="EV627" s="76"/>
      <c r="EW627" s="76"/>
      <c r="EX627" s="76"/>
      <c r="EY627" s="76"/>
      <c r="EZ627" s="76"/>
      <c r="FA627" s="76"/>
      <c r="FB627" s="76"/>
      <c r="FC627" s="76"/>
      <c r="FD627" s="76"/>
      <c r="FE627" s="76"/>
      <c r="FF627" s="76"/>
      <c r="FG627" s="76"/>
      <c r="FH627" s="76"/>
      <c r="FI627" s="76"/>
      <c r="FJ627" s="76"/>
      <c r="FK627" s="76"/>
      <c r="FL627" s="76"/>
      <c r="FM627" s="76"/>
      <c r="FN627" s="76"/>
      <c r="FO627" s="76"/>
      <c r="FP627" s="76"/>
      <c r="FQ627" s="76"/>
      <c r="FR627" s="76"/>
      <c r="FS627" s="76"/>
      <c r="FT627" s="76"/>
      <c r="FU627" s="76"/>
      <c r="FV627" s="76"/>
      <c r="FW627" s="76"/>
      <c r="FX627" s="76"/>
      <c r="FY627" s="76"/>
      <c r="FZ627" s="76"/>
      <c r="GA627" s="76"/>
      <c r="GB627" s="76"/>
      <c r="GC627" s="76"/>
      <c r="GD627" s="76"/>
      <c r="GE627" s="76"/>
      <c r="GF627" s="76"/>
      <c r="GG627" s="76"/>
      <c r="GH627" s="76"/>
      <c r="GI627" s="76"/>
      <c r="GJ627" s="76"/>
      <c r="GK627" s="76"/>
      <c r="GL627" s="76"/>
      <c r="GM627" s="76"/>
      <c r="GN627" s="76"/>
      <c r="GO627" s="76"/>
      <c r="GP627" s="76"/>
      <c r="GQ627" s="76"/>
      <c r="GR627" s="76"/>
      <c r="GS627" s="76"/>
      <c r="GT627" s="76"/>
      <c r="GU627" s="76"/>
      <c r="GV627" s="76"/>
    </row>
    <row r="628" spans="2:204" s="156" customFormat="1" ht="18.75">
      <c r="B628" s="169">
        <v>621</v>
      </c>
      <c r="C628" s="356">
        <v>44378</v>
      </c>
      <c r="D628" s="354" t="s">
        <v>958</v>
      </c>
      <c r="E628" s="354"/>
      <c r="F628" s="408">
        <v>44399</v>
      </c>
      <c r="G628" s="11">
        <v>1</v>
      </c>
      <c r="H628" s="125" t="s">
        <v>805</v>
      </c>
      <c r="I628" s="125" t="s">
        <v>174</v>
      </c>
      <c r="J628" s="123" t="s">
        <v>644</v>
      </c>
      <c r="K628" s="123" t="s">
        <v>1219</v>
      </c>
      <c r="L628" s="238">
        <v>2.29</v>
      </c>
      <c r="M628" s="238">
        <v>2.2000000000000002</v>
      </c>
      <c r="N628" s="236">
        <f t="shared" si="37"/>
        <v>8.9999999999999858E-2</v>
      </c>
      <c r="O628" s="127">
        <v>44138</v>
      </c>
      <c r="P628" s="42">
        <v>8.6999999999999993</v>
      </c>
      <c r="Q628" s="337" t="s">
        <v>1282</v>
      </c>
      <c r="R628" s="125" t="s">
        <v>20</v>
      </c>
      <c r="S628" s="125" t="s">
        <v>69</v>
      </c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  <c r="AF628" s="76"/>
      <c r="AG628" s="76"/>
      <c r="AH628" s="76"/>
      <c r="AI628" s="76"/>
      <c r="AJ628" s="76"/>
      <c r="AK628" s="76"/>
      <c r="AL628" s="76"/>
      <c r="AM628" s="76"/>
      <c r="AN628" s="76"/>
      <c r="AO628" s="76"/>
      <c r="AP628" s="76"/>
      <c r="AQ628" s="76"/>
      <c r="AR628" s="76"/>
      <c r="AS628" s="76"/>
      <c r="AT628" s="76"/>
      <c r="AU628" s="76"/>
      <c r="AV628" s="76"/>
      <c r="AW628" s="76"/>
      <c r="AX628" s="76"/>
      <c r="AY628" s="76"/>
      <c r="AZ628" s="76"/>
      <c r="BA628" s="76"/>
      <c r="BB628" s="76"/>
      <c r="BC628" s="76"/>
      <c r="BD628" s="76"/>
      <c r="BE628" s="76"/>
      <c r="BF628" s="76"/>
      <c r="BG628" s="76"/>
      <c r="BH628" s="76"/>
      <c r="BI628" s="76"/>
      <c r="BJ628" s="76"/>
      <c r="BK628" s="76"/>
      <c r="BL628" s="76"/>
      <c r="BM628" s="76"/>
      <c r="BN628" s="76"/>
      <c r="BO628" s="76"/>
      <c r="BP628" s="76"/>
      <c r="BQ628" s="76"/>
      <c r="BR628" s="76"/>
      <c r="BS628" s="76"/>
      <c r="BT628" s="76"/>
      <c r="BU628" s="76"/>
      <c r="BV628" s="76"/>
      <c r="BW628" s="76"/>
      <c r="BX628" s="76"/>
      <c r="BY628" s="76"/>
      <c r="BZ628" s="76"/>
      <c r="CA628" s="76"/>
      <c r="CB628" s="76"/>
      <c r="CC628" s="76"/>
      <c r="CD628" s="76"/>
      <c r="CE628" s="76"/>
      <c r="CF628" s="76"/>
      <c r="CG628" s="76"/>
      <c r="CH628" s="76"/>
      <c r="CI628" s="76"/>
      <c r="CJ628" s="76"/>
      <c r="CK628" s="76"/>
      <c r="CL628" s="76"/>
      <c r="CM628" s="76"/>
      <c r="CN628" s="76"/>
      <c r="CO628" s="76"/>
      <c r="CP628" s="76"/>
      <c r="CQ628" s="76"/>
      <c r="CR628" s="76"/>
      <c r="CS628" s="76"/>
      <c r="CT628" s="76"/>
      <c r="CU628" s="76"/>
      <c r="CV628" s="76"/>
      <c r="CW628" s="76"/>
      <c r="CX628" s="76"/>
      <c r="CY628" s="76"/>
      <c r="CZ628" s="76"/>
      <c r="DA628" s="76"/>
      <c r="DB628" s="76"/>
      <c r="DC628" s="76"/>
      <c r="DD628" s="76"/>
      <c r="DE628" s="76"/>
      <c r="DF628" s="76"/>
      <c r="DG628" s="76"/>
      <c r="DH628" s="76"/>
      <c r="DI628" s="76"/>
      <c r="DJ628" s="76"/>
      <c r="DK628" s="76"/>
      <c r="DL628" s="76"/>
      <c r="DM628" s="76"/>
      <c r="DN628" s="76"/>
      <c r="DO628" s="76"/>
      <c r="DP628" s="76"/>
      <c r="DQ628" s="76"/>
      <c r="DR628" s="76"/>
      <c r="DS628" s="76"/>
      <c r="DT628" s="76"/>
      <c r="DU628" s="76"/>
      <c r="DV628" s="76"/>
      <c r="DW628" s="76"/>
      <c r="DX628" s="76"/>
      <c r="DY628" s="76"/>
      <c r="DZ628" s="76"/>
      <c r="EA628" s="76"/>
      <c r="EB628" s="76"/>
      <c r="EC628" s="76"/>
      <c r="ED628" s="76"/>
      <c r="EE628" s="76"/>
      <c r="EF628" s="76"/>
      <c r="EG628" s="76"/>
      <c r="EH628" s="76"/>
      <c r="EI628" s="76"/>
      <c r="EJ628" s="76"/>
      <c r="EK628" s="76"/>
      <c r="EL628" s="76"/>
      <c r="EM628" s="76"/>
      <c r="EN628" s="76"/>
      <c r="EO628" s="76"/>
      <c r="EP628" s="76"/>
      <c r="EQ628" s="76"/>
      <c r="ER628" s="76"/>
      <c r="ES628" s="76"/>
      <c r="ET628" s="76"/>
      <c r="EU628" s="76"/>
      <c r="EV628" s="76"/>
      <c r="EW628" s="76"/>
      <c r="EX628" s="76"/>
      <c r="EY628" s="76"/>
      <c r="EZ628" s="76"/>
      <c r="FA628" s="76"/>
      <c r="FB628" s="76"/>
      <c r="FC628" s="76"/>
      <c r="FD628" s="76"/>
      <c r="FE628" s="76"/>
      <c r="FF628" s="76"/>
      <c r="FG628" s="76"/>
      <c r="FH628" s="76"/>
      <c r="FI628" s="76"/>
      <c r="FJ628" s="76"/>
      <c r="FK628" s="76"/>
      <c r="FL628" s="76"/>
      <c r="FM628" s="76"/>
      <c r="FN628" s="76"/>
      <c r="FO628" s="76"/>
      <c r="FP628" s="76"/>
      <c r="FQ628" s="76"/>
      <c r="FR628" s="76"/>
      <c r="FS628" s="76"/>
      <c r="FT628" s="76"/>
      <c r="FU628" s="76"/>
      <c r="FV628" s="76"/>
      <c r="FW628" s="76"/>
      <c r="FX628" s="76"/>
      <c r="FY628" s="76"/>
      <c r="FZ628" s="76"/>
      <c r="GA628" s="76"/>
      <c r="GB628" s="76"/>
      <c r="GC628" s="76"/>
      <c r="GD628" s="76"/>
      <c r="GE628" s="76"/>
      <c r="GF628" s="76"/>
      <c r="GG628" s="76"/>
      <c r="GH628" s="76"/>
      <c r="GI628" s="76"/>
      <c r="GJ628" s="76"/>
      <c r="GK628" s="76"/>
      <c r="GL628" s="76"/>
      <c r="GM628" s="76"/>
      <c r="GN628" s="76"/>
      <c r="GO628" s="76"/>
      <c r="GP628" s="76"/>
      <c r="GQ628" s="76"/>
      <c r="GR628" s="76"/>
      <c r="GS628" s="76"/>
      <c r="GT628" s="76"/>
      <c r="GU628" s="76"/>
      <c r="GV628" s="76"/>
    </row>
    <row r="629" spans="2:204" s="156" customFormat="1" ht="18.75">
      <c r="B629" s="169">
        <v>622</v>
      </c>
      <c r="C629" s="356">
        <v>44378</v>
      </c>
      <c r="D629" s="354" t="s">
        <v>958</v>
      </c>
      <c r="E629" s="354"/>
      <c r="F629" s="408">
        <v>44399</v>
      </c>
      <c r="G629" s="11">
        <v>1</v>
      </c>
      <c r="H629" s="125" t="s">
        <v>36</v>
      </c>
      <c r="I629" s="125" t="s">
        <v>71</v>
      </c>
      <c r="J629" s="123" t="s">
        <v>644</v>
      </c>
      <c r="K629" s="123" t="s">
        <v>1355</v>
      </c>
      <c r="L629" s="238">
        <v>4.66</v>
      </c>
      <c r="M629" s="238">
        <v>3</v>
      </c>
      <c r="N629" s="236">
        <f t="shared" si="37"/>
        <v>1.6600000000000001</v>
      </c>
      <c r="O629" s="127">
        <v>44131</v>
      </c>
      <c r="P629" s="42">
        <v>8.9333333333333336</v>
      </c>
      <c r="Q629" s="337" t="s">
        <v>1282</v>
      </c>
      <c r="R629" s="125" t="s">
        <v>20</v>
      </c>
      <c r="S629" s="125" t="s">
        <v>69</v>
      </c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  <c r="AF629" s="76"/>
      <c r="AG629" s="76"/>
      <c r="AH629" s="76"/>
      <c r="AI629" s="76"/>
      <c r="AJ629" s="76"/>
      <c r="AK629" s="76"/>
      <c r="AL629" s="76"/>
      <c r="AM629" s="76"/>
      <c r="AN629" s="76"/>
      <c r="AO629" s="76"/>
      <c r="AP629" s="76"/>
      <c r="AQ629" s="76"/>
      <c r="AR629" s="76"/>
      <c r="AS629" s="76"/>
      <c r="AT629" s="76"/>
      <c r="AU629" s="76"/>
      <c r="AV629" s="76"/>
      <c r="AW629" s="76"/>
      <c r="AX629" s="76"/>
      <c r="AY629" s="76"/>
      <c r="AZ629" s="76"/>
      <c r="BA629" s="76"/>
      <c r="BB629" s="76"/>
      <c r="BC629" s="76"/>
      <c r="BD629" s="76"/>
      <c r="BE629" s="76"/>
      <c r="BF629" s="76"/>
      <c r="BG629" s="76"/>
      <c r="BH629" s="76"/>
      <c r="BI629" s="76"/>
      <c r="BJ629" s="76"/>
      <c r="BK629" s="76"/>
      <c r="BL629" s="76"/>
      <c r="BM629" s="76"/>
      <c r="BN629" s="76"/>
      <c r="BO629" s="76"/>
      <c r="BP629" s="76"/>
      <c r="BQ629" s="76"/>
      <c r="BR629" s="76"/>
      <c r="BS629" s="76"/>
      <c r="BT629" s="76"/>
      <c r="BU629" s="76"/>
      <c r="BV629" s="76"/>
      <c r="BW629" s="76"/>
      <c r="BX629" s="76"/>
      <c r="BY629" s="76"/>
      <c r="BZ629" s="76"/>
      <c r="CA629" s="76"/>
      <c r="CB629" s="76"/>
      <c r="CC629" s="76"/>
      <c r="CD629" s="76"/>
      <c r="CE629" s="76"/>
      <c r="CF629" s="76"/>
      <c r="CG629" s="76"/>
      <c r="CH629" s="76"/>
      <c r="CI629" s="76"/>
      <c r="CJ629" s="76"/>
      <c r="CK629" s="76"/>
      <c r="CL629" s="76"/>
      <c r="CM629" s="76"/>
      <c r="CN629" s="76"/>
      <c r="CO629" s="76"/>
      <c r="CP629" s="76"/>
      <c r="CQ629" s="76"/>
      <c r="CR629" s="76"/>
      <c r="CS629" s="76"/>
      <c r="CT629" s="76"/>
      <c r="CU629" s="76"/>
      <c r="CV629" s="76"/>
      <c r="CW629" s="76"/>
      <c r="CX629" s="76"/>
      <c r="CY629" s="76"/>
      <c r="CZ629" s="76"/>
      <c r="DA629" s="76"/>
      <c r="DB629" s="76"/>
      <c r="DC629" s="76"/>
      <c r="DD629" s="76"/>
      <c r="DE629" s="76"/>
      <c r="DF629" s="76"/>
      <c r="DG629" s="76"/>
      <c r="DH629" s="76"/>
      <c r="DI629" s="76"/>
      <c r="DJ629" s="76"/>
      <c r="DK629" s="76"/>
      <c r="DL629" s="76"/>
      <c r="DM629" s="76"/>
      <c r="DN629" s="76"/>
      <c r="DO629" s="76"/>
      <c r="DP629" s="76"/>
      <c r="DQ629" s="76"/>
      <c r="DR629" s="76"/>
      <c r="DS629" s="76"/>
      <c r="DT629" s="76"/>
      <c r="DU629" s="76"/>
      <c r="DV629" s="76"/>
      <c r="DW629" s="76"/>
      <c r="DX629" s="76"/>
      <c r="DY629" s="76"/>
      <c r="DZ629" s="76"/>
      <c r="EA629" s="76"/>
      <c r="EB629" s="76"/>
      <c r="EC629" s="76"/>
      <c r="ED629" s="76"/>
      <c r="EE629" s="76"/>
      <c r="EF629" s="76"/>
      <c r="EG629" s="76"/>
      <c r="EH629" s="76"/>
      <c r="EI629" s="76"/>
      <c r="EJ629" s="76"/>
      <c r="EK629" s="76"/>
      <c r="EL629" s="76"/>
      <c r="EM629" s="76"/>
      <c r="EN629" s="76"/>
      <c r="EO629" s="76"/>
      <c r="EP629" s="76"/>
      <c r="EQ629" s="76"/>
      <c r="ER629" s="76"/>
      <c r="ES629" s="76"/>
      <c r="ET629" s="76"/>
      <c r="EU629" s="76"/>
      <c r="EV629" s="76"/>
      <c r="EW629" s="76"/>
      <c r="EX629" s="76"/>
      <c r="EY629" s="76"/>
      <c r="EZ629" s="76"/>
      <c r="FA629" s="76"/>
      <c r="FB629" s="76"/>
      <c r="FC629" s="76"/>
      <c r="FD629" s="76"/>
      <c r="FE629" s="76"/>
      <c r="FF629" s="76"/>
      <c r="FG629" s="76"/>
      <c r="FH629" s="76"/>
      <c r="FI629" s="76"/>
      <c r="FJ629" s="76"/>
      <c r="FK629" s="76"/>
      <c r="FL629" s="76"/>
      <c r="FM629" s="76"/>
      <c r="FN629" s="76"/>
      <c r="FO629" s="76"/>
      <c r="FP629" s="76"/>
      <c r="FQ629" s="76"/>
      <c r="FR629" s="76"/>
      <c r="FS629" s="76"/>
      <c r="FT629" s="76"/>
      <c r="FU629" s="76"/>
      <c r="FV629" s="76"/>
      <c r="FW629" s="76"/>
      <c r="FX629" s="76"/>
      <c r="FY629" s="76"/>
      <c r="FZ629" s="76"/>
      <c r="GA629" s="76"/>
      <c r="GB629" s="76"/>
      <c r="GC629" s="76"/>
      <c r="GD629" s="76"/>
      <c r="GE629" s="76"/>
      <c r="GF629" s="76"/>
      <c r="GG629" s="76"/>
      <c r="GH629" s="76"/>
      <c r="GI629" s="76"/>
      <c r="GJ629" s="76"/>
      <c r="GK629" s="76"/>
      <c r="GL629" s="76"/>
      <c r="GM629" s="76"/>
      <c r="GN629" s="76"/>
      <c r="GO629" s="76"/>
      <c r="GP629" s="76"/>
      <c r="GQ629" s="76"/>
      <c r="GR629" s="76"/>
      <c r="GS629" s="76"/>
      <c r="GT629" s="76"/>
      <c r="GU629" s="76"/>
      <c r="GV629" s="76"/>
    </row>
    <row r="630" spans="2:204" s="156" customFormat="1" ht="18.75">
      <c r="B630" s="169">
        <v>623</v>
      </c>
      <c r="C630" s="356">
        <v>44378</v>
      </c>
      <c r="D630" s="354" t="s">
        <v>958</v>
      </c>
      <c r="E630" s="354"/>
      <c r="F630" s="408">
        <v>44399</v>
      </c>
      <c r="G630" s="11">
        <v>1</v>
      </c>
      <c r="H630" s="125" t="s">
        <v>36</v>
      </c>
      <c r="I630" s="125" t="s">
        <v>71</v>
      </c>
      <c r="J630" s="123" t="s">
        <v>644</v>
      </c>
      <c r="K630" s="123" t="s">
        <v>1358</v>
      </c>
      <c r="L630" s="238">
        <v>4.17</v>
      </c>
      <c r="M630" s="238">
        <v>3.17</v>
      </c>
      <c r="N630" s="236">
        <f t="shared" si="37"/>
        <v>1</v>
      </c>
      <c r="O630" s="127">
        <v>44130</v>
      </c>
      <c r="P630" s="42">
        <v>8.9666666666666668</v>
      </c>
      <c r="Q630" s="337" t="s">
        <v>1282</v>
      </c>
      <c r="R630" s="125" t="s">
        <v>20</v>
      </c>
      <c r="S630" s="125" t="s">
        <v>69</v>
      </c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  <c r="AF630" s="76"/>
      <c r="AG630" s="76"/>
      <c r="AH630" s="76"/>
      <c r="AI630" s="76"/>
      <c r="AJ630" s="76"/>
      <c r="AK630" s="76"/>
      <c r="AL630" s="76"/>
      <c r="AM630" s="76"/>
      <c r="AN630" s="76"/>
      <c r="AO630" s="76"/>
      <c r="AP630" s="76"/>
      <c r="AQ630" s="76"/>
      <c r="AR630" s="76"/>
      <c r="AS630" s="76"/>
      <c r="AT630" s="76"/>
      <c r="AU630" s="76"/>
      <c r="AV630" s="76"/>
      <c r="AW630" s="76"/>
      <c r="AX630" s="76"/>
      <c r="AY630" s="76"/>
      <c r="AZ630" s="76"/>
      <c r="BA630" s="76"/>
      <c r="BB630" s="76"/>
      <c r="BC630" s="76"/>
      <c r="BD630" s="76"/>
      <c r="BE630" s="76"/>
      <c r="BF630" s="76"/>
      <c r="BG630" s="76"/>
      <c r="BH630" s="76"/>
      <c r="BI630" s="76"/>
      <c r="BJ630" s="76"/>
      <c r="BK630" s="76"/>
      <c r="BL630" s="76"/>
      <c r="BM630" s="76"/>
      <c r="BN630" s="76"/>
      <c r="BO630" s="76"/>
      <c r="BP630" s="76"/>
      <c r="BQ630" s="76"/>
      <c r="BR630" s="76"/>
      <c r="BS630" s="76"/>
      <c r="BT630" s="76"/>
      <c r="BU630" s="76"/>
      <c r="BV630" s="76"/>
      <c r="BW630" s="76"/>
      <c r="BX630" s="76"/>
      <c r="BY630" s="76"/>
      <c r="BZ630" s="76"/>
      <c r="CA630" s="76"/>
      <c r="CB630" s="76"/>
      <c r="CC630" s="76"/>
      <c r="CD630" s="76"/>
      <c r="CE630" s="76"/>
      <c r="CF630" s="76"/>
      <c r="CG630" s="76"/>
      <c r="CH630" s="76"/>
      <c r="CI630" s="76"/>
      <c r="CJ630" s="76"/>
      <c r="CK630" s="76"/>
      <c r="CL630" s="76"/>
      <c r="CM630" s="76"/>
      <c r="CN630" s="76"/>
      <c r="CO630" s="76"/>
      <c r="CP630" s="76"/>
      <c r="CQ630" s="76"/>
      <c r="CR630" s="76"/>
      <c r="CS630" s="76"/>
      <c r="CT630" s="76"/>
      <c r="CU630" s="76"/>
      <c r="CV630" s="76"/>
      <c r="CW630" s="76"/>
      <c r="CX630" s="76"/>
      <c r="CY630" s="76"/>
      <c r="CZ630" s="76"/>
      <c r="DA630" s="76"/>
      <c r="DB630" s="76"/>
      <c r="DC630" s="76"/>
      <c r="DD630" s="76"/>
      <c r="DE630" s="76"/>
      <c r="DF630" s="76"/>
      <c r="DG630" s="76"/>
      <c r="DH630" s="76"/>
      <c r="DI630" s="76"/>
      <c r="DJ630" s="76"/>
      <c r="DK630" s="76"/>
      <c r="DL630" s="76"/>
      <c r="DM630" s="76"/>
      <c r="DN630" s="76"/>
      <c r="DO630" s="76"/>
      <c r="DP630" s="76"/>
      <c r="DQ630" s="76"/>
      <c r="DR630" s="76"/>
      <c r="DS630" s="76"/>
      <c r="DT630" s="76"/>
      <c r="DU630" s="76"/>
      <c r="DV630" s="76"/>
      <c r="DW630" s="76"/>
      <c r="DX630" s="76"/>
      <c r="DY630" s="76"/>
      <c r="DZ630" s="76"/>
      <c r="EA630" s="76"/>
      <c r="EB630" s="76"/>
      <c r="EC630" s="76"/>
      <c r="ED630" s="76"/>
      <c r="EE630" s="76"/>
      <c r="EF630" s="76"/>
      <c r="EG630" s="76"/>
      <c r="EH630" s="76"/>
      <c r="EI630" s="76"/>
      <c r="EJ630" s="76"/>
      <c r="EK630" s="76"/>
      <c r="EL630" s="76"/>
      <c r="EM630" s="76"/>
      <c r="EN630" s="76"/>
      <c r="EO630" s="76"/>
      <c r="EP630" s="76"/>
      <c r="EQ630" s="76"/>
      <c r="ER630" s="76"/>
      <c r="ES630" s="76"/>
      <c r="ET630" s="76"/>
      <c r="EU630" s="76"/>
      <c r="EV630" s="76"/>
      <c r="EW630" s="76"/>
      <c r="EX630" s="76"/>
      <c r="EY630" s="76"/>
      <c r="EZ630" s="76"/>
      <c r="FA630" s="76"/>
      <c r="FB630" s="76"/>
      <c r="FC630" s="76"/>
      <c r="FD630" s="76"/>
      <c r="FE630" s="76"/>
      <c r="FF630" s="76"/>
      <c r="FG630" s="76"/>
      <c r="FH630" s="76"/>
      <c r="FI630" s="76"/>
      <c r="FJ630" s="76"/>
      <c r="FK630" s="76"/>
      <c r="FL630" s="76"/>
      <c r="FM630" s="76"/>
      <c r="FN630" s="76"/>
      <c r="FO630" s="76"/>
      <c r="FP630" s="76"/>
      <c r="FQ630" s="76"/>
      <c r="FR630" s="76"/>
      <c r="FS630" s="76"/>
      <c r="FT630" s="76"/>
      <c r="FU630" s="76"/>
      <c r="FV630" s="76"/>
      <c r="FW630" s="76"/>
      <c r="FX630" s="76"/>
      <c r="FY630" s="76"/>
      <c r="FZ630" s="76"/>
      <c r="GA630" s="76"/>
      <c r="GB630" s="76"/>
      <c r="GC630" s="76"/>
      <c r="GD630" s="76"/>
      <c r="GE630" s="76"/>
      <c r="GF630" s="76"/>
      <c r="GG630" s="76"/>
      <c r="GH630" s="76"/>
      <c r="GI630" s="76"/>
      <c r="GJ630" s="76"/>
      <c r="GK630" s="76"/>
      <c r="GL630" s="76"/>
      <c r="GM630" s="76"/>
      <c r="GN630" s="76"/>
      <c r="GO630" s="76"/>
      <c r="GP630" s="76"/>
      <c r="GQ630" s="76"/>
      <c r="GR630" s="76"/>
      <c r="GS630" s="76"/>
      <c r="GT630" s="76"/>
      <c r="GU630" s="76"/>
      <c r="GV630" s="76"/>
    </row>
    <row r="631" spans="2:204" s="156" customFormat="1" ht="18.75">
      <c r="B631" s="169">
        <v>624</v>
      </c>
      <c r="C631" s="356">
        <v>44378</v>
      </c>
      <c r="D631" s="354" t="s">
        <v>958</v>
      </c>
      <c r="E631" s="354"/>
      <c r="F631" s="408">
        <v>44399</v>
      </c>
      <c r="G631" s="11">
        <v>1</v>
      </c>
      <c r="H631" s="125" t="s">
        <v>36</v>
      </c>
      <c r="I631" s="125" t="s">
        <v>71</v>
      </c>
      <c r="J631" s="123" t="s">
        <v>1190</v>
      </c>
      <c r="K631" s="123" t="s">
        <v>1359</v>
      </c>
      <c r="L631" s="238">
        <v>1.58</v>
      </c>
      <c r="M631" s="238">
        <v>1.58</v>
      </c>
      <c r="N631" s="236">
        <f t="shared" si="37"/>
        <v>0</v>
      </c>
      <c r="O631" s="127">
        <v>44077</v>
      </c>
      <c r="P631" s="42">
        <v>10.733333333333333</v>
      </c>
      <c r="Q631" s="337" t="s">
        <v>1282</v>
      </c>
      <c r="R631" s="125" t="s">
        <v>52</v>
      </c>
      <c r="S631" s="125" t="s">
        <v>140</v>
      </c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  <c r="AF631" s="76"/>
      <c r="AG631" s="76"/>
      <c r="AH631" s="76"/>
      <c r="AI631" s="76"/>
      <c r="AJ631" s="76"/>
      <c r="AK631" s="76"/>
      <c r="AL631" s="76"/>
      <c r="AM631" s="76"/>
      <c r="AN631" s="76"/>
      <c r="AO631" s="76"/>
      <c r="AP631" s="76"/>
      <c r="AQ631" s="76"/>
      <c r="AR631" s="76"/>
      <c r="AS631" s="76"/>
      <c r="AT631" s="76"/>
      <c r="AU631" s="76"/>
      <c r="AV631" s="76"/>
      <c r="AW631" s="76"/>
      <c r="AX631" s="76"/>
      <c r="AY631" s="76"/>
      <c r="AZ631" s="76"/>
      <c r="BA631" s="76"/>
      <c r="BB631" s="76"/>
      <c r="BC631" s="76"/>
      <c r="BD631" s="76"/>
      <c r="BE631" s="76"/>
      <c r="BF631" s="76"/>
      <c r="BG631" s="76"/>
      <c r="BH631" s="76"/>
      <c r="BI631" s="76"/>
      <c r="BJ631" s="76"/>
      <c r="BK631" s="76"/>
      <c r="BL631" s="76"/>
      <c r="BM631" s="76"/>
      <c r="BN631" s="76"/>
      <c r="BO631" s="76"/>
      <c r="BP631" s="76"/>
      <c r="BQ631" s="76"/>
      <c r="BR631" s="76"/>
      <c r="BS631" s="76"/>
      <c r="BT631" s="76"/>
      <c r="BU631" s="76"/>
      <c r="BV631" s="76"/>
      <c r="BW631" s="76"/>
      <c r="BX631" s="76"/>
      <c r="BY631" s="76"/>
      <c r="BZ631" s="76"/>
      <c r="CA631" s="76"/>
      <c r="CB631" s="76"/>
      <c r="CC631" s="76"/>
      <c r="CD631" s="76"/>
      <c r="CE631" s="76"/>
      <c r="CF631" s="76"/>
      <c r="CG631" s="76"/>
      <c r="CH631" s="76"/>
      <c r="CI631" s="76"/>
      <c r="CJ631" s="76"/>
      <c r="CK631" s="76"/>
      <c r="CL631" s="76"/>
      <c r="CM631" s="76"/>
      <c r="CN631" s="76"/>
      <c r="CO631" s="76"/>
      <c r="CP631" s="76"/>
      <c r="CQ631" s="76"/>
      <c r="CR631" s="76"/>
      <c r="CS631" s="76"/>
      <c r="CT631" s="76"/>
      <c r="CU631" s="76"/>
      <c r="CV631" s="76"/>
      <c r="CW631" s="76"/>
      <c r="CX631" s="76"/>
      <c r="CY631" s="76"/>
      <c r="CZ631" s="76"/>
      <c r="DA631" s="76"/>
      <c r="DB631" s="76"/>
      <c r="DC631" s="76"/>
      <c r="DD631" s="76"/>
      <c r="DE631" s="76"/>
      <c r="DF631" s="76"/>
      <c r="DG631" s="76"/>
      <c r="DH631" s="76"/>
      <c r="DI631" s="76"/>
      <c r="DJ631" s="76"/>
      <c r="DK631" s="76"/>
      <c r="DL631" s="76"/>
      <c r="DM631" s="76"/>
      <c r="DN631" s="76"/>
      <c r="DO631" s="76"/>
      <c r="DP631" s="76"/>
      <c r="DQ631" s="76"/>
      <c r="DR631" s="76"/>
      <c r="DS631" s="76"/>
      <c r="DT631" s="76"/>
      <c r="DU631" s="76"/>
      <c r="DV631" s="76"/>
      <c r="DW631" s="76"/>
      <c r="DX631" s="76"/>
      <c r="DY631" s="76"/>
      <c r="DZ631" s="76"/>
      <c r="EA631" s="76"/>
      <c r="EB631" s="76"/>
      <c r="EC631" s="76"/>
      <c r="ED631" s="76"/>
      <c r="EE631" s="76"/>
      <c r="EF631" s="76"/>
      <c r="EG631" s="76"/>
      <c r="EH631" s="76"/>
      <c r="EI631" s="76"/>
      <c r="EJ631" s="76"/>
      <c r="EK631" s="76"/>
      <c r="EL631" s="76"/>
      <c r="EM631" s="76"/>
      <c r="EN631" s="76"/>
      <c r="EO631" s="76"/>
      <c r="EP631" s="76"/>
      <c r="EQ631" s="76"/>
      <c r="ER631" s="76"/>
      <c r="ES631" s="76"/>
      <c r="ET631" s="76"/>
      <c r="EU631" s="76"/>
      <c r="EV631" s="76"/>
      <c r="EW631" s="76"/>
      <c r="EX631" s="76"/>
      <c r="EY631" s="76"/>
      <c r="EZ631" s="76"/>
      <c r="FA631" s="76"/>
      <c r="FB631" s="76"/>
      <c r="FC631" s="76"/>
      <c r="FD631" s="76"/>
      <c r="FE631" s="76"/>
      <c r="FF631" s="76"/>
      <c r="FG631" s="76"/>
      <c r="FH631" s="76"/>
      <c r="FI631" s="76"/>
      <c r="FJ631" s="76"/>
      <c r="FK631" s="76"/>
      <c r="FL631" s="76"/>
      <c r="FM631" s="76"/>
      <c r="FN631" s="76"/>
      <c r="FO631" s="76"/>
      <c r="FP631" s="76"/>
      <c r="FQ631" s="76"/>
      <c r="FR631" s="76"/>
      <c r="FS631" s="76"/>
      <c r="FT631" s="76"/>
      <c r="FU631" s="76"/>
      <c r="FV631" s="76"/>
      <c r="FW631" s="76"/>
      <c r="FX631" s="76"/>
      <c r="FY631" s="76"/>
      <c r="FZ631" s="76"/>
      <c r="GA631" s="76"/>
      <c r="GB631" s="76"/>
      <c r="GC631" s="76"/>
      <c r="GD631" s="76"/>
      <c r="GE631" s="76"/>
      <c r="GF631" s="76"/>
      <c r="GG631" s="76"/>
      <c r="GH631" s="76"/>
      <c r="GI631" s="76"/>
      <c r="GJ631" s="76"/>
      <c r="GK631" s="76"/>
      <c r="GL631" s="76"/>
      <c r="GM631" s="76"/>
      <c r="GN631" s="76"/>
      <c r="GO631" s="76"/>
      <c r="GP631" s="76"/>
      <c r="GQ631" s="76"/>
      <c r="GR631" s="76"/>
      <c r="GS631" s="76"/>
      <c r="GT631" s="76"/>
      <c r="GU631" s="76"/>
      <c r="GV631" s="76"/>
    </row>
    <row r="632" spans="2:204" s="156" customFormat="1" ht="18.75">
      <c r="B632" s="169">
        <v>625</v>
      </c>
      <c r="C632" s="356">
        <v>44378</v>
      </c>
      <c r="D632" s="354" t="s">
        <v>958</v>
      </c>
      <c r="E632" s="354"/>
      <c r="F632" s="408">
        <v>44399</v>
      </c>
      <c r="G632" s="11">
        <v>1</v>
      </c>
      <c r="H632" s="126" t="s">
        <v>36</v>
      </c>
      <c r="I632" s="126" t="s">
        <v>71</v>
      </c>
      <c r="J632" s="123" t="s">
        <v>366</v>
      </c>
      <c r="K632" s="123" t="s">
        <v>437</v>
      </c>
      <c r="L632" s="238">
        <v>5.0599999999999996</v>
      </c>
      <c r="M632" s="238">
        <v>4.9000000000000004</v>
      </c>
      <c r="N632" s="236">
        <f t="shared" si="37"/>
        <v>0.15999999999999925</v>
      </c>
      <c r="O632" s="127">
        <v>44073</v>
      </c>
      <c r="P632" s="42">
        <v>10.866666666666667</v>
      </c>
      <c r="Q632" s="337" t="s">
        <v>1282</v>
      </c>
      <c r="R632" s="125" t="s">
        <v>20</v>
      </c>
      <c r="S632" s="125" t="s">
        <v>69</v>
      </c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  <c r="AF632" s="76"/>
      <c r="AG632" s="76"/>
      <c r="AH632" s="76"/>
      <c r="AI632" s="76"/>
      <c r="AJ632" s="76"/>
      <c r="AK632" s="76"/>
      <c r="AL632" s="76"/>
      <c r="AM632" s="76"/>
      <c r="AN632" s="76"/>
      <c r="AO632" s="76"/>
      <c r="AP632" s="76"/>
      <c r="AQ632" s="76"/>
      <c r="AR632" s="76"/>
      <c r="AS632" s="76"/>
      <c r="AT632" s="76"/>
      <c r="AU632" s="76"/>
      <c r="AV632" s="76"/>
      <c r="AW632" s="76"/>
      <c r="AX632" s="76"/>
      <c r="AY632" s="76"/>
      <c r="AZ632" s="76"/>
      <c r="BA632" s="76"/>
      <c r="BB632" s="76"/>
      <c r="BC632" s="76"/>
      <c r="BD632" s="76"/>
      <c r="BE632" s="76"/>
      <c r="BF632" s="76"/>
      <c r="BG632" s="76"/>
      <c r="BH632" s="76"/>
      <c r="BI632" s="76"/>
      <c r="BJ632" s="76"/>
      <c r="BK632" s="76"/>
      <c r="BL632" s="76"/>
      <c r="BM632" s="76"/>
      <c r="BN632" s="76"/>
      <c r="BO632" s="76"/>
      <c r="BP632" s="76"/>
      <c r="BQ632" s="76"/>
      <c r="BR632" s="76"/>
      <c r="BS632" s="76"/>
      <c r="BT632" s="76"/>
      <c r="BU632" s="76"/>
      <c r="BV632" s="76"/>
      <c r="BW632" s="76"/>
      <c r="BX632" s="76"/>
      <c r="BY632" s="76"/>
      <c r="BZ632" s="76"/>
      <c r="CA632" s="76"/>
      <c r="CB632" s="76"/>
      <c r="CC632" s="76"/>
      <c r="CD632" s="76"/>
      <c r="CE632" s="76"/>
      <c r="CF632" s="76"/>
      <c r="CG632" s="76"/>
      <c r="CH632" s="76"/>
      <c r="CI632" s="76"/>
      <c r="CJ632" s="76"/>
      <c r="CK632" s="76"/>
      <c r="CL632" s="76"/>
      <c r="CM632" s="76"/>
      <c r="CN632" s="76"/>
      <c r="CO632" s="76"/>
      <c r="CP632" s="76"/>
      <c r="CQ632" s="76"/>
      <c r="CR632" s="76"/>
      <c r="CS632" s="76"/>
      <c r="CT632" s="76"/>
      <c r="CU632" s="76"/>
      <c r="CV632" s="76"/>
      <c r="CW632" s="76"/>
      <c r="CX632" s="76"/>
      <c r="CY632" s="76"/>
      <c r="CZ632" s="76"/>
      <c r="DA632" s="76"/>
      <c r="DB632" s="76"/>
      <c r="DC632" s="76"/>
      <c r="DD632" s="76"/>
      <c r="DE632" s="76"/>
      <c r="DF632" s="76"/>
      <c r="DG632" s="76"/>
      <c r="DH632" s="76"/>
      <c r="DI632" s="76"/>
      <c r="DJ632" s="76"/>
      <c r="DK632" s="76"/>
      <c r="DL632" s="76"/>
      <c r="DM632" s="76"/>
      <c r="DN632" s="76"/>
      <c r="DO632" s="76"/>
      <c r="DP632" s="76"/>
      <c r="DQ632" s="76"/>
      <c r="DR632" s="76"/>
      <c r="DS632" s="76"/>
      <c r="DT632" s="76"/>
      <c r="DU632" s="76"/>
      <c r="DV632" s="76"/>
      <c r="DW632" s="76"/>
      <c r="DX632" s="76"/>
      <c r="DY632" s="76"/>
      <c r="DZ632" s="76"/>
      <c r="EA632" s="76"/>
      <c r="EB632" s="76"/>
      <c r="EC632" s="76"/>
      <c r="ED632" s="76"/>
      <c r="EE632" s="76"/>
      <c r="EF632" s="76"/>
      <c r="EG632" s="76"/>
      <c r="EH632" s="76"/>
      <c r="EI632" s="76"/>
      <c r="EJ632" s="76"/>
      <c r="EK632" s="76"/>
      <c r="EL632" s="76"/>
      <c r="EM632" s="76"/>
      <c r="EN632" s="76"/>
      <c r="EO632" s="76"/>
      <c r="EP632" s="76"/>
      <c r="EQ632" s="76"/>
      <c r="ER632" s="76"/>
      <c r="ES632" s="76"/>
      <c r="ET632" s="76"/>
      <c r="EU632" s="76"/>
      <c r="EV632" s="76"/>
      <c r="EW632" s="76"/>
      <c r="EX632" s="76"/>
      <c r="EY632" s="76"/>
      <c r="EZ632" s="76"/>
      <c r="FA632" s="76"/>
      <c r="FB632" s="76"/>
      <c r="FC632" s="76"/>
      <c r="FD632" s="76"/>
      <c r="FE632" s="76"/>
      <c r="FF632" s="76"/>
      <c r="FG632" s="76"/>
      <c r="FH632" s="76"/>
      <c r="FI632" s="76"/>
      <c r="FJ632" s="76"/>
      <c r="FK632" s="76"/>
      <c r="FL632" s="76"/>
      <c r="FM632" s="76"/>
      <c r="FN632" s="76"/>
      <c r="FO632" s="76"/>
      <c r="FP632" s="76"/>
      <c r="FQ632" s="76"/>
      <c r="FR632" s="76"/>
      <c r="FS632" s="76"/>
      <c r="FT632" s="76"/>
      <c r="FU632" s="76"/>
      <c r="FV632" s="76"/>
      <c r="FW632" s="76"/>
      <c r="FX632" s="76"/>
      <c r="FY632" s="76"/>
      <c r="FZ632" s="76"/>
      <c r="GA632" s="76"/>
      <c r="GB632" s="76"/>
      <c r="GC632" s="76"/>
      <c r="GD632" s="76"/>
      <c r="GE632" s="76"/>
      <c r="GF632" s="76"/>
      <c r="GG632" s="76"/>
      <c r="GH632" s="76"/>
      <c r="GI632" s="76"/>
      <c r="GJ632" s="76"/>
      <c r="GK632" s="76"/>
      <c r="GL632" s="76"/>
      <c r="GM632" s="76"/>
      <c r="GN632" s="76"/>
      <c r="GO632" s="76"/>
      <c r="GP632" s="76"/>
      <c r="GQ632" s="76"/>
      <c r="GR632" s="76"/>
      <c r="GS632" s="76"/>
      <c r="GT632" s="76"/>
      <c r="GU632" s="76"/>
      <c r="GV632" s="76"/>
    </row>
    <row r="633" spans="2:204" s="156" customFormat="1" ht="18.75">
      <c r="B633" s="169">
        <v>626</v>
      </c>
      <c r="C633" s="356">
        <v>44378</v>
      </c>
      <c r="D633" s="354" t="s">
        <v>958</v>
      </c>
      <c r="E633" s="354"/>
      <c r="F633" s="408">
        <v>44399</v>
      </c>
      <c r="G633" s="11">
        <v>1</v>
      </c>
      <c r="H633" s="126" t="s">
        <v>36</v>
      </c>
      <c r="I633" s="126" t="s">
        <v>71</v>
      </c>
      <c r="J633" s="123" t="s">
        <v>366</v>
      </c>
      <c r="K633" s="123" t="s">
        <v>438</v>
      </c>
      <c r="L633" s="238">
        <v>1.38</v>
      </c>
      <c r="M633" s="238">
        <v>1.38</v>
      </c>
      <c r="N633" s="236">
        <f t="shared" si="37"/>
        <v>0</v>
      </c>
      <c r="O633" s="127">
        <v>44073</v>
      </c>
      <c r="P633" s="42">
        <v>10.866666666666667</v>
      </c>
      <c r="Q633" s="337" t="s">
        <v>1282</v>
      </c>
      <c r="R633" s="125" t="s">
        <v>20</v>
      </c>
      <c r="S633" s="125" t="s">
        <v>69</v>
      </c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  <c r="AF633" s="76"/>
      <c r="AG633" s="76"/>
      <c r="AH633" s="76"/>
      <c r="AI633" s="76"/>
      <c r="AJ633" s="76"/>
      <c r="AK633" s="76"/>
      <c r="AL633" s="76"/>
      <c r="AM633" s="76"/>
      <c r="AN633" s="76"/>
      <c r="AO633" s="76"/>
      <c r="AP633" s="76"/>
      <c r="AQ633" s="76"/>
      <c r="AR633" s="76"/>
      <c r="AS633" s="76"/>
      <c r="AT633" s="76"/>
      <c r="AU633" s="76"/>
      <c r="AV633" s="76"/>
      <c r="AW633" s="76"/>
      <c r="AX633" s="76"/>
      <c r="AY633" s="76"/>
      <c r="AZ633" s="76"/>
      <c r="BA633" s="76"/>
      <c r="BB633" s="76"/>
      <c r="BC633" s="76"/>
      <c r="BD633" s="76"/>
      <c r="BE633" s="76"/>
      <c r="BF633" s="76"/>
      <c r="BG633" s="76"/>
      <c r="BH633" s="76"/>
      <c r="BI633" s="76"/>
      <c r="BJ633" s="76"/>
      <c r="BK633" s="76"/>
      <c r="BL633" s="76"/>
      <c r="BM633" s="76"/>
      <c r="BN633" s="76"/>
      <c r="BO633" s="76"/>
      <c r="BP633" s="76"/>
      <c r="BQ633" s="76"/>
      <c r="BR633" s="76"/>
      <c r="BS633" s="76"/>
      <c r="BT633" s="76"/>
      <c r="BU633" s="76"/>
      <c r="BV633" s="76"/>
      <c r="BW633" s="76"/>
      <c r="BX633" s="76"/>
      <c r="BY633" s="76"/>
      <c r="BZ633" s="76"/>
      <c r="CA633" s="76"/>
      <c r="CB633" s="76"/>
      <c r="CC633" s="76"/>
      <c r="CD633" s="76"/>
      <c r="CE633" s="76"/>
      <c r="CF633" s="76"/>
      <c r="CG633" s="76"/>
      <c r="CH633" s="76"/>
      <c r="CI633" s="76"/>
      <c r="CJ633" s="76"/>
      <c r="CK633" s="76"/>
      <c r="CL633" s="76"/>
      <c r="CM633" s="76"/>
      <c r="CN633" s="76"/>
      <c r="CO633" s="76"/>
      <c r="CP633" s="76"/>
      <c r="CQ633" s="76"/>
      <c r="CR633" s="76"/>
      <c r="CS633" s="76"/>
      <c r="CT633" s="76"/>
      <c r="CU633" s="76"/>
      <c r="CV633" s="76"/>
      <c r="CW633" s="76"/>
      <c r="CX633" s="76"/>
      <c r="CY633" s="76"/>
      <c r="CZ633" s="76"/>
      <c r="DA633" s="76"/>
      <c r="DB633" s="76"/>
      <c r="DC633" s="76"/>
      <c r="DD633" s="76"/>
      <c r="DE633" s="76"/>
      <c r="DF633" s="76"/>
      <c r="DG633" s="76"/>
      <c r="DH633" s="76"/>
      <c r="DI633" s="76"/>
      <c r="DJ633" s="76"/>
      <c r="DK633" s="76"/>
      <c r="DL633" s="76"/>
      <c r="DM633" s="76"/>
      <c r="DN633" s="76"/>
      <c r="DO633" s="76"/>
      <c r="DP633" s="76"/>
      <c r="DQ633" s="76"/>
      <c r="DR633" s="76"/>
      <c r="DS633" s="76"/>
      <c r="DT633" s="76"/>
      <c r="DU633" s="76"/>
      <c r="DV633" s="76"/>
      <c r="DW633" s="76"/>
      <c r="DX633" s="76"/>
      <c r="DY633" s="76"/>
      <c r="DZ633" s="76"/>
      <c r="EA633" s="76"/>
      <c r="EB633" s="76"/>
      <c r="EC633" s="76"/>
      <c r="ED633" s="76"/>
      <c r="EE633" s="76"/>
      <c r="EF633" s="76"/>
      <c r="EG633" s="76"/>
      <c r="EH633" s="76"/>
      <c r="EI633" s="76"/>
      <c r="EJ633" s="76"/>
      <c r="EK633" s="76"/>
      <c r="EL633" s="76"/>
      <c r="EM633" s="76"/>
      <c r="EN633" s="76"/>
      <c r="EO633" s="76"/>
      <c r="EP633" s="76"/>
      <c r="EQ633" s="76"/>
      <c r="ER633" s="76"/>
      <c r="ES633" s="76"/>
      <c r="ET633" s="76"/>
      <c r="EU633" s="76"/>
      <c r="EV633" s="76"/>
      <c r="EW633" s="76"/>
      <c r="EX633" s="76"/>
      <c r="EY633" s="76"/>
      <c r="EZ633" s="76"/>
      <c r="FA633" s="76"/>
      <c r="FB633" s="76"/>
      <c r="FC633" s="76"/>
      <c r="FD633" s="76"/>
      <c r="FE633" s="76"/>
      <c r="FF633" s="76"/>
      <c r="FG633" s="76"/>
      <c r="FH633" s="76"/>
      <c r="FI633" s="76"/>
      <c r="FJ633" s="76"/>
      <c r="FK633" s="76"/>
      <c r="FL633" s="76"/>
      <c r="FM633" s="76"/>
      <c r="FN633" s="76"/>
      <c r="FO633" s="76"/>
      <c r="FP633" s="76"/>
      <c r="FQ633" s="76"/>
      <c r="FR633" s="76"/>
      <c r="FS633" s="76"/>
      <c r="FT633" s="76"/>
      <c r="FU633" s="76"/>
      <c r="FV633" s="76"/>
      <c r="FW633" s="76"/>
      <c r="FX633" s="76"/>
      <c r="FY633" s="76"/>
      <c r="FZ633" s="76"/>
      <c r="GA633" s="76"/>
      <c r="GB633" s="76"/>
      <c r="GC633" s="76"/>
      <c r="GD633" s="76"/>
      <c r="GE633" s="76"/>
      <c r="GF633" s="76"/>
      <c r="GG633" s="76"/>
      <c r="GH633" s="76"/>
      <c r="GI633" s="76"/>
      <c r="GJ633" s="76"/>
      <c r="GK633" s="76"/>
      <c r="GL633" s="76"/>
      <c r="GM633" s="76"/>
      <c r="GN633" s="76"/>
      <c r="GO633" s="76"/>
      <c r="GP633" s="76"/>
      <c r="GQ633" s="76"/>
      <c r="GR633" s="76"/>
      <c r="GS633" s="76"/>
      <c r="GT633" s="76"/>
      <c r="GU633" s="76"/>
      <c r="GV633" s="76"/>
    </row>
    <row r="634" spans="2:204" s="156" customFormat="1" ht="18.75">
      <c r="B634" s="169">
        <v>627</v>
      </c>
      <c r="C634" s="356">
        <v>44378</v>
      </c>
      <c r="D634" s="354" t="s">
        <v>958</v>
      </c>
      <c r="E634" s="354"/>
      <c r="F634" s="408">
        <v>44399</v>
      </c>
      <c r="G634" s="11">
        <v>1</v>
      </c>
      <c r="H634" s="126" t="s">
        <v>36</v>
      </c>
      <c r="I634" s="126" t="s">
        <v>71</v>
      </c>
      <c r="J634" s="123" t="s">
        <v>366</v>
      </c>
      <c r="K634" s="123" t="s">
        <v>436</v>
      </c>
      <c r="L634" s="238">
        <v>1.23</v>
      </c>
      <c r="M634" s="238">
        <v>1.23</v>
      </c>
      <c r="N634" s="236">
        <f t="shared" si="37"/>
        <v>0</v>
      </c>
      <c r="O634" s="127">
        <v>44071</v>
      </c>
      <c r="P634" s="42">
        <v>10.933333333333334</v>
      </c>
      <c r="Q634" s="337" t="s">
        <v>1282</v>
      </c>
      <c r="R634" s="125" t="s">
        <v>20</v>
      </c>
      <c r="S634" s="125" t="s">
        <v>69</v>
      </c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  <c r="AF634" s="76"/>
      <c r="AG634" s="76"/>
      <c r="AH634" s="76"/>
      <c r="AI634" s="76"/>
      <c r="AJ634" s="76"/>
      <c r="AK634" s="76"/>
      <c r="AL634" s="76"/>
      <c r="AM634" s="76"/>
      <c r="AN634" s="76"/>
      <c r="AO634" s="76"/>
      <c r="AP634" s="76"/>
      <c r="AQ634" s="76"/>
      <c r="AR634" s="76"/>
      <c r="AS634" s="76"/>
      <c r="AT634" s="76"/>
      <c r="AU634" s="76"/>
      <c r="AV634" s="76"/>
      <c r="AW634" s="76"/>
      <c r="AX634" s="76"/>
      <c r="AY634" s="76"/>
      <c r="AZ634" s="76"/>
      <c r="BA634" s="76"/>
      <c r="BB634" s="76"/>
      <c r="BC634" s="76"/>
      <c r="BD634" s="76"/>
      <c r="BE634" s="76"/>
      <c r="BF634" s="76"/>
      <c r="BG634" s="76"/>
      <c r="BH634" s="76"/>
      <c r="BI634" s="76"/>
      <c r="BJ634" s="76"/>
      <c r="BK634" s="76"/>
      <c r="BL634" s="76"/>
      <c r="BM634" s="76"/>
      <c r="BN634" s="76"/>
      <c r="BO634" s="76"/>
      <c r="BP634" s="76"/>
      <c r="BQ634" s="76"/>
      <c r="BR634" s="76"/>
      <c r="BS634" s="76"/>
      <c r="BT634" s="76"/>
      <c r="BU634" s="76"/>
      <c r="BV634" s="76"/>
      <c r="BW634" s="76"/>
      <c r="BX634" s="76"/>
      <c r="BY634" s="76"/>
      <c r="BZ634" s="76"/>
      <c r="CA634" s="76"/>
      <c r="CB634" s="76"/>
      <c r="CC634" s="76"/>
      <c r="CD634" s="76"/>
      <c r="CE634" s="76"/>
      <c r="CF634" s="76"/>
      <c r="CG634" s="76"/>
      <c r="CH634" s="76"/>
      <c r="CI634" s="76"/>
      <c r="CJ634" s="76"/>
      <c r="CK634" s="76"/>
      <c r="CL634" s="76"/>
      <c r="CM634" s="76"/>
      <c r="CN634" s="76"/>
      <c r="CO634" s="76"/>
      <c r="CP634" s="76"/>
      <c r="CQ634" s="76"/>
      <c r="CR634" s="76"/>
      <c r="CS634" s="76"/>
      <c r="CT634" s="76"/>
      <c r="CU634" s="76"/>
      <c r="CV634" s="76"/>
      <c r="CW634" s="76"/>
      <c r="CX634" s="76"/>
      <c r="CY634" s="76"/>
      <c r="CZ634" s="76"/>
      <c r="DA634" s="76"/>
      <c r="DB634" s="76"/>
      <c r="DC634" s="76"/>
      <c r="DD634" s="76"/>
      <c r="DE634" s="76"/>
      <c r="DF634" s="76"/>
      <c r="DG634" s="76"/>
      <c r="DH634" s="76"/>
      <c r="DI634" s="76"/>
      <c r="DJ634" s="76"/>
      <c r="DK634" s="76"/>
      <c r="DL634" s="76"/>
      <c r="DM634" s="76"/>
      <c r="DN634" s="76"/>
      <c r="DO634" s="76"/>
      <c r="DP634" s="76"/>
      <c r="DQ634" s="76"/>
      <c r="DR634" s="76"/>
      <c r="DS634" s="76"/>
      <c r="DT634" s="76"/>
      <c r="DU634" s="76"/>
      <c r="DV634" s="76"/>
      <c r="DW634" s="76"/>
      <c r="DX634" s="76"/>
      <c r="DY634" s="76"/>
      <c r="DZ634" s="76"/>
      <c r="EA634" s="76"/>
      <c r="EB634" s="76"/>
      <c r="EC634" s="76"/>
      <c r="ED634" s="76"/>
      <c r="EE634" s="76"/>
      <c r="EF634" s="76"/>
      <c r="EG634" s="76"/>
      <c r="EH634" s="76"/>
      <c r="EI634" s="76"/>
      <c r="EJ634" s="76"/>
      <c r="EK634" s="76"/>
      <c r="EL634" s="76"/>
      <c r="EM634" s="76"/>
      <c r="EN634" s="76"/>
      <c r="EO634" s="76"/>
      <c r="EP634" s="76"/>
      <c r="EQ634" s="76"/>
      <c r="ER634" s="76"/>
      <c r="ES634" s="76"/>
      <c r="ET634" s="76"/>
      <c r="EU634" s="76"/>
      <c r="EV634" s="76"/>
      <c r="EW634" s="76"/>
      <c r="EX634" s="76"/>
      <c r="EY634" s="76"/>
      <c r="EZ634" s="76"/>
      <c r="FA634" s="76"/>
      <c r="FB634" s="76"/>
      <c r="FC634" s="76"/>
      <c r="FD634" s="76"/>
      <c r="FE634" s="76"/>
      <c r="FF634" s="76"/>
      <c r="FG634" s="76"/>
      <c r="FH634" s="76"/>
      <c r="FI634" s="76"/>
      <c r="FJ634" s="76"/>
      <c r="FK634" s="76"/>
      <c r="FL634" s="76"/>
      <c r="FM634" s="76"/>
      <c r="FN634" s="76"/>
      <c r="FO634" s="76"/>
      <c r="FP634" s="76"/>
      <c r="FQ634" s="76"/>
      <c r="FR634" s="76"/>
      <c r="FS634" s="76"/>
      <c r="FT634" s="76"/>
      <c r="FU634" s="76"/>
      <c r="FV634" s="76"/>
      <c r="FW634" s="76"/>
      <c r="FX634" s="76"/>
      <c r="FY634" s="76"/>
      <c r="FZ634" s="76"/>
      <c r="GA634" s="76"/>
      <c r="GB634" s="76"/>
      <c r="GC634" s="76"/>
      <c r="GD634" s="76"/>
      <c r="GE634" s="76"/>
      <c r="GF634" s="76"/>
      <c r="GG634" s="76"/>
      <c r="GH634" s="76"/>
      <c r="GI634" s="76"/>
      <c r="GJ634" s="76"/>
      <c r="GK634" s="76"/>
      <c r="GL634" s="76"/>
      <c r="GM634" s="76"/>
      <c r="GN634" s="76"/>
      <c r="GO634" s="76"/>
      <c r="GP634" s="76"/>
      <c r="GQ634" s="76"/>
      <c r="GR634" s="76"/>
      <c r="GS634" s="76"/>
      <c r="GT634" s="76"/>
      <c r="GU634" s="76"/>
      <c r="GV634" s="76"/>
    </row>
    <row r="635" spans="2:204" s="156" customFormat="1" ht="18.75">
      <c r="B635" s="169">
        <v>628</v>
      </c>
      <c r="C635" s="356">
        <v>44378</v>
      </c>
      <c r="D635" s="354" t="s">
        <v>958</v>
      </c>
      <c r="E635" s="354"/>
      <c r="F635" s="408">
        <v>44399</v>
      </c>
      <c r="G635" s="11">
        <v>1</v>
      </c>
      <c r="H635" s="126" t="s">
        <v>36</v>
      </c>
      <c r="I635" s="126" t="s">
        <v>71</v>
      </c>
      <c r="J635" s="123" t="s">
        <v>366</v>
      </c>
      <c r="K635" s="123" t="s">
        <v>441</v>
      </c>
      <c r="L635" s="238">
        <v>7.65</v>
      </c>
      <c r="M635" s="238">
        <v>7.65</v>
      </c>
      <c r="N635" s="236">
        <f t="shared" si="37"/>
        <v>0</v>
      </c>
      <c r="O635" s="127">
        <v>44073</v>
      </c>
      <c r="P635" s="42">
        <v>10.866666666666667</v>
      </c>
      <c r="Q635" s="337" t="s">
        <v>1282</v>
      </c>
      <c r="R635" s="125" t="s">
        <v>20</v>
      </c>
      <c r="S635" s="125" t="s">
        <v>69</v>
      </c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  <c r="AH635" s="76"/>
      <c r="AI635" s="76"/>
      <c r="AJ635" s="76"/>
      <c r="AK635" s="76"/>
      <c r="AL635" s="76"/>
      <c r="AM635" s="76"/>
      <c r="AN635" s="76"/>
      <c r="AO635" s="76"/>
      <c r="AP635" s="76"/>
      <c r="AQ635" s="76"/>
      <c r="AR635" s="76"/>
      <c r="AS635" s="76"/>
      <c r="AT635" s="76"/>
      <c r="AU635" s="76"/>
      <c r="AV635" s="76"/>
      <c r="AW635" s="76"/>
      <c r="AX635" s="76"/>
      <c r="AY635" s="76"/>
      <c r="AZ635" s="76"/>
      <c r="BA635" s="76"/>
      <c r="BB635" s="76"/>
      <c r="BC635" s="76"/>
      <c r="BD635" s="76"/>
      <c r="BE635" s="76"/>
      <c r="BF635" s="76"/>
      <c r="BG635" s="76"/>
      <c r="BH635" s="76"/>
      <c r="BI635" s="76"/>
      <c r="BJ635" s="76"/>
      <c r="BK635" s="76"/>
      <c r="BL635" s="76"/>
      <c r="BM635" s="76"/>
      <c r="BN635" s="76"/>
      <c r="BO635" s="76"/>
      <c r="BP635" s="76"/>
      <c r="BQ635" s="76"/>
      <c r="BR635" s="76"/>
      <c r="BS635" s="76"/>
      <c r="BT635" s="76"/>
      <c r="BU635" s="76"/>
      <c r="BV635" s="76"/>
      <c r="BW635" s="76"/>
      <c r="BX635" s="76"/>
      <c r="BY635" s="76"/>
      <c r="BZ635" s="76"/>
      <c r="CA635" s="76"/>
      <c r="CB635" s="76"/>
      <c r="CC635" s="76"/>
      <c r="CD635" s="76"/>
      <c r="CE635" s="76"/>
      <c r="CF635" s="76"/>
      <c r="CG635" s="76"/>
      <c r="CH635" s="76"/>
      <c r="CI635" s="76"/>
      <c r="CJ635" s="76"/>
      <c r="CK635" s="76"/>
      <c r="CL635" s="76"/>
      <c r="CM635" s="76"/>
      <c r="CN635" s="76"/>
      <c r="CO635" s="76"/>
      <c r="CP635" s="76"/>
      <c r="CQ635" s="76"/>
      <c r="CR635" s="76"/>
      <c r="CS635" s="76"/>
      <c r="CT635" s="76"/>
      <c r="CU635" s="76"/>
      <c r="CV635" s="76"/>
      <c r="CW635" s="76"/>
      <c r="CX635" s="76"/>
      <c r="CY635" s="76"/>
      <c r="CZ635" s="76"/>
      <c r="DA635" s="76"/>
      <c r="DB635" s="76"/>
      <c r="DC635" s="76"/>
      <c r="DD635" s="76"/>
      <c r="DE635" s="76"/>
      <c r="DF635" s="76"/>
      <c r="DG635" s="76"/>
      <c r="DH635" s="76"/>
      <c r="DI635" s="76"/>
      <c r="DJ635" s="76"/>
      <c r="DK635" s="76"/>
      <c r="DL635" s="76"/>
      <c r="DM635" s="76"/>
      <c r="DN635" s="76"/>
      <c r="DO635" s="76"/>
      <c r="DP635" s="76"/>
      <c r="DQ635" s="76"/>
      <c r="DR635" s="76"/>
      <c r="DS635" s="76"/>
      <c r="DT635" s="76"/>
      <c r="DU635" s="76"/>
      <c r="DV635" s="76"/>
      <c r="DW635" s="76"/>
      <c r="DX635" s="76"/>
      <c r="DY635" s="76"/>
      <c r="DZ635" s="76"/>
      <c r="EA635" s="76"/>
      <c r="EB635" s="76"/>
      <c r="EC635" s="76"/>
      <c r="ED635" s="76"/>
      <c r="EE635" s="76"/>
      <c r="EF635" s="76"/>
      <c r="EG635" s="76"/>
      <c r="EH635" s="76"/>
      <c r="EI635" s="76"/>
      <c r="EJ635" s="76"/>
      <c r="EK635" s="76"/>
      <c r="EL635" s="76"/>
      <c r="EM635" s="76"/>
      <c r="EN635" s="76"/>
      <c r="EO635" s="76"/>
      <c r="EP635" s="76"/>
      <c r="EQ635" s="76"/>
      <c r="ER635" s="76"/>
      <c r="ES635" s="76"/>
      <c r="ET635" s="76"/>
      <c r="EU635" s="76"/>
      <c r="EV635" s="76"/>
      <c r="EW635" s="76"/>
      <c r="EX635" s="76"/>
      <c r="EY635" s="76"/>
      <c r="EZ635" s="76"/>
      <c r="FA635" s="76"/>
      <c r="FB635" s="76"/>
      <c r="FC635" s="76"/>
      <c r="FD635" s="76"/>
      <c r="FE635" s="76"/>
      <c r="FF635" s="76"/>
      <c r="FG635" s="76"/>
      <c r="FH635" s="76"/>
      <c r="FI635" s="76"/>
      <c r="FJ635" s="76"/>
      <c r="FK635" s="76"/>
      <c r="FL635" s="76"/>
      <c r="FM635" s="76"/>
      <c r="FN635" s="76"/>
      <c r="FO635" s="76"/>
      <c r="FP635" s="76"/>
      <c r="FQ635" s="76"/>
      <c r="FR635" s="76"/>
      <c r="FS635" s="76"/>
      <c r="FT635" s="76"/>
      <c r="FU635" s="76"/>
      <c r="FV635" s="76"/>
      <c r="FW635" s="76"/>
      <c r="FX635" s="76"/>
      <c r="FY635" s="76"/>
      <c r="FZ635" s="76"/>
      <c r="GA635" s="76"/>
      <c r="GB635" s="76"/>
      <c r="GC635" s="76"/>
      <c r="GD635" s="76"/>
      <c r="GE635" s="76"/>
      <c r="GF635" s="76"/>
      <c r="GG635" s="76"/>
      <c r="GH635" s="76"/>
      <c r="GI635" s="76"/>
      <c r="GJ635" s="76"/>
      <c r="GK635" s="76"/>
      <c r="GL635" s="76"/>
      <c r="GM635" s="76"/>
      <c r="GN635" s="76"/>
      <c r="GO635" s="76"/>
      <c r="GP635" s="76"/>
      <c r="GQ635" s="76"/>
      <c r="GR635" s="76"/>
      <c r="GS635" s="76"/>
      <c r="GT635" s="76"/>
      <c r="GU635" s="76"/>
      <c r="GV635" s="76"/>
    </row>
    <row r="636" spans="2:204" s="156" customFormat="1" ht="18.75">
      <c r="B636" s="169">
        <v>629</v>
      </c>
      <c r="C636" s="356">
        <v>44378</v>
      </c>
      <c r="D636" s="354" t="s">
        <v>958</v>
      </c>
      <c r="E636" s="354"/>
      <c r="F636" s="408">
        <v>44399</v>
      </c>
      <c r="G636" s="11">
        <v>1</v>
      </c>
      <c r="H636" s="126" t="s">
        <v>36</v>
      </c>
      <c r="I636" s="126" t="s">
        <v>71</v>
      </c>
      <c r="J636" s="123" t="s">
        <v>366</v>
      </c>
      <c r="K636" s="123" t="s">
        <v>440</v>
      </c>
      <c r="L636" s="238">
        <v>1.39</v>
      </c>
      <c r="M636" s="238">
        <v>1.39</v>
      </c>
      <c r="N636" s="236">
        <f t="shared" si="37"/>
        <v>0</v>
      </c>
      <c r="O636" s="127">
        <v>44073</v>
      </c>
      <c r="P636" s="42">
        <v>10.866666666666667</v>
      </c>
      <c r="Q636" s="337" t="s">
        <v>1282</v>
      </c>
      <c r="R636" s="125" t="s">
        <v>20</v>
      </c>
      <c r="S636" s="125" t="s">
        <v>69</v>
      </c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  <c r="AF636" s="76"/>
      <c r="AG636" s="76"/>
      <c r="AH636" s="76"/>
      <c r="AI636" s="76"/>
      <c r="AJ636" s="76"/>
      <c r="AK636" s="76"/>
      <c r="AL636" s="76"/>
      <c r="AM636" s="76"/>
      <c r="AN636" s="76"/>
      <c r="AO636" s="76"/>
      <c r="AP636" s="76"/>
      <c r="AQ636" s="76"/>
      <c r="AR636" s="76"/>
      <c r="AS636" s="76"/>
      <c r="AT636" s="76"/>
      <c r="AU636" s="76"/>
      <c r="AV636" s="76"/>
      <c r="AW636" s="76"/>
      <c r="AX636" s="76"/>
      <c r="AY636" s="76"/>
      <c r="AZ636" s="76"/>
      <c r="BA636" s="76"/>
      <c r="BB636" s="76"/>
      <c r="BC636" s="76"/>
      <c r="BD636" s="76"/>
      <c r="BE636" s="76"/>
      <c r="BF636" s="76"/>
      <c r="BG636" s="76"/>
      <c r="BH636" s="76"/>
      <c r="BI636" s="76"/>
      <c r="BJ636" s="76"/>
      <c r="BK636" s="76"/>
      <c r="BL636" s="76"/>
      <c r="BM636" s="76"/>
      <c r="BN636" s="76"/>
      <c r="BO636" s="76"/>
      <c r="BP636" s="76"/>
      <c r="BQ636" s="76"/>
      <c r="BR636" s="76"/>
      <c r="BS636" s="76"/>
      <c r="BT636" s="76"/>
      <c r="BU636" s="76"/>
      <c r="BV636" s="76"/>
      <c r="BW636" s="76"/>
      <c r="BX636" s="76"/>
      <c r="BY636" s="76"/>
      <c r="BZ636" s="76"/>
      <c r="CA636" s="76"/>
      <c r="CB636" s="76"/>
      <c r="CC636" s="76"/>
      <c r="CD636" s="76"/>
      <c r="CE636" s="76"/>
      <c r="CF636" s="76"/>
      <c r="CG636" s="76"/>
      <c r="CH636" s="76"/>
      <c r="CI636" s="76"/>
      <c r="CJ636" s="76"/>
      <c r="CK636" s="76"/>
      <c r="CL636" s="76"/>
      <c r="CM636" s="76"/>
      <c r="CN636" s="76"/>
      <c r="CO636" s="76"/>
      <c r="CP636" s="76"/>
      <c r="CQ636" s="76"/>
      <c r="CR636" s="76"/>
      <c r="CS636" s="76"/>
      <c r="CT636" s="76"/>
      <c r="CU636" s="76"/>
      <c r="CV636" s="76"/>
      <c r="CW636" s="76"/>
      <c r="CX636" s="76"/>
      <c r="CY636" s="76"/>
      <c r="CZ636" s="76"/>
      <c r="DA636" s="76"/>
      <c r="DB636" s="76"/>
      <c r="DC636" s="76"/>
      <c r="DD636" s="76"/>
      <c r="DE636" s="76"/>
      <c r="DF636" s="76"/>
      <c r="DG636" s="76"/>
      <c r="DH636" s="76"/>
      <c r="DI636" s="76"/>
      <c r="DJ636" s="76"/>
      <c r="DK636" s="76"/>
      <c r="DL636" s="76"/>
      <c r="DM636" s="76"/>
      <c r="DN636" s="76"/>
      <c r="DO636" s="76"/>
      <c r="DP636" s="76"/>
      <c r="DQ636" s="76"/>
      <c r="DR636" s="76"/>
      <c r="DS636" s="76"/>
      <c r="DT636" s="76"/>
      <c r="DU636" s="76"/>
      <c r="DV636" s="76"/>
      <c r="DW636" s="76"/>
      <c r="DX636" s="76"/>
      <c r="DY636" s="76"/>
      <c r="DZ636" s="76"/>
      <c r="EA636" s="76"/>
      <c r="EB636" s="76"/>
      <c r="EC636" s="76"/>
      <c r="ED636" s="76"/>
      <c r="EE636" s="76"/>
      <c r="EF636" s="76"/>
      <c r="EG636" s="76"/>
      <c r="EH636" s="76"/>
      <c r="EI636" s="76"/>
      <c r="EJ636" s="76"/>
      <c r="EK636" s="76"/>
      <c r="EL636" s="76"/>
      <c r="EM636" s="76"/>
      <c r="EN636" s="76"/>
      <c r="EO636" s="76"/>
      <c r="EP636" s="76"/>
      <c r="EQ636" s="76"/>
      <c r="ER636" s="76"/>
      <c r="ES636" s="76"/>
      <c r="ET636" s="76"/>
      <c r="EU636" s="76"/>
      <c r="EV636" s="76"/>
      <c r="EW636" s="76"/>
      <c r="EX636" s="76"/>
      <c r="EY636" s="76"/>
      <c r="EZ636" s="76"/>
      <c r="FA636" s="76"/>
      <c r="FB636" s="76"/>
      <c r="FC636" s="76"/>
      <c r="FD636" s="76"/>
      <c r="FE636" s="76"/>
      <c r="FF636" s="76"/>
      <c r="FG636" s="76"/>
      <c r="FH636" s="76"/>
      <c r="FI636" s="76"/>
      <c r="FJ636" s="76"/>
      <c r="FK636" s="76"/>
      <c r="FL636" s="76"/>
      <c r="FM636" s="76"/>
      <c r="FN636" s="76"/>
      <c r="FO636" s="76"/>
      <c r="FP636" s="76"/>
      <c r="FQ636" s="76"/>
      <c r="FR636" s="76"/>
      <c r="FS636" s="76"/>
      <c r="FT636" s="76"/>
      <c r="FU636" s="76"/>
      <c r="FV636" s="76"/>
      <c r="FW636" s="76"/>
      <c r="FX636" s="76"/>
      <c r="FY636" s="76"/>
      <c r="FZ636" s="76"/>
      <c r="GA636" s="76"/>
      <c r="GB636" s="76"/>
      <c r="GC636" s="76"/>
      <c r="GD636" s="76"/>
      <c r="GE636" s="76"/>
      <c r="GF636" s="76"/>
      <c r="GG636" s="76"/>
      <c r="GH636" s="76"/>
      <c r="GI636" s="76"/>
      <c r="GJ636" s="76"/>
      <c r="GK636" s="76"/>
      <c r="GL636" s="76"/>
      <c r="GM636" s="76"/>
      <c r="GN636" s="76"/>
      <c r="GO636" s="76"/>
      <c r="GP636" s="76"/>
      <c r="GQ636" s="76"/>
      <c r="GR636" s="76"/>
      <c r="GS636" s="76"/>
      <c r="GT636" s="76"/>
      <c r="GU636" s="76"/>
      <c r="GV636" s="76"/>
    </row>
    <row r="637" spans="2:204" s="156" customFormat="1" ht="18.75">
      <c r="B637" s="169">
        <v>630</v>
      </c>
      <c r="C637" s="356">
        <v>44378</v>
      </c>
      <c r="D637" s="354" t="s">
        <v>958</v>
      </c>
      <c r="E637" s="354"/>
      <c r="F637" s="408">
        <v>44399</v>
      </c>
      <c r="G637" s="11">
        <v>1</v>
      </c>
      <c r="H637" s="126" t="s">
        <v>36</v>
      </c>
      <c r="I637" s="126" t="s">
        <v>71</v>
      </c>
      <c r="J637" s="123" t="s">
        <v>366</v>
      </c>
      <c r="K637" s="123" t="s">
        <v>442</v>
      </c>
      <c r="L637" s="238">
        <v>2.99</v>
      </c>
      <c r="M637" s="238">
        <v>2.99</v>
      </c>
      <c r="N637" s="236">
        <f t="shared" si="37"/>
        <v>0</v>
      </c>
      <c r="O637" s="127">
        <v>44072</v>
      </c>
      <c r="P637" s="42">
        <v>10.9</v>
      </c>
      <c r="Q637" s="337" t="s">
        <v>1282</v>
      </c>
      <c r="R637" s="125" t="s">
        <v>20</v>
      </c>
      <c r="S637" s="125" t="s">
        <v>69</v>
      </c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  <c r="AF637" s="76"/>
      <c r="AG637" s="76"/>
      <c r="AH637" s="76"/>
      <c r="AI637" s="76"/>
      <c r="AJ637" s="76"/>
      <c r="AK637" s="76"/>
      <c r="AL637" s="76"/>
      <c r="AM637" s="76"/>
      <c r="AN637" s="76"/>
      <c r="AO637" s="76"/>
      <c r="AP637" s="76"/>
      <c r="AQ637" s="76"/>
      <c r="AR637" s="76"/>
      <c r="AS637" s="76"/>
      <c r="AT637" s="76"/>
      <c r="AU637" s="76"/>
      <c r="AV637" s="76"/>
      <c r="AW637" s="76"/>
      <c r="AX637" s="76"/>
      <c r="AY637" s="76"/>
      <c r="AZ637" s="76"/>
      <c r="BA637" s="76"/>
      <c r="BB637" s="76"/>
      <c r="BC637" s="76"/>
      <c r="BD637" s="76"/>
      <c r="BE637" s="76"/>
      <c r="BF637" s="76"/>
      <c r="BG637" s="76"/>
      <c r="BH637" s="76"/>
      <c r="BI637" s="76"/>
      <c r="BJ637" s="76"/>
      <c r="BK637" s="76"/>
      <c r="BL637" s="76"/>
      <c r="BM637" s="76"/>
      <c r="BN637" s="76"/>
      <c r="BO637" s="76"/>
      <c r="BP637" s="76"/>
      <c r="BQ637" s="76"/>
      <c r="BR637" s="76"/>
      <c r="BS637" s="76"/>
      <c r="BT637" s="76"/>
      <c r="BU637" s="76"/>
      <c r="BV637" s="76"/>
      <c r="BW637" s="76"/>
      <c r="BX637" s="76"/>
      <c r="BY637" s="76"/>
      <c r="BZ637" s="76"/>
      <c r="CA637" s="76"/>
      <c r="CB637" s="76"/>
      <c r="CC637" s="76"/>
      <c r="CD637" s="76"/>
      <c r="CE637" s="76"/>
      <c r="CF637" s="76"/>
      <c r="CG637" s="76"/>
      <c r="CH637" s="76"/>
      <c r="CI637" s="76"/>
      <c r="CJ637" s="76"/>
      <c r="CK637" s="76"/>
      <c r="CL637" s="76"/>
      <c r="CM637" s="76"/>
      <c r="CN637" s="76"/>
      <c r="CO637" s="76"/>
      <c r="CP637" s="76"/>
      <c r="CQ637" s="76"/>
      <c r="CR637" s="76"/>
      <c r="CS637" s="76"/>
      <c r="CT637" s="76"/>
      <c r="CU637" s="76"/>
      <c r="CV637" s="76"/>
      <c r="CW637" s="76"/>
      <c r="CX637" s="76"/>
      <c r="CY637" s="76"/>
      <c r="CZ637" s="76"/>
      <c r="DA637" s="76"/>
      <c r="DB637" s="76"/>
      <c r="DC637" s="76"/>
      <c r="DD637" s="76"/>
      <c r="DE637" s="76"/>
      <c r="DF637" s="76"/>
      <c r="DG637" s="76"/>
      <c r="DH637" s="76"/>
      <c r="DI637" s="76"/>
      <c r="DJ637" s="76"/>
      <c r="DK637" s="76"/>
      <c r="DL637" s="76"/>
      <c r="DM637" s="76"/>
      <c r="DN637" s="76"/>
      <c r="DO637" s="76"/>
      <c r="DP637" s="76"/>
      <c r="DQ637" s="76"/>
      <c r="DR637" s="76"/>
      <c r="DS637" s="76"/>
      <c r="DT637" s="76"/>
      <c r="DU637" s="76"/>
      <c r="DV637" s="76"/>
      <c r="DW637" s="76"/>
      <c r="DX637" s="76"/>
      <c r="DY637" s="76"/>
      <c r="DZ637" s="76"/>
      <c r="EA637" s="76"/>
      <c r="EB637" s="76"/>
      <c r="EC637" s="76"/>
      <c r="ED637" s="76"/>
      <c r="EE637" s="76"/>
      <c r="EF637" s="76"/>
      <c r="EG637" s="76"/>
      <c r="EH637" s="76"/>
      <c r="EI637" s="76"/>
      <c r="EJ637" s="76"/>
      <c r="EK637" s="76"/>
      <c r="EL637" s="76"/>
      <c r="EM637" s="76"/>
      <c r="EN637" s="76"/>
      <c r="EO637" s="76"/>
      <c r="EP637" s="76"/>
      <c r="EQ637" s="76"/>
      <c r="ER637" s="76"/>
      <c r="ES637" s="76"/>
      <c r="ET637" s="76"/>
      <c r="EU637" s="76"/>
      <c r="EV637" s="76"/>
      <c r="EW637" s="76"/>
      <c r="EX637" s="76"/>
      <c r="EY637" s="76"/>
      <c r="EZ637" s="76"/>
      <c r="FA637" s="76"/>
      <c r="FB637" s="76"/>
      <c r="FC637" s="76"/>
      <c r="FD637" s="76"/>
      <c r="FE637" s="76"/>
      <c r="FF637" s="76"/>
      <c r="FG637" s="76"/>
      <c r="FH637" s="76"/>
      <c r="FI637" s="76"/>
      <c r="FJ637" s="76"/>
      <c r="FK637" s="76"/>
      <c r="FL637" s="76"/>
      <c r="FM637" s="76"/>
      <c r="FN637" s="76"/>
      <c r="FO637" s="76"/>
      <c r="FP637" s="76"/>
      <c r="FQ637" s="76"/>
      <c r="FR637" s="76"/>
      <c r="FS637" s="76"/>
      <c r="FT637" s="76"/>
      <c r="FU637" s="76"/>
      <c r="FV637" s="76"/>
      <c r="FW637" s="76"/>
      <c r="FX637" s="76"/>
      <c r="FY637" s="76"/>
      <c r="FZ637" s="76"/>
      <c r="GA637" s="76"/>
      <c r="GB637" s="76"/>
      <c r="GC637" s="76"/>
      <c r="GD637" s="76"/>
      <c r="GE637" s="76"/>
      <c r="GF637" s="76"/>
      <c r="GG637" s="76"/>
      <c r="GH637" s="76"/>
      <c r="GI637" s="76"/>
      <c r="GJ637" s="76"/>
      <c r="GK637" s="76"/>
      <c r="GL637" s="76"/>
      <c r="GM637" s="76"/>
      <c r="GN637" s="76"/>
      <c r="GO637" s="76"/>
      <c r="GP637" s="76"/>
      <c r="GQ637" s="76"/>
      <c r="GR637" s="76"/>
      <c r="GS637" s="76"/>
      <c r="GT637" s="76"/>
      <c r="GU637" s="76"/>
      <c r="GV637" s="76"/>
    </row>
    <row r="638" spans="2:204" s="156" customFormat="1" ht="18.75">
      <c r="B638" s="169">
        <v>631</v>
      </c>
      <c r="C638" s="356">
        <v>44378</v>
      </c>
      <c r="D638" s="354" t="s">
        <v>958</v>
      </c>
      <c r="E638" s="354"/>
      <c r="F638" s="408">
        <v>44399</v>
      </c>
      <c r="G638" s="11">
        <v>1</v>
      </c>
      <c r="H638" s="126" t="s">
        <v>36</v>
      </c>
      <c r="I638" s="126" t="s">
        <v>71</v>
      </c>
      <c r="J638" s="123" t="s">
        <v>694</v>
      </c>
      <c r="K638" s="123" t="s">
        <v>1360</v>
      </c>
      <c r="L638" s="238">
        <v>5.76</v>
      </c>
      <c r="M638" s="238">
        <v>5.76</v>
      </c>
      <c r="N638" s="236">
        <f t="shared" si="37"/>
        <v>0</v>
      </c>
      <c r="O638" s="127">
        <v>44077</v>
      </c>
      <c r="P638" s="42">
        <v>10.733333333333333</v>
      </c>
      <c r="Q638" s="337" t="s">
        <v>1282</v>
      </c>
      <c r="R638" s="125" t="s">
        <v>52</v>
      </c>
      <c r="S638" s="125" t="s">
        <v>109</v>
      </c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  <c r="AF638" s="76"/>
      <c r="AG638" s="76"/>
      <c r="AH638" s="76"/>
      <c r="AI638" s="76"/>
      <c r="AJ638" s="76"/>
      <c r="AK638" s="76"/>
      <c r="AL638" s="76"/>
      <c r="AM638" s="76"/>
      <c r="AN638" s="76"/>
      <c r="AO638" s="76"/>
      <c r="AP638" s="76"/>
      <c r="AQ638" s="76"/>
      <c r="AR638" s="76"/>
      <c r="AS638" s="76"/>
      <c r="AT638" s="76"/>
      <c r="AU638" s="76"/>
      <c r="AV638" s="76"/>
      <c r="AW638" s="76"/>
      <c r="AX638" s="76"/>
      <c r="AY638" s="76"/>
      <c r="AZ638" s="76"/>
      <c r="BA638" s="76"/>
      <c r="BB638" s="76"/>
      <c r="BC638" s="76"/>
      <c r="BD638" s="76"/>
      <c r="BE638" s="76"/>
      <c r="BF638" s="76"/>
      <c r="BG638" s="76"/>
      <c r="BH638" s="76"/>
      <c r="BI638" s="76"/>
      <c r="BJ638" s="76"/>
      <c r="BK638" s="76"/>
      <c r="BL638" s="76"/>
      <c r="BM638" s="76"/>
      <c r="BN638" s="76"/>
      <c r="BO638" s="76"/>
      <c r="BP638" s="76"/>
      <c r="BQ638" s="76"/>
      <c r="BR638" s="76"/>
      <c r="BS638" s="76"/>
      <c r="BT638" s="76"/>
      <c r="BU638" s="76"/>
      <c r="BV638" s="76"/>
      <c r="BW638" s="76"/>
      <c r="BX638" s="76"/>
      <c r="BY638" s="76"/>
      <c r="BZ638" s="76"/>
      <c r="CA638" s="76"/>
      <c r="CB638" s="76"/>
      <c r="CC638" s="76"/>
      <c r="CD638" s="76"/>
      <c r="CE638" s="76"/>
      <c r="CF638" s="76"/>
      <c r="CG638" s="76"/>
      <c r="CH638" s="76"/>
      <c r="CI638" s="76"/>
      <c r="CJ638" s="76"/>
      <c r="CK638" s="76"/>
      <c r="CL638" s="76"/>
      <c r="CM638" s="76"/>
      <c r="CN638" s="76"/>
      <c r="CO638" s="76"/>
      <c r="CP638" s="76"/>
      <c r="CQ638" s="76"/>
      <c r="CR638" s="76"/>
      <c r="CS638" s="76"/>
      <c r="CT638" s="76"/>
      <c r="CU638" s="76"/>
      <c r="CV638" s="76"/>
      <c r="CW638" s="76"/>
      <c r="CX638" s="76"/>
      <c r="CY638" s="76"/>
      <c r="CZ638" s="76"/>
      <c r="DA638" s="76"/>
      <c r="DB638" s="76"/>
      <c r="DC638" s="76"/>
      <c r="DD638" s="76"/>
      <c r="DE638" s="76"/>
      <c r="DF638" s="76"/>
      <c r="DG638" s="76"/>
      <c r="DH638" s="76"/>
      <c r="DI638" s="76"/>
      <c r="DJ638" s="76"/>
      <c r="DK638" s="76"/>
      <c r="DL638" s="76"/>
      <c r="DM638" s="76"/>
      <c r="DN638" s="76"/>
      <c r="DO638" s="76"/>
      <c r="DP638" s="76"/>
      <c r="DQ638" s="76"/>
      <c r="DR638" s="76"/>
      <c r="DS638" s="76"/>
      <c r="DT638" s="76"/>
      <c r="DU638" s="76"/>
      <c r="DV638" s="76"/>
      <c r="DW638" s="76"/>
      <c r="DX638" s="76"/>
      <c r="DY638" s="76"/>
      <c r="DZ638" s="76"/>
      <c r="EA638" s="76"/>
      <c r="EB638" s="76"/>
      <c r="EC638" s="76"/>
      <c r="ED638" s="76"/>
      <c r="EE638" s="76"/>
      <c r="EF638" s="76"/>
      <c r="EG638" s="76"/>
      <c r="EH638" s="76"/>
      <c r="EI638" s="76"/>
      <c r="EJ638" s="76"/>
      <c r="EK638" s="76"/>
      <c r="EL638" s="76"/>
      <c r="EM638" s="76"/>
      <c r="EN638" s="76"/>
      <c r="EO638" s="76"/>
      <c r="EP638" s="76"/>
      <c r="EQ638" s="76"/>
      <c r="ER638" s="76"/>
      <c r="ES638" s="76"/>
      <c r="ET638" s="76"/>
      <c r="EU638" s="76"/>
      <c r="EV638" s="76"/>
      <c r="EW638" s="76"/>
      <c r="EX638" s="76"/>
      <c r="EY638" s="76"/>
      <c r="EZ638" s="76"/>
      <c r="FA638" s="76"/>
      <c r="FB638" s="76"/>
      <c r="FC638" s="76"/>
      <c r="FD638" s="76"/>
      <c r="FE638" s="76"/>
      <c r="FF638" s="76"/>
      <c r="FG638" s="76"/>
      <c r="FH638" s="76"/>
      <c r="FI638" s="76"/>
      <c r="FJ638" s="76"/>
      <c r="FK638" s="76"/>
      <c r="FL638" s="76"/>
      <c r="FM638" s="76"/>
      <c r="FN638" s="76"/>
      <c r="FO638" s="76"/>
      <c r="FP638" s="76"/>
      <c r="FQ638" s="76"/>
      <c r="FR638" s="76"/>
      <c r="FS638" s="76"/>
      <c r="FT638" s="76"/>
      <c r="FU638" s="76"/>
      <c r="FV638" s="76"/>
      <c r="FW638" s="76"/>
      <c r="FX638" s="76"/>
      <c r="FY638" s="76"/>
      <c r="FZ638" s="76"/>
      <c r="GA638" s="76"/>
      <c r="GB638" s="76"/>
      <c r="GC638" s="76"/>
      <c r="GD638" s="76"/>
      <c r="GE638" s="76"/>
      <c r="GF638" s="76"/>
      <c r="GG638" s="76"/>
      <c r="GH638" s="76"/>
      <c r="GI638" s="76"/>
      <c r="GJ638" s="76"/>
      <c r="GK638" s="76"/>
      <c r="GL638" s="76"/>
      <c r="GM638" s="76"/>
      <c r="GN638" s="76"/>
      <c r="GO638" s="76"/>
      <c r="GP638" s="76"/>
      <c r="GQ638" s="76"/>
      <c r="GR638" s="76"/>
      <c r="GS638" s="76"/>
      <c r="GT638" s="76"/>
      <c r="GU638" s="76"/>
      <c r="GV638" s="76"/>
    </row>
    <row r="639" spans="2:204" s="156" customFormat="1" ht="18.75">
      <c r="B639" s="169">
        <v>632</v>
      </c>
      <c r="C639" s="356">
        <v>44378</v>
      </c>
      <c r="D639" s="354" t="s">
        <v>958</v>
      </c>
      <c r="E639" s="354"/>
      <c r="F639" s="408">
        <v>44399</v>
      </c>
      <c r="G639" s="11">
        <v>1</v>
      </c>
      <c r="H639" s="126" t="s">
        <v>36</v>
      </c>
      <c r="I639" s="126" t="s">
        <v>71</v>
      </c>
      <c r="J639" s="123" t="s">
        <v>694</v>
      </c>
      <c r="K639" s="123" t="s">
        <v>1361</v>
      </c>
      <c r="L639" s="238">
        <v>2.62</v>
      </c>
      <c r="M639" s="238">
        <v>2.62</v>
      </c>
      <c r="N639" s="236">
        <f t="shared" si="37"/>
        <v>0</v>
      </c>
      <c r="O639" s="127">
        <v>44065</v>
      </c>
      <c r="P639" s="42">
        <v>11.133333333333333</v>
      </c>
      <c r="Q639" s="337" t="s">
        <v>1282</v>
      </c>
      <c r="R639" s="125" t="s">
        <v>52</v>
      </c>
      <c r="S639" s="125" t="s">
        <v>109</v>
      </c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  <c r="AF639" s="76"/>
      <c r="AG639" s="76"/>
      <c r="AH639" s="76"/>
      <c r="AI639" s="76"/>
      <c r="AJ639" s="76"/>
      <c r="AK639" s="76"/>
      <c r="AL639" s="76"/>
      <c r="AM639" s="76"/>
      <c r="AN639" s="76"/>
      <c r="AO639" s="76"/>
      <c r="AP639" s="76"/>
      <c r="AQ639" s="76"/>
      <c r="AR639" s="76"/>
      <c r="AS639" s="76"/>
      <c r="AT639" s="76"/>
      <c r="AU639" s="76"/>
      <c r="AV639" s="76"/>
      <c r="AW639" s="76"/>
      <c r="AX639" s="76"/>
      <c r="AY639" s="76"/>
      <c r="AZ639" s="76"/>
      <c r="BA639" s="76"/>
      <c r="BB639" s="76"/>
      <c r="BC639" s="76"/>
      <c r="BD639" s="76"/>
      <c r="BE639" s="76"/>
      <c r="BF639" s="76"/>
      <c r="BG639" s="76"/>
      <c r="BH639" s="76"/>
      <c r="BI639" s="76"/>
      <c r="BJ639" s="76"/>
      <c r="BK639" s="76"/>
      <c r="BL639" s="76"/>
      <c r="BM639" s="76"/>
      <c r="BN639" s="76"/>
      <c r="BO639" s="76"/>
      <c r="BP639" s="76"/>
      <c r="BQ639" s="76"/>
      <c r="BR639" s="76"/>
      <c r="BS639" s="76"/>
      <c r="BT639" s="76"/>
      <c r="BU639" s="76"/>
      <c r="BV639" s="76"/>
      <c r="BW639" s="76"/>
      <c r="BX639" s="76"/>
      <c r="BY639" s="76"/>
      <c r="BZ639" s="76"/>
      <c r="CA639" s="76"/>
      <c r="CB639" s="76"/>
      <c r="CC639" s="76"/>
      <c r="CD639" s="76"/>
      <c r="CE639" s="76"/>
      <c r="CF639" s="76"/>
      <c r="CG639" s="76"/>
      <c r="CH639" s="76"/>
      <c r="CI639" s="76"/>
      <c r="CJ639" s="76"/>
      <c r="CK639" s="76"/>
      <c r="CL639" s="76"/>
      <c r="CM639" s="76"/>
      <c r="CN639" s="76"/>
      <c r="CO639" s="76"/>
      <c r="CP639" s="76"/>
      <c r="CQ639" s="76"/>
      <c r="CR639" s="76"/>
      <c r="CS639" s="76"/>
      <c r="CT639" s="76"/>
      <c r="CU639" s="76"/>
      <c r="CV639" s="76"/>
      <c r="CW639" s="76"/>
      <c r="CX639" s="76"/>
      <c r="CY639" s="76"/>
      <c r="CZ639" s="76"/>
      <c r="DA639" s="76"/>
      <c r="DB639" s="76"/>
      <c r="DC639" s="76"/>
      <c r="DD639" s="76"/>
      <c r="DE639" s="76"/>
      <c r="DF639" s="76"/>
      <c r="DG639" s="76"/>
      <c r="DH639" s="76"/>
      <c r="DI639" s="76"/>
      <c r="DJ639" s="76"/>
      <c r="DK639" s="76"/>
      <c r="DL639" s="76"/>
      <c r="DM639" s="76"/>
      <c r="DN639" s="76"/>
      <c r="DO639" s="76"/>
      <c r="DP639" s="76"/>
      <c r="DQ639" s="76"/>
      <c r="DR639" s="76"/>
      <c r="DS639" s="76"/>
      <c r="DT639" s="76"/>
      <c r="DU639" s="76"/>
      <c r="DV639" s="76"/>
      <c r="DW639" s="76"/>
      <c r="DX639" s="76"/>
      <c r="DY639" s="76"/>
      <c r="DZ639" s="76"/>
      <c r="EA639" s="76"/>
      <c r="EB639" s="76"/>
      <c r="EC639" s="76"/>
      <c r="ED639" s="76"/>
      <c r="EE639" s="76"/>
      <c r="EF639" s="76"/>
      <c r="EG639" s="76"/>
      <c r="EH639" s="76"/>
      <c r="EI639" s="76"/>
      <c r="EJ639" s="76"/>
      <c r="EK639" s="76"/>
      <c r="EL639" s="76"/>
      <c r="EM639" s="76"/>
      <c r="EN639" s="76"/>
      <c r="EO639" s="76"/>
      <c r="EP639" s="76"/>
      <c r="EQ639" s="76"/>
      <c r="ER639" s="76"/>
      <c r="ES639" s="76"/>
      <c r="ET639" s="76"/>
      <c r="EU639" s="76"/>
      <c r="EV639" s="76"/>
      <c r="EW639" s="76"/>
      <c r="EX639" s="76"/>
      <c r="EY639" s="76"/>
      <c r="EZ639" s="76"/>
      <c r="FA639" s="76"/>
      <c r="FB639" s="76"/>
      <c r="FC639" s="76"/>
      <c r="FD639" s="76"/>
      <c r="FE639" s="76"/>
      <c r="FF639" s="76"/>
      <c r="FG639" s="76"/>
      <c r="FH639" s="76"/>
      <c r="FI639" s="76"/>
      <c r="FJ639" s="76"/>
      <c r="FK639" s="76"/>
      <c r="FL639" s="76"/>
      <c r="FM639" s="76"/>
      <c r="FN639" s="76"/>
      <c r="FO639" s="76"/>
      <c r="FP639" s="76"/>
      <c r="FQ639" s="76"/>
      <c r="FR639" s="76"/>
      <c r="FS639" s="76"/>
      <c r="FT639" s="76"/>
      <c r="FU639" s="76"/>
      <c r="FV639" s="76"/>
      <c r="FW639" s="76"/>
      <c r="FX639" s="76"/>
      <c r="FY639" s="76"/>
      <c r="FZ639" s="76"/>
      <c r="GA639" s="76"/>
      <c r="GB639" s="76"/>
      <c r="GC639" s="76"/>
      <c r="GD639" s="76"/>
      <c r="GE639" s="76"/>
      <c r="GF639" s="76"/>
      <c r="GG639" s="76"/>
      <c r="GH639" s="76"/>
      <c r="GI639" s="76"/>
      <c r="GJ639" s="76"/>
      <c r="GK639" s="76"/>
      <c r="GL639" s="76"/>
      <c r="GM639" s="76"/>
      <c r="GN639" s="76"/>
      <c r="GO639" s="76"/>
      <c r="GP639" s="76"/>
      <c r="GQ639" s="76"/>
      <c r="GR639" s="76"/>
      <c r="GS639" s="76"/>
      <c r="GT639" s="76"/>
      <c r="GU639" s="76"/>
      <c r="GV639" s="76"/>
    </row>
    <row r="640" spans="2:204" s="156" customFormat="1" ht="18.75">
      <c r="B640" s="169">
        <v>633</v>
      </c>
      <c r="C640" s="356">
        <v>44378</v>
      </c>
      <c r="D640" s="354" t="s">
        <v>958</v>
      </c>
      <c r="E640" s="354"/>
      <c r="F640" s="408">
        <v>44399</v>
      </c>
      <c r="G640" s="11">
        <v>1</v>
      </c>
      <c r="H640" s="126" t="s">
        <v>36</v>
      </c>
      <c r="I640" s="126" t="s">
        <v>71</v>
      </c>
      <c r="J640" s="123" t="s">
        <v>694</v>
      </c>
      <c r="K640" s="123" t="s">
        <v>1362</v>
      </c>
      <c r="L640" s="238">
        <v>0.74</v>
      </c>
      <c r="M640" s="238">
        <v>0.74</v>
      </c>
      <c r="N640" s="236">
        <f t="shared" si="37"/>
        <v>0</v>
      </c>
      <c r="O640" s="127">
        <v>44065</v>
      </c>
      <c r="P640" s="42">
        <v>11.133333333333333</v>
      </c>
      <c r="Q640" s="337" t="s">
        <v>1282</v>
      </c>
      <c r="R640" s="125" t="s">
        <v>52</v>
      </c>
      <c r="S640" s="125" t="s">
        <v>69</v>
      </c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  <c r="AF640" s="76"/>
      <c r="AG640" s="76"/>
      <c r="AH640" s="76"/>
      <c r="AI640" s="76"/>
      <c r="AJ640" s="76"/>
      <c r="AK640" s="76"/>
      <c r="AL640" s="76"/>
      <c r="AM640" s="76"/>
      <c r="AN640" s="76"/>
      <c r="AO640" s="76"/>
      <c r="AP640" s="76"/>
      <c r="AQ640" s="76"/>
      <c r="AR640" s="76"/>
      <c r="AS640" s="76"/>
      <c r="AT640" s="76"/>
      <c r="AU640" s="76"/>
      <c r="AV640" s="76"/>
      <c r="AW640" s="76"/>
      <c r="AX640" s="76"/>
      <c r="AY640" s="76"/>
      <c r="AZ640" s="76"/>
      <c r="BA640" s="76"/>
      <c r="BB640" s="76"/>
      <c r="BC640" s="76"/>
      <c r="BD640" s="76"/>
      <c r="BE640" s="76"/>
      <c r="BF640" s="76"/>
      <c r="BG640" s="76"/>
      <c r="BH640" s="76"/>
      <c r="BI640" s="76"/>
      <c r="BJ640" s="76"/>
      <c r="BK640" s="76"/>
      <c r="BL640" s="76"/>
      <c r="BM640" s="76"/>
      <c r="BN640" s="76"/>
      <c r="BO640" s="76"/>
      <c r="BP640" s="76"/>
      <c r="BQ640" s="76"/>
      <c r="BR640" s="76"/>
      <c r="BS640" s="76"/>
      <c r="BT640" s="76"/>
      <c r="BU640" s="76"/>
      <c r="BV640" s="76"/>
      <c r="BW640" s="76"/>
      <c r="BX640" s="76"/>
      <c r="BY640" s="76"/>
      <c r="BZ640" s="76"/>
      <c r="CA640" s="76"/>
      <c r="CB640" s="76"/>
      <c r="CC640" s="76"/>
      <c r="CD640" s="76"/>
      <c r="CE640" s="76"/>
      <c r="CF640" s="76"/>
      <c r="CG640" s="76"/>
      <c r="CH640" s="76"/>
      <c r="CI640" s="76"/>
      <c r="CJ640" s="76"/>
      <c r="CK640" s="76"/>
      <c r="CL640" s="76"/>
      <c r="CM640" s="76"/>
      <c r="CN640" s="76"/>
      <c r="CO640" s="76"/>
      <c r="CP640" s="76"/>
      <c r="CQ640" s="76"/>
      <c r="CR640" s="76"/>
      <c r="CS640" s="76"/>
      <c r="CT640" s="76"/>
      <c r="CU640" s="76"/>
      <c r="CV640" s="76"/>
      <c r="CW640" s="76"/>
      <c r="CX640" s="76"/>
      <c r="CY640" s="76"/>
      <c r="CZ640" s="76"/>
      <c r="DA640" s="76"/>
      <c r="DB640" s="76"/>
      <c r="DC640" s="76"/>
      <c r="DD640" s="76"/>
      <c r="DE640" s="76"/>
      <c r="DF640" s="76"/>
      <c r="DG640" s="76"/>
      <c r="DH640" s="76"/>
      <c r="DI640" s="76"/>
      <c r="DJ640" s="76"/>
      <c r="DK640" s="76"/>
      <c r="DL640" s="76"/>
      <c r="DM640" s="76"/>
      <c r="DN640" s="76"/>
      <c r="DO640" s="76"/>
      <c r="DP640" s="76"/>
      <c r="DQ640" s="76"/>
      <c r="DR640" s="76"/>
      <c r="DS640" s="76"/>
      <c r="DT640" s="76"/>
      <c r="DU640" s="76"/>
      <c r="DV640" s="76"/>
      <c r="DW640" s="76"/>
      <c r="DX640" s="76"/>
      <c r="DY640" s="76"/>
      <c r="DZ640" s="76"/>
      <c r="EA640" s="76"/>
      <c r="EB640" s="76"/>
      <c r="EC640" s="76"/>
      <c r="ED640" s="76"/>
      <c r="EE640" s="76"/>
      <c r="EF640" s="76"/>
      <c r="EG640" s="76"/>
      <c r="EH640" s="76"/>
      <c r="EI640" s="76"/>
      <c r="EJ640" s="76"/>
      <c r="EK640" s="76"/>
      <c r="EL640" s="76"/>
      <c r="EM640" s="76"/>
      <c r="EN640" s="76"/>
      <c r="EO640" s="76"/>
      <c r="EP640" s="76"/>
      <c r="EQ640" s="76"/>
      <c r="ER640" s="76"/>
      <c r="ES640" s="76"/>
      <c r="ET640" s="76"/>
      <c r="EU640" s="76"/>
      <c r="EV640" s="76"/>
      <c r="EW640" s="76"/>
      <c r="EX640" s="76"/>
      <c r="EY640" s="76"/>
      <c r="EZ640" s="76"/>
      <c r="FA640" s="76"/>
      <c r="FB640" s="76"/>
      <c r="FC640" s="76"/>
      <c r="FD640" s="76"/>
      <c r="FE640" s="76"/>
      <c r="FF640" s="76"/>
      <c r="FG640" s="76"/>
      <c r="FH640" s="76"/>
      <c r="FI640" s="76"/>
      <c r="FJ640" s="76"/>
      <c r="FK640" s="76"/>
      <c r="FL640" s="76"/>
      <c r="FM640" s="76"/>
      <c r="FN640" s="76"/>
      <c r="FO640" s="76"/>
      <c r="FP640" s="76"/>
      <c r="FQ640" s="76"/>
      <c r="FR640" s="76"/>
      <c r="FS640" s="76"/>
      <c r="FT640" s="76"/>
      <c r="FU640" s="76"/>
      <c r="FV640" s="76"/>
      <c r="FW640" s="76"/>
      <c r="FX640" s="76"/>
      <c r="FY640" s="76"/>
      <c r="FZ640" s="76"/>
      <c r="GA640" s="76"/>
      <c r="GB640" s="76"/>
      <c r="GC640" s="76"/>
      <c r="GD640" s="76"/>
      <c r="GE640" s="76"/>
      <c r="GF640" s="76"/>
      <c r="GG640" s="76"/>
      <c r="GH640" s="76"/>
      <c r="GI640" s="76"/>
      <c r="GJ640" s="76"/>
      <c r="GK640" s="76"/>
      <c r="GL640" s="76"/>
      <c r="GM640" s="76"/>
      <c r="GN640" s="76"/>
      <c r="GO640" s="76"/>
      <c r="GP640" s="76"/>
      <c r="GQ640" s="76"/>
      <c r="GR640" s="76"/>
      <c r="GS640" s="76"/>
      <c r="GT640" s="76"/>
      <c r="GU640" s="76"/>
      <c r="GV640" s="76"/>
    </row>
    <row r="641" spans="2:204" s="156" customFormat="1" ht="18.75">
      <c r="B641" s="169">
        <v>634</v>
      </c>
      <c r="C641" s="356">
        <v>44378</v>
      </c>
      <c r="D641" s="354" t="s">
        <v>958</v>
      </c>
      <c r="E641" s="354"/>
      <c r="F641" s="408">
        <v>44399</v>
      </c>
      <c r="G641" s="11">
        <v>1</v>
      </c>
      <c r="H641" s="126" t="s">
        <v>36</v>
      </c>
      <c r="I641" s="126" t="s">
        <v>71</v>
      </c>
      <c r="J641" s="123" t="s">
        <v>694</v>
      </c>
      <c r="K641" s="123" t="s">
        <v>1363</v>
      </c>
      <c r="L641" s="238">
        <v>0.42</v>
      </c>
      <c r="M641" s="238">
        <v>0.42</v>
      </c>
      <c r="N641" s="236">
        <f t="shared" si="37"/>
        <v>0</v>
      </c>
      <c r="O641" s="127">
        <v>44065</v>
      </c>
      <c r="P641" s="42">
        <v>11.133333333333333</v>
      </c>
      <c r="Q641" s="337" t="s">
        <v>1282</v>
      </c>
      <c r="R641" s="125" t="s">
        <v>52</v>
      </c>
      <c r="S641" s="125" t="s">
        <v>109</v>
      </c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  <c r="AF641" s="76"/>
      <c r="AG641" s="76"/>
      <c r="AH641" s="76"/>
      <c r="AI641" s="76"/>
      <c r="AJ641" s="76"/>
      <c r="AK641" s="76"/>
      <c r="AL641" s="76"/>
      <c r="AM641" s="76"/>
      <c r="AN641" s="76"/>
      <c r="AO641" s="76"/>
      <c r="AP641" s="76"/>
      <c r="AQ641" s="76"/>
      <c r="AR641" s="76"/>
      <c r="AS641" s="76"/>
      <c r="AT641" s="76"/>
      <c r="AU641" s="76"/>
      <c r="AV641" s="76"/>
      <c r="AW641" s="76"/>
      <c r="AX641" s="76"/>
      <c r="AY641" s="76"/>
      <c r="AZ641" s="76"/>
      <c r="BA641" s="76"/>
      <c r="BB641" s="76"/>
      <c r="BC641" s="76"/>
      <c r="BD641" s="76"/>
      <c r="BE641" s="76"/>
      <c r="BF641" s="76"/>
      <c r="BG641" s="76"/>
      <c r="BH641" s="76"/>
      <c r="BI641" s="76"/>
      <c r="BJ641" s="76"/>
      <c r="BK641" s="76"/>
      <c r="BL641" s="76"/>
      <c r="BM641" s="76"/>
      <c r="BN641" s="76"/>
      <c r="BO641" s="76"/>
      <c r="BP641" s="76"/>
      <c r="BQ641" s="76"/>
      <c r="BR641" s="76"/>
      <c r="BS641" s="76"/>
      <c r="BT641" s="76"/>
      <c r="BU641" s="76"/>
      <c r="BV641" s="76"/>
      <c r="BW641" s="76"/>
      <c r="BX641" s="76"/>
      <c r="BY641" s="76"/>
      <c r="BZ641" s="76"/>
      <c r="CA641" s="76"/>
      <c r="CB641" s="76"/>
      <c r="CC641" s="76"/>
      <c r="CD641" s="76"/>
      <c r="CE641" s="76"/>
      <c r="CF641" s="76"/>
      <c r="CG641" s="76"/>
      <c r="CH641" s="76"/>
      <c r="CI641" s="76"/>
      <c r="CJ641" s="76"/>
      <c r="CK641" s="76"/>
      <c r="CL641" s="76"/>
      <c r="CM641" s="76"/>
      <c r="CN641" s="76"/>
      <c r="CO641" s="76"/>
      <c r="CP641" s="76"/>
      <c r="CQ641" s="76"/>
      <c r="CR641" s="76"/>
      <c r="CS641" s="76"/>
      <c r="CT641" s="76"/>
      <c r="CU641" s="76"/>
      <c r="CV641" s="76"/>
      <c r="CW641" s="76"/>
      <c r="CX641" s="76"/>
      <c r="CY641" s="76"/>
      <c r="CZ641" s="76"/>
      <c r="DA641" s="76"/>
      <c r="DB641" s="76"/>
      <c r="DC641" s="76"/>
      <c r="DD641" s="76"/>
      <c r="DE641" s="76"/>
      <c r="DF641" s="76"/>
      <c r="DG641" s="76"/>
      <c r="DH641" s="76"/>
      <c r="DI641" s="76"/>
      <c r="DJ641" s="76"/>
      <c r="DK641" s="76"/>
      <c r="DL641" s="76"/>
      <c r="DM641" s="76"/>
      <c r="DN641" s="76"/>
      <c r="DO641" s="76"/>
      <c r="DP641" s="76"/>
      <c r="DQ641" s="76"/>
      <c r="DR641" s="76"/>
      <c r="DS641" s="76"/>
      <c r="DT641" s="76"/>
      <c r="DU641" s="76"/>
      <c r="DV641" s="76"/>
      <c r="DW641" s="76"/>
      <c r="DX641" s="76"/>
      <c r="DY641" s="76"/>
      <c r="DZ641" s="76"/>
      <c r="EA641" s="76"/>
      <c r="EB641" s="76"/>
      <c r="EC641" s="76"/>
      <c r="ED641" s="76"/>
      <c r="EE641" s="76"/>
      <c r="EF641" s="76"/>
      <c r="EG641" s="76"/>
      <c r="EH641" s="76"/>
      <c r="EI641" s="76"/>
      <c r="EJ641" s="76"/>
      <c r="EK641" s="76"/>
      <c r="EL641" s="76"/>
      <c r="EM641" s="76"/>
      <c r="EN641" s="76"/>
      <c r="EO641" s="76"/>
      <c r="EP641" s="76"/>
      <c r="EQ641" s="76"/>
      <c r="ER641" s="76"/>
      <c r="ES641" s="76"/>
      <c r="ET641" s="76"/>
      <c r="EU641" s="76"/>
      <c r="EV641" s="76"/>
      <c r="EW641" s="76"/>
      <c r="EX641" s="76"/>
      <c r="EY641" s="76"/>
      <c r="EZ641" s="76"/>
      <c r="FA641" s="76"/>
      <c r="FB641" s="76"/>
      <c r="FC641" s="76"/>
      <c r="FD641" s="76"/>
      <c r="FE641" s="76"/>
      <c r="FF641" s="76"/>
      <c r="FG641" s="76"/>
      <c r="FH641" s="76"/>
      <c r="FI641" s="76"/>
      <c r="FJ641" s="76"/>
      <c r="FK641" s="76"/>
      <c r="FL641" s="76"/>
      <c r="FM641" s="76"/>
      <c r="FN641" s="76"/>
      <c r="FO641" s="76"/>
      <c r="FP641" s="76"/>
      <c r="FQ641" s="76"/>
      <c r="FR641" s="76"/>
      <c r="FS641" s="76"/>
      <c r="FT641" s="76"/>
      <c r="FU641" s="76"/>
      <c r="FV641" s="76"/>
      <c r="FW641" s="76"/>
      <c r="FX641" s="76"/>
      <c r="FY641" s="76"/>
      <c r="FZ641" s="76"/>
      <c r="GA641" s="76"/>
      <c r="GB641" s="76"/>
      <c r="GC641" s="76"/>
      <c r="GD641" s="76"/>
      <c r="GE641" s="76"/>
      <c r="GF641" s="76"/>
      <c r="GG641" s="76"/>
      <c r="GH641" s="76"/>
      <c r="GI641" s="76"/>
      <c r="GJ641" s="76"/>
      <c r="GK641" s="76"/>
      <c r="GL641" s="76"/>
      <c r="GM641" s="76"/>
      <c r="GN641" s="76"/>
      <c r="GO641" s="76"/>
      <c r="GP641" s="76"/>
      <c r="GQ641" s="76"/>
      <c r="GR641" s="76"/>
      <c r="GS641" s="76"/>
      <c r="GT641" s="76"/>
      <c r="GU641" s="76"/>
      <c r="GV641" s="76"/>
    </row>
    <row r="642" spans="2:204" s="156" customFormat="1" ht="18.75">
      <c r="B642" s="169">
        <v>635</v>
      </c>
      <c r="C642" s="356">
        <v>44378</v>
      </c>
      <c r="D642" s="354" t="s">
        <v>958</v>
      </c>
      <c r="E642" s="354"/>
      <c r="F642" s="408">
        <v>44399</v>
      </c>
      <c r="G642" s="11">
        <v>1</v>
      </c>
      <c r="H642" s="126" t="s">
        <v>36</v>
      </c>
      <c r="I642" s="126" t="s">
        <v>71</v>
      </c>
      <c r="J642" s="123" t="s">
        <v>694</v>
      </c>
      <c r="K642" s="123" t="s">
        <v>1364</v>
      </c>
      <c r="L642" s="238">
        <v>4.4400000000000004</v>
      </c>
      <c r="M642" s="238">
        <v>4.4400000000000004</v>
      </c>
      <c r="N642" s="236">
        <f t="shared" si="37"/>
        <v>0</v>
      </c>
      <c r="O642" s="127">
        <v>44084</v>
      </c>
      <c r="P642" s="42">
        <v>10.5</v>
      </c>
      <c r="Q642" s="337" t="s">
        <v>1282</v>
      </c>
      <c r="R642" s="125" t="s">
        <v>52</v>
      </c>
      <c r="S642" s="125" t="s">
        <v>69</v>
      </c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  <c r="AF642" s="76"/>
      <c r="AG642" s="76"/>
      <c r="AH642" s="76"/>
      <c r="AI642" s="76"/>
      <c r="AJ642" s="76"/>
      <c r="AK642" s="76"/>
      <c r="AL642" s="76"/>
      <c r="AM642" s="76"/>
      <c r="AN642" s="76"/>
      <c r="AO642" s="76"/>
      <c r="AP642" s="76"/>
      <c r="AQ642" s="76"/>
      <c r="AR642" s="76"/>
      <c r="AS642" s="76"/>
      <c r="AT642" s="76"/>
      <c r="AU642" s="76"/>
      <c r="AV642" s="76"/>
      <c r="AW642" s="76"/>
      <c r="AX642" s="76"/>
      <c r="AY642" s="76"/>
      <c r="AZ642" s="76"/>
      <c r="BA642" s="76"/>
      <c r="BB642" s="76"/>
      <c r="BC642" s="76"/>
      <c r="BD642" s="76"/>
      <c r="BE642" s="76"/>
      <c r="BF642" s="76"/>
      <c r="BG642" s="76"/>
      <c r="BH642" s="76"/>
      <c r="BI642" s="76"/>
      <c r="BJ642" s="76"/>
      <c r="BK642" s="76"/>
      <c r="BL642" s="76"/>
      <c r="BM642" s="76"/>
      <c r="BN642" s="76"/>
      <c r="BO642" s="76"/>
      <c r="BP642" s="76"/>
      <c r="BQ642" s="76"/>
      <c r="BR642" s="76"/>
      <c r="BS642" s="76"/>
      <c r="BT642" s="76"/>
      <c r="BU642" s="76"/>
      <c r="BV642" s="76"/>
      <c r="BW642" s="76"/>
      <c r="BX642" s="76"/>
      <c r="BY642" s="76"/>
      <c r="BZ642" s="76"/>
      <c r="CA642" s="76"/>
      <c r="CB642" s="76"/>
      <c r="CC642" s="76"/>
      <c r="CD642" s="76"/>
      <c r="CE642" s="76"/>
      <c r="CF642" s="76"/>
      <c r="CG642" s="76"/>
      <c r="CH642" s="76"/>
      <c r="CI642" s="76"/>
      <c r="CJ642" s="76"/>
      <c r="CK642" s="76"/>
      <c r="CL642" s="76"/>
      <c r="CM642" s="76"/>
      <c r="CN642" s="76"/>
      <c r="CO642" s="76"/>
      <c r="CP642" s="76"/>
      <c r="CQ642" s="76"/>
      <c r="CR642" s="76"/>
      <c r="CS642" s="76"/>
      <c r="CT642" s="76"/>
      <c r="CU642" s="76"/>
      <c r="CV642" s="76"/>
      <c r="CW642" s="76"/>
      <c r="CX642" s="76"/>
      <c r="CY642" s="76"/>
      <c r="CZ642" s="76"/>
      <c r="DA642" s="76"/>
      <c r="DB642" s="76"/>
      <c r="DC642" s="76"/>
      <c r="DD642" s="76"/>
      <c r="DE642" s="76"/>
      <c r="DF642" s="76"/>
      <c r="DG642" s="76"/>
      <c r="DH642" s="76"/>
      <c r="DI642" s="76"/>
      <c r="DJ642" s="76"/>
      <c r="DK642" s="76"/>
      <c r="DL642" s="76"/>
      <c r="DM642" s="76"/>
      <c r="DN642" s="76"/>
      <c r="DO642" s="76"/>
      <c r="DP642" s="76"/>
      <c r="DQ642" s="76"/>
      <c r="DR642" s="76"/>
      <c r="DS642" s="76"/>
      <c r="DT642" s="76"/>
      <c r="DU642" s="76"/>
      <c r="DV642" s="76"/>
      <c r="DW642" s="76"/>
      <c r="DX642" s="76"/>
      <c r="DY642" s="76"/>
      <c r="DZ642" s="76"/>
      <c r="EA642" s="76"/>
      <c r="EB642" s="76"/>
      <c r="EC642" s="76"/>
      <c r="ED642" s="76"/>
      <c r="EE642" s="76"/>
      <c r="EF642" s="76"/>
      <c r="EG642" s="76"/>
      <c r="EH642" s="76"/>
      <c r="EI642" s="76"/>
      <c r="EJ642" s="76"/>
      <c r="EK642" s="76"/>
      <c r="EL642" s="76"/>
      <c r="EM642" s="76"/>
      <c r="EN642" s="76"/>
      <c r="EO642" s="76"/>
      <c r="EP642" s="76"/>
      <c r="EQ642" s="76"/>
      <c r="ER642" s="76"/>
      <c r="ES642" s="76"/>
      <c r="ET642" s="76"/>
      <c r="EU642" s="76"/>
      <c r="EV642" s="76"/>
      <c r="EW642" s="76"/>
      <c r="EX642" s="76"/>
      <c r="EY642" s="76"/>
      <c r="EZ642" s="76"/>
      <c r="FA642" s="76"/>
      <c r="FB642" s="76"/>
      <c r="FC642" s="76"/>
      <c r="FD642" s="76"/>
      <c r="FE642" s="76"/>
      <c r="FF642" s="76"/>
      <c r="FG642" s="76"/>
      <c r="FH642" s="76"/>
      <c r="FI642" s="76"/>
      <c r="FJ642" s="76"/>
      <c r="FK642" s="76"/>
      <c r="FL642" s="76"/>
      <c r="FM642" s="76"/>
      <c r="FN642" s="76"/>
      <c r="FO642" s="76"/>
      <c r="FP642" s="76"/>
      <c r="FQ642" s="76"/>
      <c r="FR642" s="76"/>
      <c r="FS642" s="76"/>
      <c r="FT642" s="76"/>
      <c r="FU642" s="76"/>
      <c r="FV642" s="76"/>
      <c r="FW642" s="76"/>
      <c r="FX642" s="76"/>
      <c r="FY642" s="76"/>
      <c r="FZ642" s="76"/>
      <c r="GA642" s="76"/>
      <c r="GB642" s="76"/>
      <c r="GC642" s="76"/>
      <c r="GD642" s="76"/>
      <c r="GE642" s="76"/>
      <c r="GF642" s="76"/>
      <c r="GG642" s="76"/>
      <c r="GH642" s="76"/>
      <c r="GI642" s="76"/>
      <c r="GJ642" s="76"/>
      <c r="GK642" s="76"/>
      <c r="GL642" s="76"/>
      <c r="GM642" s="76"/>
      <c r="GN642" s="76"/>
      <c r="GO642" s="76"/>
      <c r="GP642" s="76"/>
      <c r="GQ642" s="76"/>
      <c r="GR642" s="76"/>
      <c r="GS642" s="76"/>
      <c r="GT642" s="76"/>
      <c r="GU642" s="76"/>
      <c r="GV642" s="76"/>
    </row>
    <row r="643" spans="2:204" s="156" customFormat="1" ht="18.75">
      <c r="B643" s="169">
        <v>636</v>
      </c>
      <c r="C643" s="356">
        <v>44378</v>
      </c>
      <c r="D643" s="354" t="s">
        <v>958</v>
      </c>
      <c r="E643" s="354"/>
      <c r="F643" s="408">
        <v>44399</v>
      </c>
      <c r="G643" s="11">
        <v>1</v>
      </c>
      <c r="H643" s="126" t="s">
        <v>36</v>
      </c>
      <c r="I643" s="126" t="s">
        <v>71</v>
      </c>
      <c r="J643" s="123" t="s">
        <v>694</v>
      </c>
      <c r="K643" s="123" t="s">
        <v>1365</v>
      </c>
      <c r="L643" s="238">
        <v>2.78</v>
      </c>
      <c r="M643" s="238">
        <v>2.78</v>
      </c>
      <c r="N643" s="236">
        <f t="shared" si="37"/>
        <v>0</v>
      </c>
      <c r="O643" s="127">
        <v>44072</v>
      </c>
      <c r="P643" s="42">
        <v>10.9</v>
      </c>
      <c r="Q643" s="337" t="s">
        <v>1282</v>
      </c>
      <c r="R643" s="125" t="s">
        <v>52</v>
      </c>
      <c r="S643" s="125" t="s">
        <v>109</v>
      </c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  <c r="AF643" s="76"/>
      <c r="AG643" s="76"/>
      <c r="AH643" s="76"/>
      <c r="AI643" s="76"/>
      <c r="AJ643" s="76"/>
      <c r="AK643" s="76"/>
      <c r="AL643" s="76"/>
      <c r="AM643" s="76"/>
      <c r="AN643" s="76"/>
      <c r="AO643" s="76"/>
      <c r="AP643" s="76"/>
      <c r="AQ643" s="76"/>
      <c r="AR643" s="76"/>
      <c r="AS643" s="76"/>
      <c r="AT643" s="76"/>
      <c r="AU643" s="76"/>
      <c r="AV643" s="76"/>
      <c r="AW643" s="76"/>
      <c r="AX643" s="76"/>
      <c r="AY643" s="76"/>
      <c r="AZ643" s="76"/>
      <c r="BA643" s="76"/>
      <c r="BB643" s="76"/>
      <c r="BC643" s="76"/>
      <c r="BD643" s="76"/>
      <c r="BE643" s="76"/>
      <c r="BF643" s="76"/>
      <c r="BG643" s="76"/>
      <c r="BH643" s="76"/>
      <c r="BI643" s="76"/>
      <c r="BJ643" s="76"/>
      <c r="BK643" s="76"/>
      <c r="BL643" s="76"/>
      <c r="BM643" s="76"/>
      <c r="BN643" s="76"/>
      <c r="BO643" s="76"/>
      <c r="BP643" s="76"/>
      <c r="BQ643" s="76"/>
      <c r="BR643" s="76"/>
      <c r="BS643" s="76"/>
      <c r="BT643" s="76"/>
      <c r="BU643" s="76"/>
      <c r="BV643" s="76"/>
      <c r="BW643" s="76"/>
      <c r="BX643" s="76"/>
      <c r="BY643" s="76"/>
      <c r="BZ643" s="76"/>
      <c r="CA643" s="76"/>
      <c r="CB643" s="76"/>
      <c r="CC643" s="76"/>
      <c r="CD643" s="76"/>
      <c r="CE643" s="76"/>
      <c r="CF643" s="76"/>
      <c r="CG643" s="76"/>
      <c r="CH643" s="76"/>
      <c r="CI643" s="76"/>
      <c r="CJ643" s="76"/>
      <c r="CK643" s="76"/>
      <c r="CL643" s="76"/>
      <c r="CM643" s="76"/>
      <c r="CN643" s="76"/>
      <c r="CO643" s="76"/>
      <c r="CP643" s="76"/>
      <c r="CQ643" s="76"/>
      <c r="CR643" s="76"/>
      <c r="CS643" s="76"/>
      <c r="CT643" s="76"/>
      <c r="CU643" s="76"/>
      <c r="CV643" s="76"/>
      <c r="CW643" s="76"/>
      <c r="CX643" s="76"/>
      <c r="CY643" s="76"/>
      <c r="CZ643" s="76"/>
      <c r="DA643" s="76"/>
      <c r="DB643" s="76"/>
      <c r="DC643" s="76"/>
      <c r="DD643" s="76"/>
      <c r="DE643" s="76"/>
      <c r="DF643" s="76"/>
      <c r="DG643" s="76"/>
      <c r="DH643" s="76"/>
      <c r="DI643" s="76"/>
      <c r="DJ643" s="76"/>
      <c r="DK643" s="76"/>
      <c r="DL643" s="76"/>
      <c r="DM643" s="76"/>
      <c r="DN643" s="76"/>
      <c r="DO643" s="76"/>
      <c r="DP643" s="76"/>
      <c r="DQ643" s="76"/>
      <c r="DR643" s="76"/>
      <c r="DS643" s="76"/>
      <c r="DT643" s="76"/>
      <c r="DU643" s="76"/>
      <c r="DV643" s="76"/>
      <c r="DW643" s="76"/>
      <c r="DX643" s="76"/>
      <c r="DY643" s="76"/>
      <c r="DZ643" s="76"/>
      <c r="EA643" s="76"/>
      <c r="EB643" s="76"/>
      <c r="EC643" s="76"/>
      <c r="ED643" s="76"/>
      <c r="EE643" s="76"/>
      <c r="EF643" s="76"/>
      <c r="EG643" s="76"/>
      <c r="EH643" s="76"/>
      <c r="EI643" s="76"/>
      <c r="EJ643" s="76"/>
      <c r="EK643" s="76"/>
      <c r="EL643" s="76"/>
      <c r="EM643" s="76"/>
      <c r="EN643" s="76"/>
      <c r="EO643" s="76"/>
      <c r="EP643" s="76"/>
      <c r="EQ643" s="76"/>
      <c r="ER643" s="76"/>
      <c r="ES643" s="76"/>
      <c r="ET643" s="76"/>
      <c r="EU643" s="76"/>
      <c r="EV643" s="76"/>
      <c r="EW643" s="76"/>
      <c r="EX643" s="76"/>
      <c r="EY643" s="76"/>
      <c r="EZ643" s="76"/>
      <c r="FA643" s="76"/>
      <c r="FB643" s="76"/>
      <c r="FC643" s="76"/>
      <c r="FD643" s="76"/>
      <c r="FE643" s="76"/>
      <c r="FF643" s="76"/>
      <c r="FG643" s="76"/>
      <c r="FH643" s="76"/>
      <c r="FI643" s="76"/>
      <c r="FJ643" s="76"/>
      <c r="FK643" s="76"/>
      <c r="FL643" s="76"/>
      <c r="FM643" s="76"/>
      <c r="FN643" s="76"/>
      <c r="FO643" s="76"/>
      <c r="FP643" s="76"/>
      <c r="FQ643" s="76"/>
      <c r="FR643" s="76"/>
      <c r="FS643" s="76"/>
      <c r="FT643" s="76"/>
      <c r="FU643" s="76"/>
      <c r="FV643" s="76"/>
      <c r="FW643" s="76"/>
      <c r="FX643" s="76"/>
      <c r="FY643" s="76"/>
      <c r="FZ643" s="76"/>
      <c r="GA643" s="76"/>
      <c r="GB643" s="76"/>
      <c r="GC643" s="76"/>
      <c r="GD643" s="76"/>
      <c r="GE643" s="76"/>
      <c r="GF643" s="76"/>
      <c r="GG643" s="76"/>
      <c r="GH643" s="76"/>
      <c r="GI643" s="76"/>
      <c r="GJ643" s="76"/>
      <c r="GK643" s="76"/>
      <c r="GL643" s="76"/>
      <c r="GM643" s="76"/>
      <c r="GN643" s="76"/>
      <c r="GO643" s="76"/>
      <c r="GP643" s="76"/>
      <c r="GQ643" s="76"/>
      <c r="GR643" s="76"/>
      <c r="GS643" s="76"/>
      <c r="GT643" s="76"/>
      <c r="GU643" s="76"/>
      <c r="GV643" s="76"/>
    </row>
    <row r="644" spans="2:204" s="156" customFormat="1" ht="18.75">
      <c r="B644" s="169">
        <v>637</v>
      </c>
      <c r="C644" s="356">
        <v>44378</v>
      </c>
      <c r="D644" s="354" t="s">
        <v>958</v>
      </c>
      <c r="E644" s="354"/>
      <c r="F644" s="408">
        <v>44399</v>
      </c>
      <c r="G644" s="11">
        <v>1</v>
      </c>
      <c r="H644" s="126" t="s">
        <v>36</v>
      </c>
      <c r="I644" s="126" t="s">
        <v>71</v>
      </c>
      <c r="J644" s="123" t="s">
        <v>694</v>
      </c>
      <c r="K644" s="123" t="s">
        <v>1366</v>
      </c>
      <c r="L644" s="238">
        <v>3.47</v>
      </c>
      <c r="M644" s="238">
        <v>3.47</v>
      </c>
      <c r="N644" s="236">
        <f t="shared" si="37"/>
        <v>0</v>
      </c>
      <c r="O644" s="127">
        <v>44071</v>
      </c>
      <c r="P644" s="42">
        <v>10.933333333333334</v>
      </c>
      <c r="Q644" s="337" t="s">
        <v>1282</v>
      </c>
      <c r="R644" s="125" t="s">
        <v>52</v>
      </c>
      <c r="S644" s="125" t="s">
        <v>109</v>
      </c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  <c r="AF644" s="76"/>
      <c r="AG644" s="76"/>
      <c r="AH644" s="76"/>
      <c r="AI644" s="76"/>
      <c r="AJ644" s="76"/>
      <c r="AK644" s="76"/>
      <c r="AL644" s="76"/>
      <c r="AM644" s="76"/>
      <c r="AN644" s="76"/>
      <c r="AO644" s="76"/>
      <c r="AP644" s="76"/>
      <c r="AQ644" s="76"/>
      <c r="AR644" s="76"/>
      <c r="AS644" s="76"/>
      <c r="AT644" s="76"/>
      <c r="AU644" s="76"/>
      <c r="AV644" s="76"/>
      <c r="AW644" s="76"/>
      <c r="AX644" s="76"/>
      <c r="AY644" s="76"/>
      <c r="AZ644" s="76"/>
      <c r="BA644" s="76"/>
      <c r="BB644" s="76"/>
      <c r="BC644" s="76"/>
      <c r="BD644" s="76"/>
      <c r="BE644" s="76"/>
      <c r="BF644" s="76"/>
      <c r="BG644" s="76"/>
      <c r="BH644" s="76"/>
      <c r="BI644" s="76"/>
      <c r="BJ644" s="76"/>
      <c r="BK644" s="76"/>
      <c r="BL644" s="76"/>
      <c r="BM644" s="76"/>
      <c r="BN644" s="76"/>
      <c r="BO644" s="76"/>
      <c r="BP644" s="76"/>
      <c r="BQ644" s="76"/>
      <c r="BR644" s="76"/>
      <c r="BS644" s="76"/>
      <c r="BT644" s="76"/>
      <c r="BU644" s="76"/>
      <c r="BV644" s="76"/>
      <c r="BW644" s="76"/>
      <c r="BX644" s="76"/>
      <c r="BY644" s="76"/>
      <c r="BZ644" s="76"/>
      <c r="CA644" s="76"/>
      <c r="CB644" s="76"/>
      <c r="CC644" s="76"/>
      <c r="CD644" s="76"/>
      <c r="CE644" s="76"/>
      <c r="CF644" s="76"/>
      <c r="CG644" s="76"/>
      <c r="CH644" s="76"/>
      <c r="CI644" s="76"/>
      <c r="CJ644" s="76"/>
      <c r="CK644" s="76"/>
      <c r="CL644" s="76"/>
      <c r="CM644" s="76"/>
      <c r="CN644" s="76"/>
      <c r="CO644" s="76"/>
      <c r="CP644" s="76"/>
      <c r="CQ644" s="76"/>
      <c r="CR644" s="76"/>
      <c r="CS644" s="76"/>
      <c r="CT644" s="76"/>
      <c r="CU644" s="76"/>
      <c r="CV644" s="76"/>
      <c r="CW644" s="76"/>
      <c r="CX644" s="76"/>
      <c r="CY644" s="76"/>
      <c r="CZ644" s="76"/>
      <c r="DA644" s="76"/>
      <c r="DB644" s="76"/>
      <c r="DC644" s="76"/>
      <c r="DD644" s="76"/>
      <c r="DE644" s="76"/>
      <c r="DF644" s="76"/>
      <c r="DG644" s="76"/>
      <c r="DH644" s="76"/>
      <c r="DI644" s="76"/>
      <c r="DJ644" s="76"/>
      <c r="DK644" s="76"/>
      <c r="DL644" s="76"/>
      <c r="DM644" s="76"/>
      <c r="DN644" s="76"/>
      <c r="DO644" s="76"/>
      <c r="DP644" s="76"/>
      <c r="DQ644" s="76"/>
      <c r="DR644" s="76"/>
      <c r="DS644" s="76"/>
      <c r="DT644" s="76"/>
      <c r="DU644" s="76"/>
      <c r="DV644" s="76"/>
      <c r="DW644" s="76"/>
      <c r="DX644" s="76"/>
      <c r="DY644" s="76"/>
      <c r="DZ644" s="76"/>
      <c r="EA644" s="76"/>
      <c r="EB644" s="76"/>
      <c r="EC644" s="76"/>
      <c r="ED644" s="76"/>
      <c r="EE644" s="76"/>
      <c r="EF644" s="76"/>
      <c r="EG644" s="76"/>
      <c r="EH644" s="76"/>
      <c r="EI644" s="76"/>
      <c r="EJ644" s="76"/>
      <c r="EK644" s="76"/>
      <c r="EL644" s="76"/>
      <c r="EM644" s="76"/>
      <c r="EN644" s="76"/>
      <c r="EO644" s="76"/>
      <c r="EP644" s="76"/>
      <c r="EQ644" s="76"/>
      <c r="ER644" s="76"/>
      <c r="ES644" s="76"/>
      <c r="ET644" s="76"/>
      <c r="EU644" s="76"/>
      <c r="EV644" s="76"/>
      <c r="EW644" s="76"/>
      <c r="EX644" s="76"/>
      <c r="EY644" s="76"/>
      <c r="EZ644" s="76"/>
      <c r="FA644" s="76"/>
      <c r="FB644" s="76"/>
      <c r="FC644" s="76"/>
      <c r="FD644" s="76"/>
      <c r="FE644" s="76"/>
      <c r="FF644" s="76"/>
      <c r="FG644" s="76"/>
      <c r="FH644" s="76"/>
      <c r="FI644" s="76"/>
      <c r="FJ644" s="76"/>
      <c r="FK644" s="76"/>
      <c r="FL644" s="76"/>
      <c r="FM644" s="76"/>
      <c r="FN644" s="76"/>
      <c r="FO644" s="76"/>
      <c r="FP644" s="76"/>
      <c r="FQ644" s="76"/>
      <c r="FR644" s="76"/>
      <c r="FS644" s="76"/>
      <c r="FT644" s="76"/>
      <c r="FU644" s="76"/>
      <c r="FV644" s="76"/>
      <c r="FW644" s="76"/>
      <c r="FX644" s="76"/>
      <c r="FY644" s="76"/>
      <c r="FZ644" s="76"/>
      <c r="GA644" s="76"/>
      <c r="GB644" s="76"/>
      <c r="GC644" s="76"/>
      <c r="GD644" s="76"/>
      <c r="GE644" s="76"/>
      <c r="GF644" s="76"/>
      <c r="GG644" s="76"/>
      <c r="GH644" s="76"/>
      <c r="GI644" s="76"/>
      <c r="GJ644" s="76"/>
      <c r="GK644" s="76"/>
      <c r="GL644" s="76"/>
      <c r="GM644" s="76"/>
      <c r="GN644" s="76"/>
      <c r="GO644" s="76"/>
      <c r="GP644" s="76"/>
      <c r="GQ644" s="76"/>
      <c r="GR644" s="76"/>
      <c r="GS644" s="76"/>
      <c r="GT644" s="76"/>
      <c r="GU644" s="76"/>
      <c r="GV644" s="76"/>
    </row>
    <row r="645" spans="2:204" s="156" customFormat="1" ht="18.75">
      <c r="B645" s="169">
        <v>638</v>
      </c>
      <c r="C645" s="356">
        <v>44378</v>
      </c>
      <c r="D645" s="354" t="s">
        <v>958</v>
      </c>
      <c r="E645" s="354"/>
      <c r="F645" s="408">
        <v>44399</v>
      </c>
      <c r="G645" s="166">
        <v>3</v>
      </c>
      <c r="H645" s="125" t="s">
        <v>659</v>
      </c>
      <c r="I645" s="125" t="s">
        <v>856</v>
      </c>
      <c r="J645" s="123" t="s">
        <v>1367</v>
      </c>
      <c r="K645" s="123" t="s">
        <v>1368</v>
      </c>
      <c r="L645" s="238">
        <v>1.1399999999999999</v>
      </c>
      <c r="M645" s="238">
        <v>1.1399999999999999</v>
      </c>
      <c r="N645" s="236">
        <f t="shared" si="37"/>
        <v>0</v>
      </c>
      <c r="O645" s="127">
        <v>44053</v>
      </c>
      <c r="P645" s="42">
        <v>11.533333333333333</v>
      </c>
      <c r="Q645" s="337" t="s">
        <v>1282</v>
      </c>
      <c r="R645" s="125" t="s">
        <v>52</v>
      </c>
      <c r="S645" s="125" t="s">
        <v>112</v>
      </c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  <c r="AF645" s="76"/>
      <c r="AG645" s="76"/>
      <c r="AH645" s="76"/>
      <c r="AI645" s="76"/>
      <c r="AJ645" s="76"/>
      <c r="AK645" s="76"/>
      <c r="AL645" s="76"/>
      <c r="AM645" s="76"/>
      <c r="AN645" s="76"/>
      <c r="AO645" s="76"/>
      <c r="AP645" s="76"/>
      <c r="AQ645" s="76"/>
      <c r="AR645" s="76"/>
      <c r="AS645" s="76"/>
      <c r="AT645" s="76"/>
      <c r="AU645" s="76"/>
      <c r="AV645" s="76"/>
      <c r="AW645" s="76"/>
      <c r="AX645" s="76"/>
      <c r="AY645" s="76"/>
      <c r="AZ645" s="76"/>
      <c r="BA645" s="76"/>
      <c r="BB645" s="76"/>
      <c r="BC645" s="76"/>
      <c r="BD645" s="76"/>
      <c r="BE645" s="76"/>
      <c r="BF645" s="76"/>
      <c r="BG645" s="76"/>
      <c r="BH645" s="76"/>
      <c r="BI645" s="76"/>
      <c r="BJ645" s="76"/>
      <c r="BK645" s="76"/>
      <c r="BL645" s="76"/>
      <c r="BM645" s="76"/>
      <c r="BN645" s="76"/>
      <c r="BO645" s="76"/>
      <c r="BP645" s="76"/>
      <c r="BQ645" s="76"/>
      <c r="BR645" s="76"/>
      <c r="BS645" s="76"/>
      <c r="BT645" s="76"/>
      <c r="BU645" s="76"/>
      <c r="BV645" s="76"/>
      <c r="BW645" s="76"/>
      <c r="BX645" s="76"/>
      <c r="BY645" s="76"/>
      <c r="BZ645" s="76"/>
      <c r="CA645" s="76"/>
      <c r="CB645" s="76"/>
      <c r="CC645" s="76"/>
      <c r="CD645" s="76"/>
      <c r="CE645" s="76"/>
      <c r="CF645" s="76"/>
      <c r="CG645" s="76"/>
      <c r="CH645" s="76"/>
      <c r="CI645" s="76"/>
      <c r="CJ645" s="76"/>
      <c r="CK645" s="76"/>
      <c r="CL645" s="76"/>
      <c r="CM645" s="76"/>
      <c r="CN645" s="76"/>
      <c r="CO645" s="76"/>
      <c r="CP645" s="76"/>
      <c r="CQ645" s="76"/>
      <c r="CR645" s="76"/>
      <c r="CS645" s="76"/>
      <c r="CT645" s="76"/>
      <c r="CU645" s="76"/>
      <c r="CV645" s="76"/>
      <c r="CW645" s="76"/>
      <c r="CX645" s="76"/>
      <c r="CY645" s="76"/>
      <c r="CZ645" s="76"/>
      <c r="DA645" s="76"/>
      <c r="DB645" s="76"/>
      <c r="DC645" s="76"/>
      <c r="DD645" s="76"/>
      <c r="DE645" s="76"/>
      <c r="DF645" s="76"/>
      <c r="DG645" s="76"/>
      <c r="DH645" s="76"/>
      <c r="DI645" s="76"/>
      <c r="DJ645" s="76"/>
      <c r="DK645" s="76"/>
      <c r="DL645" s="76"/>
      <c r="DM645" s="76"/>
      <c r="DN645" s="76"/>
      <c r="DO645" s="76"/>
      <c r="DP645" s="76"/>
      <c r="DQ645" s="76"/>
      <c r="DR645" s="76"/>
      <c r="DS645" s="76"/>
      <c r="DT645" s="76"/>
      <c r="DU645" s="76"/>
      <c r="DV645" s="76"/>
      <c r="DW645" s="76"/>
      <c r="DX645" s="76"/>
      <c r="DY645" s="76"/>
      <c r="DZ645" s="76"/>
      <c r="EA645" s="76"/>
      <c r="EB645" s="76"/>
      <c r="EC645" s="76"/>
      <c r="ED645" s="76"/>
      <c r="EE645" s="76"/>
      <c r="EF645" s="76"/>
      <c r="EG645" s="76"/>
      <c r="EH645" s="76"/>
      <c r="EI645" s="76"/>
      <c r="EJ645" s="76"/>
      <c r="EK645" s="76"/>
      <c r="EL645" s="76"/>
      <c r="EM645" s="76"/>
      <c r="EN645" s="76"/>
      <c r="EO645" s="76"/>
      <c r="EP645" s="76"/>
      <c r="EQ645" s="76"/>
      <c r="ER645" s="76"/>
      <c r="ES645" s="76"/>
      <c r="ET645" s="76"/>
      <c r="EU645" s="76"/>
      <c r="EV645" s="76"/>
      <c r="EW645" s="76"/>
      <c r="EX645" s="76"/>
      <c r="EY645" s="76"/>
      <c r="EZ645" s="76"/>
      <c r="FA645" s="76"/>
      <c r="FB645" s="76"/>
      <c r="FC645" s="76"/>
      <c r="FD645" s="76"/>
      <c r="FE645" s="76"/>
      <c r="FF645" s="76"/>
      <c r="FG645" s="76"/>
      <c r="FH645" s="76"/>
      <c r="FI645" s="76"/>
      <c r="FJ645" s="76"/>
      <c r="FK645" s="76"/>
      <c r="FL645" s="76"/>
      <c r="FM645" s="76"/>
      <c r="FN645" s="76"/>
      <c r="FO645" s="76"/>
      <c r="FP645" s="76"/>
      <c r="FQ645" s="76"/>
      <c r="FR645" s="76"/>
      <c r="FS645" s="76"/>
      <c r="FT645" s="76"/>
      <c r="FU645" s="76"/>
      <c r="FV645" s="76"/>
      <c r="FW645" s="76"/>
      <c r="FX645" s="76"/>
      <c r="FY645" s="76"/>
      <c r="FZ645" s="76"/>
      <c r="GA645" s="76"/>
      <c r="GB645" s="76"/>
      <c r="GC645" s="76"/>
      <c r="GD645" s="76"/>
      <c r="GE645" s="76"/>
      <c r="GF645" s="76"/>
      <c r="GG645" s="76"/>
      <c r="GH645" s="76"/>
      <c r="GI645" s="76"/>
      <c r="GJ645" s="76"/>
      <c r="GK645" s="76"/>
      <c r="GL645" s="76"/>
      <c r="GM645" s="76"/>
      <c r="GN645" s="76"/>
      <c r="GO645" s="76"/>
      <c r="GP645" s="76"/>
      <c r="GQ645" s="76"/>
      <c r="GR645" s="76"/>
      <c r="GS645" s="76"/>
      <c r="GT645" s="76"/>
      <c r="GU645" s="76"/>
      <c r="GV645" s="76"/>
    </row>
    <row r="646" spans="2:204" s="156" customFormat="1" ht="18.75">
      <c r="B646" s="169">
        <v>639</v>
      </c>
      <c r="C646" s="356">
        <v>44378</v>
      </c>
      <c r="D646" s="354" t="s">
        <v>958</v>
      </c>
      <c r="E646" s="354"/>
      <c r="F646" s="408">
        <v>44399</v>
      </c>
      <c r="G646" s="166">
        <v>3</v>
      </c>
      <c r="H646" s="125" t="s">
        <v>659</v>
      </c>
      <c r="I646" s="125" t="s">
        <v>856</v>
      </c>
      <c r="J646" s="123" t="s">
        <v>1367</v>
      </c>
      <c r="K646" s="123" t="s">
        <v>1369</v>
      </c>
      <c r="L646" s="238">
        <v>2.14</v>
      </c>
      <c r="M646" s="238">
        <v>2.14</v>
      </c>
      <c r="N646" s="236">
        <f t="shared" si="37"/>
        <v>0</v>
      </c>
      <c r="O646" s="127">
        <v>44054</v>
      </c>
      <c r="P646" s="42">
        <v>11.5</v>
      </c>
      <c r="Q646" s="337" t="s">
        <v>1282</v>
      </c>
      <c r="R646" s="125" t="s">
        <v>52</v>
      </c>
      <c r="S646" s="125" t="s">
        <v>112</v>
      </c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  <c r="AF646" s="76"/>
      <c r="AG646" s="76"/>
      <c r="AH646" s="76"/>
      <c r="AI646" s="76"/>
      <c r="AJ646" s="76"/>
      <c r="AK646" s="76"/>
      <c r="AL646" s="76"/>
      <c r="AM646" s="76"/>
      <c r="AN646" s="76"/>
      <c r="AO646" s="76"/>
      <c r="AP646" s="76"/>
      <c r="AQ646" s="76"/>
      <c r="AR646" s="76"/>
      <c r="AS646" s="76"/>
      <c r="AT646" s="76"/>
      <c r="AU646" s="76"/>
      <c r="AV646" s="76"/>
      <c r="AW646" s="76"/>
      <c r="AX646" s="76"/>
      <c r="AY646" s="76"/>
      <c r="AZ646" s="76"/>
      <c r="BA646" s="76"/>
      <c r="BB646" s="76"/>
      <c r="BC646" s="76"/>
      <c r="BD646" s="76"/>
      <c r="BE646" s="76"/>
      <c r="BF646" s="76"/>
      <c r="BG646" s="76"/>
      <c r="BH646" s="76"/>
      <c r="BI646" s="76"/>
      <c r="BJ646" s="76"/>
      <c r="BK646" s="76"/>
      <c r="BL646" s="76"/>
      <c r="BM646" s="76"/>
      <c r="BN646" s="76"/>
      <c r="BO646" s="76"/>
      <c r="BP646" s="76"/>
      <c r="BQ646" s="76"/>
      <c r="BR646" s="76"/>
      <c r="BS646" s="76"/>
      <c r="BT646" s="76"/>
      <c r="BU646" s="76"/>
      <c r="BV646" s="76"/>
      <c r="BW646" s="76"/>
      <c r="BX646" s="76"/>
      <c r="BY646" s="76"/>
      <c r="BZ646" s="76"/>
      <c r="CA646" s="76"/>
      <c r="CB646" s="76"/>
      <c r="CC646" s="76"/>
      <c r="CD646" s="76"/>
      <c r="CE646" s="76"/>
      <c r="CF646" s="76"/>
      <c r="CG646" s="76"/>
      <c r="CH646" s="76"/>
      <c r="CI646" s="76"/>
      <c r="CJ646" s="76"/>
      <c r="CK646" s="76"/>
      <c r="CL646" s="76"/>
      <c r="CM646" s="76"/>
      <c r="CN646" s="76"/>
      <c r="CO646" s="76"/>
      <c r="CP646" s="76"/>
      <c r="CQ646" s="76"/>
      <c r="CR646" s="76"/>
      <c r="CS646" s="76"/>
      <c r="CT646" s="76"/>
      <c r="CU646" s="76"/>
      <c r="CV646" s="76"/>
      <c r="CW646" s="76"/>
      <c r="CX646" s="76"/>
      <c r="CY646" s="76"/>
      <c r="CZ646" s="76"/>
      <c r="DA646" s="76"/>
      <c r="DB646" s="76"/>
      <c r="DC646" s="76"/>
      <c r="DD646" s="76"/>
      <c r="DE646" s="76"/>
      <c r="DF646" s="76"/>
      <c r="DG646" s="76"/>
      <c r="DH646" s="76"/>
      <c r="DI646" s="76"/>
      <c r="DJ646" s="76"/>
      <c r="DK646" s="76"/>
      <c r="DL646" s="76"/>
      <c r="DM646" s="76"/>
      <c r="DN646" s="76"/>
      <c r="DO646" s="76"/>
      <c r="DP646" s="76"/>
      <c r="DQ646" s="76"/>
      <c r="DR646" s="76"/>
      <c r="DS646" s="76"/>
      <c r="DT646" s="76"/>
      <c r="DU646" s="76"/>
      <c r="DV646" s="76"/>
      <c r="DW646" s="76"/>
      <c r="DX646" s="76"/>
      <c r="DY646" s="76"/>
      <c r="DZ646" s="76"/>
      <c r="EA646" s="76"/>
      <c r="EB646" s="76"/>
      <c r="EC646" s="76"/>
      <c r="ED646" s="76"/>
      <c r="EE646" s="76"/>
      <c r="EF646" s="76"/>
      <c r="EG646" s="76"/>
      <c r="EH646" s="76"/>
      <c r="EI646" s="76"/>
      <c r="EJ646" s="76"/>
      <c r="EK646" s="76"/>
      <c r="EL646" s="76"/>
      <c r="EM646" s="76"/>
      <c r="EN646" s="76"/>
      <c r="EO646" s="76"/>
      <c r="EP646" s="76"/>
      <c r="EQ646" s="76"/>
      <c r="ER646" s="76"/>
      <c r="ES646" s="76"/>
      <c r="ET646" s="76"/>
      <c r="EU646" s="76"/>
      <c r="EV646" s="76"/>
      <c r="EW646" s="76"/>
      <c r="EX646" s="76"/>
      <c r="EY646" s="76"/>
      <c r="EZ646" s="76"/>
      <c r="FA646" s="76"/>
      <c r="FB646" s="76"/>
      <c r="FC646" s="76"/>
      <c r="FD646" s="76"/>
      <c r="FE646" s="76"/>
      <c r="FF646" s="76"/>
      <c r="FG646" s="76"/>
      <c r="FH646" s="76"/>
      <c r="FI646" s="76"/>
      <c r="FJ646" s="76"/>
      <c r="FK646" s="76"/>
      <c r="FL646" s="76"/>
      <c r="FM646" s="76"/>
      <c r="FN646" s="76"/>
      <c r="FO646" s="76"/>
      <c r="FP646" s="76"/>
      <c r="FQ646" s="76"/>
      <c r="FR646" s="76"/>
      <c r="FS646" s="76"/>
      <c r="FT646" s="76"/>
      <c r="FU646" s="76"/>
      <c r="FV646" s="76"/>
      <c r="FW646" s="76"/>
      <c r="FX646" s="76"/>
      <c r="FY646" s="76"/>
      <c r="FZ646" s="76"/>
      <c r="GA646" s="76"/>
      <c r="GB646" s="76"/>
      <c r="GC646" s="76"/>
      <c r="GD646" s="76"/>
      <c r="GE646" s="76"/>
      <c r="GF646" s="76"/>
      <c r="GG646" s="76"/>
      <c r="GH646" s="76"/>
      <c r="GI646" s="76"/>
      <c r="GJ646" s="76"/>
      <c r="GK646" s="76"/>
      <c r="GL646" s="76"/>
      <c r="GM646" s="76"/>
      <c r="GN646" s="76"/>
      <c r="GO646" s="76"/>
      <c r="GP646" s="76"/>
      <c r="GQ646" s="76"/>
      <c r="GR646" s="76"/>
      <c r="GS646" s="76"/>
      <c r="GT646" s="76"/>
      <c r="GU646" s="76"/>
      <c r="GV646" s="76"/>
    </row>
    <row r="647" spans="2:204" s="156" customFormat="1" ht="18.75">
      <c r="B647" s="169">
        <v>640</v>
      </c>
      <c r="C647" s="356">
        <v>44378</v>
      </c>
      <c r="D647" s="354" t="s">
        <v>958</v>
      </c>
      <c r="E647" s="354"/>
      <c r="F647" s="408">
        <v>44399</v>
      </c>
      <c r="G647" s="166">
        <v>3</v>
      </c>
      <c r="H647" s="125" t="s">
        <v>659</v>
      </c>
      <c r="I647" s="125" t="s">
        <v>856</v>
      </c>
      <c r="J647" s="123" t="s">
        <v>1367</v>
      </c>
      <c r="K647" s="123" t="s">
        <v>1370</v>
      </c>
      <c r="L647" s="238">
        <v>1.87</v>
      </c>
      <c r="M647" s="238">
        <v>1.87</v>
      </c>
      <c r="N647" s="236">
        <f t="shared" si="37"/>
        <v>0</v>
      </c>
      <c r="O647" s="127">
        <v>44054</v>
      </c>
      <c r="P647" s="42">
        <v>11.5</v>
      </c>
      <c r="Q647" s="337" t="s">
        <v>1282</v>
      </c>
      <c r="R647" s="125" t="s">
        <v>52</v>
      </c>
      <c r="S647" s="125" t="s">
        <v>112</v>
      </c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  <c r="AF647" s="76"/>
      <c r="AG647" s="76"/>
      <c r="AH647" s="76"/>
      <c r="AI647" s="76"/>
      <c r="AJ647" s="76"/>
      <c r="AK647" s="76"/>
      <c r="AL647" s="76"/>
      <c r="AM647" s="76"/>
      <c r="AN647" s="76"/>
      <c r="AO647" s="76"/>
      <c r="AP647" s="76"/>
      <c r="AQ647" s="76"/>
      <c r="AR647" s="76"/>
      <c r="AS647" s="76"/>
      <c r="AT647" s="76"/>
      <c r="AU647" s="76"/>
      <c r="AV647" s="76"/>
      <c r="AW647" s="76"/>
      <c r="AX647" s="76"/>
      <c r="AY647" s="76"/>
      <c r="AZ647" s="76"/>
      <c r="BA647" s="76"/>
      <c r="BB647" s="76"/>
      <c r="BC647" s="76"/>
      <c r="BD647" s="76"/>
      <c r="BE647" s="76"/>
      <c r="BF647" s="76"/>
      <c r="BG647" s="76"/>
      <c r="BH647" s="76"/>
      <c r="BI647" s="76"/>
      <c r="BJ647" s="76"/>
      <c r="BK647" s="76"/>
      <c r="BL647" s="76"/>
      <c r="BM647" s="76"/>
      <c r="BN647" s="76"/>
      <c r="BO647" s="76"/>
      <c r="BP647" s="76"/>
      <c r="BQ647" s="76"/>
      <c r="BR647" s="76"/>
      <c r="BS647" s="76"/>
      <c r="BT647" s="76"/>
      <c r="BU647" s="76"/>
      <c r="BV647" s="76"/>
      <c r="BW647" s="76"/>
      <c r="BX647" s="76"/>
      <c r="BY647" s="76"/>
      <c r="BZ647" s="76"/>
      <c r="CA647" s="76"/>
      <c r="CB647" s="76"/>
      <c r="CC647" s="76"/>
      <c r="CD647" s="76"/>
      <c r="CE647" s="76"/>
      <c r="CF647" s="76"/>
      <c r="CG647" s="76"/>
      <c r="CH647" s="76"/>
      <c r="CI647" s="76"/>
      <c r="CJ647" s="76"/>
      <c r="CK647" s="76"/>
      <c r="CL647" s="76"/>
      <c r="CM647" s="76"/>
      <c r="CN647" s="76"/>
      <c r="CO647" s="76"/>
      <c r="CP647" s="76"/>
      <c r="CQ647" s="76"/>
      <c r="CR647" s="76"/>
      <c r="CS647" s="76"/>
      <c r="CT647" s="76"/>
      <c r="CU647" s="76"/>
      <c r="CV647" s="76"/>
      <c r="CW647" s="76"/>
      <c r="CX647" s="76"/>
      <c r="CY647" s="76"/>
      <c r="CZ647" s="76"/>
      <c r="DA647" s="76"/>
      <c r="DB647" s="76"/>
      <c r="DC647" s="76"/>
      <c r="DD647" s="76"/>
      <c r="DE647" s="76"/>
      <c r="DF647" s="76"/>
      <c r="DG647" s="76"/>
      <c r="DH647" s="76"/>
      <c r="DI647" s="76"/>
      <c r="DJ647" s="76"/>
      <c r="DK647" s="76"/>
      <c r="DL647" s="76"/>
      <c r="DM647" s="76"/>
      <c r="DN647" s="76"/>
      <c r="DO647" s="76"/>
      <c r="DP647" s="76"/>
      <c r="DQ647" s="76"/>
      <c r="DR647" s="76"/>
      <c r="DS647" s="76"/>
      <c r="DT647" s="76"/>
      <c r="DU647" s="76"/>
      <c r="DV647" s="76"/>
      <c r="DW647" s="76"/>
      <c r="DX647" s="76"/>
      <c r="DY647" s="76"/>
      <c r="DZ647" s="76"/>
      <c r="EA647" s="76"/>
      <c r="EB647" s="76"/>
      <c r="EC647" s="76"/>
      <c r="ED647" s="76"/>
      <c r="EE647" s="76"/>
      <c r="EF647" s="76"/>
      <c r="EG647" s="76"/>
      <c r="EH647" s="76"/>
      <c r="EI647" s="76"/>
      <c r="EJ647" s="76"/>
      <c r="EK647" s="76"/>
      <c r="EL647" s="76"/>
      <c r="EM647" s="76"/>
      <c r="EN647" s="76"/>
      <c r="EO647" s="76"/>
      <c r="EP647" s="76"/>
      <c r="EQ647" s="76"/>
      <c r="ER647" s="76"/>
      <c r="ES647" s="76"/>
      <c r="ET647" s="76"/>
      <c r="EU647" s="76"/>
      <c r="EV647" s="76"/>
      <c r="EW647" s="76"/>
      <c r="EX647" s="76"/>
      <c r="EY647" s="76"/>
      <c r="EZ647" s="76"/>
      <c r="FA647" s="76"/>
      <c r="FB647" s="76"/>
      <c r="FC647" s="76"/>
      <c r="FD647" s="76"/>
      <c r="FE647" s="76"/>
      <c r="FF647" s="76"/>
      <c r="FG647" s="76"/>
      <c r="FH647" s="76"/>
      <c r="FI647" s="76"/>
      <c r="FJ647" s="76"/>
      <c r="FK647" s="76"/>
      <c r="FL647" s="76"/>
      <c r="FM647" s="76"/>
      <c r="FN647" s="76"/>
      <c r="FO647" s="76"/>
      <c r="FP647" s="76"/>
      <c r="FQ647" s="76"/>
      <c r="FR647" s="76"/>
      <c r="FS647" s="76"/>
      <c r="FT647" s="76"/>
      <c r="FU647" s="76"/>
      <c r="FV647" s="76"/>
      <c r="FW647" s="76"/>
      <c r="FX647" s="76"/>
      <c r="FY647" s="76"/>
      <c r="FZ647" s="76"/>
      <c r="GA647" s="76"/>
      <c r="GB647" s="76"/>
      <c r="GC647" s="76"/>
      <c r="GD647" s="76"/>
      <c r="GE647" s="76"/>
      <c r="GF647" s="76"/>
      <c r="GG647" s="76"/>
      <c r="GH647" s="76"/>
      <c r="GI647" s="76"/>
      <c r="GJ647" s="76"/>
      <c r="GK647" s="76"/>
      <c r="GL647" s="76"/>
      <c r="GM647" s="76"/>
      <c r="GN647" s="76"/>
      <c r="GO647" s="76"/>
      <c r="GP647" s="76"/>
      <c r="GQ647" s="76"/>
      <c r="GR647" s="76"/>
      <c r="GS647" s="76"/>
      <c r="GT647" s="76"/>
      <c r="GU647" s="76"/>
      <c r="GV647" s="76"/>
    </row>
    <row r="648" spans="2:204" s="156" customFormat="1" ht="18.75">
      <c r="B648" s="169">
        <v>641</v>
      </c>
      <c r="C648" s="356">
        <v>44378</v>
      </c>
      <c r="D648" s="354" t="s">
        <v>958</v>
      </c>
      <c r="E648" s="354"/>
      <c r="F648" s="408">
        <v>44399</v>
      </c>
      <c r="G648" s="166">
        <v>3</v>
      </c>
      <c r="H648" s="125" t="s">
        <v>659</v>
      </c>
      <c r="I648" s="125" t="s">
        <v>856</v>
      </c>
      <c r="J648" s="123" t="s">
        <v>1367</v>
      </c>
      <c r="K648" s="123" t="s">
        <v>1371</v>
      </c>
      <c r="L648" s="238">
        <v>2.4700000000000002</v>
      </c>
      <c r="M648" s="238">
        <v>2.4700000000000002</v>
      </c>
      <c r="N648" s="236">
        <f t="shared" si="37"/>
        <v>0</v>
      </c>
      <c r="O648" s="127">
        <v>44054</v>
      </c>
      <c r="P648" s="42">
        <v>11.5</v>
      </c>
      <c r="Q648" s="337" t="s">
        <v>1282</v>
      </c>
      <c r="R648" s="125" t="s">
        <v>52</v>
      </c>
      <c r="S648" s="125" t="s">
        <v>112</v>
      </c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  <c r="AF648" s="76"/>
      <c r="AG648" s="76"/>
      <c r="AH648" s="76"/>
      <c r="AI648" s="76"/>
      <c r="AJ648" s="76"/>
      <c r="AK648" s="76"/>
      <c r="AL648" s="76"/>
      <c r="AM648" s="76"/>
      <c r="AN648" s="76"/>
      <c r="AO648" s="76"/>
      <c r="AP648" s="76"/>
      <c r="AQ648" s="76"/>
      <c r="AR648" s="76"/>
      <c r="AS648" s="76"/>
      <c r="AT648" s="76"/>
      <c r="AU648" s="76"/>
      <c r="AV648" s="76"/>
      <c r="AW648" s="76"/>
      <c r="AX648" s="76"/>
      <c r="AY648" s="76"/>
      <c r="AZ648" s="76"/>
      <c r="BA648" s="76"/>
      <c r="BB648" s="76"/>
      <c r="BC648" s="76"/>
      <c r="BD648" s="76"/>
      <c r="BE648" s="76"/>
      <c r="BF648" s="76"/>
      <c r="BG648" s="76"/>
      <c r="BH648" s="76"/>
      <c r="BI648" s="76"/>
      <c r="BJ648" s="76"/>
      <c r="BK648" s="76"/>
      <c r="BL648" s="76"/>
      <c r="BM648" s="76"/>
      <c r="BN648" s="76"/>
      <c r="BO648" s="76"/>
      <c r="BP648" s="76"/>
      <c r="BQ648" s="76"/>
      <c r="BR648" s="76"/>
      <c r="BS648" s="76"/>
      <c r="BT648" s="76"/>
      <c r="BU648" s="76"/>
      <c r="BV648" s="76"/>
      <c r="BW648" s="76"/>
      <c r="BX648" s="76"/>
      <c r="BY648" s="76"/>
      <c r="BZ648" s="76"/>
      <c r="CA648" s="76"/>
      <c r="CB648" s="76"/>
      <c r="CC648" s="76"/>
      <c r="CD648" s="76"/>
      <c r="CE648" s="76"/>
      <c r="CF648" s="76"/>
      <c r="CG648" s="76"/>
      <c r="CH648" s="76"/>
      <c r="CI648" s="76"/>
      <c r="CJ648" s="76"/>
      <c r="CK648" s="76"/>
      <c r="CL648" s="76"/>
      <c r="CM648" s="76"/>
      <c r="CN648" s="76"/>
      <c r="CO648" s="76"/>
      <c r="CP648" s="76"/>
      <c r="CQ648" s="76"/>
      <c r="CR648" s="76"/>
      <c r="CS648" s="76"/>
      <c r="CT648" s="76"/>
      <c r="CU648" s="76"/>
      <c r="CV648" s="76"/>
      <c r="CW648" s="76"/>
      <c r="CX648" s="76"/>
      <c r="CY648" s="76"/>
      <c r="CZ648" s="76"/>
      <c r="DA648" s="76"/>
      <c r="DB648" s="76"/>
      <c r="DC648" s="76"/>
      <c r="DD648" s="76"/>
      <c r="DE648" s="76"/>
      <c r="DF648" s="76"/>
      <c r="DG648" s="76"/>
      <c r="DH648" s="76"/>
      <c r="DI648" s="76"/>
      <c r="DJ648" s="76"/>
      <c r="DK648" s="76"/>
      <c r="DL648" s="76"/>
      <c r="DM648" s="76"/>
      <c r="DN648" s="76"/>
      <c r="DO648" s="76"/>
      <c r="DP648" s="76"/>
      <c r="DQ648" s="76"/>
      <c r="DR648" s="76"/>
      <c r="DS648" s="76"/>
      <c r="DT648" s="76"/>
      <c r="DU648" s="76"/>
      <c r="DV648" s="76"/>
      <c r="DW648" s="76"/>
      <c r="DX648" s="76"/>
      <c r="DY648" s="76"/>
      <c r="DZ648" s="76"/>
      <c r="EA648" s="76"/>
      <c r="EB648" s="76"/>
      <c r="EC648" s="76"/>
      <c r="ED648" s="76"/>
      <c r="EE648" s="76"/>
      <c r="EF648" s="76"/>
      <c r="EG648" s="76"/>
      <c r="EH648" s="76"/>
      <c r="EI648" s="76"/>
      <c r="EJ648" s="76"/>
      <c r="EK648" s="76"/>
      <c r="EL648" s="76"/>
      <c r="EM648" s="76"/>
      <c r="EN648" s="76"/>
      <c r="EO648" s="76"/>
      <c r="EP648" s="76"/>
      <c r="EQ648" s="76"/>
      <c r="ER648" s="76"/>
      <c r="ES648" s="76"/>
      <c r="ET648" s="76"/>
      <c r="EU648" s="76"/>
      <c r="EV648" s="76"/>
      <c r="EW648" s="76"/>
      <c r="EX648" s="76"/>
      <c r="EY648" s="76"/>
      <c r="EZ648" s="76"/>
      <c r="FA648" s="76"/>
      <c r="FB648" s="76"/>
      <c r="FC648" s="76"/>
      <c r="FD648" s="76"/>
      <c r="FE648" s="76"/>
      <c r="FF648" s="76"/>
      <c r="FG648" s="76"/>
      <c r="FH648" s="76"/>
      <c r="FI648" s="76"/>
      <c r="FJ648" s="76"/>
      <c r="FK648" s="76"/>
      <c r="FL648" s="76"/>
      <c r="FM648" s="76"/>
      <c r="FN648" s="76"/>
      <c r="FO648" s="76"/>
      <c r="FP648" s="76"/>
      <c r="FQ648" s="76"/>
      <c r="FR648" s="76"/>
      <c r="FS648" s="76"/>
      <c r="FT648" s="76"/>
      <c r="FU648" s="76"/>
      <c r="FV648" s="76"/>
      <c r="FW648" s="76"/>
      <c r="FX648" s="76"/>
      <c r="FY648" s="76"/>
      <c r="FZ648" s="76"/>
      <c r="GA648" s="76"/>
      <c r="GB648" s="76"/>
      <c r="GC648" s="76"/>
      <c r="GD648" s="76"/>
      <c r="GE648" s="76"/>
      <c r="GF648" s="76"/>
      <c r="GG648" s="76"/>
      <c r="GH648" s="76"/>
      <c r="GI648" s="76"/>
      <c r="GJ648" s="76"/>
      <c r="GK648" s="76"/>
      <c r="GL648" s="76"/>
      <c r="GM648" s="76"/>
      <c r="GN648" s="76"/>
      <c r="GO648" s="76"/>
      <c r="GP648" s="76"/>
      <c r="GQ648" s="76"/>
      <c r="GR648" s="76"/>
      <c r="GS648" s="76"/>
      <c r="GT648" s="76"/>
      <c r="GU648" s="76"/>
      <c r="GV648" s="76"/>
    </row>
    <row r="649" spans="2:204" s="156" customFormat="1" ht="18.75">
      <c r="B649" s="169">
        <v>642</v>
      </c>
      <c r="C649" s="356">
        <v>44378</v>
      </c>
      <c r="D649" s="354" t="s">
        <v>958</v>
      </c>
      <c r="E649" s="354"/>
      <c r="F649" s="408">
        <v>44399</v>
      </c>
      <c r="G649" s="166">
        <v>3</v>
      </c>
      <c r="H649" s="125" t="s">
        <v>1373</v>
      </c>
      <c r="I649" s="125" t="s">
        <v>396</v>
      </c>
      <c r="J649" s="123" t="s">
        <v>1116</v>
      </c>
      <c r="K649" s="123" t="s">
        <v>1374</v>
      </c>
      <c r="L649" s="238">
        <v>2.46</v>
      </c>
      <c r="M649" s="238">
        <v>2.46</v>
      </c>
      <c r="N649" s="236">
        <f t="shared" si="37"/>
        <v>0</v>
      </c>
      <c r="O649" s="127">
        <v>44018</v>
      </c>
      <c r="P649" s="42">
        <v>12.7</v>
      </c>
      <c r="Q649" s="337" t="s">
        <v>1282</v>
      </c>
      <c r="R649" s="125" t="s">
        <v>52</v>
      </c>
      <c r="S649" s="125" t="s">
        <v>69</v>
      </c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  <c r="AF649" s="76"/>
      <c r="AG649" s="76"/>
      <c r="AH649" s="76"/>
      <c r="AI649" s="76"/>
      <c r="AJ649" s="76"/>
      <c r="AK649" s="76"/>
      <c r="AL649" s="76"/>
      <c r="AM649" s="76"/>
      <c r="AN649" s="76"/>
      <c r="AO649" s="76"/>
      <c r="AP649" s="76"/>
      <c r="AQ649" s="76"/>
      <c r="AR649" s="76"/>
      <c r="AS649" s="76"/>
      <c r="AT649" s="76"/>
      <c r="AU649" s="76"/>
      <c r="AV649" s="76"/>
      <c r="AW649" s="76"/>
      <c r="AX649" s="76"/>
      <c r="AY649" s="76"/>
      <c r="AZ649" s="76"/>
      <c r="BA649" s="76"/>
      <c r="BB649" s="76"/>
      <c r="BC649" s="76"/>
      <c r="BD649" s="76"/>
      <c r="BE649" s="76"/>
      <c r="BF649" s="76"/>
      <c r="BG649" s="76"/>
      <c r="BH649" s="76"/>
      <c r="BI649" s="76"/>
      <c r="BJ649" s="76"/>
      <c r="BK649" s="76"/>
      <c r="BL649" s="76"/>
      <c r="BM649" s="76"/>
      <c r="BN649" s="76"/>
      <c r="BO649" s="76"/>
      <c r="BP649" s="76"/>
      <c r="BQ649" s="76"/>
      <c r="BR649" s="76"/>
      <c r="BS649" s="76"/>
      <c r="BT649" s="76"/>
      <c r="BU649" s="76"/>
      <c r="BV649" s="76"/>
      <c r="BW649" s="76"/>
      <c r="BX649" s="76"/>
      <c r="BY649" s="76"/>
      <c r="BZ649" s="76"/>
      <c r="CA649" s="76"/>
      <c r="CB649" s="76"/>
      <c r="CC649" s="76"/>
      <c r="CD649" s="76"/>
      <c r="CE649" s="76"/>
      <c r="CF649" s="76"/>
      <c r="CG649" s="76"/>
      <c r="CH649" s="76"/>
      <c r="CI649" s="76"/>
      <c r="CJ649" s="76"/>
      <c r="CK649" s="76"/>
      <c r="CL649" s="76"/>
      <c r="CM649" s="76"/>
      <c r="CN649" s="76"/>
      <c r="CO649" s="76"/>
      <c r="CP649" s="76"/>
      <c r="CQ649" s="76"/>
      <c r="CR649" s="76"/>
      <c r="CS649" s="76"/>
      <c r="CT649" s="76"/>
      <c r="CU649" s="76"/>
      <c r="CV649" s="76"/>
      <c r="CW649" s="76"/>
      <c r="CX649" s="76"/>
      <c r="CY649" s="76"/>
      <c r="CZ649" s="76"/>
      <c r="DA649" s="76"/>
      <c r="DB649" s="76"/>
      <c r="DC649" s="76"/>
      <c r="DD649" s="76"/>
      <c r="DE649" s="76"/>
      <c r="DF649" s="76"/>
      <c r="DG649" s="76"/>
      <c r="DH649" s="76"/>
      <c r="DI649" s="76"/>
      <c r="DJ649" s="76"/>
      <c r="DK649" s="76"/>
      <c r="DL649" s="76"/>
      <c r="DM649" s="76"/>
      <c r="DN649" s="76"/>
      <c r="DO649" s="76"/>
      <c r="DP649" s="76"/>
      <c r="DQ649" s="76"/>
      <c r="DR649" s="76"/>
      <c r="DS649" s="76"/>
      <c r="DT649" s="76"/>
      <c r="DU649" s="76"/>
      <c r="DV649" s="76"/>
      <c r="DW649" s="76"/>
      <c r="DX649" s="76"/>
      <c r="DY649" s="76"/>
      <c r="DZ649" s="76"/>
      <c r="EA649" s="76"/>
      <c r="EB649" s="76"/>
      <c r="EC649" s="76"/>
      <c r="ED649" s="76"/>
      <c r="EE649" s="76"/>
      <c r="EF649" s="76"/>
      <c r="EG649" s="76"/>
      <c r="EH649" s="76"/>
      <c r="EI649" s="76"/>
      <c r="EJ649" s="76"/>
      <c r="EK649" s="76"/>
      <c r="EL649" s="76"/>
      <c r="EM649" s="76"/>
      <c r="EN649" s="76"/>
      <c r="EO649" s="76"/>
      <c r="EP649" s="76"/>
      <c r="EQ649" s="76"/>
      <c r="ER649" s="76"/>
      <c r="ES649" s="76"/>
      <c r="ET649" s="76"/>
      <c r="EU649" s="76"/>
      <c r="EV649" s="76"/>
      <c r="EW649" s="76"/>
      <c r="EX649" s="76"/>
      <c r="EY649" s="76"/>
      <c r="EZ649" s="76"/>
      <c r="FA649" s="76"/>
      <c r="FB649" s="76"/>
      <c r="FC649" s="76"/>
      <c r="FD649" s="76"/>
      <c r="FE649" s="76"/>
      <c r="FF649" s="76"/>
      <c r="FG649" s="76"/>
      <c r="FH649" s="76"/>
      <c r="FI649" s="76"/>
      <c r="FJ649" s="76"/>
      <c r="FK649" s="76"/>
      <c r="FL649" s="76"/>
      <c r="FM649" s="76"/>
      <c r="FN649" s="76"/>
      <c r="FO649" s="76"/>
      <c r="FP649" s="76"/>
      <c r="FQ649" s="76"/>
      <c r="FR649" s="76"/>
      <c r="FS649" s="76"/>
      <c r="FT649" s="76"/>
      <c r="FU649" s="76"/>
      <c r="FV649" s="76"/>
      <c r="FW649" s="76"/>
      <c r="FX649" s="76"/>
      <c r="FY649" s="76"/>
      <c r="FZ649" s="76"/>
      <c r="GA649" s="76"/>
      <c r="GB649" s="76"/>
      <c r="GC649" s="76"/>
      <c r="GD649" s="76"/>
      <c r="GE649" s="76"/>
      <c r="GF649" s="76"/>
      <c r="GG649" s="76"/>
      <c r="GH649" s="76"/>
      <c r="GI649" s="76"/>
      <c r="GJ649" s="76"/>
      <c r="GK649" s="76"/>
      <c r="GL649" s="76"/>
      <c r="GM649" s="76"/>
      <c r="GN649" s="76"/>
      <c r="GO649" s="76"/>
      <c r="GP649" s="76"/>
      <c r="GQ649" s="76"/>
      <c r="GR649" s="76"/>
      <c r="GS649" s="76"/>
      <c r="GT649" s="76"/>
      <c r="GU649" s="76"/>
      <c r="GV649" s="76"/>
    </row>
    <row r="650" spans="2:204" s="156" customFormat="1" ht="18.75">
      <c r="B650" s="169">
        <v>643</v>
      </c>
      <c r="C650" s="356">
        <v>44378</v>
      </c>
      <c r="D650" s="354" t="s">
        <v>958</v>
      </c>
      <c r="E650" s="354"/>
      <c r="F650" s="408">
        <v>44399</v>
      </c>
      <c r="G650" s="166">
        <v>3</v>
      </c>
      <c r="H650" s="125" t="s">
        <v>1373</v>
      </c>
      <c r="I650" s="125" t="s">
        <v>396</v>
      </c>
      <c r="J650" s="123" t="s">
        <v>1116</v>
      </c>
      <c r="K650" s="123" t="s">
        <v>1375</v>
      </c>
      <c r="L650" s="238">
        <v>3.92</v>
      </c>
      <c r="M650" s="238">
        <v>3.92</v>
      </c>
      <c r="N650" s="236">
        <f t="shared" ref="N650:N690" si="38">L650-M650</f>
        <v>0</v>
      </c>
      <c r="O650" s="127">
        <v>44008</v>
      </c>
      <c r="P650" s="42">
        <v>13.033333333333333</v>
      </c>
      <c r="Q650" s="337" t="s">
        <v>1282</v>
      </c>
      <c r="R650" s="125" t="s">
        <v>52</v>
      </c>
      <c r="S650" s="125" t="s">
        <v>69</v>
      </c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  <c r="AF650" s="76"/>
      <c r="AG650" s="76"/>
      <c r="AH650" s="76"/>
      <c r="AI650" s="76"/>
      <c r="AJ650" s="76"/>
      <c r="AK650" s="76"/>
      <c r="AL650" s="76"/>
      <c r="AM650" s="76"/>
      <c r="AN650" s="76"/>
      <c r="AO650" s="76"/>
      <c r="AP650" s="76"/>
      <c r="AQ650" s="76"/>
      <c r="AR650" s="76"/>
      <c r="AS650" s="76"/>
      <c r="AT650" s="76"/>
      <c r="AU650" s="76"/>
      <c r="AV650" s="76"/>
      <c r="AW650" s="76"/>
      <c r="AX650" s="76"/>
      <c r="AY650" s="76"/>
      <c r="AZ650" s="76"/>
      <c r="BA650" s="76"/>
      <c r="BB650" s="76"/>
      <c r="BC650" s="76"/>
      <c r="BD650" s="76"/>
      <c r="BE650" s="76"/>
      <c r="BF650" s="76"/>
      <c r="BG650" s="76"/>
      <c r="BH650" s="76"/>
      <c r="BI650" s="76"/>
      <c r="BJ650" s="76"/>
      <c r="BK650" s="76"/>
      <c r="BL650" s="76"/>
      <c r="BM650" s="76"/>
      <c r="BN650" s="76"/>
      <c r="BO650" s="76"/>
      <c r="BP650" s="76"/>
      <c r="BQ650" s="76"/>
      <c r="BR650" s="76"/>
      <c r="BS650" s="76"/>
      <c r="BT650" s="76"/>
      <c r="BU650" s="76"/>
      <c r="BV650" s="76"/>
      <c r="BW650" s="76"/>
      <c r="BX650" s="76"/>
      <c r="BY650" s="76"/>
      <c r="BZ650" s="76"/>
      <c r="CA650" s="76"/>
      <c r="CB650" s="76"/>
      <c r="CC650" s="76"/>
      <c r="CD650" s="76"/>
      <c r="CE650" s="76"/>
      <c r="CF650" s="76"/>
      <c r="CG650" s="76"/>
      <c r="CH650" s="76"/>
      <c r="CI650" s="76"/>
      <c r="CJ650" s="76"/>
      <c r="CK650" s="76"/>
      <c r="CL650" s="76"/>
      <c r="CM650" s="76"/>
      <c r="CN650" s="76"/>
      <c r="CO650" s="76"/>
      <c r="CP650" s="76"/>
      <c r="CQ650" s="76"/>
      <c r="CR650" s="76"/>
      <c r="CS650" s="76"/>
      <c r="CT650" s="76"/>
      <c r="CU650" s="76"/>
      <c r="CV650" s="76"/>
      <c r="CW650" s="76"/>
      <c r="CX650" s="76"/>
      <c r="CY650" s="76"/>
      <c r="CZ650" s="76"/>
      <c r="DA650" s="76"/>
      <c r="DB650" s="76"/>
      <c r="DC650" s="76"/>
      <c r="DD650" s="76"/>
      <c r="DE650" s="76"/>
      <c r="DF650" s="76"/>
      <c r="DG650" s="76"/>
      <c r="DH650" s="76"/>
      <c r="DI650" s="76"/>
      <c r="DJ650" s="76"/>
      <c r="DK650" s="76"/>
      <c r="DL650" s="76"/>
      <c r="DM650" s="76"/>
      <c r="DN650" s="76"/>
      <c r="DO650" s="76"/>
      <c r="DP650" s="76"/>
      <c r="DQ650" s="76"/>
      <c r="DR650" s="76"/>
      <c r="DS650" s="76"/>
      <c r="DT650" s="76"/>
      <c r="DU650" s="76"/>
      <c r="DV650" s="76"/>
      <c r="DW650" s="76"/>
      <c r="DX650" s="76"/>
      <c r="DY650" s="76"/>
      <c r="DZ650" s="76"/>
      <c r="EA650" s="76"/>
      <c r="EB650" s="76"/>
      <c r="EC650" s="76"/>
      <c r="ED650" s="76"/>
      <c r="EE650" s="76"/>
      <c r="EF650" s="76"/>
      <c r="EG650" s="76"/>
      <c r="EH650" s="76"/>
      <c r="EI650" s="76"/>
      <c r="EJ650" s="76"/>
      <c r="EK650" s="76"/>
      <c r="EL650" s="76"/>
      <c r="EM650" s="76"/>
      <c r="EN650" s="76"/>
      <c r="EO650" s="76"/>
      <c r="EP650" s="76"/>
      <c r="EQ650" s="76"/>
      <c r="ER650" s="76"/>
      <c r="ES650" s="76"/>
      <c r="ET650" s="76"/>
      <c r="EU650" s="76"/>
      <c r="EV650" s="76"/>
      <c r="EW650" s="76"/>
      <c r="EX650" s="76"/>
      <c r="EY650" s="76"/>
      <c r="EZ650" s="76"/>
      <c r="FA650" s="76"/>
      <c r="FB650" s="76"/>
      <c r="FC650" s="76"/>
      <c r="FD650" s="76"/>
      <c r="FE650" s="76"/>
      <c r="FF650" s="76"/>
      <c r="FG650" s="76"/>
      <c r="FH650" s="76"/>
      <c r="FI650" s="76"/>
      <c r="FJ650" s="76"/>
      <c r="FK650" s="76"/>
      <c r="FL650" s="76"/>
      <c r="FM650" s="76"/>
      <c r="FN650" s="76"/>
      <c r="FO650" s="76"/>
      <c r="FP650" s="76"/>
      <c r="FQ650" s="76"/>
      <c r="FR650" s="76"/>
      <c r="FS650" s="76"/>
      <c r="FT650" s="76"/>
      <c r="FU650" s="76"/>
      <c r="FV650" s="76"/>
      <c r="FW650" s="76"/>
      <c r="FX650" s="76"/>
      <c r="FY650" s="76"/>
      <c r="FZ650" s="76"/>
      <c r="GA650" s="76"/>
      <c r="GB650" s="76"/>
      <c r="GC650" s="76"/>
      <c r="GD650" s="76"/>
      <c r="GE650" s="76"/>
      <c r="GF650" s="76"/>
      <c r="GG650" s="76"/>
      <c r="GH650" s="76"/>
      <c r="GI650" s="76"/>
      <c r="GJ650" s="76"/>
      <c r="GK650" s="76"/>
      <c r="GL650" s="76"/>
      <c r="GM650" s="76"/>
      <c r="GN650" s="76"/>
      <c r="GO650" s="76"/>
      <c r="GP650" s="76"/>
      <c r="GQ650" s="76"/>
      <c r="GR650" s="76"/>
      <c r="GS650" s="76"/>
      <c r="GT650" s="76"/>
      <c r="GU650" s="76"/>
      <c r="GV650" s="76"/>
    </row>
    <row r="651" spans="2:204" s="156" customFormat="1" ht="18.75">
      <c r="B651" s="169">
        <v>644</v>
      </c>
      <c r="C651" s="356">
        <v>44378</v>
      </c>
      <c r="D651" s="354" t="s">
        <v>958</v>
      </c>
      <c r="E651" s="354"/>
      <c r="F651" s="408">
        <v>44399</v>
      </c>
      <c r="G651" s="166">
        <v>3</v>
      </c>
      <c r="H651" s="125" t="s">
        <v>815</v>
      </c>
      <c r="I651" s="125" t="s">
        <v>917</v>
      </c>
      <c r="J651" s="123" t="s">
        <v>1073</v>
      </c>
      <c r="K651" s="123" t="s">
        <v>1376</v>
      </c>
      <c r="L651" s="238">
        <v>7.28</v>
      </c>
      <c r="M651" s="238">
        <v>7.28</v>
      </c>
      <c r="N651" s="236">
        <f t="shared" si="38"/>
        <v>0</v>
      </c>
      <c r="O651" s="127">
        <v>44093</v>
      </c>
      <c r="P651" s="42">
        <v>10.199999999999999</v>
      </c>
      <c r="Q651" s="337" t="s">
        <v>1282</v>
      </c>
      <c r="R651" s="125" t="s">
        <v>54</v>
      </c>
      <c r="S651" s="125" t="s">
        <v>69</v>
      </c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  <c r="AF651" s="76"/>
      <c r="AG651" s="76"/>
      <c r="AH651" s="76"/>
      <c r="AI651" s="76"/>
      <c r="AJ651" s="76"/>
      <c r="AK651" s="76"/>
      <c r="AL651" s="76"/>
      <c r="AM651" s="76"/>
      <c r="AN651" s="76"/>
      <c r="AO651" s="76"/>
      <c r="AP651" s="76"/>
      <c r="AQ651" s="76"/>
      <c r="AR651" s="76"/>
      <c r="AS651" s="76"/>
      <c r="AT651" s="76"/>
      <c r="AU651" s="76"/>
      <c r="AV651" s="76"/>
      <c r="AW651" s="76"/>
      <c r="AX651" s="76"/>
      <c r="AY651" s="76"/>
      <c r="AZ651" s="76"/>
      <c r="BA651" s="76"/>
      <c r="BB651" s="76"/>
      <c r="BC651" s="76"/>
      <c r="BD651" s="76"/>
      <c r="BE651" s="76"/>
      <c r="BF651" s="76"/>
      <c r="BG651" s="76"/>
      <c r="BH651" s="76"/>
      <c r="BI651" s="76"/>
      <c r="BJ651" s="76"/>
      <c r="BK651" s="76"/>
      <c r="BL651" s="76"/>
      <c r="BM651" s="76"/>
      <c r="BN651" s="76"/>
      <c r="BO651" s="76"/>
      <c r="BP651" s="76"/>
      <c r="BQ651" s="76"/>
      <c r="BR651" s="76"/>
      <c r="BS651" s="76"/>
      <c r="BT651" s="76"/>
      <c r="BU651" s="76"/>
      <c r="BV651" s="76"/>
      <c r="BW651" s="76"/>
      <c r="BX651" s="76"/>
      <c r="BY651" s="76"/>
      <c r="BZ651" s="76"/>
      <c r="CA651" s="76"/>
      <c r="CB651" s="76"/>
      <c r="CC651" s="76"/>
      <c r="CD651" s="76"/>
      <c r="CE651" s="76"/>
      <c r="CF651" s="76"/>
      <c r="CG651" s="76"/>
      <c r="CH651" s="76"/>
      <c r="CI651" s="76"/>
      <c r="CJ651" s="76"/>
      <c r="CK651" s="76"/>
      <c r="CL651" s="76"/>
      <c r="CM651" s="76"/>
      <c r="CN651" s="76"/>
      <c r="CO651" s="76"/>
      <c r="CP651" s="76"/>
      <c r="CQ651" s="76"/>
      <c r="CR651" s="76"/>
      <c r="CS651" s="76"/>
      <c r="CT651" s="76"/>
      <c r="CU651" s="76"/>
      <c r="CV651" s="76"/>
      <c r="CW651" s="76"/>
      <c r="CX651" s="76"/>
      <c r="CY651" s="76"/>
      <c r="CZ651" s="76"/>
      <c r="DA651" s="76"/>
      <c r="DB651" s="76"/>
      <c r="DC651" s="76"/>
      <c r="DD651" s="76"/>
      <c r="DE651" s="76"/>
      <c r="DF651" s="76"/>
      <c r="DG651" s="76"/>
      <c r="DH651" s="76"/>
      <c r="DI651" s="76"/>
      <c r="DJ651" s="76"/>
      <c r="DK651" s="76"/>
      <c r="DL651" s="76"/>
      <c r="DM651" s="76"/>
      <c r="DN651" s="76"/>
      <c r="DO651" s="76"/>
      <c r="DP651" s="76"/>
      <c r="DQ651" s="76"/>
      <c r="DR651" s="76"/>
      <c r="DS651" s="76"/>
      <c r="DT651" s="76"/>
      <c r="DU651" s="76"/>
      <c r="DV651" s="76"/>
      <c r="DW651" s="76"/>
      <c r="DX651" s="76"/>
      <c r="DY651" s="76"/>
      <c r="DZ651" s="76"/>
      <c r="EA651" s="76"/>
      <c r="EB651" s="76"/>
      <c r="EC651" s="76"/>
      <c r="ED651" s="76"/>
      <c r="EE651" s="76"/>
      <c r="EF651" s="76"/>
      <c r="EG651" s="76"/>
      <c r="EH651" s="76"/>
      <c r="EI651" s="76"/>
      <c r="EJ651" s="76"/>
      <c r="EK651" s="76"/>
      <c r="EL651" s="76"/>
      <c r="EM651" s="76"/>
      <c r="EN651" s="76"/>
      <c r="EO651" s="76"/>
      <c r="EP651" s="76"/>
      <c r="EQ651" s="76"/>
      <c r="ER651" s="76"/>
      <c r="ES651" s="76"/>
      <c r="ET651" s="76"/>
      <c r="EU651" s="76"/>
      <c r="EV651" s="76"/>
      <c r="EW651" s="76"/>
      <c r="EX651" s="76"/>
      <c r="EY651" s="76"/>
      <c r="EZ651" s="76"/>
      <c r="FA651" s="76"/>
      <c r="FB651" s="76"/>
      <c r="FC651" s="76"/>
      <c r="FD651" s="76"/>
      <c r="FE651" s="76"/>
      <c r="FF651" s="76"/>
      <c r="FG651" s="76"/>
      <c r="FH651" s="76"/>
      <c r="FI651" s="76"/>
      <c r="FJ651" s="76"/>
      <c r="FK651" s="76"/>
      <c r="FL651" s="76"/>
      <c r="FM651" s="76"/>
      <c r="FN651" s="76"/>
      <c r="FO651" s="76"/>
      <c r="FP651" s="76"/>
      <c r="FQ651" s="76"/>
      <c r="FR651" s="76"/>
      <c r="FS651" s="76"/>
      <c r="FT651" s="76"/>
      <c r="FU651" s="76"/>
      <c r="FV651" s="76"/>
      <c r="FW651" s="76"/>
      <c r="FX651" s="76"/>
      <c r="FY651" s="76"/>
      <c r="FZ651" s="76"/>
      <c r="GA651" s="76"/>
      <c r="GB651" s="76"/>
      <c r="GC651" s="76"/>
      <c r="GD651" s="76"/>
      <c r="GE651" s="76"/>
      <c r="GF651" s="76"/>
      <c r="GG651" s="76"/>
      <c r="GH651" s="76"/>
      <c r="GI651" s="76"/>
      <c r="GJ651" s="76"/>
      <c r="GK651" s="76"/>
      <c r="GL651" s="76"/>
      <c r="GM651" s="76"/>
      <c r="GN651" s="76"/>
      <c r="GO651" s="76"/>
      <c r="GP651" s="76"/>
      <c r="GQ651" s="76"/>
      <c r="GR651" s="76"/>
      <c r="GS651" s="76"/>
      <c r="GT651" s="76"/>
      <c r="GU651" s="76"/>
      <c r="GV651" s="76"/>
    </row>
    <row r="652" spans="2:204" s="156" customFormat="1" ht="18.75">
      <c r="B652" s="169">
        <v>645</v>
      </c>
      <c r="C652" s="356">
        <v>44378</v>
      </c>
      <c r="D652" s="354" t="s">
        <v>958</v>
      </c>
      <c r="E652" s="354"/>
      <c r="F652" s="408">
        <v>44399</v>
      </c>
      <c r="G652" s="166">
        <v>3</v>
      </c>
      <c r="H652" s="125" t="s">
        <v>815</v>
      </c>
      <c r="I652" s="125" t="s">
        <v>917</v>
      </c>
      <c r="J652" s="123" t="s">
        <v>1073</v>
      </c>
      <c r="K652" s="123" t="s">
        <v>1377</v>
      </c>
      <c r="L652" s="238">
        <v>7.42</v>
      </c>
      <c r="M652" s="238">
        <v>3</v>
      </c>
      <c r="N652" s="236">
        <f t="shared" si="38"/>
        <v>4.42</v>
      </c>
      <c r="O652" s="127">
        <v>44093</v>
      </c>
      <c r="P652" s="42">
        <v>10.199999999999999</v>
      </c>
      <c r="Q652" s="337" t="s">
        <v>1282</v>
      </c>
      <c r="R652" s="125" t="s">
        <v>54</v>
      </c>
      <c r="S652" s="125" t="s">
        <v>130</v>
      </c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  <c r="AF652" s="76"/>
      <c r="AG652" s="76"/>
      <c r="AH652" s="76"/>
      <c r="AI652" s="76"/>
      <c r="AJ652" s="76"/>
      <c r="AK652" s="76"/>
      <c r="AL652" s="76"/>
      <c r="AM652" s="76"/>
      <c r="AN652" s="76"/>
      <c r="AO652" s="76"/>
      <c r="AP652" s="76"/>
      <c r="AQ652" s="76"/>
      <c r="AR652" s="76"/>
      <c r="AS652" s="76"/>
      <c r="AT652" s="76"/>
      <c r="AU652" s="76"/>
      <c r="AV652" s="76"/>
      <c r="AW652" s="76"/>
      <c r="AX652" s="76"/>
      <c r="AY652" s="76"/>
      <c r="AZ652" s="76"/>
      <c r="BA652" s="76"/>
      <c r="BB652" s="76"/>
      <c r="BC652" s="76"/>
      <c r="BD652" s="76"/>
      <c r="BE652" s="76"/>
      <c r="BF652" s="76"/>
      <c r="BG652" s="76"/>
      <c r="BH652" s="76"/>
      <c r="BI652" s="76"/>
      <c r="BJ652" s="76"/>
      <c r="BK652" s="76"/>
      <c r="BL652" s="76"/>
      <c r="BM652" s="76"/>
      <c r="BN652" s="76"/>
      <c r="BO652" s="76"/>
      <c r="BP652" s="76"/>
      <c r="BQ652" s="76"/>
      <c r="BR652" s="76"/>
      <c r="BS652" s="76"/>
      <c r="BT652" s="76"/>
      <c r="BU652" s="76"/>
      <c r="BV652" s="76"/>
      <c r="BW652" s="76"/>
      <c r="BX652" s="76"/>
      <c r="BY652" s="76"/>
      <c r="BZ652" s="76"/>
      <c r="CA652" s="76"/>
      <c r="CB652" s="76"/>
      <c r="CC652" s="76"/>
      <c r="CD652" s="76"/>
      <c r="CE652" s="76"/>
      <c r="CF652" s="76"/>
      <c r="CG652" s="76"/>
      <c r="CH652" s="76"/>
      <c r="CI652" s="76"/>
      <c r="CJ652" s="76"/>
      <c r="CK652" s="76"/>
      <c r="CL652" s="76"/>
      <c r="CM652" s="76"/>
      <c r="CN652" s="76"/>
      <c r="CO652" s="76"/>
      <c r="CP652" s="76"/>
      <c r="CQ652" s="76"/>
      <c r="CR652" s="76"/>
      <c r="CS652" s="76"/>
      <c r="CT652" s="76"/>
      <c r="CU652" s="76"/>
      <c r="CV652" s="76"/>
      <c r="CW652" s="76"/>
      <c r="CX652" s="76"/>
      <c r="CY652" s="76"/>
      <c r="CZ652" s="76"/>
      <c r="DA652" s="76"/>
      <c r="DB652" s="76"/>
      <c r="DC652" s="76"/>
      <c r="DD652" s="76"/>
      <c r="DE652" s="76"/>
      <c r="DF652" s="76"/>
      <c r="DG652" s="76"/>
      <c r="DH652" s="76"/>
      <c r="DI652" s="76"/>
      <c r="DJ652" s="76"/>
      <c r="DK652" s="76"/>
      <c r="DL652" s="76"/>
      <c r="DM652" s="76"/>
      <c r="DN652" s="76"/>
      <c r="DO652" s="76"/>
      <c r="DP652" s="76"/>
      <c r="DQ652" s="76"/>
      <c r="DR652" s="76"/>
      <c r="DS652" s="76"/>
      <c r="DT652" s="76"/>
      <c r="DU652" s="76"/>
      <c r="DV652" s="76"/>
      <c r="DW652" s="76"/>
      <c r="DX652" s="76"/>
      <c r="DY652" s="76"/>
      <c r="DZ652" s="76"/>
      <c r="EA652" s="76"/>
      <c r="EB652" s="76"/>
      <c r="EC652" s="76"/>
      <c r="ED652" s="76"/>
      <c r="EE652" s="76"/>
      <c r="EF652" s="76"/>
      <c r="EG652" s="76"/>
      <c r="EH652" s="76"/>
      <c r="EI652" s="76"/>
      <c r="EJ652" s="76"/>
      <c r="EK652" s="76"/>
      <c r="EL652" s="76"/>
      <c r="EM652" s="76"/>
      <c r="EN652" s="76"/>
      <c r="EO652" s="76"/>
      <c r="EP652" s="76"/>
      <c r="EQ652" s="76"/>
      <c r="ER652" s="76"/>
      <c r="ES652" s="76"/>
      <c r="ET652" s="76"/>
      <c r="EU652" s="76"/>
      <c r="EV652" s="76"/>
      <c r="EW652" s="76"/>
      <c r="EX652" s="76"/>
      <c r="EY652" s="76"/>
      <c r="EZ652" s="76"/>
      <c r="FA652" s="76"/>
      <c r="FB652" s="76"/>
      <c r="FC652" s="76"/>
      <c r="FD652" s="76"/>
      <c r="FE652" s="76"/>
      <c r="FF652" s="76"/>
      <c r="FG652" s="76"/>
      <c r="FH652" s="76"/>
      <c r="FI652" s="76"/>
      <c r="FJ652" s="76"/>
      <c r="FK652" s="76"/>
      <c r="FL652" s="76"/>
      <c r="FM652" s="76"/>
      <c r="FN652" s="76"/>
      <c r="FO652" s="76"/>
      <c r="FP652" s="76"/>
      <c r="FQ652" s="76"/>
      <c r="FR652" s="76"/>
      <c r="FS652" s="76"/>
      <c r="FT652" s="76"/>
      <c r="FU652" s="76"/>
      <c r="FV652" s="76"/>
      <c r="FW652" s="76"/>
      <c r="FX652" s="76"/>
      <c r="FY652" s="76"/>
      <c r="FZ652" s="76"/>
      <c r="GA652" s="76"/>
      <c r="GB652" s="76"/>
      <c r="GC652" s="76"/>
      <c r="GD652" s="76"/>
      <c r="GE652" s="76"/>
      <c r="GF652" s="76"/>
      <c r="GG652" s="76"/>
      <c r="GH652" s="76"/>
      <c r="GI652" s="76"/>
      <c r="GJ652" s="76"/>
      <c r="GK652" s="76"/>
      <c r="GL652" s="76"/>
      <c r="GM652" s="76"/>
      <c r="GN652" s="76"/>
      <c r="GO652" s="76"/>
      <c r="GP652" s="76"/>
      <c r="GQ652" s="76"/>
      <c r="GR652" s="76"/>
      <c r="GS652" s="76"/>
      <c r="GT652" s="76"/>
      <c r="GU652" s="76"/>
      <c r="GV652" s="76"/>
    </row>
    <row r="653" spans="2:204" s="156" customFormat="1" ht="18.75">
      <c r="B653" s="169">
        <v>646</v>
      </c>
      <c r="C653" s="356">
        <v>44378</v>
      </c>
      <c r="D653" s="354" t="s">
        <v>958</v>
      </c>
      <c r="E653" s="354"/>
      <c r="F653" s="408">
        <v>44399</v>
      </c>
      <c r="G653" s="166">
        <v>3</v>
      </c>
      <c r="H653" s="125" t="s">
        <v>815</v>
      </c>
      <c r="I653" s="125" t="s">
        <v>917</v>
      </c>
      <c r="J653" s="123" t="s">
        <v>1073</v>
      </c>
      <c r="K653" s="123" t="s">
        <v>1378</v>
      </c>
      <c r="L653" s="238">
        <v>4.97</v>
      </c>
      <c r="M653" s="238">
        <v>1</v>
      </c>
      <c r="N653" s="236">
        <f t="shared" si="38"/>
        <v>3.9699999999999998</v>
      </c>
      <c r="O653" s="127">
        <v>44093</v>
      </c>
      <c r="P653" s="42">
        <v>10.199999999999999</v>
      </c>
      <c r="Q653" s="337" t="s">
        <v>1282</v>
      </c>
      <c r="R653" s="125" t="s">
        <v>54</v>
      </c>
      <c r="S653" s="125" t="s">
        <v>130</v>
      </c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  <c r="AF653" s="76"/>
      <c r="AG653" s="76"/>
      <c r="AH653" s="76"/>
      <c r="AI653" s="76"/>
      <c r="AJ653" s="76"/>
      <c r="AK653" s="76"/>
      <c r="AL653" s="76"/>
      <c r="AM653" s="76"/>
      <c r="AN653" s="76"/>
      <c r="AO653" s="76"/>
      <c r="AP653" s="76"/>
      <c r="AQ653" s="76"/>
      <c r="AR653" s="76"/>
      <c r="AS653" s="76"/>
      <c r="AT653" s="76"/>
      <c r="AU653" s="76"/>
      <c r="AV653" s="76"/>
      <c r="AW653" s="76"/>
      <c r="AX653" s="76"/>
      <c r="AY653" s="76"/>
      <c r="AZ653" s="76"/>
      <c r="BA653" s="76"/>
      <c r="BB653" s="76"/>
      <c r="BC653" s="76"/>
      <c r="BD653" s="76"/>
      <c r="BE653" s="76"/>
      <c r="BF653" s="76"/>
      <c r="BG653" s="76"/>
      <c r="BH653" s="76"/>
      <c r="BI653" s="76"/>
      <c r="BJ653" s="76"/>
      <c r="BK653" s="76"/>
      <c r="BL653" s="76"/>
      <c r="BM653" s="76"/>
      <c r="BN653" s="76"/>
      <c r="BO653" s="76"/>
      <c r="BP653" s="76"/>
      <c r="BQ653" s="76"/>
      <c r="BR653" s="76"/>
      <c r="BS653" s="76"/>
      <c r="BT653" s="76"/>
      <c r="BU653" s="76"/>
      <c r="BV653" s="76"/>
      <c r="BW653" s="76"/>
      <c r="BX653" s="76"/>
      <c r="BY653" s="76"/>
      <c r="BZ653" s="76"/>
      <c r="CA653" s="76"/>
      <c r="CB653" s="76"/>
      <c r="CC653" s="76"/>
      <c r="CD653" s="76"/>
      <c r="CE653" s="76"/>
      <c r="CF653" s="76"/>
      <c r="CG653" s="76"/>
      <c r="CH653" s="76"/>
      <c r="CI653" s="76"/>
      <c r="CJ653" s="76"/>
      <c r="CK653" s="76"/>
      <c r="CL653" s="76"/>
      <c r="CM653" s="76"/>
      <c r="CN653" s="76"/>
      <c r="CO653" s="76"/>
      <c r="CP653" s="76"/>
      <c r="CQ653" s="76"/>
      <c r="CR653" s="76"/>
      <c r="CS653" s="76"/>
      <c r="CT653" s="76"/>
      <c r="CU653" s="76"/>
      <c r="CV653" s="76"/>
      <c r="CW653" s="76"/>
      <c r="CX653" s="76"/>
      <c r="CY653" s="76"/>
      <c r="CZ653" s="76"/>
      <c r="DA653" s="76"/>
      <c r="DB653" s="76"/>
      <c r="DC653" s="76"/>
      <c r="DD653" s="76"/>
      <c r="DE653" s="76"/>
      <c r="DF653" s="76"/>
      <c r="DG653" s="76"/>
      <c r="DH653" s="76"/>
      <c r="DI653" s="76"/>
      <c r="DJ653" s="76"/>
      <c r="DK653" s="76"/>
      <c r="DL653" s="76"/>
      <c r="DM653" s="76"/>
      <c r="DN653" s="76"/>
      <c r="DO653" s="76"/>
      <c r="DP653" s="76"/>
      <c r="DQ653" s="76"/>
      <c r="DR653" s="76"/>
      <c r="DS653" s="76"/>
      <c r="DT653" s="76"/>
      <c r="DU653" s="76"/>
      <c r="DV653" s="76"/>
      <c r="DW653" s="76"/>
      <c r="DX653" s="76"/>
      <c r="DY653" s="76"/>
      <c r="DZ653" s="76"/>
      <c r="EA653" s="76"/>
      <c r="EB653" s="76"/>
      <c r="EC653" s="76"/>
      <c r="ED653" s="76"/>
      <c r="EE653" s="76"/>
      <c r="EF653" s="76"/>
      <c r="EG653" s="76"/>
      <c r="EH653" s="76"/>
      <c r="EI653" s="76"/>
      <c r="EJ653" s="76"/>
      <c r="EK653" s="76"/>
      <c r="EL653" s="76"/>
      <c r="EM653" s="76"/>
      <c r="EN653" s="76"/>
      <c r="EO653" s="76"/>
      <c r="EP653" s="76"/>
      <c r="EQ653" s="76"/>
      <c r="ER653" s="76"/>
      <c r="ES653" s="76"/>
      <c r="ET653" s="76"/>
      <c r="EU653" s="76"/>
      <c r="EV653" s="76"/>
      <c r="EW653" s="76"/>
      <c r="EX653" s="76"/>
      <c r="EY653" s="76"/>
      <c r="EZ653" s="76"/>
      <c r="FA653" s="76"/>
      <c r="FB653" s="76"/>
      <c r="FC653" s="76"/>
      <c r="FD653" s="76"/>
      <c r="FE653" s="76"/>
      <c r="FF653" s="76"/>
      <c r="FG653" s="76"/>
      <c r="FH653" s="76"/>
      <c r="FI653" s="76"/>
      <c r="FJ653" s="76"/>
      <c r="FK653" s="76"/>
      <c r="FL653" s="76"/>
      <c r="FM653" s="76"/>
      <c r="FN653" s="76"/>
      <c r="FO653" s="76"/>
      <c r="FP653" s="76"/>
      <c r="FQ653" s="76"/>
      <c r="FR653" s="76"/>
      <c r="FS653" s="76"/>
      <c r="FT653" s="76"/>
      <c r="FU653" s="76"/>
      <c r="FV653" s="76"/>
      <c r="FW653" s="76"/>
      <c r="FX653" s="76"/>
      <c r="FY653" s="76"/>
      <c r="FZ653" s="76"/>
      <c r="GA653" s="76"/>
      <c r="GB653" s="76"/>
      <c r="GC653" s="76"/>
      <c r="GD653" s="76"/>
      <c r="GE653" s="76"/>
      <c r="GF653" s="76"/>
      <c r="GG653" s="76"/>
      <c r="GH653" s="76"/>
      <c r="GI653" s="76"/>
      <c r="GJ653" s="76"/>
      <c r="GK653" s="76"/>
      <c r="GL653" s="76"/>
      <c r="GM653" s="76"/>
      <c r="GN653" s="76"/>
      <c r="GO653" s="76"/>
      <c r="GP653" s="76"/>
      <c r="GQ653" s="76"/>
      <c r="GR653" s="76"/>
      <c r="GS653" s="76"/>
      <c r="GT653" s="76"/>
      <c r="GU653" s="76"/>
      <c r="GV653" s="76"/>
    </row>
    <row r="654" spans="2:204" s="156" customFormat="1" ht="18.75">
      <c r="B654" s="169">
        <v>647</v>
      </c>
      <c r="C654" s="356">
        <v>44378</v>
      </c>
      <c r="D654" s="354" t="s">
        <v>958</v>
      </c>
      <c r="E654" s="354"/>
      <c r="F654" s="408">
        <v>44399</v>
      </c>
      <c r="G654" s="166">
        <v>3</v>
      </c>
      <c r="H654" s="125" t="s">
        <v>815</v>
      </c>
      <c r="I654" s="125" t="s">
        <v>917</v>
      </c>
      <c r="J654" s="123" t="s">
        <v>1379</v>
      </c>
      <c r="K654" s="123" t="s">
        <v>1380</v>
      </c>
      <c r="L654" s="238">
        <v>9.2100000000000009</v>
      </c>
      <c r="M654" s="238">
        <v>7.21</v>
      </c>
      <c r="N654" s="236">
        <f t="shared" si="38"/>
        <v>2.0000000000000009</v>
      </c>
      <c r="O654" s="127">
        <v>44106</v>
      </c>
      <c r="P654" s="42">
        <v>9.7666666666666675</v>
      </c>
      <c r="Q654" s="337" t="s">
        <v>1282</v>
      </c>
      <c r="R654" s="125" t="s">
        <v>54</v>
      </c>
      <c r="S654" s="125" t="s">
        <v>69</v>
      </c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6"/>
      <c r="AM654" s="76"/>
      <c r="AN654" s="76"/>
      <c r="AO654" s="76"/>
      <c r="AP654" s="76"/>
      <c r="AQ654" s="76"/>
      <c r="AR654" s="76"/>
      <c r="AS654" s="76"/>
      <c r="AT654" s="76"/>
      <c r="AU654" s="76"/>
      <c r="AV654" s="76"/>
      <c r="AW654" s="76"/>
      <c r="AX654" s="76"/>
      <c r="AY654" s="76"/>
      <c r="AZ654" s="76"/>
      <c r="BA654" s="76"/>
      <c r="BB654" s="76"/>
      <c r="BC654" s="76"/>
      <c r="BD654" s="76"/>
      <c r="BE654" s="76"/>
      <c r="BF654" s="76"/>
      <c r="BG654" s="76"/>
      <c r="BH654" s="76"/>
      <c r="BI654" s="76"/>
      <c r="BJ654" s="76"/>
      <c r="BK654" s="76"/>
      <c r="BL654" s="76"/>
      <c r="BM654" s="76"/>
      <c r="BN654" s="76"/>
      <c r="BO654" s="76"/>
      <c r="BP654" s="76"/>
      <c r="BQ654" s="76"/>
      <c r="BR654" s="76"/>
      <c r="BS654" s="76"/>
      <c r="BT654" s="76"/>
      <c r="BU654" s="76"/>
      <c r="BV654" s="76"/>
      <c r="BW654" s="76"/>
      <c r="BX654" s="76"/>
      <c r="BY654" s="76"/>
      <c r="BZ654" s="76"/>
      <c r="CA654" s="76"/>
      <c r="CB654" s="76"/>
      <c r="CC654" s="76"/>
      <c r="CD654" s="76"/>
      <c r="CE654" s="76"/>
      <c r="CF654" s="76"/>
      <c r="CG654" s="76"/>
      <c r="CH654" s="76"/>
      <c r="CI654" s="76"/>
      <c r="CJ654" s="76"/>
      <c r="CK654" s="76"/>
      <c r="CL654" s="76"/>
      <c r="CM654" s="76"/>
      <c r="CN654" s="76"/>
      <c r="CO654" s="76"/>
      <c r="CP654" s="76"/>
      <c r="CQ654" s="76"/>
      <c r="CR654" s="76"/>
      <c r="CS654" s="76"/>
      <c r="CT654" s="76"/>
      <c r="CU654" s="76"/>
      <c r="CV654" s="76"/>
      <c r="CW654" s="76"/>
      <c r="CX654" s="76"/>
      <c r="CY654" s="76"/>
      <c r="CZ654" s="76"/>
      <c r="DA654" s="76"/>
      <c r="DB654" s="76"/>
      <c r="DC654" s="76"/>
      <c r="DD654" s="76"/>
      <c r="DE654" s="76"/>
      <c r="DF654" s="76"/>
      <c r="DG654" s="76"/>
      <c r="DH654" s="76"/>
      <c r="DI654" s="76"/>
      <c r="DJ654" s="76"/>
      <c r="DK654" s="76"/>
      <c r="DL654" s="76"/>
      <c r="DM654" s="76"/>
      <c r="DN654" s="76"/>
      <c r="DO654" s="76"/>
      <c r="DP654" s="76"/>
      <c r="DQ654" s="76"/>
      <c r="DR654" s="76"/>
      <c r="DS654" s="76"/>
      <c r="DT654" s="76"/>
      <c r="DU654" s="76"/>
      <c r="DV654" s="76"/>
      <c r="DW654" s="76"/>
      <c r="DX654" s="76"/>
      <c r="DY654" s="76"/>
      <c r="DZ654" s="76"/>
      <c r="EA654" s="76"/>
      <c r="EB654" s="76"/>
      <c r="EC654" s="76"/>
      <c r="ED654" s="76"/>
      <c r="EE654" s="76"/>
      <c r="EF654" s="76"/>
      <c r="EG654" s="76"/>
      <c r="EH654" s="76"/>
      <c r="EI654" s="76"/>
      <c r="EJ654" s="76"/>
      <c r="EK654" s="76"/>
      <c r="EL654" s="76"/>
      <c r="EM654" s="76"/>
      <c r="EN654" s="76"/>
      <c r="EO654" s="76"/>
      <c r="EP654" s="76"/>
      <c r="EQ654" s="76"/>
      <c r="ER654" s="76"/>
      <c r="ES654" s="76"/>
      <c r="ET654" s="76"/>
      <c r="EU654" s="76"/>
      <c r="EV654" s="76"/>
      <c r="EW654" s="76"/>
      <c r="EX654" s="76"/>
      <c r="EY654" s="76"/>
      <c r="EZ654" s="76"/>
      <c r="FA654" s="76"/>
      <c r="FB654" s="76"/>
      <c r="FC654" s="76"/>
      <c r="FD654" s="76"/>
      <c r="FE654" s="76"/>
      <c r="FF654" s="76"/>
      <c r="FG654" s="76"/>
      <c r="FH654" s="76"/>
      <c r="FI654" s="76"/>
      <c r="FJ654" s="76"/>
      <c r="FK654" s="76"/>
      <c r="FL654" s="76"/>
      <c r="FM654" s="76"/>
      <c r="FN654" s="76"/>
      <c r="FO654" s="76"/>
      <c r="FP654" s="76"/>
      <c r="FQ654" s="76"/>
      <c r="FR654" s="76"/>
      <c r="FS654" s="76"/>
      <c r="FT654" s="76"/>
      <c r="FU654" s="76"/>
      <c r="FV654" s="76"/>
      <c r="FW654" s="76"/>
      <c r="FX654" s="76"/>
      <c r="FY654" s="76"/>
      <c r="FZ654" s="76"/>
      <c r="GA654" s="76"/>
      <c r="GB654" s="76"/>
      <c r="GC654" s="76"/>
      <c r="GD654" s="76"/>
      <c r="GE654" s="76"/>
      <c r="GF654" s="76"/>
      <c r="GG654" s="76"/>
      <c r="GH654" s="76"/>
      <c r="GI654" s="76"/>
      <c r="GJ654" s="76"/>
      <c r="GK654" s="76"/>
      <c r="GL654" s="76"/>
      <c r="GM654" s="76"/>
      <c r="GN654" s="76"/>
      <c r="GO654" s="76"/>
      <c r="GP654" s="76"/>
      <c r="GQ654" s="76"/>
      <c r="GR654" s="76"/>
      <c r="GS654" s="76"/>
      <c r="GT654" s="76"/>
      <c r="GU654" s="76"/>
      <c r="GV654" s="76"/>
    </row>
    <row r="655" spans="2:204" s="156" customFormat="1" ht="18.75">
      <c r="B655" s="169">
        <v>648</v>
      </c>
      <c r="C655" s="356">
        <v>44378</v>
      </c>
      <c r="D655" s="354" t="s">
        <v>958</v>
      </c>
      <c r="E655" s="354"/>
      <c r="F655" s="408">
        <v>44399</v>
      </c>
      <c r="G655" s="166">
        <v>3</v>
      </c>
      <c r="H655" s="125" t="s">
        <v>815</v>
      </c>
      <c r="I655" s="125" t="s">
        <v>917</v>
      </c>
      <c r="J655" s="123" t="s">
        <v>1379</v>
      </c>
      <c r="K655" s="123" t="s">
        <v>1381</v>
      </c>
      <c r="L655" s="238">
        <v>8.83</v>
      </c>
      <c r="M655" s="238">
        <v>8.83</v>
      </c>
      <c r="N655" s="236">
        <f t="shared" si="38"/>
        <v>0</v>
      </c>
      <c r="O655" s="127">
        <v>44104</v>
      </c>
      <c r="P655" s="42">
        <v>9.8333333333333339</v>
      </c>
      <c r="Q655" s="337" t="s">
        <v>1282</v>
      </c>
      <c r="R655" s="125" t="s">
        <v>54</v>
      </c>
      <c r="S655" s="125" t="s">
        <v>69</v>
      </c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6"/>
      <c r="AM655" s="76"/>
      <c r="AN655" s="76"/>
      <c r="AO655" s="76"/>
      <c r="AP655" s="76"/>
      <c r="AQ655" s="76"/>
      <c r="AR655" s="76"/>
      <c r="AS655" s="76"/>
      <c r="AT655" s="76"/>
      <c r="AU655" s="76"/>
      <c r="AV655" s="76"/>
      <c r="AW655" s="76"/>
      <c r="AX655" s="76"/>
      <c r="AY655" s="76"/>
      <c r="AZ655" s="76"/>
      <c r="BA655" s="76"/>
      <c r="BB655" s="76"/>
      <c r="BC655" s="76"/>
      <c r="BD655" s="76"/>
      <c r="BE655" s="76"/>
      <c r="BF655" s="76"/>
      <c r="BG655" s="76"/>
      <c r="BH655" s="76"/>
      <c r="BI655" s="76"/>
      <c r="BJ655" s="76"/>
      <c r="BK655" s="76"/>
      <c r="BL655" s="76"/>
      <c r="BM655" s="76"/>
      <c r="BN655" s="76"/>
      <c r="BO655" s="76"/>
      <c r="BP655" s="76"/>
      <c r="BQ655" s="76"/>
      <c r="BR655" s="76"/>
      <c r="BS655" s="76"/>
      <c r="BT655" s="76"/>
      <c r="BU655" s="76"/>
      <c r="BV655" s="76"/>
      <c r="BW655" s="76"/>
      <c r="BX655" s="76"/>
      <c r="BY655" s="76"/>
      <c r="BZ655" s="76"/>
      <c r="CA655" s="76"/>
      <c r="CB655" s="76"/>
      <c r="CC655" s="76"/>
      <c r="CD655" s="76"/>
      <c r="CE655" s="76"/>
      <c r="CF655" s="76"/>
      <c r="CG655" s="76"/>
      <c r="CH655" s="76"/>
      <c r="CI655" s="76"/>
      <c r="CJ655" s="76"/>
      <c r="CK655" s="76"/>
      <c r="CL655" s="76"/>
      <c r="CM655" s="76"/>
      <c r="CN655" s="76"/>
      <c r="CO655" s="76"/>
      <c r="CP655" s="76"/>
      <c r="CQ655" s="76"/>
      <c r="CR655" s="76"/>
      <c r="CS655" s="76"/>
      <c r="CT655" s="76"/>
      <c r="CU655" s="76"/>
      <c r="CV655" s="76"/>
      <c r="CW655" s="76"/>
      <c r="CX655" s="76"/>
      <c r="CY655" s="76"/>
      <c r="CZ655" s="76"/>
      <c r="DA655" s="76"/>
      <c r="DB655" s="76"/>
      <c r="DC655" s="76"/>
      <c r="DD655" s="76"/>
      <c r="DE655" s="76"/>
      <c r="DF655" s="76"/>
      <c r="DG655" s="76"/>
      <c r="DH655" s="76"/>
      <c r="DI655" s="76"/>
      <c r="DJ655" s="76"/>
      <c r="DK655" s="76"/>
      <c r="DL655" s="76"/>
      <c r="DM655" s="76"/>
      <c r="DN655" s="76"/>
      <c r="DO655" s="76"/>
      <c r="DP655" s="76"/>
      <c r="DQ655" s="76"/>
      <c r="DR655" s="76"/>
      <c r="DS655" s="76"/>
      <c r="DT655" s="76"/>
      <c r="DU655" s="76"/>
      <c r="DV655" s="76"/>
      <c r="DW655" s="76"/>
      <c r="DX655" s="76"/>
      <c r="DY655" s="76"/>
      <c r="DZ655" s="76"/>
      <c r="EA655" s="76"/>
      <c r="EB655" s="76"/>
      <c r="EC655" s="76"/>
      <c r="ED655" s="76"/>
      <c r="EE655" s="76"/>
      <c r="EF655" s="76"/>
      <c r="EG655" s="76"/>
      <c r="EH655" s="76"/>
      <c r="EI655" s="76"/>
      <c r="EJ655" s="76"/>
      <c r="EK655" s="76"/>
      <c r="EL655" s="76"/>
      <c r="EM655" s="76"/>
      <c r="EN655" s="76"/>
      <c r="EO655" s="76"/>
      <c r="EP655" s="76"/>
      <c r="EQ655" s="76"/>
      <c r="ER655" s="76"/>
      <c r="ES655" s="76"/>
      <c r="ET655" s="76"/>
      <c r="EU655" s="76"/>
      <c r="EV655" s="76"/>
      <c r="EW655" s="76"/>
      <c r="EX655" s="76"/>
      <c r="EY655" s="76"/>
      <c r="EZ655" s="76"/>
      <c r="FA655" s="76"/>
      <c r="FB655" s="76"/>
      <c r="FC655" s="76"/>
      <c r="FD655" s="76"/>
      <c r="FE655" s="76"/>
      <c r="FF655" s="76"/>
      <c r="FG655" s="76"/>
      <c r="FH655" s="76"/>
      <c r="FI655" s="76"/>
      <c r="FJ655" s="76"/>
      <c r="FK655" s="76"/>
      <c r="FL655" s="76"/>
      <c r="FM655" s="76"/>
      <c r="FN655" s="76"/>
      <c r="FO655" s="76"/>
      <c r="FP655" s="76"/>
      <c r="FQ655" s="76"/>
      <c r="FR655" s="76"/>
      <c r="FS655" s="76"/>
      <c r="FT655" s="76"/>
      <c r="FU655" s="76"/>
      <c r="FV655" s="76"/>
      <c r="FW655" s="76"/>
      <c r="FX655" s="76"/>
      <c r="FY655" s="76"/>
      <c r="FZ655" s="76"/>
      <c r="GA655" s="76"/>
      <c r="GB655" s="76"/>
      <c r="GC655" s="76"/>
      <c r="GD655" s="76"/>
      <c r="GE655" s="76"/>
      <c r="GF655" s="76"/>
      <c r="GG655" s="76"/>
      <c r="GH655" s="76"/>
      <c r="GI655" s="76"/>
      <c r="GJ655" s="76"/>
      <c r="GK655" s="76"/>
      <c r="GL655" s="76"/>
      <c r="GM655" s="76"/>
      <c r="GN655" s="76"/>
      <c r="GO655" s="76"/>
      <c r="GP655" s="76"/>
      <c r="GQ655" s="76"/>
      <c r="GR655" s="76"/>
      <c r="GS655" s="76"/>
      <c r="GT655" s="76"/>
      <c r="GU655" s="76"/>
      <c r="GV655" s="76"/>
    </row>
    <row r="656" spans="2:204" s="156" customFormat="1" ht="18.75">
      <c r="B656" s="169">
        <v>649</v>
      </c>
      <c r="C656" s="356">
        <v>44378</v>
      </c>
      <c r="D656" s="354" t="s">
        <v>958</v>
      </c>
      <c r="E656" s="354"/>
      <c r="F656" s="408">
        <v>44399</v>
      </c>
      <c r="G656" s="166">
        <v>3</v>
      </c>
      <c r="H656" s="125" t="s">
        <v>815</v>
      </c>
      <c r="I656" s="125" t="s">
        <v>917</v>
      </c>
      <c r="J656" s="123" t="s">
        <v>1379</v>
      </c>
      <c r="K656" s="123" t="s">
        <v>1382</v>
      </c>
      <c r="L656" s="238">
        <v>6.93</v>
      </c>
      <c r="M656" s="238">
        <v>6.93</v>
      </c>
      <c r="N656" s="236">
        <f t="shared" si="38"/>
        <v>0</v>
      </c>
      <c r="O656" s="127">
        <v>44104</v>
      </c>
      <c r="P656" s="42">
        <v>9.8333333333333339</v>
      </c>
      <c r="Q656" s="337" t="s">
        <v>1282</v>
      </c>
      <c r="R656" s="125" t="s">
        <v>54</v>
      </c>
      <c r="S656" s="125" t="s">
        <v>56</v>
      </c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6"/>
      <c r="AM656" s="76"/>
      <c r="AN656" s="76"/>
      <c r="AO656" s="76"/>
      <c r="AP656" s="76"/>
      <c r="AQ656" s="76"/>
      <c r="AR656" s="76"/>
      <c r="AS656" s="76"/>
      <c r="AT656" s="76"/>
      <c r="AU656" s="76"/>
      <c r="AV656" s="76"/>
      <c r="AW656" s="76"/>
      <c r="AX656" s="76"/>
      <c r="AY656" s="76"/>
      <c r="AZ656" s="76"/>
      <c r="BA656" s="76"/>
      <c r="BB656" s="76"/>
      <c r="BC656" s="76"/>
      <c r="BD656" s="76"/>
      <c r="BE656" s="76"/>
      <c r="BF656" s="76"/>
      <c r="BG656" s="76"/>
      <c r="BH656" s="76"/>
      <c r="BI656" s="76"/>
      <c r="BJ656" s="76"/>
      <c r="BK656" s="76"/>
      <c r="BL656" s="76"/>
      <c r="BM656" s="76"/>
      <c r="BN656" s="76"/>
      <c r="BO656" s="76"/>
      <c r="BP656" s="76"/>
      <c r="BQ656" s="76"/>
      <c r="BR656" s="76"/>
      <c r="BS656" s="76"/>
      <c r="BT656" s="76"/>
      <c r="BU656" s="76"/>
      <c r="BV656" s="76"/>
      <c r="BW656" s="76"/>
      <c r="BX656" s="76"/>
      <c r="BY656" s="76"/>
      <c r="BZ656" s="76"/>
      <c r="CA656" s="76"/>
      <c r="CB656" s="76"/>
      <c r="CC656" s="76"/>
      <c r="CD656" s="76"/>
      <c r="CE656" s="76"/>
      <c r="CF656" s="76"/>
      <c r="CG656" s="76"/>
      <c r="CH656" s="76"/>
      <c r="CI656" s="76"/>
      <c r="CJ656" s="76"/>
      <c r="CK656" s="76"/>
      <c r="CL656" s="76"/>
      <c r="CM656" s="76"/>
      <c r="CN656" s="76"/>
      <c r="CO656" s="76"/>
      <c r="CP656" s="76"/>
      <c r="CQ656" s="76"/>
      <c r="CR656" s="76"/>
      <c r="CS656" s="76"/>
      <c r="CT656" s="76"/>
      <c r="CU656" s="76"/>
      <c r="CV656" s="76"/>
      <c r="CW656" s="76"/>
      <c r="CX656" s="76"/>
      <c r="CY656" s="76"/>
      <c r="CZ656" s="76"/>
      <c r="DA656" s="76"/>
      <c r="DB656" s="76"/>
      <c r="DC656" s="76"/>
      <c r="DD656" s="76"/>
      <c r="DE656" s="76"/>
      <c r="DF656" s="76"/>
      <c r="DG656" s="76"/>
      <c r="DH656" s="76"/>
      <c r="DI656" s="76"/>
      <c r="DJ656" s="76"/>
      <c r="DK656" s="76"/>
      <c r="DL656" s="76"/>
      <c r="DM656" s="76"/>
      <c r="DN656" s="76"/>
      <c r="DO656" s="76"/>
      <c r="DP656" s="76"/>
      <c r="DQ656" s="76"/>
      <c r="DR656" s="76"/>
      <c r="DS656" s="76"/>
      <c r="DT656" s="76"/>
      <c r="DU656" s="76"/>
      <c r="DV656" s="76"/>
      <c r="DW656" s="76"/>
      <c r="DX656" s="76"/>
      <c r="DY656" s="76"/>
      <c r="DZ656" s="76"/>
      <c r="EA656" s="76"/>
      <c r="EB656" s="76"/>
      <c r="EC656" s="76"/>
      <c r="ED656" s="76"/>
      <c r="EE656" s="76"/>
      <c r="EF656" s="76"/>
      <c r="EG656" s="76"/>
      <c r="EH656" s="76"/>
      <c r="EI656" s="76"/>
      <c r="EJ656" s="76"/>
      <c r="EK656" s="76"/>
      <c r="EL656" s="76"/>
      <c r="EM656" s="76"/>
      <c r="EN656" s="76"/>
      <c r="EO656" s="76"/>
      <c r="EP656" s="76"/>
      <c r="EQ656" s="76"/>
      <c r="ER656" s="76"/>
      <c r="ES656" s="76"/>
      <c r="ET656" s="76"/>
      <c r="EU656" s="76"/>
      <c r="EV656" s="76"/>
      <c r="EW656" s="76"/>
      <c r="EX656" s="76"/>
      <c r="EY656" s="76"/>
      <c r="EZ656" s="76"/>
      <c r="FA656" s="76"/>
      <c r="FB656" s="76"/>
      <c r="FC656" s="76"/>
      <c r="FD656" s="76"/>
      <c r="FE656" s="76"/>
      <c r="FF656" s="76"/>
      <c r="FG656" s="76"/>
      <c r="FH656" s="76"/>
      <c r="FI656" s="76"/>
      <c r="FJ656" s="76"/>
      <c r="FK656" s="76"/>
      <c r="FL656" s="76"/>
      <c r="FM656" s="76"/>
      <c r="FN656" s="76"/>
      <c r="FO656" s="76"/>
      <c r="FP656" s="76"/>
      <c r="FQ656" s="76"/>
      <c r="FR656" s="76"/>
      <c r="FS656" s="76"/>
      <c r="FT656" s="76"/>
      <c r="FU656" s="76"/>
      <c r="FV656" s="76"/>
      <c r="FW656" s="76"/>
      <c r="FX656" s="76"/>
      <c r="FY656" s="76"/>
      <c r="FZ656" s="76"/>
      <c r="GA656" s="76"/>
      <c r="GB656" s="76"/>
      <c r="GC656" s="76"/>
      <c r="GD656" s="76"/>
      <c r="GE656" s="76"/>
      <c r="GF656" s="76"/>
      <c r="GG656" s="76"/>
      <c r="GH656" s="76"/>
      <c r="GI656" s="76"/>
      <c r="GJ656" s="76"/>
      <c r="GK656" s="76"/>
      <c r="GL656" s="76"/>
      <c r="GM656" s="76"/>
      <c r="GN656" s="76"/>
      <c r="GO656" s="76"/>
      <c r="GP656" s="76"/>
      <c r="GQ656" s="76"/>
      <c r="GR656" s="76"/>
      <c r="GS656" s="76"/>
      <c r="GT656" s="76"/>
      <c r="GU656" s="76"/>
      <c r="GV656" s="76"/>
    </row>
    <row r="657" spans="2:204" s="156" customFormat="1" ht="18.75">
      <c r="B657" s="169">
        <v>650</v>
      </c>
      <c r="C657" s="356">
        <v>44378</v>
      </c>
      <c r="D657" s="354" t="s">
        <v>958</v>
      </c>
      <c r="E657" s="354"/>
      <c r="F657" s="408">
        <v>44399</v>
      </c>
      <c r="G657" s="166">
        <v>3</v>
      </c>
      <c r="H657" s="125" t="s">
        <v>815</v>
      </c>
      <c r="I657" s="125" t="s">
        <v>917</v>
      </c>
      <c r="J657" s="123" t="s">
        <v>1379</v>
      </c>
      <c r="K657" s="123" t="s">
        <v>1383</v>
      </c>
      <c r="L657" s="238">
        <v>4.7</v>
      </c>
      <c r="M657" s="238">
        <v>4.7</v>
      </c>
      <c r="N657" s="236">
        <f t="shared" si="38"/>
        <v>0</v>
      </c>
      <c r="O657" s="127">
        <v>44105</v>
      </c>
      <c r="P657" s="42">
        <v>9.8000000000000007</v>
      </c>
      <c r="Q657" s="337" t="s">
        <v>1282</v>
      </c>
      <c r="R657" s="125" t="s">
        <v>54</v>
      </c>
      <c r="S657" s="125" t="s">
        <v>130</v>
      </c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6"/>
      <c r="AM657" s="76"/>
      <c r="AN657" s="76"/>
      <c r="AO657" s="76"/>
      <c r="AP657" s="76"/>
      <c r="AQ657" s="76"/>
      <c r="AR657" s="76"/>
      <c r="AS657" s="76"/>
      <c r="AT657" s="76"/>
      <c r="AU657" s="76"/>
      <c r="AV657" s="76"/>
      <c r="AW657" s="76"/>
      <c r="AX657" s="76"/>
      <c r="AY657" s="76"/>
      <c r="AZ657" s="76"/>
      <c r="BA657" s="76"/>
      <c r="BB657" s="76"/>
      <c r="BC657" s="76"/>
      <c r="BD657" s="76"/>
      <c r="BE657" s="76"/>
      <c r="BF657" s="76"/>
      <c r="BG657" s="76"/>
      <c r="BH657" s="76"/>
      <c r="BI657" s="76"/>
      <c r="BJ657" s="76"/>
      <c r="BK657" s="76"/>
      <c r="BL657" s="76"/>
      <c r="BM657" s="76"/>
      <c r="BN657" s="76"/>
      <c r="BO657" s="76"/>
      <c r="BP657" s="76"/>
      <c r="BQ657" s="76"/>
      <c r="BR657" s="76"/>
      <c r="BS657" s="76"/>
      <c r="BT657" s="76"/>
      <c r="BU657" s="76"/>
      <c r="BV657" s="76"/>
      <c r="BW657" s="76"/>
      <c r="BX657" s="76"/>
      <c r="BY657" s="76"/>
      <c r="BZ657" s="76"/>
      <c r="CA657" s="76"/>
      <c r="CB657" s="76"/>
      <c r="CC657" s="76"/>
      <c r="CD657" s="76"/>
      <c r="CE657" s="76"/>
      <c r="CF657" s="76"/>
      <c r="CG657" s="76"/>
      <c r="CH657" s="76"/>
      <c r="CI657" s="76"/>
      <c r="CJ657" s="76"/>
      <c r="CK657" s="76"/>
      <c r="CL657" s="76"/>
      <c r="CM657" s="76"/>
      <c r="CN657" s="76"/>
      <c r="CO657" s="76"/>
      <c r="CP657" s="76"/>
      <c r="CQ657" s="76"/>
      <c r="CR657" s="76"/>
      <c r="CS657" s="76"/>
      <c r="CT657" s="76"/>
      <c r="CU657" s="76"/>
      <c r="CV657" s="76"/>
      <c r="CW657" s="76"/>
      <c r="CX657" s="76"/>
      <c r="CY657" s="76"/>
      <c r="CZ657" s="76"/>
      <c r="DA657" s="76"/>
      <c r="DB657" s="76"/>
      <c r="DC657" s="76"/>
      <c r="DD657" s="76"/>
      <c r="DE657" s="76"/>
      <c r="DF657" s="76"/>
      <c r="DG657" s="76"/>
      <c r="DH657" s="76"/>
      <c r="DI657" s="76"/>
      <c r="DJ657" s="76"/>
      <c r="DK657" s="76"/>
      <c r="DL657" s="76"/>
      <c r="DM657" s="76"/>
      <c r="DN657" s="76"/>
      <c r="DO657" s="76"/>
      <c r="DP657" s="76"/>
      <c r="DQ657" s="76"/>
      <c r="DR657" s="76"/>
      <c r="DS657" s="76"/>
      <c r="DT657" s="76"/>
      <c r="DU657" s="76"/>
      <c r="DV657" s="76"/>
      <c r="DW657" s="76"/>
      <c r="DX657" s="76"/>
      <c r="DY657" s="76"/>
      <c r="DZ657" s="76"/>
      <c r="EA657" s="76"/>
      <c r="EB657" s="76"/>
      <c r="EC657" s="76"/>
      <c r="ED657" s="76"/>
      <c r="EE657" s="76"/>
      <c r="EF657" s="76"/>
      <c r="EG657" s="76"/>
      <c r="EH657" s="76"/>
      <c r="EI657" s="76"/>
      <c r="EJ657" s="76"/>
      <c r="EK657" s="76"/>
      <c r="EL657" s="76"/>
      <c r="EM657" s="76"/>
      <c r="EN657" s="76"/>
      <c r="EO657" s="76"/>
      <c r="EP657" s="76"/>
      <c r="EQ657" s="76"/>
      <c r="ER657" s="76"/>
      <c r="ES657" s="76"/>
      <c r="ET657" s="76"/>
      <c r="EU657" s="76"/>
      <c r="EV657" s="76"/>
      <c r="EW657" s="76"/>
      <c r="EX657" s="76"/>
      <c r="EY657" s="76"/>
      <c r="EZ657" s="76"/>
      <c r="FA657" s="76"/>
      <c r="FB657" s="76"/>
      <c r="FC657" s="76"/>
      <c r="FD657" s="76"/>
      <c r="FE657" s="76"/>
      <c r="FF657" s="76"/>
      <c r="FG657" s="76"/>
      <c r="FH657" s="76"/>
      <c r="FI657" s="76"/>
      <c r="FJ657" s="76"/>
      <c r="FK657" s="76"/>
      <c r="FL657" s="76"/>
      <c r="FM657" s="76"/>
      <c r="FN657" s="76"/>
      <c r="FO657" s="76"/>
      <c r="FP657" s="76"/>
      <c r="FQ657" s="76"/>
      <c r="FR657" s="76"/>
      <c r="FS657" s="76"/>
      <c r="FT657" s="76"/>
      <c r="FU657" s="76"/>
      <c r="FV657" s="76"/>
      <c r="FW657" s="76"/>
      <c r="FX657" s="76"/>
      <c r="FY657" s="76"/>
      <c r="FZ657" s="76"/>
      <c r="GA657" s="76"/>
      <c r="GB657" s="76"/>
      <c r="GC657" s="76"/>
      <c r="GD657" s="76"/>
      <c r="GE657" s="76"/>
      <c r="GF657" s="76"/>
      <c r="GG657" s="76"/>
      <c r="GH657" s="76"/>
      <c r="GI657" s="76"/>
      <c r="GJ657" s="76"/>
      <c r="GK657" s="76"/>
      <c r="GL657" s="76"/>
      <c r="GM657" s="76"/>
      <c r="GN657" s="76"/>
      <c r="GO657" s="76"/>
      <c r="GP657" s="76"/>
      <c r="GQ657" s="76"/>
      <c r="GR657" s="76"/>
      <c r="GS657" s="76"/>
      <c r="GT657" s="76"/>
      <c r="GU657" s="76"/>
      <c r="GV657" s="76"/>
    </row>
    <row r="658" spans="2:204" s="156" customFormat="1" ht="18.75">
      <c r="B658" s="169">
        <v>651</v>
      </c>
      <c r="C658" s="356">
        <v>44378</v>
      </c>
      <c r="D658" s="354" t="s">
        <v>958</v>
      </c>
      <c r="E658" s="354"/>
      <c r="F658" s="408">
        <v>44399</v>
      </c>
      <c r="G658" s="166">
        <v>3</v>
      </c>
      <c r="H658" s="125" t="s">
        <v>815</v>
      </c>
      <c r="I658" s="125" t="s">
        <v>917</v>
      </c>
      <c r="J658" s="123" t="s">
        <v>1379</v>
      </c>
      <c r="K658" s="123" t="s">
        <v>1384</v>
      </c>
      <c r="L658" s="238">
        <v>4.25</v>
      </c>
      <c r="M658" s="238">
        <v>4.12</v>
      </c>
      <c r="N658" s="236">
        <f t="shared" si="38"/>
        <v>0.12999999999999989</v>
      </c>
      <c r="O658" s="127">
        <v>44108</v>
      </c>
      <c r="P658" s="42">
        <v>9.6999999999999993</v>
      </c>
      <c r="Q658" s="337" t="s">
        <v>1282</v>
      </c>
      <c r="R658" s="125" t="s">
        <v>54</v>
      </c>
      <c r="S658" s="125" t="s">
        <v>130</v>
      </c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6"/>
      <c r="AM658" s="76"/>
      <c r="AN658" s="76"/>
      <c r="AO658" s="76"/>
      <c r="AP658" s="76"/>
      <c r="AQ658" s="76"/>
      <c r="AR658" s="76"/>
      <c r="AS658" s="76"/>
      <c r="AT658" s="76"/>
      <c r="AU658" s="76"/>
      <c r="AV658" s="76"/>
      <c r="AW658" s="76"/>
      <c r="AX658" s="76"/>
      <c r="AY658" s="76"/>
      <c r="AZ658" s="76"/>
      <c r="BA658" s="76"/>
      <c r="BB658" s="76"/>
      <c r="BC658" s="76"/>
      <c r="BD658" s="76"/>
      <c r="BE658" s="76"/>
      <c r="BF658" s="76"/>
      <c r="BG658" s="76"/>
      <c r="BH658" s="76"/>
      <c r="BI658" s="76"/>
      <c r="BJ658" s="76"/>
      <c r="BK658" s="76"/>
      <c r="BL658" s="76"/>
      <c r="BM658" s="76"/>
      <c r="BN658" s="76"/>
      <c r="BO658" s="76"/>
      <c r="BP658" s="76"/>
      <c r="BQ658" s="76"/>
      <c r="BR658" s="76"/>
      <c r="BS658" s="76"/>
      <c r="BT658" s="76"/>
      <c r="BU658" s="76"/>
      <c r="BV658" s="76"/>
      <c r="BW658" s="76"/>
      <c r="BX658" s="76"/>
      <c r="BY658" s="76"/>
      <c r="BZ658" s="76"/>
      <c r="CA658" s="76"/>
      <c r="CB658" s="76"/>
      <c r="CC658" s="76"/>
      <c r="CD658" s="76"/>
      <c r="CE658" s="76"/>
      <c r="CF658" s="76"/>
      <c r="CG658" s="76"/>
      <c r="CH658" s="76"/>
      <c r="CI658" s="76"/>
      <c r="CJ658" s="76"/>
      <c r="CK658" s="76"/>
      <c r="CL658" s="76"/>
      <c r="CM658" s="76"/>
      <c r="CN658" s="76"/>
      <c r="CO658" s="76"/>
      <c r="CP658" s="76"/>
      <c r="CQ658" s="76"/>
      <c r="CR658" s="76"/>
      <c r="CS658" s="76"/>
      <c r="CT658" s="76"/>
      <c r="CU658" s="76"/>
      <c r="CV658" s="76"/>
      <c r="CW658" s="76"/>
      <c r="CX658" s="76"/>
      <c r="CY658" s="76"/>
      <c r="CZ658" s="76"/>
      <c r="DA658" s="76"/>
      <c r="DB658" s="76"/>
      <c r="DC658" s="76"/>
      <c r="DD658" s="76"/>
      <c r="DE658" s="76"/>
      <c r="DF658" s="76"/>
      <c r="DG658" s="76"/>
      <c r="DH658" s="76"/>
      <c r="DI658" s="76"/>
      <c r="DJ658" s="76"/>
      <c r="DK658" s="76"/>
      <c r="DL658" s="76"/>
      <c r="DM658" s="76"/>
      <c r="DN658" s="76"/>
      <c r="DO658" s="76"/>
      <c r="DP658" s="76"/>
      <c r="DQ658" s="76"/>
      <c r="DR658" s="76"/>
      <c r="DS658" s="76"/>
      <c r="DT658" s="76"/>
      <c r="DU658" s="76"/>
      <c r="DV658" s="76"/>
      <c r="DW658" s="76"/>
      <c r="DX658" s="76"/>
      <c r="DY658" s="76"/>
      <c r="DZ658" s="76"/>
      <c r="EA658" s="76"/>
      <c r="EB658" s="76"/>
      <c r="EC658" s="76"/>
      <c r="ED658" s="76"/>
      <c r="EE658" s="76"/>
      <c r="EF658" s="76"/>
      <c r="EG658" s="76"/>
      <c r="EH658" s="76"/>
      <c r="EI658" s="76"/>
      <c r="EJ658" s="76"/>
      <c r="EK658" s="76"/>
      <c r="EL658" s="76"/>
      <c r="EM658" s="76"/>
      <c r="EN658" s="76"/>
      <c r="EO658" s="76"/>
      <c r="EP658" s="76"/>
      <c r="EQ658" s="76"/>
      <c r="ER658" s="76"/>
      <c r="ES658" s="76"/>
      <c r="ET658" s="76"/>
      <c r="EU658" s="76"/>
      <c r="EV658" s="76"/>
      <c r="EW658" s="76"/>
      <c r="EX658" s="76"/>
      <c r="EY658" s="76"/>
      <c r="EZ658" s="76"/>
      <c r="FA658" s="76"/>
      <c r="FB658" s="76"/>
      <c r="FC658" s="76"/>
      <c r="FD658" s="76"/>
      <c r="FE658" s="76"/>
      <c r="FF658" s="76"/>
      <c r="FG658" s="76"/>
      <c r="FH658" s="76"/>
      <c r="FI658" s="76"/>
      <c r="FJ658" s="76"/>
      <c r="FK658" s="76"/>
      <c r="FL658" s="76"/>
      <c r="FM658" s="76"/>
      <c r="FN658" s="76"/>
      <c r="FO658" s="76"/>
      <c r="FP658" s="76"/>
      <c r="FQ658" s="76"/>
      <c r="FR658" s="76"/>
      <c r="FS658" s="76"/>
      <c r="FT658" s="76"/>
      <c r="FU658" s="76"/>
      <c r="FV658" s="76"/>
      <c r="FW658" s="76"/>
      <c r="FX658" s="76"/>
      <c r="FY658" s="76"/>
      <c r="FZ658" s="76"/>
      <c r="GA658" s="76"/>
      <c r="GB658" s="76"/>
      <c r="GC658" s="76"/>
      <c r="GD658" s="76"/>
      <c r="GE658" s="76"/>
      <c r="GF658" s="76"/>
      <c r="GG658" s="76"/>
      <c r="GH658" s="76"/>
      <c r="GI658" s="76"/>
      <c r="GJ658" s="76"/>
      <c r="GK658" s="76"/>
      <c r="GL658" s="76"/>
      <c r="GM658" s="76"/>
      <c r="GN658" s="76"/>
      <c r="GO658" s="76"/>
      <c r="GP658" s="76"/>
      <c r="GQ658" s="76"/>
      <c r="GR658" s="76"/>
      <c r="GS658" s="76"/>
      <c r="GT658" s="76"/>
      <c r="GU658" s="76"/>
      <c r="GV658" s="76"/>
    </row>
    <row r="659" spans="2:204" s="156" customFormat="1" ht="18.75">
      <c r="B659" s="169">
        <v>652</v>
      </c>
      <c r="C659" s="356">
        <v>44378</v>
      </c>
      <c r="D659" s="354" t="s">
        <v>958</v>
      </c>
      <c r="E659" s="354"/>
      <c r="F659" s="408">
        <v>44399</v>
      </c>
      <c r="G659" s="166">
        <v>3</v>
      </c>
      <c r="H659" s="125" t="s">
        <v>815</v>
      </c>
      <c r="I659" s="125" t="s">
        <v>917</v>
      </c>
      <c r="J659" s="123" t="s">
        <v>1385</v>
      </c>
      <c r="K659" s="123" t="s">
        <v>1386</v>
      </c>
      <c r="L659" s="238">
        <v>4.32</v>
      </c>
      <c r="M659" s="238">
        <v>1.32</v>
      </c>
      <c r="N659" s="236">
        <f t="shared" si="38"/>
        <v>3</v>
      </c>
      <c r="O659" s="127">
        <v>44176</v>
      </c>
      <c r="P659" s="42">
        <v>7.4333333333333336</v>
      </c>
      <c r="Q659" s="337" t="s">
        <v>1282</v>
      </c>
      <c r="R659" s="125" t="s">
        <v>54</v>
      </c>
      <c r="S659" s="125" t="s">
        <v>74</v>
      </c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  <c r="AF659" s="76"/>
      <c r="AG659" s="76"/>
      <c r="AH659" s="76"/>
      <c r="AI659" s="76"/>
      <c r="AJ659" s="76"/>
      <c r="AK659" s="76"/>
      <c r="AL659" s="76"/>
      <c r="AM659" s="76"/>
      <c r="AN659" s="76"/>
      <c r="AO659" s="76"/>
      <c r="AP659" s="76"/>
      <c r="AQ659" s="76"/>
      <c r="AR659" s="76"/>
      <c r="AS659" s="76"/>
      <c r="AT659" s="76"/>
      <c r="AU659" s="76"/>
      <c r="AV659" s="76"/>
      <c r="AW659" s="76"/>
      <c r="AX659" s="76"/>
      <c r="AY659" s="76"/>
      <c r="AZ659" s="76"/>
      <c r="BA659" s="76"/>
      <c r="BB659" s="76"/>
      <c r="BC659" s="76"/>
      <c r="BD659" s="76"/>
      <c r="BE659" s="76"/>
      <c r="BF659" s="76"/>
      <c r="BG659" s="76"/>
      <c r="BH659" s="76"/>
      <c r="BI659" s="76"/>
      <c r="BJ659" s="76"/>
      <c r="BK659" s="76"/>
      <c r="BL659" s="76"/>
      <c r="BM659" s="76"/>
      <c r="BN659" s="76"/>
      <c r="BO659" s="76"/>
      <c r="BP659" s="76"/>
      <c r="BQ659" s="76"/>
      <c r="BR659" s="76"/>
      <c r="BS659" s="76"/>
      <c r="BT659" s="76"/>
      <c r="BU659" s="76"/>
      <c r="BV659" s="76"/>
      <c r="BW659" s="76"/>
      <c r="BX659" s="76"/>
      <c r="BY659" s="76"/>
      <c r="BZ659" s="76"/>
      <c r="CA659" s="76"/>
      <c r="CB659" s="76"/>
      <c r="CC659" s="76"/>
      <c r="CD659" s="76"/>
      <c r="CE659" s="76"/>
      <c r="CF659" s="76"/>
      <c r="CG659" s="76"/>
      <c r="CH659" s="76"/>
      <c r="CI659" s="76"/>
      <c r="CJ659" s="76"/>
      <c r="CK659" s="76"/>
      <c r="CL659" s="76"/>
      <c r="CM659" s="76"/>
      <c r="CN659" s="76"/>
      <c r="CO659" s="76"/>
      <c r="CP659" s="76"/>
      <c r="CQ659" s="76"/>
      <c r="CR659" s="76"/>
      <c r="CS659" s="76"/>
      <c r="CT659" s="76"/>
      <c r="CU659" s="76"/>
      <c r="CV659" s="76"/>
      <c r="CW659" s="76"/>
      <c r="CX659" s="76"/>
      <c r="CY659" s="76"/>
      <c r="CZ659" s="76"/>
      <c r="DA659" s="76"/>
      <c r="DB659" s="76"/>
      <c r="DC659" s="76"/>
      <c r="DD659" s="76"/>
      <c r="DE659" s="76"/>
      <c r="DF659" s="76"/>
      <c r="DG659" s="76"/>
      <c r="DH659" s="76"/>
      <c r="DI659" s="76"/>
      <c r="DJ659" s="76"/>
      <c r="DK659" s="76"/>
      <c r="DL659" s="76"/>
      <c r="DM659" s="76"/>
      <c r="DN659" s="76"/>
      <c r="DO659" s="76"/>
      <c r="DP659" s="76"/>
      <c r="DQ659" s="76"/>
      <c r="DR659" s="76"/>
      <c r="DS659" s="76"/>
      <c r="DT659" s="76"/>
      <c r="DU659" s="76"/>
      <c r="DV659" s="76"/>
      <c r="DW659" s="76"/>
      <c r="DX659" s="76"/>
      <c r="DY659" s="76"/>
      <c r="DZ659" s="76"/>
      <c r="EA659" s="76"/>
      <c r="EB659" s="76"/>
      <c r="EC659" s="76"/>
      <c r="ED659" s="76"/>
      <c r="EE659" s="76"/>
      <c r="EF659" s="76"/>
      <c r="EG659" s="76"/>
      <c r="EH659" s="76"/>
      <c r="EI659" s="76"/>
      <c r="EJ659" s="76"/>
      <c r="EK659" s="76"/>
      <c r="EL659" s="76"/>
      <c r="EM659" s="76"/>
      <c r="EN659" s="76"/>
      <c r="EO659" s="76"/>
      <c r="EP659" s="76"/>
      <c r="EQ659" s="76"/>
      <c r="ER659" s="76"/>
      <c r="ES659" s="76"/>
      <c r="ET659" s="76"/>
      <c r="EU659" s="76"/>
      <c r="EV659" s="76"/>
      <c r="EW659" s="76"/>
      <c r="EX659" s="76"/>
      <c r="EY659" s="76"/>
      <c r="EZ659" s="76"/>
      <c r="FA659" s="76"/>
      <c r="FB659" s="76"/>
      <c r="FC659" s="76"/>
      <c r="FD659" s="76"/>
      <c r="FE659" s="76"/>
      <c r="FF659" s="76"/>
      <c r="FG659" s="76"/>
      <c r="FH659" s="76"/>
      <c r="FI659" s="76"/>
      <c r="FJ659" s="76"/>
      <c r="FK659" s="76"/>
      <c r="FL659" s="76"/>
      <c r="FM659" s="76"/>
      <c r="FN659" s="76"/>
      <c r="FO659" s="76"/>
      <c r="FP659" s="76"/>
      <c r="FQ659" s="76"/>
      <c r="FR659" s="76"/>
      <c r="FS659" s="76"/>
      <c r="FT659" s="76"/>
      <c r="FU659" s="76"/>
      <c r="FV659" s="76"/>
      <c r="FW659" s="76"/>
      <c r="FX659" s="76"/>
      <c r="FY659" s="76"/>
      <c r="FZ659" s="76"/>
      <c r="GA659" s="76"/>
      <c r="GB659" s="76"/>
      <c r="GC659" s="76"/>
      <c r="GD659" s="76"/>
      <c r="GE659" s="76"/>
      <c r="GF659" s="76"/>
      <c r="GG659" s="76"/>
      <c r="GH659" s="76"/>
      <c r="GI659" s="76"/>
      <c r="GJ659" s="76"/>
      <c r="GK659" s="76"/>
      <c r="GL659" s="76"/>
      <c r="GM659" s="76"/>
      <c r="GN659" s="76"/>
      <c r="GO659" s="76"/>
      <c r="GP659" s="76"/>
      <c r="GQ659" s="76"/>
      <c r="GR659" s="76"/>
      <c r="GS659" s="76"/>
      <c r="GT659" s="76"/>
      <c r="GU659" s="76"/>
      <c r="GV659" s="76"/>
    </row>
    <row r="660" spans="2:204" s="156" customFormat="1" ht="18.75">
      <c r="B660" s="169">
        <v>653</v>
      </c>
      <c r="C660" s="356">
        <v>44378</v>
      </c>
      <c r="D660" s="354" t="s">
        <v>958</v>
      </c>
      <c r="E660" s="354"/>
      <c r="F660" s="408">
        <v>44399</v>
      </c>
      <c r="G660" s="166">
        <v>3</v>
      </c>
      <c r="H660" s="125" t="s">
        <v>815</v>
      </c>
      <c r="I660" s="125" t="s">
        <v>917</v>
      </c>
      <c r="J660" s="123" t="s">
        <v>1385</v>
      </c>
      <c r="K660" s="123" t="s">
        <v>1387</v>
      </c>
      <c r="L660" s="238">
        <v>4.1399999999999997</v>
      </c>
      <c r="M660" s="238">
        <v>2</v>
      </c>
      <c r="N660" s="236">
        <f t="shared" si="38"/>
        <v>2.1399999999999997</v>
      </c>
      <c r="O660" s="127">
        <v>44166</v>
      </c>
      <c r="P660" s="42">
        <v>7.7666666666666666</v>
      </c>
      <c r="Q660" s="337" t="s">
        <v>1282</v>
      </c>
      <c r="R660" s="125" t="s">
        <v>54</v>
      </c>
      <c r="S660" s="125" t="s">
        <v>74</v>
      </c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  <c r="AF660" s="76"/>
      <c r="AG660" s="76"/>
      <c r="AH660" s="76"/>
      <c r="AI660" s="76"/>
      <c r="AJ660" s="76"/>
      <c r="AK660" s="76"/>
      <c r="AL660" s="76"/>
      <c r="AM660" s="76"/>
      <c r="AN660" s="76"/>
      <c r="AO660" s="76"/>
      <c r="AP660" s="76"/>
      <c r="AQ660" s="76"/>
      <c r="AR660" s="76"/>
      <c r="AS660" s="76"/>
      <c r="AT660" s="76"/>
      <c r="AU660" s="76"/>
      <c r="AV660" s="76"/>
      <c r="AW660" s="76"/>
      <c r="AX660" s="76"/>
      <c r="AY660" s="76"/>
      <c r="AZ660" s="76"/>
      <c r="BA660" s="76"/>
      <c r="BB660" s="76"/>
      <c r="BC660" s="76"/>
      <c r="BD660" s="76"/>
      <c r="BE660" s="76"/>
      <c r="BF660" s="76"/>
      <c r="BG660" s="76"/>
      <c r="BH660" s="76"/>
      <c r="BI660" s="76"/>
      <c r="BJ660" s="76"/>
      <c r="BK660" s="76"/>
      <c r="BL660" s="76"/>
      <c r="BM660" s="76"/>
      <c r="BN660" s="76"/>
      <c r="BO660" s="76"/>
      <c r="BP660" s="76"/>
      <c r="BQ660" s="76"/>
      <c r="BR660" s="76"/>
      <c r="BS660" s="76"/>
      <c r="BT660" s="76"/>
      <c r="BU660" s="76"/>
      <c r="BV660" s="76"/>
      <c r="BW660" s="76"/>
      <c r="BX660" s="76"/>
      <c r="BY660" s="76"/>
      <c r="BZ660" s="76"/>
      <c r="CA660" s="76"/>
      <c r="CB660" s="76"/>
      <c r="CC660" s="76"/>
      <c r="CD660" s="76"/>
      <c r="CE660" s="76"/>
      <c r="CF660" s="76"/>
      <c r="CG660" s="76"/>
      <c r="CH660" s="76"/>
      <c r="CI660" s="76"/>
      <c r="CJ660" s="76"/>
      <c r="CK660" s="76"/>
      <c r="CL660" s="76"/>
      <c r="CM660" s="76"/>
      <c r="CN660" s="76"/>
      <c r="CO660" s="76"/>
      <c r="CP660" s="76"/>
      <c r="CQ660" s="76"/>
      <c r="CR660" s="76"/>
      <c r="CS660" s="76"/>
      <c r="CT660" s="76"/>
      <c r="CU660" s="76"/>
      <c r="CV660" s="76"/>
      <c r="CW660" s="76"/>
      <c r="CX660" s="76"/>
      <c r="CY660" s="76"/>
      <c r="CZ660" s="76"/>
      <c r="DA660" s="76"/>
      <c r="DB660" s="76"/>
      <c r="DC660" s="76"/>
      <c r="DD660" s="76"/>
      <c r="DE660" s="76"/>
      <c r="DF660" s="76"/>
      <c r="DG660" s="76"/>
      <c r="DH660" s="76"/>
      <c r="DI660" s="76"/>
      <c r="DJ660" s="76"/>
      <c r="DK660" s="76"/>
      <c r="DL660" s="76"/>
      <c r="DM660" s="76"/>
      <c r="DN660" s="76"/>
      <c r="DO660" s="76"/>
      <c r="DP660" s="76"/>
      <c r="DQ660" s="76"/>
      <c r="DR660" s="76"/>
      <c r="DS660" s="76"/>
      <c r="DT660" s="76"/>
      <c r="DU660" s="76"/>
      <c r="DV660" s="76"/>
      <c r="DW660" s="76"/>
      <c r="DX660" s="76"/>
      <c r="DY660" s="76"/>
      <c r="DZ660" s="76"/>
      <c r="EA660" s="76"/>
      <c r="EB660" s="76"/>
      <c r="EC660" s="76"/>
      <c r="ED660" s="76"/>
      <c r="EE660" s="76"/>
      <c r="EF660" s="76"/>
      <c r="EG660" s="76"/>
      <c r="EH660" s="76"/>
      <c r="EI660" s="76"/>
      <c r="EJ660" s="76"/>
      <c r="EK660" s="76"/>
      <c r="EL660" s="76"/>
      <c r="EM660" s="76"/>
      <c r="EN660" s="76"/>
      <c r="EO660" s="76"/>
      <c r="EP660" s="76"/>
      <c r="EQ660" s="76"/>
      <c r="ER660" s="76"/>
      <c r="ES660" s="76"/>
      <c r="ET660" s="76"/>
      <c r="EU660" s="76"/>
      <c r="EV660" s="76"/>
      <c r="EW660" s="76"/>
      <c r="EX660" s="76"/>
      <c r="EY660" s="76"/>
      <c r="EZ660" s="76"/>
      <c r="FA660" s="76"/>
      <c r="FB660" s="76"/>
      <c r="FC660" s="76"/>
      <c r="FD660" s="76"/>
      <c r="FE660" s="76"/>
      <c r="FF660" s="76"/>
      <c r="FG660" s="76"/>
      <c r="FH660" s="76"/>
      <c r="FI660" s="76"/>
      <c r="FJ660" s="76"/>
      <c r="FK660" s="76"/>
      <c r="FL660" s="76"/>
      <c r="FM660" s="76"/>
      <c r="FN660" s="76"/>
      <c r="FO660" s="76"/>
      <c r="FP660" s="76"/>
      <c r="FQ660" s="76"/>
      <c r="FR660" s="76"/>
      <c r="FS660" s="76"/>
      <c r="FT660" s="76"/>
      <c r="FU660" s="76"/>
      <c r="FV660" s="76"/>
      <c r="FW660" s="76"/>
      <c r="FX660" s="76"/>
      <c r="FY660" s="76"/>
      <c r="FZ660" s="76"/>
      <c r="GA660" s="76"/>
      <c r="GB660" s="76"/>
      <c r="GC660" s="76"/>
      <c r="GD660" s="76"/>
      <c r="GE660" s="76"/>
      <c r="GF660" s="76"/>
      <c r="GG660" s="76"/>
      <c r="GH660" s="76"/>
      <c r="GI660" s="76"/>
      <c r="GJ660" s="76"/>
      <c r="GK660" s="76"/>
      <c r="GL660" s="76"/>
      <c r="GM660" s="76"/>
      <c r="GN660" s="76"/>
      <c r="GO660" s="76"/>
      <c r="GP660" s="76"/>
      <c r="GQ660" s="76"/>
      <c r="GR660" s="76"/>
      <c r="GS660" s="76"/>
      <c r="GT660" s="76"/>
      <c r="GU660" s="76"/>
      <c r="GV660" s="76"/>
    </row>
    <row r="661" spans="2:204" s="156" customFormat="1" ht="18.75">
      <c r="B661" s="169">
        <v>654</v>
      </c>
      <c r="C661" s="356">
        <v>44378</v>
      </c>
      <c r="D661" s="354" t="s">
        <v>958</v>
      </c>
      <c r="E661" s="354"/>
      <c r="F661" s="408">
        <v>44399</v>
      </c>
      <c r="G661" s="166">
        <v>3</v>
      </c>
      <c r="H661" s="125" t="s">
        <v>815</v>
      </c>
      <c r="I661" s="125" t="s">
        <v>917</v>
      </c>
      <c r="J661" s="123" t="s">
        <v>1385</v>
      </c>
      <c r="K661" s="123" t="s">
        <v>1388</v>
      </c>
      <c r="L661" s="238">
        <v>2.99</v>
      </c>
      <c r="M661" s="238">
        <v>2.5</v>
      </c>
      <c r="N661" s="236">
        <f t="shared" si="38"/>
        <v>0.49000000000000021</v>
      </c>
      <c r="O661" s="127">
        <v>44166</v>
      </c>
      <c r="P661" s="42">
        <v>7.7666666666666666</v>
      </c>
      <c r="Q661" s="337" t="s">
        <v>1282</v>
      </c>
      <c r="R661" s="125" t="s">
        <v>54</v>
      </c>
      <c r="S661" s="125" t="s">
        <v>84</v>
      </c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  <c r="AF661" s="76"/>
      <c r="AG661" s="76"/>
      <c r="AH661" s="76"/>
      <c r="AI661" s="76"/>
      <c r="AJ661" s="76"/>
      <c r="AK661" s="76"/>
      <c r="AL661" s="76"/>
      <c r="AM661" s="76"/>
      <c r="AN661" s="76"/>
      <c r="AO661" s="76"/>
      <c r="AP661" s="76"/>
      <c r="AQ661" s="76"/>
      <c r="AR661" s="76"/>
      <c r="AS661" s="76"/>
      <c r="AT661" s="76"/>
      <c r="AU661" s="76"/>
      <c r="AV661" s="76"/>
      <c r="AW661" s="76"/>
      <c r="AX661" s="76"/>
      <c r="AY661" s="76"/>
      <c r="AZ661" s="76"/>
      <c r="BA661" s="76"/>
      <c r="BB661" s="76"/>
      <c r="BC661" s="76"/>
      <c r="BD661" s="76"/>
      <c r="BE661" s="76"/>
      <c r="BF661" s="76"/>
      <c r="BG661" s="76"/>
      <c r="BH661" s="76"/>
      <c r="BI661" s="76"/>
      <c r="BJ661" s="76"/>
      <c r="BK661" s="76"/>
      <c r="BL661" s="76"/>
      <c r="BM661" s="76"/>
      <c r="BN661" s="76"/>
      <c r="BO661" s="76"/>
      <c r="BP661" s="76"/>
      <c r="BQ661" s="76"/>
      <c r="BR661" s="76"/>
      <c r="BS661" s="76"/>
      <c r="BT661" s="76"/>
      <c r="BU661" s="76"/>
      <c r="BV661" s="76"/>
      <c r="BW661" s="76"/>
      <c r="BX661" s="76"/>
      <c r="BY661" s="76"/>
      <c r="BZ661" s="76"/>
      <c r="CA661" s="76"/>
      <c r="CB661" s="76"/>
      <c r="CC661" s="76"/>
      <c r="CD661" s="76"/>
      <c r="CE661" s="76"/>
      <c r="CF661" s="76"/>
      <c r="CG661" s="76"/>
      <c r="CH661" s="76"/>
      <c r="CI661" s="76"/>
      <c r="CJ661" s="76"/>
      <c r="CK661" s="76"/>
      <c r="CL661" s="76"/>
      <c r="CM661" s="76"/>
      <c r="CN661" s="76"/>
      <c r="CO661" s="76"/>
      <c r="CP661" s="76"/>
      <c r="CQ661" s="76"/>
      <c r="CR661" s="76"/>
      <c r="CS661" s="76"/>
      <c r="CT661" s="76"/>
      <c r="CU661" s="76"/>
      <c r="CV661" s="76"/>
      <c r="CW661" s="76"/>
      <c r="CX661" s="76"/>
      <c r="CY661" s="76"/>
      <c r="CZ661" s="76"/>
      <c r="DA661" s="76"/>
      <c r="DB661" s="76"/>
      <c r="DC661" s="76"/>
      <c r="DD661" s="76"/>
      <c r="DE661" s="76"/>
      <c r="DF661" s="76"/>
      <c r="DG661" s="76"/>
      <c r="DH661" s="76"/>
      <c r="DI661" s="76"/>
      <c r="DJ661" s="76"/>
      <c r="DK661" s="76"/>
      <c r="DL661" s="76"/>
      <c r="DM661" s="76"/>
      <c r="DN661" s="76"/>
      <c r="DO661" s="76"/>
      <c r="DP661" s="76"/>
      <c r="DQ661" s="76"/>
      <c r="DR661" s="76"/>
      <c r="DS661" s="76"/>
      <c r="DT661" s="76"/>
      <c r="DU661" s="76"/>
      <c r="DV661" s="76"/>
      <c r="DW661" s="76"/>
      <c r="DX661" s="76"/>
      <c r="DY661" s="76"/>
      <c r="DZ661" s="76"/>
      <c r="EA661" s="76"/>
      <c r="EB661" s="76"/>
      <c r="EC661" s="76"/>
      <c r="ED661" s="76"/>
      <c r="EE661" s="76"/>
      <c r="EF661" s="76"/>
      <c r="EG661" s="76"/>
      <c r="EH661" s="76"/>
      <c r="EI661" s="76"/>
      <c r="EJ661" s="76"/>
      <c r="EK661" s="76"/>
      <c r="EL661" s="76"/>
      <c r="EM661" s="76"/>
      <c r="EN661" s="76"/>
      <c r="EO661" s="76"/>
      <c r="EP661" s="76"/>
      <c r="EQ661" s="76"/>
      <c r="ER661" s="76"/>
      <c r="ES661" s="76"/>
      <c r="ET661" s="76"/>
      <c r="EU661" s="76"/>
      <c r="EV661" s="76"/>
      <c r="EW661" s="76"/>
      <c r="EX661" s="76"/>
      <c r="EY661" s="76"/>
      <c r="EZ661" s="76"/>
      <c r="FA661" s="76"/>
      <c r="FB661" s="76"/>
      <c r="FC661" s="76"/>
      <c r="FD661" s="76"/>
      <c r="FE661" s="76"/>
      <c r="FF661" s="76"/>
      <c r="FG661" s="76"/>
      <c r="FH661" s="76"/>
      <c r="FI661" s="76"/>
      <c r="FJ661" s="76"/>
      <c r="FK661" s="76"/>
      <c r="FL661" s="76"/>
      <c r="FM661" s="76"/>
      <c r="FN661" s="76"/>
      <c r="FO661" s="76"/>
      <c r="FP661" s="76"/>
      <c r="FQ661" s="76"/>
      <c r="FR661" s="76"/>
      <c r="FS661" s="76"/>
      <c r="FT661" s="76"/>
      <c r="FU661" s="76"/>
      <c r="FV661" s="76"/>
      <c r="FW661" s="76"/>
      <c r="FX661" s="76"/>
      <c r="FY661" s="76"/>
      <c r="FZ661" s="76"/>
      <c r="GA661" s="76"/>
      <c r="GB661" s="76"/>
      <c r="GC661" s="76"/>
      <c r="GD661" s="76"/>
      <c r="GE661" s="76"/>
      <c r="GF661" s="76"/>
      <c r="GG661" s="76"/>
      <c r="GH661" s="76"/>
      <c r="GI661" s="76"/>
      <c r="GJ661" s="76"/>
      <c r="GK661" s="76"/>
      <c r="GL661" s="76"/>
      <c r="GM661" s="76"/>
      <c r="GN661" s="76"/>
      <c r="GO661" s="76"/>
      <c r="GP661" s="76"/>
      <c r="GQ661" s="76"/>
      <c r="GR661" s="76"/>
      <c r="GS661" s="76"/>
      <c r="GT661" s="76"/>
      <c r="GU661" s="76"/>
      <c r="GV661" s="76"/>
    </row>
    <row r="662" spans="2:204" s="156" customFormat="1" ht="18.75">
      <c r="B662" s="169">
        <v>655</v>
      </c>
      <c r="C662" s="356">
        <v>44378</v>
      </c>
      <c r="D662" s="354" t="s">
        <v>958</v>
      </c>
      <c r="E662" s="354"/>
      <c r="F662" s="408">
        <v>44399</v>
      </c>
      <c r="G662" s="166">
        <v>3</v>
      </c>
      <c r="H662" s="125" t="s">
        <v>659</v>
      </c>
      <c r="I662" s="125" t="s">
        <v>856</v>
      </c>
      <c r="J662" s="123" t="s">
        <v>772</v>
      </c>
      <c r="K662" s="123" t="s">
        <v>1389</v>
      </c>
      <c r="L662" s="238">
        <v>1.58</v>
      </c>
      <c r="M662" s="238">
        <v>1.58</v>
      </c>
      <c r="N662" s="236">
        <f t="shared" si="38"/>
        <v>0</v>
      </c>
      <c r="O662" s="127">
        <v>44048</v>
      </c>
      <c r="P662" s="42">
        <v>11.7</v>
      </c>
      <c r="Q662" s="337" t="s">
        <v>1282</v>
      </c>
      <c r="R662" s="125" t="s">
        <v>52</v>
      </c>
      <c r="S662" s="125" t="s">
        <v>69</v>
      </c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  <c r="AH662" s="76"/>
      <c r="AI662" s="76"/>
      <c r="AJ662" s="76"/>
      <c r="AK662" s="76"/>
      <c r="AL662" s="76"/>
      <c r="AM662" s="76"/>
      <c r="AN662" s="76"/>
      <c r="AO662" s="76"/>
      <c r="AP662" s="76"/>
      <c r="AQ662" s="76"/>
      <c r="AR662" s="76"/>
      <c r="AS662" s="76"/>
      <c r="AT662" s="76"/>
      <c r="AU662" s="76"/>
      <c r="AV662" s="76"/>
      <c r="AW662" s="76"/>
      <c r="AX662" s="76"/>
      <c r="AY662" s="76"/>
      <c r="AZ662" s="76"/>
      <c r="BA662" s="76"/>
      <c r="BB662" s="76"/>
      <c r="BC662" s="76"/>
      <c r="BD662" s="76"/>
      <c r="BE662" s="76"/>
      <c r="BF662" s="76"/>
      <c r="BG662" s="76"/>
      <c r="BH662" s="76"/>
      <c r="BI662" s="76"/>
      <c r="BJ662" s="76"/>
      <c r="BK662" s="76"/>
      <c r="BL662" s="76"/>
      <c r="BM662" s="76"/>
      <c r="BN662" s="76"/>
      <c r="BO662" s="76"/>
      <c r="BP662" s="76"/>
      <c r="BQ662" s="76"/>
      <c r="BR662" s="76"/>
      <c r="BS662" s="76"/>
      <c r="BT662" s="76"/>
      <c r="BU662" s="76"/>
      <c r="BV662" s="76"/>
      <c r="BW662" s="76"/>
      <c r="BX662" s="76"/>
      <c r="BY662" s="76"/>
      <c r="BZ662" s="76"/>
      <c r="CA662" s="76"/>
      <c r="CB662" s="76"/>
      <c r="CC662" s="76"/>
      <c r="CD662" s="76"/>
      <c r="CE662" s="76"/>
      <c r="CF662" s="76"/>
      <c r="CG662" s="76"/>
      <c r="CH662" s="76"/>
      <c r="CI662" s="76"/>
      <c r="CJ662" s="76"/>
      <c r="CK662" s="76"/>
      <c r="CL662" s="76"/>
      <c r="CM662" s="76"/>
      <c r="CN662" s="76"/>
      <c r="CO662" s="76"/>
      <c r="CP662" s="76"/>
      <c r="CQ662" s="76"/>
      <c r="CR662" s="76"/>
      <c r="CS662" s="76"/>
      <c r="CT662" s="76"/>
      <c r="CU662" s="76"/>
      <c r="CV662" s="76"/>
      <c r="CW662" s="76"/>
      <c r="CX662" s="76"/>
      <c r="CY662" s="76"/>
      <c r="CZ662" s="76"/>
      <c r="DA662" s="76"/>
      <c r="DB662" s="76"/>
      <c r="DC662" s="76"/>
      <c r="DD662" s="76"/>
      <c r="DE662" s="76"/>
      <c r="DF662" s="76"/>
      <c r="DG662" s="76"/>
      <c r="DH662" s="76"/>
      <c r="DI662" s="76"/>
      <c r="DJ662" s="76"/>
      <c r="DK662" s="76"/>
      <c r="DL662" s="76"/>
      <c r="DM662" s="76"/>
      <c r="DN662" s="76"/>
      <c r="DO662" s="76"/>
      <c r="DP662" s="76"/>
      <c r="DQ662" s="76"/>
      <c r="DR662" s="76"/>
      <c r="DS662" s="76"/>
      <c r="DT662" s="76"/>
      <c r="DU662" s="76"/>
      <c r="DV662" s="76"/>
      <c r="DW662" s="76"/>
      <c r="DX662" s="76"/>
      <c r="DY662" s="76"/>
      <c r="DZ662" s="76"/>
      <c r="EA662" s="76"/>
      <c r="EB662" s="76"/>
      <c r="EC662" s="76"/>
      <c r="ED662" s="76"/>
      <c r="EE662" s="76"/>
      <c r="EF662" s="76"/>
      <c r="EG662" s="76"/>
      <c r="EH662" s="76"/>
      <c r="EI662" s="76"/>
      <c r="EJ662" s="76"/>
      <c r="EK662" s="76"/>
      <c r="EL662" s="76"/>
      <c r="EM662" s="76"/>
      <c r="EN662" s="76"/>
      <c r="EO662" s="76"/>
      <c r="EP662" s="76"/>
      <c r="EQ662" s="76"/>
      <c r="ER662" s="76"/>
      <c r="ES662" s="76"/>
      <c r="ET662" s="76"/>
      <c r="EU662" s="76"/>
      <c r="EV662" s="76"/>
      <c r="EW662" s="76"/>
      <c r="EX662" s="76"/>
      <c r="EY662" s="76"/>
      <c r="EZ662" s="76"/>
      <c r="FA662" s="76"/>
      <c r="FB662" s="76"/>
      <c r="FC662" s="76"/>
      <c r="FD662" s="76"/>
      <c r="FE662" s="76"/>
      <c r="FF662" s="76"/>
      <c r="FG662" s="76"/>
      <c r="FH662" s="76"/>
      <c r="FI662" s="76"/>
      <c r="FJ662" s="76"/>
      <c r="FK662" s="76"/>
      <c r="FL662" s="76"/>
      <c r="FM662" s="76"/>
      <c r="FN662" s="76"/>
      <c r="FO662" s="76"/>
      <c r="FP662" s="76"/>
      <c r="FQ662" s="76"/>
      <c r="FR662" s="76"/>
      <c r="FS662" s="76"/>
      <c r="FT662" s="76"/>
      <c r="FU662" s="76"/>
      <c r="FV662" s="76"/>
      <c r="FW662" s="76"/>
      <c r="FX662" s="76"/>
      <c r="FY662" s="76"/>
      <c r="FZ662" s="76"/>
      <c r="GA662" s="76"/>
      <c r="GB662" s="76"/>
      <c r="GC662" s="76"/>
      <c r="GD662" s="76"/>
      <c r="GE662" s="76"/>
      <c r="GF662" s="76"/>
      <c r="GG662" s="76"/>
      <c r="GH662" s="76"/>
      <c r="GI662" s="76"/>
      <c r="GJ662" s="76"/>
      <c r="GK662" s="76"/>
      <c r="GL662" s="76"/>
      <c r="GM662" s="76"/>
      <c r="GN662" s="76"/>
      <c r="GO662" s="76"/>
      <c r="GP662" s="76"/>
      <c r="GQ662" s="76"/>
      <c r="GR662" s="76"/>
      <c r="GS662" s="76"/>
      <c r="GT662" s="76"/>
      <c r="GU662" s="76"/>
      <c r="GV662" s="76"/>
    </row>
    <row r="663" spans="2:204" s="156" customFormat="1" ht="18.75">
      <c r="B663" s="169">
        <v>656</v>
      </c>
      <c r="C663" s="356">
        <v>44378</v>
      </c>
      <c r="D663" s="354" t="s">
        <v>958</v>
      </c>
      <c r="E663" s="354"/>
      <c r="F663" s="408">
        <v>44399</v>
      </c>
      <c r="G663" s="166">
        <v>3</v>
      </c>
      <c r="H663" s="125" t="s">
        <v>659</v>
      </c>
      <c r="I663" s="125" t="s">
        <v>856</v>
      </c>
      <c r="J663" s="123" t="s">
        <v>1367</v>
      </c>
      <c r="K663" s="123" t="s">
        <v>1390</v>
      </c>
      <c r="L663" s="238">
        <v>5.75</v>
      </c>
      <c r="M663" s="238">
        <v>5.75</v>
      </c>
      <c r="N663" s="236">
        <f t="shared" si="38"/>
        <v>0</v>
      </c>
      <c r="O663" s="127">
        <v>44048</v>
      </c>
      <c r="P663" s="42">
        <v>11.7</v>
      </c>
      <c r="Q663" s="337" t="s">
        <v>1282</v>
      </c>
      <c r="R663" s="125" t="s">
        <v>52</v>
      </c>
      <c r="S663" s="125" t="s">
        <v>112</v>
      </c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  <c r="AH663" s="76"/>
      <c r="AI663" s="76"/>
      <c r="AJ663" s="76"/>
      <c r="AK663" s="76"/>
      <c r="AL663" s="76"/>
      <c r="AM663" s="76"/>
      <c r="AN663" s="76"/>
      <c r="AO663" s="76"/>
      <c r="AP663" s="76"/>
      <c r="AQ663" s="76"/>
      <c r="AR663" s="76"/>
      <c r="AS663" s="76"/>
      <c r="AT663" s="76"/>
      <c r="AU663" s="76"/>
      <c r="AV663" s="76"/>
      <c r="AW663" s="76"/>
      <c r="AX663" s="76"/>
      <c r="AY663" s="76"/>
      <c r="AZ663" s="76"/>
      <c r="BA663" s="76"/>
      <c r="BB663" s="76"/>
      <c r="BC663" s="76"/>
      <c r="BD663" s="76"/>
      <c r="BE663" s="76"/>
      <c r="BF663" s="76"/>
      <c r="BG663" s="76"/>
      <c r="BH663" s="76"/>
      <c r="BI663" s="76"/>
      <c r="BJ663" s="76"/>
      <c r="BK663" s="76"/>
      <c r="BL663" s="76"/>
      <c r="BM663" s="76"/>
      <c r="BN663" s="76"/>
      <c r="BO663" s="76"/>
      <c r="BP663" s="76"/>
      <c r="BQ663" s="76"/>
      <c r="BR663" s="76"/>
      <c r="BS663" s="76"/>
      <c r="BT663" s="76"/>
      <c r="BU663" s="76"/>
      <c r="BV663" s="76"/>
      <c r="BW663" s="76"/>
      <c r="BX663" s="76"/>
      <c r="BY663" s="76"/>
      <c r="BZ663" s="76"/>
      <c r="CA663" s="76"/>
      <c r="CB663" s="76"/>
      <c r="CC663" s="76"/>
      <c r="CD663" s="76"/>
      <c r="CE663" s="76"/>
      <c r="CF663" s="76"/>
      <c r="CG663" s="76"/>
      <c r="CH663" s="76"/>
      <c r="CI663" s="76"/>
      <c r="CJ663" s="76"/>
      <c r="CK663" s="76"/>
      <c r="CL663" s="76"/>
      <c r="CM663" s="76"/>
      <c r="CN663" s="76"/>
      <c r="CO663" s="76"/>
      <c r="CP663" s="76"/>
      <c r="CQ663" s="76"/>
      <c r="CR663" s="76"/>
      <c r="CS663" s="76"/>
      <c r="CT663" s="76"/>
      <c r="CU663" s="76"/>
      <c r="CV663" s="76"/>
      <c r="CW663" s="76"/>
      <c r="CX663" s="76"/>
      <c r="CY663" s="76"/>
      <c r="CZ663" s="76"/>
      <c r="DA663" s="76"/>
      <c r="DB663" s="76"/>
      <c r="DC663" s="76"/>
      <c r="DD663" s="76"/>
      <c r="DE663" s="76"/>
      <c r="DF663" s="76"/>
      <c r="DG663" s="76"/>
      <c r="DH663" s="76"/>
      <c r="DI663" s="76"/>
      <c r="DJ663" s="76"/>
      <c r="DK663" s="76"/>
      <c r="DL663" s="76"/>
      <c r="DM663" s="76"/>
      <c r="DN663" s="76"/>
      <c r="DO663" s="76"/>
      <c r="DP663" s="76"/>
      <c r="DQ663" s="76"/>
      <c r="DR663" s="76"/>
      <c r="DS663" s="76"/>
      <c r="DT663" s="76"/>
      <c r="DU663" s="76"/>
      <c r="DV663" s="76"/>
      <c r="DW663" s="76"/>
      <c r="DX663" s="76"/>
      <c r="DY663" s="76"/>
      <c r="DZ663" s="76"/>
      <c r="EA663" s="76"/>
      <c r="EB663" s="76"/>
      <c r="EC663" s="76"/>
      <c r="ED663" s="76"/>
      <c r="EE663" s="76"/>
      <c r="EF663" s="76"/>
      <c r="EG663" s="76"/>
      <c r="EH663" s="76"/>
      <c r="EI663" s="76"/>
      <c r="EJ663" s="76"/>
      <c r="EK663" s="76"/>
      <c r="EL663" s="76"/>
      <c r="EM663" s="76"/>
      <c r="EN663" s="76"/>
      <c r="EO663" s="76"/>
      <c r="EP663" s="76"/>
      <c r="EQ663" s="76"/>
      <c r="ER663" s="76"/>
      <c r="ES663" s="76"/>
      <c r="ET663" s="76"/>
      <c r="EU663" s="76"/>
      <c r="EV663" s="76"/>
      <c r="EW663" s="76"/>
      <c r="EX663" s="76"/>
      <c r="EY663" s="76"/>
      <c r="EZ663" s="76"/>
      <c r="FA663" s="76"/>
      <c r="FB663" s="76"/>
      <c r="FC663" s="76"/>
      <c r="FD663" s="76"/>
      <c r="FE663" s="76"/>
      <c r="FF663" s="76"/>
      <c r="FG663" s="76"/>
      <c r="FH663" s="76"/>
      <c r="FI663" s="76"/>
      <c r="FJ663" s="76"/>
      <c r="FK663" s="76"/>
      <c r="FL663" s="76"/>
      <c r="FM663" s="76"/>
      <c r="FN663" s="76"/>
      <c r="FO663" s="76"/>
      <c r="FP663" s="76"/>
      <c r="FQ663" s="76"/>
      <c r="FR663" s="76"/>
      <c r="FS663" s="76"/>
      <c r="FT663" s="76"/>
      <c r="FU663" s="76"/>
      <c r="FV663" s="76"/>
      <c r="FW663" s="76"/>
      <c r="FX663" s="76"/>
      <c r="FY663" s="76"/>
      <c r="FZ663" s="76"/>
      <c r="GA663" s="76"/>
      <c r="GB663" s="76"/>
      <c r="GC663" s="76"/>
      <c r="GD663" s="76"/>
      <c r="GE663" s="76"/>
      <c r="GF663" s="76"/>
      <c r="GG663" s="76"/>
      <c r="GH663" s="76"/>
      <c r="GI663" s="76"/>
      <c r="GJ663" s="76"/>
      <c r="GK663" s="76"/>
      <c r="GL663" s="76"/>
      <c r="GM663" s="76"/>
      <c r="GN663" s="76"/>
      <c r="GO663" s="76"/>
      <c r="GP663" s="76"/>
      <c r="GQ663" s="76"/>
      <c r="GR663" s="76"/>
      <c r="GS663" s="76"/>
      <c r="GT663" s="76"/>
      <c r="GU663" s="76"/>
      <c r="GV663" s="76"/>
    </row>
    <row r="664" spans="2:204" s="156" customFormat="1" ht="18.75">
      <c r="B664" s="169">
        <v>657</v>
      </c>
      <c r="C664" s="356">
        <v>44378</v>
      </c>
      <c r="D664" s="354" t="s">
        <v>958</v>
      </c>
      <c r="E664" s="354"/>
      <c r="F664" s="408">
        <v>44399</v>
      </c>
      <c r="G664" s="166">
        <v>3</v>
      </c>
      <c r="H664" s="125" t="s">
        <v>659</v>
      </c>
      <c r="I664" s="125" t="s">
        <v>856</v>
      </c>
      <c r="J664" s="123" t="s">
        <v>1367</v>
      </c>
      <c r="K664" s="123" t="s">
        <v>1391</v>
      </c>
      <c r="L664" s="238">
        <v>3.78</v>
      </c>
      <c r="M664" s="238">
        <v>3.78</v>
      </c>
      <c r="N664" s="236">
        <f t="shared" si="38"/>
        <v>0</v>
      </c>
      <c r="O664" s="127">
        <v>44049</v>
      </c>
      <c r="P664" s="42">
        <v>11.666666666666666</v>
      </c>
      <c r="Q664" s="337" t="s">
        <v>1282</v>
      </c>
      <c r="R664" s="125" t="s">
        <v>52</v>
      </c>
      <c r="S664" s="125" t="s">
        <v>112</v>
      </c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  <c r="AF664" s="76"/>
      <c r="AG664" s="76"/>
      <c r="AH664" s="76"/>
      <c r="AI664" s="76"/>
      <c r="AJ664" s="76"/>
      <c r="AK664" s="76"/>
      <c r="AL664" s="76"/>
      <c r="AM664" s="76"/>
      <c r="AN664" s="76"/>
      <c r="AO664" s="76"/>
      <c r="AP664" s="76"/>
      <c r="AQ664" s="76"/>
      <c r="AR664" s="76"/>
      <c r="AS664" s="76"/>
      <c r="AT664" s="76"/>
      <c r="AU664" s="76"/>
      <c r="AV664" s="76"/>
      <c r="AW664" s="76"/>
      <c r="AX664" s="76"/>
      <c r="AY664" s="76"/>
      <c r="AZ664" s="76"/>
      <c r="BA664" s="76"/>
      <c r="BB664" s="76"/>
      <c r="BC664" s="76"/>
      <c r="BD664" s="76"/>
      <c r="BE664" s="76"/>
      <c r="BF664" s="76"/>
      <c r="BG664" s="76"/>
      <c r="BH664" s="76"/>
      <c r="BI664" s="76"/>
      <c r="BJ664" s="76"/>
      <c r="BK664" s="76"/>
      <c r="BL664" s="76"/>
      <c r="BM664" s="76"/>
      <c r="BN664" s="76"/>
      <c r="BO664" s="76"/>
      <c r="BP664" s="76"/>
      <c r="BQ664" s="76"/>
      <c r="BR664" s="76"/>
      <c r="BS664" s="76"/>
      <c r="BT664" s="76"/>
      <c r="BU664" s="76"/>
      <c r="BV664" s="76"/>
      <c r="BW664" s="76"/>
      <c r="BX664" s="76"/>
      <c r="BY664" s="76"/>
      <c r="BZ664" s="76"/>
      <c r="CA664" s="76"/>
      <c r="CB664" s="76"/>
      <c r="CC664" s="76"/>
      <c r="CD664" s="76"/>
      <c r="CE664" s="76"/>
      <c r="CF664" s="76"/>
      <c r="CG664" s="76"/>
      <c r="CH664" s="76"/>
      <c r="CI664" s="76"/>
      <c r="CJ664" s="76"/>
      <c r="CK664" s="76"/>
      <c r="CL664" s="76"/>
      <c r="CM664" s="76"/>
      <c r="CN664" s="76"/>
      <c r="CO664" s="76"/>
      <c r="CP664" s="76"/>
      <c r="CQ664" s="76"/>
      <c r="CR664" s="76"/>
      <c r="CS664" s="76"/>
      <c r="CT664" s="76"/>
      <c r="CU664" s="76"/>
      <c r="CV664" s="76"/>
      <c r="CW664" s="76"/>
      <c r="CX664" s="76"/>
      <c r="CY664" s="76"/>
      <c r="CZ664" s="76"/>
      <c r="DA664" s="76"/>
      <c r="DB664" s="76"/>
      <c r="DC664" s="76"/>
      <c r="DD664" s="76"/>
      <c r="DE664" s="76"/>
      <c r="DF664" s="76"/>
      <c r="DG664" s="76"/>
      <c r="DH664" s="76"/>
      <c r="DI664" s="76"/>
      <c r="DJ664" s="76"/>
      <c r="DK664" s="76"/>
      <c r="DL664" s="76"/>
      <c r="DM664" s="76"/>
      <c r="DN664" s="76"/>
      <c r="DO664" s="76"/>
      <c r="DP664" s="76"/>
      <c r="DQ664" s="76"/>
      <c r="DR664" s="76"/>
      <c r="DS664" s="76"/>
      <c r="DT664" s="76"/>
      <c r="DU664" s="76"/>
      <c r="DV664" s="76"/>
      <c r="DW664" s="76"/>
      <c r="DX664" s="76"/>
      <c r="DY664" s="76"/>
      <c r="DZ664" s="76"/>
      <c r="EA664" s="76"/>
      <c r="EB664" s="76"/>
      <c r="EC664" s="76"/>
      <c r="ED664" s="76"/>
      <c r="EE664" s="76"/>
      <c r="EF664" s="76"/>
      <c r="EG664" s="76"/>
      <c r="EH664" s="76"/>
      <c r="EI664" s="76"/>
      <c r="EJ664" s="76"/>
      <c r="EK664" s="76"/>
      <c r="EL664" s="76"/>
      <c r="EM664" s="76"/>
      <c r="EN664" s="76"/>
      <c r="EO664" s="76"/>
      <c r="EP664" s="76"/>
      <c r="EQ664" s="76"/>
      <c r="ER664" s="76"/>
      <c r="ES664" s="76"/>
      <c r="ET664" s="76"/>
      <c r="EU664" s="76"/>
      <c r="EV664" s="76"/>
      <c r="EW664" s="76"/>
      <c r="EX664" s="76"/>
      <c r="EY664" s="76"/>
      <c r="EZ664" s="76"/>
      <c r="FA664" s="76"/>
      <c r="FB664" s="76"/>
      <c r="FC664" s="76"/>
      <c r="FD664" s="76"/>
      <c r="FE664" s="76"/>
      <c r="FF664" s="76"/>
      <c r="FG664" s="76"/>
      <c r="FH664" s="76"/>
      <c r="FI664" s="76"/>
      <c r="FJ664" s="76"/>
      <c r="FK664" s="76"/>
      <c r="FL664" s="76"/>
      <c r="FM664" s="76"/>
      <c r="FN664" s="76"/>
      <c r="FO664" s="76"/>
      <c r="FP664" s="76"/>
      <c r="FQ664" s="76"/>
      <c r="FR664" s="76"/>
      <c r="FS664" s="76"/>
      <c r="FT664" s="76"/>
      <c r="FU664" s="76"/>
      <c r="FV664" s="76"/>
      <c r="FW664" s="76"/>
      <c r="FX664" s="76"/>
      <c r="FY664" s="76"/>
      <c r="FZ664" s="76"/>
      <c r="GA664" s="76"/>
      <c r="GB664" s="76"/>
      <c r="GC664" s="76"/>
      <c r="GD664" s="76"/>
      <c r="GE664" s="76"/>
      <c r="GF664" s="76"/>
      <c r="GG664" s="76"/>
      <c r="GH664" s="76"/>
      <c r="GI664" s="76"/>
      <c r="GJ664" s="76"/>
      <c r="GK664" s="76"/>
      <c r="GL664" s="76"/>
      <c r="GM664" s="76"/>
      <c r="GN664" s="76"/>
      <c r="GO664" s="76"/>
      <c r="GP664" s="76"/>
      <c r="GQ664" s="76"/>
      <c r="GR664" s="76"/>
      <c r="GS664" s="76"/>
      <c r="GT664" s="76"/>
      <c r="GU664" s="76"/>
      <c r="GV664" s="76"/>
    </row>
    <row r="665" spans="2:204" s="156" customFormat="1" ht="18.75">
      <c r="B665" s="169">
        <v>658</v>
      </c>
      <c r="C665" s="356">
        <v>44378</v>
      </c>
      <c r="D665" s="354" t="s">
        <v>958</v>
      </c>
      <c r="E665" s="354"/>
      <c r="F665" s="408">
        <v>44399</v>
      </c>
      <c r="G665" s="166">
        <v>3</v>
      </c>
      <c r="H665" s="125" t="s">
        <v>659</v>
      </c>
      <c r="I665" s="125" t="s">
        <v>856</v>
      </c>
      <c r="J665" s="123" t="s">
        <v>1367</v>
      </c>
      <c r="K665" s="123" t="s">
        <v>1392</v>
      </c>
      <c r="L665" s="238">
        <v>2.67</v>
      </c>
      <c r="M665" s="238">
        <v>2.67</v>
      </c>
      <c r="N665" s="236">
        <f t="shared" si="38"/>
        <v>0</v>
      </c>
      <c r="O665" s="127">
        <v>44049</v>
      </c>
      <c r="P665" s="42">
        <v>11.666666666666666</v>
      </c>
      <c r="Q665" s="337" t="s">
        <v>1282</v>
      </c>
      <c r="R665" s="125" t="s">
        <v>52</v>
      </c>
      <c r="S665" s="125" t="s">
        <v>112</v>
      </c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  <c r="AF665" s="76"/>
      <c r="AG665" s="76"/>
      <c r="AH665" s="76"/>
      <c r="AI665" s="76"/>
      <c r="AJ665" s="76"/>
      <c r="AK665" s="76"/>
      <c r="AL665" s="76"/>
      <c r="AM665" s="76"/>
      <c r="AN665" s="76"/>
      <c r="AO665" s="76"/>
      <c r="AP665" s="76"/>
      <c r="AQ665" s="76"/>
      <c r="AR665" s="76"/>
      <c r="AS665" s="76"/>
      <c r="AT665" s="76"/>
      <c r="AU665" s="76"/>
      <c r="AV665" s="76"/>
      <c r="AW665" s="76"/>
      <c r="AX665" s="76"/>
      <c r="AY665" s="76"/>
      <c r="AZ665" s="76"/>
      <c r="BA665" s="76"/>
      <c r="BB665" s="76"/>
      <c r="BC665" s="76"/>
      <c r="BD665" s="76"/>
      <c r="BE665" s="76"/>
      <c r="BF665" s="76"/>
      <c r="BG665" s="76"/>
      <c r="BH665" s="76"/>
      <c r="BI665" s="76"/>
      <c r="BJ665" s="76"/>
      <c r="BK665" s="76"/>
      <c r="BL665" s="76"/>
      <c r="BM665" s="76"/>
      <c r="BN665" s="76"/>
      <c r="BO665" s="76"/>
      <c r="BP665" s="76"/>
      <c r="BQ665" s="76"/>
      <c r="BR665" s="76"/>
      <c r="BS665" s="76"/>
      <c r="BT665" s="76"/>
      <c r="BU665" s="76"/>
      <c r="BV665" s="76"/>
      <c r="BW665" s="76"/>
      <c r="BX665" s="76"/>
      <c r="BY665" s="76"/>
      <c r="BZ665" s="76"/>
      <c r="CA665" s="76"/>
      <c r="CB665" s="76"/>
      <c r="CC665" s="76"/>
      <c r="CD665" s="76"/>
      <c r="CE665" s="76"/>
      <c r="CF665" s="76"/>
      <c r="CG665" s="76"/>
      <c r="CH665" s="76"/>
      <c r="CI665" s="76"/>
      <c r="CJ665" s="76"/>
      <c r="CK665" s="76"/>
      <c r="CL665" s="76"/>
      <c r="CM665" s="76"/>
      <c r="CN665" s="76"/>
      <c r="CO665" s="76"/>
      <c r="CP665" s="76"/>
      <c r="CQ665" s="76"/>
      <c r="CR665" s="76"/>
      <c r="CS665" s="76"/>
      <c r="CT665" s="76"/>
      <c r="CU665" s="76"/>
      <c r="CV665" s="76"/>
      <c r="CW665" s="76"/>
      <c r="CX665" s="76"/>
      <c r="CY665" s="76"/>
      <c r="CZ665" s="76"/>
      <c r="DA665" s="76"/>
      <c r="DB665" s="76"/>
      <c r="DC665" s="76"/>
      <c r="DD665" s="76"/>
      <c r="DE665" s="76"/>
      <c r="DF665" s="76"/>
      <c r="DG665" s="76"/>
      <c r="DH665" s="76"/>
      <c r="DI665" s="76"/>
      <c r="DJ665" s="76"/>
      <c r="DK665" s="76"/>
      <c r="DL665" s="76"/>
      <c r="DM665" s="76"/>
      <c r="DN665" s="76"/>
      <c r="DO665" s="76"/>
      <c r="DP665" s="76"/>
      <c r="DQ665" s="76"/>
      <c r="DR665" s="76"/>
      <c r="DS665" s="76"/>
      <c r="DT665" s="76"/>
      <c r="DU665" s="76"/>
      <c r="DV665" s="76"/>
      <c r="DW665" s="76"/>
      <c r="DX665" s="76"/>
      <c r="DY665" s="76"/>
      <c r="DZ665" s="76"/>
      <c r="EA665" s="76"/>
      <c r="EB665" s="76"/>
      <c r="EC665" s="76"/>
      <c r="ED665" s="76"/>
      <c r="EE665" s="76"/>
      <c r="EF665" s="76"/>
      <c r="EG665" s="76"/>
      <c r="EH665" s="76"/>
      <c r="EI665" s="76"/>
      <c r="EJ665" s="76"/>
      <c r="EK665" s="76"/>
      <c r="EL665" s="76"/>
      <c r="EM665" s="76"/>
      <c r="EN665" s="76"/>
      <c r="EO665" s="76"/>
      <c r="EP665" s="76"/>
      <c r="EQ665" s="76"/>
      <c r="ER665" s="76"/>
      <c r="ES665" s="76"/>
      <c r="ET665" s="76"/>
      <c r="EU665" s="76"/>
      <c r="EV665" s="76"/>
      <c r="EW665" s="76"/>
      <c r="EX665" s="76"/>
      <c r="EY665" s="76"/>
      <c r="EZ665" s="76"/>
      <c r="FA665" s="76"/>
      <c r="FB665" s="76"/>
      <c r="FC665" s="76"/>
      <c r="FD665" s="76"/>
      <c r="FE665" s="76"/>
      <c r="FF665" s="76"/>
      <c r="FG665" s="76"/>
      <c r="FH665" s="76"/>
      <c r="FI665" s="76"/>
      <c r="FJ665" s="76"/>
      <c r="FK665" s="76"/>
      <c r="FL665" s="76"/>
      <c r="FM665" s="76"/>
      <c r="FN665" s="76"/>
      <c r="FO665" s="76"/>
      <c r="FP665" s="76"/>
      <c r="FQ665" s="76"/>
      <c r="FR665" s="76"/>
      <c r="FS665" s="76"/>
      <c r="FT665" s="76"/>
      <c r="FU665" s="76"/>
      <c r="FV665" s="76"/>
      <c r="FW665" s="76"/>
      <c r="FX665" s="76"/>
      <c r="FY665" s="76"/>
      <c r="FZ665" s="76"/>
      <c r="GA665" s="76"/>
      <c r="GB665" s="76"/>
      <c r="GC665" s="76"/>
      <c r="GD665" s="76"/>
      <c r="GE665" s="76"/>
      <c r="GF665" s="76"/>
      <c r="GG665" s="76"/>
      <c r="GH665" s="76"/>
      <c r="GI665" s="76"/>
      <c r="GJ665" s="76"/>
      <c r="GK665" s="76"/>
      <c r="GL665" s="76"/>
      <c r="GM665" s="76"/>
      <c r="GN665" s="76"/>
      <c r="GO665" s="76"/>
      <c r="GP665" s="76"/>
      <c r="GQ665" s="76"/>
      <c r="GR665" s="76"/>
      <c r="GS665" s="76"/>
      <c r="GT665" s="76"/>
      <c r="GU665" s="76"/>
      <c r="GV665" s="76"/>
    </row>
    <row r="666" spans="2:204" s="156" customFormat="1" ht="18.75">
      <c r="B666" s="169">
        <v>659</v>
      </c>
      <c r="C666" s="356">
        <v>44378</v>
      </c>
      <c r="D666" s="354" t="s">
        <v>958</v>
      </c>
      <c r="E666" s="354"/>
      <c r="F666" s="408">
        <v>44399</v>
      </c>
      <c r="G666" s="166">
        <v>3</v>
      </c>
      <c r="H666" s="125" t="s">
        <v>659</v>
      </c>
      <c r="I666" s="125" t="s">
        <v>856</v>
      </c>
      <c r="J666" s="123" t="s">
        <v>1367</v>
      </c>
      <c r="K666" s="123" t="s">
        <v>1393</v>
      </c>
      <c r="L666" s="238">
        <v>1.05</v>
      </c>
      <c r="M666" s="238">
        <v>1.05</v>
      </c>
      <c r="N666" s="236">
        <f t="shared" si="38"/>
        <v>0</v>
      </c>
      <c r="O666" s="127">
        <v>44053</v>
      </c>
      <c r="P666" s="42">
        <v>11.533333333333333</v>
      </c>
      <c r="Q666" s="337" t="s">
        <v>1282</v>
      </c>
      <c r="R666" s="125" t="s">
        <v>52</v>
      </c>
      <c r="S666" s="125" t="s">
        <v>112</v>
      </c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  <c r="AF666" s="76"/>
      <c r="AG666" s="76"/>
      <c r="AH666" s="76"/>
      <c r="AI666" s="76"/>
      <c r="AJ666" s="76"/>
      <c r="AK666" s="76"/>
      <c r="AL666" s="76"/>
      <c r="AM666" s="76"/>
      <c r="AN666" s="76"/>
      <c r="AO666" s="76"/>
      <c r="AP666" s="76"/>
      <c r="AQ666" s="76"/>
      <c r="AR666" s="76"/>
      <c r="AS666" s="76"/>
      <c r="AT666" s="76"/>
      <c r="AU666" s="76"/>
      <c r="AV666" s="76"/>
      <c r="AW666" s="76"/>
      <c r="AX666" s="76"/>
      <c r="AY666" s="76"/>
      <c r="AZ666" s="76"/>
      <c r="BA666" s="76"/>
      <c r="BB666" s="76"/>
      <c r="BC666" s="76"/>
      <c r="BD666" s="76"/>
      <c r="BE666" s="76"/>
      <c r="BF666" s="76"/>
      <c r="BG666" s="76"/>
      <c r="BH666" s="76"/>
      <c r="BI666" s="76"/>
      <c r="BJ666" s="76"/>
      <c r="BK666" s="76"/>
      <c r="BL666" s="76"/>
      <c r="BM666" s="76"/>
      <c r="BN666" s="76"/>
      <c r="BO666" s="76"/>
      <c r="BP666" s="76"/>
      <c r="BQ666" s="76"/>
      <c r="BR666" s="76"/>
      <c r="BS666" s="76"/>
      <c r="BT666" s="76"/>
      <c r="BU666" s="76"/>
      <c r="BV666" s="76"/>
      <c r="BW666" s="76"/>
      <c r="BX666" s="76"/>
      <c r="BY666" s="76"/>
      <c r="BZ666" s="76"/>
      <c r="CA666" s="76"/>
      <c r="CB666" s="76"/>
      <c r="CC666" s="76"/>
      <c r="CD666" s="76"/>
      <c r="CE666" s="76"/>
      <c r="CF666" s="76"/>
      <c r="CG666" s="76"/>
      <c r="CH666" s="76"/>
      <c r="CI666" s="76"/>
      <c r="CJ666" s="76"/>
      <c r="CK666" s="76"/>
      <c r="CL666" s="76"/>
      <c r="CM666" s="76"/>
      <c r="CN666" s="76"/>
      <c r="CO666" s="76"/>
      <c r="CP666" s="76"/>
      <c r="CQ666" s="76"/>
      <c r="CR666" s="76"/>
      <c r="CS666" s="76"/>
      <c r="CT666" s="76"/>
      <c r="CU666" s="76"/>
      <c r="CV666" s="76"/>
      <c r="CW666" s="76"/>
      <c r="CX666" s="76"/>
      <c r="CY666" s="76"/>
      <c r="CZ666" s="76"/>
      <c r="DA666" s="76"/>
      <c r="DB666" s="76"/>
      <c r="DC666" s="76"/>
      <c r="DD666" s="76"/>
      <c r="DE666" s="76"/>
      <c r="DF666" s="76"/>
      <c r="DG666" s="76"/>
      <c r="DH666" s="76"/>
      <c r="DI666" s="76"/>
      <c r="DJ666" s="76"/>
      <c r="DK666" s="76"/>
      <c r="DL666" s="76"/>
      <c r="DM666" s="76"/>
      <c r="DN666" s="76"/>
      <c r="DO666" s="76"/>
      <c r="DP666" s="76"/>
      <c r="DQ666" s="76"/>
      <c r="DR666" s="76"/>
      <c r="DS666" s="76"/>
      <c r="DT666" s="76"/>
      <c r="DU666" s="76"/>
      <c r="DV666" s="76"/>
      <c r="DW666" s="76"/>
      <c r="DX666" s="76"/>
      <c r="DY666" s="76"/>
      <c r="DZ666" s="76"/>
      <c r="EA666" s="76"/>
      <c r="EB666" s="76"/>
      <c r="EC666" s="76"/>
      <c r="ED666" s="76"/>
      <c r="EE666" s="76"/>
      <c r="EF666" s="76"/>
      <c r="EG666" s="76"/>
      <c r="EH666" s="76"/>
      <c r="EI666" s="76"/>
      <c r="EJ666" s="76"/>
      <c r="EK666" s="76"/>
      <c r="EL666" s="76"/>
      <c r="EM666" s="76"/>
      <c r="EN666" s="76"/>
      <c r="EO666" s="76"/>
      <c r="EP666" s="76"/>
      <c r="EQ666" s="76"/>
      <c r="ER666" s="76"/>
      <c r="ES666" s="76"/>
      <c r="ET666" s="76"/>
      <c r="EU666" s="76"/>
      <c r="EV666" s="76"/>
      <c r="EW666" s="76"/>
      <c r="EX666" s="76"/>
      <c r="EY666" s="76"/>
      <c r="EZ666" s="76"/>
      <c r="FA666" s="76"/>
      <c r="FB666" s="76"/>
      <c r="FC666" s="76"/>
      <c r="FD666" s="76"/>
      <c r="FE666" s="76"/>
      <c r="FF666" s="76"/>
      <c r="FG666" s="76"/>
      <c r="FH666" s="76"/>
      <c r="FI666" s="76"/>
      <c r="FJ666" s="76"/>
      <c r="FK666" s="76"/>
      <c r="FL666" s="76"/>
      <c r="FM666" s="76"/>
      <c r="FN666" s="76"/>
      <c r="FO666" s="76"/>
      <c r="FP666" s="76"/>
      <c r="FQ666" s="76"/>
      <c r="FR666" s="76"/>
      <c r="FS666" s="76"/>
      <c r="FT666" s="76"/>
      <c r="FU666" s="76"/>
      <c r="FV666" s="76"/>
      <c r="FW666" s="76"/>
      <c r="FX666" s="76"/>
      <c r="FY666" s="76"/>
      <c r="FZ666" s="76"/>
      <c r="GA666" s="76"/>
      <c r="GB666" s="76"/>
      <c r="GC666" s="76"/>
      <c r="GD666" s="76"/>
      <c r="GE666" s="76"/>
      <c r="GF666" s="76"/>
      <c r="GG666" s="76"/>
      <c r="GH666" s="76"/>
      <c r="GI666" s="76"/>
      <c r="GJ666" s="76"/>
      <c r="GK666" s="76"/>
      <c r="GL666" s="76"/>
      <c r="GM666" s="76"/>
      <c r="GN666" s="76"/>
      <c r="GO666" s="76"/>
      <c r="GP666" s="76"/>
      <c r="GQ666" s="76"/>
      <c r="GR666" s="76"/>
      <c r="GS666" s="76"/>
      <c r="GT666" s="76"/>
      <c r="GU666" s="76"/>
      <c r="GV666" s="76"/>
    </row>
    <row r="667" spans="2:204" s="156" customFormat="1" ht="18.75">
      <c r="B667" s="169">
        <v>660</v>
      </c>
      <c r="C667" s="356">
        <v>44378</v>
      </c>
      <c r="D667" s="354" t="s">
        <v>958</v>
      </c>
      <c r="E667" s="354"/>
      <c r="F667" s="408">
        <v>44399</v>
      </c>
      <c r="G667" s="166">
        <v>3</v>
      </c>
      <c r="H667" s="125" t="s">
        <v>659</v>
      </c>
      <c r="I667" s="125" t="s">
        <v>856</v>
      </c>
      <c r="J667" s="123" t="s">
        <v>1367</v>
      </c>
      <c r="K667" s="123" t="s">
        <v>1394</v>
      </c>
      <c r="L667" s="238">
        <v>3.32</v>
      </c>
      <c r="M667" s="238">
        <v>3.32</v>
      </c>
      <c r="N667" s="236">
        <f t="shared" si="38"/>
        <v>0</v>
      </c>
      <c r="O667" s="127">
        <v>44053</v>
      </c>
      <c r="P667" s="42">
        <v>11.533333333333333</v>
      </c>
      <c r="Q667" s="337" t="s">
        <v>1282</v>
      </c>
      <c r="R667" s="125" t="s">
        <v>52</v>
      </c>
      <c r="S667" s="125" t="s">
        <v>112</v>
      </c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  <c r="AF667" s="76"/>
      <c r="AG667" s="76"/>
      <c r="AH667" s="76"/>
      <c r="AI667" s="76"/>
      <c r="AJ667" s="76"/>
      <c r="AK667" s="76"/>
      <c r="AL667" s="76"/>
      <c r="AM667" s="76"/>
      <c r="AN667" s="76"/>
      <c r="AO667" s="76"/>
      <c r="AP667" s="76"/>
      <c r="AQ667" s="76"/>
      <c r="AR667" s="76"/>
      <c r="AS667" s="76"/>
      <c r="AT667" s="76"/>
      <c r="AU667" s="76"/>
      <c r="AV667" s="76"/>
      <c r="AW667" s="76"/>
      <c r="AX667" s="76"/>
      <c r="AY667" s="76"/>
      <c r="AZ667" s="76"/>
      <c r="BA667" s="76"/>
      <c r="BB667" s="76"/>
      <c r="BC667" s="76"/>
      <c r="BD667" s="76"/>
      <c r="BE667" s="76"/>
      <c r="BF667" s="76"/>
      <c r="BG667" s="76"/>
      <c r="BH667" s="76"/>
      <c r="BI667" s="76"/>
      <c r="BJ667" s="76"/>
      <c r="BK667" s="76"/>
      <c r="BL667" s="76"/>
      <c r="BM667" s="76"/>
      <c r="BN667" s="76"/>
      <c r="BO667" s="76"/>
      <c r="BP667" s="76"/>
      <c r="BQ667" s="76"/>
      <c r="BR667" s="76"/>
      <c r="BS667" s="76"/>
      <c r="BT667" s="76"/>
      <c r="BU667" s="76"/>
      <c r="BV667" s="76"/>
      <c r="BW667" s="76"/>
      <c r="BX667" s="76"/>
      <c r="BY667" s="76"/>
      <c r="BZ667" s="76"/>
      <c r="CA667" s="76"/>
      <c r="CB667" s="76"/>
      <c r="CC667" s="76"/>
      <c r="CD667" s="76"/>
      <c r="CE667" s="76"/>
      <c r="CF667" s="76"/>
      <c r="CG667" s="76"/>
      <c r="CH667" s="76"/>
      <c r="CI667" s="76"/>
      <c r="CJ667" s="76"/>
      <c r="CK667" s="76"/>
      <c r="CL667" s="76"/>
      <c r="CM667" s="76"/>
      <c r="CN667" s="76"/>
      <c r="CO667" s="76"/>
      <c r="CP667" s="76"/>
      <c r="CQ667" s="76"/>
      <c r="CR667" s="76"/>
      <c r="CS667" s="76"/>
      <c r="CT667" s="76"/>
      <c r="CU667" s="76"/>
      <c r="CV667" s="76"/>
      <c r="CW667" s="76"/>
      <c r="CX667" s="76"/>
      <c r="CY667" s="76"/>
      <c r="CZ667" s="76"/>
      <c r="DA667" s="76"/>
      <c r="DB667" s="76"/>
      <c r="DC667" s="76"/>
      <c r="DD667" s="76"/>
      <c r="DE667" s="76"/>
      <c r="DF667" s="76"/>
      <c r="DG667" s="76"/>
      <c r="DH667" s="76"/>
      <c r="DI667" s="76"/>
      <c r="DJ667" s="76"/>
      <c r="DK667" s="76"/>
      <c r="DL667" s="76"/>
      <c r="DM667" s="76"/>
      <c r="DN667" s="76"/>
      <c r="DO667" s="76"/>
      <c r="DP667" s="76"/>
      <c r="DQ667" s="76"/>
      <c r="DR667" s="76"/>
      <c r="DS667" s="76"/>
      <c r="DT667" s="76"/>
      <c r="DU667" s="76"/>
      <c r="DV667" s="76"/>
      <c r="DW667" s="76"/>
      <c r="DX667" s="76"/>
      <c r="DY667" s="76"/>
      <c r="DZ667" s="76"/>
      <c r="EA667" s="76"/>
      <c r="EB667" s="76"/>
      <c r="EC667" s="76"/>
      <c r="ED667" s="76"/>
      <c r="EE667" s="76"/>
      <c r="EF667" s="76"/>
      <c r="EG667" s="76"/>
      <c r="EH667" s="76"/>
      <c r="EI667" s="76"/>
      <c r="EJ667" s="76"/>
      <c r="EK667" s="76"/>
      <c r="EL667" s="76"/>
      <c r="EM667" s="76"/>
      <c r="EN667" s="76"/>
      <c r="EO667" s="76"/>
      <c r="EP667" s="76"/>
      <c r="EQ667" s="76"/>
      <c r="ER667" s="76"/>
      <c r="ES667" s="76"/>
      <c r="ET667" s="76"/>
      <c r="EU667" s="76"/>
      <c r="EV667" s="76"/>
      <c r="EW667" s="76"/>
      <c r="EX667" s="76"/>
      <c r="EY667" s="76"/>
      <c r="EZ667" s="76"/>
      <c r="FA667" s="76"/>
      <c r="FB667" s="76"/>
      <c r="FC667" s="76"/>
      <c r="FD667" s="76"/>
      <c r="FE667" s="76"/>
      <c r="FF667" s="76"/>
      <c r="FG667" s="76"/>
      <c r="FH667" s="76"/>
      <c r="FI667" s="76"/>
      <c r="FJ667" s="76"/>
      <c r="FK667" s="76"/>
      <c r="FL667" s="76"/>
      <c r="FM667" s="76"/>
      <c r="FN667" s="76"/>
      <c r="FO667" s="76"/>
      <c r="FP667" s="76"/>
      <c r="FQ667" s="76"/>
      <c r="FR667" s="76"/>
      <c r="FS667" s="76"/>
      <c r="FT667" s="76"/>
      <c r="FU667" s="76"/>
      <c r="FV667" s="76"/>
      <c r="FW667" s="76"/>
      <c r="FX667" s="76"/>
      <c r="FY667" s="76"/>
      <c r="FZ667" s="76"/>
      <c r="GA667" s="76"/>
      <c r="GB667" s="76"/>
      <c r="GC667" s="76"/>
      <c r="GD667" s="76"/>
      <c r="GE667" s="76"/>
      <c r="GF667" s="76"/>
      <c r="GG667" s="76"/>
      <c r="GH667" s="76"/>
      <c r="GI667" s="76"/>
      <c r="GJ667" s="76"/>
      <c r="GK667" s="76"/>
      <c r="GL667" s="76"/>
      <c r="GM667" s="76"/>
      <c r="GN667" s="76"/>
      <c r="GO667" s="76"/>
      <c r="GP667" s="76"/>
      <c r="GQ667" s="76"/>
      <c r="GR667" s="76"/>
      <c r="GS667" s="76"/>
      <c r="GT667" s="76"/>
      <c r="GU667" s="76"/>
      <c r="GV667" s="76"/>
    </row>
    <row r="668" spans="2:204" s="156" customFormat="1" ht="18.75">
      <c r="B668" s="169">
        <v>661</v>
      </c>
      <c r="C668" s="356">
        <v>44378</v>
      </c>
      <c r="D668" s="354" t="s">
        <v>958</v>
      </c>
      <c r="E668" s="354"/>
      <c r="F668" s="407">
        <v>44399</v>
      </c>
      <c r="G668" s="11">
        <v>1</v>
      </c>
      <c r="H668" s="125" t="s">
        <v>1395</v>
      </c>
      <c r="I668" s="125" t="s">
        <v>335</v>
      </c>
      <c r="J668" s="123" t="s">
        <v>233</v>
      </c>
      <c r="K668" s="123" t="s">
        <v>1396</v>
      </c>
      <c r="L668" s="238">
        <v>2.77</v>
      </c>
      <c r="M668" s="238">
        <v>0.02</v>
      </c>
      <c r="N668" s="236">
        <f t="shared" si="38"/>
        <v>2.75</v>
      </c>
      <c r="O668" s="127">
        <v>44091</v>
      </c>
      <c r="P668" s="42">
        <v>10.266666666666667</v>
      </c>
      <c r="Q668" s="337" t="s">
        <v>1282</v>
      </c>
      <c r="R668" s="125" t="s">
        <v>53</v>
      </c>
      <c r="S668" s="125" t="s">
        <v>84</v>
      </c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  <c r="AH668" s="76"/>
      <c r="AI668" s="76"/>
      <c r="AJ668" s="76"/>
      <c r="AK668" s="76"/>
      <c r="AL668" s="76"/>
      <c r="AM668" s="76"/>
      <c r="AN668" s="76"/>
      <c r="AO668" s="76"/>
      <c r="AP668" s="76"/>
      <c r="AQ668" s="76"/>
      <c r="AR668" s="76"/>
      <c r="AS668" s="76"/>
      <c r="AT668" s="76"/>
      <c r="AU668" s="76"/>
      <c r="AV668" s="76"/>
      <c r="AW668" s="76"/>
      <c r="AX668" s="76"/>
      <c r="AY668" s="76"/>
      <c r="AZ668" s="76"/>
      <c r="BA668" s="76"/>
      <c r="BB668" s="76"/>
      <c r="BC668" s="76"/>
      <c r="BD668" s="76"/>
      <c r="BE668" s="76"/>
      <c r="BF668" s="76"/>
      <c r="BG668" s="76"/>
      <c r="BH668" s="76"/>
      <c r="BI668" s="76"/>
      <c r="BJ668" s="76"/>
      <c r="BK668" s="76"/>
      <c r="BL668" s="76"/>
      <c r="BM668" s="76"/>
      <c r="BN668" s="76"/>
      <c r="BO668" s="76"/>
      <c r="BP668" s="76"/>
      <c r="BQ668" s="76"/>
      <c r="BR668" s="76"/>
      <c r="BS668" s="76"/>
      <c r="BT668" s="76"/>
      <c r="BU668" s="76"/>
      <c r="BV668" s="76"/>
      <c r="BW668" s="76"/>
      <c r="BX668" s="76"/>
      <c r="BY668" s="76"/>
      <c r="BZ668" s="76"/>
      <c r="CA668" s="76"/>
      <c r="CB668" s="76"/>
      <c r="CC668" s="76"/>
      <c r="CD668" s="76"/>
      <c r="CE668" s="76"/>
      <c r="CF668" s="76"/>
      <c r="CG668" s="76"/>
      <c r="CH668" s="76"/>
      <c r="CI668" s="76"/>
      <c r="CJ668" s="76"/>
      <c r="CK668" s="76"/>
      <c r="CL668" s="76"/>
      <c r="CM668" s="76"/>
      <c r="CN668" s="76"/>
      <c r="CO668" s="76"/>
      <c r="CP668" s="76"/>
      <c r="CQ668" s="76"/>
      <c r="CR668" s="76"/>
      <c r="CS668" s="76"/>
      <c r="CT668" s="76"/>
      <c r="CU668" s="76"/>
      <c r="CV668" s="76"/>
      <c r="CW668" s="76"/>
      <c r="CX668" s="76"/>
      <c r="CY668" s="76"/>
      <c r="CZ668" s="76"/>
      <c r="DA668" s="76"/>
      <c r="DB668" s="76"/>
      <c r="DC668" s="76"/>
      <c r="DD668" s="76"/>
      <c r="DE668" s="76"/>
      <c r="DF668" s="76"/>
      <c r="DG668" s="76"/>
      <c r="DH668" s="76"/>
      <c r="DI668" s="76"/>
      <c r="DJ668" s="76"/>
      <c r="DK668" s="76"/>
      <c r="DL668" s="76"/>
      <c r="DM668" s="76"/>
      <c r="DN668" s="76"/>
      <c r="DO668" s="76"/>
      <c r="DP668" s="76"/>
      <c r="DQ668" s="76"/>
      <c r="DR668" s="76"/>
      <c r="DS668" s="76"/>
      <c r="DT668" s="76"/>
      <c r="DU668" s="76"/>
      <c r="DV668" s="76"/>
      <c r="DW668" s="76"/>
      <c r="DX668" s="76"/>
      <c r="DY668" s="76"/>
      <c r="DZ668" s="76"/>
      <c r="EA668" s="76"/>
      <c r="EB668" s="76"/>
      <c r="EC668" s="76"/>
      <c r="ED668" s="76"/>
      <c r="EE668" s="76"/>
      <c r="EF668" s="76"/>
      <c r="EG668" s="76"/>
      <c r="EH668" s="76"/>
      <c r="EI668" s="76"/>
      <c r="EJ668" s="76"/>
      <c r="EK668" s="76"/>
      <c r="EL668" s="76"/>
      <c r="EM668" s="76"/>
      <c r="EN668" s="76"/>
      <c r="EO668" s="76"/>
      <c r="EP668" s="76"/>
      <c r="EQ668" s="76"/>
      <c r="ER668" s="76"/>
      <c r="ES668" s="76"/>
      <c r="ET668" s="76"/>
      <c r="EU668" s="76"/>
      <c r="EV668" s="76"/>
      <c r="EW668" s="76"/>
      <c r="EX668" s="76"/>
      <c r="EY668" s="76"/>
      <c r="EZ668" s="76"/>
      <c r="FA668" s="76"/>
      <c r="FB668" s="76"/>
      <c r="FC668" s="76"/>
      <c r="FD668" s="76"/>
      <c r="FE668" s="76"/>
      <c r="FF668" s="76"/>
      <c r="FG668" s="76"/>
      <c r="FH668" s="76"/>
      <c r="FI668" s="76"/>
      <c r="FJ668" s="76"/>
      <c r="FK668" s="76"/>
      <c r="FL668" s="76"/>
      <c r="FM668" s="76"/>
      <c r="FN668" s="76"/>
      <c r="FO668" s="76"/>
      <c r="FP668" s="76"/>
      <c r="FQ668" s="76"/>
      <c r="FR668" s="76"/>
      <c r="FS668" s="76"/>
      <c r="FT668" s="76"/>
      <c r="FU668" s="76"/>
      <c r="FV668" s="76"/>
      <c r="FW668" s="76"/>
      <c r="FX668" s="76"/>
      <c r="FY668" s="76"/>
      <c r="FZ668" s="76"/>
      <c r="GA668" s="76"/>
      <c r="GB668" s="76"/>
      <c r="GC668" s="76"/>
      <c r="GD668" s="76"/>
      <c r="GE668" s="76"/>
      <c r="GF668" s="76"/>
      <c r="GG668" s="76"/>
      <c r="GH668" s="76"/>
      <c r="GI668" s="76"/>
      <c r="GJ668" s="76"/>
      <c r="GK668" s="76"/>
      <c r="GL668" s="76"/>
      <c r="GM668" s="76"/>
      <c r="GN668" s="76"/>
      <c r="GO668" s="76"/>
      <c r="GP668" s="76"/>
      <c r="GQ668" s="76"/>
      <c r="GR668" s="76"/>
      <c r="GS668" s="76"/>
      <c r="GT668" s="76"/>
      <c r="GU668" s="76"/>
      <c r="GV668" s="76"/>
    </row>
    <row r="669" spans="2:204" s="156" customFormat="1" ht="18.75">
      <c r="B669" s="169">
        <v>662</v>
      </c>
      <c r="C669" s="356">
        <v>44378</v>
      </c>
      <c r="D669" s="354" t="s">
        <v>954</v>
      </c>
      <c r="E669" s="354"/>
      <c r="F669" s="408">
        <v>44400</v>
      </c>
      <c r="G669" s="11">
        <v>1</v>
      </c>
      <c r="H669" s="125" t="s">
        <v>1397</v>
      </c>
      <c r="I669" s="125" t="s">
        <v>1398</v>
      </c>
      <c r="J669" s="123" t="s">
        <v>119</v>
      </c>
      <c r="K669" s="123" t="s">
        <v>372</v>
      </c>
      <c r="L669" s="238">
        <v>15.6</v>
      </c>
      <c r="M669" s="238">
        <v>7.6</v>
      </c>
      <c r="N669" s="236">
        <f t="shared" si="38"/>
        <v>8</v>
      </c>
      <c r="O669" s="127">
        <v>44109</v>
      </c>
      <c r="P669" s="42">
        <v>9.6999999999999993</v>
      </c>
      <c r="Q669" s="337" t="s">
        <v>1282</v>
      </c>
      <c r="R669" s="125" t="s">
        <v>53</v>
      </c>
      <c r="S669" s="125" t="s">
        <v>74</v>
      </c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  <c r="AF669" s="76"/>
      <c r="AG669" s="76"/>
      <c r="AH669" s="76"/>
      <c r="AI669" s="76"/>
      <c r="AJ669" s="76"/>
      <c r="AK669" s="76"/>
      <c r="AL669" s="76"/>
      <c r="AM669" s="76"/>
      <c r="AN669" s="76"/>
      <c r="AO669" s="76"/>
      <c r="AP669" s="76"/>
      <c r="AQ669" s="76"/>
      <c r="AR669" s="76"/>
      <c r="AS669" s="76"/>
      <c r="AT669" s="76"/>
      <c r="AU669" s="76"/>
      <c r="AV669" s="76"/>
      <c r="AW669" s="76"/>
      <c r="AX669" s="76"/>
      <c r="AY669" s="76"/>
      <c r="AZ669" s="76"/>
      <c r="BA669" s="76"/>
      <c r="BB669" s="76"/>
      <c r="BC669" s="76"/>
      <c r="BD669" s="76"/>
      <c r="BE669" s="76"/>
      <c r="BF669" s="76"/>
      <c r="BG669" s="76"/>
      <c r="BH669" s="76"/>
      <c r="BI669" s="76"/>
      <c r="BJ669" s="76"/>
      <c r="BK669" s="76"/>
      <c r="BL669" s="76"/>
      <c r="BM669" s="76"/>
      <c r="BN669" s="76"/>
      <c r="BO669" s="76"/>
      <c r="BP669" s="76"/>
      <c r="BQ669" s="76"/>
      <c r="BR669" s="76"/>
      <c r="BS669" s="76"/>
      <c r="BT669" s="76"/>
      <c r="BU669" s="76"/>
      <c r="BV669" s="76"/>
      <c r="BW669" s="76"/>
      <c r="BX669" s="76"/>
      <c r="BY669" s="76"/>
      <c r="BZ669" s="76"/>
      <c r="CA669" s="76"/>
      <c r="CB669" s="76"/>
      <c r="CC669" s="76"/>
      <c r="CD669" s="76"/>
      <c r="CE669" s="76"/>
      <c r="CF669" s="76"/>
      <c r="CG669" s="76"/>
      <c r="CH669" s="76"/>
      <c r="CI669" s="76"/>
      <c r="CJ669" s="76"/>
      <c r="CK669" s="76"/>
      <c r="CL669" s="76"/>
      <c r="CM669" s="76"/>
      <c r="CN669" s="76"/>
      <c r="CO669" s="76"/>
      <c r="CP669" s="76"/>
      <c r="CQ669" s="76"/>
      <c r="CR669" s="76"/>
      <c r="CS669" s="76"/>
      <c r="CT669" s="76"/>
      <c r="CU669" s="76"/>
      <c r="CV669" s="76"/>
      <c r="CW669" s="76"/>
      <c r="CX669" s="76"/>
      <c r="CY669" s="76"/>
      <c r="CZ669" s="76"/>
      <c r="DA669" s="76"/>
      <c r="DB669" s="76"/>
      <c r="DC669" s="76"/>
      <c r="DD669" s="76"/>
      <c r="DE669" s="76"/>
      <c r="DF669" s="76"/>
      <c r="DG669" s="76"/>
      <c r="DH669" s="76"/>
      <c r="DI669" s="76"/>
      <c r="DJ669" s="76"/>
      <c r="DK669" s="76"/>
      <c r="DL669" s="76"/>
      <c r="DM669" s="76"/>
      <c r="DN669" s="76"/>
      <c r="DO669" s="76"/>
      <c r="DP669" s="76"/>
      <c r="DQ669" s="76"/>
      <c r="DR669" s="76"/>
      <c r="DS669" s="76"/>
      <c r="DT669" s="76"/>
      <c r="DU669" s="76"/>
      <c r="DV669" s="76"/>
      <c r="DW669" s="76"/>
      <c r="DX669" s="76"/>
      <c r="DY669" s="76"/>
      <c r="DZ669" s="76"/>
      <c r="EA669" s="76"/>
      <c r="EB669" s="76"/>
      <c r="EC669" s="76"/>
      <c r="ED669" s="76"/>
      <c r="EE669" s="76"/>
      <c r="EF669" s="76"/>
      <c r="EG669" s="76"/>
      <c r="EH669" s="76"/>
      <c r="EI669" s="76"/>
      <c r="EJ669" s="76"/>
      <c r="EK669" s="76"/>
      <c r="EL669" s="76"/>
      <c r="EM669" s="76"/>
      <c r="EN669" s="76"/>
      <c r="EO669" s="76"/>
      <c r="EP669" s="76"/>
      <c r="EQ669" s="76"/>
      <c r="ER669" s="76"/>
      <c r="ES669" s="76"/>
      <c r="ET669" s="76"/>
      <c r="EU669" s="76"/>
      <c r="EV669" s="76"/>
      <c r="EW669" s="76"/>
      <c r="EX669" s="76"/>
      <c r="EY669" s="76"/>
      <c r="EZ669" s="76"/>
      <c r="FA669" s="76"/>
      <c r="FB669" s="76"/>
      <c r="FC669" s="76"/>
      <c r="FD669" s="76"/>
      <c r="FE669" s="76"/>
      <c r="FF669" s="76"/>
      <c r="FG669" s="76"/>
      <c r="FH669" s="76"/>
      <c r="FI669" s="76"/>
      <c r="FJ669" s="76"/>
      <c r="FK669" s="76"/>
      <c r="FL669" s="76"/>
      <c r="FM669" s="76"/>
      <c r="FN669" s="76"/>
      <c r="FO669" s="76"/>
      <c r="FP669" s="76"/>
      <c r="FQ669" s="76"/>
      <c r="FR669" s="76"/>
      <c r="FS669" s="76"/>
      <c r="FT669" s="76"/>
      <c r="FU669" s="76"/>
      <c r="FV669" s="76"/>
      <c r="FW669" s="76"/>
      <c r="FX669" s="76"/>
      <c r="FY669" s="76"/>
      <c r="FZ669" s="76"/>
      <c r="GA669" s="76"/>
      <c r="GB669" s="76"/>
      <c r="GC669" s="76"/>
      <c r="GD669" s="76"/>
      <c r="GE669" s="76"/>
      <c r="GF669" s="76"/>
      <c r="GG669" s="76"/>
      <c r="GH669" s="76"/>
      <c r="GI669" s="76"/>
      <c r="GJ669" s="76"/>
      <c r="GK669" s="76"/>
      <c r="GL669" s="76"/>
      <c r="GM669" s="76"/>
      <c r="GN669" s="76"/>
      <c r="GO669" s="76"/>
      <c r="GP669" s="76"/>
      <c r="GQ669" s="76"/>
      <c r="GR669" s="76"/>
      <c r="GS669" s="76"/>
      <c r="GT669" s="76"/>
      <c r="GU669" s="76"/>
      <c r="GV669" s="76"/>
    </row>
    <row r="670" spans="2:204" s="156" customFormat="1" ht="18.75">
      <c r="B670" s="169">
        <v>663</v>
      </c>
      <c r="C670" s="356">
        <v>44378</v>
      </c>
      <c r="D670" s="354" t="s">
        <v>954</v>
      </c>
      <c r="E670" s="354"/>
      <c r="F670" s="408">
        <v>44400</v>
      </c>
      <c r="G670" s="11">
        <v>2</v>
      </c>
      <c r="H670" s="125" t="s">
        <v>40</v>
      </c>
      <c r="I670" s="125" t="s">
        <v>916</v>
      </c>
      <c r="J670" s="123" t="s">
        <v>202</v>
      </c>
      <c r="K670" s="123" t="s">
        <v>867</v>
      </c>
      <c r="L670" s="238">
        <v>1.78</v>
      </c>
      <c r="M670" s="238">
        <v>1.66</v>
      </c>
      <c r="N670" s="236">
        <f t="shared" si="38"/>
        <v>0.12000000000000011</v>
      </c>
      <c r="O670" s="127">
        <v>44099</v>
      </c>
      <c r="P670" s="42">
        <v>10.033333333333333</v>
      </c>
      <c r="Q670" s="337" t="s">
        <v>1282</v>
      </c>
      <c r="R670" s="125" t="s">
        <v>52</v>
      </c>
      <c r="S670" s="125" t="s">
        <v>112</v>
      </c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  <c r="AF670" s="76"/>
      <c r="AG670" s="76"/>
      <c r="AH670" s="76"/>
      <c r="AI670" s="76"/>
      <c r="AJ670" s="76"/>
      <c r="AK670" s="76"/>
      <c r="AL670" s="76"/>
      <c r="AM670" s="76"/>
      <c r="AN670" s="76"/>
      <c r="AO670" s="76"/>
      <c r="AP670" s="76"/>
      <c r="AQ670" s="76"/>
      <c r="AR670" s="76"/>
      <c r="AS670" s="76"/>
      <c r="AT670" s="76"/>
      <c r="AU670" s="76"/>
      <c r="AV670" s="76"/>
      <c r="AW670" s="76"/>
      <c r="AX670" s="76"/>
      <c r="AY670" s="76"/>
      <c r="AZ670" s="76"/>
      <c r="BA670" s="76"/>
      <c r="BB670" s="76"/>
      <c r="BC670" s="76"/>
      <c r="BD670" s="76"/>
      <c r="BE670" s="76"/>
      <c r="BF670" s="76"/>
      <c r="BG670" s="76"/>
      <c r="BH670" s="76"/>
      <c r="BI670" s="76"/>
      <c r="BJ670" s="76"/>
      <c r="BK670" s="76"/>
      <c r="BL670" s="76"/>
      <c r="BM670" s="76"/>
      <c r="BN670" s="76"/>
      <c r="BO670" s="76"/>
      <c r="BP670" s="76"/>
      <c r="BQ670" s="76"/>
      <c r="BR670" s="76"/>
      <c r="BS670" s="76"/>
      <c r="BT670" s="76"/>
      <c r="BU670" s="76"/>
      <c r="BV670" s="76"/>
      <c r="BW670" s="76"/>
      <c r="BX670" s="76"/>
      <c r="BY670" s="76"/>
      <c r="BZ670" s="76"/>
      <c r="CA670" s="76"/>
      <c r="CB670" s="76"/>
      <c r="CC670" s="76"/>
      <c r="CD670" s="76"/>
      <c r="CE670" s="76"/>
      <c r="CF670" s="76"/>
      <c r="CG670" s="76"/>
      <c r="CH670" s="76"/>
      <c r="CI670" s="76"/>
      <c r="CJ670" s="76"/>
      <c r="CK670" s="76"/>
      <c r="CL670" s="76"/>
      <c r="CM670" s="76"/>
      <c r="CN670" s="76"/>
      <c r="CO670" s="76"/>
      <c r="CP670" s="76"/>
      <c r="CQ670" s="76"/>
      <c r="CR670" s="76"/>
      <c r="CS670" s="76"/>
      <c r="CT670" s="76"/>
      <c r="CU670" s="76"/>
      <c r="CV670" s="76"/>
      <c r="CW670" s="76"/>
      <c r="CX670" s="76"/>
      <c r="CY670" s="76"/>
      <c r="CZ670" s="76"/>
      <c r="DA670" s="76"/>
      <c r="DB670" s="76"/>
      <c r="DC670" s="76"/>
      <c r="DD670" s="76"/>
      <c r="DE670" s="76"/>
      <c r="DF670" s="76"/>
      <c r="DG670" s="76"/>
      <c r="DH670" s="76"/>
      <c r="DI670" s="76"/>
      <c r="DJ670" s="76"/>
      <c r="DK670" s="76"/>
      <c r="DL670" s="76"/>
      <c r="DM670" s="76"/>
      <c r="DN670" s="76"/>
      <c r="DO670" s="76"/>
      <c r="DP670" s="76"/>
      <c r="DQ670" s="76"/>
      <c r="DR670" s="76"/>
      <c r="DS670" s="76"/>
      <c r="DT670" s="76"/>
      <c r="DU670" s="76"/>
      <c r="DV670" s="76"/>
      <c r="DW670" s="76"/>
      <c r="DX670" s="76"/>
      <c r="DY670" s="76"/>
      <c r="DZ670" s="76"/>
      <c r="EA670" s="76"/>
      <c r="EB670" s="76"/>
      <c r="EC670" s="76"/>
      <c r="ED670" s="76"/>
      <c r="EE670" s="76"/>
      <c r="EF670" s="76"/>
      <c r="EG670" s="76"/>
      <c r="EH670" s="76"/>
      <c r="EI670" s="76"/>
      <c r="EJ670" s="76"/>
      <c r="EK670" s="76"/>
      <c r="EL670" s="76"/>
      <c r="EM670" s="76"/>
      <c r="EN670" s="76"/>
      <c r="EO670" s="76"/>
      <c r="EP670" s="76"/>
      <c r="EQ670" s="76"/>
      <c r="ER670" s="76"/>
      <c r="ES670" s="76"/>
      <c r="ET670" s="76"/>
      <c r="EU670" s="76"/>
      <c r="EV670" s="76"/>
      <c r="EW670" s="76"/>
      <c r="EX670" s="76"/>
      <c r="EY670" s="76"/>
      <c r="EZ670" s="76"/>
      <c r="FA670" s="76"/>
      <c r="FB670" s="76"/>
      <c r="FC670" s="76"/>
      <c r="FD670" s="76"/>
      <c r="FE670" s="76"/>
      <c r="FF670" s="76"/>
      <c r="FG670" s="76"/>
      <c r="FH670" s="76"/>
      <c r="FI670" s="76"/>
      <c r="FJ670" s="76"/>
      <c r="FK670" s="76"/>
      <c r="FL670" s="76"/>
      <c r="FM670" s="76"/>
      <c r="FN670" s="76"/>
      <c r="FO670" s="76"/>
      <c r="FP670" s="76"/>
      <c r="FQ670" s="76"/>
      <c r="FR670" s="76"/>
      <c r="FS670" s="76"/>
      <c r="FT670" s="76"/>
      <c r="FU670" s="76"/>
      <c r="FV670" s="76"/>
      <c r="FW670" s="76"/>
      <c r="FX670" s="76"/>
      <c r="FY670" s="76"/>
      <c r="FZ670" s="76"/>
      <c r="GA670" s="76"/>
      <c r="GB670" s="76"/>
      <c r="GC670" s="76"/>
      <c r="GD670" s="76"/>
      <c r="GE670" s="76"/>
      <c r="GF670" s="76"/>
      <c r="GG670" s="76"/>
      <c r="GH670" s="76"/>
      <c r="GI670" s="76"/>
      <c r="GJ670" s="76"/>
      <c r="GK670" s="76"/>
      <c r="GL670" s="76"/>
      <c r="GM670" s="76"/>
      <c r="GN670" s="76"/>
      <c r="GO670" s="76"/>
      <c r="GP670" s="76"/>
      <c r="GQ670" s="76"/>
      <c r="GR670" s="76"/>
      <c r="GS670" s="76"/>
      <c r="GT670" s="76"/>
      <c r="GU670" s="76"/>
      <c r="GV670" s="76"/>
    </row>
    <row r="671" spans="2:204" s="156" customFormat="1" ht="18.75">
      <c r="B671" s="169">
        <v>664</v>
      </c>
      <c r="C671" s="356">
        <v>44378</v>
      </c>
      <c r="D671" s="354" t="s">
        <v>954</v>
      </c>
      <c r="E671" s="354"/>
      <c r="F671" s="408">
        <v>44400</v>
      </c>
      <c r="G671" s="11">
        <v>2</v>
      </c>
      <c r="H671" s="125" t="s">
        <v>401</v>
      </c>
      <c r="I671" s="125" t="s">
        <v>123</v>
      </c>
      <c r="J671" s="123" t="s">
        <v>483</v>
      </c>
      <c r="K671" s="123" t="s">
        <v>252</v>
      </c>
      <c r="L671" s="238">
        <v>3.8</v>
      </c>
      <c r="M671" s="238">
        <v>3.8</v>
      </c>
      <c r="N671" s="236">
        <f t="shared" si="38"/>
        <v>0</v>
      </c>
      <c r="O671" s="127">
        <v>44092</v>
      </c>
      <c r="P671" s="42">
        <v>10.266666666666667</v>
      </c>
      <c r="Q671" s="337" t="s">
        <v>1282</v>
      </c>
      <c r="R671" s="125" t="s">
        <v>110</v>
      </c>
      <c r="S671" s="125" t="s">
        <v>74</v>
      </c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  <c r="AF671" s="76"/>
      <c r="AG671" s="76"/>
      <c r="AH671" s="76"/>
      <c r="AI671" s="76"/>
      <c r="AJ671" s="76"/>
      <c r="AK671" s="76"/>
      <c r="AL671" s="76"/>
      <c r="AM671" s="76"/>
      <c r="AN671" s="76"/>
      <c r="AO671" s="76"/>
      <c r="AP671" s="76"/>
      <c r="AQ671" s="76"/>
      <c r="AR671" s="76"/>
      <c r="AS671" s="76"/>
      <c r="AT671" s="76"/>
      <c r="AU671" s="76"/>
      <c r="AV671" s="76"/>
      <c r="AW671" s="76"/>
      <c r="AX671" s="76"/>
      <c r="AY671" s="76"/>
      <c r="AZ671" s="76"/>
      <c r="BA671" s="76"/>
      <c r="BB671" s="76"/>
      <c r="BC671" s="76"/>
      <c r="BD671" s="76"/>
      <c r="BE671" s="76"/>
      <c r="BF671" s="76"/>
      <c r="BG671" s="76"/>
      <c r="BH671" s="76"/>
      <c r="BI671" s="76"/>
      <c r="BJ671" s="76"/>
      <c r="BK671" s="76"/>
      <c r="BL671" s="76"/>
      <c r="BM671" s="76"/>
      <c r="BN671" s="76"/>
      <c r="BO671" s="76"/>
      <c r="BP671" s="76"/>
      <c r="BQ671" s="76"/>
      <c r="BR671" s="76"/>
      <c r="BS671" s="76"/>
      <c r="BT671" s="76"/>
      <c r="BU671" s="76"/>
      <c r="BV671" s="76"/>
      <c r="BW671" s="76"/>
      <c r="BX671" s="76"/>
      <c r="BY671" s="76"/>
      <c r="BZ671" s="76"/>
      <c r="CA671" s="76"/>
      <c r="CB671" s="76"/>
      <c r="CC671" s="76"/>
      <c r="CD671" s="76"/>
      <c r="CE671" s="76"/>
      <c r="CF671" s="76"/>
      <c r="CG671" s="76"/>
      <c r="CH671" s="76"/>
      <c r="CI671" s="76"/>
      <c r="CJ671" s="76"/>
      <c r="CK671" s="76"/>
      <c r="CL671" s="76"/>
      <c r="CM671" s="76"/>
      <c r="CN671" s="76"/>
      <c r="CO671" s="76"/>
      <c r="CP671" s="76"/>
      <c r="CQ671" s="76"/>
      <c r="CR671" s="76"/>
      <c r="CS671" s="76"/>
      <c r="CT671" s="76"/>
      <c r="CU671" s="76"/>
      <c r="CV671" s="76"/>
      <c r="CW671" s="76"/>
      <c r="CX671" s="76"/>
      <c r="CY671" s="76"/>
      <c r="CZ671" s="76"/>
      <c r="DA671" s="76"/>
      <c r="DB671" s="76"/>
      <c r="DC671" s="76"/>
      <c r="DD671" s="76"/>
      <c r="DE671" s="76"/>
      <c r="DF671" s="76"/>
      <c r="DG671" s="76"/>
      <c r="DH671" s="76"/>
      <c r="DI671" s="76"/>
      <c r="DJ671" s="76"/>
      <c r="DK671" s="76"/>
      <c r="DL671" s="76"/>
      <c r="DM671" s="76"/>
      <c r="DN671" s="76"/>
      <c r="DO671" s="76"/>
      <c r="DP671" s="76"/>
      <c r="DQ671" s="76"/>
      <c r="DR671" s="76"/>
      <c r="DS671" s="76"/>
      <c r="DT671" s="76"/>
      <c r="DU671" s="76"/>
      <c r="DV671" s="76"/>
      <c r="DW671" s="76"/>
      <c r="DX671" s="76"/>
      <c r="DY671" s="76"/>
      <c r="DZ671" s="76"/>
      <c r="EA671" s="76"/>
      <c r="EB671" s="76"/>
      <c r="EC671" s="76"/>
      <c r="ED671" s="76"/>
      <c r="EE671" s="76"/>
      <c r="EF671" s="76"/>
      <c r="EG671" s="76"/>
      <c r="EH671" s="76"/>
      <c r="EI671" s="76"/>
      <c r="EJ671" s="76"/>
      <c r="EK671" s="76"/>
      <c r="EL671" s="76"/>
      <c r="EM671" s="76"/>
      <c r="EN671" s="76"/>
      <c r="EO671" s="76"/>
      <c r="EP671" s="76"/>
      <c r="EQ671" s="76"/>
      <c r="ER671" s="76"/>
      <c r="ES671" s="76"/>
      <c r="ET671" s="76"/>
      <c r="EU671" s="76"/>
      <c r="EV671" s="76"/>
      <c r="EW671" s="76"/>
      <c r="EX671" s="76"/>
      <c r="EY671" s="76"/>
      <c r="EZ671" s="76"/>
      <c r="FA671" s="76"/>
      <c r="FB671" s="76"/>
      <c r="FC671" s="76"/>
      <c r="FD671" s="76"/>
      <c r="FE671" s="76"/>
      <c r="FF671" s="76"/>
      <c r="FG671" s="76"/>
      <c r="FH671" s="76"/>
      <c r="FI671" s="76"/>
      <c r="FJ671" s="76"/>
      <c r="FK671" s="76"/>
      <c r="FL671" s="76"/>
      <c r="FM671" s="76"/>
      <c r="FN671" s="76"/>
      <c r="FO671" s="76"/>
      <c r="FP671" s="76"/>
      <c r="FQ671" s="76"/>
      <c r="FR671" s="76"/>
      <c r="FS671" s="76"/>
      <c r="FT671" s="76"/>
      <c r="FU671" s="76"/>
      <c r="FV671" s="76"/>
      <c r="FW671" s="76"/>
      <c r="FX671" s="76"/>
      <c r="FY671" s="76"/>
      <c r="FZ671" s="76"/>
      <c r="GA671" s="76"/>
      <c r="GB671" s="76"/>
      <c r="GC671" s="76"/>
      <c r="GD671" s="76"/>
      <c r="GE671" s="76"/>
      <c r="GF671" s="76"/>
      <c r="GG671" s="76"/>
      <c r="GH671" s="76"/>
      <c r="GI671" s="76"/>
      <c r="GJ671" s="76"/>
      <c r="GK671" s="76"/>
      <c r="GL671" s="76"/>
      <c r="GM671" s="76"/>
      <c r="GN671" s="76"/>
      <c r="GO671" s="76"/>
      <c r="GP671" s="76"/>
      <c r="GQ671" s="76"/>
      <c r="GR671" s="76"/>
      <c r="GS671" s="76"/>
      <c r="GT671" s="76"/>
      <c r="GU671" s="76"/>
      <c r="GV671" s="76"/>
    </row>
    <row r="672" spans="2:204" s="156" customFormat="1" ht="18.75">
      <c r="B672" s="169">
        <v>665</v>
      </c>
      <c r="C672" s="356">
        <v>44378</v>
      </c>
      <c r="D672" s="354" t="s">
        <v>954</v>
      </c>
      <c r="E672" s="354"/>
      <c r="F672" s="409">
        <v>44400</v>
      </c>
      <c r="G672" s="11">
        <v>1</v>
      </c>
      <c r="H672" s="125" t="s">
        <v>184</v>
      </c>
      <c r="I672" s="125" t="s">
        <v>214</v>
      </c>
      <c r="J672" s="123" t="s">
        <v>784</v>
      </c>
      <c r="K672" s="123" t="s">
        <v>884</v>
      </c>
      <c r="L672" s="238">
        <v>6.44</v>
      </c>
      <c r="M672" s="238">
        <v>2</v>
      </c>
      <c r="N672" s="236">
        <f t="shared" si="38"/>
        <v>4.4400000000000004</v>
      </c>
      <c r="O672" s="127">
        <v>44000</v>
      </c>
      <c r="P672" s="42">
        <v>13.333333333333334</v>
      </c>
      <c r="Q672" s="337" t="s">
        <v>1282</v>
      </c>
      <c r="R672" s="125" t="s">
        <v>54</v>
      </c>
      <c r="S672" s="125" t="s">
        <v>56</v>
      </c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  <c r="AF672" s="76"/>
      <c r="AG672" s="76"/>
      <c r="AH672" s="76"/>
      <c r="AI672" s="76"/>
      <c r="AJ672" s="76"/>
      <c r="AK672" s="76"/>
      <c r="AL672" s="76"/>
      <c r="AM672" s="76"/>
      <c r="AN672" s="76"/>
      <c r="AO672" s="76"/>
      <c r="AP672" s="76"/>
      <c r="AQ672" s="76"/>
      <c r="AR672" s="76"/>
      <c r="AS672" s="76"/>
      <c r="AT672" s="76"/>
      <c r="AU672" s="76"/>
      <c r="AV672" s="76"/>
      <c r="AW672" s="76"/>
      <c r="AX672" s="76"/>
      <c r="AY672" s="76"/>
      <c r="AZ672" s="76"/>
      <c r="BA672" s="76"/>
      <c r="BB672" s="76"/>
      <c r="BC672" s="76"/>
      <c r="BD672" s="76"/>
      <c r="BE672" s="76"/>
      <c r="BF672" s="76"/>
      <c r="BG672" s="76"/>
      <c r="BH672" s="76"/>
      <c r="BI672" s="76"/>
      <c r="BJ672" s="76"/>
      <c r="BK672" s="76"/>
      <c r="BL672" s="76"/>
      <c r="BM672" s="76"/>
      <c r="BN672" s="76"/>
      <c r="BO672" s="76"/>
      <c r="BP672" s="76"/>
      <c r="BQ672" s="76"/>
      <c r="BR672" s="76"/>
      <c r="BS672" s="76"/>
      <c r="BT672" s="76"/>
      <c r="BU672" s="76"/>
      <c r="BV672" s="76"/>
      <c r="BW672" s="76"/>
      <c r="BX672" s="76"/>
      <c r="BY672" s="76"/>
      <c r="BZ672" s="76"/>
      <c r="CA672" s="76"/>
      <c r="CB672" s="76"/>
      <c r="CC672" s="76"/>
      <c r="CD672" s="76"/>
      <c r="CE672" s="76"/>
      <c r="CF672" s="76"/>
      <c r="CG672" s="76"/>
      <c r="CH672" s="76"/>
      <c r="CI672" s="76"/>
      <c r="CJ672" s="76"/>
      <c r="CK672" s="76"/>
      <c r="CL672" s="76"/>
      <c r="CM672" s="76"/>
      <c r="CN672" s="76"/>
      <c r="CO672" s="76"/>
      <c r="CP672" s="76"/>
      <c r="CQ672" s="76"/>
      <c r="CR672" s="76"/>
      <c r="CS672" s="76"/>
      <c r="CT672" s="76"/>
      <c r="CU672" s="76"/>
      <c r="CV672" s="76"/>
      <c r="CW672" s="76"/>
      <c r="CX672" s="76"/>
      <c r="CY672" s="76"/>
      <c r="CZ672" s="76"/>
      <c r="DA672" s="76"/>
      <c r="DB672" s="76"/>
      <c r="DC672" s="76"/>
      <c r="DD672" s="76"/>
      <c r="DE672" s="76"/>
      <c r="DF672" s="76"/>
      <c r="DG672" s="76"/>
      <c r="DH672" s="76"/>
      <c r="DI672" s="76"/>
      <c r="DJ672" s="76"/>
      <c r="DK672" s="76"/>
      <c r="DL672" s="76"/>
      <c r="DM672" s="76"/>
      <c r="DN672" s="76"/>
      <c r="DO672" s="76"/>
      <c r="DP672" s="76"/>
      <c r="DQ672" s="76"/>
      <c r="DR672" s="76"/>
      <c r="DS672" s="76"/>
      <c r="DT672" s="76"/>
      <c r="DU672" s="76"/>
      <c r="DV672" s="76"/>
      <c r="DW672" s="76"/>
      <c r="DX672" s="76"/>
      <c r="DY672" s="76"/>
      <c r="DZ672" s="76"/>
      <c r="EA672" s="76"/>
      <c r="EB672" s="76"/>
      <c r="EC672" s="76"/>
      <c r="ED672" s="76"/>
      <c r="EE672" s="76"/>
      <c r="EF672" s="76"/>
      <c r="EG672" s="76"/>
      <c r="EH672" s="76"/>
      <c r="EI672" s="76"/>
      <c r="EJ672" s="76"/>
      <c r="EK672" s="76"/>
      <c r="EL672" s="76"/>
      <c r="EM672" s="76"/>
      <c r="EN672" s="76"/>
      <c r="EO672" s="76"/>
      <c r="EP672" s="76"/>
      <c r="EQ672" s="76"/>
      <c r="ER672" s="76"/>
      <c r="ES672" s="76"/>
      <c r="ET672" s="76"/>
      <c r="EU672" s="76"/>
      <c r="EV672" s="76"/>
      <c r="EW672" s="76"/>
      <c r="EX672" s="76"/>
      <c r="EY672" s="76"/>
      <c r="EZ672" s="76"/>
      <c r="FA672" s="76"/>
      <c r="FB672" s="76"/>
      <c r="FC672" s="76"/>
      <c r="FD672" s="76"/>
      <c r="FE672" s="76"/>
      <c r="FF672" s="76"/>
      <c r="FG672" s="76"/>
      <c r="FH672" s="76"/>
      <c r="FI672" s="76"/>
      <c r="FJ672" s="76"/>
      <c r="FK672" s="76"/>
      <c r="FL672" s="76"/>
      <c r="FM672" s="76"/>
      <c r="FN672" s="76"/>
      <c r="FO672" s="76"/>
      <c r="FP672" s="76"/>
      <c r="FQ672" s="76"/>
      <c r="FR672" s="76"/>
      <c r="FS672" s="76"/>
      <c r="FT672" s="76"/>
      <c r="FU672" s="76"/>
      <c r="FV672" s="76"/>
      <c r="FW672" s="76"/>
      <c r="FX672" s="76"/>
      <c r="FY672" s="76"/>
      <c r="FZ672" s="76"/>
      <c r="GA672" s="76"/>
      <c r="GB672" s="76"/>
      <c r="GC672" s="76"/>
      <c r="GD672" s="76"/>
      <c r="GE672" s="76"/>
      <c r="GF672" s="76"/>
      <c r="GG672" s="76"/>
      <c r="GH672" s="76"/>
      <c r="GI672" s="76"/>
      <c r="GJ672" s="76"/>
      <c r="GK672" s="76"/>
      <c r="GL672" s="76"/>
      <c r="GM672" s="76"/>
      <c r="GN672" s="76"/>
      <c r="GO672" s="76"/>
      <c r="GP672" s="76"/>
      <c r="GQ672" s="76"/>
      <c r="GR672" s="76"/>
      <c r="GS672" s="76"/>
      <c r="GT672" s="76"/>
      <c r="GU672" s="76"/>
      <c r="GV672" s="76"/>
    </row>
    <row r="673" spans="2:204" s="156" customFormat="1" ht="18.75">
      <c r="B673" s="169">
        <v>666</v>
      </c>
      <c r="C673" s="356">
        <v>44378</v>
      </c>
      <c r="D673" s="354" t="s">
        <v>955</v>
      </c>
      <c r="E673" s="354"/>
      <c r="F673" s="408">
        <v>44401</v>
      </c>
      <c r="G673" s="11">
        <v>1</v>
      </c>
      <c r="H673" s="125" t="s">
        <v>355</v>
      </c>
      <c r="I673" s="125" t="s">
        <v>39</v>
      </c>
      <c r="J673" s="123" t="s">
        <v>125</v>
      </c>
      <c r="K673" s="123" t="s">
        <v>770</v>
      </c>
      <c r="L673" s="238">
        <v>3.08</v>
      </c>
      <c r="M673" s="238">
        <v>2.48</v>
      </c>
      <c r="N673" s="236">
        <f t="shared" si="38"/>
        <v>0.60000000000000009</v>
      </c>
      <c r="O673" s="127">
        <v>44049</v>
      </c>
      <c r="P673" s="42">
        <v>11.733333333333333</v>
      </c>
      <c r="Q673" s="337" t="s">
        <v>1282</v>
      </c>
      <c r="R673" s="125" t="s">
        <v>20</v>
      </c>
      <c r="S673" s="125" t="s">
        <v>56</v>
      </c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  <c r="AF673" s="76"/>
      <c r="AG673" s="76"/>
      <c r="AH673" s="76"/>
      <c r="AI673" s="76"/>
      <c r="AJ673" s="76"/>
      <c r="AK673" s="76"/>
      <c r="AL673" s="76"/>
      <c r="AM673" s="76"/>
      <c r="AN673" s="76"/>
      <c r="AO673" s="76"/>
      <c r="AP673" s="76"/>
      <c r="AQ673" s="76"/>
      <c r="AR673" s="76"/>
      <c r="AS673" s="76"/>
      <c r="AT673" s="76"/>
      <c r="AU673" s="76"/>
      <c r="AV673" s="76"/>
      <c r="AW673" s="76"/>
      <c r="AX673" s="76"/>
      <c r="AY673" s="76"/>
      <c r="AZ673" s="76"/>
      <c r="BA673" s="76"/>
      <c r="BB673" s="76"/>
      <c r="BC673" s="76"/>
      <c r="BD673" s="76"/>
      <c r="BE673" s="76"/>
      <c r="BF673" s="76"/>
      <c r="BG673" s="76"/>
      <c r="BH673" s="76"/>
      <c r="BI673" s="76"/>
      <c r="BJ673" s="76"/>
      <c r="BK673" s="76"/>
      <c r="BL673" s="76"/>
      <c r="BM673" s="76"/>
      <c r="BN673" s="76"/>
      <c r="BO673" s="76"/>
      <c r="BP673" s="76"/>
      <c r="BQ673" s="76"/>
      <c r="BR673" s="76"/>
      <c r="BS673" s="76"/>
      <c r="BT673" s="76"/>
      <c r="BU673" s="76"/>
      <c r="BV673" s="76"/>
      <c r="BW673" s="76"/>
      <c r="BX673" s="76"/>
      <c r="BY673" s="76"/>
      <c r="BZ673" s="76"/>
      <c r="CA673" s="76"/>
      <c r="CB673" s="76"/>
      <c r="CC673" s="76"/>
      <c r="CD673" s="76"/>
      <c r="CE673" s="76"/>
      <c r="CF673" s="76"/>
      <c r="CG673" s="76"/>
      <c r="CH673" s="76"/>
      <c r="CI673" s="76"/>
      <c r="CJ673" s="76"/>
      <c r="CK673" s="76"/>
      <c r="CL673" s="76"/>
      <c r="CM673" s="76"/>
      <c r="CN673" s="76"/>
      <c r="CO673" s="76"/>
      <c r="CP673" s="76"/>
      <c r="CQ673" s="76"/>
      <c r="CR673" s="76"/>
      <c r="CS673" s="76"/>
      <c r="CT673" s="76"/>
      <c r="CU673" s="76"/>
      <c r="CV673" s="76"/>
      <c r="CW673" s="76"/>
      <c r="CX673" s="76"/>
      <c r="CY673" s="76"/>
      <c r="CZ673" s="76"/>
      <c r="DA673" s="76"/>
      <c r="DB673" s="76"/>
      <c r="DC673" s="76"/>
      <c r="DD673" s="76"/>
      <c r="DE673" s="76"/>
      <c r="DF673" s="76"/>
      <c r="DG673" s="76"/>
      <c r="DH673" s="76"/>
      <c r="DI673" s="76"/>
      <c r="DJ673" s="76"/>
      <c r="DK673" s="76"/>
      <c r="DL673" s="76"/>
      <c r="DM673" s="76"/>
      <c r="DN673" s="76"/>
      <c r="DO673" s="76"/>
      <c r="DP673" s="76"/>
      <c r="DQ673" s="76"/>
      <c r="DR673" s="76"/>
      <c r="DS673" s="76"/>
      <c r="DT673" s="76"/>
      <c r="DU673" s="76"/>
      <c r="DV673" s="76"/>
      <c r="DW673" s="76"/>
      <c r="DX673" s="76"/>
      <c r="DY673" s="76"/>
      <c r="DZ673" s="76"/>
      <c r="EA673" s="76"/>
      <c r="EB673" s="76"/>
      <c r="EC673" s="76"/>
      <c r="ED673" s="76"/>
      <c r="EE673" s="76"/>
      <c r="EF673" s="76"/>
      <c r="EG673" s="76"/>
      <c r="EH673" s="76"/>
      <c r="EI673" s="76"/>
      <c r="EJ673" s="76"/>
      <c r="EK673" s="76"/>
      <c r="EL673" s="76"/>
      <c r="EM673" s="76"/>
      <c r="EN673" s="76"/>
      <c r="EO673" s="76"/>
      <c r="EP673" s="76"/>
      <c r="EQ673" s="76"/>
      <c r="ER673" s="76"/>
      <c r="ES673" s="76"/>
      <c r="ET673" s="76"/>
      <c r="EU673" s="76"/>
      <c r="EV673" s="76"/>
      <c r="EW673" s="76"/>
      <c r="EX673" s="76"/>
      <c r="EY673" s="76"/>
      <c r="EZ673" s="76"/>
      <c r="FA673" s="76"/>
      <c r="FB673" s="76"/>
      <c r="FC673" s="76"/>
      <c r="FD673" s="76"/>
      <c r="FE673" s="76"/>
      <c r="FF673" s="76"/>
      <c r="FG673" s="76"/>
      <c r="FH673" s="76"/>
      <c r="FI673" s="76"/>
      <c r="FJ673" s="76"/>
      <c r="FK673" s="76"/>
      <c r="FL673" s="76"/>
      <c r="FM673" s="76"/>
      <c r="FN673" s="76"/>
      <c r="FO673" s="76"/>
      <c r="FP673" s="76"/>
      <c r="FQ673" s="76"/>
      <c r="FR673" s="76"/>
      <c r="FS673" s="76"/>
      <c r="FT673" s="76"/>
      <c r="FU673" s="76"/>
      <c r="FV673" s="76"/>
      <c r="FW673" s="76"/>
      <c r="FX673" s="76"/>
      <c r="FY673" s="76"/>
      <c r="FZ673" s="76"/>
      <c r="GA673" s="76"/>
      <c r="GB673" s="76"/>
      <c r="GC673" s="76"/>
      <c r="GD673" s="76"/>
      <c r="GE673" s="76"/>
      <c r="GF673" s="76"/>
      <c r="GG673" s="76"/>
      <c r="GH673" s="76"/>
      <c r="GI673" s="76"/>
      <c r="GJ673" s="76"/>
      <c r="GK673" s="76"/>
      <c r="GL673" s="76"/>
      <c r="GM673" s="76"/>
      <c r="GN673" s="76"/>
      <c r="GO673" s="76"/>
      <c r="GP673" s="76"/>
      <c r="GQ673" s="76"/>
      <c r="GR673" s="76"/>
      <c r="GS673" s="76"/>
      <c r="GT673" s="76"/>
      <c r="GU673" s="76"/>
      <c r="GV673" s="76"/>
    </row>
    <row r="674" spans="2:204" s="156" customFormat="1" ht="18.75">
      <c r="B674" s="169">
        <v>667</v>
      </c>
      <c r="C674" s="356">
        <v>44378</v>
      </c>
      <c r="D674" s="354" t="s">
        <v>955</v>
      </c>
      <c r="E674" s="354"/>
      <c r="F674" s="408">
        <v>44401</v>
      </c>
      <c r="G674" s="11">
        <v>1</v>
      </c>
      <c r="H674" s="125" t="s">
        <v>355</v>
      </c>
      <c r="I674" s="125" t="s">
        <v>39</v>
      </c>
      <c r="J674" s="123" t="s">
        <v>125</v>
      </c>
      <c r="K674" s="123" t="s">
        <v>1005</v>
      </c>
      <c r="L674" s="238">
        <v>3.14</v>
      </c>
      <c r="M674" s="238">
        <v>2</v>
      </c>
      <c r="N674" s="236">
        <f t="shared" si="38"/>
        <v>1.1400000000000001</v>
      </c>
      <c r="O674" s="127">
        <v>44049</v>
      </c>
      <c r="P674" s="42">
        <v>11.733333333333333</v>
      </c>
      <c r="Q674" s="337" t="s">
        <v>1282</v>
      </c>
      <c r="R674" s="125" t="s">
        <v>20</v>
      </c>
      <c r="S674" s="125" t="s">
        <v>56</v>
      </c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  <c r="AF674" s="76"/>
      <c r="AG674" s="76"/>
      <c r="AH674" s="76"/>
      <c r="AI674" s="76"/>
      <c r="AJ674" s="76"/>
      <c r="AK674" s="76"/>
      <c r="AL674" s="76"/>
      <c r="AM674" s="76"/>
      <c r="AN674" s="76"/>
      <c r="AO674" s="76"/>
      <c r="AP674" s="76"/>
      <c r="AQ674" s="76"/>
      <c r="AR674" s="76"/>
      <c r="AS674" s="76"/>
      <c r="AT674" s="76"/>
      <c r="AU674" s="76"/>
      <c r="AV674" s="76"/>
      <c r="AW674" s="76"/>
      <c r="AX674" s="76"/>
      <c r="AY674" s="76"/>
      <c r="AZ674" s="76"/>
      <c r="BA674" s="76"/>
      <c r="BB674" s="76"/>
      <c r="BC674" s="76"/>
      <c r="BD674" s="76"/>
      <c r="BE674" s="76"/>
      <c r="BF674" s="76"/>
      <c r="BG674" s="76"/>
      <c r="BH674" s="76"/>
      <c r="BI674" s="76"/>
      <c r="BJ674" s="76"/>
      <c r="BK674" s="76"/>
      <c r="BL674" s="76"/>
      <c r="BM674" s="76"/>
      <c r="BN674" s="76"/>
      <c r="BO674" s="76"/>
      <c r="BP674" s="76"/>
      <c r="BQ674" s="76"/>
      <c r="BR674" s="76"/>
      <c r="BS674" s="76"/>
      <c r="BT674" s="76"/>
      <c r="BU674" s="76"/>
      <c r="BV674" s="76"/>
      <c r="BW674" s="76"/>
      <c r="BX674" s="76"/>
      <c r="BY674" s="76"/>
      <c r="BZ674" s="76"/>
      <c r="CA674" s="76"/>
      <c r="CB674" s="76"/>
      <c r="CC674" s="76"/>
      <c r="CD674" s="76"/>
      <c r="CE674" s="76"/>
      <c r="CF674" s="76"/>
      <c r="CG674" s="76"/>
      <c r="CH674" s="76"/>
      <c r="CI674" s="76"/>
      <c r="CJ674" s="76"/>
      <c r="CK674" s="76"/>
      <c r="CL674" s="76"/>
      <c r="CM674" s="76"/>
      <c r="CN674" s="76"/>
      <c r="CO674" s="76"/>
      <c r="CP674" s="76"/>
      <c r="CQ674" s="76"/>
      <c r="CR674" s="76"/>
      <c r="CS674" s="76"/>
      <c r="CT674" s="76"/>
      <c r="CU674" s="76"/>
      <c r="CV674" s="76"/>
      <c r="CW674" s="76"/>
      <c r="CX674" s="76"/>
      <c r="CY674" s="76"/>
      <c r="CZ674" s="76"/>
      <c r="DA674" s="76"/>
      <c r="DB674" s="76"/>
      <c r="DC674" s="76"/>
      <c r="DD674" s="76"/>
      <c r="DE674" s="76"/>
      <c r="DF674" s="76"/>
      <c r="DG674" s="76"/>
      <c r="DH674" s="76"/>
      <c r="DI674" s="76"/>
      <c r="DJ674" s="76"/>
      <c r="DK674" s="76"/>
      <c r="DL674" s="76"/>
      <c r="DM674" s="76"/>
      <c r="DN674" s="76"/>
      <c r="DO674" s="76"/>
      <c r="DP674" s="76"/>
      <c r="DQ674" s="76"/>
      <c r="DR674" s="76"/>
      <c r="DS674" s="76"/>
      <c r="DT674" s="76"/>
      <c r="DU674" s="76"/>
      <c r="DV674" s="76"/>
      <c r="DW674" s="76"/>
      <c r="DX674" s="76"/>
      <c r="DY674" s="76"/>
      <c r="DZ674" s="76"/>
      <c r="EA674" s="76"/>
      <c r="EB674" s="76"/>
      <c r="EC674" s="76"/>
      <c r="ED674" s="76"/>
      <c r="EE674" s="76"/>
      <c r="EF674" s="76"/>
      <c r="EG674" s="76"/>
      <c r="EH674" s="76"/>
      <c r="EI674" s="76"/>
      <c r="EJ674" s="76"/>
      <c r="EK674" s="76"/>
      <c r="EL674" s="76"/>
      <c r="EM674" s="76"/>
      <c r="EN674" s="76"/>
      <c r="EO674" s="76"/>
      <c r="EP674" s="76"/>
      <c r="EQ674" s="76"/>
      <c r="ER674" s="76"/>
      <c r="ES674" s="76"/>
      <c r="ET674" s="76"/>
      <c r="EU674" s="76"/>
      <c r="EV674" s="76"/>
      <c r="EW674" s="76"/>
      <c r="EX674" s="76"/>
      <c r="EY674" s="76"/>
      <c r="EZ674" s="76"/>
      <c r="FA674" s="76"/>
      <c r="FB674" s="76"/>
      <c r="FC674" s="76"/>
      <c r="FD674" s="76"/>
      <c r="FE674" s="76"/>
      <c r="FF674" s="76"/>
      <c r="FG674" s="76"/>
      <c r="FH674" s="76"/>
      <c r="FI674" s="76"/>
      <c r="FJ674" s="76"/>
      <c r="FK674" s="76"/>
      <c r="FL674" s="76"/>
      <c r="FM674" s="76"/>
      <c r="FN674" s="76"/>
      <c r="FO674" s="76"/>
      <c r="FP674" s="76"/>
      <c r="FQ674" s="76"/>
      <c r="FR674" s="76"/>
      <c r="FS674" s="76"/>
      <c r="FT674" s="76"/>
      <c r="FU674" s="76"/>
      <c r="FV674" s="76"/>
      <c r="FW674" s="76"/>
      <c r="FX674" s="76"/>
      <c r="FY674" s="76"/>
      <c r="FZ674" s="76"/>
      <c r="GA674" s="76"/>
      <c r="GB674" s="76"/>
      <c r="GC674" s="76"/>
      <c r="GD674" s="76"/>
      <c r="GE674" s="76"/>
      <c r="GF674" s="76"/>
      <c r="GG674" s="76"/>
      <c r="GH674" s="76"/>
      <c r="GI674" s="76"/>
      <c r="GJ674" s="76"/>
      <c r="GK674" s="76"/>
      <c r="GL674" s="76"/>
      <c r="GM674" s="76"/>
      <c r="GN674" s="76"/>
      <c r="GO674" s="76"/>
      <c r="GP674" s="76"/>
      <c r="GQ674" s="76"/>
      <c r="GR674" s="76"/>
      <c r="GS674" s="76"/>
      <c r="GT674" s="76"/>
      <c r="GU674" s="76"/>
      <c r="GV674" s="76"/>
    </row>
    <row r="675" spans="2:204" s="156" customFormat="1" ht="18.75">
      <c r="B675" s="169">
        <v>668</v>
      </c>
      <c r="C675" s="356">
        <v>44378</v>
      </c>
      <c r="D675" s="354" t="s">
        <v>955</v>
      </c>
      <c r="E675" s="354"/>
      <c r="F675" s="408">
        <v>44401</v>
      </c>
      <c r="G675" s="11">
        <v>1</v>
      </c>
      <c r="H675" s="125" t="s">
        <v>355</v>
      </c>
      <c r="I675" s="125" t="s">
        <v>39</v>
      </c>
      <c r="J675" s="123" t="s">
        <v>393</v>
      </c>
      <c r="K675" s="123" t="s">
        <v>394</v>
      </c>
      <c r="L675" s="238">
        <v>5.6</v>
      </c>
      <c r="M675" s="238">
        <v>5</v>
      </c>
      <c r="N675" s="236">
        <f t="shared" si="38"/>
        <v>0.59999999999999964</v>
      </c>
      <c r="O675" s="127">
        <v>44068</v>
      </c>
      <c r="P675" s="42">
        <v>11.1</v>
      </c>
      <c r="Q675" s="337" t="s">
        <v>1282</v>
      </c>
      <c r="R675" s="125" t="s">
        <v>20</v>
      </c>
      <c r="S675" s="125" t="s">
        <v>69</v>
      </c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  <c r="AF675" s="76"/>
      <c r="AG675" s="76"/>
      <c r="AH675" s="76"/>
      <c r="AI675" s="76"/>
      <c r="AJ675" s="76"/>
      <c r="AK675" s="76"/>
      <c r="AL675" s="76"/>
      <c r="AM675" s="76"/>
      <c r="AN675" s="76"/>
      <c r="AO675" s="76"/>
      <c r="AP675" s="76"/>
      <c r="AQ675" s="76"/>
      <c r="AR675" s="76"/>
      <c r="AS675" s="76"/>
      <c r="AT675" s="76"/>
      <c r="AU675" s="76"/>
      <c r="AV675" s="76"/>
      <c r="AW675" s="76"/>
      <c r="AX675" s="76"/>
      <c r="AY675" s="76"/>
      <c r="AZ675" s="76"/>
      <c r="BA675" s="76"/>
      <c r="BB675" s="76"/>
      <c r="BC675" s="76"/>
      <c r="BD675" s="76"/>
      <c r="BE675" s="76"/>
      <c r="BF675" s="76"/>
      <c r="BG675" s="76"/>
      <c r="BH675" s="76"/>
      <c r="BI675" s="76"/>
      <c r="BJ675" s="76"/>
      <c r="BK675" s="76"/>
      <c r="BL675" s="76"/>
      <c r="BM675" s="76"/>
      <c r="BN675" s="76"/>
      <c r="BO675" s="76"/>
      <c r="BP675" s="76"/>
      <c r="BQ675" s="76"/>
      <c r="BR675" s="76"/>
      <c r="BS675" s="76"/>
      <c r="BT675" s="76"/>
      <c r="BU675" s="76"/>
      <c r="BV675" s="76"/>
      <c r="BW675" s="76"/>
      <c r="BX675" s="76"/>
      <c r="BY675" s="76"/>
      <c r="BZ675" s="76"/>
      <c r="CA675" s="76"/>
      <c r="CB675" s="76"/>
      <c r="CC675" s="76"/>
      <c r="CD675" s="76"/>
      <c r="CE675" s="76"/>
      <c r="CF675" s="76"/>
      <c r="CG675" s="76"/>
      <c r="CH675" s="76"/>
      <c r="CI675" s="76"/>
      <c r="CJ675" s="76"/>
      <c r="CK675" s="76"/>
      <c r="CL675" s="76"/>
      <c r="CM675" s="76"/>
      <c r="CN675" s="76"/>
      <c r="CO675" s="76"/>
      <c r="CP675" s="76"/>
      <c r="CQ675" s="76"/>
      <c r="CR675" s="76"/>
      <c r="CS675" s="76"/>
      <c r="CT675" s="76"/>
      <c r="CU675" s="76"/>
      <c r="CV675" s="76"/>
      <c r="CW675" s="76"/>
      <c r="CX675" s="76"/>
      <c r="CY675" s="76"/>
      <c r="CZ675" s="76"/>
      <c r="DA675" s="76"/>
      <c r="DB675" s="76"/>
      <c r="DC675" s="76"/>
      <c r="DD675" s="76"/>
      <c r="DE675" s="76"/>
      <c r="DF675" s="76"/>
      <c r="DG675" s="76"/>
      <c r="DH675" s="76"/>
      <c r="DI675" s="76"/>
      <c r="DJ675" s="76"/>
      <c r="DK675" s="76"/>
      <c r="DL675" s="76"/>
      <c r="DM675" s="76"/>
      <c r="DN675" s="76"/>
      <c r="DO675" s="76"/>
      <c r="DP675" s="76"/>
      <c r="DQ675" s="76"/>
      <c r="DR675" s="76"/>
      <c r="DS675" s="76"/>
      <c r="DT675" s="76"/>
      <c r="DU675" s="76"/>
      <c r="DV675" s="76"/>
      <c r="DW675" s="76"/>
      <c r="DX675" s="76"/>
      <c r="DY675" s="76"/>
      <c r="DZ675" s="76"/>
      <c r="EA675" s="76"/>
      <c r="EB675" s="76"/>
      <c r="EC675" s="76"/>
      <c r="ED675" s="76"/>
      <c r="EE675" s="76"/>
      <c r="EF675" s="76"/>
      <c r="EG675" s="76"/>
      <c r="EH675" s="76"/>
      <c r="EI675" s="76"/>
      <c r="EJ675" s="76"/>
      <c r="EK675" s="76"/>
      <c r="EL675" s="76"/>
      <c r="EM675" s="76"/>
      <c r="EN675" s="76"/>
      <c r="EO675" s="76"/>
      <c r="EP675" s="76"/>
      <c r="EQ675" s="76"/>
      <c r="ER675" s="76"/>
      <c r="ES675" s="76"/>
      <c r="ET675" s="76"/>
      <c r="EU675" s="76"/>
      <c r="EV675" s="76"/>
      <c r="EW675" s="76"/>
      <c r="EX675" s="76"/>
      <c r="EY675" s="76"/>
      <c r="EZ675" s="76"/>
      <c r="FA675" s="76"/>
      <c r="FB675" s="76"/>
      <c r="FC675" s="76"/>
      <c r="FD675" s="76"/>
      <c r="FE675" s="76"/>
      <c r="FF675" s="76"/>
      <c r="FG675" s="76"/>
      <c r="FH675" s="76"/>
      <c r="FI675" s="76"/>
      <c r="FJ675" s="76"/>
      <c r="FK675" s="76"/>
      <c r="FL675" s="76"/>
      <c r="FM675" s="76"/>
      <c r="FN675" s="76"/>
      <c r="FO675" s="76"/>
      <c r="FP675" s="76"/>
      <c r="FQ675" s="76"/>
      <c r="FR675" s="76"/>
      <c r="FS675" s="76"/>
      <c r="FT675" s="76"/>
      <c r="FU675" s="76"/>
      <c r="FV675" s="76"/>
      <c r="FW675" s="76"/>
      <c r="FX675" s="76"/>
      <c r="FY675" s="76"/>
      <c r="FZ675" s="76"/>
      <c r="GA675" s="76"/>
      <c r="GB675" s="76"/>
      <c r="GC675" s="76"/>
      <c r="GD675" s="76"/>
      <c r="GE675" s="76"/>
      <c r="GF675" s="76"/>
      <c r="GG675" s="76"/>
      <c r="GH675" s="76"/>
      <c r="GI675" s="76"/>
      <c r="GJ675" s="76"/>
      <c r="GK675" s="76"/>
      <c r="GL675" s="76"/>
      <c r="GM675" s="76"/>
      <c r="GN675" s="76"/>
      <c r="GO675" s="76"/>
      <c r="GP675" s="76"/>
      <c r="GQ675" s="76"/>
      <c r="GR675" s="76"/>
      <c r="GS675" s="76"/>
      <c r="GT675" s="76"/>
      <c r="GU675" s="76"/>
      <c r="GV675" s="76"/>
    </row>
    <row r="676" spans="2:204" s="156" customFormat="1" ht="18.75">
      <c r="B676" s="169">
        <v>669</v>
      </c>
      <c r="C676" s="356">
        <v>44378</v>
      </c>
      <c r="D676" s="354" t="s">
        <v>953</v>
      </c>
      <c r="E676" s="354"/>
      <c r="F676" s="408">
        <v>44402</v>
      </c>
      <c r="G676" s="11">
        <v>1</v>
      </c>
      <c r="H676" s="125" t="s">
        <v>39</v>
      </c>
      <c r="I676" s="125" t="s">
        <v>146</v>
      </c>
      <c r="J676" s="123" t="s">
        <v>784</v>
      </c>
      <c r="K676" s="123" t="s">
        <v>1402</v>
      </c>
      <c r="L676" s="238">
        <v>1.41</v>
      </c>
      <c r="M676" s="238">
        <v>0.1</v>
      </c>
      <c r="N676" s="236">
        <f t="shared" si="38"/>
        <v>1.3099999999999998</v>
      </c>
      <c r="O676" s="127">
        <v>44161</v>
      </c>
      <c r="P676" s="42">
        <v>8.0333333333333332</v>
      </c>
      <c r="Q676" s="337" t="s">
        <v>1282</v>
      </c>
      <c r="R676" s="125" t="s">
        <v>52</v>
      </c>
      <c r="S676" s="125" t="s">
        <v>57</v>
      </c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  <c r="AF676" s="76"/>
      <c r="AG676" s="76"/>
      <c r="AH676" s="76"/>
      <c r="AI676" s="76"/>
      <c r="AJ676" s="76"/>
      <c r="AK676" s="76"/>
      <c r="AL676" s="76"/>
      <c r="AM676" s="76"/>
      <c r="AN676" s="76"/>
      <c r="AO676" s="76"/>
      <c r="AP676" s="76"/>
      <c r="AQ676" s="76"/>
      <c r="AR676" s="76"/>
      <c r="AS676" s="76"/>
      <c r="AT676" s="76"/>
      <c r="AU676" s="76"/>
      <c r="AV676" s="76"/>
      <c r="AW676" s="76"/>
      <c r="AX676" s="76"/>
      <c r="AY676" s="76"/>
      <c r="AZ676" s="76"/>
      <c r="BA676" s="76"/>
      <c r="BB676" s="76"/>
      <c r="BC676" s="76"/>
      <c r="BD676" s="76"/>
      <c r="BE676" s="76"/>
      <c r="BF676" s="76"/>
      <c r="BG676" s="76"/>
      <c r="BH676" s="76"/>
      <c r="BI676" s="76"/>
      <c r="BJ676" s="76"/>
      <c r="BK676" s="76"/>
      <c r="BL676" s="76"/>
      <c r="BM676" s="76"/>
      <c r="BN676" s="76"/>
      <c r="BO676" s="76"/>
      <c r="BP676" s="76"/>
      <c r="BQ676" s="76"/>
      <c r="BR676" s="76"/>
      <c r="BS676" s="76"/>
      <c r="BT676" s="76"/>
      <c r="BU676" s="76"/>
      <c r="BV676" s="76"/>
      <c r="BW676" s="76"/>
      <c r="BX676" s="76"/>
      <c r="BY676" s="76"/>
      <c r="BZ676" s="76"/>
      <c r="CA676" s="76"/>
      <c r="CB676" s="76"/>
      <c r="CC676" s="76"/>
      <c r="CD676" s="76"/>
      <c r="CE676" s="76"/>
      <c r="CF676" s="76"/>
      <c r="CG676" s="76"/>
      <c r="CH676" s="76"/>
      <c r="CI676" s="76"/>
      <c r="CJ676" s="76"/>
      <c r="CK676" s="76"/>
      <c r="CL676" s="76"/>
      <c r="CM676" s="76"/>
      <c r="CN676" s="76"/>
      <c r="CO676" s="76"/>
      <c r="CP676" s="76"/>
      <c r="CQ676" s="76"/>
      <c r="CR676" s="76"/>
      <c r="CS676" s="76"/>
      <c r="CT676" s="76"/>
      <c r="CU676" s="76"/>
      <c r="CV676" s="76"/>
      <c r="CW676" s="76"/>
      <c r="CX676" s="76"/>
      <c r="CY676" s="76"/>
      <c r="CZ676" s="76"/>
      <c r="DA676" s="76"/>
      <c r="DB676" s="76"/>
      <c r="DC676" s="76"/>
      <c r="DD676" s="76"/>
      <c r="DE676" s="76"/>
      <c r="DF676" s="76"/>
      <c r="DG676" s="76"/>
      <c r="DH676" s="76"/>
      <c r="DI676" s="76"/>
      <c r="DJ676" s="76"/>
      <c r="DK676" s="76"/>
      <c r="DL676" s="76"/>
      <c r="DM676" s="76"/>
      <c r="DN676" s="76"/>
      <c r="DO676" s="76"/>
      <c r="DP676" s="76"/>
      <c r="DQ676" s="76"/>
      <c r="DR676" s="76"/>
      <c r="DS676" s="76"/>
      <c r="DT676" s="76"/>
      <c r="DU676" s="76"/>
      <c r="DV676" s="76"/>
      <c r="DW676" s="76"/>
      <c r="DX676" s="76"/>
      <c r="DY676" s="76"/>
      <c r="DZ676" s="76"/>
      <c r="EA676" s="76"/>
      <c r="EB676" s="76"/>
      <c r="EC676" s="76"/>
      <c r="ED676" s="76"/>
      <c r="EE676" s="76"/>
      <c r="EF676" s="76"/>
      <c r="EG676" s="76"/>
      <c r="EH676" s="76"/>
      <c r="EI676" s="76"/>
      <c r="EJ676" s="76"/>
      <c r="EK676" s="76"/>
      <c r="EL676" s="76"/>
      <c r="EM676" s="76"/>
      <c r="EN676" s="76"/>
      <c r="EO676" s="76"/>
      <c r="EP676" s="76"/>
      <c r="EQ676" s="76"/>
      <c r="ER676" s="76"/>
      <c r="ES676" s="76"/>
      <c r="ET676" s="76"/>
      <c r="EU676" s="76"/>
      <c r="EV676" s="76"/>
      <c r="EW676" s="76"/>
      <c r="EX676" s="76"/>
      <c r="EY676" s="76"/>
      <c r="EZ676" s="76"/>
      <c r="FA676" s="76"/>
      <c r="FB676" s="76"/>
      <c r="FC676" s="76"/>
      <c r="FD676" s="76"/>
      <c r="FE676" s="76"/>
      <c r="FF676" s="76"/>
      <c r="FG676" s="76"/>
      <c r="FH676" s="76"/>
      <c r="FI676" s="76"/>
      <c r="FJ676" s="76"/>
      <c r="FK676" s="76"/>
      <c r="FL676" s="76"/>
      <c r="FM676" s="76"/>
      <c r="FN676" s="76"/>
      <c r="FO676" s="76"/>
      <c r="FP676" s="76"/>
      <c r="FQ676" s="76"/>
      <c r="FR676" s="76"/>
      <c r="FS676" s="76"/>
      <c r="FT676" s="76"/>
      <c r="FU676" s="76"/>
      <c r="FV676" s="76"/>
      <c r="FW676" s="76"/>
      <c r="FX676" s="76"/>
      <c r="FY676" s="76"/>
      <c r="FZ676" s="76"/>
      <c r="GA676" s="76"/>
      <c r="GB676" s="76"/>
      <c r="GC676" s="76"/>
      <c r="GD676" s="76"/>
      <c r="GE676" s="76"/>
      <c r="GF676" s="76"/>
      <c r="GG676" s="76"/>
      <c r="GH676" s="76"/>
      <c r="GI676" s="76"/>
      <c r="GJ676" s="76"/>
      <c r="GK676" s="76"/>
      <c r="GL676" s="76"/>
      <c r="GM676" s="76"/>
      <c r="GN676" s="76"/>
      <c r="GO676" s="76"/>
      <c r="GP676" s="76"/>
      <c r="GQ676" s="76"/>
      <c r="GR676" s="76"/>
      <c r="GS676" s="76"/>
      <c r="GT676" s="76"/>
      <c r="GU676" s="76"/>
      <c r="GV676" s="76"/>
    </row>
    <row r="677" spans="2:204" s="156" customFormat="1" ht="18.75">
      <c r="B677" s="169">
        <v>670</v>
      </c>
      <c r="C677" s="356">
        <v>44378</v>
      </c>
      <c r="D677" s="354" t="s">
        <v>956</v>
      </c>
      <c r="E677" s="354"/>
      <c r="F677" s="408">
        <v>44403</v>
      </c>
      <c r="G677" s="11">
        <v>1</v>
      </c>
      <c r="H677" s="125" t="s">
        <v>603</v>
      </c>
      <c r="I677" s="125" t="s">
        <v>604</v>
      </c>
      <c r="J677" s="123" t="s">
        <v>694</v>
      </c>
      <c r="K677" s="123" t="s">
        <v>1403</v>
      </c>
      <c r="L677" s="238">
        <v>2.65</v>
      </c>
      <c r="M677" s="238">
        <v>1.65</v>
      </c>
      <c r="N677" s="236">
        <f t="shared" si="38"/>
        <v>1</v>
      </c>
      <c r="O677" s="127">
        <v>44068</v>
      </c>
      <c r="P677" s="42">
        <v>11.166666666666666</v>
      </c>
      <c r="Q677" s="337" t="s">
        <v>1282</v>
      </c>
      <c r="R677" s="125" t="s">
        <v>52</v>
      </c>
      <c r="S677" s="125" t="s">
        <v>109</v>
      </c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  <c r="AF677" s="76"/>
      <c r="AG677" s="76"/>
      <c r="AH677" s="76"/>
      <c r="AI677" s="76"/>
      <c r="AJ677" s="76"/>
      <c r="AK677" s="76"/>
      <c r="AL677" s="76"/>
      <c r="AM677" s="76"/>
      <c r="AN677" s="76"/>
      <c r="AO677" s="76"/>
      <c r="AP677" s="76"/>
      <c r="AQ677" s="76"/>
      <c r="AR677" s="76"/>
      <c r="AS677" s="76"/>
      <c r="AT677" s="76"/>
      <c r="AU677" s="76"/>
      <c r="AV677" s="76"/>
      <c r="AW677" s="76"/>
      <c r="AX677" s="76"/>
      <c r="AY677" s="76"/>
      <c r="AZ677" s="76"/>
      <c r="BA677" s="76"/>
      <c r="BB677" s="76"/>
      <c r="BC677" s="76"/>
      <c r="BD677" s="76"/>
      <c r="BE677" s="76"/>
      <c r="BF677" s="76"/>
      <c r="BG677" s="76"/>
      <c r="BH677" s="76"/>
      <c r="BI677" s="76"/>
      <c r="BJ677" s="76"/>
      <c r="BK677" s="76"/>
      <c r="BL677" s="76"/>
      <c r="BM677" s="76"/>
      <c r="BN677" s="76"/>
      <c r="BO677" s="76"/>
      <c r="BP677" s="76"/>
      <c r="BQ677" s="76"/>
      <c r="BR677" s="76"/>
      <c r="BS677" s="76"/>
      <c r="BT677" s="76"/>
      <c r="BU677" s="76"/>
      <c r="BV677" s="76"/>
      <c r="BW677" s="76"/>
      <c r="BX677" s="76"/>
      <c r="BY677" s="76"/>
      <c r="BZ677" s="76"/>
      <c r="CA677" s="76"/>
      <c r="CB677" s="76"/>
      <c r="CC677" s="76"/>
      <c r="CD677" s="76"/>
      <c r="CE677" s="76"/>
      <c r="CF677" s="76"/>
      <c r="CG677" s="76"/>
      <c r="CH677" s="76"/>
      <c r="CI677" s="76"/>
      <c r="CJ677" s="76"/>
      <c r="CK677" s="76"/>
      <c r="CL677" s="76"/>
      <c r="CM677" s="76"/>
      <c r="CN677" s="76"/>
      <c r="CO677" s="76"/>
      <c r="CP677" s="76"/>
      <c r="CQ677" s="76"/>
      <c r="CR677" s="76"/>
      <c r="CS677" s="76"/>
      <c r="CT677" s="76"/>
      <c r="CU677" s="76"/>
      <c r="CV677" s="76"/>
      <c r="CW677" s="76"/>
      <c r="CX677" s="76"/>
      <c r="CY677" s="76"/>
      <c r="CZ677" s="76"/>
      <c r="DA677" s="76"/>
      <c r="DB677" s="76"/>
      <c r="DC677" s="76"/>
      <c r="DD677" s="76"/>
      <c r="DE677" s="76"/>
      <c r="DF677" s="76"/>
      <c r="DG677" s="76"/>
      <c r="DH677" s="76"/>
      <c r="DI677" s="76"/>
      <c r="DJ677" s="76"/>
      <c r="DK677" s="76"/>
      <c r="DL677" s="76"/>
      <c r="DM677" s="76"/>
      <c r="DN677" s="76"/>
      <c r="DO677" s="76"/>
      <c r="DP677" s="76"/>
      <c r="DQ677" s="76"/>
      <c r="DR677" s="76"/>
      <c r="DS677" s="76"/>
      <c r="DT677" s="76"/>
      <c r="DU677" s="76"/>
      <c r="DV677" s="76"/>
      <c r="DW677" s="76"/>
      <c r="DX677" s="76"/>
      <c r="DY677" s="76"/>
      <c r="DZ677" s="76"/>
      <c r="EA677" s="76"/>
      <c r="EB677" s="76"/>
      <c r="EC677" s="76"/>
      <c r="ED677" s="76"/>
      <c r="EE677" s="76"/>
      <c r="EF677" s="76"/>
      <c r="EG677" s="76"/>
      <c r="EH677" s="76"/>
      <c r="EI677" s="76"/>
      <c r="EJ677" s="76"/>
      <c r="EK677" s="76"/>
      <c r="EL677" s="76"/>
      <c r="EM677" s="76"/>
      <c r="EN677" s="76"/>
      <c r="EO677" s="76"/>
      <c r="EP677" s="76"/>
      <c r="EQ677" s="76"/>
      <c r="ER677" s="76"/>
      <c r="ES677" s="76"/>
      <c r="ET677" s="76"/>
      <c r="EU677" s="76"/>
      <c r="EV677" s="76"/>
      <c r="EW677" s="76"/>
      <c r="EX677" s="76"/>
      <c r="EY677" s="76"/>
      <c r="EZ677" s="76"/>
      <c r="FA677" s="76"/>
      <c r="FB677" s="76"/>
      <c r="FC677" s="76"/>
      <c r="FD677" s="76"/>
      <c r="FE677" s="76"/>
      <c r="FF677" s="76"/>
      <c r="FG677" s="76"/>
      <c r="FH677" s="76"/>
      <c r="FI677" s="76"/>
      <c r="FJ677" s="76"/>
      <c r="FK677" s="76"/>
      <c r="FL677" s="76"/>
      <c r="FM677" s="76"/>
      <c r="FN677" s="76"/>
      <c r="FO677" s="76"/>
      <c r="FP677" s="76"/>
      <c r="FQ677" s="76"/>
      <c r="FR677" s="76"/>
      <c r="FS677" s="76"/>
      <c r="FT677" s="76"/>
      <c r="FU677" s="76"/>
      <c r="FV677" s="76"/>
      <c r="FW677" s="76"/>
      <c r="FX677" s="76"/>
      <c r="FY677" s="76"/>
      <c r="FZ677" s="76"/>
      <c r="GA677" s="76"/>
      <c r="GB677" s="76"/>
      <c r="GC677" s="76"/>
      <c r="GD677" s="76"/>
      <c r="GE677" s="76"/>
      <c r="GF677" s="76"/>
      <c r="GG677" s="76"/>
      <c r="GH677" s="76"/>
      <c r="GI677" s="76"/>
      <c r="GJ677" s="76"/>
      <c r="GK677" s="76"/>
      <c r="GL677" s="76"/>
      <c r="GM677" s="76"/>
      <c r="GN677" s="76"/>
      <c r="GO677" s="76"/>
      <c r="GP677" s="76"/>
      <c r="GQ677" s="76"/>
      <c r="GR677" s="76"/>
      <c r="GS677" s="76"/>
      <c r="GT677" s="76"/>
      <c r="GU677" s="76"/>
      <c r="GV677" s="76"/>
    </row>
    <row r="678" spans="2:204" s="156" customFormat="1" ht="18.75">
      <c r="B678" s="169">
        <v>671</v>
      </c>
      <c r="C678" s="356">
        <v>44378</v>
      </c>
      <c r="D678" s="354" t="s">
        <v>956</v>
      </c>
      <c r="E678" s="354"/>
      <c r="F678" s="408">
        <v>44403</v>
      </c>
      <c r="G678" s="11">
        <v>1</v>
      </c>
      <c r="H678" s="125" t="s">
        <v>603</v>
      </c>
      <c r="I678" s="125" t="s">
        <v>604</v>
      </c>
      <c r="J678" s="123" t="s">
        <v>694</v>
      </c>
      <c r="K678" s="123" t="s">
        <v>1404</v>
      </c>
      <c r="L678" s="238">
        <v>2.79</v>
      </c>
      <c r="M678" s="238">
        <v>0.28999999999999998</v>
      </c>
      <c r="N678" s="236">
        <f t="shared" si="38"/>
        <v>2.5</v>
      </c>
      <c r="O678" s="127">
        <v>44068</v>
      </c>
      <c r="P678" s="42">
        <v>11.166666666666666</v>
      </c>
      <c r="Q678" s="337" t="s">
        <v>1282</v>
      </c>
      <c r="R678" s="125" t="s">
        <v>52</v>
      </c>
      <c r="S678" s="125" t="s">
        <v>109</v>
      </c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  <c r="AF678" s="76"/>
      <c r="AG678" s="76"/>
      <c r="AH678" s="76"/>
      <c r="AI678" s="76"/>
      <c r="AJ678" s="76"/>
      <c r="AK678" s="76"/>
      <c r="AL678" s="76"/>
      <c r="AM678" s="76"/>
      <c r="AN678" s="76"/>
      <c r="AO678" s="76"/>
      <c r="AP678" s="76"/>
      <c r="AQ678" s="76"/>
      <c r="AR678" s="76"/>
      <c r="AS678" s="76"/>
      <c r="AT678" s="76"/>
      <c r="AU678" s="76"/>
      <c r="AV678" s="76"/>
      <c r="AW678" s="76"/>
      <c r="AX678" s="76"/>
      <c r="AY678" s="76"/>
      <c r="AZ678" s="76"/>
      <c r="BA678" s="76"/>
      <c r="BB678" s="76"/>
      <c r="BC678" s="76"/>
      <c r="BD678" s="76"/>
      <c r="BE678" s="76"/>
      <c r="BF678" s="76"/>
      <c r="BG678" s="76"/>
      <c r="BH678" s="76"/>
      <c r="BI678" s="76"/>
      <c r="BJ678" s="76"/>
      <c r="BK678" s="76"/>
      <c r="BL678" s="76"/>
      <c r="BM678" s="76"/>
      <c r="BN678" s="76"/>
      <c r="BO678" s="76"/>
      <c r="BP678" s="76"/>
      <c r="BQ678" s="76"/>
      <c r="BR678" s="76"/>
      <c r="BS678" s="76"/>
      <c r="BT678" s="76"/>
      <c r="BU678" s="76"/>
      <c r="BV678" s="76"/>
      <c r="BW678" s="76"/>
      <c r="BX678" s="76"/>
      <c r="BY678" s="76"/>
      <c r="BZ678" s="76"/>
      <c r="CA678" s="76"/>
      <c r="CB678" s="76"/>
      <c r="CC678" s="76"/>
      <c r="CD678" s="76"/>
      <c r="CE678" s="76"/>
      <c r="CF678" s="76"/>
      <c r="CG678" s="76"/>
      <c r="CH678" s="76"/>
      <c r="CI678" s="76"/>
      <c r="CJ678" s="76"/>
      <c r="CK678" s="76"/>
      <c r="CL678" s="76"/>
      <c r="CM678" s="76"/>
      <c r="CN678" s="76"/>
      <c r="CO678" s="76"/>
      <c r="CP678" s="76"/>
      <c r="CQ678" s="76"/>
      <c r="CR678" s="76"/>
      <c r="CS678" s="76"/>
      <c r="CT678" s="76"/>
      <c r="CU678" s="76"/>
      <c r="CV678" s="76"/>
      <c r="CW678" s="76"/>
      <c r="CX678" s="76"/>
      <c r="CY678" s="76"/>
      <c r="CZ678" s="76"/>
      <c r="DA678" s="76"/>
      <c r="DB678" s="76"/>
      <c r="DC678" s="76"/>
      <c r="DD678" s="76"/>
      <c r="DE678" s="76"/>
      <c r="DF678" s="76"/>
      <c r="DG678" s="76"/>
      <c r="DH678" s="76"/>
      <c r="DI678" s="76"/>
      <c r="DJ678" s="76"/>
      <c r="DK678" s="76"/>
      <c r="DL678" s="76"/>
      <c r="DM678" s="76"/>
      <c r="DN678" s="76"/>
      <c r="DO678" s="76"/>
      <c r="DP678" s="76"/>
      <c r="DQ678" s="76"/>
      <c r="DR678" s="76"/>
      <c r="DS678" s="76"/>
      <c r="DT678" s="76"/>
      <c r="DU678" s="76"/>
      <c r="DV678" s="76"/>
      <c r="DW678" s="76"/>
      <c r="DX678" s="76"/>
      <c r="DY678" s="76"/>
      <c r="DZ678" s="76"/>
      <c r="EA678" s="76"/>
      <c r="EB678" s="76"/>
      <c r="EC678" s="76"/>
      <c r="ED678" s="76"/>
      <c r="EE678" s="76"/>
      <c r="EF678" s="76"/>
      <c r="EG678" s="76"/>
      <c r="EH678" s="76"/>
      <c r="EI678" s="76"/>
      <c r="EJ678" s="76"/>
      <c r="EK678" s="76"/>
      <c r="EL678" s="76"/>
      <c r="EM678" s="76"/>
      <c r="EN678" s="76"/>
      <c r="EO678" s="76"/>
      <c r="EP678" s="76"/>
      <c r="EQ678" s="76"/>
      <c r="ER678" s="76"/>
      <c r="ES678" s="76"/>
      <c r="ET678" s="76"/>
      <c r="EU678" s="76"/>
      <c r="EV678" s="76"/>
      <c r="EW678" s="76"/>
      <c r="EX678" s="76"/>
      <c r="EY678" s="76"/>
      <c r="EZ678" s="76"/>
      <c r="FA678" s="76"/>
      <c r="FB678" s="76"/>
      <c r="FC678" s="76"/>
      <c r="FD678" s="76"/>
      <c r="FE678" s="76"/>
      <c r="FF678" s="76"/>
      <c r="FG678" s="76"/>
      <c r="FH678" s="76"/>
      <c r="FI678" s="76"/>
      <c r="FJ678" s="76"/>
      <c r="FK678" s="76"/>
      <c r="FL678" s="76"/>
      <c r="FM678" s="76"/>
      <c r="FN678" s="76"/>
      <c r="FO678" s="76"/>
      <c r="FP678" s="76"/>
      <c r="FQ678" s="76"/>
      <c r="FR678" s="76"/>
      <c r="FS678" s="76"/>
      <c r="FT678" s="76"/>
      <c r="FU678" s="76"/>
      <c r="FV678" s="76"/>
      <c r="FW678" s="76"/>
      <c r="FX678" s="76"/>
      <c r="FY678" s="76"/>
      <c r="FZ678" s="76"/>
      <c r="GA678" s="76"/>
      <c r="GB678" s="76"/>
      <c r="GC678" s="76"/>
      <c r="GD678" s="76"/>
      <c r="GE678" s="76"/>
      <c r="GF678" s="76"/>
      <c r="GG678" s="76"/>
      <c r="GH678" s="76"/>
      <c r="GI678" s="76"/>
      <c r="GJ678" s="76"/>
      <c r="GK678" s="76"/>
      <c r="GL678" s="76"/>
      <c r="GM678" s="76"/>
      <c r="GN678" s="76"/>
      <c r="GO678" s="76"/>
      <c r="GP678" s="76"/>
      <c r="GQ678" s="76"/>
      <c r="GR678" s="76"/>
      <c r="GS678" s="76"/>
      <c r="GT678" s="76"/>
      <c r="GU678" s="76"/>
      <c r="GV678" s="76"/>
    </row>
    <row r="679" spans="2:204" s="156" customFormat="1" ht="18.75">
      <c r="B679" s="169">
        <v>672</v>
      </c>
      <c r="C679" s="356">
        <v>44378</v>
      </c>
      <c r="D679" s="354" t="s">
        <v>956</v>
      </c>
      <c r="E679" s="354"/>
      <c r="F679" s="408">
        <v>44403</v>
      </c>
      <c r="G679" s="11">
        <v>1</v>
      </c>
      <c r="H679" s="125" t="s">
        <v>603</v>
      </c>
      <c r="I679" s="125" t="s">
        <v>604</v>
      </c>
      <c r="J679" s="123" t="s">
        <v>694</v>
      </c>
      <c r="K679" s="123" t="s">
        <v>1405</v>
      </c>
      <c r="L679" s="238">
        <v>1.41</v>
      </c>
      <c r="M679" s="238">
        <v>1.41</v>
      </c>
      <c r="N679" s="236">
        <f t="shared" si="38"/>
        <v>0</v>
      </c>
      <c r="O679" s="127">
        <v>44072</v>
      </c>
      <c r="P679" s="42">
        <v>11.033333333333333</v>
      </c>
      <c r="Q679" s="337" t="s">
        <v>1282</v>
      </c>
      <c r="R679" s="125" t="s">
        <v>52</v>
      </c>
      <c r="S679" s="125" t="s">
        <v>109</v>
      </c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  <c r="AH679" s="76"/>
      <c r="AI679" s="76"/>
      <c r="AJ679" s="76"/>
      <c r="AK679" s="76"/>
      <c r="AL679" s="76"/>
      <c r="AM679" s="76"/>
      <c r="AN679" s="76"/>
      <c r="AO679" s="76"/>
      <c r="AP679" s="76"/>
      <c r="AQ679" s="76"/>
      <c r="AR679" s="76"/>
      <c r="AS679" s="76"/>
      <c r="AT679" s="76"/>
      <c r="AU679" s="76"/>
      <c r="AV679" s="76"/>
      <c r="AW679" s="76"/>
      <c r="AX679" s="76"/>
      <c r="AY679" s="76"/>
      <c r="AZ679" s="76"/>
      <c r="BA679" s="76"/>
      <c r="BB679" s="76"/>
      <c r="BC679" s="76"/>
      <c r="BD679" s="76"/>
      <c r="BE679" s="76"/>
      <c r="BF679" s="76"/>
      <c r="BG679" s="76"/>
      <c r="BH679" s="76"/>
      <c r="BI679" s="76"/>
      <c r="BJ679" s="76"/>
      <c r="BK679" s="76"/>
      <c r="BL679" s="76"/>
      <c r="BM679" s="76"/>
      <c r="BN679" s="76"/>
      <c r="BO679" s="76"/>
      <c r="BP679" s="76"/>
      <c r="BQ679" s="76"/>
      <c r="BR679" s="76"/>
      <c r="BS679" s="76"/>
      <c r="BT679" s="76"/>
      <c r="BU679" s="76"/>
      <c r="BV679" s="76"/>
      <c r="BW679" s="76"/>
      <c r="BX679" s="76"/>
      <c r="BY679" s="76"/>
      <c r="BZ679" s="76"/>
      <c r="CA679" s="76"/>
      <c r="CB679" s="76"/>
      <c r="CC679" s="76"/>
      <c r="CD679" s="76"/>
      <c r="CE679" s="76"/>
      <c r="CF679" s="76"/>
      <c r="CG679" s="76"/>
      <c r="CH679" s="76"/>
      <c r="CI679" s="76"/>
      <c r="CJ679" s="76"/>
      <c r="CK679" s="76"/>
      <c r="CL679" s="76"/>
      <c r="CM679" s="76"/>
      <c r="CN679" s="76"/>
      <c r="CO679" s="76"/>
      <c r="CP679" s="76"/>
      <c r="CQ679" s="76"/>
      <c r="CR679" s="76"/>
      <c r="CS679" s="76"/>
      <c r="CT679" s="76"/>
      <c r="CU679" s="76"/>
      <c r="CV679" s="76"/>
      <c r="CW679" s="76"/>
      <c r="CX679" s="76"/>
      <c r="CY679" s="76"/>
      <c r="CZ679" s="76"/>
      <c r="DA679" s="76"/>
      <c r="DB679" s="76"/>
      <c r="DC679" s="76"/>
      <c r="DD679" s="76"/>
      <c r="DE679" s="76"/>
      <c r="DF679" s="76"/>
      <c r="DG679" s="76"/>
      <c r="DH679" s="76"/>
      <c r="DI679" s="76"/>
      <c r="DJ679" s="76"/>
      <c r="DK679" s="76"/>
      <c r="DL679" s="76"/>
      <c r="DM679" s="76"/>
      <c r="DN679" s="76"/>
      <c r="DO679" s="76"/>
      <c r="DP679" s="76"/>
      <c r="DQ679" s="76"/>
      <c r="DR679" s="76"/>
      <c r="DS679" s="76"/>
      <c r="DT679" s="76"/>
      <c r="DU679" s="76"/>
      <c r="DV679" s="76"/>
      <c r="DW679" s="76"/>
      <c r="DX679" s="76"/>
      <c r="DY679" s="76"/>
      <c r="DZ679" s="76"/>
      <c r="EA679" s="76"/>
      <c r="EB679" s="76"/>
      <c r="EC679" s="76"/>
      <c r="ED679" s="76"/>
      <c r="EE679" s="76"/>
      <c r="EF679" s="76"/>
      <c r="EG679" s="76"/>
      <c r="EH679" s="76"/>
      <c r="EI679" s="76"/>
      <c r="EJ679" s="76"/>
      <c r="EK679" s="76"/>
      <c r="EL679" s="76"/>
      <c r="EM679" s="76"/>
      <c r="EN679" s="76"/>
      <c r="EO679" s="76"/>
      <c r="EP679" s="76"/>
      <c r="EQ679" s="76"/>
      <c r="ER679" s="76"/>
      <c r="ES679" s="76"/>
      <c r="ET679" s="76"/>
      <c r="EU679" s="76"/>
      <c r="EV679" s="76"/>
      <c r="EW679" s="76"/>
      <c r="EX679" s="76"/>
      <c r="EY679" s="76"/>
      <c r="EZ679" s="76"/>
      <c r="FA679" s="76"/>
      <c r="FB679" s="76"/>
      <c r="FC679" s="76"/>
      <c r="FD679" s="76"/>
      <c r="FE679" s="76"/>
      <c r="FF679" s="76"/>
      <c r="FG679" s="76"/>
      <c r="FH679" s="76"/>
      <c r="FI679" s="76"/>
      <c r="FJ679" s="76"/>
      <c r="FK679" s="76"/>
      <c r="FL679" s="76"/>
      <c r="FM679" s="76"/>
      <c r="FN679" s="76"/>
      <c r="FO679" s="76"/>
      <c r="FP679" s="76"/>
      <c r="FQ679" s="76"/>
      <c r="FR679" s="76"/>
      <c r="FS679" s="76"/>
      <c r="FT679" s="76"/>
      <c r="FU679" s="76"/>
      <c r="FV679" s="76"/>
      <c r="FW679" s="76"/>
      <c r="FX679" s="76"/>
      <c r="FY679" s="76"/>
      <c r="FZ679" s="76"/>
      <c r="GA679" s="76"/>
      <c r="GB679" s="76"/>
      <c r="GC679" s="76"/>
      <c r="GD679" s="76"/>
      <c r="GE679" s="76"/>
      <c r="GF679" s="76"/>
      <c r="GG679" s="76"/>
      <c r="GH679" s="76"/>
      <c r="GI679" s="76"/>
      <c r="GJ679" s="76"/>
      <c r="GK679" s="76"/>
      <c r="GL679" s="76"/>
      <c r="GM679" s="76"/>
      <c r="GN679" s="76"/>
      <c r="GO679" s="76"/>
      <c r="GP679" s="76"/>
      <c r="GQ679" s="76"/>
      <c r="GR679" s="76"/>
      <c r="GS679" s="76"/>
      <c r="GT679" s="76"/>
      <c r="GU679" s="76"/>
      <c r="GV679" s="76"/>
    </row>
    <row r="680" spans="2:204" s="156" customFormat="1" ht="18.75">
      <c r="B680" s="169">
        <v>673</v>
      </c>
      <c r="C680" s="356">
        <v>44378</v>
      </c>
      <c r="D680" s="354" t="s">
        <v>956</v>
      </c>
      <c r="E680" s="354"/>
      <c r="F680" s="408">
        <v>44403</v>
      </c>
      <c r="G680" s="11">
        <v>1</v>
      </c>
      <c r="H680" s="125" t="s">
        <v>603</v>
      </c>
      <c r="I680" s="125" t="s">
        <v>604</v>
      </c>
      <c r="J680" s="123" t="s">
        <v>694</v>
      </c>
      <c r="K680" s="123" t="s">
        <v>715</v>
      </c>
      <c r="L680" s="238">
        <v>2.86</v>
      </c>
      <c r="M680" s="238">
        <v>1</v>
      </c>
      <c r="N680" s="236">
        <f t="shared" si="38"/>
        <v>1.8599999999999999</v>
      </c>
      <c r="O680" s="127">
        <v>44061</v>
      </c>
      <c r="P680" s="42">
        <v>11.4</v>
      </c>
      <c r="Q680" s="337" t="s">
        <v>1282</v>
      </c>
      <c r="R680" s="125" t="s">
        <v>52</v>
      </c>
      <c r="S680" s="125" t="s">
        <v>69</v>
      </c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  <c r="AH680" s="76"/>
      <c r="AI680" s="76"/>
      <c r="AJ680" s="76"/>
      <c r="AK680" s="76"/>
      <c r="AL680" s="76"/>
      <c r="AM680" s="76"/>
      <c r="AN680" s="76"/>
      <c r="AO680" s="76"/>
      <c r="AP680" s="76"/>
      <c r="AQ680" s="76"/>
      <c r="AR680" s="76"/>
      <c r="AS680" s="76"/>
      <c r="AT680" s="76"/>
      <c r="AU680" s="76"/>
      <c r="AV680" s="76"/>
      <c r="AW680" s="76"/>
      <c r="AX680" s="76"/>
      <c r="AY680" s="76"/>
      <c r="AZ680" s="76"/>
      <c r="BA680" s="76"/>
      <c r="BB680" s="76"/>
      <c r="BC680" s="76"/>
      <c r="BD680" s="76"/>
      <c r="BE680" s="76"/>
      <c r="BF680" s="76"/>
      <c r="BG680" s="76"/>
      <c r="BH680" s="76"/>
      <c r="BI680" s="76"/>
      <c r="BJ680" s="76"/>
      <c r="BK680" s="76"/>
      <c r="BL680" s="76"/>
      <c r="BM680" s="76"/>
      <c r="BN680" s="76"/>
      <c r="BO680" s="76"/>
      <c r="BP680" s="76"/>
      <c r="BQ680" s="76"/>
      <c r="BR680" s="76"/>
      <c r="BS680" s="76"/>
      <c r="BT680" s="76"/>
      <c r="BU680" s="76"/>
      <c r="BV680" s="76"/>
      <c r="BW680" s="76"/>
      <c r="BX680" s="76"/>
      <c r="BY680" s="76"/>
      <c r="BZ680" s="76"/>
      <c r="CA680" s="76"/>
      <c r="CB680" s="76"/>
      <c r="CC680" s="76"/>
      <c r="CD680" s="76"/>
      <c r="CE680" s="76"/>
      <c r="CF680" s="76"/>
      <c r="CG680" s="76"/>
      <c r="CH680" s="76"/>
      <c r="CI680" s="76"/>
      <c r="CJ680" s="76"/>
      <c r="CK680" s="76"/>
      <c r="CL680" s="76"/>
      <c r="CM680" s="76"/>
      <c r="CN680" s="76"/>
      <c r="CO680" s="76"/>
      <c r="CP680" s="76"/>
      <c r="CQ680" s="76"/>
      <c r="CR680" s="76"/>
      <c r="CS680" s="76"/>
      <c r="CT680" s="76"/>
      <c r="CU680" s="76"/>
      <c r="CV680" s="76"/>
      <c r="CW680" s="76"/>
      <c r="CX680" s="76"/>
      <c r="CY680" s="76"/>
      <c r="CZ680" s="76"/>
      <c r="DA680" s="76"/>
      <c r="DB680" s="76"/>
      <c r="DC680" s="76"/>
      <c r="DD680" s="76"/>
      <c r="DE680" s="76"/>
      <c r="DF680" s="76"/>
      <c r="DG680" s="76"/>
      <c r="DH680" s="76"/>
      <c r="DI680" s="76"/>
      <c r="DJ680" s="76"/>
      <c r="DK680" s="76"/>
      <c r="DL680" s="76"/>
      <c r="DM680" s="76"/>
      <c r="DN680" s="76"/>
      <c r="DO680" s="76"/>
      <c r="DP680" s="76"/>
      <c r="DQ680" s="76"/>
      <c r="DR680" s="76"/>
      <c r="DS680" s="76"/>
      <c r="DT680" s="76"/>
      <c r="DU680" s="76"/>
      <c r="DV680" s="76"/>
      <c r="DW680" s="76"/>
      <c r="DX680" s="76"/>
      <c r="DY680" s="76"/>
      <c r="DZ680" s="76"/>
      <c r="EA680" s="76"/>
      <c r="EB680" s="76"/>
      <c r="EC680" s="76"/>
      <c r="ED680" s="76"/>
      <c r="EE680" s="76"/>
      <c r="EF680" s="76"/>
      <c r="EG680" s="76"/>
      <c r="EH680" s="76"/>
      <c r="EI680" s="76"/>
      <c r="EJ680" s="76"/>
      <c r="EK680" s="76"/>
      <c r="EL680" s="76"/>
      <c r="EM680" s="76"/>
      <c r="EN680" s="76"/>
      <c r="EO680" s="76"/>
      <c r="EP680" s="76"/>
      <c r="EQ680" s="76"/>
      <c r="ER680" s="76"/>
      <c r="ES680" s="76"/>
      <c r="ET680" s="76"/>
      <c r="EU680" s="76"/>
      <c r="EV680" s="76"/>
      <c r="EW680" s="76"/>
      <c r="EX680" s="76"/>
      <c r="EY680" s="76"/>
      <c r="EZ680" s="76"/>
      <c r="FA680" s="76"/>
      <c r="FB680" s="76"/>
      <c r="FC680" s="76"/>
      <c r="FD680" s="76"/>
      <c r="FE680" s="76"/>
      <c r="FF680" s="76"/>
      <c r="FG680" s="76"/>
      <c r="FH680" s="76"/>
      <c r="FI680" s="76"/>
      <c r="FJ680" s="76"/>
      <c r="FK680" s="76"/>
      <c r="FL680" s="76"/>
      <c r="FM680" s="76"/>
      <c r="FN680" s="76"/>
      <c r="FO680" s="76"/>
      <c r="FP680" s="76"/>
      <c r="FQ680" s="76"/>
      <c r="FR680" s="76"/>
      <c r="FS680" s="76"/>
      <c r="FT680" s="76"/>
      <c r="FU680" s="76"/>
      <c r="FV680" s="76"/>
      <c r="FW680" s="76"/>
      <c r="FX680" s="76"/>
      <c r="FY680" s="76"/>
      <c r="FZ680" s="76"/>
      <c r="GA680" s="76"/>
      <c r="GB680" s="76"/>
      <c r="GC680" s="76"/>
      <c r="GD680" s="76"/>
      <c r="GE680" s="76"/>
      <c r="GF680" s="76"/>
      <c r="GG680" s="76"/>
      <c r="GH680" s="76"/>
      <c r="GI680" s="76"/>
      <c r="GJ680" s="76"/>
      <c r="GK680" s="76"/>
      <c r="GL680" s="76"/>
      <c r="GM680" s="76"/>
      <c r="GN680" s="76"/>
      <c r="GO680" s="76"/>
      <c r="GP680" s="76"/>
      <c r="GQ680" s="76"/>
      <c r="GR680" s="76"/>
      <c r="GS680" s="76"/>
      <c r="GT680" s="76"/>
      <c r="GU680" s="76"/>
      <c r="GV680" s="76"/>
    </row>
    <row r="681" spans="2:204" s="156" customFormat="1" ht="18.75">
      <c r="B681" s="169">
        <v>674</v>
      </c>
      <c r="C681" s="356">
        <v>44378</v>
      </c>
      <c r="D681" s="354" t="s">
        <v>956</v>
      </c>
      <c r="E681" s="354"/>
      <c r="F681" s="408">
        <v>44403</v>
      </c>
      <c r="G681" s="11">
        <v>1</v>
      </c>
      <c r="H681" s="125" t="s">
        <v>368</v>
      </c>
      <c r="I681" s="125" t="s">
        <v>15</v>
      </c>
      <c r="J681" s="123" t="s">
        <v>1308</v>
      </c>
      <c r="K681" s="123" t="s">
        <v>1406</v>
      </c>
      <c r="L681" s="238">
        <v>3.24</v>
      </c>
      <c r="M681" s="238">
        <v>3.24</v>
      </c>
      <c r="N681" s="236">
        <f t="shared" si="38"/>
        <v>0</v>
      </c>
      <c r="O681" s="127">
        <v>44124</v>
      </c>
      <c r="P681" s="42">
        <v>9.3000000000000007</v>
      </c>
      <c r="Q681" s="337" t="s">
        <v>1282</v>
      </c>
      <c r="R681" s="125" t="s">
        <v>54</v>
      </c>
      <c r="S681" s="125" t="s">
        <v>56</v>
      </c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  <c r="AI681" s="76"/>
      <c r="AJ681" s="76"/>
      <c r="AK681" s="76"/>
      <c r="AL681" s="76"/>
      <c r="AM681" s="76"/>
      <c r="AN681" s="76"/>
      <c r="AO681" s="76"/>
      <c r="AP681" s="76"/>
      <c r="AQ681" s="76"/>
      <c r="AR681" s="76"/>
      <c r="AS681" s="76"/>
      <c r="AT681" s="76"/>
      <c r="AU681" s="76"/>
      <c r="AV681" s="76"/>
      <c r="AW681" s="76"/>
      <c r="AX681" s="76"/>
      <c r="AY681" s="76"/>
      <c r="AZ681" s="76"/>
      <c r="BA681" s="76"/>
      <c r="BB681" s="76"/>
      <c r="BC681" s="76"/>
      <c r="BD681" s="76"/>
      <c r="BE681" s="76"/>
      <c r="BF681" s="76"/>
      <c r="BG681" s="76"/>
      <c r="BH681" s="76"/>
      <c r="BI681" s="76"/>
      <c r="BJ681" s="76"/>
      <c r="BK681" s="76"/>
      <c r="BL681" s="76"/>
      <c r="BM681" s="76"/>
      <c r="BN681" s="76"/>
      <c r="BO681" s="76"/>
      <c r="BP681" s="76"/>
      <c r="BQ681" s="76"/>
      <c r="BR681" s="76"/>
      <c r="BS681" s="76"/>
      <c r="BT681" s="76"/>
      <c r="BU681" s="76"/>
      <c r="BV681" s="76"/>
      <c r="BW681" s="76"/>
      <c r="BX681" s="76"/>
      <c r="BY681" s="76"/>
      <c r="BZ681" s="76"/>
      <c r="CA681" s="76"/>
      <c r="CB681" s="76"/>
      <c r="CC681" s="76"/>
      <c r="CD681" s="76"/>
      <c r="CE681" s="76"/>
      <c r="CF681" s="76"/>
      <c r="CG681" s="76"/>
      <c r="CH681" s="76"/>
      <c r="CI681" s="76"/>
      <c r="CJ681" s="76"/>
      <c r="CK681" s="76"/>
      <c r="CL681" s="76"/>
      <c r="CM681" s="76"/>
      <c r="CN681" s="76"/>
      <c r="CO681" s="76"/>
      <c r="CP681" s="76"/>
      <c r="CQ681" s="76"/>
      <c r="CR681" s="76"/>
      <c r="CS681" s="76"/>
      <c r="CT681" s="76"/>
      <c r="CU681" s="76"/>
      <c r="CV681" s="76"/>
      <c r="CW681" s="76"/>
      <c r="CX681" s="76"/>
      <c r="CY681" s="76"/>
      <c r="CZ681" s="76"/>
      <c r="DA681" s="76"/>
      <c r="DB681" s="76"/>
      <c r="DC681" s="76"/>
      <c r="DD681" s="76"/>
      <c r="DE681" s="76"/>
      <c r="DF681" s="76"/>
      <c r="DG681" s="76"/>
      <c r="DH681" s="76"/>
      <c r="DI681" s="76"/>
      <c r="DJ681" s="76"/>
      <c r="DK681" s="76"/>
      <c r="DL681" s="76"/>
      <c r="DM681" s="76"/>
      <c r="DN681" s="76"/>
      <c r="DO681" s="76"/>
      <c r="DP681" s="76"/>
      <c r="DQ681" s="76"/>
      <c r="DR681" s="76"/>
      <c r="DS681" s="76"/>
      <c r="DT681" s="76"/>
      <c r="DU681" s="76"/>
      <c r="DV681" s="76"/>
      <c r="DW681" s="76"/>
      <c r="DX681" s="76"/>
      <c r="DY681" s="76"/>
      <c r="DZ681" s="76"/>
      <c r="EA681" s="76"/>
      <c r="EB681" s="76"/>
      <c r="EC681" s="76"/>
      <c r="ED681" s="76"/>
      <c r="EE681" s="76"/>
      <c r="EF681" s="76"/>
      <c r="EG681" s="76"/>
      <c r="EH681" s="76"/>
      <c r="EI681" s="76"/>
      <c r="EJ681" s="76"/>
      <c r="EK681" s="76"/>
      <c r="EL681" s="76"/>
      <c r="EM681" s="76"/>
      <c r="EN681" s="76"/>
      <c r="EO681" s="76"/>
      <c r="EP681" s="76"/>
      <c r="EQ681" s="76"/>
      <c r="ER681" s="76"/>
      <c r="ES681" s="76"/>
      <c r="ET681" s="76"/>
      <c r="EU681" s="76"/>
      <c r="EV681" s="76"/>
      <c r="EW681" s="76"/>
      <c r="EX681" s="76"/>
      <c r="EY681" s="76"/>
      <c r="EZ681" s="76"/>
      <c r="FA681" s="76"/>
      <c r="FB681" s="76"/>
      <c r="FC681" s="76"/>
      <c r="FD681" s="76"/>
      <c r="FE681" s="76"/>
      <c r="FF681" s="76"/>
      <c r="FG681" s="76"/>
      <c r="FH681" s="76"/>
      <c r="FI681" s="76"/>
      <c r="FJ681" s="76"/>
      <c r="FK681" s="76"/>
      <c r="FL681" s="76"/>
      <c r="FM681" s="76"/>
      <c r="FN681" s="76"/>
      <c r="FO681" s="76"/>
      <c r="FP681" s="76"/>
      <c r="FQ681" s="76"/>
      <c r="FR681" s="76"/>
      <c r="FS681" s="76"/>
      <c r="FT681" s="76"/>
      <c r="FU681" s="76"/>
      <c r="FV681" s="76"/>
      <c r="FW681" s="76"/>
      <c r="FX681" s="76"/>
      <c r="FY681" s="76"/>
      <c r="FZ681" s="76"/>
      <c r="GA681" s="76"/>
      <c r="GB681" s="76"/>
      <c r="GC681" s="76"/>
      <c r="GD681" s="76"/>
      <c r="GE681" s="76"/>
      <c r="GF681" s="76"/>
      <c r="GG681" s="76"/>
      <c r="GH681" s="76"/>
      <c r="GI681" s="76"/>
      <c r="GJ681" s="76"/>
      <c r="GK681" s="76"/>
      <c r="GL681" s="76"/>
      <c r="GM681" s="76"/>
      <c r="GN681" s="76"/>
      <c r="GO681" s="76"/>
      <c r="GP681" s="76"/>
      <c r="GQ681" s="76"/>
      <c r="GR681" s="76"/>
      <c r="GS681" s="76"/>
      <c r="GT681" s="76"/>
      <c r="GU681" s="76"/>
      <c r="GV681" s="76"/>
    </row>
    <row r="682" spans="2:204" s="156" customFormat="1" ht="18.75">
      <c r="B682" s="169">
        <v>675</v>
      </c>
      <c r="C682" s="356">
        <v>44378</v>
      </c>
      <c r="D682" s="354" t="s">
        <v>956</v>
      </c>
      <c r="E682" s="354"/>
      <c r="F682" s="408">
        <v>44403</v>
      </c>
      <c r="G682" s="11">
        <v>1</v>
      </c>
      <c r="H682" s="125" t="s">
        <v>368</v>
      </c>
      <c r="I682" s="125" t="s">
        <v>15</v>
      </c>
      <c r="J682" s="123" t="s">
        <v>1308</v>
      </c>
      <c r="K682" s="123" t="s">
        <v>1407</v>
      </c>
      <c r="L682" s="238">
        <v>3.41</v>
      </c>
      <c r="M682" s="238">
        <v>3.41</v>
      </c>
      <c r="N682" s="236">
        <f t="shared" si="38"/>
        <v>0</v>
      </c>
      <c r="O682" s="127">
        <v>44124</v>
      </c>
      <c r="P682" s="42">
        <v>9.3000000000000007</v>
      </c>
      <c r="Q682" s="337" t="s">
        <v>1282</v>
      </c>
      <c r="R682" s="125" t="s">
        <v>54</v>
      </c>
      <c r="S682" s="125" t="s">
        <v>56</v>
      </c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  <c r="AI682" s="76"/>
      <c r="AJ682" s="76"/>
      <c r="AK682" s="76"/>
      <c r="AL682" s="76"/>
      <c r="AM682" s="76"/>
      <c r="AN682" s="76"/>
      <c r="AO682" s="76"/>
      <c r="AP682" s="76"/>
      <c r="AQ682" s="76"/>
      <c r="AR682" s="76"/>
      <c r="AS682" s="76"/>
      <c r="AT682" s="76"/>
      <c r="AU682" s="76"/>
      <c r="AV682" s="76"/>
      <c r="AW682" s="76"/>
      <c r="AX682" s="76"/>
      <c r="AY682" s="76"/>
      <c r="AZ682" s="76"/>
      <c r="BA682" s="76"/>
      <c r="BB682" s="76"/>
      <c r="BC682" s="76"/>
      <c r="BD682" s="76"/>
      <c r="BE682" s="76"/>
      <c r="BF682" s="76"/>
      <c r="BG682" s="76"/>
      <c r="BH682" s="76"/>
      <c r="BI682" s="76"/>
      <c r="BJ682" s="76"/>
      <c r="BK682" s="76"/>
      <c r="BL682" s="76"/>
      <c r="BM682" s="76"/>
      <c r="BN682" s="76"/>
      <c r="BO682" s="76"/>
      <c r="BP682" s="76"/>
      <c r="BQ682" s="76"/>
      <c r="BR682" s="76"/>
      <c r="BS682" s="76"/>
      <c r="BT682" s="76"/>
      <c r="BU682" s="76"/>
      <c r="BV682" s="76"/>
      <c r="BW682" s="76"/>
      <c r="BX682" s="76"/>
      <c r="BY682" s="76"/>
      <c r="BZ682" s="76"/>
      <c r="CA682" s="76"/>
      <c r="CB682" s="76"/>
      <c r="CC682" s="76"/>
      <c r="CD682" s="76"/>
      <c r="CE682" s="76"/>
      <c r="CF682" s="76"/>
      <c r="CG682" s="76"/>
      <c r="CH682" s="76"/>
      <c r="CI682" s="76"/>
      <c r="CJ682" s="76"/>
      <c r="CK682" s="76"/>
      <c r="CL682" s="76"/>
      <c r="CM682" s="76"/>
      <c r="CN682" s="76"/>
      <c r="CO682" s="76"/>
      <c r="CP682" s="76"/>
      <c r="CQ682" s="76"/>
      <c r="CR682" s="76"/>
      <c r="CS682" s="76"/>
      <c r="CT682" s="76"/>
      <c r="CU682" s="76"/>
      <c r="CV682" s="76"/>
      <c r="CW682" s="76"/>
      <c r="CX682" s="76"/>
      <c r="CY682" s="76"/>
      <c r="CZ682" s="76"/>
      <c r="DA682" s="76"/>
      <c r="DB682" s="76"/>
      <c r="DC682" s="76"/>
      <c r="DD682" s="76"/>
      <c r="DE682" s="76"/>
      <c r="DF682" s="76"/>
      <c r="DG682" s="76"/>
      <c r="DH682" s="76"/>
      <c r="DI682" s="76"/>
      <c r="DJ682" s="76"/>
      <c r="DK682" s="76"/>
      <c r="DL682" s="76"/>
      <c r="DM682" s="76"/>
      <c r="DN682" s="76"/>
      <c r="DO682" s="76"/>
      <c r="DP682" s="76"/>
      <c r="DQ682" s="76"/>
      <c r="DR682" s="76"/>
      <c r="DS682" s="76"/>
      <c r="DT682" s="76"/>
      <c r="DU682" s="76"/>
      <c r="DV682" s="76"/>
      <c r="DW682" s="76"/>
      <c r="DX682" s="76"/>
      <c r="DY682" s="76"/>
      <c r="DZ682" s="76"/>
      <c r="EA682" s="76"/>
      <c r="EB682" s="76"/>
      <c r="EC682" s="76"/>
      <c r="ED682" s="76"/>
      <c r="EE682" s="76"/>
      <c r="EF682" s="76"/>
      <c r="EG682" s="76"/>
      <c r="EH682" s="76"/>
      <c r="EI682" s="76"/>
      <c r="EJ682" s="76"/>
      <c r="EK682" s="76"/>
      <c r="EL682" s="76"/>
      <c r="EM682" s="76"/>
      <c r="EN682" s="76"/>
      <c r="EO682" s="76"/>
      <c r="EP682" s="76"/>
      <c r="EQ682" s="76"/>
      <c r="ER682" s="76"/>
      <c r="ES682" s="76"/>
      <c r="ET682" s="76"/>
      <c r="EU682" s="76"/>
      <c r="EV682" s="76"/>
      <c r="EW682" s="76"/>
      <c r="EX682" s="76"/>
      <c r="EY682" s="76"/>
      <c r="EZ682" s="76"/>
      <c r="FA682" s="76"/>
      <c r="FB682" s="76"/>
      <c r="FC682" s="76"/>
      <c r="FD682" s="76"/>
      <c r="FE682" s="76"/>
      <c r="FF682" s="76"/>
      <c r="FG682" s="76"/>
      <c r="FH682" s="76"/>
      <c r="FI682" s="76"/>
      <c r="FJ682" s="76"/>
      <c r="FK682" s="76"/>
      <c r="FL682" s="76"/>
      <c r="FM682" s="76"/>
      <c r="FN682" s="76"/>
      <c r="FO682" s="76"/>
      <c r="FP682" s="76"/>
      <c r="FQ682" s="76"/>
      <c r="FR682" s="76"/>
      <c r="FS682" s="76"/>
      <c r="FT682" s="76"/>
      <c r="FU682" s="76"/>
      <c r="FV682" s="76"/>
      <c r="FW682" s="76"/>
      <c r="FX682" s="76"/>
      <c r="FY682" s="76"/>
      <c r="FZ682" s="76"/>
      <c r="GA682" s="76"/>
      <c r="GB682" s="76"/>
      <c r="GC682" s="76"/>
      <c r="GD682" s="76"/>
      <c r="GE682" s="76"/>
      <c r="GF682" s="76"/>
      <c r="GG682" s="76"/>
      <c r="GH682" s="76"/>
      <c r="GI682" s="76"/>
      <c r="GJ682" s="76"/>
      <c r="GK682" s="76"/>
      <c r="GL682" s="76"/>
      <c r="GM682" s="76"/>
      <c r="GN682" s="76"/>
      <c r="GO682" s="76"/>
      <c r="GP682" s="76"/>
      <c r="GQ682" s="76"/>
      <c r="GR682" s="76"/>
      <c r="GS682" s="76"/>
      <c r="GT682" s="76"/>
      <c r="GU682" s="76"/>
      <c r="GV682" s="76"/>
    </row>
    <row r="683" spans="2:204" s="156" customFormat="1" ht="18.75">
      <c r="B683" s="169">
        <v>676</v>
      </c>
      <c r="C683" s="356">
        <v>44378</v>
      </c>
      <c r="D683" s="354" t="s">
        <v>956</v>
      </c>
      <c r="E683" s="354"/>
      <c r="F683" s="408">
        <v>44403</v>
      </c>
      <c r="G683" s="11">
        <v>1</v>
      </c>
      <c r="H683" s="125" t="s">
        <v>123</v>
      </c>
      <c r="I683" s="125" t="s">
        <v>976</v>
      </c>
      <c r="J683" s="123" t="s">
        <v>151</v>
      </c>
      <c r="K683" s="123" t="s">
        <v>1041</v>
      </c>
      <c r="L683" s="238">
        <v>3.03</v>
      </c>
      <c r="M683" s="238">
        <v>1.52</v>
      </c>
      <c r="N683" s="236">
        <f t="shared" si="38"/>
        <v>1.5099999999999998</v>
      </c>
      <c r="O683" s="127">
        <v>44111</v>
      </c>
      <c r="P683" s="42">
        <v>9.7333333333333325</v>
      </c>
      <c r="Q683" s="337" t="s">
        <v>1282</v>
      </c>
      <c r="R683" s="125" t="s">
        <v>52</v>
      </c>
      <c r="S683" s="125" t="s">
        <v>57</v>
      </c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  <c r="AL683" s="76"/>
      <c r="AM683" s="76"/>
      <c r="AN683" s="76"/>
      <c r="AO683" s="76"/>
      <c r="AP683" s="76"/>
      <c r="AQ683" s="76"/>
      <c r="AR683" s="76"/>
      <c r="AS683" s="76"/>
      <c r="AT683" s="76"/>
      <c r="AU683" s="76"/>
      <c r="AV683" s="76"/>
      <c r="AW683" s="76"/>
      <c r="AX683" s="76"/>
      <c r="AY683" s="76"/>
      <c r="AZ683" s="76"/>
      <c r="BA683" s="76"/>
      <c r="BB683" s="76"/>
      <c r="BC683" s="76"/>
      <c r="BD683" s="76"/>
      <c r="BE683" s="76"/>
      <c r="BF683" s="76"/>
      <c r="BG683" s="76"/>
      <c r="BH683" s="76"/>
      <c r="BI683" s="76"/>
      <c r="BJ683" s="76"/>
      <c r="BK683" s="76"/>
      <c r="BL683" s="76"/>
      <c r="BM683" s="76"/>
      <c r="BN683" s="76"/>
      <c r="BO683" s="76"/>
      <c r="BP683" s="76"/>
      <c r="BQ683" s="76"/>
      <c r="BR683" s="76"/>
      <c r="BS683" s="76"/>
      <c r="BT683" s="76"/>
      <c r="BU683" s="76"/>
      <c r="BV683" s="76"/>
      <c r="BW683" s="76"/>
      <c r="BX683" s="76"/>
      <c r="BY683" s="76"/>
      <c r="BZ683" s="76"/>
      <c r="CA683" s="76"/>
      <c r="CB683" s="76"/>
      <c r="CC683" s="76"/>
      <c r="CD683" s="76"/>
      <c r="CE683" s="76"/>
      <c r="CF683" s="76"/>
      <c r="CG683" s="76"/>
      <c r="CH683" s="76"/>
      <c r="CI683" s="76"/>
      <c r="CJ683" s="76"/>
      <c r="CK683" s="76"/>
      <c r="CL683" s="76"/>
      <c r="CM683" s="76"/>
      <c r="CN683" s="76"/>
      <c r="CO683" s="76"/>
      <c r="CP683" s="76"/>
      <c r="CQ683" s="76"/>
      <c r="CR683" s="76"/>
      <c r="CS683" s="76"/>
      <c r="CT683" s="76"/>
      <c r="CU683" s="76"/>
      <c r="CV683" s="76"/>
      <c r="CW683" s="76"/>
      <c r="CX683" s="76"/>
      <c r="CY683" s="76"/>
      <c r="CZ683" s="76"/>
      <c r="DA683" s="76"/>
      <c r="DB683" s="76"/>
      <c r="DC683" s="76"/>
      <c r="DD683" s="76"/>
      <c r="DE683" s="76"/>
      <c r="DF683" s="76"/>
      <c r="DG683" s="76"/>
      <c r="DH683" s="76"/>
      <c r="DI683" s="76"/>
      <c r="DJ683" s="76"/>
      <c r="DK683" s="76"/>
      <c r="DL683" s="76"/>
      <c r="DM683" s="76"/>
      <c r="DN683" s="76"/>
      <c r="DO683" s="76"/>
      <c r="DP683" s="76"/>
      <c r="DQ683" s="76"/>
      <c r="DR683" s="76"/>
      <c r="DS683" s="76"/>
      <c r="DT683" s="76"/>
      <c r="DU683" s="76"/>
      <c r="DV683" s="76"/>
      <c r="DW683" s="76"/>
      <c r="DX683" s="76"/>
      <c r="DY683" s="76"/>
      <c r="DZ683" s="76"/>
      <c r="EA683" s="76"/>
      <c r="EB683" s="76"/>
      <c r="EC683" s="76"/>
      <c r="ED683" s="76"/>
      <c r="EE683" s="76"/>
      <c r="EF683" s="76"/>
      <c r="EG683" s="76"/>
      <c r="EH683" s="76"/>
      <c r="EI683" s="76"/>
      <c r="EJ683" s="76"/>
      <c r="EK683" s="76"/>
      <c r="EL683" s="76"/>
      <c r="EM683" s="76"/>
      <c r="EN683" s="76"/>
      <c r="EO683" s="76"/>
      <c r="EP683" s="76"/>
      <c r="EQ683" s="76"/>
      <c r="ER683" s="76"/>
      <c r="ES683" s="76"/>
      <c r="ET683" s="76"/>
      <c r="EU683" s="76"/>
      <c r="EV683" s="76"/>
      <c r="EW683" s="76"/>
      <c r="EX683" s="76"/>
      <c r="EY683" s="76"/>
      <c r="EZ683" s="76"/>
      <c r="FA683" s="76"/>
      <c r="FB683" s="76"/>
      <c r="FC683" s="76"/>
      <c r="FD683" s="76"/>
      <c r="FE683" s="76"/>
      <c r="FF683" s="76"/>
      <c r="FG683" s="76"/>
      <c r="FH683" s="76"/>
      <c r="FI683" s="76"/>
      <c r="FJ683" s="76"/>
      <c r="FK683" s="76"/>
      <c r="FL683" s="76"/>
      <c r="FM683" s="76"/>
      <c r="FN683" s="76"/>
      <c r="FO683" s="76"/>
      <c r="FP683" s="76"/>
      <c r="FQ683" s="76"/>
      <c r="FR683" s="76"/>
      <c r="FS683" s="76"/>
      <c r="FT683" s="76"/>
      <c r="FU683" s="76"/>
      <c r="FV683" s="76"/>
      <c r="FW683" s="76"/>
      <c r="FX683" s="76"/>
      <c r="FY683" s="76"/>
      <c r="FZ683" s="76"/>
      <c r="GA683" s="76"/>
      <c r="GB683" s="76"/>
      <c r="GC683" s="76"/>
      <c r="GD683" s="76"/>
      <c r="GE683" s="76"/>
      <c r="GF683" s="76"/>
      <c r="GG683" s="76"/>
      <c r="GH683" s="76"/>
      <c r="GI683" s="76"/>
      <c r="GJ683" s="76"/>
      <c r="GK683" s="76"/>
      <c r="GL683" s="76"/>
      <c r="GM683" s="76"/>
      <c r="GN683" s="76"/>
      <c r="GO683" s="76"/>
      <c r="GP683" s="76"/>
      <c r="GQ683" s="76"/>
      <c r="GR683" s="76"/>
      <c r="GS683" s="76"/>
      <c r="GT683" s="76"/>
      <c r="GU683" s="76"/>
      <c r="GV683" s="76"/>
    </row>
    <row r="684" spans="2:204" s="156" customFormat="1" ht="18.75">
      <c r="B684" s="169">
        <v>677</v>
      </c>
      <c r="C684" s="356">
        <v>44378</v>
      </c>
      <c r="D684" s="354" t="s">
        <v>956</v>
      </c>
      <c r="E684" s="354"/>
      <c r="F684" s="408">
        <v>44403</v>
      </c>
      <c r="G684" s="11">
        <v>1</v>
      </c>
      <c r="H684" s="125" t="s">
        <v>123</v>
      </c>
      <c r="I684" s="125" t="s">
        <v>976</v>
      </c>
      <c r="J684" s="123" t="s">
        <v>151</v>
      </c>
      <c r="K684" s="123" t="s">
        <v>1408</v>
      </c>
      <c r="L684" s="238">
        <v>3.56</v>
      </c>
      <c r="M684" s="238">
        <v>1.56</v>
      </c>
      <c r="N684" s="236">
        <f t="shared" si="38"/>
        <v>2</v>
      </c>
      <c r="O684" s="127">
        <v>44114</v>
      </c>
      <c r="P684" s="42">
        <v>9.6333333333333329</v>
      </c>
      <c r="Q684" s="337" t="s">
        <v>1282</v>
      </c>
      <c r="R684" s="125" t="s">
        <v>52</v>
      </c>
      <c r="S684" s="125" t="s">
        <v>57</v>
      </c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  <c r="AI684" s="76"/>
      <c r="AJ684" s="76"/>
      <c r="AK684" s="76"/>
      <c r="AL684" s="76"/>
      <c r="AM684" s="76"/>
      <c r="AN684" s="76"/>
      <c r="AO684" s="76"/>
      <c r="AP684" s="76"/>
      <c r="AQ684" s="76"/>
      <c r="AR684" s="76"/>
      <c r="AS684" s="76"/>
      <c r="AT684" s="76"/>
      <c r="AU684" s="76"/>
      <c r="AV684" s="76"/>
      <c r="AW684" s="76"/>
      <c r="AX684" s="76"/>
      <c r="AY684" s="76"/>
      <c r="AZ684" s="76"/>
      <c r="BA684" s="76"/>
      <c r="BB684" s="76"/>
      <c r="BC684" s="76"/>
      <c r="BD684" s="76"/>
      <c r="BE684" s="76"/>
      <c r="BF684" s="76"/>
      <c r="BG684" s="76"/>
      <c r="BH684" s="76"/>
      <c r="BI684" s="76"/>
      <c r="BJ684" s="76"/>
      <c r="BK684" s="76"/>
      <c r="BL684" s="76"/>
      <c r="BM684" s="76"/>
      <c r="BN684" s="76"/>
      <c r="BO684" s="76"/>
      <c r="BP684" s="76"/>
      <c r="BQ684" s="76"/>
      <c r="BR684" s="76"/>
      <c r="BS684" s="76"/>
      <c r="BT684" s="76"/>
      <c r="BU684" s="76"/>
      <c r="BV684" s="76"/>
      <c r="BW684" s="76"/>
      <c r="BX684" s="76"/>
      <c r="BY684" s="76"/>
      <c r="BZ684" s="76"/>
      <c r="CA684" s="76"/>
      <c r="CB684" s="76"/>
      <c r="CC684" s="76"/>
      <c r="CD684" s="76"/>
      <c r="CE684" s="76"/>
      <c r="CF684" s="76"/>
      <c r="CG684" s="76"/>
      <c r="CH684" s="76"/>
      <c r="CI684" s="76"/>
      <c r="CJ684" s="76"/>
      <c r="CK684" s="76"/>
      <c r="CL684" s="76"/>
      <c r="CM684" s="76"/>
      <c r="CN684" s="76"/>
      <c r="CO684" s="76"/>
      <c r="CP684" s="76"/>
      <c r="CQ684" s="76"/>
      <c r="CR684" s="76"/>
      <c r="CS684" s="76"/>
      <c r="CT684" s="76"/>
      <c r="CU684" s="76"/>
      <c r="CV684" s="76"/>
      <c r="CW684" s="76"/>
      <c r="CX684" s="76"/>
      <c r="CY684" s="76"/>
      <c r="CZ684" s="76"/>
      <c r="DA684" s="76"/>
      <c r="DB684" s="76"/>
      <c r="DC684" s="76"/>
      <c r="DD684" s="76"/>
      <c r="DE684" s="76"/>
      <c r="DF684" s="76"/>
      <c r="DG684" s="76"/>
      <c r="DH684" s="76"/>
      <c r="DI684" s="76"/>
      <c r="DJ684" s="76"/>
      <c r="DK684" s="76"/>
      <c r="DL684" s="76"/>
      <c r="DM684" s="76"/>
      <c r="DN684" s="76"/>
      <c r="DO684" s="76"/>
      <c r="DP684" s="76"/>
      <c r="DQ684" s="76"/>
      <c r="DR684" s="76"/>
      <c r="DS684" s="76"/>
      <c r="DT684" s="76"/>
      <c r="DU684" s="76"/>
      <c r="DV684" s="76"/>
      <c r="DW684" s="76"/>
      <c r="DX684" s="76"/>
      <c r="DY684" s="76"/>
      <c r="DZ684" s="76"/>
      <c r="EA684" s="76"/>
      <c r="EB684" s="76"/>
      <c r="EC684" s="76"/>
      <c r="ED684" s="76"/>
      <c r="EE684" s="76"/>
      <c r="EF684" s="76"/>
      <c r="EG684" s="76"/>
      <c r="EH684" s="76"/>
      <c r="EI684" s="76"/>
      <c r="EJ684" s="76"/>
      <c r="EK684" s="76"/>
      <c r="EL684" s="76"/>
      <c r="EM684" s="76"/>
      <c r="EN684" s="76"/>
      <c r="EO684" s="76"/>
      <c r="EP684" s="76"/>
      <c r="EQ684" s="76"/>
      <c r="ER684" s="76"/>
      <c r="ES684" s="76"/>
      <c r="ET684" s="76"/>
      <c r="EU684" s="76"/>
      <c r="EV684" s="76"/>
      <c r="EW684" s="76"/>
      <c r="EX684" s="76"/>
      <c r="EY684" s="76"/>
      <c r="EZ684" s="76"/>
      <c r="FA684" s="76"/>
      <c r="FB684" s="76"/>
      <c r="FC684" s="76"/>
      <c r="FD684" s="76"/>
      <c r="FE684" s="76"/>
      <c r="FF684" s="76"/>
      <c r="FG684" s="76"/>
      <c r="FH684" s="76"/>
      <c r="FI684" s="76"/>
      <c r="FJ684" s="76"/>
      <c r="FK684" s="76"/>
      <c r="FL684" s="76"/>
      <c r="FM684" s="76"/>
      <c r="FN684" s="76"/>
      <c r="FO684" s="76"/>
      <c r="FP684" s="76"/>
      <c r="FQ684" s="76"/>
      <c r="FR684" s="76"/>
      <c r="FS684" s="76"/>
      <c r="FT684" s="76"/>
      <c r="FU684" s="76"/>
      <c r="FV684" s="76"/>
      <c r="FW684" s="76"/>
      <c r="FX684" s="76"/>
      <c r="FY684" s="76"/>
      <c r="FZ684" s="76"/>
      <c r="GA684" s="76"/>
      <c r="GB684" s="76"/>
      <c r="GC684" s="76"/>
      <c r="GD684" s="76"/>
      <c r="GE684" s="76"/>
      <c r="GF684" s="76"/>
      <c r="GG684" s="76"/>
      <c r="GH684" s="76"/>
      <c r="GI684" s="76"/>
      <c r="GJ684" s="76"/>
      <c r="GK684" s="76"/>
      <c r="GL684" s="76"/>
      <c r="GM684" s="76"/>
      <c r="GN684" s="76"/>
      <c r="GO684" s="76"/>
      <c r="GP684" s="76"/>
      <c r="GQ684" s="76"/>
      <c r="GR684" s="76"/>
      <c r="GS684" s="76"/>
      <c r="GT684" s="76"/>
      <c r="GU684" s="76"/>
      <c r="GV684" s="76"/>
    </row>
    <row r="685" spans="2:204" s="156" customFormat="1" ht="18.75">
      <c r="B685" s="169">
        <v>678</v>
      </c>
      <c r="C685" s="356">
        <v>44378</v>
      </c>
      <c r="D685" s="354" t="s">
        <v>956</v>
      </c>
      <c r="E685" s="354"/>
      <c r="F685" s="408">
        <v>44403</v>
      </c>
      <c r="G685" s="11">
        <v>1</v>
      </c>
      <c r="H685" s="125" t="s">
        <v>123</v>
      </c>
      <c r="I685" s="125" t="s">
        <v>976</v>
      </c>
      <c r="J685" s="123" t="s">
        <v>151</v>
      </c>
      <c r="K685" s="123" t="s">
        <v>1409</v>
      </c>
      <c r="L685" s="238">
        <v>3.26</v>
      </c>
      <c r="M685" s="238">
        <v>0.26</v>
      </c>
      <c r="N685" s="236">
        <f t="shared" si="38"/>
        <v>3</v>
      </c>
      <c r="O685" s="127">
        <v>44115</v>
      </c>
      <c r="P685" s="42">
        <v>9.6</v>
      </c>
      <c r="Q685" s="337" t="s">
        <v>1282</v>
      </c>
      <c r="R685" s="125" t="s">
        <v>52</v>
      </c>
      <c r="S685" s="125" t="s">
        <v>57</v>
      </c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  <c r="BG685" s="76"/>
      <c r="BH685" s="76"/>
      <c r="BI685" s="76"/>
      <c r="BJ685" s="76"/>
      <c r="BK685" s="76"/>
      <c r="BL685" s="76"/>
      <c r="BM685" s="76"/>
      <c r="BN685" s="76"/>
      <c r="BO685" s="76"/>
      <c r="BP685" s="76"/>
      <c r="BQ685" s="76"/>
      <c r="BR685" s="76"/>
      <c r="BS685" s="76"/>
      <c r="BT685" s="76"/>
      <c r="BU685" s="76"/>
      <c r="BV685" s="76"/>
      <c r="BW685" s="76"/>
      <c r="BX685" s="76"/>
      <c r="BY685" s="76"/>
      <c r="BZ685" s="76"/>
      <c r="CA685" s="76"/>
      <c r="CB685" s="76"/>
      <c r="CC685" s="76"/>
      <c r="CD685" s="76"/>
      <c r="CE685" s="76"/>
      <c r="CF685" s="76"/>
      <c r="CG685" s="76"/>
      <c r="CH685" s="76"/>
      <c r="CI685" s="76"/>
      <c r="CJ685" s="76"/>
      <c r="CK685" s="76"/>
      <c r="CL685" s="76"/>
      <c r="CM685" s="76"/>
      <c r="CN685" s="76"/>
      <c r="CO685" s="76"/>
      <c r="CP685" s="76"/>
      <c r="CQ685" s="76"/>
      <c r="CR685" s="76"/>
      <c r="CS685" s="76"/>
      <c r="CT685" s="76"/>
      <c r="CU685" s="76"/>
      <c r="CV685" s="76"/>
      <c r="CW685" s="76"/>
      <c r="CX685" s="76"/>
      <c r="CY685" s="76"/>
      <c r="CZ685" s="76"/>
      <c r="DA685" s="76"/>
      <c r="DB685" s="76"/>
      <c r="DC685" s="76"/>
      <c r="DD685" s="76"/>
      <c r="DE685" s="76"/>
      <c r="DF685" s="76"/>
      <c r="DG685" s="76"/>
      <c r="DH685" s="76"/>
      <c r="DI685" s="76"/>
      <c r="DJ685" s="76"/>
      <c r="DK685" s="76"/>
      <c r="DL685" s="76"/>
      <c r="DM685" s="76"/>
      <c r="DN685" s="76"/>
      <c r="DO685" s="76"/>
      <c r="DP685" s="76"/>
      <c r="DQ685" s="76"/>
      <c r="DR685" s="76"/>
      <c r="DS685" s="76"/>
      <c r="DT685" s="76"/>
      <c r="DU685" s="76"/>
      <c r="DV685" s="76"/>
      <c r="DW685" s="76"/>
      <c r="DX685" s="76"/>
      <c r="DY685" s="76"/>
      <c r="DZ685" s="76"/>
      <c r="EA685" s="76"/>
      <c r="EB685" s="76"/>
      <c r="EC685" s="76"/>
      <c r="ED685" s="76"/>
      <c r="EE685" s="76"/>
      <c r="EF685" s="76"/>
      <c r="EG685" s="76"/>
      <c r="EH685" s="76"/>
      <c r="EI685" s="76"/>
      <c r="EJ685" s="76"/>
      <c r="EK685" s="76"/>
      <c r="EL685" s="76"/>
      <c r="EM685" s="76"/>
      <c r="EN685" s="76"/>
      <c r="EO685" s="76"/>
      <c r="EP685" s="76"/>
      <c r="EQ685" s="76"/>
      <c r="ER685" s="76"/>
      <c r="ES685" s="76"/>
      <c r="ET685" s="76"/>
      <c r="EU685" s="76"/>
      <c r="EV685" s="76"/>
      <c r="EW685" s="76"/>
      <c r="EX685" s="76"/>
      <c r="EY685" s="76"/>
      <c r="EZ685" s="76"/>
      <c r="FA685" s="76"/>
      <c r="FB685" s="76"/>
      <c r="FC685" s="76"/>
      <c r="FD685" s="76"/>
      <c r="FE685" s="76"/>
      <c r="FF685" s="76"/>
      <c r="FG685" s="76"/>
      <c r="FH685" s="76"/>
      <c r="FI685" s="76"/>
      <c r="FJ685" s="76"/>
      <c r="FK685" s="76"/>
      <c r="FL685" s="76"/>
      <c r="FM685" s="76"/>
      <c r="FN685" s="76"/>
      <c r="FO685" s="76"/>
      <c r="FP685" s="76"/>
      <c r="FQ685" s="76"/>
      <c r="FR685" s="76"/>
      <c r="FS685" s="76"/>
      <c r="FT685" s="76"/>
      <c r="FU685" s="76"/>
      <c r="FV685" s="76"/>
      <c r="FW685" s="76"/>
      <c r="FX685" s="76"/>
      <c r="FY685" s="76"/>
      <c r="FZ685" s="76"/>
      <c r="GA685" s="76"/>
      <c r="GB685" s="76"/>
      <c r="GC685" s="76"/>
      <c r="GD685" s="76"/>
      <c r="GE685" s="76"/>
      <c r="GF685" s="76"/>
      <c r="GG685" s="76"/>
      <c r="GH685" s="76"/>
      <c r="GI685" s="76"/>
      <c r="GJ685" s="76"/>
      <c r="GK685" s="76"/>
      <c r="GL685" s="76"/>
      <c r="GM685" s="76"/>
      <c r="GN685" s="76"/>
      <c r="GO685" s="76"/>
      <c r="GP685" s="76"/>
      <c r="GQ685" s="76"/>
      <c r="GR685" s="76"/>
      <c r="GS685" s="76"/>
      <c r="GT685" s="76"/>
      <c r="GU685" s="76"/>
      <c r="GV685" s="76"/>
    </row>
    <row r="686" spans="2:204" s="156" customFormat="1" ht="18.75">
      <c r="B686" s="169">
        <v>679</v>
      </c>
      <c r="C686" s="356">
        <v>44378</v>
      </c>
      <c r="D686" s="354" t="s">
        <v>956</v>
      </c>
      <c r="E686" s="354"/>
      <c r="F686" s="408">
        <v>44403</v>
      </c>
      <c r="G686" s="166">
        <v>1</v>
      </c>
      <c r="H686" s="190" t="s">
        <v>143</v>
      </c>
      <c r="I686" s="190" t="s">
        <v>1053</v>
      </c>
      <c r="J686" s="123" t="s">
        <v>619</v>
      </c>
      <c r="K686" s="123" t="s">
        <v>1293</v>
      </c>
      <c r="L686" s="238">
        <v>4.4800000000000004</v>
      </c>
      <c r="M686" s="238">
        <v>4.18</v>
      </c>
      <c r="N686" s="236">
        <f t="shared" si="38"/>
        <v>0.30000000000000071</v>
      </c>
      <c r="O686" s="127">
        <v>44127</v>
      </c>
      <c r="P686" s="42">
        <v>9.1999999999999993</v>
      </c>
      <c r="Q686" s="337" t="s">
        <v>1282</v>
      </c>
      <c r="R686" s="125" t="s">
        <v>52</v>
      </c>
      <c r="S686" s="125" t="s">
        <v>109</v>
      </c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  <c r="AF686" s="76"/>
      <c r="AG686" s="76"/>
      <c r="AH686" s="76"/>
      <c r="AI686" s="76"/>
      <c r="AJ686" s="76"/>
      <c r="AK686" s="76"/>
      <c r="AL686" s="76"/>
      <c r="AM686" s="76"/>
      <c r="AN686" s="76"/>
      <c r="AO686" s="76"/>
      <c r="AP686" s="76"/>
      <c r="AQ686" s="76"/>
      <c r="AR686" s="76"/>
      <c r="AS686" s="76"/>
      <c r="AT686" s="76"/>
      <c r="AU686" s="76"/>
      <c r="AV686" s="76"/>
      <c r="AW686" s="76"/>
      <c r="AX686" s="76"/>
      <c r="AY686" s="76"/>
      <c r="AZ686" s="76"/>
      <c r="BA686" s="76"/>
      <c r="BB686" s="76"/>
      <c r="BC686" s="76"/>
      <c r="BD686" s="76"/>
      <c r="BE686" s="76"/>
      <c r="BF686" s="76"/>
      <c r="BG686" s="76"/>
      <c r="BH686" s="76"/>
      <c r="BI686" s="76"/>
      <c r="BJ686" s="76"/>
      <c r="BK686" s="76"/>
      <c r="BL686" s="76"/>
      <c r="BM686" s="76"/>
      <c r="BN686" s="76"/>
      <c r="BO686" s="76"/>
      <c r="BP686" s="76"/>
      <c r="BQ686" s="76"/>
      <c r="BR686" s="76"/>
      <c r="BS686" s="76"/>
      <c r="BT686" s="76"/>
      <c r="BU686" s="76"/>
      <c r="BV686" s="76"/>
      <c r="BW686" s="76"/>
      <c r="BX686" s="76"/>
      <c r="BY686" s="76"/>
      <c r="BZ686" s="76"/>
      <c r="CA686" s="76"/>
      <c r="CB686" s="76"/>
      <c r="CC686" s="76"/>
      <c r="CD686" s="76"/>
      <c r="CE686" s="76"/>
      <c r="CF686" s="76"/>
      <c r="CG686" s="76"/>
      <c r="CH686" s="76"/>
      <c r="CI686" s="76"/>
      <c r="CJ686" s="76"/>
      <c r="CK686" s="76"/>
      <c r="CL686" s="76"/>
      <c r="CM686" s="76"/>
      <c r="CN686" s="76"/>
      <c r="CO686" s="76"/>
      <c r="CP686" s="76"/>
      <c r="CQ686" s="76"/>
      <c r="CR686" s="76"/>
      <c r="CS686" s="76"/>
      <c r="CT686" s="76"/>
      <c r="CU686" s="76"/>
      <c r="CV686" s="76"/>
      <c r="CW686" s="76"/>
      <c r="CX686" s="76"/>
      <c r="CY686" s="76"/>
      <c r="CZ686" s="76"/>
      <c r="DA686" s="76"/>
      <c r="DB686" s="76"/>
      <c r="DC686" s="76"/>
      <c r="DD686" s="76"/>
      <c r="DE686" s="76"/>
      <c r="DF686" s="76"/>
      <c r="DG686" s="76"/>
      <c r="DH686" s="76"/>
      <c r="DI686" s="76"/>
      <c r="DJ686" s="76"/>
      <c r="DK686" s="76"/>
      <c r="DL686" s="76"/>
      <c r="DM686" s="76"/>
      <c r="DN686" s="76"/>
      <c r="DO686" s="76"/>
      <c r="DP686" s="76"/>
      <c r="DQ686" s="76"/>
      <c r="DR686" s="76"/>
      <c r="DS686" s="76"/>
      <c r="DT686" s="76"/>
      <c r="DU686" s="76"/>
      <c r="DV686" s="76"/>
      <c r="DW686" s="76"/>
      <c r="DX686" s="76"/>
      <c r="DY686" s="76"/>
      <c r="DZ686" s="76"/>
      <c r="EA686" s="76"/>
      <c r="EB686" s="76"/>
      <c r="EC686" s="76"/>
      <c r="ED686" s="76"/>
      <c r="EE686" s="76"/>
      <c r="EF686" s="76"/>
      <c r="EG686" s="76"/>
      <c r="EH686" s="76"/>
      <c r="EI686" s="76"/>
      <c r="EJ686" s="76"/>
      <c r="EK686" s="76"/>
      <c r="EL686" s="76"/>
      <c r="EM686" s="76"/>
      <c r="EN686" s="76"/>
      <c r="EO686" s="76"/>
      <c r="EP686" s="76"/>
      <c r="EQ686" s="76"/>
      <c r="ER686" s="76"/>
      <c r="ES686" s="76"/>
      <c r="ET686" s="76"/>
      <c r="EU686" s="76"/>
      <c r="EV686" s="76"/>
      <c r="EW686" s="76"/>
      <c r="EX686" s="76"/>
      <c r="EY686" s="76"/>
      <c r="EZ686" s="76"/>
      <c r="FA686" s="76"/>
      <c r="FB686" s="76"/>
      <c r="FC686" s="76"/>
      <c r="FD686" s="76"/>
      <c r="FE686" s="76"/>
      <c r="FF686" s="76"/>
      <c r="FG686" s="76"/>
      <c r="FH686" s="76"/>
      <c r="FI686" s="76"/>
      <c r="FJ686" s="76"/>
      <c r="FK686" s="76"/>
      <c r="FL686" s="76"/>
      <c r="FM686" s="76"/>
      <c r="FN686" s="76"/>
      <c r="FO686" s="76"/>
      <c r="FP686" s="76"/>
      <c r="FQ686" s="76"/>
      <c r="FR686" s="76"/>
      <c r="FS686" s="76"/>
      <c r="FT686" s="76"/>
      <c r="FU686" s="76"/>
      <c r="FV686" s="76"/>
      <c r="FW686" s="76"/>
      <c r="FX686" s="76"/>
      <c r="FY686" s="76"/>
      <c r="FZ686" s="76"/>
      <c r="GA686" s="76"/>
      <c r="GB686" s="76"/>
      <c r="GC686" s="76"/>
      <c r="GD686" s="76"/>
      <c r="GE686" s="76"/>
      <c r="GF686" s="76"/>
      <c r="GG686" s="76"/>
      <c r="GH686" s="76"/>
      <c r="GI686" s="76"/>
      <c r="GJ686" s="76"/>
      <c r="GK686" s="76"/>
      <c r="GL686" s="76"/>
      <c r="GM686" s="76"/>
      <c r="GN686" s="76"/>
      <c r="GO686" s="76"/>
      <c r="GP686" s="76"/>
      <c r="GQ686" s="76"/>
      <c r="GR686" s="76"/>
      <c r="GS686" s="76"/>
      <c r="GT686" s="76"/>
      <c r="GU686" s="76"/>
      <c r="GV686" s="76"/>
    </row>
    <row r="687" spans="2:204" s="156" customFormat="1" ht="18.75">
      <c r="B687" s="169">
        <v>680</v>
      </c>
      <c r="C687" s="356">
        <v>44378</v>
      </c>
      <c r="D687" s="354" t="s">
        <v>956</v>
      </c>
      <c r="E687" s="354"/>
      <c r="F687" s="408">
        <v>44403</v>
      </c>
      <c r="G687" s="166">
        <v>1</v>
      </c>
      <c r="H687" s="190" t="s">
        <v>143</v>
      </c>
      <c r="I687" s="190" t="s">
        <v>1053</v>
      </c>
      <c r="J687" s="123" t="s">
        <v>619</v>
      </c>
      <c r="K687" s="123" t="s">
        <v>1411</v>
      </c>
      <c r="L687" s="238">
        <v>3.34</v>
      </c>
      <c r="M687" s="238">
        <v>3.34</v>
      </c>
      <c r="N687" s="236">
        <f t="shared" si="38"/>
        <v>0</v>
      </c>
      <c r="O687" s="127">
        <v>44137</v>
      </c>
      <c r="P687" s="42">
        <v>8.8666666666666671</v>
      </c>
      <c r="Q687" s="337" t="s">
        <v>1282</v>
      </c>
      <c r="R687" s="125" t="s">
        <v>52</v>
      </c>
      <c r="S687" s="125" t="s">
        <v>109</v>
      </c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  <c r="AF687" s="76"/>
      <c r="AG687" s="76"/>
      <c r="AH687" s="76"/>
      <c r="AI687" s="76"/>
      <c r="AJ687" s="76"/>
      <c r="AK687" s="76"/>
      <c r="AL687" s="76"/>
      <c r="AM687" s="76"/>
      <c r="AN687" s="76"/>
      <c r="AO687" s="76"/>
      <c r="AP687" s="76"/>
      <c r="AQ687" s="76"/>
      <c r="AR687" s="76"/>
      <c r="AS687" s="76"/>
      <c r="AT687" s="76"/>
      <c r="AU687" s="76"/>
      <c r="AV687" s="76"/>
      <c r="AW687" s="76"/>
      <c r="AX687" s="76"/>
      <c r="AY687" s="76"/>
      <c r="AZ687" s="76"/>
      <c r="BA687" s="76"/>
      <c r="BB687" s="76"/>
      <c r="BC687" s="76"/>
      <c r="BD687" s="76"/>
      <c r="BE687" s="76"/>
      <c r="BF687" s="76"/>
      <c r="BG687" s="76"/>
      <c r="BH687" s="76"/>
      <c r="BI687" s="76"/>
      <c r="BJ687" s="76"/>
      <c r="BK687" s="76"/>
      <c r="BL687" s="76"/>
      <c r="BM687" s="76"/>
      <c r="BN687" s="76"/>
      <c r="BO687" s="76"/>
      <c r="BP687" s="76"/>
      <c r="BQ687" s="76"/>
      <c r="BR687" s="76"/>
      <c r="BS687" s="76"/>
      <c r="BT687" s="76"/>
      <c r="BU687" s="76"/>
      <c r="BV687" s="76"/>
      <c r="BW687" s="76"/>
      <c r="BX687" s="76"/>
      <c r="BY687" s="76"/>
      <c r="BZ687" s="76"/>
      <c r="CA687" s="76"/>
      <c r="CB687" s="76"/>
      <c r="CC687" s="76"/>
      <c r="CD687" s="76"/>
      <c r="CE687" s="76"/>
      <c r="CF687" s="76"/>
      <c r="CG687" s="76"/>
      <c r="CH687" s="76"/>
      <c r="CI687" s="76"/>
      <c r="CJ687" s="76"/>
      <c r="CK687" s="76"/>
      <c r="CL687" s="76"/>
      <c r="CM687" s="76"/>
      <c r="CN687" s="76"/>
      <c r="CO687" s="76"/>
      <c r="CP687" s="76"/>
      <c r="CQ687" s="76"/>
      <c r="CR687" s="76"/>
      <c r="CS687" s="76"/>
      <c r="CT687" s="76"/>
      <c r="CU687" s="76"/>
      <c r="CV687" s="76"/>
      <c r="CW687" s="76"/>
      <c r="CX687" s="76"/>
      <c r="CY687" s="76"/>
      <c r="CZ687" s="76"/>
      <c r="DA687" s="76"/>
      <c r="DB687" s="76"/>
      <c r="DC687" s="76"/>
      <c r="DD687" s="76"/>
      <c r="DE687" s="76"/>
      <c r="DF687" s="76"/>
      <c r="DG687" s="76"/>
      <c r="DH687" s="76"/>
      <c r="DI687" s="76"/>
      <c r="DJ687" s="76"/>
      <c r="DK687" s="76"/>
      <c r="DL687" s="76"/>
      <c r="DM687" s="76"/>
      <c r="DN687" s="76"/>
      <c r="DO687" s="76"/>
      <c r="DP687" s="76"/>
      <c r="DQ687" s="76"/>
      <c r="DR687" s="76"/>
      <c r="DS687" s="76"/>
      <c r="DT687" s="76"/>
      <c r="DU687" s="76"/>
      <c r="DV687" s="76"/>
      <c r="DW687" s="76"/>
      <c r="DX687" s="76"/>
      <c r="DY687" s="76"/>
      <c r="DZ687" s="76"/>
      <c r="EA687" s="76"/>
      <c r="EB687" s="76"/>
      <c r="EC687" s="76"/>
      <c r="ED687" s="76"/>
      <c r="EE687" s="76"/>
      <c r="EF687" s="76"/>
      <c r="EG687" s="76"/>
      <c r="EH687" s="76"/>
      <c r="EI687" s="76"/>
      <c r="EJ687" s="76"/>
      <c r="EK687" s="76"/>
      <c r="EL687" s="76"/>
      <c r="EM687" s="76"/>
      <c r="EN687" s="76"/>
      <c r="EO687" s="76"/>
      <c r="EP687" s="76"/>
      <c r="EQ687" s="76"/>
      <c r="ER687" s="76"/>
      <c r="ES687" s="76"/>
      <c r="ET687" s="76"/>
      <c r="EU687" s="76"/>
      <c r="EV687" s="76"/>
      <c r="EW687" s="76"/>
      <c r="EX687" s="76"/>
      <c r="EY687" s="76"/>
      <c r="EZ687" s="76"/>
      <c r="FA687" s="76"/>
      <c r="FB687" s="76"/>
      <c r="FC687" s="76"/>
      <c r="FD687" s="76"/>
      <c r="FE687" s="76"/>
      <c r="FF687" s="76"/>
      <c r="FG687" s="76"/>
      <c r="FH687" s="76"/>
      <c r="FI687" s="76"/>
      <c r="FJ687" s="76"/>
      <c r="FK687" s="76"/>
      <c r="FL687" s="76"/>
      <c r="FM687" s="76"/>
      <c r="FN687" s="76"/>
      <c r="FO687" s="76"/>
      <c r="FP687" s="76"/>
      <c r="FQ687" s="76"/>
      <c r="FR687" s="76"/>
      <c r="FS687" s="76"/>
      <c r="FT687" s="76"/>
      <c r="FU687" s="76"/>
      <c r="FV687" s="76"/>
      <c r="FW687" s="76"/>
      <c r="FX687" s="76"/>
      <c r="FY687" s="76"/>
      <c r="FZ687" s="76"/>
      <c r="GA687" s="76"/>
      <c r="GB687" s="76"/>
      <c r="GC687" s="76"/>
      <c r="GD687" s="76"/>
      <c r="GE687" s="76"/>
      <c r="GF687" s="76"/>
      <c r="GG687" s="76"/>
      <c r="GH687" s="76"/>
      <c r="GI687" s="76"/>
      <c r="GJ687" s="76"/>
      <c r="GK687" s="76"/>
      <c r="GL687" s="76"/>
      <c r="GM687" s="76"/>
      <c r="GN687" s="76"/>
      <c r="GO687" s="76"/>
      <c r="GP687" s="76"/>
      <c r="GQ687" s="76"/>
      <c r="GR687" s="76"/>
      <c r="GS687" s="76"/>
      <c r="GT687" s="76"/>
      <c r="GU687" s="76"/>
      <c r="GV687" s="76"/>
    </row>
    <row r="688" spans="2:204" s="156" customFormat="1" ht="18.75">
      <c r="B688" s="169">
        <v>681</v>
      </c>
      <c r="C688" s="356">
        <v>44378</v>
      </c>
      <c r="D688" s="354" t="s">
        <v>956</v>
      </c>
      <c r="E688" s="354"/>
      <c r="F688" s="408">
        <v>44403</v>
      </c>
      <c r="G688" s="166">
        <v>2</v>
      </c>
      <c r="H688" s="125" t="s">
        <v>40</v>
      </c>
      <c r="I688" s="125" t="s">
        <v>390</v>
      </c>
      <c r="J688" s="123" t="s">
        <v>48</v>
      </c>
      <c r="K688" s="123" t="s">
        <v>49</v>
      </c>
      <c r="L688" s="238">
        <v>2.99</v>
      </c>
      <c r="M688" s="238">
        <v>2.99</v>
      </c>
      <c r="N688" s="236">
        <f t="shared" si="38"/>
        <v>0</v>
      </c>
      <c r="O688" s="127">
        <v>44111</v>
      </c>
      <c r="P688" s="42">
        <v>9.7333333333333325</v>
      </c>
      <c r="Q688" s="337" t="s">
        <v>1282</v>
      </c>
      <c r="R688" s="125" t="s">
        <v>52</v>
      </c>
      <c r="S688" s="125" t="s">
        <v>747</v>
      </c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  <c r="AF688" s="76"/>
      <c r="AG688" s="76"/>
      <c r="AH688" s="76"/>
      <c r="AI688" s="76"/>
      <c r="AJ688" s="76"/>
      <c r="AK688" s="76"/>
      <c r="AL688" s="76"/>
      <c r="AM688" s="76"/>
      <c r="AN688" s="76"/>
      <c r="AO688" s="76"/>
      <c r="AP688" s="76"/>
      <c r="AQ688" s="76"/>
      <c r="AR688" s="76"/>
      <c r="AS688" s="76"/>
      <c r="AT688" s="76"/>
      <c r="AU688" s="76"/>
      <c r="AV688" s="76"/>
      <c r="AW688" s="76"/>
      <c r="AX688" s="76"/>
      <c r="AY688" s="76"/>
      <c r="AZ688" s="76"/>
      <c r="BA688" s="76"/>
      <c r="BB688" s="76"/>
      <c r="BC688" s="76"/>
      <c r="BD688" s="76"/>
      <c r="BE688" s="76"/>
      <c r="BF688" s="76"/>
      <c r="BG688" s="76"/>
      <c r="BH688" s="76"/>
      <c r="BI688" s="76"/>
      <c r="BJ688" s="76"/>
      <c r="BK688" s="76"/>
      <c r="BL688" s="76"/>
      <c r="BM688" s="76"/>
      <c r="BN688" s="76"/>
      <c r="BO688" s="76"/>
      <c r="BP688" s="76"/>
      <c r="BQ688" s="76"/>
      <c r="BR688" s="76"/>
      <c r="BS688" s="76"/>
      <c r="BT688" s="76"/>
      <c r="BU688" s="76"/>
      <c r="BV688" s="76"/>
      <c r="BW688" s="76"/>
      <c r="BX688" s="76"/>
      <c r="BY688" s="76"/>
      <c r="BZ688" s="76"/>
      <c r="CA688" s="76"/>
      <c r="CB688" s="76"/>
      <c r="CC688" s="76"/>
      <c r="CD688" s="76"/>
      <c r="CE688" s="76"/>
      <c r="CF688" s="76"/>
      <c r="CG688" s="76"/>
      <c r="CH688" s="76"/>
      <c r="CI688" s="76"/>
      <c r="CJ688" s="76"/>
      <c r="CK688" s="76"/>
      <c r="CL688" s="76"/>
      <c r="CM688" s="76"/>
      <c r="CN688" s="76"/>
      <c r="CO688" s="76"/>
      <c r="CP688" s="76"/>
      <c r="CQ688" s="76"/>
      <c r="CR688" s="76"/>
      <c r="CS688" s="76"/>
      <c r="CT688" s="76"/>
      <c r="CU688" s="76"/>
      <c r="CV688" s="76"/>
      <c r="CW688" s="76"/>
      <c r="CX688" s="76"/>
      <c r="CY688" s="76"/>
      <c r="CZ688" s="76"/>
      <c r="DA688" s="76"/>
      <c r="DB688" s="76"/>
      <c r="DC688" s="76"/>
      <c r="DD688" s="76"/>
      <c r="DE688" s="76"/>
      <c r="DF688" s="76"/>
      <c r="DG688" s="76"/>
      <c r="DH688" s="76"/>
      <c r="DI688" s="76"/>
      <c r="DJ688" s="76"/>
      <c r="DK688" s="76"/>
      <c r="DL688" s="76"/>
      <c r="DM688" s="76"/>
      <c r="DN688" s="76"/>
      <c r="DO688" s="76"/>
      <c r="DP688" s="76"/>
      <c r="DQ688" s="76"/>
      <c r="DR688" s="76"/>
      <c r="DS688" s="76"/>
      <c r="DT688" s="76"/>
      <c r="DU688" s="76"/>
      <c r="DV688" s="76"/>
      <c r="DW688" s="76"/>
      <c r="DX688" s="76"/>
      <c r="DY688" s="76"/>
      <c r="DZ688" s="76"/>
      <c r="EA688" s="76"/>
      <c r="EB688" s="76"/>
      <c r="EC688" s="76"/>
      <c r="ED688" s="76"/>
      <c r="EE688" s="76"/>
      <c r="EF688" s="76"/>
      <c r="EG688" s="76"/>
      <c r="EH688" s="76"/>
      <c r="EI688" s="76"/>
      <c r="EJ688" s="76"/>
      <c r="EK688" s="76"/>
      <c r="EL688" s="76"/>
      <c r="EM688" s="76"/>
      <c r="EN688" s="76"/>
      <c r="EO688" s="76"/>
      <c r="EP688" s="76"/>
      <c r="EQ688" s="76"/>
      <c r="ER688" s="76"/>
      <c r="ES688" s="76"/>
      <c r="ET688" s="76"/>
      <c r="EU688" s="76"/>
      <c r="EV688" s="76"/>
      <c r="EW688" s="76"/>
      <c r="EX688" s="76"/>
      <c r="EY688" s="76"/>
      <c r="EZ688" s="76"/>
      <c r="FA688" s="76"/>
      <c r="FB688" s="76"/>
      <c r="FC688" s="76"/>
      <c r="FD688" s="76"/>
      <c r="FE688" s="76"/>
      <c r="FF688" s="76"/>
      <c r="FG688" s="76"/>
      <c r="FH688" s="76"/>
      <c r="FI688" s="76"/>
      <c r="FJ688" s="76"/>
      <c r="FK688" s="76"/>
      <c r="FL688" s="76"/>
      <c r="FM688" s="76"/>
      <c r="FN688" s="76"/>
      <c r="FO688" s="76"/>
      <c r="FP688" s="76"/>
      <c r="FQ688" s="76"/>
      <c r="FR688" s="76"/>
      <c r="FS688" s="76"/>
      <c r="FT688" s="76"/>
      <c r="FU688" s="76"/>
      <c r="FV688" s="76"/>
      <c r="FW688" s="76"/>
      <c r="FX688" s="76"/>
      <c r="FY688" s="76"/>
      <c r="FZ688" s="76"/>
      <c r="GA688" s="76"/>
      <c r="GB688" s="76"/>
      <c r="GC688" s="76"/>
      <c r="GD688" s="76"/>
      <c r="GE688" s="76"/>
      <c r="GF688" s="76"/>
      <c r="GG688" s="76"/>
      <c r="GH688" s="76"/>
      <c r="GI688" s="76"/>
      <c r="GJ688" s="76"/>
      <c r="GK688" s="76"/>
      <c r="GL688" s="76"/>
      <c r="GM688" s="76"/>
      <c r="GN688" s="76"/>
      <c r="GO688" s="76"/>
      <c r="GP688" s="76"/>
      <c r="GQ688" s="76"/>
      <c r="GR688" s="76"/>
      <c r="GS688" s="76"/>
      <c r="GT688" s="76"/>
      <c r="GU688" s="76"/>
      <c r="GV688" s="76"/>
    </row>
    <row r="689" spans="2:204" s="156" customFormat="1" ht="18.75">
      <c r="B689" s="169">
        <v>682</v>
      </c>
      <c r="C689" s="356">
        <v>44378</v>
      </c>
      <c r="D689" s="354" t="s">
        <v>956</v>
      </c>
      <c r="E689" s="354"/>
      <c r="F689" s="408">
        <v>44403</v>
      </c>
      <c r="G689" s="166">
        <v>2</v>
      </c>
      <c r="H689" s="125" t="s">
        <v>390</v>
      </c>
      <c r="I689" s="125" t="s">
        <v>71</v>
      </c>
      <c r="J689" s="123" t="s">
        <v>48</v>
      </c>
      <c r="K689" s="123" t="s">
        <v>404</v>
      </c>
      <c r="L689" s="238">
        <v>6.05</v>
      </c>
      <c r="M689" s="238">
        <v>0.1</v>
      </c>
      <c r="N689" s="236">
        <f t="shared" si="38"/>
        <v>5.95</v>
      </c>
      <c r="O689" s="127">
        <v>44130</v>
      </c>
      <c r="P689" s="42">
        <v>9.1</v>
      </c>
      <c r="Q689" s="337" t="s">
        <v>1282</v>
      </c>
      <c r="R689" s="125" t="s">
        <v>52</v>
      </c>
      <c r="S689" s="125" t="s">
        <v>747</v>
      </c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  <c r="AF689" s="76"/>
      <c r="AG689" s="76"/>
      <c r="AH689" s="76"/>
      <c r="AI689" s="76"/>
      <c r="AJ689" s="76"/>
      <c r="AK689" s="76"/>
      <c r="AL689" s="76"/>
      <c r="AM689" s="76"/>
      <c r="AN689" s="76"/>
      <c r="AO689" s="76"/>
      <c r="AP689" s="76"/>
      <c r="AQ689" s="76"/>
      <c r="AR689" s="76"/>
      <c r="AS689" s="76"/>
      <c r="AT689" s="76"/>
      <c r="AU689" s="76"/>
      <c r="AV689" s="76"/>
      <c r="AW689" s="76"/>
      <c r="AX689" s="76"/>
      <c r="AY689" s="76"/>
      <c r="AZ689" s="76"/>
      <c r="BA689" s="76"/>
      <c r="BB689" s="76"/>
      <c r="BC689" s="76"/>
      <c r="BD689" s="76"/>
      <c r="BE689" s="76"/>
      <c r="BF689" s="76"/>
      <c r="BG689" s="76"/>
      <c r="BH689" s="76"/>
      <c r="BI689" s="76"/>
      <c r="BJ689" s="76"/>
      <c r="BK689" s="76"/>
      <c r="BL689" s="76"/>
      <c r="BM689" s="76"/>
      <c r="BN689" s="76"/>
      <c r="BO689" s="76"/>
      <c r="BP689" s="76"/>
      <c r="BQ689" s="76"/>
      <c r="BR689" s="76"/>
      <c r="BS689" s="76"/>
      <c r="BT689" s="76"/>
      <c r="BU689" s="76"/>
      <c r="BV689" s="76"/>
      <c r="BW689" s="76"/>
      <c r="BX689" s="76"/>
      <c r="BY689" s="76"/>
      <c r="BZ689" s="76"/>
      <c r="CA689" s="76"/>
      <c r="CB689" s="76"/>
      <c r="CC689" s="76"/>
      <c r="CD689" s="76"/>
      <c r="CE689" s="76"/>
      <c r="CF689" s="76"/>
      <c r="CG689" s="76"/>
      <c r="CH689" s="76"/>
      <c r="CI689" s="76"/>
      <c r="CJ689" s="76"/>
      <c r="CK689" s="76"/>
      <c r="CL689" s="76"/>
      <c r="CM689" s="76"/>
      <c r="CN689" s="76"/>
      <c r="CO689" s="76"/>
      <c r="CP689" s="76"/>
      <c r="CQ689" s="76"/>
      <c r="CR689" s="76"/>
      <c r="CS689" s="76"/>
      <c r="CT689" s="76"/>
      <c r="CU689" s="76"/>
      <c r="CV689" s="76"/>
      <c r="CW689" s="76"/>
      <c r="CX689" s="76"/>
      <c r="CY689" s="76"/>
      <c r="CZ689" s="76"/>
      <c r="DA689" s="76"/>
      <c r="DB689" s="76"/>
      <c r="DC689" s="76"/>
      <c r="DD689" s="76"/>
      <c r="DE689" s="76"/>
      <c r="DF689" s="76"/>
      <c r="DG689" s="76"/>
      <c r="DH689" s="76"/>
      <c r="DI689" s="76"/>
      <c r="DJ689" s="76"/>
      <c r="DK689" s="76"/>
      <c r="DL689" s="76"/>
      <c r="DM689" s="76"/>
      <c r="DN689" s="76"/>
      <c r="DO689" s="76"/>
      <c r="DP689" s="76"/>
      <c r="DQ689" s="76"/>
      <c r="DR689" s="76"/>
      <c r="DS689" s="76"/>
      <c r="DT689" s="76"/>
      <c r="DU689" s="76"/>
      <c r="DV689" s="76"/>
      <c r="DW689" s="76"/>
      <c r="DX689" s="76"/>
      <c r="DY689" s="76"/>
      <c r="DZ689" s="76"/>
      <c r="EA689" s="76"/>
      <c r="EB689" s="76"/>
      <c r="EC689" s="76"/>
      <c r="ED689" s="76"/>
      <c r="EE689" s="76"/>
      <c r="EF689" s="76"/>
      <c r="EG689" s="76"/>
      <c r="EH689" s="76"/>
      <c r="EI689" s="76"/>
      <c r="EJ689" s="76"/>
      <c r="EK689" s="76"/>
      <c r="EL689" s="76"/>
      <c r="EM689" s="76"/>
      <c r="EN689" s="76"/>
      <c r="EO689" s="76"/>
      <c r="EP689" s="76"/>
      <c r="EQ689" s="76"/>
      <c r="ER689" s="76"/>
      <c r="ES689" s="76"/>
      <c r="ET689" s="76"/>
      <c r="EU689" s="76"/>
      <c r="EV689" s="76"/>
      <c r="EW689" s="76"/>
      <c r="EX689" s="76"/>
      <c r="EY689" s="76"/>
      <c r="EZ689" s="76"/>
      <c r="FA689" s="76"/>
      <c r="FB689" s="76"/>
      <c r="FC689" s="76"/>
      <c r="FD689" s="76"/>
      <c r="FE689" s="76"/>
      <c r="FF689" s="76"/>
      <c r="FG689" s="76"/>
      <c r="FH689" s="76"/>
      <c r="FI689" s="76"/>
      <c r="FJ689" s="76"/>
      <c r="FK689" s="76"/>
      <c r="FL689" s="76"/>
      <c r="FM689" s="76"/>
      <c r="FN689" s="76"/>
      <c r="FO689" s="76"/>
      <c r="FP689" s="76"/>
      <c r="FQ689" s="76"/>
      <c r="FR689" s="76"/>
      <c r="FS689" s="76"/>
      <c r="FT689" s="76"/>
      <c r="FU689" s="76"/>
      <c r="FV689" s="76"/>
      <c r="FW689" s="76"/>
      <c r="FX689" s="76"/>
      <c r="FY689" s="76"/>
      <c r="FZ689" s="76"/>
      <c r="GA689" s="76"/>
      <c r="GB689" s="76"/>
      <c r="GC689" s="76"/>
      <c r="GD689" s="76"/>
      <c r="GE689" s="76"/>
      <c r="GF689" s="76"/>
      <c r="GG689" s="76"/>
      <c r="GH689" s="76"/>
      <c r="GI689" s="76"/>
      <c r="GJ689" s="76"/>
      <c r="GK689" s="76"/>
      <c r="GL689" s="76"/>
      <c r="GM689" s="76"/>
      <c r="GN689" s="76"/>
      <c r="GO689" s="76"/>
      <c r="GP689" s="76"/>
      <c r="GQ689" s="76"/>
      <c r="GR689" s="76"/>
      <c r="GS689" s="76"/>
      <c r="GT689" s="76"/>
      <c r="GU689" s="76"/>
      <c r="GV689" s="76"/>
    </row>
    <row r="690" spans="2:204" s="156" customFormat="1" ht="18.75">
      <c r="B690" s="169">
        <v>683</v>
      </c>
      <c r="C690" s="356">
        <v>44378</v>
      </c>
      <c r="D690" s="354" t="s">
        <v>956</v>
      </c>
      <c r="E690" s="354"/>
      <c r="F690" s="408">
        <v>44403</v>
      </c>
      <c r="G690" s="166">
        <v>3</v>
      </c>
      <c r="H690" s="125" t="s">
        <v>213</v>
      </c>
      <c r="I690" s="125" t="s">
        <v>456</v>
      </c>
      <c r="J690" s="123" t="s">
        <v>1116</v>
      </c>
      <c r="K690" s="123" t="s">
        <v>1410</v>
      </c>
      <c r="L690" s="238">
        <v>2.4300000000000002</v>
      </c>
      <c r="M690" s="238">
        <v>2.4300000000000002</v>
      </c>
      <c r="N690" s="236">
        <f t="shared" si="38"/>
        <v>0</v>
      </c>
      <c r="O690" s="127">
        <v>44016</v>
      </c>
      <c r="P690" s="42">
        <v>12.933333333333334</v>
      </c>
      <c r="Q690" s="337" t="s">
        <v>1282</v>
      </c>
      <c r="R690" s="125" t="s">
        <v>52</v>
      </c>
      <c r="S690" s="125" t="s">
        <v>69</v>
      </c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  <c r="AF690" s="76"/>
      <c r="AG690" s="76"/>
      <c r="AH690" s="76"/>
      <c r="AI690" s="76"/>
      <c r="AJ690" s="76"/>
      <c r="AK690" s="76"/>
      <c r="AL690" s="76"/>
      <c r="AM690" s="76"/>
      <c r="AN690" s="76"/>
      <c r="AO690" s="76"/>
      <c r="AP690" s="76"/>
      <c r="AQ690" s="76"/>
      <c r="AR690" s="76"/>
      <c r="AS690" s="76"/>
      <c r="AT690" s="76"/>
      <c r="AU690" s="76"/>
      <c r="AV690" s="76"/>
      <c r="AW690" s="76"/>
      <c r="AX690" s="76"/>
      <c r="AY690" s="76"/>
      <c r="AZ690" s="76"/>
      <c r="BA690" s="76"/>
      <c r="BB690" s="76"/>
      <c r="BC690" s="76"/>
      <c r="BD690" s="76"/>
      <c r="BE690" s="76"/>
      <c r="BF690" s="76"/>
      <c r="BG690" s="76"/>
      <c r="BH690" s="76"/>
      <c r="BI690" s="76"/>
      <c r="BJ690" s="76"/>
      <c r="BK690" s="76"/>
      <c r="BL690" s="76"/>
      <c r="BM690" s="76"/>
      <c r="BN690" s="76"/>
      <c r="BO690" s="76"/>
      <c r="BP690" s="76"/>
      <c r="BQ690" s="76"/>
      <c r="BR690" s="76"/>
      <c r="BS690" s="76"/>
      <c r="BT690" s="76"/>
      <c r="BU690" s="76"/>
      <c r="BV690" s="76"/>
      <c r="BW690" s="76"/>
      <c r="BX690" s="76"/>
      <c r="BY690" s="76"/>
      <c r="BZ690" s="76"/>
      <c r="CA690" s="76"/>
      <c r="CB690" s="76"/>
      <c r="CC690" s="76"/>
      <c r="CD690" s="76"/>
      <c r="CE690" s="76"/>
      <c r="CF690" s="76"/>
      <c r="CG690" s="76"/>
      <c r="CH690" s="76"/>
      <c r="CI690" s="76"/>
      <c r="CJ690" s="76"/>
      <c r="CK690" s="76"/>
      <c r="CL690" s="76"/>
      <c r="CM690" s="76"/>
      <c r="CN690" s="76"/>
      <c r="CO690" s="76"/>
      <c r="CP690" s="76"/>
      <c r="CQ690" s="76"/>
      <c r="CR690" s="76"/>
      <c r="CS690" s="76"/>
      <c r="CT690" s="76"/>
      <c r="CU690" s="76"/>
      <c r="CV690" s="76"/>
      <c r="CW690" s="76"/>
      <c r="CX690" s="76"/>
      <c r="CY690" s="76"/>
      <c r="CZ690" s="76"/>
      <c r="DA690" s="76"/>
      <c r="DB690" s="76"/>
      <c r="DC690" s="76"/>
      <c r="DD690" s="76"/>
      <c r="DE690" s="76"/>
      <c r="DF690" s="76"/>
      <c r="DG690" s="76"/>
      <c r="DH690" s="76"/>
      <c r="DI690" s="76"/>
      <c r="DJ690" s="76"/>
      <c r="DK690" s="76"/>
      <c r="DL690" s="76"/>
      <c r="DM690" s="76"/>
      <c r="DN690" s="76"/>
      <c r="DO690" s="76"/>
      <c r="DP690" s="76"/>
      <c r="DQ690" s="76"/>
      <c r="DR690" s="76"/>
      <c r="DS690" s="76"/>
      <c r="DT690" s="76"/>
      <c r="DU690" s="76"/>
      <c r="DV690" s="76"/>
      <c r="DW690" s="76"/>
      <c r="DX690" s="76"/>
      <c r="DY690" s="76"/>
      <c r="DZ690" s="76"/>
      <c r="EA690" s="76"/>
      <c r="EB690" s="76"/>
      <c r="EC690" s="76"/>
      <c r="ED690" s="76"/>
      <c r="EE690" s="76"/>
      <c r="EF690" s="76"/>
      <c r="EG690" s="76"/>
      <c r="EH690" s="76"/>
      <c r="EI690" s="76"/>
      <c r="EJ690" s="76"/>
      <c r="EK690" s="76"/>
      <c r="EL690" s="76"/>
      <c r="EM690" s="76"/>
      <c r="EN690" s="76"/>
      <c r="EO690" s="76"/>
      <c r="EP690" s="76"/>
      <c r="EQ690" s="76"/>
      <c r="ER690" s="76"/>
      <c r="ES690" s="76"/>
      <c r="ET690" s="76"/>
      <c r="EU690" s="76"/>
      <c r="EV690" s="76"/>
      <c r="EW690" s="76"/>
      <c r="EX690" s="76"/>
      <c r="EY690" s="76"/>
      <c r="EZ690" s="76"/>
      <c r="FA690" s="76"/>
      <c r="FB690" s="76"/>
      <c r="FC690" s="76"/>
      <c r="FD690" s="76"/>
      <c r="FE690" s="76"/>
      <c r="FF690" s="76"/>
      <c r="FG690" s="76"/>
      <c r="FH690" s="76"/>
      <c r="FI690" s="76"/>
      <c r="FJ690" s="76"/>
      <c r="FK690" s="76"/>
      <c r="FL690" s="76"/>
      <c r="FM690" s="76"/>
      <c r="FN690" s="76"/>
      <c r="FO690" s="76"/>
      <c r="FP690" s="76"/>
      <c r="FQ690" s="76"/>
      <c r="FR690" s="76"/>
      <c r="FS690" s="76"/>
      <c r="FT690" s="76"/>
      <c r="FU690" s="76"/>
      <c r="FV690" s="76"/>
      <c r="FW690" s="76"/>
      <c r="FX690" s="76"/>
      <c r="FY690" s="76"/>
      <c r="FZ690" s="76"/>
      <c r="GA690" s="76"/>
      <c r="GB690" s="76"/>
      <c r="GC690" s="76"/>
      <c r="GD690" s="76"/>
      <c r="GE690" s="76"/>
      <c r="GF690" s="76"/>
      <c r="GG690" s="76"/>
      <c r="GH690" s="76"/>
      <c r="GI690" s="76"/>
      <c r="GJ690" s="76"/>
      <c r="GK690" s="76"/>
      <c r="GL690" s="76"/>
      <c r="GM690" s="76"/>
      <c r="GN690" s="76"/>
      <c r="GO690" s="76"/>
      <c r="GP690" s="76"/>
      <c r="GQ690" s="76"/>
      <c r="GR690" s="76"/>
      <c r="GS690" s="76"/>
      <c r="GT690" s="76"/>
      <c r="GU690" s="76"/>
      <c r="GV690" s="76"/>
    </row>
    <row r="691" spans="2:204" s="156" customFormat="1" ht="18.75">
      <c r="B691" s="169">
        <v>684</v>
      </c>
      <c r="C691" s="356">
        <v>44378</v>
      </c>
      <c r="D691" s="354" t="s">
        <v>957</v>
      </c>
      <c r="E691" s="354"/>
      <c r="F691" s="410">
        <v>44404</v>
      </c>
      <c r="G691" s="11">
        <v>1</v>
      </c>
      <c r="H691" s="185" t="s">
        <v>16</v>
      </c>
      <c r="I691" s="185" t="s">
        <v>392</v>
      </c>
      <c r="J691" s="43" t="s">
        <v>121</v>
      </c>
      <c r="K691" s="186" t="s">
        <v>1242</v>
      </c>
      <c r="L691" s="235">
        <v>9.7200000000000006</v>
      </c>
      <c r="M691" s="240">
        <v>0.1</v>
      </c>
      <c r="N691" s="235">
        <f>L691-SUMIFS(M:M,K:K,K691,R:R,R691)</f>
        <v>5.620000000000001</v>
      </c>
      <c r="O691" s="43">
        <v>44107</v>
      </c>
      <c r="P691" s="41">
        <f t="shared" ref="P691" si="39">(F691-O691)/30</f>
        <v>9.9</v>
      </c>
      <c r="Q691" s="337" t="s">
        <v>1282</v>
      </c>
      <c r="R691" s="43" t="s">
        <v>54</v>
      </c>
      <c r="S691" s="43" t="s">
        <v>130</v>
      </c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  <c r="AF691" s="76"/>
      <c r="AG691" s="76"/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  <c r="BG691" s="76"/>
      <c r="BH691" s="76"/>
      <c r="BI691" s="76"/>
      <c r="BJ691" s="76"/>
      <c r="BK691" s="76"/>
      <c r="BL691" s="76"/>
      <c r="BM691" s="76"/>
      <c r="BN691" s="76"/>
      <c r="BO691" s="76"/>
      <c r="BP691" s="76"/>
      <c r="BQ691" s="76"/>
      <c r="BR691" s="76"/>
      <c r="BS691" s="76"/>
      <c r="BT691" s="76"/>
      <c r="BU691" s="76"/>
      <c r="BV691" s="76"/>
      <c r="BW691" s="76"/>
      <c r="BX691" s="76"/>
      <c r="BY691" s="76"/>
      <c r="BZ691" s="76"/>
      <c r="CA691" s="76"/>
      <c r="CB691" s="76"/>
      <c r="CC691" s="76"/>
      <c r="CD691" s="76"/>
      <c r="CE691" s="76"/>
      <c r="CF691" s="76"/>
      <c r="CG691" s="76"/>
      <c r="CH691" s="76"/>
      <c r="CI691" s="76"/>
      <c r="CJ691" s="76"/>
      <c r="CK691" s="76"/>
      <c r="CL691" s="76"/>
      <c r="CM691" s="76"/>
      <c r="CN691" s="76"/>
      <c r="CO691" s="76"/>
      <c r="CP691" s="76"/>
      <c r="CQ691" s="76"/>
      <c r="CR691" s="76"/>
      <c r="CS691" s="76"/>
      <c r="CT691" s="76"/>
      <c r="CU691" s="76"/>
      <c r="CV691" s="76"/>
      <c r="CW691" s="76"/>
      <c r="CX691" s="76"/>
      <c r="CY691" s="76"/>
      <c r="CZ691" s="76"/>
      <c r="DA691" s="76"/>
      <c r="DB691" s="76"/>
      <c r="DC691" s="76"/>
      <c r="DD691" s="76"/>
      <c r="DE691" s="76"/>
      <c r="DF691" s="76"/>
      <c r="DG691" s="76"/>
      <c r="DH691" s="76"/>
      <c r="DI691" s="76"/>
      <c r="DJ691" s="76"/>
      <c r="DK691" s="76"/>
      <c r="DL691" s="76"/>
      <c r="DM691" s="76"/>
      <c r="DN691" s="76"/>
      <c r="DO691" s="76"/>
      <c r="DP691" s="76"/>
      <c r="DQ691" s="76"/>
      <c r="DR691" s="76"/>
      <c r="DS691" s="76"/>
      <c r="DT691" s="76"/>
      <c r="DU691" s="76"/>
      <c r="DV691" s="76"/>
      <c r="DW691" s="76"/>
      <c r="DX691" s="76"/>
      <c r="DY691" s="76"/>
      <c r="DZ691" s="76"/>
      <c r="EA691" s="76"/>
      <c r="EB691" s="76"/>
      <c r="EC691" s="76"/>
      <c r="ED691" s="76"/>
      <c r="EE691" s="76"/>
      <c r="EF691" s="76"/>
      <c r="EG691" s="76"/>
      <c r="EH691" s="76"/>
      <c r="EI691" s="76"/>
      <c r="EJ691" s="76"/>
      <c r="EK691" s="76"/>
      <c r="EL691" s="76"/>
      <c r="EM691" s="76"/>
      <c r="EN691" s="76"/>
      <c r="EO691" s="76"/>
      <c r="EP691" s="76"/>
      <c r="EQ691" s="76"/>
      <c r="ER691" s="76"/>
      <c r="ES691" s="76"/>
      <c r="ET691" s="76"/>
      <c r="EU691" s="76"/>
      <c r="EV691" s="76"/>
      <c r="EW691" s="76"/>
      <c r="EX691" s="76"/>
      <c r="EY691" s="76"/>
      <c r="EZ691" s="76"/>
      <c r="FA691" s="76"/>
      <c r="FB691" s="76"/>
      <c r="FC691" s="76"/>
      <c r="FD691" s="76"/>
      <c r="FE691" s="76"/>
      <c r="FF691" s="76"/>
      <c r="FG691" s="76"/>
      <c r="FH691" s="76"/>
      <c r="FI691" s="76"/>
      <c r="FJ691" s="76"/>
      <c r="FK691" s="76"/>
      <c r="FL691" s="76"/>
      <c r="FM691" s="76"/>
      <c r="FN691" s="76"/>
      <c r="FO691" s="76"/>
      <c r="FP691" s="76"/>
      <c r="FQ691" s="76"/>
      <c r="FR691" s="76"/>
      <c r="FS691" s="76"/>
      <c r="FT691" s="76"/>
      <c r="FU691" s="76"/>
      <c r="FV691" s="76"/>
      <c r="FW691" s="76"/>
      <c r="FX691" s="76"/>
      <c r="FY691" s="76"/>
      <c r="FZ691" s="76"/>
      <c r="GA691" s="76"/>
      <c r="GB691" s="76"/>
      <c r="GC691" s="76"/>
      <c r="GD691" s="76"/>
      <c r="GE691" s="76"/>
      <c r="GF691" s="76"/>
      <c r="GG691" s="76"/>
      <c r="GH691" s="76"/>
      <c r="GI691" s="76"/>
      <c r="GJ691" s="76"/>
      <c r="GK691" s="76"/>
      <c r="GL691" s="76"/>
      <c r="GM691" s="76"/>
      <c r="GN691" s="76"/>
      <c r="GO691" s="76"/>
      <c r="GP691" s="76"/>
      <c r="GQ691" s="76"/>
      <c r="GR691" s="76"/>
      <c r="GS691" s="76"/>
      <c r="GT691" s="76"/>
      <c r="GU691" s="76"/>
      <c r="GV691" s="76"/>
    </row>
    <row r="692" spans="2:204" s="156" customFormat="1" ht="18.75">
      <c r="B692" s="169">
        <v>685</v>
      </c>
      <c r="C692" s="356">
        <v>44378</v>
      </c>
      <c r="D692" s="354" t="s">
        <v>957</v>
      </c>
      <c r="E692" s="354"/>
      <c r="F692" s="411">
        <v>44404</v>
      </c>
      <c r="G692" s="187">
        <v>3</v>
      </c>
      <c r="H692" s="36" t="s">
        <v>35</v>
      </c>
      <c r="I692" s="36" t="s">
        <v>39</v>
      </c>
      <c r="J692" s="37" t="s">
        <v>369</v>
      </c>
      <c r="K692" s="38" t="s">
        <v>1412</v>
      </c>
      <c r="L692" s="241">
        <v>4.75</v>
      </c>
      <c r="M692" s="241">
        <v>1</v>
      </c>
      <c r="N692" s="241">
        <f>L692-M692</f>
        <v>3.75</v>
      </c>
      <c r="O692" s="39">
        <v>44099</v>
      </c>
      <c r="P692" s="188">
        <v>10.166666666666666</v>
      </c>
      <c r="Q692" s="337" t="s">
        <v>1282</v>
      </c>
      <c r="R692" s="37" t="s">
        <v>54</v>
      </c>
      <c r="S692" s="37" t="s">
        <v>306</v>
      </c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  <c r="AF692" s="76"/>
      <c r="AG692" s="76"/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  <c r="BG692" s="76"/>
      <c r="BH692" s="76"/>
      <c r="BI692" s="76"/>
      <c r="BJ692" s="76"/>
      <c r="BK692" s="76"/>
      <c r="BL692" s="76"/>
      <c r="BM692" s="76"/>
      <c r="BN692" s="76"/>
      <c r="BO692" s="76"/>
      <c r="BP692" s="76"/>
      <c r="BQ692" s="76"/>
      <c r="BR692" s="76"/>
      <c r="BS692" s="76"/>
      <c r="BT692" s="76"/>
      <c r="BU692" s="76"/>
      <c r="BV692" s="76"/>
      <c r="BW692" s="76"/>
      <c r="BX692" s="76"/>
      <c r="BY692" s="76"/>
      <c r="BZ692" s="76"/>
      <c r="CA692" s="76"/>
      <c r="CB692" s="76"/>
      <c r="CC692" s="76"/>
      <c r="CD692" s="76"/>
      <c r="CE692" s="76"/>
      <c r="CF692" s="76"/>
      <c r="CG692" s="76"/>
      <c r="CH692" s="76"/>
      <c r="CI692" s="76"/>
      <c r="CJ692" s="76"/>
      <c r="CK692" s="76"/>
      <c r="CL692" s="76"/>
      <c r="CM692" s="76"/>
      <c r="CN692" s="76"/>
      <c r="CO692" s="76"/>
      <c r="CP692" s="76"/>
      <c r="CQ692" s="76"/>
      <c r="CR692" s="76"/>
      <c r="CS692" s="76"/>
      <c r="CT692" s="76"/>
      <c r="CU692" s="76"/>
      <c r="CV692" s="76"/>
      <c r="CW692" s="76"/>
      <c r="CX692" s="76"/>
      <c r="CY692" s="76"/>
      <c r="CZ692" s="76"/>
      <c r="DA692" s="76"/>
      <c r="DB692" s="76"/>
      <c r="DC692" s="76"/>
      <c r="DD692" s="76"/>
      <c r="DE692" s="76"/>
      <c r="DF692" s="76"/>
      <c r="DG692" s="76"/>
      <c r="DH692" s="76"/>
      <c r="DI692" s="76"/>
      <c r="DJ692" s="76"/>
      <c r="DK692" s="76"/>
      <c r="DL692" s="76"/>
      <c r="DM692" s="76"/>
      <c r="DN692" s="76"/>
      <c r="DO692" s="76"/>
      <c r="DP692" s="76"/>
      <c r="DQ692" s="76"/>
      <c r="DR692" s="76"/>
      <c r="DS692" s="76"/>
      <c r="DT692" s="76"/>
      <c r="DU692" s="76"/>
      <c r="DV692" s="76"/>
      <c r="DW692" s="76"/>
      <c r="DX692" s="76"/>
      <c r="DY692" s="76"/>
      <c r="DZ692" s="76"/>
      <c r="EA692" s="76"/>
      <c r="EB692" s="76"/>
      <c r="EC692" s="76"/>
      <c r="ED692" s="76"/>
      <c r="EE692" s="76"/>
      <c r="EF692" s="76"/>
      <c r="EG692" s="76"/>
      <c r="EH692" s="76"/>
      <c r="EI692" s="76"/>
      <c r="EJ692" s="76"/>
      <c r="EK692" s="76"/>
      <c r="EL692" s="76"/>
      <c r="EM692" s="76"/>
      <c r="EN692" s="76"/>
      <c r="EO692" s="76"/>
      <c r="EP692" s="76"/>
      <c r="EQ692" s="76"/>
      <c r="ER692" s="76"/>
      <c r="ES692" s="76"/>
      <c r="ET692" s="76"/>
      <c r="EU692" s="76"/>
      <c r="EV692" s="76"/>
      <c r="EW692" s="76"/>
      <c r="EX692" s="76"/>
      <c r="EY692" s="76"/>
      <c r="EZ692" s="76"/>
      <c r="FA692" s="76"/>
      <c r="FB692" s="76"/>
      <c r="FC692" s="76"/>
      <c r="FD692" s="76"/>
      <c r="FE692" s="76"/>
      <c r="FF692" s="76"/>
      <c r="FG692" s="76"/>
      <c r="FH692" s="76"/>
      <c r="FI692" s="76"/>
      <c r="FJ692" s="76"/>
      <c r="FK692" s="76"/>
      <c r="FL692" s="76"/>
      <c r="FM692" s="76"/>
      <c r="FN692" s="76"/>
      <c r="FO692" s="76"/>
      <c r="FP692" s="76"/>
      <c r="FQ692" s="76"/>
      <c r="FR692" s="76"/>
      <c r="FS692" s="76"/>
      <c r="FT692" s="76"/>
      <c r="FU692" s="76"/>
      <c r="FV692" s="76"/>
      <c r="FW692" s="76"/>
      <c r="FX692" s="76"/>
      <c r="FY692" s="76"/>
      <c r="FZ692" s="76"/>
      <c r="GA692" s="76"/>
      <c r="GB692" s="76"/>
      <c r="GC692" s="76"/>
      <c r="GD692" s="76"/>
      <c r="GE692" s="76"/>
      <c r="GF692" s="76"/>
      <c r="GG692" s="76"/>
      <c r="GH692" s="76"/>
      <c r="GI692" s="76"/>
      <c r="GJ692" s="76"/>
      <c r="GK692" s="76"/>
      <c r="GL692" s="76"/>
      <c r="GM692" s="76"/>
      <c r="GN692" s="76"/>
      <c r="GO692" s="76"/>
      <c r="GP692" s="76"/>
      <c r="GQ692" s="76"/>
      <c r="GR692" s="76"/>
      <c r="GS692" s="76"/>
      <c r="GT692" s="76"/>
      <c r="GU692" s="76"/>
      <c r="GV692" s="76"/>
    </row>
    <row r="693" spans="2:204" s="156" customFormat="1" ht="18.75">
      <c r="B693" s="169">
        <v>686</v>
      </c>
      <c r="C693" s="356">
        <v>44378</v>
      </c>
      <c r="D693" s="354" t="s">
        <v>957</v>
      </c>
      <c r="E693" s="354"/>
      <c r="F693" s="411">
        <v>44404</v>
      </c>
      <c r="G693" s="187">
        <v>3</v>
      </c>
      <c r="H693" s="36" t="s">
        <v>35</v>
      </c>
      <c r="I693" s="36" t="s">
        <v>39</v>
      </c>
      <c r="J693" s="37" t="s">
        <v>369</v>
      </c>
      <c r="K693" s="38" t="s">
        <v>636</v>
      </c>
      <c r="L693" s="241">
        <v>1.59</v>
      </c>
      <c r="M693" s="241">
        <v>1.59</v>
      </c>
      <c r="N693" s="241">
        <f t="shared" ref="N693:N710" si="40">L693-M693</f>
        <v>0</v>
      </c>
      <c r="O693" s="39">
        <v>44049</v>
      </c>
      <c r="P693" s="188">
        <v>11.833333333333334</v>
      </c>
      <c r="Q693" s="337" t="s">
        <v>1282</v>
      </c>
      <c r="R693" s="37" t="s">
        <v>53</v>
      </c>
      <c r="S693" s="37" t="s">
        <v>109</v>
      </c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  <c r="AF693" s="76"/>
      <c r="AG693" s="76"/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  <c r="BG693" s="76"/>
      <c r="BH693" s="76"/>
      <c r="BI693" s="76"/>
      <c r="BJ693" s="76"/>
      <c r="BK693" s="76"/>
      <c r="BL693" s="76"/>
      <c r="BM693" s="76"/>
      <c r="BN693" s="76"/>
      <c r="BO693" s="76"/>
      <c r="BP693" s="76"/>
      <c r="BQ693" s="76"/>
      <c r="BR693" s="76"/>
      <c r="BS693" s="76"/>
      <c r="BT693" s="76"/>
      <c r="BU693" s="76"/>
      <c r="BV693" s="76"/>
      <c r="BW693" s="76"/>
      <c r="BX693" s="76"/>
      <c r="BY693" s="76"/>
      <c r="BZ693" s="76"/>
      <c r="CA693" s="76"/>
      <c r="CB693" s="76"/>
      <c r="CC693" s="76"/>
      <c r="CD693" s="76"/>
      <c r="CE693" s="76"/>
      <c r="CF693" s="76"/>
      <c r="CG693" s="76"/>
      <c r="CH693" s="76"/>
      <c r="CI693" s="76"/>
      <c r="CJ693" s="76"/>
      <c r="CK693" s="76"/>
      <c r="CL693" s="76"/>
      <c r="CM693" s="76"/>
      <c r="CN693" s="76"/>
      <c r="CO693" s="76"/>
      <c r="CP693" s="76"/>
      <c r="CQ693" s="76"/>
      <c r="CR693" s="76"/>
      <c r="CS693" s="76"/>
      <c r="CT693" s="76"/>
      <c r="CU693" s="76"/>
      <c r="CV693" s="76"/>
      <c r="CW693" s="76"/>
      <c r="CX693" s="76"/>
      <c r="CY693" s="76"/>
      <c r="CZ693" s="76"/>
      <c r="DA693" s="76"/>
      <c r="DB693" s="76"/>
      <c r="DC693" s="76"/>
      <c r="DD693" s="76"/>
      <c r="DE693" s="76"/>
      <c r="DF693" s="76"/>
      <c r="DG693" s="76"/>
      <c r="DH693" s="76"/>
      <c r="DI693" s="76"/>
      <c r="DJ693" s="76"/>
      <c r="DK693" s="76"/>
      <c r="DL693" s="76"/>
      <c r="DM693" s="76"/>
      <c r="DN693" s="76"/>
      <c r="DO693" s="76"/>
      <c r="DP693" s="76"/>
      <c r="DQ693" s="76"/>
      <c r="DR693" s="76"/>
      <c r="DS693" s="76"/>
      <c r="DT693" s="76"/>
      <c r="DU693" s="76"/>
      <c r="DV693" s="76"/>
      <c r="DW693" s="76"/>
      <c r="DX693" s="76"/>
      <c r="DY693" s="76"/>
      <c r="DZ693" s="76"/>
      <c r="EA693" s="76"/>
      <c r="EB693" s="76"/>
      <c r="EC693" s="76"/>
      <c r="ED693" s="76"/>
      <c r="EE693" s="76"/>
      <c r="EF693" s="76"/>
      <c r="EG693" s="76"/>
      <c r="EH693" s="76"/>
      <c r="EI693" s="76"/>
      <c r="EJ693" s="76"/>
      <c r="EK693" s="76"/>
      <c r="EL693" s="76"/>
      <c r="EM693" s="76"/>
      <c r="EN693" s="76"/>
      <c r="EO693" s="76"/>
      <c r="EP693" s="76"/>
      <c r="EQ693" s="76"/>
      <c r="ER693" s="76"/>
      <c r="ES693" s="76"/>
      <c r="ET693" s="76"/>
      <c r="EU693" s="76"/>
      <c r="EV693" s="76"/>
      <c r="EW693" s="76"/>
      <c r="EX693" s="76"/>
      <c r="EY693" s="76"/>
      <c r="EZ693" s="76"/>
      <c r="FA693" s="76"/>
      <c r="FB693" s="76"/>
      <c r="FC693" s="76"/>
      <c r="FD693" s="76"/>
      <c r="FE693" s="76"/>
      <c r="FF693" s="76"/>
      <c r="FG693" s="76"/>
      <c r="FH693" s="76"/>
      <c r="FI693" s="76"/>
      <c r="FJ693" s="76"/>
      <c r="FK693" s="76"/>
      <c r="FL693" s="76"/>
      <c r="FM693" s="76"/>
      <c r="FN693" s="76"/>
      <c r="FO693" s="76"/>
      <c r="FP693" s="76"/>
      <c r="FQ693" s="76"/>
      <c r="FR693" s="76"/>
      <c r="FS693" s="76"/>
      <c r="FT693" s="76"/>
      <c r="FU693" s="76"/>
      <c r="FV693" s="76"/>
      <c r="FW693" s="76"/>
      <c r="FX693" s="76"/>
      <c r="FY693" s="76"/>
      <c r="FZ693" s="76"/>
      <c r="GA693" s="76"/>
      <c r="GB693" s="76"/>
      <c r="GC693" s="76"/>
      <c r="GD693" s="76"/>
      <c r="GE693" s="76"/>
      <c r="GF693" s="76"/>
      <c r="GG693" s="76"/>
      <c r="GH693" s="76"/>
      <c r="GI693" s="76"/>
      <c r="GJ693" s="76"/>
      <c r="GK693" s="76"/>
      <c r="GL693" s="76"/>
      <c r="GM693" s="76"/>
      <c r="GN693" s="76"/>
      <c r="GO693" s="76"/>
      <c r="GP693" s="76"/>
      <c r="GQ693" s="76"/>
      <c r="GR693" s="76"/>
      <c r="GS693" s="76"/>
      <c r="GT693" s="76"/>
      <c r="GU693" s="76"/>
      <c r="GV693" s="76"/>
    </row>
    <row r="694" spans="2:204" s="156" customFormat="1" ht="18.75">
      <c r="B694" s="169">
        <v>687</v>
      </c>
      <c r="C694" s="356">
        <v>44378</v>
      </c>
      <c r="D694" s="354" t="s">
        <v>957</v>
      </c>
      <c r="E694" s="354"/>
      <c r="F694" s="411">
        <v>44404</v>
      </c>
      <c r="G694" s="187">
        <v>3</v>
      </c>
      <c r="H694" s="36" t="s">
        <v>35</v>
      </c>
      <c r="I694" s="36" t="s">
        <v>39</v>
      </c>
      <c r="J694" s="37" t="s">
        <v>369</v>
      </c>
      <c r="K694" s="38" t="s">
        <v>1413</v>
      </c>
      <c r="L694" s="241">
        <v>1.96</v>
      </c>
      <c r="M694" s="241">
        <v>1.96</v>
      </c>
      <c r="N694" s="241">
        <f t="shared" si="40"/>
        <v>0</v>
      </c>
      <c r="O694" s="39">
        <v>44098</v>
      </c>
      <c r="P694" s="188">
        <v>10.199999999999999</v>
      </c>
      <c r="Q694" s="337" t="s">
        <v>1282</v>
      </c>
      <c r="R694" s="37" t="s">
        <v>53</v>
      </c>
      <c r="S694" s="37" t="s">
        <v>109</v>
      </c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  <c r="AF694" s="76"/>
      <c r="AG694" s="76"/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  <c r="BG694" s="76"/>
      <c r="BH694" s="76"/>
      <c r="BI694" s="76"/>
      <c r="BJ694" s="76"/>
      <c r="BK694" s="76"/>
      <c r="BL694" s="76"/>
      <c r="BM694" s="76"/>
      <c r="BN694" s="76"/>
      <c r="BO694" s="76"/>
      <c r="BP694" s="76"/>
      <c r="BQ694" s="76"/>
      <c r="BR694" s="76"/>
      <c r="BS694" s="76"/>
      <c r="BT694" s="76"/>
      <c r="BU694" s="76"/>
      <c r="BV694" s="76"/>
      <c r="BW694" s="76"/>
      <c r="BX694" s="76"/>
      <c r="BY694" s="76"/>
      <c r="BZ694" s="76"/>
      <c r="CA694" s="76"/>
      <c r="CB694" s="76"/>
      <c r="CC694" s="76"/>
      <c r="CD694" s="76"/>
      <c r="CE694" s="76"/>
      <c r="CF694" s="76"/>
      <c r="CG694" s="76"/>
      <c r="CH694" s="76"/>
      <c r="CI694" s="76"/>
      <c r="CJ694" s="76"/>
      <c r="CK694" s="76"/>
      <c r="CL694" s="76"/>
      <c r="CM694" s="76"/>
      <c r="CN694" s="76"/>
      <c r="CO694" s="76"/>
      <c r="CP694" s="76"/>
      <c r="CQ694" s="76"/>
      <c r="CR694" s="76"/>
      <c r="CS694" s="76"/>
      <c r="CT694" s="76"/>
      <c r="CU694" s="76"/>
      <c r="CV694" s="76"/>
      <c r="CW694" s="76"/>
      <c r="CX694" s="76"/>
      <c r="CY694" s="76"/>
      <c r="CZ694" s="76"/>
      <c r="DA694" s="76"/>
      <c r="DB694" s="76"/>
      <c r="DC694" s="76"/>
      <c r="DD694" s="76"/>
      <c r="DE694" s="76"/>
      <c r="DF694" s="76"/>
      <c r="DG694" s="76"/>
      <c r="DH694" s="76"/>
      <c r="DI694" s="76"/>
      <c r="DJ694" s="76"/>
      <c r="DK694" s="76"/>
      <c r="DL694" s="76"/>
      <c r="DM694" s="76"/>
      <c r="DN694" s="76"/>
      <c r="DO694" s="76"/>
      <c r="DP694" s="76"/>
      <c r="DQ694" s="76"/>
      <c r="DR694" s="76"/>
      <c r="DS694" s="76"/>
      <c r="DT694" s="76"/>
      <c r="DU694" s="76"/>
      <c r="DV694" s="76"/>
      <c r="DW694" s="76"/>
      <c r="DX694" s="76"/>
      <c r="DY694" s="76"/>
      <c r="DZ694" s="76"/>
      <c r="EA694" s="76"/>
      <c r="EB694" s="76"/>
      <c r="EC694" s="76"/>
      <c r="ED694" s="76"/>
      <c r="EE694" s="76"/>
      <c r="EF694" s="76"/>
      <c r="EG694" s="76"/>
      <c r="EH694" s="76"/>
      <c r="EI694" s="76"/>
      <c r="EJ694" s="76"/>
      <c r="EK694" s="76"/>
      <c r="EL694" s="76"/>
      <c r="EM694" s="76"/>
      <c r="EN694" s="76"/>
      <c r="EO694" s="76"/>
      <c r="EP694" s="76"/>
      <c r="EQ694" s="76"/>
      <c r="ER694" s="76"/>
      <c r="ES694" s="76"/>
      <c r="ET694" s="76"/>
      <c r="EU694" s="76"/>
      <c r="EV694" s="76"/>
      <c r="EW694" s="76"/>
      <c r="EX694" s="76"/>
      <c r="EY694" s="76"/>
      <c r="EZ694" s="76"/>
      <c r="FA694" s="76"/>
      <c r="FB694" s="76"/>
      <c r="FC694" s="76"/>
      <c r="FD694" s="76"/>
      <c r="FE694" s="76"/>
      <c r="FF694" s="76"/>
      <c r="FG694" s="76"/>
      <c r="FH694" s="76"/>
      <c r="FI694" s="76"/>
      <c r="FJ694" s="76"/>
      <c r="FK694" s="76"/>
      <c r="FL694" s="76"/>
      <c r="FM694" s="76"/>
      <c r="FN694" s="76"/>
      <c r="FO694" s="76"/>
      <c r="FP694" s="76"/>
      <c r="FQ694" s="76"/>
      <c r="FR694" s="76"/>
      <c r="FS694" s="76"/>
      <c r="FT694" s="76"/>
      <c r="FU694" s="76"/>
      <c r="FV694" s="76"/>
      <c r="FW694" s="76"/>
      <c r="FX694" s="76"/>
      <c r="FY694" s="76"/>
      <c r="FZ694" s="76"/>
      <c r="GA694" s="76"/>
      <c r="GB694" s="76"/>
      <c r="GC694" s="76"/>
      <c r="GD694" s="76"/>
      <c r="GE694" s="76"/>
      <c r="GF694" s="76"/>
      <c r="GG694" s="76"/>
      <c r="GH694" s="76"/>
      <c r="GI694" s="76"/>
      <c r="GJ694" s="76"/>
      <c r="GK694" s="76"/>
      <c r="GL694" s="76"/>
      <c r="GM694" s="76"/>
      <c r="GN694" s="76"/>
      <c r="GO694" s="76"/>
      <c r="GP694" s="76"/>
      <c r="GQ694" s="76"/>
      <c r="GR694" s="76"/>
      <c r="GS694" s="76"/>
      <c r="GT694" s="76"/>
      <c r="GU694" s="76"/>
      <c r="GV694" s="76"/>
    </row>
    <row r="695" spans="2:204" s="156" customFormat="1" ht="18.75">
      <c r="B695" s="169">
        <v>688</v>
      </c>
      <c r="C695" s="356">
        <v>44378</v>
      </c>
      <c r="D695" s="354" t="s">
        <v>957</v>
      </c>
      <c r="E695" s="354"/>
      <c r="F695" s="411">
        <v>44404</v>
      </c>
      <c r="G695" s="187">
        <v>3</v>
      </c>
      <c r="H695" s="36" t="s">
        <v>35</v>
      </c>
      <c r="I695" s="36" t="s">
        <v>39</v>
      </c>
      <c r="J695" s="37" t="s">
        <v>369</v>
      </c>
      <c r="K695" s="38" t="s">
        <v>637</v>
      </c>
      <c r="L695" s="241">
        <v>4.78</v>
      </c>
      <c r="M695" s="241">
        <v>4.78</v>
      </c>
      <c r="N695" s="241">
        <f t="shared" si="40"/>
        <v>0</v>
      </c>
      <c r="O695" s="39">
        <v>44050</v>
      </c>
      <c r="P695" s="188">
        <v>11.8</v>
      </c>
      <c r="Q695" s="337" t="s">
        <v>1282</v>
      </c>
      <c r="R695" s="37" t="s">
        <v>53</v>
      </c>
      <c r="S695" s="37" t="s">
        <v>109</v>
      </c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  <c r="AF695" s="76"/>
      <c r="AG695" s="76"/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  <c r="BG695" s="76"/>
      <c r="BH695" s="76"/>
      <c r="BI695" s="76"/>
      <c r="BJ695" s="76"/>
      <c r="BK695" s="76"/>
      <c r="BL695" s="76"/>
      <c r="BM695" s="76"/>
      <c r="BN695" s="76"/>
      <c r="BO695" s="76"/>
      <c r="BP695" s="76"/>
      <c r="BQ695" s="76"/>
      <c r="BR695" s="76"/>
      <c r="BS695" s="76"/>
      <c r="BT695" s="76"/>
      <c r="BU695" s="76"/>
      <c r="BV695" s="76"/>
      <c r="BW695" s="76"/>
      <c r="BX695" s="76"/>
      <c r="BY695" s="76"/>
      <c r="BZ695" s="76"/>
      <c r="CA695" s="76"/>
      <c r="CB695" s="76"/>
      <c r="CC695" s="76"/>
      <c r="CD695" s="76"/>
      <c r="CE695" s="76"/>
      <c r="CF695" s="76"/>
      <c r="CG695" s="76"/>
      <c r="CH695" s="76"/>
      <c r="CI695" s="76"/>
      <c r="CJ695" s="76"/>
      <c r="CK695" s="76"/>
      <c r="CL695" s="76"/>
      <c r="CM695" s="76"/>
      <c r="CN695" s="76"/>
      <c r="CO695" s="76"/>
      <c r="CP695" s="76"/>
      <c r="CQ695" s="76"/>
      <c r="CR695" s="76"/>
      <c r="CS695" s="76"/>
      <c r="CT695" s="76"/>
      <c r="CU695" s="76"/>
      <c r="CV695" s="76"/>
      <c r="CW695" s="76"/>
      <c r="CX695" s="76"/>
      <c r="CY695" s="76"/>
      <c r="CZ695" s="76"/>
      <c r="DA695" s="76"/>
      <c r="DB695" s="76"/>
      <c r="DC695" s="76"/>
      <c r="DD695" s="76"/>
      <c r="DE695" s="76"/>
      <c r="DF695" s="76"/>
      <c r="DG695" s="76"/>
      <c r="DH695" s="76"/>
      <c r="DI695" s="76"/>
      <c r="DJ695" s="76"/>
      <c r="DK695" s="76"/>
      <c r="DL695" s="76"/>
      <c r="DM695" s="76"/>
      <c r="DN695" s="76"/>
      <c r="DO695" s="76"/>
      <c r="DP695" s="76"/>
      <c r="DQ695" s="76"/>
      <c r="DR695" s="76"/>
      <c r="DS695" s="76"/>
      <c r="DT695" s="76"/>
      <c r="DU695" s="76"/>
      <c r="DV695" s="76"/>
      <c r="DW695" s="76"/>
      <c r="DX695" s="76"/>
      <c r="DY695" s="76"/>
      <c r="DZ695" s="76"/>
      <c r="EA695" s="76"/>
      <c r="EB695" s="76"/>
      <c r="EC695" s="76"/>
      <c r="ED695" s="76"/>
      <c r="EE695" s="76"/>
      <c r="EF695" s="76"/>
      <c r="EG695" s="76"/>
      <c r="EH695" s="76"/>
      <c r="EI695" s="76"/>
      <c r="EJ695" s="76"/>
      <c r="EK695" s="76"/>
      <c r="EL695" s="76"/>
      <c r="EM695" s="76"/>
      <c r="EN695" s="76"/>
      <c r="EO695" s="76"/>
      <c r="EP695" s="76"/>
      <c r="EQ695" s="76"/>
      <c r="ER695" s="76"/>
      <c r="ES695" s="76"/>
      <c r="ET695" s="76"/>
      <c r="EU695" s="76"/>
      <c r="EV695" s="76"/>
      <c r="EW695" s="76"/>
      <c r="EX695" s="76"/>
      <c r="EY695" s="76"/>
      <c r="EZ695" s="76"/>
      <c r="FA695" s="76"/>
      <c r="FB695" s="76"/>
      <c r="FC695" s="76"/>
      <c r="FD695" s="76"/>
      <c r="FE695" s="76"/>
      <c r="FF695" s="76"/>
      <c r="FG695" s="76"/>
      <c r="FH695" s="76"/>
      <c r="FI695" s="76"/>
      <c r="FJ695" s="76"/>
      <c r="FK695" s="76"/>
      <c r="FL695" s="76"/>
      <c r="FM695" s="76"/>
      <c r="FN695" s="76"/>
      <c r="FO695" s="76"/>
      <c r="FP695" s="76"/>
      <c r="FQ695" s="76"/>
      <c r="FR695" s="76"/>
      <c r="FS695" s="76"/>
      <c r="FT695" s="76"/>
      <c r="FU695" s="76"/>
      <c r="FV695" s="76"/>
      <c r="FW695" s="76"/>
      <c r="FX695" s="76"/>
      <c r="FY695" s="76"/>
      <c r="FZ695" s="76"/>
      <c r="GA695" s="76"/>
      <c r="GB695" s="76"/>
      <c r="GC695" s="76"/>
      <c r="GD695" s="76"/>
      <c r="GE695" s="76"/>
      <c r="GF695" s="76"/>
      <c r="GG695" s="76"/>
      <c r="GH695" s="76"/>
      <c r="GI695" s="76"/>
      <c r="GJ695" s="76"/>
      <c r="GK695" s="76"/>
      <c r="GL695" s="76"/>
      <c r="GM695" s="76"/>
      <c r="GN695" s="76"/>
      <c r="GO695" s="76"/>
      <c r="GP695" s="76"/>
      <c r="GQ695" s="76"/>
      <c r="GR695" s="76"/>
      <c r="GS695" s="76"/>
      <c r="GT695" s="76"/>
      <c r="GU695" s="76"/>
      <c r="GV695" s="76"/>
    </row>
    <row r="696" spans="2:204" s="156" customFormat="1" ht="18.75">
      <c r="B696" s="169">
        <v>689</v>
      </c>
      <c r="C696" s="356">
        <v>44378</v>
      </c>
      <c r="D696" s="354" t="s">
        <v>957</v>
      </c>
      <c r="E696" s="354"/>
      <c r="F696" s="411">
        <v>44404</v>
      </c>
      <c r="G696" s="187">
        <v>3</v>
      </c>
      <c r="H696" s="36" t="s">
        <v>35</v>
      </c>
      <c r="I696" s="36" t="s">
        <v>39</v>
      </c>
      <c r="J696" s="37" t="s">
        <v>369</v>
      </c>
      <c r="K696" s="38" t="s">
        <v>370</v>
      </c>
      <c r="L696" s="241">
        <v>4.09</v>
      </c>
      <c r="M696" s="241">
        <v>4.09</v>
      </c>
      <c r="N696" s="241">
        <f t="shared" si="40"/>
        <v>0</v>
      </c>
      <c r="O696" s="39">
        <v>44098</v>
      </c>
      <c r="P696" s="188">
        <v>10.199999999999999</v>
      </c>
      <c r="Q696" s="337" t="s">
        <v>1282</v>
      </c>
      <c r="R696" s="37" t="s">
        <v>53</v>
      </c>
      <c r="S696" s="37" t="s">
        <v>153</v>
      </c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  <c r="AF696" s="76"/>
      <c r="AG696" s="76"/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  <c r="BG696" s="76"/>
      <c r="BH696" s="76"/>
      <c r="BI696" s="76"/>
      <c r="BJ696" s="76"/>
      <c r="BK696" s="76"/>
      <c r="BL696" s="76"/>
      <c r="BM696" s="76"/>
      <c r="BN696" s="76"/>
      <c r="BO696" s="76"/>
      <c r="BP696" s="76"/>
      <c r="BQ696" s="76"/>
      <c r="BR696" s="76"/>
      <c r="BS696" s="76"/>
      <c r="BT696" s="76"/>
      <c r="BU696" s="76"/>
      <c r="BV696" s="76"/>
      <c r="BW696" s="76"/>
      <c r="BX696" s="76"/>
      <c r="BY696" s="76"/>
      <c r="BZ696" s="76"/>
      <c r="CA696" s="76"/>
      <c r="CB696" s="76"/>
      <c r="CC696" s="76"/>
      <c r="CD696" s="76"/>
      <c r="CE696" s="76"/>
      <c r="CF696" s="76"/>
      <c r="CG696" s="76"/>
      <c r="CH696" s="76"/>
      <c r="CI696" s="76"/>
      <c r="CJ696" s="76"/>
      <c r="CK696" s="76"/>
      <c r="CL696" s="76"/>
      <c r="CM696" s="76"/>
      <c r="CN696" s="76"/>
      <c r="CO696" s="76"/>
      <c r="CP696" s="76"/>
      <c r="CQ696" s="76"/>
      <c r="CR696" s="76"/>
      <c r="CS696" s="76"/>
      <c r="CT696" s="76"/>
      <c r="CU696" s="76"/>
      <c r="CV696" s="76"/>
      <c r="CW696" s="76"/>
      <c r="CX696" s="76"/>
      <c r="CY696" s="76"/>
      <c r="CZ696" s="76"/>
      <c r="DA696" s="76"/>
      <c r="DB696" s="76"/>
      <c r="DC696" s="76"/>
      <c r="DD696" s="76"/>
      <c r="DE696" s="76"/>
      <c r="DF696" s="76"/>
      <c r="DG696" s="76"/>
      <c r="DH696" s="76"/>
      <c r="DI696" s="76"/>
      <c r="DJ696" s="76"/>
      <c r="DK696" s="76"/>
      <c r="DL696" s="76"/>
      <c r="DM696" s="76"/>
      <c r="DN696" s="76"/>
      <c r="DO696" s="76"/>
      <c r="DP696" s="76"/>
      <c r="DQ696" s="76"/>
      <c r="DR696" s="76"/>
      <c r="DS696" s="76"/>
      <c r="DT696" s="76"/>
      <c r="DU696" s="76"/>
      <c r="DV696" s="76"/>
      <c r="DW696" s="76"/>
      <c r="DX696" s="76"/>
      <c r="DY696" s="76"/>
      <c r="DZ696" s="76"/>
      <c r="EA696" s="76"/>
      <c r="EB696" s="76"/>
      <c r="EC696" s="76"/>
      <c r="ED696" s="76"/>
      <c r="EE696" s="76"/>
      <c r="EF696" s="76"/>
      <c r="EG696" s="76"/>
      <c r="EH696" s="76"/>
      <c r="EI696" s="76"/>
      <c r="EJ696" s="76"/>
      <c r="EK696" s="76"/>
      <c r="EL696" s="76"/>
      <c r="EM696" s="76"/>
      <c r="EN696" s="76"/>
      <c r="EO696" s="76"/>
      <c r="EP696" s="76"/>
      <c r="EQ696" s="76"/>
      <c r="ER696" s="76"/>
      <c r="ES696" s="76"/>
      <c r="ET696" s="76"/>
      <c r="EU696" s="76"/>
      <c r="EV696" s="76"/>
      <c r="EW696" s="76"/>
      <c r="EX696" s="76"/>
      <c r="EY696" s="76"/>
      <c r="EZ696" s="76"/>
      <c r="FA696" s="76"/>
      <c r="FB696" s="76"/>
      <c r="FC696" s="76"/>
      <c r="FD696" s="76"/>
      <c r="FE696" s="76"/>
      <c r="FF696" s="76"/>
      <c r="FG696" s="76"/>
      <c r="FH696" s="76"/>
      <c r="FI696" s="76"/>
      <c r="FJ696" s="76"/>
      <c r="FK696" s="76"/>
      <c r="FL696" s="76"/>
      <c r="FM696" s="76"/>
      <c r="FN696" s="76"/>
      <c r="FO696" s="76"/>
      <c r="FP696" s="76"/>
      <c r="FQ696" s="76"/>
      <c r="FR696" s="76"/>
      <c r="FS696" s="76"/>
      <c r="FT696" s="76"/>
      <c r="FU696" s="76"/>
      <c r="FV696" s="76"/>
      <c r="FW696" s="76"/>
      <c r="FX696" s="76"/>
      <c r="FY696" s="76"/>
      <c r="FZ696" s="76"/>
      <c r="GA696" s="76"/>
      <c r="GB696" s="76"/>
      <c r="GC696" s="76"/>
      <c r="GD696" s="76"/>
      <c r="GE696" s="76"/>
      <c r="GF696" s="76"/>
      <c r="GG696" s="76"/>
      <c r="GH696" s="76"/>
      <c r="GI696" s="76"/>
      <c r="GJ696" s="76"/>
      <c r="GK696" s="76"/>
      <c r="GL696" s="76"/>
      <c r="GM696" s="76"/>
      <c r="GN696" s="76"/>
      <c r="GO696" s="76"/>
      <c r="GP696" s="76"/>
      <c r="GQ696" s="76"/>
      <c r="GR696" s="76"/>
      <c r="GS696" s="76"/>
      <c r="GT696" s="76"/>
      <c r="GU696" s="76"/>
      <c r="GV696" s="76"/>
    </row>
    <row r="697" spans="2:204" s="156" customFormat="1" ht="18.75">
      <c r="B697" s="169">
        <v>690</v>
      </c>
      <c r="C697" s="356">
        <v>44378</v>
      </c>
      <c r="D697" s="354" t="s">
        <v>957</v>
      </c>
      <c r="E697" s="354"/>
      <c r="F697" s="411">
        <v>44404</v>
      </c>
      <c r="G697" s="187">
        <v>3</v>
      </c>
      <c r="H697" s="36" t="s">
        <v>35</v>
      </c>
      <c r="I697" s="36" t="s">
        <v>39</v>
      </c>
      <c r="J697" s="37" t="s">
        <v>1316</v>
      </c>
      <c r="K697" s="38" t="s">
        <v>1317</v>
      </c>
      <c r="L697" s="241">
        <v>4.5</v>
      </c>
      <c r="M697" s="241">
        <v>1</v>
      </c>
      <c r="N697" s="241">
        <f t="shared" si="40"/>
        <v>3.5</v>
      </c>
      <c r="O697" s="39">
        <v>44099</v>
      </c>
      <c r="P697" s="188">
        <v>10.166666666666666</v>
      </c>
      <c r="Q697" s="337" t="s">
        <v>1282</v>
      </c>
      <c r="R697" s="37" t="s">
        <v>54</v>
      </c>
      <c r="S697" s="37" t="s">
        <v>69</v>
      </c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  <c r="AF697" s="76"/>
      <c r="AG697" s="76"/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  <c r="BG697" s="76"/>
      <c r="BH697" s="76"/>
      <c r="BI697" s="76"/>
      <c r="BJ697" s="76"/>
      <c r="BK697" s="76"/>
      <c r="BL697" s="76"/>
      <c r="BM697" s="76"/>
      <c r="BN697" s="76"/>
      <c r="BO697" s="76"/>
      <c r="BP697" s="76"/>
      <c r="BQ697" s="76"/>
      <c r="BR697" s="76"/>
      <c r="BS697" s="76"/>
      <c r="BT697" s="76"/>
      <c r="BU697" s="76"/>
      <c r="BV697" s="76"/>
      <c r="BW697" s="76"/>
      <c r="BX697" s="76"/>
      <c r="BY697" s="76"/>
      <c r="BZ697" s="76"/>
      <c r="CA697" s="76"/>
      <c r="CB697" s="76"/>
      <c r="CC697" s="76"/>
      <c r="CD697" s="76"/>
      <c r="CE697" s="76"/>
      <c r="CF697" s="76"/>
      <c r="CG697" s="76"/>
      <c r="CH697" s="76"/>
      <c r="CI697" s="76"/>
      <c r="CJ697" s="76"/>
      <c r="CK697" s="76"/>
      <c r="CL697" s="76"/>
      <c r="CM697" s="76"/>
      <c r="CN697" s="76"/>
      <c r="CO697" s="76"/>
      <c r="CP697" s="76"/>
      <c r="CQ697" s="76"/>
      <c r="CR697" s="76"/>
      <c r="CS697" s="76"/>
      <c r="CT697" s="76"/>
      <c r="CU697" s="76"/>
      <c r="CV697" s="76"/>
      <c r="CW697" s="76"/>
      <c r="CX697" s="76"/>
      <c r="CY697" s="76"/>
      <c r="CZ697" s="76"/>
      <c r="DA697" s="76"/>
      <c r="DB697" s="76"/>
      <c r="DC697" s="76"/>
      <c r="DD697" s="76"/>
      <c r="DE697" s="76"/>
      <c r="DF697" s="76"/>
      <c r="DG697" s="76"/>
      <c r="DH697" s="76"/>
      <c r="DI697" s="76"/>
      <c r="DJ697" s="76"/>
      <c r="DK697" s="76"/>
      <c r="DL697" s="76"/>
      <c r="DM697" s="76"/>
      <c r="DN697" s="76"/>
      <c r="DO697" s="76"/>
      <c r="DP697" s="76"/>
      <c r="DQ697" s="76"/>
      <c r="DR697" s="76"/>
      <c r="DS697" s="76"/>
      <c r="DT697" s="76"/>
      <c r="DU697" s="76"/>
      <c r="DV697" s="76"/>
      <c r="DW697" s="76"/>
      <c r="DX697" s="76"/>
      <c r="DY697" s="76"/>
      <c r="DZ697" s="76"/>
      <c r="EA697" s="76"/>
      <c r="EB697" s="76"/>
      <c r="EC697" s="76"/>
      <c r="ED697" s="76"/>
      <c r="EE697" s="76"/>
      <c r="EF697" s="76"/>
      <c r="EG697" s="76"/>
      <c r="EH697" s="76"/>
      <c r="EI697" s="76"/>
      <c r="EJ697" s="76"/>
      <c r="EK697" s="76"/>
      <c r="EL697" s="76"/>
      <c r="EM697" s="76"/>
      <c r="EN697" s="76"/>
      <c r="EO697" s="76"/>
      <c r="EP697" s="76"/>
      <c r="EQ697" s="76"/>
      <c r="ER697" s="76"/>
      <c r="ES697" s="76"/>
      <c r="ET697" s="76"/>
      <c r="EU697" s="76"/>
      <c r="EV697" s="76"/>
      <c r="EW697" s="76"/>
      <c r="EX697" s="76"/>
      <c r="EY697" s="76"/>
      <c r="EZ697" s="76"/>
      <c r="FA697" s="76"/>
      <c r="FB697" s="76"/>
      <c r="FC697" s="76"/>
      <c r="FD697" s="76"/>
      <c r="FE697" s="76"/>
      <c r="FF697" s="76"/>
      <c r="FG697" s="76"/>
      <c r="FH697" s="76"/>
      <c r="FI697" s="76"/>
      <c r="FJ697" s="76"/>
      <c r="FK697" s="76"/>
      <c r="FL697" s="76"/>
      <c r="FM697" s="76"/>
      <c r="FN697" s="76"/>
      <c r="FO697" s="76"/>
      <c r="FP697" s="76"/>
      <c r="FQ697" s="76"/>
      <c r="FR697" s="76"/>
      <c r="FS697" s="76"/>
      <c r="FT697" s="76"/>
      <c r="FU697" s="76"/>
      <c r="FV697" s="76"/>
      <c r="FW697" s="76"/>
      <c r="FX697" s="76"/>
      <c r="FY697" s="76"/>
      <c r="FZ697" s="76"/>
      <c r="GA697" s="76"/>
      <c r="GB697" s="76"/>
      <c r="GC697" s="76"/>
      <c r="GD697" s="76"/>
      <c r="GE697" s="76"/>
      <c r="GF697" s="76"/>
      <c r="GG697" s="76"/>
      <c r="GH697" s="76"/>
      <c r="GI697" s="76"/>
      <c r="GJ697" s="76"/>
      <c r="GK697" s="76"/>
      <c r="GL697" s="76"/>
      <c r="GM697" s="76"/>
      <c r="GN697" s="76"/>
      <c r="GO697" s="76"/>
      <c r="GP697" s="76"/>
      <c r="GQ697" s="76"/>
      <c r="GR697" s="76"/>
      <c r="GS697" s="76"/>
      <c r="GT697" s="76"/>
      <c r="GU697" s="76"/>
      <c r="GV697" s="76"/>
    </row>
    <row r="698" spans="2:204" s="156" customFormat="1" ht="18.75">
      <c r="B698" s="169">
        <v>691</v>
      </c>
      <c r="C698" s="356">
        <v>44378</v>
      </c>
      <c r="D698" s="354" t="s">
        <v>957</v>
      </c>
      <c r="E698" s="354"/>
      <c r="F698" s="411">
        <v>44404</v>
      </c>
      <c r="G698" s="187">
        <v>3</v>
      </c>
      <c r="H698" s="36" t="s">
        <v>921</v>
      </c>
      <c r="I698" s="36" t="s">
        <v>147</v>
      </c>
      <c r="J698" s="37" t="s">
        <v>1367</v>
      </c>
      <c r="K698" s="38" t="s">
        <v>1414</v>
      </c>
      <c r="L698" s="241">
        <v>1.9</v>
      </c>
      <c r="M698" s="241">
        <v>1.9</v>
      </c>
      <c r="N698" s="241">
        <f t="shared" si="40"/>
        <v>0</v>
      </c>
      <c r="O698" s="39">
        <v>44030</v>
      </c>
      <c r="P698" s="188">
        <v>12.466666666666667</v>
      </c>
      <c r="Q698" s="337" t="s">
        <v>1282</v>
      </c>
      <c r="R698" s="37" t="s">
        <v>52</v>
      </c>
      <c r="S698" s="37" t="s">
        <v>140</v>
      </c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  <c r="AF698" s="76"/>
      <c r="AG698" s="76"/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  <c r="BG698" s="76"/>
      <c r="BH698" s="76"/>
      <c r="BI698" s="76"/>
      <c r="BJ698" s="76"/>
      <c r="BK698" s="76"/>
      <c r="BL698" s="76"/>
      <c r="BM698" s="76"/>
      <c r="BN698" s="76"/>
      <c r="BO698" s="76"/>
      <c r="BP698" s="76"/>
      <c r="BQ698" s="76"/>
      <c r="BR698" s="76"/>
      <c r="BS698" s="76"/>
      <c r="BT698" s="76"/>
      <c r="BU698" s="76"/>
      <c r="BV698" s="76"/>
      <c r="BW698" s="76"/>
      <c r="BX698" s="76"/>
      <c r="BY698" s="76"/>
      <c r="BZ698" s="76"/>
      <c r="CA698" s="76"/>
      <c r="CB698" s="76"/>
      <c r="CC698" s="76"/>
      <c r="CD698" s="76"/>
      <c r="CE698" s="76"/>
      <c r="CF698" s="76"/>
      <c r="CG698" s="76"/>
      <c r="CH698" s="76"/>
      <c r="CI698" s="76"/>
      <c r="CJ698" s="76"/>
      <c r="CK698" s="76"/>
      <c r="CL698" s="76"/>
      <c r="CM698" s="76"/>
      <c r="CN698" s="76"/>
      <c r="CO698" s="76"/>
      <c r="CP698" s="76"/>
      <c r="CQ698" s="76"/>
      <c r="CR698" s="76"/>
      <c r="CS698" s="76"/>
      <c r="CT698" s="76"/>
      <c r="CU698" s="76"/>
      <c r="CV698" s="76"/>
      <c r="CW698" s="76"/>
      <c r="CX698" s="76"/>
      <c r="CY698" s="76"/>
      <c r="CZ698" s="76"/>
      <c r="DA698" s="76"/>
      <c r="DB698" s="76"/>
      <c r="DC698" s="76"/>
      <c r="DD698" s="76"/>
      <c r="DE698" s="76"/>
      <c r="DF698" s="76"/>
      <c r="DG698" s="76"/>
      <c r="DH698" s="76"/>
      <c r="DI698" s="76"/>
      <c r="DJ698" s="76"/>
      <c r="DK698" s="76"/>
      <c r="DL698" s="76"/>
      <c r="DM698" s="76"/>
      <c r="DN698" s="76"/>
      <c r="DO698" s="76"/>
      <c r="DP698" s="76"/>
      <c r="DQ698" s="76"/>
      <c r="DR698" s="76"/>
      <c r="DS698" s="76"/>
      <c r="DT698" s="76"/>
      <c r="DU698" s="76"/>
      <c r="DV698" s="76"/>
      <c r="DW698" s="76"/>
      <c r="DX698" s="76"/>
      <c r="DY698" s="76"/>
      <c r="DZ698" s="76"/>
      <c r="EA698" s="76"/>
      <c r="EB698" s="76"/>
      <c r="EC698" s="76"/>
      <c r="ED698" s="76"/>
      <c r="EE698" s="76"/>
      <c r="EF698" s="76"/>
      <c r="EG698" s="76"/>
      <c r="EH698" s="76"/>
      <c r="EI698" s="76"/>
      <c r="EJ698" s="76"/>
      <c r="EK698" s="76"/>
      <c r="EL698" s="76"/>
      <c r="EM698" s="76"/>
      <c r="EN698" s="76"/>
      <c r="EO698" s="76"/>
      <c r="EP698" s="76"/>
      <c r="EQ698" s="76"/>
      <c r="ER698" s="76"/>
      <c r="ES698" s="76"/>
      <c r="ET698" s="76"/>
      <c r="EU698" s="76"/>
      <c r="EV698" s="76"/>
      <c r="EW698" s="76"/>
      <c r="EX698" s="76"/>
      <c r="EY698" s="76"/>
      <c r="EZ698" s="76"/>
      <c r="FA698" s="76"/>
      <c r="FB698" s="76"/>
      <c r="FC698" s="76"/>
      <c r="FD698" s="76"/>
      <c r="FE698" s="76"/>
      <c r="FF698" s="76"/>
      <c r="FG698" s="76"/>
      <c r="FH698" s="76"/>
      <c r="FI698" s="76"/>
      <c r="FJ698" s="76"/>
      <c r="FK698" s="76"/>
      <c r="FL698" s="76"/>
      <c r="FM698" s="76"/>
      <c r="FN698" s="76"/>
      <c r="FO698" s="76"/>
      <c r="FP698" s="76"/>
      <c r="FQ698" s="76"/>
      <c r="FR698" s="76"/>
      <c r="FS698" s="76"/>
      <c r="FT698" s="76"/>
      <c r="FU698" s="76"/>
      <c r="FV698" s="76"/>
      <c r="FW698" s="76"/>
      <c r="FX698" s="76"/>
      <c r="FY698" s="76"/>
      <c r="FZ698" s="76"/>
      <c r="GA698" s="76"/>
      <c r="GB698" s="76"/>
      <c r="GC698" s="76"/>
      <c r="GD698" s="76"/>
      <c r="GE698" s="76"/>
      <c r="GF698" s="76"/>
      <c r="GG698" s="76"/>
      <c r="GH698" s="76"/>
      <c r="GI698" s="76"/>
      <c r="GJ698" s="76"/>
      <c r="GK698" s="76"/>
      <c r="GL698" s="76"/>
      <c r="GM698" s="76"/>
      <c r="GN698" s="76"/>
      <c r="GO698" s="76"/>
      <c r="GP698" s="76"/>
      <c r="GQ698" s="76"/>
      <c r="GR698" s="76"/>
      <c r="GS698" s="76"/>
      <c r="GT698" s="76"/>
      <c r="GU698" s="76"/>
      <c r="GV698" s="76"/>
    </row>
    <row r="699" spans="2:204" s="156" customFormat="1" ht="18.75">
      <c r="B699" s="169">
        <v>692</v>
      </c>
      <c r="C699" s="356">
        <v>44378</v>
      </c>
      <c r="D699" s="354" t="s">
        <v>957</v>
      </c>
      <c r="E699" s="354"/>
      <c r="F699" s="411">
        <v>44404</v>
      </c>
      <c r="G699" s="187">
        <v>3</v>
      </c>
      <c r="H699" s="36" t="s">
        <v>921</v>
      </c>
      <c r="I699" s="36" t="s">
        <v>147</v>
      </c>
      <c r="J699" s="37" t="s">
        <v>1367</v>
      </c>
      <c r="K699" s="38" t="s">
        <v>1415</v>
      </c>
      <c r="L699" s="241">
        <v>0.96</v>
      </c>
      <c r="M699" s="241">
        <v>0.96</v>
      </c>
      <c r="N699" s="241">
        <f t="shared" si="40"/>
        <v>0</v>
      </c>
      <c r="O699" s="39">
        <v>44042</v>
      </c>
      <c r="P699" s="188">
        <v>12.066666666666666</v>
      </c>
      <c r="Q699" s="337" t="s">
        <v>1282</v>
      </c>
      <c r="R699" s="37" t="s">
        <v>52</v>
      </c>
      <c r="S699" s="37" t="s">
        <v>140</v>
      </c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  <c r="AF699" s="76"/>
      <c r="AG699" s="76"/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  <c r="BG699" s="76"/>
      <c r="BH699" s="76"/>
      <c r="BI699" s="76"/>
      <c r="BJ699" s="76"/>
      <c r="BK699" s="76"/>
      <c r="BL699" s="76"/>
      <c r="BM699" s="76"/>
      <c r="BN699" s="76"/>
      <c r="BO699" s="76"/>
      <c r="BP699" s="76"/>
      <c r="BQ699" s="76"/>
      <c r="BR699" s="76"/>
      <c r="BS699" s="76"/>
      <c r="BT699" s="76"/>
      <c r="BU699" s="76"/>
      <c r="BV699" s="76"/>
      <c r="BW699" s="76"/>
      <c r="BX699" s="76"/>
      <c r="BY699" s="76"/>
      <c r="BZ699" s="76"/>
      <c r="CA699" s="76"/>
      <c r="CB699" s="76"/>
      <c r="CC699" s="76"/>
      <c r="CD699" s="76"/>
      <c r="CE699" s="76"/>
      <c r="CF699" s="76"/>
      <c r="CG699" s="76"/>
      <c r="CH699" s="76"/>
      <c r="CI699" s="76"/>
      <c r="CJ699" s="76"/>
      <c r="CK699" s="76"/>
      <c r="CL699" s="76"/>
      <c r="CM699" s="76"/>
      <c r="CN699" s="76"/>
      <c r="CO699" s="76"/>
      <c r="CP699" s="76"/>
      <c r="CQ699" s="76"/>
      <c r="CR699" s="76"/>
      <c r="CS699" s="76"/>
      <c r="CT699" s="76"/>
      <c r="CU699" s="76"/>
      <c r="CV699" s="76"/>
      <c r="CW699" s="76"/>
      <c r="CX699" s="76"/>
      <c r="CY699" s="76"/>
      <c r="CZ699" s="76"/>
      <c r="DA699" s="76"/>
      <c r="DB699" s="76"/>
      <c r="DC699" s="76"/>
      <c r="DD699" s="76"/>
      <c r="DE699" s="76"/>
      <c r="DF699" s="76"/>
      <c r="DG699" s="76"/>
      <c r="DH699" s="76"/>
      <c r="DI699" s="76"/>
      <c r="DJ699" s="76"/>
      <c r="DK699" s="76"/>
      <c r="DL699" s="76"/>
      <c r="DM699" s="76"/>
      <c r="DN699" s="76"/>
      <c r="DO699" s="76"/>
      <c r="DP699" s="76"/>
      <c r="DQ699" s="76"/>
      <c r="DR699" s="76"/>
      <c r="DS699" s="76"/>
      <c r="DT699" s="76"/>
      <c r="DU699" s="76"/>
      <c r="DV699" s="76"/>
      <c r="DW699" s="76"/>
      <c r="DX699" s="76"/>
      <c r="DY699" s="76"/>
      <c r="DZ699" s="76"/>
      <c r="EA699" s="76"/>
      <c r="EB699" s="76"/>
      <c r="EC699" s="76"/>
      <c r="ED699" s="76"/>
      <c r="EE699" s="76"/>
      <c r="EF699" s="76"/>
      <c r="EG699" s="76"/>
      <c r="EH699" s="76"/>
      <c r="EI699" s="76"/>
      <c r="EJ699" s="76"/>
      <c r="EK699" s="76"/>
      <c r="EL699" s="76"/>
      <c r="EM699" s="76"/>
      <c r="EN699" s="76"/>
      <c r="EO699" s="76"/>
      <c r="EP699" s="76"/>
      <c r="EQ699" s="76"/>
      <c r="ER699" s="76"/>
      <c r="ES699" s="76"/>
      <c r="ET699" s="76"/>
      <c r="EU699" s="76"/>
      <c r="EV699" s="76"/>
      <c r="EW699" s="76"/>
      <c r="EX699" s="76"/>
      <c r="EY699" s="76"/>
      <c r="EZ699" s="76"/>
      <c r="FA699" s="76"/>
      <c r="FB699" s="76"/>
      <c r="FC699" s="76"/>
      <c r="FD699" s="76"/>
      <c r="FE699" s="76"/>
      <c r="FF699" s="76"/>
      <c r="FG699" s="76"/>
      <c r="FH699" s="76"/>
      <c r="FI699" s="76"/>
      <c r="FJ699" s="76"/>
      <c r="FK699" s="76"/>
      <c r="FL699" s="76"/>
      <c r="FM699" s="76"/>
      <c r="FN699" s="76"/>
      <c r="FO699" s="76"/>
      <c r="FP699" s="76"/>
      <c r="FQ699" s="76"/>
      <c r="FR699" s="76"/>
      <c r="FS699" s="76"/>
      <c r="FT699" s="76"/>
      <c r="FU699" s="76"/>
      <c r="FV699" s="76"/>
      <c r="FW699" s="76"/>
      <c r="FX699" s="76"/>
      <c r="FY699" s="76"/>
      <c r="FZ699" s="76"/>
      <c r="GA699" s="76"/>
      <c r="GB699" s="76"/>
      <c r="GC699" s="76"/>
      <c r="GD699" s="76"/>
      <c r="GE699" s="76"/>
      <c r="GF699" s="76"/>
      <c r="GG699" s="76"/>
      <c r="GH699" s="76"/>
      <c r="GI699" s="76"/>
      <c r="GJ699" s="76"/>
      <c r="GK699" s="76"/>
      <c r="GL699" s="76"/>
      <c r="GM699" s="76"/>
      <c r="GN699" s="76"/>
      <c r="GO699" s="76"/>
      <c r="GP699" s="76"/>
      <c r="GQ699" s="76"/>
      <c r="GR699" s="76"/>
      <c r="GS699" s="76"/>
      <c r="GT699" s="76"/>
      <c r="GU699" s="76"/>
      <c r="GV699" s="76"/>
    </row>
    <row r="700" spans="2:204" s="156" customFormat="1" ht="18.75">
      <c r="B700" s="169">
        <v>693</v>
      </c>
      <c r="C700" s="356">
        <v>44378</v>
      </c>
      <c r="D700" s="354" t="s">
        <v>957</v>
      </c>
      <c r="E700" s="354"/>
      <c r="F700" s="411">
        <v>44404</v>
      </c>
      <c r="G700" s="187">
        <v>3</v>
      </c>
      <c r="H700" s="36" t="s">
        <v>921</v>
      </c>
      <c r="I700" s="36" t="s">
        <v>147</v>
      </c>
      <c r="J700" s="37" t="s">
        <v>1367</v>
      </c>
      <c r="K700" s="38" t="s">
        <v>1416</v>
      </c>
      <c r="L700" s="241">
        <v>0.86</v>
      </c>
      <c r="M700" s="241">
        <v>0.86</v>
      </c>
      <c r="N700" s="241">
        <f t="shared" si="40"/>
        <v>0</v>
      </c>
      <c r="O700" s="39">
        <v>44030</v>
      </c>
      <c r="P700" s="188">
        <v>12.466666666666667</v>
      </c>
      <c r="Q700" s="337" t="s">
        <v>1282</v>
      </c>
      <c r="R700" s="37" t="s">
        <v>52</v>
      </c>
      <c r="S700" s="37" t="s">
        <v>140</v>
      </c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  <c r="AF700" s="76"/>
      <c r="AG700" s="76"/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  <c r="BG700" s="76"/>
      <c r="BH700" s="76"/>
      <c r="BI700" s="76"/>
      <c r="BJ700" s="76"/>
      <c r="BK700" s="76"/>
      <c r="BL700" s="76"/>
      <c r="BM700" s="76"/>
      <c r="BN700" s="76"/>
      <c r="BO700" s="76"/>
      <c r="BP700" s="76"/>
      <c r="BQ700" s="76"/>
      <c r="BR700" s="76"/>
      <c r="BS700" s="76"/>
      <c r="BT700" s="76"/>
      <c r="BU700" s="76"/>
      <c r="BV700" s="76"/>
      <c r="BW700" s="76"/>
      <c r="BX700" s="76"/>
      <c r="BY700" s="76"/>
      <c r="BZ700" s="76"/>
      <c r="CA700" s="76"/>
      <c r="CB700" s="76"/>
      <c r="CC700" s="76"/>
      <c r="CD700" s="76"/>
      <c r="CE700" s="76"/>
      <c r="CF700" s="76"/>
      <c r="CG700" s="76"/>
      <c r="CH700" s="76"/>
      <c r="CI700" s="76"/>
      <c r="CJ700" s="76"/>
      <c r="CK700" s="76"/>
      <c r="CL700" s="76"/>
      <c r="CM700" s="76"/>
      <c r="CN700" s="76"/>
      <c r="CO700" s="76"/>
      <c r="CP700" s="76"/>
      <c r="CQ700" s="76"/>
      <c r="CR700" s="76"/>
      <c r="CS700" s="76"/>
      <c r="CT700" s="76"/>
      <c r="CU700" s="76"/>
      <c r="CV700" s="76"/>
      <c r="CW700" s="76"/>
      <c r="CX700" s="76"/>
      <c r="CY700" s="76"/>
      <c r="CZ700" s="76"/>
      <c r="DA700" s="76"/>
      <c r="DB700" s="76"/>
      <c r="DC700" s="76"/>
      <c r="DD700" s="76"/>
      <c r="DE700" s="76"/>
      <c r="DF700" s="76"/>
      <c r="DG700" s="76"/>
      <c r="DH700" s="76"/>
      <c r="DI700" s="76"/>
      <c r="DJ700" s="76"/>
      <c r="DK700" s="76"/>
      <c r="DL700" s="76"/>
      <c r="DM700" s="76"/>
      <c r="DN700" s="76"/>
      <c r="DO700" s="76"/>
      <c r="DP700" s="76"/>
      <c r="DQ700" s="76"/>
      <c r="DR700" s="76"/>
      <c r="DS700" s="76"/>
      <c r="DT700" s="76"/>
      <c r="DU700" s="76"/>
      <c r="DV700" s="76"/>
      <c r="DW700" s="76"/>
      <c r="DX700" s="76"/>
      <c r="DY700" s="76"/>
      <c r="DZ700" s="76"/>
      <c r="EA700" s="76"/>
      <c r="EB700" s="76"/>
      <c r="EC700" s="76"/>
      <c r="ED700" s="76"/>
      <c r="EE700" s="76"/>
      <c r="EF700" s="76"/>
      <c r="EG700" s="76"/>
      <c r="EH700" s="76"/>
      <c r="EI700" s="76"/>
      <c r="EJ700" s="76"/>
      <c r="EK700" s="76"/>
      <c r="EL700" s="76"/>
      <c r="EM700" s="76"/>
      <c r="EN700" s="76"/>
      <c r="EO700" s="76"/>
      <c r="EP700" s="76"/>
      <c r="EQ700" s="76"/>
      <c r="ER700" s="76"/>
      <c r="ES700" s="76"/>
      <c r="ET700" s="76"/>
      <c r="EU700" s="76"/>
      <c r="EV700" s="76"/>
      <c r="EW700" s="76"/>
      <c r="EX700" s="76"/>
      <c r="EY700" s="76"/>
      <c r="EZ700" s="76"/>
      <c r="FA700" s="76"/>
      <c r="FB700" s="76"/>
      <c r="FC700" s="76"/>
      <c r="FD700" s="76"/>
      <c r="FE700" s="76"/>
      <c r="FF700" s="76"/>
      <c r="FG700" s="76"/>
      <c r="FH700" s="76"/>
      <c r="FI700" s="76"/>
      <c r="FJ700" s="76"/>
      <c r="FK700" s="76"/>
      <c r="FL700" s="76"/>
      <c r="FM700" s="76"/>
      <c r="FN700" s="76"/>
      <c r="FO700" s="76"/>
      <c r="FP700" s="76"/>
      <c r="FQ700" s="76"/>
      <c r="FR700" s="76"/>
      <c r="FS700" s="76"/>
      <c r="FT700" s="76"/>
      <c r="FU700" s="76"/>
      <c r="FV700" s="76"/>
      <c r="FW700" s="76"/>
      <c r="FX700" s="76"/>
      <c r="FY700" s="76"/>
      <c r="FZ700" s="76"/>
      <c r="GA700" s="76"/>
      <c r="GB700" s="76"/>
      <c r="GC700" s="76"/>
      <c r="GD700" s="76"/>
      <c r="GE700" s="76"/>
      <c r="GF700" s="76"/>
      <c r="GG700" s="76"/>
      <c r="GH700" s="76"/>
      <c r="GI700" s="76"/>
      <c r="GJ700" s="76"/>
      <c r="GK700" s="76"/>
      <c r="GL700" s="76"/>
      <c r="GM700" s="76"/>
      <c r="GN700" s="76"/>
      <c r="GO700" s="76"/>
      <c r="GP700" s="76"/>
      <c r="GQ700" s="76"/>
      <c r="GR700" s="76"/>
      <c r="GS700" s="76"/>
      <c r="GT700" s="76"/>
      <c r="GU700" s="76"/>
      <c r="GV700" s="76"/>
    </row>
    <row r="701" spans="2:204" s="156" customFormat="1" ht="18.75">
      <c r="B701" s="169">
        <v>694</v>
      </c>
      <c r="C701" s="356">
        <v>44378</v>
      </c>
      <c r="D701" s="354" t="s">
        <v>957</v>
      </c>
      <c r="E701" s="354"/>
      <c r="F701" s="411">
        <v>44404</v>
      </c>
      <c r="G701" s="187">
        <v>3</v>
      </c>
      <c r="H701" s="36" t="s">
        <v>921</v>
      </c>
      <c r="I701" s="36" t="s">
        <v>147</v>
      </c>
      <c r="J701" s="37" t="s">
        <v>1367</v>
      </c>
      <c r="K701" s="38" t="s">
        <v>1417</v>
      </c>
      <c r="L701" s="241">
        <v>9.76</v>
      </c>
      <c r="M701" s="241">
        <v>9.76</v>
      </c>
      <c r="N701" s="241">
        <f t="shared" si="40"/>
        <v>0</v>
      </c>
      <c r="O701" s="39">
        <v>44045</v>
      </c>
      <c r="P701" s="188">
        <v>11.966666666666667</v>
      </c>
      <c r="Q701" s="337" t="s">
        <v>1282</v>
      </c>
      <c r="R701" s="37" t="s">
        <v>52</v>
      </c>
      <c r="S701" s="37" t="s">
        <v>140</v>
      </c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  <c r="AF701" s="76"/>
      <c r="AG701" s="76"/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  <c r="BG701" s="76"/>
      <c r="BH701" s="76"/>
      <c r="BI701" s="76"/>
      <c r="BJ701" s="76"/>
      <c r="BK701" s="76"/>
      <c r="BL701" s="76"/>
      <c r="BM701" s="76"/>
      <c r="BN701" s="76"/>
      <c r="BO701" s="76"/>
      <c r="BP701" s="76"/>
      <c r="BQ701" s="76"/>
      <c r="BR701" s="76"/>
      <c r="BS701" s="76"/>
      <c r="BT701" s="76"/>
      <c r="BU701" s="76"/>
      <c r="BV701" s="76"/>
      <c r="BW701" s="76"/>
      <c r="BX701" s="76"/>
      <c r="BY701" s="76"/>
      <c r="BZ701" s="76"/>
      <c r="CA701" s="76"/>
      <c r="CB701" s="76"/>
      <c r="CC701" s="76"/>
      <c r="CD701" s="76"/>
      <c r="CE701" s="76"/>
      <c r="CF701" s="76"/>
      <c r="CG701" s="76"/>
      <c r="CH701" s="76"/>
      <c r="CI701" s="76"/>
      <c r="CJ701" s="76"/>
      <c r="CK701" s="76"/>
      <c r="CL701" s="76"/>
      <c r="CM701" s="76"/>
      <c r="CN701" s="76"/>
      <c r="CO701" s="76"/>
      <c r="CP701" s="76"/>
      <c r="CQ701" s="76"/>
      <c r="CR701" s="76"/>
      <c r="CS701" s="76"/>
      <c r="CT701" s="76"/>
      <c r="CU701" s="76"/>
      <c r="CV701" s="76"/>
      <c r="CW701" s="76"/>
      <c r="CX701" s="76"/>
      <c r="CY701" s="76"/>
      <c r="CZ701" s="76"/>
      <c r="DA701" s="76"/>
      <c r="DB701" s="76"/>
      <c r="DC701" s="76"/>
      <c r="DD701" s="76"/>
      <c r="DE701" s="76"/>
      <c r="DF701" s="76"/>
      <c r="DG701" s="76"/>
      <c r="DH701" s="76"/>
      <c r="DI701" s="76"/>
      <c r="DJ701" s="76"/>
      <c r="DK701" s="76"/>
      <c r="DL701" s="76"/>
      <c r="DM701" s="76"/>
      <c r="DN701" s="76"/>
      <c r="DO701" s="76"/>
      <c r="DP701" s="76"/>
      <c r="DQ701" s="76"/>
      <c r="DR701" s="76"/>
      <c r="DS701" s="76"/>
      <c r="DT701" s="76"/>
      <c r="DU701" s="76"/>
      <c r="DV701" s="76"/>
      <c r="DW701" s="76"/>
      <c r="DX701" s="76"/>
      <c r="DY701" s="76"/>
      <c r="DZ701" s="76"/>
      <c r="EA701" s="76"/>
      <c r="EB701" s="76"/>
      <c r="EC701" s="76"/>
      <c r="ED701" s="76"/>
      <c r="EE701" s="76"/>
      <c r="EF701" s="76"/>
      <c r="EG701" s="76"/>
      <c r="EH701" s="76"/>
      <c r="EI701" s="76"/>
      <c r="EJ701" s="76"/>
      <c r="EK701" s="76"/>
      <c r="EL701" s="76"/>
      <c r="EM701" s="76"/>
      <c r="EN701" s="76"/>
      <c r="EO701" s="76"/>
      <c r="EP701" s="76"/>
      <c r="EQ701" s="76"/>
      <c r="ER701" s="76"/>
      <c r="ES701" s="76"/>
      <c r="ET701" s="76"/>
      <c r="EU701" s="76"/>
      <c r="EV701" s="76"/>
      <c r="EW701" s="76"/>
      <c r="EX701" s="76"/>
      <c r="EY701" s="76"/>
      <c r="EZ701" s="76"/>
      <c r="FA701" s="76"/>
      <c r="FB701" s="76"/>
      <c r="FC701" s="76"/>
      <c r="FD701" s="76"/>
      <c r="FE701" s="76"/>
      <c r="FF701" s="76"/>
      <c r="FG701" s="76"/>
      <c r="FH701" s="76"/>
      <c r="FI701" s="76"/>
      <c r="FJ701" s="76"/>
      <c r="FK701" s="76"/>
      <c r="FL701" s="76"/>
      <c r="FM701" s="76"/>
      <c r="FN701" s="76"/>
      <c r="FO701" s="76"/>
      <c r="FP701" s="76"/>
      <c r="FQ701" s="76"/>
      <c r="FR701" s="76"/>
      <c r="FS701" s="76"/>
      <c r="FT701" s="76"/>
      <c r="FU701" s="76"/>
      <c r="FV701" s="76"/>
      <c r="FW701" s="76"/>
      <c r="FX701" s="76"/>
      <c r="FY701" s="76"/>
      <c r="FZ701" s="76"/>
      <c r="GA701" s="76"/>
      <c r="GB701" s="76"/>
      <c r="GC701" s="76"/>
      <c r="GD701" s="76"/>
      <c r="GE701" s="76"/>
      <c r="GF701" s="76"/>
      <c r="GG701" s="76"/>
      <c r="GH701" s="76"/>
      <c r="GI701" s="76"/>
      <c r="GJ701" s="76"/>
      <c r="GK701" s="76"/>
      <c r="GL701" s="76"/>
      <c r="GM701" s="76"/>
      <c r="GN701" s="76"/>
      <c r="GO701" s="76"/>
      <c r="GP701" s="76"/>
      <c r="GQ701" s="76"/>
      <c r="GR701" s="76"/>
      <c r="GS701" s="76"/>
      <c r="GT701" s="76"/>
      <c r="GU701" s="76"/>
      <c r="GV701" s="76"/>
    </row>
    <row r="702" spans="2:204" s="156" customFormat="1" ht="18.75">
      <c r="B702" s="169">
        <v>695</v>
      </c>
      <c r="C702" s="356">
        <v>44378</v>
      </c>
      <c r="D702" s="354" t="s">
        <v>957</v>
      </c>
      <c r="E702" s="354"/>
      <c r="F702" s="411">
        <v>44404</v>
      </c>
      <c r="G702" s="187">
        <v>3</v>
      </c>
      <c r="H702" s="36" t="s">
        <v>921</v>
      </c>
      <c r="I702" s="36" t="s">
        <v>147</v>
      </c>
      <c r="J702" s="37" t="s">
        <v>1367</v>
      </c>
      <c r="K702" s="38" t="s">
        <v>1418</v>
      </c>
      <c r="L702" s="241">
        <v>9.57</v>
      </c>
      <c r="M702" s="241">
        <v>9.57</v>
      </c>
      <c r="N702" s="241">
        <f t="shared" si="40"/>
        <v>0</v>
      </c>
      <c r="O702" s="39">
        <v>44040</v>
      </c>
      <c r="P702" s="188">
        <v>12.133333333333333</v>
      </c>
      <c r="Q702" s="337" t="s">
        <v>1282</v>
      </c>
      <c r="R702" s="37" t="s">
        <v>52</v>
      </c>
      <c r="S702" s="37" t="s">
        <v>140</v>
      </c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  <c r="AF702" s="76"/>
      <c r="AG702" s="76"/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  <c r="BG702" s="76"/>
      <c r="BH702" s="76"/>
      <c r="BI702" s="76"/>
      <c r="BJ702" s="76"/>
      <c r="BK702" s="76"/>
      <c r="BL702" s="76"/>
      <c r="BM702" s="76"/>
      <c r="BN702" s="76"/>
      <c r="BO702" s="76"/>
      <c r="BP702" s="76"/>
      <c r="BQ702" s="76"/>
      <c r="BR702" s="76"/>
      <c r="BS702" s="76"/>
      <c r="BT702" s="76"/>
      <c r="BU702" s="76"/>
      <c r="BV702" s="76"/>
      <c r="BW702" s="76"/>
      <c r="BX702" s="76"/>
      <c r="BY702" s="76"/>
      <c r="BZ702" s="76"/>
      <c r="CA702" s="76"/>
      <c r="CB702" s="76"/>
      <c r="CC702" s="76"/>
      <c r="CD702" s="76"/>
      <c r="CE702" s="76"/>
      <c r="CF702" s="76"/>
      <c r="CG702" s="76"/>
      <c r="CH702" s="76"/>
      <c r="CI702" s="76"/>
      <c r="CJ702" s="76"/>
      <c r="CK702" s="76"/>
      <c r="CL702" s="76"/>
      <c r="CM702" s="76"/>
      <c r="CN702" s="76"/>
      <c r="CO702" s="76"/>
      <c r="CP702" s="76"/>
      <c r="CQ702" s="76"/>
      <c r="CR702" s="76"/>
      <c r="CS702" s="76"/>
      <c r="CT702" s="76"/>
      <c r="CU702" s="76"/>
      <c r="CV702" s="76"/>
      <c r="CW702" s="76"/>
      <c r="CX702" s="76"/>
      <c r="CY702" s="76"/>
      <c r="CZ702" s="76"/>
      <c r="DA702" s="76"/>
      <c r="DB702" s="76"/>
      <c r="DC702" s="76"/>
      <c r="DD702" s="76"/>
      <c r="DE702" s="76"/>
      <c r="DF702" s="76"/>
      <c r="DG702" s="76"/>
      <c r="DH702" s="76"/>
      <c r="DI702" s="76"/>
      <c r="DJ702" s="76"/>
      <c r="DK702" s="76"/>
      <c r="DL702" s="76"/>
      <c r="DM702" s="76"/>
      <c r="DN702" s="76"/>
      <c r="DO702" s="76"/>
      <c r="DP702" s="76"/>
      <c r="DQ702" s="76"/>
      <c r="DR702" s="76"/>
      <c r="DS702" s="76"/>
      <c r="DT702" s="76"/>
      <c r="DU702" s="76"/>
      <c r="DV702" s="76"/>
      <c r="DW702" s="76"/>
      <c r="DX702" s="76"/>
      <c r="DY702" s="76"/>
      <c r="DZ702" s="76"/>
      <c r="EA702" s="76"/>
      <c r="EB702" s="76"/>
      <c r="EC702" s="76"/>
      <c r="ED702" s="76"/>
      <c r="EE702" s="76"/>
      <c r="EF702" s="76"/>
      <c r="EG702" s="76"/>
      <c r="EH702" s="76"/>
      <c r="EI702" s="76"/>
      <c r="EJ702" s="76"/>
      <c r="EK702" s="76"/>
      <c r="EL702" s="76"/>
      <c r="EM702" s="76"/>
      <c r="EN702" s="76"/>
      <c r="EO702" s="76"/>
      <c r="EP702" s="76"/>
      <c r="EQ702" s="76"/>
      <c r="ER702" s="76"/>
      <c r="ES702" s="76"/>
      <c r="ET702" s="76"/>
      <c r="EU702" s="76"/>
      <c r="EV702" s="76"/>
      <c r="EW702" s="76"/>
      <c r="EX702" s="76"/>
      <c r="EY702" s="76"/>
      <c r="EZ702" s="76"/>
      <c r="FA702" s="76"/>
      <c r="FB702" s="76"/>
      <c r="FC702" s="76"/>
      <c r="FD702" s="76"/>
      <c r="FE702" s="76"/>
      <c r="FF702" s="76"/>
      <c r="FG702" s="76"/>
      <c r="FH702" s="76"/>
      <c r="FI702" s="76"/>
      <c r="FJ702" s="76"/>
      <c r="FK702" s="76"/>
      <c r="FL702" s="76"/>
      <c r="FM702" s="76"/>
      <c r="FN702" s="76"/>
      <c r="FO702" s="76"/>
      <c r="FP702" s="76"/>
      <c r="FQ702" s="76"/>
      <c r="FR702" s="76"/>
      <c r="FS702" s="76"/>
      <c r="FT702" s="76"/>
      <c r="FU702" s="76"/>
      <c r="FV702" s="76"/>
      <c r="FW702" s="76"/>
      <c r="FX702" s="76"/>
      <c r="FY702" s="76"/>
      <c r="FZ702" s="76"/>
      <c r="GA702" s="76"/>
      <c r="GB702" s="76"/>
      <c r="GC702" s="76"/>
      <c r="GD702" s="76"/>
      <c r="GE702" s="76"/>
      <c r="GF702" s="76"/>
      <c r="GG702" s="76"/>
      <c r="GH702" s="76"/>
      <c r="GI702" s="76"/>
      <c r="GJ702" s="76"/>
      <c r="GK702" s="76"/>
      <c r="GL702" s="76"/>
      <c r="GM702" s="76"/>
      <c r="GN702" s="76"/>
      <c r="GO702" s="76"/>
      <c r="GP702" s="76"/>
      <c r="GQ702" s="76"/>
      <c r="GR702" s="76"/>
      <c r="GS702" s="76"/>
      <c r="GT702" s="76"/>
      <c r="GU702" s="76"/>
      <c r="GV702" s="76"/>
    </row>
    <row r="703" spans="2:204" s="156" customFormat="1" ht="18.75">
      <c r="B703" s="169">
        <v>696</v>
      </c>
      <c r="C703" s="356">
        <v>44378</v>
      </c>
      <c r="D703" s="354" t="s">
        <v>957</v>
      </c>
      <c r="E703" s="354"/>
      <c r="F703" s="411">
        <v>44404</v>
      </c>
      <c r="G703" s="187">
        <v>3</v>
      </c>
      <c r="H703" s="36" t="s">
        <v>921</v>
      </c>
      <c r="I703" s="36" t="s">
        <v>147</v>
      </c>
      <c r="J703" s="37" t="s">
        <v>1367</v>
      </c>
      <c r="K703" s="38" t="s">
        <v>1419</v>
      </c>
      <c r="L703" s="241">
        <v>5.07</v>
      </c>
      <c r="M703" s="241">
        <v>5.07</v>
      </c>
      <c r="N703" s="241">
        <f t="shared" si="40"/>
        <v>0</v>
      </c>
      <c r="O703" s="39">
        <v>44052</v>
      </c>
      <c r="P703" s="188">
        <v>11.733333333333333</v>
      </c>
      <c r="Q703" s="337" t="s">
        <v>1282</v>
      </c>
      <c r="R703" s="37" t="s">
        <v>52</v>
      </c>
      <c r="S703" s="37" t="s">
        <v>112</v>
      </c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  <c r="AF703" s="76"/>
      <c r="AG703" s="76"/>
      <c r="AH703" s="76"/>
      <c r="AI703" s="76"/>
      <c r="AJ703" s="76"/>
      <c r="AK703" s="76"/>
      <c r="AL703" s="76"/>
      <c r="AM703" s="76"/>
      <c r="AN703" s="76"/>
      <c r="AO703" s="76"/>
      <c r="AP703" s="76"/>
      <c r="AQ703" s="76"/>
      <c r="AR703" s="76"/>
      <c r="AS703" s="76"/>
      <c r="AT703" s="76"/>
      <c r="AU703" s="76"/>
      <c r="AV703" s="76"/>
      <c r="AW703" s="76"/>
      <c r="AX703" s="76"/>
      <c r="AY703" s="76"/>
      <c r="AZ703" s="76"/>
      <c r="BA703" s="76"/>
      <c r="BB703" s="76"/>
      <c r="BC703" s="76"/>
      <c r="BD703" s="76"/>
      <c r="BE703" s="76"/>
      <c r="BF703" s="76"/>
      <c r="BG703" s="76"/>
      <c r="BH703" s="76"/>
      <c r="BI703" s="76"/>
      <c r="BJ703" s="76"/>
      <c r="BK703" s="76"/>
      <c r="BL703" s="76"/>
      <c r="BM703" s="76"/>
      <c r="BN703" s="76"/>
      <c r="BO703" s="76"/>
      <c r="BP703" s="76"/>
      <c r="BQ703" s="76"/>
      <c r="BR703" s="76"/>
      <c r="BS703" s="76"/>
      <c r="BT703" s="76"/>
      <c r="BU703" s="76"/>
      <c r="BV703" s="76"/>
      <c r="BW703" s="76"/>
      <c r="BX703" s="76"/>
      <c r="BY703" s="76"/>
      <c r="BZ703" s="76"/>
      <c r="CA703" s="76"/>
      <c r="CB703" s="76"/>
      <c r="CC703" s="76"/>
      <c r="CD703" s="76"/>
      <c r="CE703" s="76"/>
      <c r="CF703" s="76"/>
      <c r="CG703" s="76"/>
      <c r="CH703" s="76"/>
      <c r="CI703" s="76"/>
      <c r="CJ703" s="76"/>
      <c r="CK703" s="76"/>
      <c r="CL703" s="76"/>
      <c r="CM703" s="76"/>
      <c r="CN703" s="76"/>
      <c r="CO703" s="76"/>
      <c r="CP703" s="76"/>
      <c r="CQ703" s="76"/>
      <c r="CR703" s="76"/>
      <c r="CS703" s="76"/>
      <c r="CT703" s="76"/>
      <c r="CU703" s="76"/>
      <c r="CV703" s="76"/>
      <c r="CW703" s="76"/>
      <c r="CX703" s="76"/>
      <c r="CY703" s="76"/>
      <c r="CZ703" s="76"/>
      <c r="DA703" s="76"/>
      <c r="DB703" s="76"/>
      <c r="DC703" s="76"/>
      <c r="DD703" s="76"/>
      <c r="DE703" s="76"/>
      <c r="DF703" s="76"/>
      <c r="DG703" s="76"/>
      <c r="DH703" s="76"/>
      <c r="DI703" s="76"/>
      <c r="DJ703" s="76"/>
      <c r="DK703" s="76"/>
      <c r="DL703" s="76"/>
      <c r="DM703" s="76"/>
      <c r="DN703" s="76"/>
      <c r="DO703" s="76"/>
      <c r="DP703" s="76"/>
      <c r="DQ703" s="76"/>
      <c r="DR703" s="76"/>
      <c r="DS703" s="76"/>
      <c r="DT703" s="76"/>
      <c r="DU703" s="76"/>
      <c r="DV703" s="76"/>
      <c r="DW703" s="76"/>
      <c r="DX703" s="76"/>
      <c r="DY703" s="76"/>
      <c r="DZ703" s="76"/>
      <c r="EA703" s="76"/>
      <c r="EB703" s="76"/>
      <c r="EC703" s="76"/>
      <c r="ED703" s="76"/>
      <c r="EE703" s="76"/>
      <c r="EF703" s="76"/>
      <c r="EG703" s="76"/>
      <c r="EH703" s="76"/>
      <c r="EI703" s="76"/>
      <c r="EJ703" s="76"/>
      <c r="EK703" s="76"/>
      <c r="EL703" s="76"/>
      <c r="EM703" s="76"/>
      <c r="EN703" s="76"/>
      <c r="EO703" s="76"/>
      <c r="EP703" s="76"/>
      <c r="EQ703" s="76"/>
      <c r="ER703" s="76"/>
      <c r="ES703" s="76"/>
      <c r="ET703" s="76"/>
      <c r="EU703" s="76"/>
      <c r="EV703" s="76"/>
      <c r="EW703" s="76"/>
      <c r="EX703" s="76"/>
      <c r="EY703" s="76"/>
      <c r="EZ703" s="76"/>
      <c r="FA703" s="76"/>
      <c r="FB703" s="76"/>
      <c r="FC703" s="76"/>
      <c r="FD703" s="76"/>
      <c r="FE703" s="76"/>
      <c r="FF703" s="76"/>
      <c r="FG703" s="76"/>
      <c r="FH703" s="76"/>
      <c r="FI703" s="76"/>
      <c r="FJ703" s="76"/>
      <c r="FK703" s="76"/>
      <c r="FL703" s="76"/>
      <c r="FM703" s="76"/>
      <c r="FN703" s="76"/>
      <c r="FO703" s="76"/>
      <c r="FP703" s="76"/>
      <c r="FQ703" s="76"/>
      <c r="FR703" s="76"/>
      <c r="FS703" s="76"/>
      <c r="FT703" s="76"/>
      <c r="FU703" s="76"/>
      <c r="FV703" s="76"/>
      <c r="FW703" s="76"/>
      <c r="FX703" s="76"/>
      <c r="FY703" s="76"/>
      <c r="FZ703" s="76"/>
      <c r="GA703" s="76"/>
      <c r="GB703" s="76"/>
      <c r="GC703" s="76"/>
      <c r="GD703" s="76"/>
      <c r="GE703" s="76"/>
      <c r="GF703" s="76"/>
      <c r="GG703" s="76"/>
      <c r="GH703" s="76"/>
      <c r="GI703" s="76"/>
      <c r="GJ703" s="76"/>
      <c r="GK703" s="76"/>
      <c r="GL703" s="76"/>
      <c r="GM703" s="76"/>
      <c r="GN703" s="76"/>
      <c r="GO703" s="76"/>
      <c r="GP703" s="76"/>
      <c r="GQ703" s="76"/>
      <c r="GR703" s="76"/>
      <c r="GS703" s="76"/>
      <c r="GT703" s="76"/>
      <c r="GU703" s="76"/>
      <c r="GV703" s="76"/>
    </row>
    <row r="704" spans="2:204" s="156" customFormat="1" ht="18.75">
      <c r="B704" s="169">
        <v>697</v>
      </c>
      <c r="C704" s="356">
        <v>44378</v>
      </c>
      <c r="D704" s="354" t="s">
        <v>957</v>
      </c>
      <c r="E704" s="354"/>
      <c r="F704" s="411">
        <v>44404</v>
      </c>
      <c r="G704" s="187">
        <v>3</v>
      </c>
      <c r="H704" s="36" t="s">
        <v>921</v>
      </c>
      <c r="I704" s="36" t="s">
        <v>147</v>
      </c>
      <c r="J704" s="37" t="s">
        <v>1367</v>
      </c>
      <c r="K704" s="38" t="s">
        <v>1420</v>
      </c>
      <c r="L704" s="241">
        <v>1</v>
      </c>
      <c r="M704" s="241">
        <v>1</v>
      </c>
      <c r="N704" s="241">
        <f t="shared" si="40"/>
        <v>0</v>
      </c>
      <c r="O704" s="39">
        <v>44056</v>
      </c>
      <c r="P704" s="188">
        <v>11.6</v>
      </c>
      <c r="Q704" s="337" t="s">
        <v>1282</v>
      </c>
      <c r="R704" s="37" t="s">
        <v>52</v>
      </c>
      <c r="S704" s="37" t="s">
        <v>112</v>
      </c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  <c r="AQ704" s="76"/>
      <c r="AR704" s="76"/>
      <c r="AS704" s="76"/>
      <c r="AT704" s="76"/>
      <c r="AU704" s="76"/>
      <c r="AV704" s="76"/>
      <c r="AW704" s="76"/>
      <c r="AX704" s="76"/>
      <c r="AY704" s="76"/>
      <c r="AZ704" s="76"/>
      <c r="BA704" s="76"/>
      <c r="BB704" s="76"/>
      <c r="BC704" s="76"/>
      <c r="BD704" s="76"/>
      <c r="BE704" s="76"/>
      <c r="BF704" s="76"/>
      <c r="BG704" s="76"/>
      <c r="BH704" s="76"/>
      <c r="BI704" s="76"/>
      <c r="BJ704" s="76"/>
      <c r="BK704" s="76"/>
      <c r="BL704" s="76"/>
      <c r="BM704" s="76"/>
      <c r="BN704" s="76"/>
      <c r="BO704" s="76"/>
      <c r="BP704" s="76"/>
      <c r="BQ704" s="76"/>
      <c r="BR704" s="76"/>
      <c r="BS704" s="76"/>
      <c r="BT704" s="76"/>
      <c r="BU704" s="76"/>
      <c r="BV704" s="76"/>
      <c r="BW704" s="76"/>
      <c r="BX704" s="76"/>
      <c r="BY704" s="76"/>
      <c r="BZ704" s="76"/>
      <c r="CA704" s="76"/>
      <c r="CB704" s="76"/>
      <c r="CC704" s="76"/>
      <c r="CD704" s="76"/>
      <c r="CE704" s="76"/>
      <c r="CF704" s="76"/>
      <c r="CG704" s="76"/>
      <c r="CH704" s="76"/>
      <c r="CI704" s="76"/>
      <c r="CJ704" s="76"/>
      <c r="CK704" s="76"/>
      <c r="CL704" s="76"/>
      <c r="CM704" s="76"/>
      <c r="CN704" s="76"/>
      <c r="CO704" s="76"/>
      <c r="CP704" s="76"/>
      <c r="CQ704" s="76"/>
      <c r="CR704" s="76"/>
      <c r="CS704" s="76"/>
      <c r="CT704" s="76"/>
      <c r="CU704" s="76"/>
      <c r="CV704" s="76"/>
      <c r="CW704" s="76"/>
      <c r="CX704" s="76"/>
      <c r="CY704" s="76"/>
      <c r="CZ704" s="76"/>
      <c r="DA704" s="76"/>
      <c r="DB704" s="76"/>
      <c r="DC704" s="76"/>
      <c r="DD704" s="76"/>
      <c r="DE704" s="76"/>
      <c r="DF704" s="76"/>
      <c r="DG704" s="76"/>
      <c r="DH704" s="76"/>
      <c r="DI704" s="76"/>
      <c r="DJ704" s="76"/>
      <c r="DK704" s="76"/>
      <c r="DL704" s="76"/>
      <c r="DM704" s="76"/>
      <c r="DN704" s="76"/>
      <c r="DO704" s="76"/>
      <c r="DP704" s="76"/>
      <c r="DQ704" s="76"/>
      <c r="DR704" s="76"/>
      <c r="DS704" s="76"/>
      <c r="DT704" s="76"/>
      <c r="DU704" s="76"/>
      <c r="DV704" s="76"/>
      <c r="DW704" s="76"/>
      <c r="DX704" s="76"/>
      <c r="DY704" s="76"/>
      <c r="DZ704" s="76"/>
      <c r="EA704" s="76"/>
      <c r="EB704" s="76"/>
      <c r="EC704" s="76"/>
      <c r="ED704" s="76"/>
      <c r="EE704" s="76"/>
      <c r="EF704" s="76"/>
      <c r="EG704" s="76"/>
      <c r="EH704" s="76"/>
      <c r="EI704" s="76"/>
      <c r="EJ704" s="76"/>
      <c r="EK704" s="76"/>
      <c r="EL704" s="76"/>
      <c r="EM704" s="76"/>
      <c r="EN704" s="76"/>
      <c r="EO704" s="76"/>
      <c r="EP704" s="76"/>
      <c r="EQ704" s="76"/>
      <c r="ER704" s="76"/>
      <c r="ES704" s="76"/>
      <c r="ET704" s="76"/>
      <c r="EU704" s="76"/>
      <c r="EV704" s="76"/>
      <c r="EW704" s="76"/>
      <c r="EX704" s="76"/>
      <c r="EY704" s="76"/>
      <c r="EZ704" s="76"/>
      <c r="FA704" s="76"/>
      <c r="FB704" s="76"/>
      <c r="FC704" s="76"/>
      <c r="FD704" s="76"/>
      <c r="FE704" s="76"/>
      <c r="FF704" s="76"/>
      <c r="FG704" s="76"/>
      <c r="FH704" s="76"/>
      <c r="FI704" s="76"/>
      <c r="FJ704" s="76"/>
      <c r="FK704" s="76"/>
      <c r="FL704" s="76"/>
      <c r="FM704" s="76"/>
      <c r="FN704" s="76"/>
      <c r="FO704" s="76"/>
      <c r="FP704" s="76"/>
      <c r="FQ704" s="76"/>
      <c r="FR704" s="76"/>
      <c r="FS704" s="76"/>
      <c r="FT704" s="76"/>
      <c r="FU704" s="76"/>
      <c r="FV704" s="76"/>
      <c r="FW704" s="76"/>
      <c r="FX704" s="76"/>
      <c r="FY704" s="76"/>
      <c r="FZ704" s="76"/>
      <c r="GA704" s="76"/>
      <c r="GB704" s="76"/>
      <c r="GC704" s="76"/>
      <c r="GD704" s="76"/>
      <c r="GE704" s="76"/>
      <c r="GF704" s="76"/>
      <c r="GG704" s="76"/>
      <c r="GH704" s="76"/>
      <c r="GI704" s="76"/>
      <c r="GJ704" s="76"/>
      <c r="GK704" s="76"/>
      <c r="GL704" s="76"/>
      <c r="GM704" s="76"/>
      <c r="GN704" s="76"/>
      <c r="GO704" s="76"/>
      <c r="GP704" s="76"/>
      <c r="GQ704" s="76"/>
      <c r="GR704" s="76"/>
      <c r="GS704" s="76"/>
      <c r="GT704" s="76"/>
      <c r="GU704" s="76"/>
      <c r="GV704" s="76"/>
    </row>
    <row r="705" spans="2:204" s="156" customFormat="1" ht="18.75">
      <c r="B705" s="169">
        <v>698</v>
      </c>
      <c r="C705" s="356">
        <v>44378</v>
      </c>
      <c r="D705" s="354" t="s">
        <v>957</v>
      </c>
      <c r="E705" s="354"/>
      <c r="F705" s="411">
        <v>44404</v>
      </c>
      <c r="G705" s="187">
        <v>3</v>
      </c>
      <c r="H705" s="36" t="s">
        <v>921</v>
      </c>
      <c r="I705" s="36" t="s">
        <v>147</v>
      </c>
      <c r="J705" s="37" t="s">
        <v>1367</v>
      </c>
      <c r="K705" s="38" t="s">
        <v>1421</v>
      </c>
      <c r="L705" s="241">
        <v>0.32</v>
      </c>
      <c r="M705" s="241">
        <v>0.32</v>
      </c>
      <c r="N705" s="241">
        <f t="shared" si="40"/>
        <v>0</v>
      </c>
      <c r="O705" s="39">
        <v>44054</v>
      </c>
      <c r="P705" s="188">
        <v>11.666666666666666</v>
      </c>
      <c r="Q705" s="337" t="s">
        <v>1282</v>
      </c>
      <c r="R705" s="37" t="s">
        <v>52</v>
      </c>
      <c r="S705" s="37" t="s">
        <v>112</v>
      </c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  <c r="AF705" s="76"/>
      <c r="AG705" s="76"/>
      <c r="AH705" s="76"/>
      <c r="AI705" s="76"/>
      <c r="AJ705" s="76"/>
      <c r="AK705" s="76"/>
      <c r="AL705" s="76"/>
      <c r="AM705" s="76"/>
      <c r="AN705" s="76"/>
      <c r="AO705" s="76"/>
      <c r="AP705" s="76"/>
      <c r="AQ705" s="76"/>
      <c r="AR705" s="76"/>
      <c r="AS705" s="76"/>
      <c r="AT705" s="76"/>
      <c r="AU705" s="76"/>
      <c r="AV705" s="76"/>
      <c r="AW705" s="76"/>
      <c r="AX705" s="76"/>
      <c r="AY705" s="76"/>
      <c r="AZ705" s="76"/>
      <c r="BA705" s="76"/>
      <c r="BB705" s="76"/>
      <c r="BC705" s="76"/>
      <c r="BD705" s="76"/>
      <c r="BE705" s="76"/>
      <c r="BF705" s="76"/>
      <c r="BG705" s="76"/>
      <c r="BH705" s="76"/>
      <c r="BI705" s="76"/>
      <c r="BJ705" s="76"/>
      <c r="BK705" s="76"/>
      <c r="BL705" s="76"/>
      <c r="BM705" s="76"/>
      <c r="BN705" s="76"/>
      <c r="BO705" s="76"/>
      <c r="BP705" s="76"/>
      <c r="BQ705" s="76"/>
      <c r="BR705" s="76"/>
      <c r="BS705" s="76"/>
      <c r="BT705" s="76"/>
      <c r="BU705" s="76"/>
      <c r="BV705" s="76"/>
      <c r="BW705" s="76"/>
      <c r="BX705" s="76"/>
      <c r="BY705" s="76"/>
      <c r="BZ705" s="76"/>
      <c r="CA705" s="76"/>
      <c r="CB705" s="76"/>
      <c r="CC705" s="76"/>
      <c r="CD705" s="76"/>
      <c r="CE705" s="76"/>
      <c r="CF705" s="76"/>
      <c r="CG705" s="76"/>
      <c r="CH705" s="76"/>
      <c r="CI705" s="76"/>
      <c r="CJ705" s="76"/>
      <c r="CK705" s="76"/>
      <c r="CL705" s="76"/>
      <c r="CM705" s="76"/>
      <c r="CN705" s="76"/>
      <c r="CO705" s="76"/>
      <c r="CP705" s="76"/>
      <c r="CQ705" s="76"/>
      <c r="CR705" s="76"/>
      <c r="CS705" s="76"/>
      <c r="CT705" s="76"/>
      <c r="CU705" s="76"/>
      <c r="CV705" s="76"/>
      <c r="CW705" s="76"/>
      <c r="CX705" s="76"/>
      <c r="CY705" s="76"/>
      <c r="CZ705" s="76"/>
      <c r="DA705" s="76"/>
      <c r="DB705" s="76"/>
      <c r="DC705" s="76"/>
      <c r="DD705" s="76"/>
      <c r="DE705" s="76"/>
      <c r="DF705" s="76"/>
      <c r="DG705" s="76"/>
      <c r="DH705" s="76"/>
      <c r="DI705" s="76"/>
      <c r="DJ705" s="76"/>
      <c r="DK705" s="76"/>
      <c r="DL705" s="76"/>
      <c r="DM705" s="76"/>
      <c r="DN705" s="76"/>
      <c r="DO705" s="76"/>
      <c r="DP705" s="76"/>
      <c r="DQ705" s="76"/>
      <c r="DR705" s="76"/>
      <c r="DS705" s="76"/>
      <c r="DT705" s="76"/>
      <c r="DU705" s="76"/>
      <c r="DV705" s="76"/>
      <c r="DW705" s="76"/>
      <c r="DX705" s="76"/>
      <c r="DY705" s="76"/>
      <c r="DZ705" s="76"/>
      <c r="EA705" s="76"/>
      <c r="EB705" s="76"/>
      <c r="EC705" s="76"/>
      <c r="ED705" s="76"/>
      <c r="EE705" s="76"/>
      <c r="EF705" s="76"/>
      <c r="EG705" s="76"/>
      <c r="EH705" s="76"/>
      <c r="EI705" s="76"/>
      <c r="EJ705" s="76"/>
      <c r="EK705" s="76"/>
      <c r="EL705" s="76"/>
      <c r="EM705" s="76"/>
      <c r="EN705" s="76"/>
      <c r="EO705" s="76"/>
      <c r="EP705" s="76"/>
      <c r="EQ705" s="76"/>
      <c r="ER705" s="76"/>
      <c r="ES705" s="76"/>
      <c r="ET705" s="76"/>
      <c r="EU705" s="76"/>
      <c r="EV705" s="76"/>
      <c r="EW705" s="76"/>
      <c r="EX705" s="76"/>
      <c r="EY705" s="76"/>
      <c r="EZ705" s="76"/>
      <c r="FA705" s="76"/>
      <c r="FB705" s="76"/>
      <c r="FC705" s="76"/>
      <c r="FD705" s="76"/>
      <c r="FE705" s="76"/>
      <c r="FF705" s="76"/>
      <c r="FG705" s="76"/>
      <c r="FH705" s="76"/>
      <c r="FI705" s="76"/>
      <c r="FJ705" s="76"/>
      <c r="FK705" s="76"/>
      <c r="FL705" s="76"/>
      <c r="FM705" s="76"/>
      <c r="FN705" s="76"/>
      <c r="FO705" s="76"/>
      <c r="FP705" s="76"/>
      <c r="FQ705" s="76"/>
      <c r="FR705" s="76"/>
      <c r="FS705" s="76"/>
      <c r="FT705" s="76"/>
      <c r="FU705" s="76"/>
      <c r="FV705" s="76"/>
      <c r="FW705" s="76"/>
      <c r="FX705" s="76"/>
      <c r="FY705" s="76"/>
      <c r="FZ705" s="76"/>
      <c r="GA705" s="76"/>
      <c r="GB705" s="76"/>
      <c r="GC705" s="76"/>
      <c r="GD705" s="76"/>
      <c r="GE705" s="76"/>
      <c r="GF705" s="76"/>
      <c r="GG705" s="76"/>
      <c r="GH705" s="76"/>
      <c r="GI705" s="76"/>
      <c r="GJ705" s="76"/>
      <c r="GK705" s="76"/>
      <c r="GL705" s="76"/>
      <c r="GM705" s="76"/>
      <c r="GN705" s="76"/>
      <c r="GO705" s="76"/>
      <c r="GP705" s="76"/>
      <c r="GQ705" s="76"/>
      <c r="GR705" s="76"/>
      <c r="GS705" s="76"/>
      <c r="GT705" s="76"/>
      <c r="GU705" s="76"/>
      <c r="GV705" s="76"/>
    </row>
    <row r="706" spans="2:204" s="156" customFormat="1" ht="18.75">
      <c r="B706" s="169">
        <v>699</v>
      </c>
      <c r="C706" s="356">
        <v>44378</v>
      </c>
      <c r="D706" s="354" t="s">
        <v>957</v>
      </c>
      <c r="E706" s="354"/>
      <c r="F706" s="411">
        <v>44404</v>
      </c>
      <c r="G706" s="187">
        <v>3</v>
      </c>
      <c r="H706" s="36" t="s">
        <v>921</v>
      </c>
      <c r="I706" s="36" t="s">
        <v>147</v>
      </c>
      <c r="J706" s="37" t="s">
        <v>1367</v>
      </c>
      <c r="K706" s="38" t="s">
        <v>1422</v>
      </c>
      <c r="L706" s="241">
        <v>8.69</v>
      </c>
      <c r="M706" s="241">
        <v>1</v>
      </c>
      <c r="N706" s="241">
        <f t="shared" si="40"/>
        <v>7.6899999999999995</v>
      </c>
      <c r="O706" s="39">
        <v>44056</v>
      </c>
      <c r="P706" s="188">
        <v>11.6</v>
      </c>
      <c r="Q706" s="337" t="s">
        <v>1282</v>
      </c>
      <c r="R706" s="37" t="s">
        <v>52</v>
      </c>
      <c r="S706" s="37" t="s">
        <v>112</v>
      </c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  <c r="AF706" s="76"/>
      <c r="AG706" s="76"/>
      <c r="AH706" s="76"/>
      <c r="AI706" s="76"/>
      <c r="AJ706" s="76"/>
      <c r="AK706" s="76"/>
      <c r="AL706" s="76"/>
      <c r="AM706" s="76"/>
      <c r="AN706" s="76"/>
      <c r="AO706" s="76"/>
      <c r="AP706" s="76"/>
      <c r="AQ706" s="76"/>
      <c r="AR706" s="76"/>
      <c r="AS706" s="76"/>
      <c r="AT706" s="76"/>
      <c r="AU706" s="76"/>
      <c r="AV706" s="76"/>
      <c r="AW706" s="76"/>
      <c r="AX706" s="76"/>
      <c r="AY706" s="76"/>
      <c r="AZ706" s="76"/>
      <c r="BA706" s="76"/>
      <c r="BB706" s="76"/>
      <c r="BC706" s="76"/>
      <c r="BD706" s="76"/>
      <c r="BE706" s="76"/>
      <c r="BF706" s="76"/>
      <c r="BG706" s="76"/>
      <c r="BH706" s="76"/>
      <c r="BI706" s="76"/>
      <c r="BJ706" s="76"/>
      <c r="BK706" s="76"/>
      <c r="BL706" s="76"/>
      <c r="BM706" s="76"/>
      <c r="BN706" s="76"/>
      <c r="BO706" s="76"/>
      <c r="BP706" s="76"/>
      <c r="BQ706" s="76"/>
      <c r="BR706" s="76"/>
      <c r="BS706" s="76"/>
      <c r="BT706" s="76"/>
      <c r="BU706" s="76"/>
      <c r="BV706" s="76"/>
      <c r="BW706" s="76"/>
      <c r="BX706" s="76"/>
      <c r="BY706" s="76"/>
      <c r="BZ706" s="76"/>
      <c r="CA706" s="76"/>
      <c r="CB706" s="76"/>
      <c r="CC706" s="76"/>
      <c r="CD706" s="76"/>
      <c r="CE706" s="76"/>
      <c r="CF706" s="76"/>
      <c r="CG706" s="76"/>
      <c r="CH706" s="76"/>
      <c r="CI706" s="76"/>
      <c r="CJ706" s="76"/>
      <c r="CK706" s="76"/>
      <c r="CL706" s="76"/>
      <c r="CM706" s="76"/>
      <c r="CN706" s="76"/>
      <c r="CO706" s="76"/>
      <c r="CP706" s="76"/>
      <c r="CQ706" s="76"/>
      <c r="CR706" s="76"/>
      <c r="CS706" s="76"/>
      <c r="CT706" s="76"/>
      <c r="CU706" s="76"/>
      <c r="CV706" s="76"/>
      <c r="CW706" s="76"/>
      <c r="CX706" s="76"/>
      <c r="CY706" s="76"/>
      <c r="CZ706" s="76"/>
      <c r="DA706" s="76"/>
      <c r="DB706" s="76"/>
      <c r="DC706" s="76"/>
      <c r="DD706" s="76"/>
      <c r="DE706" s="76"/>
      <c r="DF706" s="76"/>
      <c r="DG706" s="76"/>
      <c r="DH706" s="76"/>
      <c r="DI706" s="76"/>
      <c r="DJ706" s="76"/>
      <c r="DK706" s="76"/>
      <c r="DL706" s="76"/>
      <c r="DM706" s="76"/>
      <c r="DN706" s="76"/>
      <c r="DO706" s="76"/>
      <c r="DP706" s="76"/>
      <c r="DQ706" s="76"/>
      <c r="DR706" s="76"/>
      <c r="DS706" s="76"/>
      <c r="DT706" s="76"/>
      <c r="DU706" s="76"/>
      <c r="DV706" s="76"/>
      <c r="DW706" s="76"/>
      <c r="DX706" s="76"/>
      <c r="DY706" s="76"/>
      <c r="DZ706" s="76"/>
      <c r="EA706" s="76"/>
      <c r="EB706" s="76"/>
      <c r="EC706" s="76"/>
      <c r="ED706" s="76"/>
      <c r="EE706" s="76"/>
      <c r="EF706" s="76"/>
      <c r="EG706" s="76"/>
      <c r="EH706" s="76"/>
      <c r="EI706" s="76"/>
      <c r="EJ706" s="76"/>
      <c r="EK706" s="76"/>
      <c r="EL706" s="76"/>
      <c r="EM706" s="76"/>
      <c r="EN706" s="76"/>
      <c r="EO706" s="76"/>
      <c r="EP706" s="76"/>
      <c r="EQ706" s="76"/>
      <c r="ER706" s="76"/>
      <c r="ES706" s="76"/>
      <c r="ET706" s="76"/>
      <c r="EU706" s="76"/>
      <c r="EV706" s="76"/>
      <c r="EW706" s="76"/>
      <c r="EX706" s="76"/>
      <c r="EY706" s="76"/>
      <c r="EZ706" s="76"/>
      <c r="FA706" s="76"/>
      <c r="FB706" s="76"/>
      <c r="FC706" s="76"/>
      <c r="FD706" s="76"/>
      <c r="FE706" s="76"/>
      <c r="FF706" s="76"/>
      <c r="FG706" s="76"/>
      <c r="FH706" s="76"/>
      <c r="FI706" s="76"/>
      <c r="FJ706" s="76"/>
      <c r="FK706" s="76"/>
      <c r="FL706" s="76"/>
      <c r="FM706" s="76"/>
      <c r="FN706" s="76"/>
      <c r="FO706" s="76"/>
      <c r="FP706" s="76"/>
      <c r="FQ706" s="76"/>
      <c r="FR706" s="76"/>
      <c r="FS706" s="76"/>
      <c r="FT706" s="76"/>
      <c r="FU706" s="76"/>
      <c r="FV706" s="76"/>
      <c r="FW706" s="76"/>
      <c r="FX706" s="76"/>
      <c r="FY706" s="76"/>
      <c r="FZ706" s="76"/>
      <c r="GA706" s="76"/>
      <c r="GB706" s="76"/>
      <c r="GC706" s="76"/>
      <c r="GD706" s="76"/>
      <c r="GE706" s="76"/>
      <c r="GF706" s="76"/>
      <c r="GG706" s="76"/>
      <c r="GH706" s="76"/>
      <c r="GI706" s="76"/>
      <c r="GJ706" s="76"/>
      <c r="GK706" s="76"/>
      <c r="GL706" s="76"/>
      <c r="GM706" s="76"/>
      <c r="GN706" s="76"/>
      <c r="GO706" s="76"/>
      <c r="GP706" s="76"/>
      <c r="GQ706" s="76"/>
      <c r="GR706" s="76"/>
      <c r="GS706" s="76"/>
      <c r="GT706" s="76"/>
      <c r="GU706" s="76"/>
      <c r="GV706" s="76"/>
    </row>
    <row r="707" spans="2:204" s="156" customFormat="1" ht="18.75">
      <c r="B707" s="169">
        <v>700</v>
      </c>
      <c r="C707" s="356">
        <v>44378</v>
      </c>
      <c r="D707" s="354" t="s">
        <v>957</v>
      </c>
      <c r="E707" s="354"/>
      <c r="F707" s="411">
        <v>44404</v>
      </c>
      <c r="G707" s="187">
        <v>3</v>
      </c>
      <c r="H707" s="36" t="s">
        <v>921</v>
      </c>
      <c r="I707" s="36" t="s">
        <v>147</v>
      </c>
      <c r="J707" s="37" t="s">
        <v>1367</v>
      </c>
      <c r="K707" s="38" t="s">
        <v>1423</v>
      </c>
      <c r="L707" s="241">
        <v>1.22</v>
      </c>
      <c r="M707" s="241">
        <v>1.22</v>
      </c>
      <c r="N707" s="241">
        <f t="shared" si="40"/>
        <v>0</v>
      </c>
      <c r="O707" s="39">
        <v>44065</v>
      </c>
      <c r="P707" s="188">
        <v>11.3</v>
      </c>
      <c r="Q707" s="337" t="s">
        <v>1282</v>
      </c>
      <c r="R707" s="37" t="s">
        <v>52</v>
      </c>
      <c r="S707" s="37" t="s">
        <v>112</v>
      </c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  <c r="AF707" s="76"/>
      <c r="AG707" s="76"/>
      <c r="AH707" s="76"/>
      <c r="AI707" s="76"/>
      <c r="AJ707" s="76"/>
      <c r="AK707" s="76"/>
      <c r="AL707" s="76"/>
      <c r="AM707" s="76"/>
      <c r="AN707" s="76"/>
      <c r="AO707" s="76"/>
      <c r="AP707" s="76"/>
      <c r="AQ707" s="76"/>
      <c r="AR707" s="76"/>
      <c r="AS707" s="76"/>
      <c r="AT707" s="76"/>
      <c r="AU707" s="76"/>
      <c r="AV707" s="76"/>
      <c r="AW707" s="76"/>
      <c r="AX707" s="76"/>
      <c r="AY707" s="76"/>
      <c r="AZ707" s="76"/>
      <c r="BA707" s="76"/>
      <c r="BB707" s="76"/>
      <c r="BC707" s="76"/>
      <c r="BD707" s="76"/>
      <c r="BE707" s="76"/>
      <c r="BF707" s="76"/>
      <c r="BG707" s="76"/>
      <c r="BH707" s="76"/>
      <c r="BI707" s="76"/>
      <c r="BJ707" s="76"/>
      <c r="BK707" s="76"/>
      <c r="BL707" s="76"/>
      <c r="BM707" s="76"/>
      <c r="BN707" s="76"/>
      <c r="BO707" s="76"/>
      <c r="BP707" s="76"/>
      <c r="BQ707" s="76"/>
      <c r="BR707" s="76"/>
      <c r="BS707" s="76"/>
      <c r="BT707" s="76"/>
      <c r="BU707" s="76"/>
      <c r="BV707" s="76"/>
      <c r="BW707" s="76"/>
      <c r="BX707" s="76"/>
      <c r="BY707" s="76"/>
      <c r="BZ707" s="76"/>
      <c r="CA707" s="76"/>
      <c r="CB707" s="76"/>
      <c r="CC707" s="76"/>
      <c r="CD707" s="76"/>
      <c r="CE707" s="76"/>
      <c r="CF707" s="76"/>
      <c r="CG707" s="76"/>
      <c r="CH707" s="76"/>
      <c r="CI707" s="76"/>
      <c r="CJ707" s="76"/>
      <c r="CK707" s="76"/>
      <c r="CL707" s="76"/>
      <c r="CM707" s="76"/>
      <c r="CN707" s="76"/>
      <c r="CO707" s="76"/>
      <c r="CP707" s="76"/>
      <c r="CQ707" s="76"/>
      <c r="CR707" s="76"/>
      <c r="CS707" s="76"/>
      <c r="CT707" s="76"/>
      <c r="CU707" s="76"/>
      <c r="CV707" s="76"/>
      <c r="CW707" s="76"/>
      <c r="CX707" s="76"/>
      <c r="CY707" s="76"/>
      <c r="CZ707" s="76"/>
      <c r="DA707" s="76"/>
      <c r="DB707" s="76"/>
      <c r="DC707" s="76"/>
      <c r="DD707" s="76"/>
      <c r="DE707" s="76"/>
      <c r="DF707" s="76"/>
      <c r="DG707" s="76"/>
      <c r="DH707" s="76"/>
      <c r="DI707" s="76"/>
      <c r="DJ707" s="76"/>
      <c r="DK707" s="76"/>
      <c r="DL707" s="76"/>
      <c r="DM707" s="76"/>
      <c r="DN707" s="76"/>
      <c r="DO707" s="76"/>
      <c r="DP707" s="76"/>
      <c r="DQ707" s="76"/>
      <c r="DR707" s="76"/>
      <c r="DS707" s="76"/>
      <c r="DT707" s="76"/>
      <c r="DU707" s="76"/>
      <c r="DV707" s="76"/>
      <c r="DW707" s="76"/>
      <c r="DX707" s="76"/>
      <c r="DY707" s="76"/>
      <c r="DZ707" s="76"/>
      <c r="EA707" s="76"/>
      <c r="EB707" s="76"/>
      <c r="EC707" s="76"/>
      <c r="ED707" s="76"/>
      <c r="EE707" s="76"/>
      <c r="EF707" s="76"/>
      <c r="EG707" s="76"/>
      <c r="EH707" s="76"/>
      <c r="EI707" s="76"/>
      <c r="EJ707" s="76"/>
      <c r="EK707" s="76"/>
      <c r="EL707" s="76"/>
      <c r="EM707" s="76"/>
      <c r="EN707" s="76"/>
      <c r="EO707" s="76"/>
      <c r="EP707" s="76"/>
      <c r="EQ707" s="76"/>
      <c r="ER707" s="76"/>
      <c r="ES707" s="76"/>
      <c r="ET707" s="76"/>
      <c r="EU707" s="76"/>
      <c r="EV707" s="76"/>
      <c r="EW707" s="76"/>
      <c r="EX707" s="76"/>
      <c r="EY707" s="76"/>
      <c r="EZ707" s="76"/>
      <c r="FA707" s="76"/>
      <c r="FB707" s="76"/>
      <c r="FC707" s="76"/>
      <c r="FD707" s="76"/>
      <c r="FE707" s="76"/>
      <c r="FF707" s="76"/>
      <c r="FG707" s="76"/>
      <c r="FH707" s="76"/>
      <c r="FI707" s="76"/>
      <c r="FJ707" s="76"/>
      <c r="FK707" s="76"/>
      <c r="FL707" s="76"/>
      <c r="FM707" s="76"/>
      <c r="FN707" s="76"/>
      <c r="FO707" s="76"/>
      <c r="FP707" s="76"/>
      <c r="FQ707" s="76"/>
      <c r="FR707" s="76"/>
      <c r="FS707" s="76"/>
      <c r="FT707" s="76"/>
      <c r="FU707" s="76"/>
      <c r="FV707" s="76"/>
      <c r="FW707" s="76"/>
      <c r="FX707" s="76"/>
      <c r="FY707" s="76"/>
      <c r="FZ707" s="76"/>
      <c r="GA707" s="76"/>
      <c r="GB707" s="76"/>
      <c r="GC707" s="76"/>
      <c r="GD707" s="76"/>
      <c r="GE707" s="76"/>
      <c r="GF707" s="76"/>
      <c r="GG707" s="76"/>
      <c r="GH707" s="76"/>
      <c r="GI707" s="76"/>
      <c r="GJ707" s="76"/>
      <c r="GK707" s="76"/>
      <c r="GL707" s="76"/>
      <c r="GM707" s="76"/>
      <c r="GN707" s="76"/>
      <c r="GO707" s="76"/>
      <c r="GP707" s="76"/>
      <c r="GQ707" s="76"/>
      <c r="GR707" s="76"/>
      <c r="GS707" s="76"/>
      <c r="GT707" s="76"/>
      <c r="GU707" s="76"/>
      <c r="GV707" s="76"/>
    </row>
    <row r="708" spans="2:204" s="156" customFormat="1" ht="18.75">
      <c r="B708" s="169">
        <v>701</v>
      </c>
      <c r="C708" s="356">
        <v>44378</v>
      </c>
      <c r="D708" s="354" t="s">
        <v>957</v>
      </c>
      <c r="E708" s="354"/>
      <c r="F708" s="411">
        <v>44404</v>
      </c>
      <c r="G708" s="187">
        <v>3</v>
      </c>
      <c r="H708" s="36" t="s">
        <v>921</v>
      </c>
      <c r="I708" s="36" t="s">
        <v>147</v>
      </c>
      <c r="J708" s="37" t="s">
        <v>1367</v>
      </c>
      <c r="K708" s="38" t="s">
        <v>1424</v>
      </c>
      <c r="L708" s="241">
        <v>2.67</v>
      </c>
      <c r="M708" s="241">
        <v>2.67</v>
      </c>
      <c r="N708" s="241">
        <f t="shared" si="40"/>
        <v>0</v>
      </c>
      <c r="O708" s="39">
        <v>44065</v>
      </c>
      <c r="P708" s="188">
        <v>11.3</v>
      </c>
      <c r="Q708" s="337" t="s">
        <v>1282</v>
      </c>
      <c r="R708" s="37" t="s">
        <v>52</v>
      </c>
      <c r="S708" s="37" t="s">
        <v>112</v>
      </c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  <c r="AF708" s="76"/>
      <c r="AG708" s="76"/>
      <c r="AH708" s="76"/>
      <c r="AI708" s="76"/>
      <c r="AJ708" s="76"/>
      <c r="AK708" s="76"/>
      <c r="AL708" s="76"/>
      <c r="AM708" s="76"/>
      <c r="AN708" s="76"/>
      <c r="AO708" s="76"/>
      <c r="AP708" s="76"/>
      <c r="AQ708" s="76"/>
      <c r="AR708" s="76"/>
      <c r="AS708" s="76"/>
      <c r="AT708" s="76"/>
      <c r="AU708" s="76"/>
      <c r="AV708" s="76"/>
      <c r="AW708" s="76"/>
      <c r="AX708" s="76"/>
      <c r="AY708" s="76"/>
      <c r="AZ708" s="76"/>
      <c r="BA708" s="76"/>
      <c r="BB708" s="76"/>
      <c r="BC708" s="76"/>
      <c r="BD708" s="76"/>
      <c r="BE708" s="76"/>
      <c r="BF708" s="76"/>
      <c r="BG708" s="76"/>
      <c r="BH708" s="76"/>
      <c r="BI708" s="76"/>
      <c r="BJ708" s="76"/>
      <c r="BK708" s="76"/>
      <c r="BL708" s="76"/>
      <c r="BM708" s="76"/>
      <c r="BN708" s="76"/>
      <c r="BO708" s="76"/>
      <c r="BP708" s="76"/>
      <c r="BQ708" s="76"/>
      <c r="BR708" s="76"/>
      <c r="BS708" s="76"/>
      <c r="BT708" s="76"/>
      <c r="BU708" s="76"/>
      <c r="BV708" s="76"/>
      <c r="BW708" s="76"/>
      <c r="BX708" s="76"/>
      <c r="BY708" s="76"/>
      <c r="BZ708" s="76"/>
      <c r="CA708" s="76"/>
      <c r="CB708" s="76"/>
      <c r="CC708" s="76"/>
      <c r="CD708" s="76"/>
      <c r="CE708" s="76"/>
      <c r="CF708" s="76"/>
      <c r="CG708" s="76"/>
      <c r="CH708" s="76"/>
      <c r="CI708" s="76"/>
      <c r="CJ708" s="76"/>
      <c r="CK708" s="76"/>
      <c r="CL708" s="76"/>
      <c r="CM708" s="76"/>
      <c r="CN708" s="76"/>
      <c r="CO708" s="76"/>
      <c r="CP708" s="76"/>
      <c r="CQ708" s="76"/>
      <c r="CR708" s="76"/>
      <c r="CS708" s="76"/>
      <c r="CT708" s="76"/>
      <c r="CU708" s="76"/>
      <c r="CV708" s="76"/>
      <c r="CW708" s="76"/>
      <c r="CX708" s="76"/>
      <c r="CY708" s="76"/>
      <c r="CZ708" s="76"/>
      <c r="DA708" s="76"/>
      <c r="DB708" s="76"/>
      <c r="DC708" s="76"/>
      <c r="DD708" s="76"/>
      <c r="DE708" s="76"/>
      <c r="DF708" s="76"/>
      <c r="DG708" s="76"/>
      <c r="DH708" s="76"/>
      <c r="DI708" s="76"/>
      <c r="DJ708" s="76"/>
      <c r="DK708" s="76"/>
      <c r="DL708" s="76"/>
      <c r="DM708" s="76"/>
      <c r="DN708" s="76"/>
      <c r="DO708" s="76"/>
      <c r="DP708" s="76"/>
      <c r="DQ708" s="76"/>
      <c r="DR708" s="76"/>
      <c r="DS708" s="76"/>
      <c r="DT708" s="76"/>
      <c r="DU708" s="76"/>
      <c r="DV708" s="76"/>
      <c r="DW708" s="76"/>
      <c r="DX708" s="76"/>
      <c r="DY708" s="76"/>
      <c r="DZ708" s="76"/>
      <c r="EA708" s="76"/>
      <c r="EB708" s="76"/>
      <c r="EC708" s="76"/>
      <c r="ED708" s="76"/>
      <c r="EE708" s="76"/>
      <c r="EF708" s="76"/>
      <c r="EG708" s="76"/>
      <c r="EH708" s="76"/>
      <c r="EI708" s="76"/>
      <c r="EJ708" s="76"/>
      <c r="EK708" s="76"/>
      <c r="EL708" s="76"/>
      <c r="EM708" s="76"/>
      <c r="EN708" s="76"/>
      <c r="EO708" s="76"/>
      <c r="EP708" s="76"/>
      <c r="EQ708" s="76"/>
      <c r="ER708" s="76"/>
      <c r="ES708" s="76"/>
      <c r="ET708" s="76"/>
      <c r="EU708" s="76"/>
      <c r="EV708" s="76"/>
      <c r="EW708" s="76"/>
      <c r="EX708" s="76"/>
      <c r="EY708" s="76"/>
      <c r="EZ708" s="76"/>
      <c r="FA708" s="76"/>
      <c r="FB708" s="76"/>
      <c r="FC708" s="76"/>
      <c r="FD708" s="76"/>
      <c r="FE708" s="76"/>
      <c r="FF708" s="76"/>
      <c r="FG708" s="76"/>
      <c r="FH708" s="76"/>
      <c r="FI708" s="76"/>
      <c r="FJ708" s="76"/>
      <c r="FK708" s="76"/>
      <c r="FL708" s="76"/>
      <c r="FM708" s="76"/>
      <c r="FN708" s="76"/>
      <c r="FO708" s="76"/>
      <c r="FP708" s="76"/>
      <c r="FQ708" s="76"/>
      <c r="FR708" s="76"/>
      <c r="FS708" s="76"/>
      <c r="FT708" s="76"/>
      <c r="FU708" s="76"/>
      <c r="FV708" s="76"/>
      <c r="FW708" s="76"/>
      <c r="FX708" s="76"/>
      <c r="FY708" s="76"/>
      <c r="FZ708" s="76"/>
      <c r="GA708" s="76"/>
      <c r="GB708" s="76"/>
      <c r="GC708" s="76"/>
      <c r="GD708" s="76"/>
      <c r="GE708" s="76"/>
      <c r="GF708" s="76"/>
      <c r="GG708" s="76"/>
      <c r="GH708" s="76"/>
      <c r="GI708" s="76"/>
      <c r="GJ708" s="76"/>
      <c r="GK708" s="76"/>
      <c r="GL708" s="76"/>
      <c r="GM708" s="76"/>
      <c r="GN708" s="76"/>
      <c r="GO708" s="76"/>
      <c r="GP708" s="76"/>
      <c r="GQ708" s="76"/>
      <c r="GR708" s="76"/>
      <c r="GS708" s="76"/>
      <c r="GT708" s="76"/>
      <c r="GU708" s="76"/>
      <c r="GV708" s="76"/>
    </row>
    <row r="709" spans="2:204" s="156" customFormat="1" ht="18.75">
      <c r="B709" s="169">
        <v>702</v>
      </c>
      <c r="C709" s="356">
        <v>44378</v>
      </c>
      <c r="D709" s="354" t="s">
        <v>957</v>
      </c>
      <c r="E709" s="354"/>
      <c r="F709" s="411">
        <v>44404</v>
      </c>
      <c r="G709" s="187">
        <v>3</v>
      </c>
      <c r="H709" s="36" t="s">
        <v>921</v>
      </c>
      <c r="I709" s="36" t="s">
        <v>147</v>
      </c>
      <c r="J709" s="37" t="s">
        <v>1367</v>
      </c>
      <c r="K709" s="38" t="s">
        <v>1425</v>
      </c>
      <c r="L709" s="241">
        <v>2.14</v>
      </c>
      <c r="M709" s="241">
        <v>2.14</v>
      </c>
      <c r="N709" s="241">
        <f t="shared" si="40"/>
        <v>0</v>
      </c>
      <c r="O709" s="39">
        <v>44064</v>
      </c>
      <c r="P709" s="188">
        <v>11.333333333333334</v>
      </c>
      <c r="Q709" s="337" t="s">
        <v>1282</v>
      </c>
      <c r="R709" s="37" t="s">
        <v>52</v>
      </c>
      <c r="S709" s="37" t="s">
        <v>112</v>
      </c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  <c r="AF709" s="76"/>
      <c r="AG709" s="76"/>
      <c r="AH709" s="76"/>
      <c r="AI709" s="76"/>
      <c r="AJ709" s="76"/>
      <c r="AK709" s="76"/>
      <c r="AL709" s="76"/>
      <c r="AM709" s="76"/>
      <c r="AN709" s="76"/>
      <c r="AO709" s="76"/>
      <c r="AP709" s="76"/>
      <c r="AQ709" s="76"/>
      <c r="AR709" s="76"/>
      <c r="AS709" s="76"/>
      <c r="AT709" s="76"/>
      <c r="AU709" s="76"/>
      <c r="AV709" s="76"/>
      <c r="AW709" s="76"/>
      <c r="AX709" s="76"/>
      <c r="AY709" s="76"/>
      <c r="AZ709" s="76"/>
      <c r="BA709" s="76"/>
      <c r="BB709" s="76"/>
      <c r="BC709" s="76"/>
      <c r="BD709" s="76"/>
      <c r="BE709" s="76"/>
      <c r="BF709" s="76"/>
      <c r="BG709" s="76"/>
      <c r="BH709" s="76"/>
      <c r="BI709" s="76"/>
      <c r="BJ709" s="76"/>
      <c r="BK709" s="76"/>
      <c r="BL709" s="76"/>
      <c r="BM709" s="76"/>
      <c r="BN709" s="76"/>
      <c r="BO709" s="76"/>
      <c r="BP709" s="76"/>
      <c r="BQ709" s="76"/>
      <c r="BR709" s="76"/>
      <c r="BS709" s="76"/>
      <c r="BT709" s="76"/>
      <c r="BU709" s="76"/>
      <c r="BV709" s="76"/>
      <c r="BW709" s="76"/>
      <c r="BX709" s="76"/>
      <c r="BY709" s="76"/>
      <c r="BZ709" s="76"/>
      <c r="CA709" s="76"/>
      <c r="CB709" s="76"/>
      <c r="CC709" s="76"/>
      <c r="CD709" s="76"/>
      <c r="CE709" s="76"/>
      <c r="CF709" s="76"/>
      <c r="CG709" s="76"/>
      <c r="CH709" s="76"/>
      <c r="CI709" s="76"/>
      <c r="CJ709" s="76"/>
      <c r="CK709" s="76"/>
      <c r="CL709" s="76"/>
      <c r="CM709" s="76"/>
      <c r="CN709" s="76"/>
      <c r="CO709" s="76"/>
      <c r="CP709" s="76"/>
      <c r="CQ709" s="76"/>
      <c r="CR709" s="76"/>
      <c r="CS709" s="76"/>
      <c r="CT709" s="76"/>
      <c r="CU709" s="76"/>
      <c r="CV709" s="76"/>
      <c r="CW709" s="76"/>
      <c r="CX709" s="76"/>
      <c r="CY709" s="76"/>
      <c r="CZ709" s="76"/>
      <c r="DA709" s="76"/>
      <c r="DB709" s="76"/>
      <c r="DC709" s="76"/>
      <c r="DD709" s="76"/>
      <c r="DE709" s="76"/>
      <c r="DF709" s="76"/>
      <c r="DG709" s="76"/>
      <c r="DH709" s="76"/>
      <c r="DI709" s="76"/>
      <c r="DJ709" s="76"/>
      <c r="DK709" s="76"/>
      <c r="DL709" s="76"/>
      <c r="DM709" s="76"/>
      <c r="DN709" s="76"/>
      <c r="DO709" s="76"/>
      <c r="DP709" s="76"/>
      <c r="DQ709" s="76"/>
      <c r="DR709" s="76"/>
      <c r="DS709" s="76"/>
      <c r="DT709" s="76"/>
      <c r="DU709" s="76"/>
      <c r="DV709" s="76"/>
      <c r="DW709" s="76"/>
      <c r="DX709" s="76"/>
      <c r="DY709" s="76"/>
      <c r="DZ709" s="76"/>
      <c r="EA709" s="76"/>
      <c r="EB709" s="76"/>
      <c r="EC709" s="76"/>
      <c r="ED709" s="76"/>
      <c r="EE709" s="76"/>
      <c r="EF709" s="76"/>
      <c r="EG709" s="76"/>
      <c r="EH709" s="76"/>
      <c r="EI709" s="76"/>
      <c r="EJ709" s="76"/>
      <c r="EK709" s="76"/>
      <c r="EL709" s="76"/>
      <c r="EM709" s="76"/>
      <c r="EN709" s="76"/>
      <c r="EO709" s="76"/>
      <c r="EP709" s="76"/>
      <c r="EQ709" s="76"/>
      <c r="ER709" s="76"/>
      <c r="ES709" s="76"/>
      <c r="ET709" s="76"/>
      <c r="EU709" s="76"/>
      <c r="EV709" s="76"/>
      <c r="EW709" s="76"/>
      <c r="EX709" s="76"/>
      <c r="EY709" s="76"/>
      <c r="EZ709" s="76"/>
      <c r="FA709" s="76"/>
      <c r="FB709" s="76"/>
      <c r="FC709" s="76"/>
      <c r="FD709" s="76"/>
      <c r="FE709" s="76"/>
      <c r="FF709" s="76"/>
      <c r="FG709" s="76"/>
      <c r="FH709" s="76"/>
      <c r="FI709" s="76"/>
      <c r="FJ709" s="76"/>
      <c r="FK709" s="76"/>
      <c r="FL709" s="76"/>
      <c r="FM709" s="76"/>
      <c r="FN709" s="76"/>
      <c r="FO709" s="76"/>
      <c r="FP709" s="76"/>
      <c r="FQ709" s="76"/>
      <c r="FR709" s="76"/>
      <c r="FS709" s="76"/>
      <c r="FT709" s="76"/>
      <c r="FU709" s="76"/>
      <c r="FV709" s="76"/>
      <c r="FW709" s="76"/>
      <c r="FX709" s="76"/>
      <c r="FY709" s="76"/>
      <c r="FZ709" s="76"/>
      <c r="GA709" s="76"/>
      <c r="GB709" s="76"/>
      <c r="GC709" s="76"/>
      <c r="GD709" s="76"/>
      <c r="GE709" s="76"/>
      <c r="GF709" s="76"/>
      <c r="GG709" s="76"/>
      <c r="GH709" s="76"/>
      <c r="GI709" s="76"/>
      <c r="GJ709" s="76"/>
      <c r="GK709" s="76"/>
      <c r="GL709" s="76"/>
      <c r="GM709" s="76"/>
      <c r="GN709" s="76"/>
      <c r="GO709" s="76"/>
      <c r="GP709" s="76"/>
      <c r="GQ709" s="76"/>
      <c r="GR709" s="76"/>
      <c r="GS709" s="76"/>
      <c r="GT709" s="76"/>
      <c r="GU709" s="76"/>
      <c r="GV709" s="76"/>
    </row>
    <row r="710" spans="2:204" s="156" customFormat="1" ht="18.75">
      <c r="B710" s="169">
        <v>703</v>
      </c>
      <c r="C710" s="356">
        <v>44378</v>
      </c>
      <c r="D710" s="354" t="s">
        <v>957</v>
      </c>
      <c r="E710" s="354"/>
      <c r="F710" s="411">
        <v>44404</v>
      </c>
      <c r="G710" s="187">
        <v>3</v>
      </c>
      <c r="H710" s="36" t="s">
        <v>921</v>
      </c>
      <c r="I710" s="36" t="s">
        <v>147</v>
      </c>
      <c r="J710" s="37" t="s">
        <v>1367</v>
      </c>
      <c r="K710" s="38" t="s">
        <v>1426</v>
      </c>
      <c r="L710" s="241">
        <v>2.37</v>
      </c>
      <c r="M710" s="241">
        <v>2.37</v>
      </c>
      <c r="N710" s="241">
        <f t="shared" si="40"/>
        <v>0</v>
      </c>
      <c r="O710" s="39">
        <v>44064</v>
      </c>
      <c r="P710" s="188">
        <v>11.333333333333334</v>
      </c>
      <c r="Q710" s="337" t="s">
        <v>1282</v>
      </c>
      <c r="R710" s="37" t="s">
        <v>52</v>
      </c>
      <c r="S710" s="37" t="s">
        <v>112</v>
      </c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  <c r="AH710" s="76"/>
      <c r="AI710" s="76"/>
      <c r="AJ710" s="76"/>
      <c r="AK710" s="76"/>
      <c r="AL710" s="76"/>
      <c r="AM710" s="76"/>
      <c r="AN710" s="76"/>
      <c r="AO710" s="76"/>
      <c r="AP710" s="76"/>
      <c r="AQ710" s="76"/>
      <c r="AR710" s="76"/>
      <c r="AS710" s="76"/>
      <c r="AT710" s="76"/>
      <c r="AU710" s="76"/>
      <c r="AV710" s="76"/>
      <c r="AW710" s="76"/>
      <c r="AX710" s="76"/>
      <c r="AY710" s="76"/>
      <c r="AZ710" s="76"/>
      <c r="BA710" s="76"/>
      <c r="BB710" s="76"/>
      <c r="BC710" s="76"/>
      <c r="BD710" s="76"/>
      <c r="BE710" s="76"/>
      <c r="BF710" s="76"/>
      <c r="BG710" s="76"/>
      <c r="BH710" s="76"/>
      <c r="BI710" s="76"/>
      <c r="BJ710" s="76"/>
      <c r="BK710" s="76"/>
      <c r="BL710" s="76"/>
      <c r="BM710" s="76"/>
      <c r="BN710" s="76"/>
      <c r="BO710" s="76"/>
      <c r="BP710" s="76"/>
      <c r="BQ710" s="76"/>
      <c r="BR710" s="76"/>
      <c r="BS710" s="76"/>
      <c r="BT710" s="76"/>
      <c r="BU710" s="76"/>
      <c r="BV710" s="76"/>
      <c r="BW710" s="76"/>
      <c r="BX710" s="76"/>
      <c r="BY710" s="76"/>
      <c r="BZ710" s="76"/>
      <c r="CA710" s="76"/>
      <c r="CB710" s="76"/>
      <c r="CC710" s="76"/>
      <c r="CD710" s="76"/>
      <c r="CE710" s="76"/>
      <c r="CF710" s="76"/>
      <c r="CG710" s="76"/>
      <c r="CH710" s="76"/>
      <c r="CI710" s="76"/>
      <c r="CJ710" s="76"/>
      <c r="CK710" s="76"/>
      <c r="CL710" s="76"/>
      <c r="CM710" s="76"/>
      <c r="CN710" s="76"/>
      <c r="CO710" s="76"/>
      <c r="CP710" s="76"/>
      <c r="CQ710" s="76"/>
      <c r="CR710" s="76"/>
      <c r="CS710" s="76"/>
      <c r="CT710" s="76"/>
      <c r="CU710" s="76"/>
      <c r="CV710" s="76"/>
      <c r="CW710" s="76"/>
      <c r="CX710" s="76"/>
      <c r="CY710" s="76"/>
      <c r="CZ710" s="76"/>
      <c r="DA710" s="76"/>
      <c r="DB710" s="76"/>
      <c r="DC710" s="76"/>
      <c r="DD710" s="76"/>
      <c r="DE710" s="76"/>
      <c r="DF710" s="76"/>
      <c r="DG710" s="76"/>
      <c r="DH710" s="76"/>
      <c r="DI710" s="76"/>
      <c r="DJ710" s="76"/>
      <c r="DK710" s="76"/>
      <c r="DL710" s="76"/>
      <c r="DM710" s="76"/>
      <c r="DN710" s="76"/>
      <c r="DO710" s="76"/>
      <c r="DP710" s="76"/>
      <c r="DQ710" s="76"/>
      <c r="DR710" s="76"/>
      <c r="DS710" s="76"/>
      <c r="DT710" s="76"/>
      <c r="DU710" s="76"/>
      <c r="DV710" s="76"/>
      <c r="DW710" s="76"/>
      <c r="DX710" s="76"/>
      <c r="DY710" s="76"/>
      <c r="DZ710" s="76"/>
      <c r="EA710" s="76"/>
      <c r="EB710" s="76"/>
      <c r="EC710" s="76"/>
      <c r="ED710" s="76"/>
      <c r="EE710" s="76"/>
      <c r="EF710" s="76"/>
      <c r="EG710" s="76"/>
      <c r="EH710" s="76"/>
      <c r="EI710" s="76"/>
      <c r="EJ710" s="76"/>
      <c r="EK710" s="76"/>
      <c r="EL710" s="76"/>
      <c r="EM710" s="76"/>
      <c r="EN710" s="76"/>
      <c r="EO710" s="76"/>
      <c r="EP710" s="76"/>
      <c r="EQ710" s="76"/>
      <c r="ER710" s="76"/>
      <c r="ES710" s="76"/>
      <c r="ET710" s="76"/>
      <c r="EU710" s="76"/>
      <c r="EV710" s="76"/>
      <c r="EW710" s="76"/>
      <c r="EX710" s="76"/>
      <c r="EY710" s="76"/>
      <c r="EZ710" s="76"/>
      <c r="FA710" s="76"/>
      <c r="FB710" s="76"/>
      <c r="FC710" s="76"/>
      <c r="FD710" s="76"/>
      <c r="FE710" s="76"/>
      <c r="FF710" s="76"/>
      <c r="FG710" s="76"/>
      <c r="FH710" s="76"/>
      <c r="FI710" s="76"/>
      <c r="FJ710" s="76"/>
      <c r="FK710" s="76"/>
      <c r="FL710" s="76"/>
      <c r="FM710" s="76"/>
      <c r="FN710" s="76"/>
      <c r="FO710" s="76"/>
      <c r="FP710" s="76"/>
      <c r="FQ710" s="76"/>
      <c r="FR710" s="76"/>
      <c r="FS710" s="76"/>
      <c r="FT710" s="76"/>
      <c r="FU710" s="76"/>
      <c r="FV710" s="76"/>
      <c r="FW710" s="76"/>
      <c r="FX710" s="76"/>
      <c r="FY710" s="76"/>
      <c r="FZ710" s="76"/>
      <c r="GA710" s="76"/>
      <c r="GB710" s="76"/>
      <c r="GC710" s="76"/>
      <c r="GD710" s="76"/>
      <c r="GE710" s="76"/>
      <c r="GF710" s="76"/>
      <c r="GG710" s="76"/>
      <c r="GH710" s="76"/>
      <c r="GI710" s="76"/>
      <c r="GJ710" s="76"/>
      <c r="GK710" s="76"/>
      <c r="GL710" s="76"/>
      <c r="GM710" s="76"/>
      <c r="GN710" s="76"/>
      <c r="GO710" s="76"/>
      <c r="GP710" s="76"/>
      <c r="GQ710" s="76"/>
      <c r="GR710" s="76"/>
      <c r="GS710" s="76"/>
      <c r="GT710" s="76"/>
      <c r="GU710" s="76"/>
      <c r="GV710" s="76"/>
    </row>
    <row r="711" spans="2:204" s="156" customFormat="1" ht="18.75">
      <c r="B711" s="169">
        <v>704</v>
      </c>
      <c r="C711" s="356">
        <v>44378</v>
      </c>
      <c r="D711" s="354" t="s">
        <v>957</v>
      </c>
      <c r="E711" s="354"/>
      <c r="F711" s="410">
        <v>44404</v>
      </c>
      <c r="G711" s="89" t="s">
        <v>755</v>
      </c>
      <c r="H711" s="185" t="s">
        <v>721</v>
      </c>
      <c r="I711" s="185" t="s">
        <v>1427</v>
      </c>
      <c r="J711" s="43" t="s">
        <v>749</v>
      </c>
      <c r="K711" s="186" t="s">
        <v>750</v>
      </c>
      <c r="L711" s="235">
        <v>8.9600000000000009</v>
      </c>
      <c r="M711" s="235">
        <v>0.2</v>
      </c>
      <c r="N711" s="235">
        <f>L711-SUMIFS(M:M,K:K,K711,R:R,R711)</f>
        <v>8.32</v>
      </c>
      <c r="O711" s="43">
        <v>44176</v>
      </c>
      <c r="P711" s="41">
        <f t="shared" ref="P711" si="41">(F711-O711)/30</f>
        <v>7.6</v>
      </c>
      <c r="Q711" s="337" t="s">
        <v>1282</v>
      </c>
      <c r="R711" s="43" t="s">
        <v>53</v>
      </c>
      <c r="S711" s="43" t="s">
        <v>235</v>
      </c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  <c r="AF711" s="76"/>
      <c r="AG711" s="76"/>
      <c r="AH711" s="76"/>
      <c r="AI711" s="76"/>
      <c r="AJ711" s="76"/>
      <c r="AK711" s="76"/>
      <c r="AL711" s="76"/>
      <c r="AM711" s="76"/>
      <c r="AN711" s="76"/>
      <c r="AO711" s="76"/>
      <c r="AP711" s="76"/>
      <c r="AQ711" s="76"/>
      <c r="AR711" s="76"/>
      <c r="AS711" s="76"/>
      <c r="AT711" s="76"/>
      <c r="AU711" s="76"/>
      <c r="AV711" s="76"/>
      <c r="AW711" s="76"/>
      <c r="AX711" s="76"/>
      <c r="AY711" s="76"/>
      <c r="AZ711" s="76"/>
      <c r="BA711" s="76"/>
      <c r="BB711" s="76"/>
      <c r="BC711" s="76"/>
      <c r="BD711" s="76"/>
      <c r="BE711" s="76"/>
      <c r="BF711" s="76"/>
      <c r="BG711" s="76"/>
      <c r="BH711" s="76"/>
      <c r="BI711" s="76"/>
      <c r="BJ711" s="76"/>
      <c r="BK711" s="76"/>
      <c r="BL711" s="76"/>
      <c r="BM711" s="76"/>
      <c r="BN711" s="76"/>
      <c r="BO711" s="76"/>
      <c r="BP711" s="76"/>
      <c r="BQ711" s="76"/>
      <c r="BR711" s="76"/>
      <c r="BS711" s="76"/>
      <c r="BT711" s="76"/>
      <c r="BU711" s="76"/>
      <c r="BV711" s="76"/>
      <c r="BW711" s="76"/>
      <c r="BX711" s="76"/>
      <c r="BY711" s="76"/>
      <c r="BZ711" s="76"/>
      <c r="CA711" s="76"/>
      <c r="CB711" s="76"/>
      <c r="CC711" s="76"/>
      <c r="CD711" s="76"/>
      <c r="CE711" s="76"/>
      <c r="CF711" s="76"/>
      <c r="CG711" s="76"/>
      <c r="CH711" s="76"/>
      <c r="CI711" s="76"/>
      <c r="CJ711" s="76"/>
      <c r="CK711" s="76"/>
      <c r="CL711" s="76"/>
      <c r="CM711" s="76"/>
      <c r="CN711" s="76"/>
      <c r="CO711" s="76"/>
      <c r="CP711" s="76"/>
      <c r="CQ711" s="76"/>
      <c r="CR711" s="76"/>
      <c r="CS711" s="76"/>
      <c r="CT711" s="76"/>
      <c r="CU711" s="76"/>
      <c r="CV711" s="76"/>
      <c r="CW711" s="76"/>
      <c r="CX711" s="76"/>
      <c r="CY711" s="76"/>
      <c r="CZ711" s="76"/>
      <c r="DA711" s="76"/>
      <c r="DB711" s="76"/>
      <c r="DC711" s="76"/>
      <c r="DD711" s="76"/>
      <c r="DE711" s="76"/>
      <c r="DF711" s="76"/>
      <c r="DG711" s="76"/>
      <c r="DH711" s="76"/>
      <c r="DI711" s="76"/>
      <c r="DJ711" s="76"/>
      <c r="DK711" s="76"/>
      <c r="DL711" s="76"/>
      <c r="DM711" s="76"/>
      <c r="DN711" s="76"/>
      <c r="DO711" s="76"/>
      <c r="DP711" s="76"/>
      <c r="DQ711" s="76"/>
      <c r="DR711" s="76"/>
      <c r="DS711" s="76"/>
      <c r="DT711" s="76"/>
      <c r="DU711" s="76"/>
      <c r="DV711" s="76"/>
      <c r="DW711" s="76"/>
      <c r="DX711" s="76"/>
      <c r="DY711" s="76"/>
      <c r="DZ711" s="76"/>
      <c r="EA711" s="76"/>
      <c r="EB711" s="76"/>
      <c r="EC711" s="76"/>
      <c r="ED711" s="76"/>
      <c r="EE711" s="76"/>
      <c r="EF711" s="76"/>
      <c r="EG711" s="76"/>
      <c r="EH711" s="76"/>
      <c r="EI711" s="76"/>
      <c r="EJ711" s="76"/>
      <c r="EK711" s="76"/>
      <c r="EL711" s="76"/>
      <c r="EM711" s="76"/>
      <c r="EN711" s="76"/>
      <c r="EO711" s="76"/>
      <c r="EP711" s="76"/>
      <c r="EQ711" s="76"/>
      <c r="ER711" s="76"/>
      <c r="ES711" s="76"/>
      <c r="ET711" s="76"/>
      <c r="EU711" s="76"/>
      <c r="EV711" s="76"/>
      <c r="EW711" s="76"/>
      <c r="EX711" s="76"/>
      <c r="EY711" s="76"/>
      <c r="EZ711" s="76"/>
      <c r="FA711" s="76"/>
      <c r="FB711" s="76"/>
      <c r="FC711" s="76"/>
      <c r="FD711" s="76"/>
      <c r="FE711" s="76"/>
      <c r="FF711" s="76"/>
      <c r="FG711" s="76"/>
      <c r="FH711" s="76"/>
      <c r="FI711" s="76"/>
      <c r="FJ711" s="76"/>
      <c r="FK711" s="76"/>
      <c r="FL711" s="76"/>
      <c r="FM711" s="76"/>
      <c r="FN711" s="76"/>
      <c r="FO711" s="76"/>
      <c r="FP711" s="76"/>
      <c r="FQ711" s="76"/>
      <c r="FR711" s="76"/>
      <c r="FS711" s="76"/>
      <c r="FT711" s="76"/>
      <c r="FU711" s="76"/>
      <c r="FV711" s="76"/>
      <c r="FW711" s="76"/>
      <c r="FX711" s="76"/>
      <c r="FY711" s="76"/>
      <c r="FZ711" s="76"/>
      <c r="GA711" s="76"/>
      <c r="GB711" s="76"/>
      <c r="GC711" s="76"/>
      <c r="GD711" s="76"/>
      <c r="GE711" s="76"/>
      <c r="GF711" s="76"/>
      <c r="GG711" s="76"/>
      <c r="GH711" s="76"/>
      <c r="GI711" s="76"/>
      <c r="GJ711" s="76"/>
      <c r="GK711" s="76"/>
      <c r="GL711" s="76"/>
      <c r="GM711" s="76"/>
      <c r="GN711" s="76"/>
      <c r="GO711" s="76"/>
      <c r="GP711" s="76"/>
      <c r="GQ711" s="76"/>
      <c r="GR711" s="76"/>
      <c r="GS711" s="76"/>
      <c r="GT711" s="76"/>
      <c r="GU711" s="76"/>
      <c r="GV711" s="76"/>
    </row>
    <row r="712" spans="2:204" s="156" customFormat="1" ht="18.75">
      <c r="B712" s="169">
        <v>705</v>
      </c>
      <c r="C712" s="356">
        <v>44378</v>
      </c>
      <c r="D712" s="354" t="s">
        <v>957</v>
      </c>
      <c r="E712" s="354"/>
      <c r="F712" s="410">
        <v>44404</v>
      </c>
      <c r="G712" s="89" t="s">
        <v>754</v>
      </c>
      <c r="H712" s="382" t="s">
        <v>2279</v>
      </c>
      <c r="I712" s="382" t="s">
        <v>2293</v>
      </c>
      <c r="J712" s="37" t="s">
        <v>1308</v>
      </c>
      <c r="K712" s="11" t="s">
        <v>1428</v>
      </c>
      <c r="L712" s="235">
        <v>3.92</v>
      </c>
      <c r="M712" s="235">
        <v>1.27</v>
      </c>
      <c r="N712" s="235">
        <f>L712-M712</f>
        <v>2.65</v>
      </c>
      <c r="O712" s="39">
        <v>44109</v>
      </c>
      <c r="P712" s="188">
        <f t="shared" ref="P712" si="42">+(F712-O712)/30</f>
        <v>9.8333333333333339</v>
      </c>
      <c r="Q712" s="337" t="s">
        <v>1282</v>
      </c>
      <c r="R712" s="37" t="s">
        <v>52</v>
      </c>
      <c r="S712" s="37" t="s">
        <v>306</v>
      </c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  <c r="AF712" s="76"/>
      <c r="AG712" s="76"/>
      <c r="AH712" s="76"/>
      <c r="AI712" s="76"/>
      <c r="AJ712" s="76"/>
      <c r="AK712" s="76"/>
      <c r="AL712" s="76"/>
      <c r="AM712" s="76"/>
      <c r="AN712" s="76"/>
      <c r="AO712" s="76"/>
      <c r="AP712" s="76"/>
      <c r="AQ712" s="76"/>
      <c r="AR712" s="76"/>
      <c r="AS712" s="76"/>
      <c r="AT712" s="76"/>
      <c r="AU712" s="76"/>
      <c r="AV712" s="76"/>
      <c r="AW712" s="76"/>
      <c r="AX712" s="76"/>
      <c r="AY712" s="76"/>
      <c r="AZ712" s="76"/>
      <c r="BA712" s="76"/>
      <c r="BB712" s="76"/>
      <c r="BC712" s="76"/>
      <c r="BD712" s="76"/>
      <c r="BE712" s="76"/>
      <c r="BF712" s="76"/>
      <c r="BG712" s="76"/>
      <c r="BH712" s="76"/>
      <c r="BI712" s="76"/>
      <c r="BJ712" s="76"/>
      <c r="BK712" s="76"/>
      <c r="BL712" s="76"/>
      <c r="BM712" s="76"/>
      <c r="BN712" s="76"/>
      <c r="BO712" s="76"/>
      <c r="BP712" s="76"/>
      <c r="BQ712" s="76"/>
      <c r="BR712" s="76"/>
      <c r="BS712" s="76"/>
      <c r="BT712" s="76"/>
      <c r="BU712" s="76"/>
      <c r="BV712" s="76"/>
      <c r="BW712" s="76"/>
      <c r="BX712" s="76"/>
      <c r="BY712" s="76"/>
      <c r="BZ712" s="76"/>
      <c r="CA712" s="76"/>
      <c r="CB712" s="76"/>
      <c r="CC712" s="76"/>
      <c r="CD712" s="76"/>
      <c r="CE712" s="76"/>
      <c r="CF712" s="76"/>
      <c r="CG712" s="76"/>
      <c r="CH712" s="76"/>
      <c r="CI712" s="76"/>
      <c r="CJ712" s="76"/>
      <c r="CK712" s="76"/>
      <c r="CL712" s="76"/>
      <c r="CM712" s="76"/>
      <c r="CN712" s="76"/>
      <c r="CO712" s="76"/>
      <c r="CP712" s="76"/>
      <c r="CQ712" s="76"/>
      <c r="CR712" s="76"/>
      <c r="CS712" s="76"/>
      <c r="CT712" s="76"/>
      <c r="CU712" s="76"/>
      <c r="CV712" s="76"/>
      <c r="CW712" s="76"/>
      <c r="CX712" s="76"/>
      <c r="CY712" s="76"/>
      <c r="CZ712" s="76"/>
      <c r="DA712" s="76"/>
      <c r="DB712" s="76"/>
      <c r="DC712" s="76"/>
      <c r="DD712" s="76"/>
      <c r="DE712" s="76"/>
      <c r="DF712" s="76"/>
      <c r="DG712" s="76"/>
      <c r="DH712" s="76"/>
      <c r="DI712" s="76"/>
      <c r="DJ712" s="76"/>
      <c r="DK712" s="76"/>
      <c r="DL712" s="76"/>
      <c r="DM712" s="76"/>
      <c r="DN712" s="76"/>
      <c r="DO712" s="76"/>
      <c r="DP712" s="76"/>
      <c r="DQ712" s="76"/>
      <c r="DR712" s="76"/>
      <c r="DS712" s="76"/>
      <c r="DT712" s="76"/>
      <c r="DU712" s="76"/>
      <c r="DV712" s="76"/>
      <c r="DW712" s="76"/>
      <c r="DX712" s="76"/>
      <c r="DY712" s="76"/>
      <c r="DZ712" s="76"/>
      <c r="EA712" s="76"/>
      <c r="EB712" s="76"/>
      <c r="EC712" s="76"/>
      <c r="ED712" s="76"/>
      <c r="EE712" s="76"/>
      <c r="EF712" s="76"/>
      <c r="EG712" s="76"/>
      <c r="EH712" s="76"/>
      <c r="EI712" s="76"/>
      <c r="EJ712" s="76"/>
      <c r="EK712" s="76"/>
      <c r="EL712" s="76"/>
      <c r="EM712" s="76"/>
      <c r="EN712" s="76"/>
      <c r="EO712" s="76"/>
      <c r="EP712" s="76"/>
      <c r="EQ712" s="76"/>
      <c r="ER712" s="76"/>
      <c r="ES712" s="76"/>
      <c r="ET712" s="76"/>
      <c r="EU712" s="76"/>
      <c r="EV712" s="76"/>
      <c r="EW712" s="76"/>
      <c r="EX712" s="76"/>
      <c r="EY712" s="76"/>
      <c r="EZ712" s="76"/>
      <c r="FA712" s="76"/>
      <c r="FB712" s="76"/>
      <c r="FC712" s="76"/>
      <c r="FD712" s="76"/>
      <c r="FE712" s="76"/>
      <c r="FF712" s="76"/>
      <c r="FG712" s="76"/>
      <c r="FH712" s="76"/>
      <c r="FI712" s="76"/>
      <c r="FJ712" s="76"/>
      <c r="FK712" s="76"/>
      <c r="FL712" s="76"/>
      <c r="FM712" s="76"/>
      <c r="FN712" s="76"/>
      <c r="FO712" s="76"/>
      <c r="FP712" s="76"/>
      <c r="FQ712" s="76"/>
      <c r="FR712" s="76"/>
      <c r="FS712" s="76"/>
      <c r="FT712" s="76"/>
      <c r="FU712" s="76"/>
      <c r="FV712" s="76"/>
      <c r="FW712" s="76"/>
      <c r="FX712" s="76"/>
      <c r="FY712" s="76"/>
      <c r="FZ712" s="76"/>
      <c r="GA712" s="76"/>
      <c r="GB712" s="76"/>
      <c r="GC712" s="76"/>
      <c r="GD712" s="76"/>
      <c r="GE712" s="76"/>
      <c r="GF712" s="76"/>
      <c r="GG712" s="76"/>
      <c r="GH712" s="76"/>
      <c r="GI712" s="76"/>
      <c r="GJ712" s="76"/>
      <c r="GK712" s="76"/>
      <c r="GL712" s="76"/>
      <c r="GM712" s="76"/>
      <c r="GN712" s="76"/>
      <c r="GO712" s="76"/>
      <c r="GP712" s="76"/>
      <c r="GQ712" s="76"/>
      <c r="GR712" s="76"/>
      <c r="GS712" s="76"/>
      <c r="GT712" s="76"/>
      <c r="GU712" s="76"/>
      <c r="GV712" s="76"/>
    </row>
    <row r="713" spans="2:204" s="156" customFormat="1" ht="18.75">
      <c r="B713" s="169">
        <v>706</v>
      </c>
      <c r="C713" s="356">
        <v>44378</v>
      </c>
      <c r="D713" s="354" t="s">
        <v>959</v>
      </c>
      <c r="E713" s="354"/>
      <c r="F713" s="406">
        <v>44405</v>
      </c>
      <c r="G713" s="6">
        <v>1</v>
      </c>
      <c r="H713" s="18" t="s">
        <v>40</v>
      </c>
      <c r="I713" s="18" t="s">
        <v>285</v>
      </c>
      <c r="J713" s="17" t="s">
        <v>613</v>
      </c>
      <c r="K713" s="191" t="s">
        <v>1429</v>
      </c>
      <c r="L713" s="225">
        <v>3.14</v>
      </c>
      <c r="M713" s="225">
        <v>1.1399999999999999</v>
      </c>
      <c r="N713" s="225">
        <v>2</v>
      </c>
      <c r="O713" s="17">
        <v>44084</v>
      </c>
      <c r="P713" s="33">
        <v>10.7</v>
      </c>
      <c r="Q713" s="337" t="s">
        <v>1282</v>
      </c>
      <c r="R713" s="17" t="s">
        <v>20</v>
      </c>
      <c r="S713" s="17" t="s">
        <v>811</v>
      </c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  <c r="AF713" s="76"/>
      <c r="AG713" s="76"/>
      <c r="AH713" s="76"/>
      <c r="AI713" s="76"/>
      <c r="AJ713" s="76"/>
      <c r="AK713" s="76"/>
      <c r="AL713" s="76"/>
      <c r="AM713" s="76"/>
      <c r="AN713" s="76"/>
      <c r="AO713" s="76"/>
      <c r="AP713" s="76"/>
      <c r="AQ713" s="76"/>
      <c r="AR713" s="76"/>
      <c r="AS713" s="76"/>
      <c r="AT713" s="76"/>
      <c r="AU713" s="76"/>
      <c r="AV713" s="76"/>
      <c r="AW713" s="76"/>
      <c r="AX713" s="76"/>
      <c r="AY713" s="76"/>
      <c r="AZ713" s="76"/>
      <c r="BA713" s="76"/>
      <c r="BB713" s="76"/>
      <c r="BC713" s="76"/>
      <c r="BD713" s="76"/>
      <c r="BE713" s="76"/>
      <c r="BF713" s="76"/>
      <c r="BG713" s="76"/>
      <c r="BH713" s="76"/>
      <c r="BI713" s="76"/>
      <c r="BJ713" s="76"/>
      <c r="BK713" s="76"/>
      <c r="BL713" s="76"/>
      <c r="BM713" s="76"/>
      <c r="BN713" s="76"/>
      <c r="BO713" s="76"/>
      <c r="BP713" s="76"/>
      <c r="BQ713" s="76"/>
      <c r="BR713" s="76"/>
      <c r="BS713" s="76"/>
      <c r="BT713" s="76"/>
      <c r="BU713" s="76"/>
      <c r="BV713" s="76"/>
      <c r="BW713" s="76"/>
      <c r="BX713" s="76"/>
      <c r="BY713" s="76"/>
      <c r="BZ713" s="76"/>
      <c r="CA713" s="76"/>
      <c r="CB713" s="76"/>
      <c r="CC713" s="76"/>
      <c r="CD713" s="76"/>
      <c r="CE713" s="76"/>
      <c r="CF713" s="76"/>
      <c r="CG713" s="76"/>
      <c r="CH713" s="76"/>
      <c r="CI713" s="76"/>
      <c r="CJ713" s="76"/>
      <c r="CK713" s="76"/>
      <c r="CL713" s="76"/>
      <c r="CM713" s="76"/>
      <c r="CN713" s="76"/>
      <c r="CO713" s="76"/>
      <c r="CP713" s="76"/>
      <c r="CQ713" s="76"/>
      <c r="CR713" s="76"/>
      <c r="CS713" s="76"/>
      <c r="CT713" s="76"/>
      <c r="CU713" s="76"/>
      <c r="CV713" s="76"/>
      <c r="CW713" s="76"/>
      <c r="CX713" s="76"/>
      <c r="CY713" s="76"/>
      <c r="CZ713" s="76"/>
      <c r="DA713" s="76"/>
      <c r="DB713" s="76"/>
      <c r="DC713" s="76"/>
      <c r="DD713" s="76"/>
      <c r="DE713" s="76"/>
      <c r="DF713" s="76"/>
      <c r="DG713" s="76"/>
      <c r="DH713" s="76"/>
      <c r="DI713" s="76"/>
      <c r="DJ713" s="76"/>
      <c r="DK713" s="76"/>
      <c r="DL713" s="76"/>
      <c r="DM713" s="76"/>
      <c r="DN713" s="76"/>
      <c r="DO713" s="76"/>
      <c r="DP713" s="76"/>
      <c r="DQ713" s="76"/>
      <c r="DR713" s="76"/>
      <c r="DS713" s="76"/>
      <c r="DT713" s="76"/>
      <c r="DU713" s="76"/>
      <c r="DV713" s="76"/>
      <c r="DW713" s="76"/>
      <c r="DX713" s="76"/>
      <c r="DY713" s="76"/>
      <c r="DZ713" s="76"/>
      <c r="EA713" s="76"/>
      <c r="EB713" s="76"/>
      <c r="EC713" s="76"/>
      <c r="ED713" s="76"/>
      <c r="EE713" s="76"/>
      <c r="EF713" s="76"/>
      <c r="EG713" s="76"/>
      <c r="EH713" s="76"/>
      <c r="EI713" s="76"/>
      <c r="EJ713" s="76"/>
      <c r="EK713" s="76"/>
      <c r="EL713" s="76"/>
      <c r="EM713" s="76"/>
      <c r="EN713" s="76"/>
      <c r="EO713" s="76"/>
      <c r="EP713" s="76"/>
      <c r="EQ713" s="76"/>
      <c r="ER713" s="76"/>
      <c r="ES713" s="76"/>
      <c r="ET713" s="76"/>
      <c r="EU713" s="76"/>
      <c r="EV713" s="76"/>
      <c r="EW713" s="76"/>
      <c r="EX713" s="76"/>
      <c r="EY713" s="76"/>
      <c r="EZ713" s="76"/>
      <c r="FA713" s="76"/>
      <c r="FB713" s="76"/>
      <c r="FC713" s="76"/>
      <c r="FD713" s="76"/>
      <c r="FE713" s="76"/>
      <c r="FF713" s="76"/>
      <c r="FG713" s="76"/>
      <c r="FH713" s="76"/>
      <c r="FI713" s="76"/>
      <c r="FJ713" s="76"/>
      <c r="FK713" s="76"/>
      <c r="FL713" s="76"/>
      <c r="FM713" s="76"/>
      <c r="FN713" s="76"/>
      <c r="FO713" s="76"/>
      <c r="FP713" s="76"/>
      <c r="FQ713" s="76"/>
      <c r="FR713" s="76"/>
      <c r="FS713" s="76"/>
      <c r="FT713" s="76"/>
      <c r="FU713" s="76"/>
      <c r="FV713" s="76"/>
      <c r="FW713" s="76"/>
      <c r="FX713" s="76"/>
      <c r="FY713" s="76"/>
      <c r="FZ713" s="76"/>
      <c r="GA713" s="76"/>
      <c r="GB713" s="76"/>
      <c r="GC713" s="76"/>
      <c r="GD713" s="76"/>
      <c r="GE713" s="76"/>
      <c r="GF713" s="76"/>
      <c r="GG713" s="76"/>
      <c r="GH713" s="76"/>
      <c r="GI713" s="76"/>
      <c r="GJ713" s="76"/>
      <c r="GK713" s="76"/>
      <c r="GL713" s="76"/>
      <c r="GM713" s="76"/>
      <c r="GN713" s="76"/>
      <c r="GO713" s="76"/>
      <c r="GP713" s="76"/>
      <c r="GQ713" s="76"/>
      <c r="GR713" s="76"/>
      <c r="GS713" s="76"/>
      <c r="GT713" s="76"/>
      <c r="GU713" s="76"/>
      <c r="GV713" s="76"/>
    </row>
    <row r="714" spans="2:204" s="156" customFormat="1" ht="18.75">
      <c r="B714" s="169">
        <v>707</v>
      </c>
      <c r="C714" s="356">
        <v>44378</v>
      </c>
      <c r="D714" s="354" t="s">
        <v>959</v>
      </c>
      <c r="E714" s="354"/>
      <c r="F714" s="406">
        <v>44405</v>
      </c>
      <c r="G714" s="6">
        <v>1</v>
      </c>
      <c r="H714" s="18" t="s">
        <v>40</v>
      </c>
      <c r="I714" s="18" t="s">
        <v>285</v>
      </c>
      <c r="J714" s="17" t="s">
        <v>741</v>
      </c>
      <c r="K714" s="191" t="s">
        <v>1430</v>
      </c>
      <c r="L714" s="225">
        <v>2.0699999999999998</v>
      </c>
      <c r="M714" s="225">
        <v>1.57</v>
      </c>
      <c r="N714" s="225">
        <v>0.49999999999999978</v>
      </c>
      <c r="O714" s="17">
        <v>44063</v>
      </c>
      <c r="P714" s="33">
        <v>11.4</v>
      </c>
      <c r="Q714" s="337" t="s">
        <v>1282</v>
      </c>
      <c r="R714" s="17" t="s">
        <v>52</v>
      </c>
      <c r="S714" s="17" t="s">
        <v>109</v>
      </c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  <c r="AF714" s="76"/>
      <c r="AG714" s="76"/>
      <c r="AH714" s="76"/>
      <c r="AI714" s="76"/>
      <c r="AJ714" s="76"/>
      <c r="AK714" s="76"/>
      <c r="AL714" s="76"/>
      <c r="AM714" s="76"/>
      <c r="AN714" s="76"/>
      <c r="AO714" s="76"/>
      <c r="AP714" s="76"/>
      <c r="AQ714" s="76"/>
      <c r="AR714" s="76"/>
      <c r="AS714" s="76"/>
      <c r="AT714" s="76"/>
      <c r="AU714" s="76"/>
      <c r="AV714" s="76"/>
      <c r="AW714" s="76"/>
      <c r="AX714" s="76"/>
      <c r="AY714" s="76"/>
      <c r="AZ714" s="76"/>
      <c r="BA714" s="76"/>
      <c r="BB714" s="76"/>
      <c r="BC714" s="76"/>
      <c r="BD714" s="76"/>
      <c r="BE714" s="76"/>
      <c r="BF714" s="76"/>
      <c r="BG714" s="76"/>
      <c r="BH714" s="76"/>
      <c r="BI714" s="76"/>
      <c r="BJ714" s="76"/>
      <c r="BK714" s="76"/>
      <c r="BL714" s="76"/>
      <c r="BM714" s="76"/>
      <c r="BN714" s="76"/>
      <c r="BO714" s="76"/>
      <c r="BP714" s="76"/>
      <c r="BQ714" s="76"/>
      <c r="BR714" s="76"/>
      <c r="BS714" s="76"/>
      <c r="BT714" s="76"/>
      <c r="BU714" s="76"/>
      <c r="BV714" s="76"/>
      <c r="BW714" s="76"/>
      <c r="BX714" s="76"/>
      <c r="BY714" s="76"/>
      <c r="BZ714" s="76"/>
      <c r="CA714" s="76"/>
      <c r="CB714" s="76"/>
      <c r="CC714" s="76"/>
      <c r="CD714" s="76"/>
      <c r="CE714" s="76"/>
      <c r="CF714" s="76"/>
      <c r="CG714" s="76"/>
      <c r="CH714" s="76"/>
      <c r="CI714" s="76"/>
      <c r="CJ714" s="76"/>
      <c r="CK714" s="76"/>
      <c r="CL714" s="76"/>
      <c r="CM714" s="76"/>
      <c r="CN714" s="76"/>
      <c r="CO714" s="76"/>
      <c r="CP714" s="76"/>
      <c r="CQ714" s="76"/>
      <c r="CR714" s="76"/>
      <c r="CS714" s="76"/>
      <c r="CT714" s="76"/>
      <c r="CU714" s="76"/>
      <c r="CV714" s="76"/>
      <c r="CW714" s="76"/>
      <c r="CX714" s="76"/>
      <c r="CY714" s="76"/>
      <c r="CZ714" s="76"/>
      <c r="DA714" s="76"/>
      <c r="DB714" s="76"/>
      <c r="DC714" s="76"/>
      <c r="DD714" s="76"/>
      <c r="DE714" s="76"/>
      <c r="DF714" s="76"/>
      <c r="DG714" s="76"/>
      <c r="DH714" s="76"/>
      <c r="DI714" s="76"/>
      <c r="DJ714" s="76"/>
      <c r="DK714" s="76"/>
      <c r="DL714" s="76"/>
      <c r="DM714" s="76"/>
      <c r="DN714" s="76"/>
      <c r="DO714" s="76"/>
      <c r="DP714" s="76"/>
      <c r="DQ714" s="76"/>
      <c r="DR714" s="76"/>
      <c r="DS714" s="76"/>
      <c r="DT714" s="76"/>
      <c r="DU714" s="76"/>
      <c r="DV714" s="76"/>
      <c r="DW714" s="76"/>
      <c r="DX714" s="76"/>
      <c r="DY714" s="76"/>
      <c r="DZ714" s="76"/>
      <c r="EA714" s="76"/>
      <c r="EB714" s="76"/>
      <c r="EC714" s="76"/>
      <c r="ED714" s="76"/>
      <c r="EE714" s="76"/>
      <c r="EF714" s="76"/>
      <c r="EG714" s="76"/>
      <c r="EH714" s="76"/>
      <c r="EI714" s="76"/>
      <c r="EJ714" s="76"/>
      <c r="EK714" s="76"/>
      <c r="EL714" s="76"/>
      <c r="EM714" s="76"/>
      <c r="EN714" s="76"/>
      <c r="EO714" s="76"/>
      <c r="EP714" s="76"/>
      <c r="EQ714" s="76"/>
      <c r="ER714" s="76"/>
      <c r="ES714" s="76"/>
      <c r="ET714" s="76"/>
      <c r="EU714" s="76"/>
      <c r="EV714" s="76"/>
      <c r="EW714" s="76"/>
      <c r="EX714" s="76"/>
      <c r="EY714" s="76"/>
      <c r="EZ714" s="76"/>
      <c r="FA714" s="76"/>
      <c r="FB714" s="76"/>
      <c r="FC714" s="76"/>
      <c r="FD714" s="76"/>
      <c r="FE714" s="76"/>
      <c r="FF714" s="76"/>
      <c r="FG714" s="76"/>
      <c r="FH714" s="76"/>
      <c r="FI714" s="76"/>
      <c r="FJ714" s="76"/>
      <c r="FK714" s="76"/>
      <c r="FL714" s="76"/>
      <c r="FM714" s="76"/>
      <c r="FN714" s="76"/>
      <c r="FO714" s="76"/>
      <c r="FP714" s="76"/>
      <c r="FQ714" s="76"/>
      <c r="FR714" s="76"/>
      <c r="FS714" s="76"/>
      <c r="FT714" s="76"/>
      <c r="FU714" s="76"/>
      <c r="FV714" s="76"/>
      <c r="FW714" s="76"/>
      <c r="FX714" s="76"/>
      <c r="FY714" s="76"/>
      <c r="FZ714" s="76"/>
      <c r="GA714" s="76"/>
      <c r="GB714" s="76"/>
      <c r="GC714" s="76"/>
      <c r="GD714" s="76"/>
      <c r="GE714" s="76"/>
      <c r="GF714" s="76"/>
      <c r="GG714" s="76"/>
      <c r="GH714" s="76"/>
      <c r="GI714" s="76"/>
      <c r="GJ714" s="76"/>
      <c r="GK714" s="76"/>
      <c r="GL714" s="76"/>
      <c r="GM714" s="76"/>
      <c r="GN714" s="76"/>
      <c r="GO714" s="76"/>
      <c r="GP714" s="76"/>
      <c r="GQ714" s="76"/>
      <c r="GR714" s="76"/>
      <c r="GS714" s="76"/>
      <c r="GT714" s="76"/>
      <c r="GU714" s="76"/>
      <c r="GV714" s="76"/>
    </row>
    <row r="715" spans="2:204" s="156" customFormat="1" ht="18.75">
      <c r="B715" s="169">
        <v>708</v>
      </c>
      <c r="C715" s="356">
        <v>44378</v>
      </c>
      <c r="D715" s="354" t="s">
        <v>959</v>
      </c>
      <c r="E715" s="354"/>
      <c r="F715" s="406">
        <v>44405</v>
      </c>
      <c r="G715" s="6">
        <v>1</v>
      </c>
      <c r="H715" s="18" t="s">
        <v>40</v>
      </c>
      <c r="I715" s="18" t="s">
        <v>285</v>
      </c>
      <c r="J715" s="17" t="s">
        <v>741</v>
      </c>
      <c r="K715" s="191" t="s">
        <v>1431</v>
      </c>
      <c r="L715" s="225">
        <v>1.43</v>
      </c>
      <c r="M715" s="225">
        <v>1.43</v>
      </c>
      <c r="N715" s="225">
        <v>0</v>
      </c>
      <c r="O715" s="17">
        <v>44062</v>
      </c>
      <c r="P715" s="33">
        <v>11.433333333333334</v>
      </c>
      <c r="Q715" s="337" t="s">
        <v>1282</v>
      </c>
      <c r="R715" s="17" t="s">
        <v>52</v>
      </c>
      <c r="S715" s="17" t="s">
        <v>109</v>
      </c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  <c r="AF715" s="76"/>
      <c r="AG715" s="76"/>
      <c r="AH715" s="76"/>
      <c r="AI715" s="76"/>
      <c r="AJ715" s="76"/>
      <c r="AK715" s="76"/>
      <c r="AL715" s="76"/>
      <c r="AM715" s="76"/>
      <c r="AN715" s="76"/>
      <c r="AO715" s="76"/>
      <c r="AP715" s="76"/>
      <c r="AQ715" s="76"/>
      <c r="AR715" s="76"/>
      <c r="AS715" s="76"/>
      <c r="AT715" s="76"/>
      <c r="AU715" s="76"/>
      <c r="AV715" s="76"/>
      <c r="AW715" s="76"/>
      <c r="AX715" s="76"/>
      <c r="AY715" s="76"/>
      <c r="AZ715" s="76"/>
      <c r="BA715" s="76"/>
      <c r="BB715" s="76"/>
      <c r="BC715" s="76"/>
      <c r="BD715" s="76"/>
      <c r="BE715" s="76"/>
      <c r="BF715" s="76"/>
      <c r="BG715" s="76"/>
      <c r="BH715" s="76"/>
      <c r="BI715" s="76"/>
      <c r="BJ715" s="76"/>
      <c r="BK715" s="76"/>
      <c r="BL715" s="76"/>
      <c r="BM715" s="76"/>
      <c r="BN715" s="76"/>
      <c r="BO715" s="76"/>
      <c r="BP715" s="76"/>
      <c r="BQ715" s="76"/>
      <c r="BR715" s="76"/>
      <c r="BS715" s="76"/>
      <c r="BT715" s="76"/>
      <c r="BU715" s="76"/>
      <c r="BV715" s="76"/>
      <c r="BW715" s="76"/>
      <c r="BX715" s="76"/>
      <c r="BY715" s="76"/>
      <c r="BZ715" s="76"/>
      <c r="CA715" s="76"/>
      <c r="CB715" s="76"/>
      <c r="CC715" s="76"/>
      <c r="CD715" s="76"/>
      <c r="CE715" s="76"/>
      <c r="CF715" s="76"/>
      <c r="CG715" s="76"/>
      <c r="CH715" s="76"/>
      <c r="CI715" s="76"/>
      <c r="CJ715" s="76"/>
      <c r="CK715" s="76"/>
      <c r="CL715" s="76"/>
      <c r="CM715" s="76"/>
      <c r="CN715" s="76"/>
      <c r="CO715" s="76"/>
      <c r="CP715" s="76"/>
      <c r="CQ715" s="76"/>
      <c r="CR715" s="76"/>
      <c r="CS715" s="76"/>
      <c r="CT715" s="76"/>
      <c r="CU715" s="76"/>
      <c r="CV715" s="76"/>
      <c r="CW715" s="76"/>
      <c r="CX715" s="76"/>
      <c r="CY715" s="76"/>
      <c r="CZ715" s="76"/>
      <c r="DA715" s="76"/>
      <c r="DB715" s="76"/>
      <c r="DC715" s="76"/>
      <c r="DD715" s="76"/>
      <c r="DE715" s="76"/>
      <c r="DF715" s="76"/>
      <c r="DG715" s="76"/>
      <c r="DH715" s="76"/>
      <c r="DI715" s="76"/>
      <c r="DJ715" s="76"/>
      <c r="DK715" s="76"/>
      <c r="DL715" s="76"/>
      <c r="DM715" s="76"/>
      <c r="DN715" s="76"/>
      <c r="DO715" s="76"/>
      <c r="DP715" s="76"/>
      <c r="DQ715" s="76"/>
      <c r="DR715" s="76"/>
      <c r="DS715" s="76"/>
      <c r="DT715" s="76"/>
      <c r="DU715" s="76"/>
      <c r="DV715" s="76"/>
      <c r="DW715" s="76"/>
      <c r="DX715" s="76"/>
      <c r="DY715" s="76"/>
      <c r="DZ715" s="76"/>
      <c r="EA715" s="76"/>
      <c r="EB715" s="76"/>
      <c r="EC715" s="76"/>
      <c r="ED715" s="76"/>
      <c r="EE715" s="76"/>
      <c r="EF715" s="76"/>
      <c r="EG715" s="76"/>
      <c r="EH715" s="76"/>
      <c r="EI715" s="76"/>
      <c r="EJ715" s="76"/>
      <c r="EK715" s="76"/>
      <c r="EL715" s="76"/>
      <c r="EM715" s="76"/>
      <c r="EN715" s="76"/>
      <c r="EO715" s="76"/>
      <c r="EP715" s="76"/>
      <c r="EQ715" s="76"/>
      <c r="ER715" s="76"/>
      <c r="ES715" s="76"/>
      <c r="ET715" s="76"/>
      <c r="EU715" s="76"/>
      <c r="EV715" s="76"/>
      <c r="EW715" s="76"/>
      <c r="EX715" s="76"/>
      <c r="EY715" s="76"/>
      <c r="EZ715" s="76"/>
      <c r="FA715" s="76"/>
      <c r="FB715" s="76"/>
      <c r="FC715" s="76"/>
      <c r="FD715" s="76"/>
      <c r="FE715" s="76"/>
      <c r="FF715" s="76"/>
      <c r="FG715" s="76"/>
      <c r="FH715" s="76"/>
      <c r="FI715" s="76"/>
      <c r="FJ715" s="76"/>
      <c r="FK715" s="76"/>
      <c r="FL715" s="76"/>
      <c r="FM715" s="76"/>
      <c r="FN715" s="76"/>
      <c r="FO715" s="76"/>
      <c r="FP715" s="76"/>
      <c r="FQ715" s="76"/>
      <c r="FR715" s="76"/>
      <c r="FS715" s="76"/>
      <c r="FT715" s="76"/>
      <c r="FU715" s="76"/>
      <c r="FV715" s="76"/>
      <c r="FW715" s="76"/>
      <c r="FX715" s="76"/>
      <c r="FY715" s="76"/>
      <c r="FZ715" s="76"/>
      <c r="GA715" s="76"/>
      <c r="GB715" s="76"/>
      <c r="GC715" s="76"/>
      <c r="GD715" s="76"/>
      <c r="GE715" s="76"/>
      <c r="GF715" s="76"/>
      <c r="GG715" s="76"/>
      <c r="GH715" s="76"/>
      <c r="GI715" s="76"/>
      <c r="GJ715" s="76"/>
      <c r="GK715" s="76"/>
      <c r="GL715" s="76"/>
      <c r="GM715" s="76"/>
      <c r="GN715" s="76"/>
      <c r="GO715" s="76"/>
      <c r="GP715" s="76"/>
      <c r="GQ715" s="76"/>
      <c r="GR715" s="76"/>
      <c r="GS715" s="76"/>
      <c r="GT715" s="76"/>
      <c r="GU715" s="76"/>
      <c r="GV715" s="76"/>
    </row>
    <row r="716" spans="2:204" s="156" customFormat="1" ht="18.75">
      <c r="B716" s="169">
        <v>709</v>
      </c>
      <c r="C716" s="356">
        <v>44378</v>
      </c>
      <c r="D716" s="354" t="s">
        <v>959</v>
      </c>
      <c r="E716" s="354"/>
      <c r="F716" s="406">
        <v>44405</v>
      </c>
      <c r="G716" s="6">
        <v>1</v>
      </c>
      <c r="H716" s="18" t="s">
        <v>40</v>
      </c>
      <c r="I716" s="18" t="s">
        <v>285</v>
      </c>
      <c r="J716" s="17" t="s">
        <v>741</v>
      </c>
      <c r="K716" s="191" t="s">
        <v>1026</v>
      </c>
      <c r="L716" s="225">
        <v>0.82</v>
      </c>
      <c r="M716" s="225">
        <v>0.22</v>
      </c>
      <c r="N716" s="225">
        <v>0.25</v>
      </c>
      <c r="O716" s="17">
        <v>44086</v>
      </c>
      <c r="P716" s="33">
        <v>10.633333333333333</v>
      </c>
      <c r="Q716" s="337" t="s">
        <v>1282</v>
      </c>
      <c r="R716" s="17" t="s">
        <v>52</v>
      </c>
      <c r="S716" s="17" t="s">
        <v>109</v>
      </c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  <c r="AQ716" s="76"/>
      <c r="AR716" s="76"/>
      <c r="AS716" s="76"/>
      <c r="AT716" s="76"/>
      <c r="AU716" s="76"/>
      <c r="AV716" s="76"/>
      <c r="AW716" s="76"/>
      <c r="AX716" s="76"/>
      <c r="AY716" s="76"/>
      <c r="AZ716" s="76"/>
      <c r="BA716" s="76"/>
      <c r="BB716" s="76"/>
      <c r="BC716" s="76"/>
      <c r="BD716" s="76"/>
      <c r="BE716" s="76"/>
      <c r="BF716" s="76"/>
      <c r="BG716" s="76"/>
      <c r="BH716" s="76"/>
      <c r="BI716" s="76"/>
      <c r="BJ716" s="76"/>
      <c r="BK716" s="76"/>
      <c r="BL716" s="76"/>
      <c r="BM716" s="76"/>
      <c r="BN716" s="76"/>
      <c r="BO716" s="76"/>
      <c r="BP716" s="76"/>
      <c r="BQ716" s="76"/>
      <c r="BR716" s="76"/>
      <c r="BS716" s="76"/>
      <c r="BT716" s="76"/>
      <c r="BU716" s="76"/>
      <c r="BV716" s="76"/>
      <c r="BW716" s="76"/>
      <c r="BX716" s="76"/>
      <c r="BY716" s="76"/>
      <c r="BZ716" s="76"/>
      <c r="CA716" s="76"/>
      <c r="CB716" s="76"/>
      <c r="CC716" s="76"/>
      <c r="CD716" s="76"/>
      <c r="CE716" s="76"/>
      <c r="CF716" s="76"/>
      <c r="CG716" s="76"/>
      <c r="CH716" s="76"/>
      <c r="CI716" s="76"/>
      <c r="CJ716" s="76"/>
      <c r="CK716" s="76"/>
      <c r="CL716" s="76"/>
      <c r="CM716" s="76"/>
      <c r="CN716" s="76"/>
      <c r="CO716" s="76"/>
      <c r="CP716" s="76"/>
      <c r="CQ716" s="76"/>
      <c r="CR716" s="76"/>
      <c r="CS716" s="76"/>
      <c r="CT716" s="76"/>
      <c r="CU716" s="76"/>
      <c r="CV716" s="76"/>
      <c r="CW716" s="76"/>
      <c r="CX716" s="76"/>
      <c r="CY716" s="76"/>
      <c r="CZ716" s="76"/>
      <c r="DA716" s="76"/>
      <c r="DB716" s="76"/>
      <c r="DC716" s="76"/>
      <c r="DD716" s="76"/>
      <c r="DE716" s="76"/>
      <c r="DF716" s="76"/>
      <c r="DG716" s="76"/>
      <c r="DH716" s="76"/>
      <c r="DI716" s="76"/>
      <c r="DJ716" s="76"/>
      <c r="DK716" s="76"/>
      <c r="DL716" s="76"/>
      <c r="DM716" s="76"/>
      <c r="DN716" s="76"/>
      <c r="DO716" s="76"/>
      <c r="DP716" s="76"/>
      <c r="DQ716" s="76"/>
      <c r="DR716" s="76"/>
      <c r="DS716" s="76"/>
      <c r="DT716" s="76"/>
      <c r="DU716" s="76"/>
      <c r="DV716" s="76"/>
      <c r="DW716" s="76"/>
      <c r="DX716" s="76"/>
      <c r="DY716" s="76"/>
      <c r="DZ716" s="76"/>
      <c r="EA716" s="76"/>
      <c r="EB716" s="76"/>
      <c r="EC716" s="76"/>
      <c r="ED716" s="76"/>
      <c r="EE716" s="76"/>
      <c r="EF716" s="76"/>
      <c r="EG716" s="76"/>
      <c r="EH716" s="76"/>
      <c r="EI716" s="76"/>
      <c r="EJ716" s="76"/>
      <c r="EK716" s="76"/>
      <c r="EL716" s="76"/>
      <c r="EM716" s="76"/>
      <c r="EN716" s="76"/>
      <c r="EO716" s="76"/>
      <c r="EP716" s="76"/>
      <c r="EQ716" s="76"/>
      <c r="ER716" s="76"/>
      <c r="ES716" s="76"/>
      <c r="ET716" s="76"/>
      <c r="EU716" s="76"/>
      <c r="EV716" s="76"/>
      <c r="EW716" s="76"/>
      <c r="EX716" s="76"/>
      <c r="EY716" s="76"/>
      <c r="EZ716" s="76"/>
      <c r="FA716" s="76"/>
      <c r="FB716" s="76"/>
      <c r="FC716" s="76"/>
      <c r="FD716" s="76"/>
      <c r="FE716" s="76"/>
      <c r="FF716" s="76"/>
      <c r="FG716" s="76"/>
      <c r="FH716" s="76"/>
      <c r="FI716" s="76"/>
      <c r="FJ716" s="76"/>
      <c r="FK716" s="76"/>
      <c r="FL716" s="76"/>
      <c r="FM716" s="76"/>
      <c r="FN716" s="76"/>
      <c r="FO716" s="76"/>
      <c r="FP716" s="76"/>
      <c r="FQ716" s="76"/>
      <c r="FR716" s="76"/>
      <c r="FS716" s="76"/>
      <c r="FT716" s="76"/>
      <c r="FU716" s="76"/>
      <c r="FV716" s="76"/>
      <c r="FW716" s="76"/>
      <c r="FX716" s="76"/>
      <c r="FY716" s="76"/>
      <c r="FZ716" s="76"/>
      <c r="GA716" s="76"/>
      <c r="GB716" s="76"/>
      <c r="GC716" s="76"/>
      <c r="GD716" s="76"/>
      <c r="GE716" s="76"/>
      <c r="GF716" s="76"/>
      <c r="GG716" s="76"/>
      <c r="GH716" s="76"/>
      <c r="GI716" s="76"/>
      <c r="GJ716" s="76"/>
      <c r="GK716" s="76"/>
      <c r="GL716" s="76"/>
      <c r="GM716" s="76"/>
      <c r="GN716" s="76"/>
      <c r="GO716" s="76"/>
      <c r="GP716" s="76"/>
      <c r="GQ716" s="76"/>
      <c r="GR716" s="76"/>
      <c r="GS716" s="76"/>
      <c r="GT716" s="76"/>
      <c r="GU716" s="76"/>
      <c r="GV716" s="76"/>
    </row>
    <row r="717" spans="2:204" s="156" customFormat="1" ht="18.75">
      <c r="B717" s="169">
        <v>710</v>
      </c>
      <c r="C717" s="356">
        <v>44378</v>
      </c>
      <c r="D717" s="354" t="s">
        <v>959</v>
      </c>
      <c r="E717" s="354"/>
      <c r="F717" s="406">
        <v>44405</v>
      </c>
      <c r="G717" s="6">
        <v>1</v>
      </c>
      <c r="H717" s="18" t="s">
        <v>40</v>
      </c>
      <c r="I717" s="18" t="s">
        <v>285</v>
      </c>
      <c r="J717" s="17" t="s">
        <v>741</v>
      </c>
      <c r="K717" s="191" t="s">
        <v>1432</v>
      </c>
      <c r="L717" s="225">
        <v>1.51</v>
      </c>
      <c r="M717" s="225">
        <v>1</v>
      </c>
      <c r="N717" s="225">
        <v>0.51</v>
      </c>
      <c r="O717" s="17">
        <v>44065</v>
      </c>
      <c r="P717" s="33">
        <v>11.333333333333334</v>
      </c>
      <c r="Q717" s="337" t="s">
        <v>1282</v>
      </c>
      <c r="R717" s="17" t="s">
        <v>52</v>
      </c>
      <c r="S717" s="17" t="s">
        <v>109</v>
      </c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  <c r="AF717" s="76"/>
      <c r="AG717" s="76"/>
      <c r="AH717" s="76"/>
      <c r="AI717" s="76"/>
      <c r="AJ717" s="76"/>
      <c r="AK717" s="76"/>
      <c r="AL717" s="76"/>
      <c r="AM717" s="76"/>
      <c r="AN717" s="76"/>
      <c r="AO717" s="76"/>
      <c r="AP717" s="76"/>
      <c r="AQ717" s="76"/>
      <c r="AR717" s="76"/>
      <c r="AS717" s="76"/>
      <c r="AT717" s="76"/>
      <c r="AU717" s="76"/>
      <c r="AV717" s="76"/>
      <c r="AW717" s="76"/>
      <c r="AX717" s="76"/>
      <c r="AY717" s="76"/>
      <c r="AZ717" s="76"/>
      <c r="BA717" s="76"/>
      <c r="BB717" s="76"/>
      <c r="BC717" s="76"/>
      <c r="BD717" s="76"/>
      <c r="BE717" s="76"/>
      <c r="BF717" s="76"/>
      <c r="BG717" s="76"/>
      <c r="BH717" s="76"/>
      <c r="BI717" s="76"/>
      <c r="BJ717" s="76"/>
      <c r="BK717" s="76"/>
      <c r="BL717" s="76"/>
      <c r="BM717" s="76"/>
      <c r="BN717" s="76"/>
      <c r="BO717" s="76"/>
      <c r="BP717" s="76"/>
      <c r="BQ717" s="76"/>
      <c r="BR717" s="76"/>
      <c r="BS717" s="76"/>
      <c r="BT717" s="76"/>
      <c r="BU717" s="76"/>
      <c r="BV717" s="76"/>
      <c r="BW717" s="76"/>
      <c r="BX717" s="76"/>
      <c r="BY717" s="76"/>
      <c r="BZ717" s="76"/>
      <c r="CA717" s="76"/>
      <c r="CB717" s="76"/>
      <c r="CC717" s="76"/>
      <c r="CD717" s="76"/>
      <c r="CE717" s="76"/>
      <c r="CF717" s="76"/>
      <c r="CG717" s="76"/>
      <c r="CH717" s="76"/>
      <c r="CI717" s="76"/>
      <c r="CJ717" s="76"/>
      <c r="CK717" s="76"/>
      <c r="CL717" s="76"/>
      <c r="CM717" s="76"/>
      <c r="CN717" s="76"/>
      <c r="CO717" s="76"/>
      <c r="CP717" s="76"/>
      <c r="CQ717" s="76"/>
      <c r="CR717" s="76"/>
      <c r="CS717" s="76"/>
      <c r="CT717" s="76"/>
      <c r="CU717" s="76"/>
      <c r="CV717" s="76"/>
      <c r="CW717" s="76"/>
      <c r="CX717" s="76"/>
      <c r="CY717" s="76"/>
      <c r="CZ717" s="76"/>
      <c r="DA717" s="76"/>
      <c r="DB717" s="76"/>
      <c r="DC717" s="76"/>
      <c r="DD717" s="76"/>
      <c r="DE717" s="76"/>
      <c r="DF717" s="76"/>
      <c r="DG717" s="76"/>
      <c r="DH717" s="76"/>
      <c r="DI717" s="76"/>
      <c r="DJ717" s="76"/>
      <c r="DK717" s="76"/>
      <c r="DL717" s="76"/>
      <c r="DM717" s="76"/>
      <c r="DN717" s="76"/>
      <c r="DO717" s="76"/>
      <c r="DP717" s="76"/>
      <c r="DQ717" s="76"/>
      <c r="DR717" s="76"/>
      <c r="DS717" s="76"/>
      <c r="DT717" s="76"/>
      <c r="DU717" s="76"/>
      <c r="DV717" s="76"/>
      <c r="DW717" s="76"/>
      <c r="DX717" s="76"/>
      <c r="DY717" s="76"/>
      <c r="DZ717" s="76"/>
      <c r="EA717" s="76"/>
      <c r="EB717" s="76"/>
      <c r="EC717" s="76"/>
      <c r="ED717" s="76"/>
      <c r="EE717" s="76"/>
      <c r="EF717" s="76"/>
      <c r="EG717" s="76"/>
      <c r="EH717" s="76"/>
      <c r="EI717" s="76"/>
      <c r="EJ717" s="76"/>
      <c r="EK717" s="76"/>
      <c r="EL717" s="76"/>
      <c r="EM717" s="76"/>
      <c r="EN717" s="76"/>
      <c r="EO717" s="76"/>
      <c r="EP717" s="76"/>
      <c r="EQ717" s="76"/>
      <c r="ER717" s="76"/>
      <c r="ES717" s="76"/>
      <c r="ET717" s="76"/>
      <c r="EU717" s="76"/>
      <c r="EV717" s="76"/>
      <c r="EW717" s="76"/>
      <c r="EX717" s="76"/>
      <c r="EY717" s="76"/>
      <c r="EZ717" s="76"/>
      <c r="FA717" s="76"/>
      <c r="FB717" s="76"/>
      <c r="FC717" s="76"/>
      <c r="FD717" s="76"/>
      <c r="FE717" s="76"/>
      <c r="FF717" s="76"/>
      <c r="FG717" s="76"/>
      <c r="FH717" s="76"/>
      <c r="FI717" s="76"/>
      <c r="FJ717" s="76"/>
      <c r="FK717" s="76"/>
      <c r="FL717" s="76"/>
      <c r="FM717" s="76"/>
      <c r="FN717" s="76"/>
      <c r="FO717" s="76"/>
      <c r="FP717" s="76"/>
      <c r="FQ717" s="76"/>
      <c r="FR717" s="76"/>
      <c r="FS717" s="76"/>
      <c r="FT717" s="76"/>
      <c r="FU717" s="76"/>
      <c r="FV717" s="76"/>
      <c r="FW717" s="76"/>
      <c r="FX717" s="76"/>
      <c r="FY717" s="76"/>
      <c r="FZ717" s="76"/>
      <c r="GA717" s="76"/>
      <c r="GB717" s="76"/>
      <c r="GC717" s="76"/>
      <c r="GD717" s="76"/>
      <c r="GE717" s="76"/>
      <c r="GF717" s="76"/>
      <c r="GG717" s="76"/>
      <c r="GH717" s="76"/>
      <c r="GI717" s="76"/>
      <c r="GJ717" s="76"/>
      <c r="GK717" s="76"/>
      <c r="GL717" s="76"/>
      <c r="GM717" s="76"/>
      <c r="GN717" s="76"/>
      <c r="GO717" s="76"/>
      <c r="GP717" s="76"/>
      <c r="GQ717" s="76"/>
      <c r="GR717" s="76"/>
      <c r="GS717" s="76"/>
      <c r="GT717" s="76"/>
      <c r="GU717" s="76"/>
      <c r="GV717" s="76"/>
    </row>
    <row r="718" spans="2:204" s="156" customFormat="1" ht="18.75">
      <c r="B718" s="169">
        <v>711</v>
      </c>
      <c r="C718" s="356">
        <v>44378</v>
      </c>
      <c r="D718" s="354" t="s">
        <v>959</v>
      </c>
      <c r="E718" s="354"/>
      <c r="F718" s="406">
        <v>44405</v>
      </c>
      <c r="G718" s="6">
        <v>1</v>
      </c>
      <c r="H718" s="18" t="s">
        <v>40</v>
      </c>
      <c r="I718" s="18" t="s">
        <v>285</v>
      </c>
      <c r="J718" s="17" t="s">
        <v>741</v>
      </c>
      <c r="K718" s="191" t="s">
        <v>1433</v>
      </c>
      <c r="L718" s="225">
        <v>3.45</v>
      </c>
      <c r="M718" s="225">
        <v>1.5</v>
      </c>
      <c r="N718" s="225">
        <v>1.9500000000000002</v>
      </c>
      <c r="O718" s="17">
        <v>44053</v>
      </c>
      <c r="P718" s="33">
        <v>11.733333333333333</v>
      </c>
      <c r="Q718" s="337" t="s">
        <v>1282</v>
      </c>
      <c r="R718" s="17" t="s">
        <v>52</v>
      </c>
      <c r="S718" s="17" t="s">
        <v>109</v>
      </c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  <c r="AH718" s="76"/>
      <c r="AI718" s="76"/>
      <c r="AJ718" s="76"/>
      <c r="AK718" s="76"/>
      <c r="AL718" s="76"/>
      <c r="AM718" s="76"/>
      <c r="AN718" s="76"/>
      <c r="AO718" s="76"/>
      <c r="AP718" s="76"/>
      <c r="AQ718" s="76"/>
      <c r="AR718" s="76"/>
      <c r="AS718" s="76"/>
      <c r="AT718" s="76"/>
      <c r="AU718" s="76"/>
      <c r="AV718" s="76"/>
      <c r="AW718" s="76"/>
      <c r="AX718" s="76"/>
      <c r="AY718" s="76"/>
      <c r="AZ718" s="76"/>
      <c r="BA718" s="76"/>
      <c r="BB718" s="76"/>
      <c r="BC718" s="76"/>
      <c r="BD718" s="76"/>
      <c r="BE718" s="76"/>
      <c r="BF718" s="76"/>
      <c r="BG718" s="76"/>
      <c r="BH718" s="76"/>
      <c r="BI718" s="76"/>
      <c r="BJ718" s="76"/>
      <c r="BK718" s="76"/>
      <c r="BL718" s="76"/>
      <c r="BM718" s="76"/>
      <c r="BN718" s="76"/>
      <c r="BO718" s="76"/>
      <c r="BP718" s="76"/>
      <c r="BQ718" s="76"/>
      <c r="BR718" s="76"/>
      <c r="BS718" s="76"/>
      <c r="BT718" s="76"/>
      <c r="BU718" s="76"/>
      <c r="BV718" s="76"/>
      <c r="BW718" s="76"/>
      <c r="BX718" s="76"/>
      <c r="BY718" s="76"/>
      <c r="BZ718" s="76"/>
      <c r="CA718" s="76"/>
      <c r="CB718" s="76"/>
      <c r="CC718" s="76"/>
      <c r="CD718" s="76"/>
      <c r="CE718" s="76"/>
      <c r="CF718" s="76"/>
      <c r="CG718" s="76"/>
      <c r="CH718" s="76"/>
      <c r="CI718" s="76"/>
      <c r="CJ718" s="76"/>
      <c r="CK718" s="76"/>
      <c r="CL718" s="76"/>
      <c r="CM718" s="76"/>
      <c r="CN718" s="76"/>
      <c r="CO718" s="76"/>
      <c r="CP718" s="76"/>
      <c r="CQ718" s="76"/>
      <c r="CR718" s="76"/>
      <c r="CS718" s="76"/>
      <c r="CT718" s="76"/>
      <c r="CU718" s="76"/>
      <c r="CV718" s="76"/>
      <c r="CW718" s="76"/>
      <c r="CX718" s="76"/>
      <c r="CY718" s="76"/>
      <c r="CZ718" s="76"/>
      <c r="DA718" s="76"/>
      <c r="DB718" s="76"/>
      <c r="DC718" s="76"/>
      <c r="DD718" s="76"/>
      <c r="DE718" s="76"/>
      <c r="DF718" s="76"/>
      <c r="DG718" s="76"/>
      <c r="DH718" s="76"/>
      <c r="DI718" s="76"/>
      <c r="DJ718" s="76"/>
      <c r="DK718" s="76"/>
      <c r="DL718" s="76"/>
      <c r="DM718" s="76"/>
      <c r="DN718" s="76"/>
      <c r="DO718" s="76"/>
      <c r="DP718" s="76"/>
      <c r="DQ718" s="76"/>
      <c r="DR718" s="76"/>
      <c r="DS718" s="76"/>
      <c r="DT718" s="76"/>
      <c r="DU718" s="76"/>
      <c r="DV718" s="76"/>
      <c r="DW718" s="76"/>
      <c r="DX718" s="76"/>
      <c r="DY718" s="76"/>
      <c r="DZ718" s="76"/>
      <c r="EA718" s="76"/>
      <c r="EB718" s="76"/>
      <c r="EC718" s="76"/>
      <c r="ED718" s="76"/>
      <c r="EE718" s="76"/>
      <c r="EF718" s="76"/>
      <c r="EG718" s="76"/>
      <c r="EH718" s="76"/>
      <c r="EI718" s="76"/>
      <c r="EJ718" s="76"/>
      <c r="EK718" s="76"/>
      <c r="EL718" s="76"/>
      <c r="EM718" s="76"/>
      <c r="EN718" s="76"/>
      <c r="EO718" s="76"/>
      <c r="EP718" s="76"/>
      <c r="EQ718" s="76"/>
      <c r="ER718" s="76"/>
      <c r="ES718" s="76"/>
      <c r="ET718" s="76"/>
      <c r="EU718" s="76"/>
      <c r="EV718" s="76"/>
      <c r="EW718" s="76"/>
      <c r="EX718" s="76"/>
      <c r="EY718" s="76"/>
      <c r="EZ718" s="76"/>
      <c r="FA718" s="76"/>
      <c r="FB718" s="76"/>
      <c r="FC718" s="76"/>
      <c r="FD718" s="76"/>
      <c r="FE718" s="76"/>
      <c r="FF718" s="76"/>
      <c r="FG718" s="76"/>
      <c r="FH718" s="76"/>
      <c r="FI718" s="76"/>
      <c r="FJ718" s="76"/>
      <c r="FK718" s="76"/>
      <c r="FL718" s="76"/>
      <c r="FM718" s="76"/>
      <c r="FN718" s="76"/>
      <c r="FO718" s="76"/>
      <c r="FP718" s="76"/>
      <c r="FQ718" s="76"/>
      <c r="FR718" s="76"/>
      <c r="FS718" s="76"/>
      <c r="FT718" s="76"/>
      <c r="FU718" s="76"/>
      <c r="FV718" s="76"/>
      <c r="FW718" s="76"/>
      <c r="FX718" s="76"/>
      <c r="FY718" s="76"/>
      <c r="FZ718" s="76"/>
      <c r="GA718" s="76"/>
      <c r="GB718" s="76"/>
      <c r="GC718" s="76"/>
      <c r="GD718" s="76"/>
      <c r="GE718" s="76"/>
      <c r="GF718" s="76"/>
      <c r="GG718" s="76"/>
      <c r="GH718" s="76"/>
      <c r="GI718" s="76"/>
      <c r="GJ718" s="76"/>
      <c r="GK718" s="76"/>
      <c r="GL718" s="76"/>
      <c r="GM718" s="76"/>
      <c r="GN718" s="76"/>
      <c r="GO718" s="76"/>
      <c r="GP718" s="76"/>
      <c r="GQ718" s="76"/>
      <c r="GR718" s="76"/>
      <c r="GS718" s="76"/>
      <c r="GT718" s="76"/>
      <c r="GU718" s="76"/>
      <c r="GV718" s="76"/>
    </row>
    <row r="719" spans="2:204" s="156" customFormat="1" ht="18.75">
      <c r="B719" s="169">
        <v>712</v>
      </c>
      <c r="C719" s="356">
        <v>44378</v>
      </c>
      <c r="D719" s="354" t="s">
        <v>959</v>
      </c>
      <c r="E719" s="354"/>
      <c r="F719" s="406">
        <v>44405</v>
      </c>
      <c r="G719" s="192">
        <v>2</v>
      </c>
      <c r="H719" s="193" t="s">
        <v>835</v>
      </c>
      <c r="I719" s="193" t="s">
        <v>123</v>
      </c>
      <c r="J719" s="194" t="s">
        <v>483</v>
      </c>
      <c r="K719" s="195" t="s">
        <v>1170</v>
      </c>
      <c r="L719" s="242">
        <v>5.62</v>
      </c>
      <c r="M719" s="242">
        <v>4</v>
      </c>
      <c r="N719" s="242">
        <v>0</v>
      </c>
      <c r="O719" s="196">
        <v>44053</v>
      </c>
      <c r="P719" s="33" t="s">
        <v>62</v>
      </c>
      <c r="Q719" s="337" t="s">
        <v>1282</v>
      </c>
      <c r="R719" s="194" t="s">
        <v>110</v>
      </c>
      <c r="S719" s="194" t="s">
        <v>1434</v>
      </c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  <c r="AF719" s="76"/>
      <c r="AG719" s="76"/>
      <c r="AH719" s="76"/>
      <c r="AI719" s="76"/>
      <c r="AJ719" s="76"/>
      <c r="AK719" s="76"/>
      <c r="AL719" s="76"/>
      <c r="AM719" s="76"/>
      <c r="AN719" s="76"/>
      <c r="AO719" s="76"/>
      <c r="AP719" s="76"/>
      <c r="AQ719" s="76"/>
      <c r="AR719" s="76"/>
      <c r="AS719" s="76"/>
      <c r="AT719" s="76"/>
      <c r="AU719" s="76"/>
      <c r="AV719" s="76"/>
      <c r="AW719" s="76"/>
      <c r="AX719" s="76"/>
      <c r="AY719" s="76"/>
      <c r="AZ719" s="76"/>
      <c r="BA719" s="76"/>
      <c r="BB719" s="76"/>
      <c r="BC719" s="76"/>
      <c r="BD719" s="76"/>
      <c r="BE719" s="76"/>
      <c r="BF719" s="76"/>
      <c r="BG719" s="76"/>
      <c r="BH719" s="76"/>
      <c r="BI719" s="76"/>
      <c r="BJ719" s="76"/>
      <c r="BK719" s="76"/>
      <c r="BL719" s="76"/>
      <c r="BM719" s="76"/>
      <c r="BN719" s="76"/>
      <c r="BO719" s="76"/>
      <c r="BP719" s="76"/>
      <c r="BQ719" s="76"/>
      <c r="BR719" s="76"/>
      <c r="BS719" s="76"/>
      <c r="BT719" s="76"/>
      <c r="BU719" s="76"/>
      <c r="BV719" s="76"/>
      <c r="BW719" s="76"/>
      <c r="BX719" s="76"/>
      <c r="BY719" s="76"/>
      <c r="BZ719" s="76"/>
      <c r="CA719" s="76"/>
      <c r="CB719" s="76"/>
      <c r="CC719" s="76"/>
      <c r="CD719" s="76"/>
      <c r="CE719" s="76"/>
      <c r="CF719" s="76"/>
      <c r="CG719" s="76"/>
      <c r="CH719" s="76"/>
      <c r="CI719" s="76"/>
      <c r="CJ719" s="76"/>
      <c r="CK719" s="76"/>
      <c r="CL719" s="76"/>
      <c r="CM719" s="76"/>
      <c r="CN719" s="76"/>
      <c r="CO719" s="76"/>
      <c r="CP719" s="76"/>
      <c r="CQ719" s="76"/>
      <c r="CR719" s="76"/>
      <c r="CS719" s="76"/>
      <c r="CT719" s="76"/>
      <c r="CU719" s="76"/>
      <c r="CV719" s="76"/>
      <c r="CW719" s="76"/>
      <c r="CX719" s="76"/>
      <c r="CY719" s="76"/>
      <c r="CZ719" s="76"/>
      <c r="DA719" s="76"/>
      <c r="DB719" s="76"/>
      <c r="DC719" s="76"/>
      <c r="DD719" s="76"/>
      <c r="DE719" s="76"/>
      <c r="DF719" s="76"/>
      <c r="DG719" s="76"/>
      <c r="DH719" s="76"/>
      <c r="DI719" s="76"/>
      <c r="DJ719" s="76"/>
      <c r="DK719" s="76"/>
      <c r="DL719" s="76"/>
      <c r="DM719" s="76"/>
      <c r="DN719" s="76"/>
      <c r="DO719" s="76"/>
      <c r="DP719" s="76"/>
      <c r="DQ719" s="76"/>
      <c r="DR719" s="76"/>
      <c r="DS719" s="76"/>
      <c r="DT719" s="76"/>
      <c r="DU719" s="76"/>
      <c r="DV719" s="76"/>
      <c r="DW719" s="76"/>
      <c r="DX719" s="76"/>
      <c r="DY719" s="76"/>
      <c r="DZ719" s="76"/>
      <c r="EA719" s="76"/>
      <c r="EB719" s="76"/>
      <c r="EC719" s="76"/>
      <c r="ED719" s="76"/>
      <c r="EE719" s="76"/>
      <c r="EF719" s="76"/>
      <c r="EG719" s="76"/>
      <c r="EH719" s="76"/>
      <c r="EI719" s="76"/>
      <c r="EJ719" s="76"/>
      <c r="EK719" s="76"/>
      <c r="EL719" s="76"/>
      <c r="EM719" s="76"/>
      <c r="EN719" s="76"/>
      <c r="EO719" s="76"/>
      <c r="EP719" s="76"/>
      <c r="EQ719" s="76"/>
      <c r="ER719" s="76"/>
      <c r="ES719" s="76"/>
      <c r="ET719" s="76"/>
      <c r="EU719" s="76"/>
      <c r="EV719" s="76"/>
      <c r="EW719" s="76"/>
      <c r="EX719" s="76"/>
      <c r="EY719" s="76"/>
      <c r="EZ719" s="76"/>
      <c r="FA719" s="76"/>
      <c r="FB719" s="76"/>
      <c r="FC719" s="76"/>
      <c r="FD719" s="76"/>
      <c r="FE719" s="76"/>
      <c r="FF719" s="76"/>
      <c r="FG719" s="76"/>
      <c r="FH719" s="76"/>
      <c r="FI719" s="76"/>
      <c r="FJ719" s="76"/>
      <c r="FK719" s="76"/>
      <c r="FL719" s="76"/>
      <c r="FM719" s="76"/>
      <c r="FN719" s="76"/>
      <c r="FO719" s="76"/>
      <c r="FP719" s="76"/>
      <c r="FQ719" s="76"/>
      <c r="FR719" s="76"/>
      <c r="FS719" s="76"/>
      <c r="FT719" s="76"/>
      <c r="FU719" s="76"/>
      <c r="FV719" s="76"/>
      <c r="FW719" s="76"/>
      <c r="FX719" s="76"/>
      <c r="FY719" s="76"/>
      <c r="FZ719" s="76"/>
      <c r="GA719" s="76"/>
      <c r="GB719" s="76"/>
      <c r="GC719" s="76"/>
      <c r="GD719" s="76"/>
      <c r="GE719" s="76"/>
      <c r="GF719" s="76"/>
      <c r="GG719" s="76"/>
      <c r="GH719" s="76"/>
      <c r="GI719" s="76"/>
      <c r="GJ719" s="76"/>
      <c r="GK719" s="76"/>
      <c r="GL719" s="76"/>
      <c r="GM719" s="76"/>
      <c r="GN719" s="76"/>
      <c r="GO719" s="76"/>
      <c r="GP719" s="76"/>
      <c r="GQ719" s="76"/>
      <c r="GR719" s="76"/>
      <c r="GS719" s="76"/>
      <c r="GT719" s="76"/>
      <c r="GU719" s="76"/>
      <c r="GV719" s="76"/>
    </row>
    <row r="720" spans="2:204" s="156" customFormat="1" ht="18.75">
      <c r="B720" s="169">
        <v>713</v>
      </c>
      <c r="C720" s="356">
        <v>44378</v>
      </c>
      <c r="D720" s="354" t="s">
        <v>959</v>
      </c>
      <c r="E720" s="354"/>
      <c r="F720" s="412">
        <v>44405</v>
      </c>
      <c r="G720" s="192">
        <v>3</v>
      </c>
      <c r="H720" s="193" t="s">
        <v>1435</v>
      </c>
      <c r="I720" s="193" t="s">
        <v>767</v>
      </c>
      <c r="J720" s="194" t="s">
        <v>1142</v>
      </c>
      <c r="K720" s="195" t="s">
        <v>1436</v>
      </c>
      <c r="L720" s="242">
        <v>2.23</v>
      </c>
      <c r="M720" s="242">
        <v>2.23</v>
      </c>
      <c r="N720" s="242">
        <v>0</v>
      </c>
      <c r="O720" s="196">
        <v>44111</v>
      </c>
      <c r="P720" s="197">
        <v>9.8000000000000007</v>
      </c>
      <c r="Q720" s="337" t="s">
        <v>1282</v>
      </c>
      <c r="R720" s="194" t="s">
        <v>53</v>
      </c>
      <c r="S720" s="194" t="s">
        <v>69</v>
      </c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  <c r="AH720" s="76"/>
      <c r="AI720" s="76"/>
      <c r="AJ720" s="76"/>
      <c r="AK720" s="76"/>
      <c r="AL720" s="76"/>
      <c r="AM720" s="76"/>
      <c r="AN720" s="76"/>
      <c r="AO720" s="76"/>
      <c r="AP720" s="76"/>
      <c r="AQ720" s="76"/>
      <c r="AR720" s="76"/>
      <c r="AS720" s="76"/>
      <c r="AT720" s="76"/>
      <c r="AU720" s="76"/>
      <c r="AV720" s="76"/>
      <c r="AW720" s="76"/>
      <c r="AX720" s="76"/>
      <c r="AY720" s="76"/>
      <c r="AZ720" s="76"/>
      <c r="BA720" s="76"/>
      <c r="BB720" s="76"/>
      <c r="BC720" s="76"/>
      <c r="BD720" s="76"/>
      <c r="BE720" s="76"/>
      <c r="BF720" s="76"/>
      <c r="BG720" s="76"/>
      <c r="BH720" s="76"/>
      <c r="BI720" s="76"/>
      <c r="BJ720" s="76"/>
      <c r="BK720" s="76"/>
      <c r="BL720" s="76"/>
      <c r="BM720" s="76"/>
      <c r="BN720" s="76"/>
      <c r="BO720" s="76"/>
      <c r="BP720" s="76"/>
      <c r="BQ720" s="76"/>
      <c r="BR720" s="76"/>
      <c r="BS720" s="76"/>
      <c r="BT720" s="76"/>
      <c r="BU720" s="76"/>
      <c r="BV720" s="76"/>
      <c r="BW720" s="76"/>
      <c r="BX720" s="76"/>
      <c r="BY720" s="76"/>
      <c r="BZ720" s="76"/>
      <c r="CA720" s="76"/>
      <c r="CB720" s="76"/>
      <c r="CC720" s="76"/>
      <c r="CD720" s="76"/>
      <c r="CE720" s="76"/>
      <c r="CF720" s="76"/>
      <c r="CG720" s="76"/>
      <c r="CH720" s="76"/>
      <c r="CI720" s="76"/>
      <c r="CJ720" s="76"/>
      <c r="CK720" s="76"/>
      <c r="CL720" s="76"/>
      <c r="CM720" s="76"/>
      <c r="CN720" s="76"/>
      <c r="CO720" s="76"/>
      <c r="CP720" s="76"/>
      <c r="CQ720" s="76"/>
      <c r="CR720" s="76"/>
      <c r="CS720" s="76"/>
      <c r="CT720" s="76"/>
      <c r="CU720" s="76"/>
      <c r="CV720" s="76"/>
      <c r="CW720" s="76"/>
      <c r="CX720" s="76"/>
      <c r="CY720" s="76"/>
      <c r="CZ720" s="76"/>
      <c r="DA720" s="76"/>
      <c r="DB720" s="76"/>
      <c r="DC720" s="76"/>
      <c r="DD720" s="76"/>
      <c r="DE720" s="76"/>
      <c r="DF720" s="76"/>
      <c r="DG720" s="76"/>
      <c r="DH720" s="76"/>
      <c r="DI720" s="76"/>
      <c r="DJ720" s="76"/>
      <c r="DK720" s="76"/>
      <c r="DL720" s="76"/>
      <c r="DM720" s="76"/>
      <c r="DN720" s="76"/>
      <c r="DO720" s="76"/>
      <c r="DP720" s="76"/>
      <c r="DQ720" s="76"/>
      <c r="DR720" s="76"/>
      <c r="DS720" s="76"/>
      <c r="DT720" s="76"/>
      <c r="DU720" s="76"/>
      <c r="DV720" s="76"/>
      <c r="DW720" s="76"/>
      <c r="DX720" s="76"/>
      <c r="DY720" s="76"/>
      <c r="DZ720" s="76"/>
      <c r="EA720" s="76"/>
      <c r="EB720" s="76"/>
      <c r="EC720" s="76"/>
      <c r="ED720" s="76"/>
      <c r="EE720" s="76"/>
      <c r="EF720" s="76"/>
      <c r="EG720" s="76"/>
      <c r="EH720" s="76"/>
      <c r="EI720" s="76"/>
      <c r="EJ720" s="76"/>
      <c r="EK720" s="76"/>
      <c r="EL720" s="76"/>
      <c r="EM720" s="76"/>
      <c r="EN720" s="76"/>
      <c r="EO720" s="76"/>
      <c r="EP720" s="76"/>
      <c r="EQ720" s="76"/>
      <c r="ER720" s="76"/>
      <c r="ES720" s="76"/>
      <c r="ET720" s="76"/>
      <c r="EU720" s="76"/>
      <c r="EV720" s="76"/>
      <c r="EW720" s="76"/>
      <c r="EX720" s="76"/>
      <c r="EY720" s="76"/>
      <c r="EZ720" s="76"/>
      <c r="FA720" s="76"/>
      <c r="FB720" s="76"/>
      <c r="FC720" s="76"/>
      <c r="FD720" s="76"/>
      <c r="FE720" s="76"/>
      <c r="FF720" s="76"/>
      <c r="FG720" s="76"/>
      <c r="FH720" s="76"/>
      <c r="FI720" s="76"/>
      <c r="FJ720" s="76"/>
      <c r="FK720" s="76"/>
      <c r="FL720" s="76"/>
      <c r="FM720" s="76"/>
      <c r="FN720" s="76"/>
      <c r="FO720" s="76"/>
      <c r="FP720" s="76"/>
      <c r="FQ720" s="76"/>
      <c r="FR720" s="76"/>
      <c r="FS720" s="76"/>
      <c r="FT720" s="76"/>
      <c r="FU720" s="76"/>
      <c r="FV720" s="76"/>
      <c r="FW720" s="76"/>
      <c r="FX720" s="76"/>
      <c r="FY720" s="76"/>
      <c r="FZ720" s="76"/>
      <c r="GA720" s="76"/>
      <c r="GB720" s="76"/>
      <c r="GC720" s="76"/>
      <c r="GD720" s="76"/>
      <c r="GE720" s="76"/>
      <c r="GF720" s="76"/>
      <c r="GG720" s="76"/>
      <c r="GH720" s="76"/>
      <c r="GI720" s="76"/>
      <c r="GJ720" s="76"/>
      <c r="GK720" s="76"/>
      <c r="GL720" s="76"/>
      <c r="GM720" s="76"/>
      <c r="GN720" s="76"/>
      <c r="GO720" s="76"/>
      <c r="GP720" s="76"/>
      <c r="GQ720" s="76"/>
      <c r="GR720" s="76"/>
      <c r="GS720" s="76"/>
      <c r="GT720" s="76"/>
      <c r="GU720" s="76"/>
      <c r="GV720" s="76"/>
    </row>
    <row r="721" spans="2:204" s="156" customFormat="1" ht="18.75">
      <c r="B721" s="169">
        <v>714</v>
      </c>
      <c r="C721" s="356">
        <v>44378</v>
      </c>
      <c r="D721" s="354" t="s">
        <v>959</v>
      </c>
      <c r="E721" s="354"/>
      <c r="F721" s="412">
        <v>44405</v>
      </c>
      <c r="G721" s="192">
        <v>3</v>
      </c>
      <c r="H721" s="193" t="s">
        <v>1435</v>
      </c>
      <c r="I721" s="193" t="s">
        <v>767</v>
      </c>
      <c r="J721" s="194" t="s">
        <v>1142</v>
      </c>
      <c r="K721" s="195" t="s">
        <v>1437</v>
      </c>
      <c r="L721" s="242">
        <v>2.2200000000000002</v>
      </c>
      <c r="M721" s="242">
        <v>2.2200000000000002</v>
      </c>
      <c r="N721" s="242">
        <v>0</v>
      </c>
      <c r="O721" s="196">
        <v>44106</v>
      </c>
      <c r="P721" s="197">
        <v>9.9666666666666668</v>
      </c>
      <c r="Q721" s="337" t="s">
        <v>1282</v>
      </c>
      <c r="R721" s="194" t="s">
        <v>53</v>
      </c>
      <c r="S721" s="194" t="s">
        <v>69</v>
      </c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  <c r="AF721" s="76"/>
      <c r="AG721" s="76"/>
      <c r="AH721" s="76"/>
      <c r="AI721" s="76"/>
      <c r="AJ721" s="76"/>
      <c r="AK721" s="76"/>
      <c r="AL721" s="76"/>
      <c r="AM721" s="76"/>
      <c r="AN721" s="76"/>
      <c r="AO721" s="76"/>
      <c r="AP721" s="76"/>
      <c r="AQ721" s="76"/>
      <c r="AR721" s="76"/>
      <c r="AS721" s="76"/>
      <c r="AT721" s="76"/>
      <c r="AU721" s="76"/>
      <c r="AV721" s="76"/>
      <c r="AW721" s="76"/>
      <c r="AX721" s="76"/>
      <c r="AY721" s="76"/>
      <c r="AZ721" s="76"/>
      <c r="BA721" s="76"/>
      <c r="BB721" s="76"/>
      <c r="BC721" s="76"/>
      <c r="BD721" s="76"/>
      <c r="BE721" s="76"/>
      <c r="BF721" s="76"/>
      <c r="BG721" s="76"/>
      <c r="BH721" s="76"/>
      <c r="BI721" s="76"/>
      <c r="BJ721" s="76"/>
      <c r="BK721" s="76"/>
      <c r="BL721" s="76"/>
      <c r="BM721" s="76"/>
      <c r="BN721" s="76"/>
      <c r="BO721" s="76"/>
      <c r="BP721" s="76"/>
      <c r="BQ721" s="76"/>
      <c r="BR721" s="76"/>
      <c r="BS721" s="76"/>
      <c r="BT721" s="76"/>
      <c r="BU721" s="76"/>
      <c r="BV721" s="76"/>
      <c r="BW721" s="76"/>
      <c r="BX721" s="76"/>
      <c r="BY721" s="76"/>
      <c r="BZ721" s="76"/>
      <c r="CA721" s="76"/>
      <c r="CB721" s="76"/>
      <c r="CC721" s="76"/>
      <c r="CD721" s="76"/>
      <c r="CE721" s="76"/>
      <c r="CF721" s="76"/>
      <c r="CG721" s="76"/>
      <c r="CH721" s="76"/>
      <c r="CI721" s="76"/>
      <c r="CJ721" s="76"/>
      <c r="CK721" s="76"/>
      <c r="CL721" s="76"/>
      <c r="CM721" s="76"/>
      <c r="CN721" s="76"/>
      <c r="CO721" s="76"/>
      <c r="CP721" s="76"/>
      <c r="CQ721" s="76"/>
      <c r="CR721" s="76"/>
      <c r="CS721" s="76"/>
      <c r="CT721" s="76"/>
      <c r="CU721" s="76"/>
      <c r="CV721" s="76"/>
      <c r="CW721" s="76"/>
      <c r="CX721" s="76"/>
      <c r="CY721" s="76"/>
      <c r="CZ721" s="76"/>
      <c r="DA721" s="76"/>
      <c r="DB721" s="76"/>
      <c r="DC721" s="76"/>
      <c r="DD721" s="76"/>
      <c r="DE721" s="76"/>
      <c r="DF721" s="76"/>
      <c r="DG721" s="76"/>
      <c r="DH721" s="76"/>
      <c r="DI721" s="76"/>
      <c r="DJ721" s="76"/>
      <c r="DK721" s="76"/>
      <c r="DL721" s="76"/>
      <c r="DM721" s="76"/>
      <c r="DN721" s="76"/>
      <c r="DO721" s="76"/>
      <c r="DP721" s="76"/>
      <c r="DQ721" s="76"/>
      <c r="DR721" s="76"/>
      <c r="DS721" s="76"/>
      <c r="DT721" s="76"/>
      <c r="DU721" s="76"/>
      <c r="DV721" s="76"/>
      <c r="DW721" s="76"/>
      <c r="DX721" s="76"/>
      <c r="DY721" s="76"/>
      <c r="DZ721" s="76"/>
      <c r="EA721" s="76"/>
      <c r="EB721" s="76"/>
      <c r="EC721" s="76"/>
      <c r="ED721" s="76"/>
      <c r="EE721" s="76"/>
      <c r="EF721" s="76"/>
      <c r="EG721" s="76"/>
      <c r="EH721" s="76"/>
      <c r="EI721" s="76"/>
      <c r="EJ721" s="76"/>
      <c r="EK721" s="76"/>
      <c r="EL721" s="76"/>
      <c r="EM721" s="76"/>
      <c r="EN721" s="76"/>
      <c r="EO721" s="76"/>
      <c r="EP721" s="76"/>
      <c r="EQ721" s="76"/>
      <c r="ER721" s="76"/>
      <c r="ES721" s="76"/>
      <c r="ET721" s="76"/>
      <c r="EU721" s="76"/>
      <c r="EV721" s="76"/>
      <c r="EW721" s="76"/>
      <c r="EX721" s="76"/>
      <c r="EY721" s="76"/>
      <c r="EZ721" s="76"/>
      <c r="FA721" s="76"/>
      <c r="FB721" s="76"/>
      <c r="FC721" s="76"/>
      <c r="FD721" s="76"/>
      <c r="FE721" s="76"/>
      <c r="FF721" s="76"/>
      <c r="FG721" s="76"/>
      <c r="FH721" s="76"/>
      <c r="FI721" s="76"/>
      <c r="FJ721" s="76"/>
      <c r="FK721" s="76"/>
      <c r="FL721" s="76"/>
      <c r="FM721" s="76"/>
      <c r="FN721" s="76"/>
      <c r="FO721" s="76"/>
      <c r="FP721" s="76"/>
      <c r="FQ721" s="76"/>
      <c r="FR721" s="76"/>
      <c r="FS721" s="76"/>
      <c r="FT721" s="76"/>
      <c r="FU721" s="76"/>
      <c r="FV721" s="76"/>
      <c r="FW721" s="76"/>
      <c r="FX721" s="76"/>
      <c r="FY721" s="76"/>
      <c r="FZ721" s="76"/>
      <c r="GA721" s="76"/>
      <c r="GB721" s="76"/>
      <c r="GC721" s="76"/>
      <c r="GD721" s="76"/>
      <c r="GE721" s="76"/>
      <c r="GF721" s="76"/>
      <c r="GG721" s="76"/>
      <c r="GH721" s="76"/>
      <c r="GI721" s="76"/>
      <c r="GJ721" s="76"/>
      <c r="GK721" s="76"/>
      <c r="GL721" s="76"/>
      <c r="GM721" s="76"/>
      <c r="GN721" s="76"/>
      <c r="GO721" s="76"/>
      <c r="GP721" s="76"/>
      <c r="GQ721" s="76"/>
      <c r="GR721" s="76"/>
      <c r="GS721" s="76"/>
      <c r="GT721" s="76"/>
      <c r="GU721" s="76"/>
      <c r="GV721" s="76"/>
    </row>
    <row r="722" spans="2:204" s="156" customFormat="1" ht="18.75">
      <c r="B722" s="169">
        <v>715</v>
      </c>
      <c r="C722" s="356">
        <v>44378</v>
      </c>
      <c r="D722" s="354" t="s">
        <v>959</v>
      </c>
      <c r="E722" s="354"/>
      <c r="F722" s="412">
        <v>44405</v>
      </c>
      <c r="G722" s="192">
        <v>3</v>
      </c>
      <c r="H722" s="193" t="s">
        <v>1435</v>
      </c>
      <c r="I722" s="193" t="s">
        <v>767</v>
      </c>
      <c r="J722" s="194" t="s">
        <v>1438</v>
      </c>
      <c r="K722" s="195" t="s">
        <v>1439</v>
      </c>
      <c r="L722" s="242">
        <v>4.72</v>
      </c>
      <c r="M722" s="242">
        <v>4.72</v>
      </c>
      <c r="N722" s="242">
        <v>0</v>
      </c>
      <c r="O722" s="196">
        <v>44095</v>
      </c>
      <c r="P722" s="197">
        <v>10.333333333333334</v>
      </c>
      <c r="Q722" s="337" t="s">
        <v>1282</v>
      </c>
      <c r="R722" s="194" t="s">
        <v>52</v>
      </c>
      <c r="S722" s="194" t="s">
        <v>739</v>
      </c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  <c r="AF722" s="76"/>
      <c r="AG722" s="76"/>
      <c r="AH722" s="76"/>
      <c r="AI722" s="76"/>
      <c r="AJ722" s="76"/>
      <c r="AK722" s="76"/>
      <c r="AL722" s="76"/>
      <c r="AM722" s="76"/>
      <c r="AN722" s="76"/>
      <c r="AO722" s="76"/>
      <c r="AP722" s="76"/>
      <c r="AQ722" s="76"/>
      <c r="AR722" s="76"/>
      <c r="AS722" s="76"/>
      <c r="AT722" s="76"/>
      <c r="AU722" s="76"/>
      <c r="AV722" s="76"/>
      <c r="AW722" s="76"/>
      <c r="AX722" s="76"/>
      <c r="AY722" s="76"/>
      <c r="AZ722" s="76"/>
      <c r="BA722" s="76"/>
      <c r="BB722" s="76"/>
      <c r="BC722" s="76"/>
      <c r="BD722" s="76"/>
      <c r="BE722" s="76"/>
      <c r="BF722" s="76"/>
      <c r="BG722" s="76"/>
      <c r="BH722" s="76"/>
      <c r="BI722" s="76"/>
      <c r="BJ722" s="76"/>
      <c r="BK722" s="76"/>
      <c r="BL722" s="76"/>
      <c r="BM722" s="76"/>
      <c r="BN722" s="76"/>
      <c r="BO722" s="76"/>
      <c r="BP722" s="76"/>
      <c r="BQ722" s="76"/>
      <c r="BR722" s="76"/>
      <c r="BS722" s="76"/>
      <c r="BT722" s="76"/>
      <c r="BU722" s="76"/>
      <c r="BV722" s="76"/>
      <c r="BW722" s="76"/>
      <c r="BX722" s="76"/>
      <c r="BY722" s="76"/>
      <c r="BZ722" s="76"/>
      <c r="CA722" s="76"/>
      <c r="CB722" s="76"/>
      <c r="CC722" s="76"/>
      <c r="CD722" s="76"/>
      <c r="CE722" s="76"/>
      <c r="CF722" s="76"/>
      <c r="CG722" s="76"/>
      <c r="CH722" s="76"/>
      <c r="CI722" s="76"/>
      <c r="CJ722" s="76"/>
      <c r="CK722" s="76"/>
      <c r="CL722" s="76"/>
      <c r="CM722" s="76"/>
      <c r="CN722" s="76"/>
      <c r="CO722" s="76"/>
      <c r="CP722" s="76"/>
      <c r="CQ722" s="76"/>
      <c r="CR722" s="76"/>
      <c r="CS722" s="76"/>
      <c r="CT722" s="76"/>
      <c r="CU722" s="76"/>
      <c r="CV722" s="76"/>
      <c r="CW722" s="76"/>
      <c r="CX722" s="76"/>
      <c r="CY722" s="76"/>
      <c r="CZ722" s="76"/>
      <c r="DA722" s="76"/>
      <c r="DB722" s="76"/>
      <c r="DC722" s="76"/>
      <c r="DD722" s="76"/>
      <c r="DE722" s="76"/>
      <c r="DF722" s="76"/>
      <c r="DG722" s="76"/>
      <c r="DH722" s="76"/>
      <c r="DI722" s="76"/>
      <c r="DJ722" s="76"/>
      <c r="DK722" s="76"/>
      <c r="DL722" s="76"/>
      <c r="DM722" s="76"/>
      <c r="DN722" s="76"/>
      <c r="DO722" s="76"/>
      <c r="DP722" s="76"/>
      <c r="DQ722" s="76"/>
      <c r="DR722" s="76"/>
      <c r="DS722" s="76"/>
      <c r="DT722" s="76"/>
      <c r="DU722" s="76"/>
      <c r="DV722" s="76"/>
      <c r="DW722" s="76"/>
      <c r="DX722" s="76"/>
      <c r="DY722" s="76"/>
      <c r="DZ722" s="76"/>
      <c r="EA722" s="76"/>
      <c r="EB722" s="76"/>
      <c r="EC722" s="76"/>
      <c r="ED722" s="76"/>
      <c r="EE722" s="76"/>
      <c r="EF722" s="76"/>
      <c r="EG722" s="76"/>
      <c r="EH722" s="76"/>
      <c r="EI722" s="76"/>
      <c r="EJ722" s="76"/>
      <c r="EK722" s="76"/>
      <c r="EL722" s="76"/>
      <c r="EM722" s="76"/>
      <c r="EN722" s="76"/>
      <c r="EO722" s="76"/>
      <c r="EP722" s="76"/>
      <c r="EQ722" s="76"/>
      <c r="ER722" s="76"/>
      <c r="ES722" s="76"/>
      <c r="ET722" s="76"/>
      <c r="EU722" s="76"/>
      <c r="EV722" s="76"/>
      <c r="EW722" s="76"/>
      <c r="EX722" s="76"/>
      <c r="EY722" s="76"/>
      <c r="EZ722" s="76"/>
      <c r="FA722" s="76"/>
      <c r="FB722" s="76"/>
      <c r="FC722" s="76"/>
      <c r="FD722" s="76"/>
      <c r="FE722" s="76"/>
      <c r="FF722" s="76"/>
      <c r="FG722" s="76"/>
      <c r="FH722" s="76"/>
      <c r="FI722" s="76"/>
      <c r="FJ722" s="76"/>
      <c r="FK722" s="76"/>
      <c r="FL722" s="76"/>
      <c r="FM722" s="76"/>
      <c r="FN722" s="76"/>
      <c r="FO722" s="76"/>
      <c r="FP722" s="76"/>
      <c r="FQ722" s="76"/>
      <c r="FR722" s="76"/>
      <c r="FS722" s="76"/>
      <c r="FT722" s="76"/>
      <c r="FU722" s="76"/>
      <c r="FV722" s="76"/>
      <c r="FW722" s="76"/>
      <c r="FX722" s="76"/>
      <c r="FY722" s="76"/>
      <c r="FZ722" s="76"/>
      <c r="GA722" s="76"/>
      <c r="GB722" s="76"/>
      <c r="GC722" s="76"/>
      <c r="GD722" s="76"/>
      <c r="GE722" s="76"/>
      <c r="GF722" s="76"/>
      <c r="GG722" s="76"/>
      <c r="GH722" s="76"/>
      <c r="GI722" s="76"/>
      <c r="GJ722" s="76"/>
      <c r="GK722" s="76"/>
      <c r="GL722" s="76"/>
      <c r="GM722" s="76"/>
      <c r="GN722" s="76"/>
      <c r="GO722" s="76"/>
      <c r="GP722" s="76"/>
      <c r="GQ722" s="76"/>
      <c r="GR722" s="76"/>
      <c r="GS722" s="76"/>
      <c r="GT722" s="76"/>
      <c r="GU722" s="76"/>
      <c r="GV722" s="76"/>
    </row>
    <row r="723" spans="2:204" s="156" customFormat="1" ht="18.75">
      <c r="B723" s="169">
        <v>716</v>
      </c>
      <c r="C723" s="356">
        <v>44378</v>
      </c>
      <c r="D723" s="354" t="s">
        <v>959</v>
      </c>
      <c r="E723" s="354"/>
      <c r="F723" s="412">
        <v>44405</v>
      </c>
      <c r="G723" s="192">
        <v>3</v>
      </c>
      <c r="H723" s="193" t="s">
        <v>1435</v>
      </c>
      <c r="I723" s="193" t="s">
        <v>767</v>
      </c>
      <c r="J723" s="194" t="s">
        <v>838</v>
      </c>
      <c r="K723" s="195" t="s">
        <v>1440</v>
      </c>
      <c r="L723" s="242">
        <v>0.81</v>
      </c>
      <c r="M723" s="242">
        <v>0.81</v>
      </c>
      <c r="N723" s="242">
        <v>0</v>
      </c>
      <c r="O723" s="196">
        <v>44134</v>
      </c>
      <c r="P723" s="197">
        <v>9.0333333333333332</v>
      </c>
      <c r="Q723" s="337" t="s">
        <v>1282</v>
      </c>
      <c r="R723" s="194" t="s">
        <v>54</v>
      </c>
      <c r="S723" s="194" t="s">
        <v>55</v>
      </c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  <c r="AF723" s="76"/>
      <c r="AG723" s="76"/>
      <c r="AH723" s="76"/>
      <c r="AI723" s="76"/>
      <c r="AJ723" s="76"/>
      <c r="AK723" s="76"/>
      <c r="AL723" s="76"/>
      <c r="AM723" s="76"/>
      <c r="AN723" s="76"/>
      <c r="AO723" s="76"/>
      <c r="AP723" s="76"/>
      <c r="AQ723" s="76"/>
      <c r="AR723" s="76"/>
      <c r="AS723" s="76"/>
      <c r="AT723" s="76"/>
      <c r="AU723" s="76"/>
      <c r="AV723" s="76"/>
      <c r="AW723" s="76"/>
      <c r="AX723" s="76"/>
      <c r="AY723" s="76"/>
      <c r="AZ723" s="76"/>
      <c r="BA723" s="76"/>
      <c r="BB723" s="76"/>
      <c r="BC723" s="76"/>
      <c r="BD723" s="76"/>
      <c r="BE723" s="76"/>
      <c r="BF723" s="76"/>
      <c r="BG723" s="76"/>
      <c r="BH723" s="76"/>
      <c r="BI723" s="76"/>
      <c r="BJ723" s="76"/>
      <c r="BK723" s="76"/>
      <c r="BL723" s="76"/>
      <c r="BM723" s="76"/>
      <c r="BN723" s="76"/>
      <c r="BO723" s="76"/>
      <c r="BP723" s="76"/>
      <c r="BQ723" s="76"/>
      <c r="BR723" s="76"/>
      <c r="BS723" s="76"/>
      <c r="BT723" s="76"/>
      <c r="BU723" s="76"/>
      <c r="BV723" s="76"/>
      <c r="BW723" s="76"/>
      <c r="BX723" s="76"/>
      <c r="BY723" s="76"/>
      <c r="BZ723" s="76"/>
      <c r="CA723" s="76"/>
      <c r="CB723" s="76"/>
      <c r="CC723" s="76"/>
      <c r="CD723" s="76"/>
      <c r="CE723" s="76"/>
      <c r="CF723" s="76"/>
      <c r="CG723" s="76"/>
      <c r="CH723" s="76"/>
      <c r="CI723" s="76"/>
      <c r="CJ723" s="76"/>
      <c r="CK723" s="76"/>
      <c r="CL723" s="76"/>
      <c r="CM723" s="76"/>
      <c r="CN723" s="76"/>
      <c r="CO723" s="76"/>
      <c r="CP723" s="76"/>
      <c r="CQ723" s="76"/>
      <c r="CR723" s="76"/>
      <c r="CS723" s="76"/>
      <c r="CT723" s="76"/>
      <c r="CU723" s="76"/>
      <c r="CV723" s="76"/>
      <c r="CW723" s="76"/>
      <c r="CX723" s="76"/>
      <c r="CY723" s="76"/>
      <c r="CZ723" s="76"/>
      <c r="DA723" s="76"/>
      <c r="DB723" s="76"/>
      <c r="DC723" s="76"/>
      <c r="DD723" s="76"/>
      <c r="DE723" s="76"/>
      <c r="DF723" s="76"/>
      <c r="DG723" s="76"/>
      <c r="DH723" s="76"/>
      <c r="DI723" s="76"/>
      <c r="DJ723" s="76"/>
      <c r="DK723" s="76"/>
      <c r="DL723" s="76"/>
      <c r="DM723" s="76"/>
      <c r="DN723" s="76"/>
      <c r="DO723" s="76"/>
      <c r="DP723" s="76"/>
      <c r="DQ723" s="76"/>
      <c r="DR723" s="76"/>
      <c r="DS723" s="76"/>
      <c r="DT723" s="76"/>
      <c r="DU723" s="76"/>
      <c r="DV723" s="76"/>
      <c r="DW723" s="76"/>
      <c r="DX723" s="76"/>
      <c r="DY723" s="76"/>
      <c r="DZ723" s="76"/>
      <c r="EA723" s="76"/>
      <c r="EB723" s="76"/>
      <c r="EC723" s="76"/>
      <c r="ED723" s="76"/>
      <c r="EE723" s="76"/>
      <c r="EF723" s="76"/>
      <c r="EG723" s="76"/>
      <c r="EH723" s="76"/>
      <c r="EI723" s="76"/>
      <c r="EJ723" s="76"/>
      <c r="EK723" s="76"/>
      <c r="EL723" s="76"/>
      <c r="EM723" s="76"/>
      <c r="EN723" s="76"/>
      <c r="EO723" s="76"/>
      <c r="EP723" s="76"/>
      <c r="EQ723" s="76"/>
      <c r="ER723" s="76"/>
      <c r="ES723" s="76"/>
      <c r="ET723" s="76"/>
      <c r="EU723" s="76"/>
      <c r="EV723" s="76"/>
      <c r="EW723" s="76"/>
      <c r="EX723" s="76"/>
      <c r="EY723" s="76"/>
      <c r="EZ723" s="76"/>
      <c r="FA723" s="76"/>
      <c r="FB723" s="76"/>
      <c r="FC723" s="76"/>
      <c r="FD723" s="76"/>
      <c r="FE723" s="76"/>
      <c r="FF723" s="76"/>
      <c r="FG723" s="76"/>
      <c r="FH723" s="76"/>
      <c r="FI723" s="76"/>
      <c r="FJ723" s="76"/>
      <c r="FK723" s="76"/>
      <c r="FL723" s="76"/>
      <c r="FM723" s="76"/>
      <c r="FN723" s="76"/>
      <c r="FO723" s="76"/>
      <c r="FP723" s="76"/>
      <c r="FQ723" s="76"/>
      <c r="FR723" s="76"/>
      <c r="FS723" s="76"/>
      <c r="FT723" s="76"/>
      <c r="FU723" s="76"/>
      <c r="FV723" s="76"/>
      <c r="FW723" s="76"/>
      <c r="FX723" s="76"/>
      <c r="FY723" s="76"/>
      <c r="FZ723" s="76"/>
      <c r="GA723" s="76"/>
      <c r="GB723" s="76"/>
      <c r="GC723" s="76"/>
      <c r="GD723" s="76"/>
      <c r="GE723" s="76"/>
      <c r="GF723" s="76"/>
      <c r="GG723" s="76"/>
      <c r="GH723" s="76"/>
      <c r="GI723" s="76"/>
      <c r="GJ723" s="76"/>
      <c r="GK723" s="76"/>
      <c r="GL723" s="76"/>
      <c r="GM723" s="76"/>
      <c r="GN723" s="76"/>
      <c r="GO723" s="76"/>
      <c r="GP723" s="76"/>
      <c r="GQ723" s="76"/>
      <c r="GR723" s="76"/>
      <c r="GS723" s="76"/>
      <c r="GT723" s="76"/>
      <c r="GU723" s="76"/>
      <c r="GV723" s="76"/>
    </row>
    <row r="724" spans="2:204" s="156" customFormat="1" ht="18.75">
      <c r="B724" s="169">
        <v>717</v>
      </c>
      <c r="C724" s="356">
        <v>44378</v>
      </c>
      <c r="D724" s="354" t="s">
        <v>959</v>
      </c>
      <c r="E724" s="354"/>
      <c r="F724" s="412">
        <v>44405</v>
      </c>
      <c r="G724" s="192">
        <v>3</v>
      </c>
      <c r="H724" s="193" t="s">
        <v>1435</v>
      </c>
      <c r="I724" s="193" t="s">
        <v>767</v>
      </c>
      <c r="J724" s="194" t="s">
        <v>293</v>
      </c>
      <c r="K724" s="195" t="s">
        <v>1441</v>
      </c>
      <c r="L724" s="242">
        <v>3.49</v>
      </c>
      <c r="M724" s="242">
        <v>3.49</v>
      </c>
      <c r="N724" s="242">
        <v>0</v>
      </c>
      <c r="O724" s="196">
        <v>44041</v>
      </c>
      <c r="P724" s="197">
        <v>12.133333333333333</v>
      </c>
      <c r="Q724" s="337" t="s">
        <v>1282</v>
      </c>
      <c r="R724" s="194" t="s">
        <v>20</v>
      </c>
      <c r="S724" s="194" t="s">
        <v>153</v>
      </c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  <c r="AF724" s="76"/>
      <c r="AG724" s="76"/>
      <c r="AH724" s="76"/>
      <c r="AI724" s="76"/>
      <c r="AJ724" s="76"/>
      <c r="AK724" s="76"/>
      <c r="AL724" s="76"/>
      <c r="AM724" s="76"/>
      <c r="AN724" s="76"/>
      <c r="AO724" s="76"/>
      <c r="AP724" s="76"/>
      <c r="AQ724" s="76"/>
      <c r="AR724" s="76"/>
      <c r="AS724" s="76"/>
      <c r="AT724" s="76"/>
      <c r="AU724" s="76"/>
      <c r="AV724" s="76"/>
      <c r="AW724" s="76"/>
      <c r="AX724" s="76"/>
      <c r="AY724" s="76"/>
      <c r="AZ724" s="76"/>
      <c r="BA724" s="76"/>
      <c r="BB724" s="76"/>
      <c r="BC724" s="76"/>
      <c r="BD724" s="76"/>
      <c r="BE724" s="76"/>
      <c r="BF724" s="76"/>
      <c r="BG724" s="76"/>
      <c r="BH724" s="76"/>
      <c r="BI724" s="76"/>
      <c r="BJ724" s="76"/>
      <c r="BK724" s="76"/>
      <c r="BL724" s="76"/>
      <c r="BM724" s="76"/>
      <c r="BN724" s="76"/>
      <c r="BO724" s="76"/>
      <c r="BP724" s="76"/>
      <c r="BQ724" s="76"/>
      <c r="BR724" s="76"/>
      <c r="BS724" s="76"/>
      <c r="BT724" s="76"/>
      <c r="BU724" s="76"/>
      <c r="BV724" s="76"/>
      <c r="BW724" s="76"/>
      <c r="BX724" s="76"/>
      <c r="BY724" s="76"/>
      <c r="BZ724" s="76"/>
      <c r="CA724" s="76"/>
      <c r="CB724" s="76"/>
      <c r="CC724" s="76"/>
      <c r="CD724" s="76"/>
      <c r="CE724" s="76"/>
      <c r="CF724" s="76"/>
      <c r="CG724" s="76"/>
      <c r="CH724" s="76"/>
      <c r="CI724" s="76"/>
      <c r="CJ724" s="76"/>
      <c r="CK724" s="76"/>
      <c r="CL724" s="76"/>
      <c r="CM724" s="76"/>
      <c r="CN724" s="76"/>
      <c r="CO724" s="76"/>
      <c r="CP724" s="76"/>
      <c r="CQ724" s="76"/>
      <c r="CR724" s="76"/>
      <c r="CS724" s="76"/>
      <c r="CT724" s="76"/>
      <c r="CU724" s="76"/>
      <c r="CV724" s="76"/>
      <c r="CW724" s="76"/>
      <c r="CX724" s="76"/>
      <c r="CY724" s="76"/>
      <c r="CZ724" s="76"/>
      <c r="DA724" s="76"/>
      <c r="DB724" s="76"/>
      <c r="DC724" s="76"/>
      <c r="DD724" s="76"/>
      <c r="DE724" s="76"/>
      <c r="DF724" s="76"/>
      <c r="DG724" s="76"/>
      <c r="DH724" s="76"/>
      <c r="DI724" s="76"/>
      <c r="DJ724" s="76"/>
      <c r="DK724" s="76"/>
      <c r="DL724" s="76"/>
      <c r="DM724" s="76"/>
      <c r="DN724" s="76"/>
      <c r="DO724" s="76"/>
      <c r="DP724" s="76"/>
      <c r="DQ724" s="76"/>
      <c r="DR724" s="76"/>
      <c r="DS724" s="76"/>
      <c r="DT724" s="76"/>
      <c r="DU724" s="76"/>
      <c r="DV724" s="76"/>
      <c r="DW724" s="76"/>
      <c r="DX724" s="76"/>
      <c r="DY724" s="76"/>
      <c r="DZ724" s="76"/>
      <c r="EA724" s="76"/>
      <c r="EB724" s="76"/>
      <c r="EC724" s="76"/>
      <c r="ED724" s="76"/>
      <c r="EE724" s="76"/>
      <c r="EF724" s="76"/>
      <c r="EG724" s="76"/>
      <c r="EH724" s="76"/>
      <c r="EI724" s="76"/>
      <c r="EJ724" s="76"/>
      <c r="EK724" s="76"/>
      <c r="EL724" s="76"/>
      <c r="EM724" s="76"/>
      <c r="EN724" s="76"/>
      <c r="EO724" s="76"/>
      <c r="EP724" s="76"/>
      <c r="EQ724" s="76"/>
      <c r="ER724" s="76"/>
      <c r="ES724" s="76"/>
      <c r="ET724" s="76"/>
      <c r="EU724" s="76"/>
      <c r="EV724" s="76"/>
      <c r="EW724" s="76"/>
      <c r="EX724" s="76"/>
      <c r="EY724" s="76"/>
      <c r="EZ724" s="76"/>
      <c r="FA724" s="76"/>
      <c r="FB724" s="76"/>
      <c r="FC724" s="76"/>
      <c r="FD724" s="76"/>
      <c r="FE724" s="76"/>
      <c r="FF724" s="76"/>
      <c r="FG724" s="76"/>
      <c r="FH724" s="76"/>
      <c r="FI724" s="76"/>
      <c r="FJ724" s="76"/>
      <c r="FK724" s="76"/>
      <c r="FL724" s="76"/>
      <c r="FM724" s="76"/>
      <c r="FN724" s="76"/>
      <c r="FO724" s="76"/>
      <c r="FP724" s="76"/>
      <c r="FQ724" s="76"/>
      <c r="FR724" s="76"/>
      <c r="FS724" s="76"/>
      <c r="FT724" s="76"/>
      <c r="FU724" s="76"/>
      <c r="FV724" s="76"/>
      <c r="FW724" s="76"/>
      <c r="FX724" s="76"/>
      <c r="FY724" s="76"/>
      <c r="FZ724" s="76"/>
      <c r="GA724" s="76"/>
      <c r="GB724" s="76"/>
      <c r="GC724" s="76"/>
      <c r="GD724" s="76"/>
      <c r="GE724" s="76"/>
      <c r="GF724" s="76"/>
      <c r="GG724" s="76"/>
      <c r="GH724" s="76"/>
      <c r="GI724" s="76"/>
      <c r="GJ724" s="76"/>
      <c r="GK724" s="76"/>
      <c r="GL724" s="76"/>
      <c r="GM724" s="76"/>
      <c r="GN724" s="76"/>
      <c r="GO724" s="76"/>
      <c r="GP724" s="76"/>
      <c r="GQ724" s="76"/>
      <c r="GR724" s="76"/>
      <c r="GS724" s="76"/>
      <c r="GT724" s="76"/>
      <c r="GU724" s="76"/>
      <c r="GV724" s="76"/>
    </row>
    <row r="725" spans="2:204" s="156" customFormat="1" ht="18.75">
      <c r="B725" s="169">
        <v>718</v>
      </c>
      <c r="C725" s="356">
        <v>44378</v>
      </c>
      <c r="D725" s="354" t="s">
        <v>959</v>
      </c>
      <c r="E725" s="354"/>
      <c r="F725" s="412">
        <v>44405</v>
      </c>
      <c r="G725" s="192">
        <v>3</v>
      </c>
      <c r="H725" s="193" t="s">
        <v>1435</v>
      </c>
      <c r="I725" s="193" t="s">
        <v>767</v>
      </c>
      <c r="J725" s="194" t="s">
        <v>293</v>
      </c>
      <c r="K725" s="195" t="s">
        <v>1442</v>
      </c>
      <c r="L725" s="242">
        <v>3.11</v>
      </c>
      <c r="M725" s="242">
        <v>3.11</v>
      </c>
      <c r="N725" s="242">
        <v>0</v>
      </c>
      <c r="O725" s="196">
        <v>44041</v>
      </c>
      <c r="P725" s="197">
        <v>12.133333333333333</v>
      </c>
      <c r="Q725" s="337" t="s">
        <v>1282</v>
      </c>
      <c r="R725" s="194" t="s">
        <v>20</v>
      </c>
      <c r="S725" s="194" t="s">
        <v>153</v>
      </c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  <c r="AH725" s="76"/>
      <c r="AI725" s="76"/>
      <c r="AJ725" s="76"/>
      <c r="AK725" s="76"/>
      <c r="AL725" s="76"/>
      <c r="AM725" s="76"/>
      <c r="AN725" s="76"/>
      <c r="AO725" s="76"/>
      <c r="AP725" s="76"/>
      <c r="AQ725" s="76"/>
      <c r="AR725" s="76"/>
      <c r="AS725" s="76"/>
      <c r="AT725" s="76"/>
      <c r="AU725" s="76"/>
      <c r="AV725" s="76"/>
      <c r="AW725" s="76"/>
      <c r="AX725" s="76"/>
      <c r="AY725" s="76"/>
      <c r="AZ725" s="76"/>
      <c r="BA725" s="76"/>
      <c r="BB725" s="76"/>
      <c r="BC725" s="76"/>
      <c r="BD725" s="76"/>
      <c r="BE725" s="76"/>
      <c r="BF725" s="76"/>
      <c r="BG725" s="76"/>
      <c r="BH725" s="76"/>
      <c r="BI725" s="76"/>
      <c r="BJ725" s="76"/>
      <c r="BK725" s="76"/>
      <c r="BL725" s="76"/>
      <c r="BM725" s="76"/>
      <c r="BN725" s="76"/>
      <c r="BO725" s="76"/>
      <c r="BP725" s="76"/>
      <c r="BQ725" s="76"/>
      <c r="BR725" s="76"/>
      <c r="BS725" s="76"/>
      <c r="BT725" s="76"/>
      <c r="BU725" s="76"/>
      <c r="BV725" s="76"/>
      <c r="BW725" s="76"/>
      <c r="BX725" s="76"/>
      <c r="BY725" s="76"/>
      <c r="BZ725" s="76"/>
      <c r="CA725" s="76"/>
      <c r="CB725" s="76"/>
      <c r="CC725" s="76"/>
      <c r="CD725" s="76"/>
      <c r="CE725" s="76"/>
      <c r="CF725" s="76"/>
      <c r="CG725" s="76"/>
      <c r="CH725" s="76"/>
      <c r="CI725" s="76"/>
      <c r="CJ725" s="76"/>
      <c r="CK725" s="76"/>
      <c r="CL725" s="76"/>
      <c r="CM725" s="76"/>
      <c r="CN725" s="76"/>
      <c r="CO725" s="76"/>
      <c r="CP725" s="76"/>
      <c r="CQ725" s="76"/>
      <c r="CR725" s="76"/>
      <c r="CS725" s="76"/>
      <c r="CT725" s="76"/>
      <c r="CU725" s="76"/>
      <c r="CV725" s="76"/>
      <c r="CW725" s="76"/>
      <c r="CX725" s="76"/>
      <c r="CY725" s="76"/>
      <c r="CZ725" s="76"/>
      <c r="DA725" s="76"/>
      <c r="DB725" s="76"/>
      <c r="DC725" s="76"/>
      <c r="DD725" s="76"/>
      <c r="DE725" s="76"/>
      <c r="DF725" s="76"/>
      <c r="DG725" s="76"/>
      <c r="DH725" s="76"/>
      <c r="DI725" s="76"/>
      <c r="DJ725" s="76"/>
      <c r="DK725" s="76"/>
      <c r="DL725" s="76"/>
      <c r="DM725" s="76"/>
      <c r="DN725" s="76"/>
      <c r="DO725" s="76"/>
      <c r="DP725" s="76"/>
      <c r="DQ725" s="76"/>
      <c r="DR725" s="76"/>
      <c r="DS725" s="76"/>
      <c r="DT725" s="76"/>
      <c r="DU725" s="76"/>
      <c r="DV725" s="76"/>
      <c r="DW725" s="76"/>
      <c r="DX725" s="76"/>
      <c r="DY725" s="76"/>
      <c r="DZ725" s="76"/>
      <c r="EA725" s="76"/>
      <c r="EB725" s="76"/>
      <c r="EC725" s="76"/>
      <c r="ED725" s="76"/>
      <c r="EE725" s="76"/>
      <c r="EF725" s="76"/>
      <c r="EG725" s="76"/>
      <c r="EH725" s="76"/>
      <c r="EI725" s="76"/>
      <c r="EJ725" s="76"/>
      <c r="EK725" s="76"/>
      <c r="EL725" s="76"/>
      <c r="EM725" s="76"/>
      <c r="EN725" s="76"/>
      <c r="EO725" s="76"/>
      <c r="EP725" s="76"/>
      <c r="EQ725" s="76"/>
      <c r="ER725" s="76"/>
      <c r="ES725" s="76"/>
      <c r="ET725" s="76"/>
      <c r="EU725" s="76"/>
      <c r="EV725" s="76"/>
      <c r="EW725" s="76"/>
      <c r="EX725" s="76"/>
      <c r="EY725" s="76"/>
      <c r="EZ725" s="76"/>
      <c r="FA725" s="76"/>
      <c r="FB725" s="76"/>
      <c r="FC725" s="76"/>
      <c r="FD725" s="76"/>
      <c r="FE725" s="76"/>
      <c r="FF725" s="76"/>
      <c r="FG725" s="76"/>
      <c r="FH725" s="76"/>
      <c r="FI725" s="76"/>
      <c r="FJ725" s="76"/>
      <c r="FK725" s="76"/>
      <c r="FL725" s="76"/>
      <c r="FM725" s="76"/>
      <c r="FN725" s="76"/>
      <c r="FO725" s="76"/>
      <c r="FP725" s="76"/>
      <c r="FQ725" s="76"/>
      <c r="FR725" s="76"/>
      <c r="FS725" s="76"/>
      <c r="FT725" s="76"/>
      <c r="FU725" s="76"/>
      <c r="FV725" s="76"/>
      <c r="FW725" s="76"/>
      <c r="FX725" s="76"/>
      <c r="FY725" s="76"/>
      <c r="FZ725" s="76"/>
      <c r="GA725" s="76"/>
      <c r="GB725" s="76"/>
      <c r="GC725" s="76"/>
      <c r="GD725" s="76"/>
      <c r="GE725" s="76"/>
      <c r="GF725" s="76"/>
      <c r="GG725" s="76"/>
      <c r="GH725" s="76"/>
      <c r="GI725" s="76"/>
      <c r="GJ725" s="76"/>
      <c r="GK725" s="76"/>
      <c r="GL725" s="76"/>
      <c r="GM725" s="76"/>
      <c r="GN725" s="76"/>
      <c r="GO725" s="76"/>
      <c r="GP725" s="76"/>
      <c r="GQ725" s="76"/>
      <c r="GR725" s="76"/>
      <c r="GS725" s="76"/>
      <c r="GT725" s="76"/>
      <c r="GU725" s="76"/>
      <c r="GV725" s="76"/>
    </row>
    <row r="726" spans="2:204" s="156" customFormat="1" ht="18.75">
      <c r="B726" s="169">
        <v>719</v>
      </c>
      <c r="C726" s="356">
        <v>44378</v>
      </c>
      <c r="D726" s="354" t="s">
        <v>959</v>
      </c>
      <c r="E726" s="354"/>
      <c r="F726" s="412">
        <v>44405</v>
      </c>
      <c r="G726" s="192">
        <v>3</v>
      </c>
      <c r="H726" s="193" t="s">
        <v>1435</v>
      </c>
      <c r="I726" s="193" t="s">
        <v>767</v>
      </c>
      <c r="J726" s="194" t="s">
        <v>293</v>
      </c>
      <c r="K726" s="195" t="s">
        <v>1443</v>
      </c>
      <c r="L726" s="242">
        <v>2.92</v>
      </c>
      <c r="M726" s="242">
        <v>2.92</v>
      </c>
      <c r="N726" s="242">
        <v>0</v>
      </c>
      <c r="O726" s="196">
        <v>44041</v>
      </c>
      <c r="P726" s="197">
        <v>12.133333333333333</v>
      </c>
      <c r="Q726" s="337" t="s">
        <v>1282</v>
      </c>
      <c r="R726" s="194" t="s">
        <v>20</v>
      </c>
      <c r="S726" s="194" t="s">
        <v>153</v>
      </c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  <c r="AH726" s="76"/>
      <c r="AI726" s="76"/>
      <c r="AJ726" s="76"/>
      <c r="AK726" s="76"/>
      <c r="AL726" s="76"/>
      <c r="AM726" s="76"/>
      <c r="AN726" s="76"/>
      <c r="AO726" s="76"/>
      <c r="AP726" s="76"/>
      <c r="AQ726" s="76"/>
      <c r="AR726" s="76"/>
      <c r="AS726" s="76"/>
      <c r="AT726" s="76"/>
      <c r="AU726" s="76"/>
      <c r="AV726" s="76"/>
      <c r="AW726" s="76"/>
      <c r="AX726" s="76"/>
      <c r="AY726" s="76"/>
      <c r="AZ726" s="76"/>
      <c r="BA726" s="76"/>
      <c r="BB726" s="76"/>
      <c r="BC726" s="76"/>
      <c r="BD726" s="76"/>
      <c r="BE726" s="76"/>
      <c r="BF726" s="76"/>
      <c r="BG726" s="76"/>
      <c r="BH726" s="76"/>
      <c r="BI726" s="76"/>
      <c r="BJ726" s="76"/>
      <c r="BK726" s="76"/>
      <c r="BL726" s="76"/>
      <c r="BM726" s="76"/>
      <c r="BN726" s="76"/>
      <c r="BO726" s="76"/>
      <c r="BP726" s="76"/>
      <c r="BQ726" s="76"/>
      <c r="BR726" s="76"/>
      <c r="BS726" s="76"/>
      <c r="BT726" s="76"/>
      <c r="BU726" s="76"/>
      <c r="BV726" s="76"/>
      <c r="BW726" s="76"/>
      <c r="BX726" s="76"/>
      <c r="BY726" s="76"/>
      <c r="BZ726" s="76"/>
      <c r="CA726" s="76"/>
      <c r="CB726" s="76"/>
      <c r="CC726" s="76"/>
      <c r="CD726" s="76"/>
      <c r="CE726" s="76"/>
      <c r="CF726" s="76"/>
      <c r="CG726" s="76"/>
      <c r="CH726" s="76"/>
      <c r="CI726" s="76"/>
      <c r="CJ726" s="76"/>
      <c r="CK726" s="76"/>
      <c r="CL726" s="76"/>
      <c r="CM726" s="76"/>
      <c r="CN726" s="76"/>
      <c r="CO726" s="76"/>
      <c r="CP726" s="76"/>
      <c r="CQ726" s="76"/>
      <c r="CR726" s="76"/>
      <c r="CS726" s="76"/>
      <c r="CT726" s="76"/>
      <c r="CU726" s="76"/>
      <c r="CV726" s="76"/>
      <c r="CW726" s="76"/>
      <c r="CX726" s="76"/>
      <c r="CY726" s="76"/>
      <c r="CZ726" s="76"/>
      <c r="DA726" s="76"/>
      <c r="DB726" s="76"/>
      <c r="DC726" s="76"/>
      <c r="DD726" s="76"/>
      <c r="DE726" s="76"/>
      <c r="DF726" s="76"/>
      <c r="DG726" s="76"/>
      <c r="DH726" s="76"/>
      <c r="DI726" s="76"/>
      <c r="DJ726" s="76"/>
      <c r="DK726" s="76"/>
      <c r="DL726" s="76"/>
      <c r="DM726" s="76"/>
      <c r="DN726" s="76"/>
      <c r="DO726" s="76"/>
      <c r="DP726" s="76"/>
      <c r="DQ726" s="76"/>
      <c r="DR726" s="76"/>
      <c r="DS726" s="76"/>
      <c r="DT726" s="76"/>
      <c r="DU726" s="76"/>
      <c r="DV726" s="76"/>
      <c r="DW726" s="76"/>
      <c r="DX726" s="76"/>
      <c r="DY726" s="76"/>
      <c r="DZ726" s="76"/>
      <c r="EA726" s="76"/>
      <c r="EB726" s="76"/>
      <c r="EC726" s="76"/>
      <c r="ED726" s="76"/>
      <c r="EE726" s="76"/>
      <c r="EF726" s="76"/>
      <c r="EG726" s="76"/>
      <c r="EH726" s="76"/>
      <c r="EI726" s="76"/>
      <c r="EJ726" s="76"/>
      <c r="EK726" s="76"/>
      <c r="EL726" s="76"/>
      <c r="EM726" s="76"/>
      <c r="EN726" s="76"/>
      <c r="EO726" s="76"/>
      <c r="EP726" s="76"/>
      <c r="EQ726" s="76"/>
      <c r="ER726" s="76"/>
      <c r="ES726" s="76"/>
      <c r="ET726" s="76"/>
      <c r="EU726" s="76"/>
      <c r="EV726" s="76"/>
      <c r="EW726" s="76"/>
      <c r="EX726" s="76"/>
      <c r="EY726" s="76"/>
      <c r="EZ726" s="76"/>
      <c r="FA726" s="76"/>
      <c r="FB726" s="76"/>
      <c r="FC726" s="76"/>
      <c r="FD726" s="76"/>
      <c r="FE726" s="76"/>
      <c r="FF726" s="76"/>
      <c r="FG726" s="76"/>
      <c r="FH726" s="76"/>
      <c r="FI726" s="76"/>
      <c r="FJ726" s="76"/>
      <c r="FK726" s="76"/>
      <c r="FL726" s="76"/>
      <c r="FM726" s="76"/>
      <c r="FN726" s="76"/>
      <c r="FO726" s="76"/>
      <c r="FP726" s="76"/>
      <c r="FQ726" s="76"/>
      <c r="FR726" s="76"/>
      <c r="FS726" s="76"/>
      <c r="FT726" s="76"/>
      <c r="FU726" s="76"/>
      <c r="FV726" s="76"/>
      <c r="FW726" s="76"/>
      <c r="FX726" s="76"/>
      <c r="FY726" s="76"/>
      <c r="FZ726" s="76"/>
      <c r="GA726" s="76"/>
      <c r="GB726" s="76"/>
      <c r="GC726" s="76"/>
      <c r="GD726" s="76"/>
      <c r="GE726" s="76"/>
      <c r="GF726" s="76"/>
      <c r="GG726" s="76"/>
      <c r="GH726" s="76"/>
      <c r="GI726" s="76"/>
      <c r="GJ726" s="76"/>
      <c r="GK726" s="76"/>
      <c r="GL726" s="76"/>
      <c r="GM726" s="76"/>
      <c r="GN726" s="76"/>
      <c r="GO726" s="76"/>
      <c r="GP726" s="76"/>
      <c r="GQ726" s="76"/>
      <c r="GR726" s="76"/>
      <c r="GS726" s="76"/>
      <c r="GT726" s="76"/>
      <c r="GU726" s="76"/>
      <c r="GV726" s="76"/>
    </row>
    <row r="727" spans="2:204" s="156" customFormat="1" ht="18.75">
      <c r="B727" s="169">
        <v>720</v>
      </c>
      <c r="C727" s="356">
        <v>44378</v>
      </c>
      <c r="D727" s="354" t="s">
        <v>959</v>
      </c>
      <c r="E727" s="354"/>
      <c r="F727" s="412">
        <v>44405</v>
      </c>
      <c r="G727" s="192">
        <v>3</v>
      </c>
      <c r="H727" s="193" t="s">
        <v>1249</v>
      </c>
      <c r="I727" s="193" t="s">
        <v>346</v>
      </c>
      <c r="J727" s="194" t="s">
        <v>216</v>
      </c>
      <c r="K727" s="195" t="s">
        <v>1444</v>
      </c>
      <c r="L727" s="242">
        <v>1.48</v>
      </c>
      <c r="M727" s="242">
        <v>0.25</v>
      </c>
      <c r="N727" s="242">
        <v>0</v>
      </c>
      <c r="O727" s="196">
        <v>44116</v>
      </c>
      <c r="P727" s="197">
        <v>9.6333333333333329</v>
      </c>
      <c r="Q727" s="337" t="s">
        <v>1282</v>
      </c>
      <c r="R727" s="194" t="s">
        <v>53</v>
      </c>
      <c r="S727" s="194" t="s">
        <v>84</v>
      </c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  <c r="AF727" s="76"/>
      <c r="AG727" s="76"/>
      <c r="AH727" s="76"/>
      <c r="AI727" s="76"/>
      <c r="AJ727" s="76"/>
      <c r="AK727" s="76"/>
      <c r="AL727" s="76"/>
      <c r="AM727" s="76"/>
      <c r="AN727" s="76"/>
      <c r="AO727" s="76"/>
      <c r="AP727" s="76"/>
      <c r="AQ727" s="76"/>
      <c r="AR727" s="76"/>
      <c r="AS727" s="76"/>
      <c r="AT727" s="76"/>
      <c r="AU727" s="76"/>
      <c r="AV727" s="76"/>
      <c r="AW727" s="76"/>
      <c r="AX727" s="76"/>
      <c r="AY727" s="76"/>
      <c r="AZ727" s="76"/>
      <c r="BA727" s="76"/>
      <c r="BB727" s="76"/>
      <c r="BC727" s="76"/>
      <c r="BD727" s="76"/>
      <c r="BE727" s="76"/>
      <c r="BF727" s="76"/>
      <c r="BG727" s="76"/>
      <c r="BH727" s="76"/>
      <c r="BI727" s="76"/>
      <c r="BJ727" s="76"/>
      <c r="BK727" s="76"/>
      <c r="BL727" s="76"/>
      <c r="BM727" s="76"/>
      <c r="BN727" s="76"/>
      <c r="BO727" s="76"/>
      <c r="BP727" s="76"/>
      <c r="BQ727" s="76"/>
      <c r="BR727" s="76"/>
      <c r="BS727" s="76"/>
      <c r="BT727" s="76"/>
      <c r="BU727" s="76"/>
      <c r="BV727" s="76"/>
      <c r="BW727" s="76"/>
      <c r="BX727" s="76"/>
      <c r="BY727" s="76"/>
      <c r="BZ727" s="76"/>
      <c r="CA727" s="76"/>
      <c r="CB727" s="76"/>
      <c r="CC727" s="76"/>
      <c r="CD727" s="76"/>
      <c r="CE727" s="76"/>
      <c r="CF727" s="76"/>
      <c r="CG727" s="76"/>
      <c r="CH727" s="76"/>
      <c r="CI727" s="76"/>
      <c r="CJ727" s="76"/>
      <c r="CK727" s="76"/>
      <c r="CL727" s="76"/>
      <c r="CM727" s="76"/>
      <c r="CN727" s="76"/>
      <c r="CO727" s="76"/>
      <c r="CP727" s="76"/>
      <c r="CQ727" s="76"/>
      <c r="CR727" s="76"/>
      <c r="CS727" s="76"/>
      <c r="CT727" s="76"/>
      <c r="CU727" s="76"/>
      <c r="CV727" s="76"/>
      <c r="CW727" s="76"/>
      <c r="CX727" s="76"/>
      <c r="CY727" s="76"/>
      <c r="CZ727" s="76"/>
      <c r="DA727" s="76"/>
      <c r="DB727" s="76"/>
      <c r="DC727" s="76"/>
      <c r="DD727" s="76"/>
      <c r="DE727" s="76"/>
      <c r="DF727" s="76"/>
      <c r="DG727" s="76"/>
      <c r="DH727" s="76"/>
      <c r="DI727" s="76"/>
      <c r="DJ727" s="76"/>
      <c r="DK727" s="76"/>
      <c r="DL727" s="76"/>
      <c r="DM727" s="76"/>
      <c r="DN727" s="76"/>
      <c r="DO727" s="76"/>
      <c r="DP727" s="76"/>
      <c r="DQ727" s="76"/>
      <c r="DR727" s="76"/>
      <c r="DS727" s="76"/>
      <c r="DT727" s="76"/>
      <c r="DU727" s="76"/>
      <c r="DV727" s="76"/>
      <c r="DW727" s="76"/>
      <c r="DX727" s="76"/>
      <c r="DY727" s="76"/>
      <c r="DZ727" s="76"/>
      <c r="EA727" s="76"/>
      <c r="EB727" s="76"/>
      <c r="EC727" s="76"/>
      <c r="ED727" s="76"/>
      <c r="EE727" s="76"/>
      <c r="EF727" s="76"/>
      <c r="EG727" s="76"/>
      <c r="EH727" s="76"/>
      <c r="EI727" s="76"/>
      <c r="EJ727" s="76"/>
      <c r="EK727" s="76"/>
      <c r="EL727" s="76"/>
      <c r="EM727" s="76"/>
      <c r="EN727" s="76"/>
      <c r="EO727" s="76"/>
      <c r="EP727" s="76"/>
      <c r="EQ727" s="76"/>
      <c r="ER727" s="76"/>
      <c r="ES727" s="76"/>
      <c r="ET727" s="76"/>
      <c r="EU727" s="76"/>
      <c r="EV727" s="76"/>
      <c r="EW727" s="76"/>
      <c r="EX727" s="76"/>
      <c r="EY727" s="76"/>
      <c r="EZ727" s="76"/>
      <c r="FA727" s="76"/>
      <c r="FB727" s="76"/>
      <c r="FC727" s="76"/>
      <c r="FD727" s="76"/>
      <c r="FE727" s="76"/>
      <c r="FF727" s="76"/>
      <c r="FG727" s="76"/>
      <c r="FH727" s="76"/>
      <c r="FI727" s="76"/>
      <c r="FJ727" s="76"/>
      <c r="FK727" s="76"/>
      <c r="FL727" s="76"/>
      <c r="FM727" s="76"/>
      <c r="FN727" s="76"/>
      <c r="FO727" s="76"/>
      <c r="FP727" s="76"/>
      <c r="FQ727" s="76"/>
      <c r="FR727" s="76"/>
      <c r="FS727" s="76"/>
      <c r="FT727" s="76"/>
      <c r="FU727" s="76"/>
      <c r="FV727" s="76"/>
      <c r="FW727" s="76"/>
      <c r="FX727" s="76"/>
      <c r="FY727" s="76"/>
      <c r="FZ727" s="76"/>
      <c r="GA727" s="76"/>
      <c r="GB727" s="76"/>
      <c r="GC727" s="76"/>
      <c r="GD727" s="76"/>
      <c r="GE727" s="76"/>
      <c r="GF727" s="76"/>
      <c r="GG727" s="76"/>
      <c r="GH727" s="76"/>
      <c r="GI727" s="76"/>
      <c r="GJ727" s="76"/>
      <c r="GK727" s="76"/>
      <c r="GL727" s="76"/>
      <c r="GM727" s="76"/>
      <c r="GN727" s="76"/>
      <c r="GO727" s="76"/>
      <c r="GP727" s="76"/>
      <c r="GQ727" s="76"/>
      <c r="GR727" s="76"/>
      <c r="GS727" s="76"/>
      <c r="GT727" s="76"/>
      <c r="GU727" s="76"/>
      <c r="GV727" s="76"/>
    </row>
    <row r="728" spans="2:204" s="156" customFormat="1" ht="18.75">
      <c r="B728" s="169">
        <v>721</v>
      </c>
      <c r="C728" s="356">
        <v>44378</v>
      </c>
      <c r="D728" s="354" t="s">
        <v>959</v>
      </c>
      <c r="E728" s="354"/>
      <c r="F728" s="412">
        <v>44405</v>
      </c>
      <c r="G728" s="192">
        <v>3</v>
      </c>
      <c r="H728" s="193" t="s">
        <v>1018</v>
      </c>
      <c r="I728" s="193" t="s">
        <v>883</v>
      </c>
      <c r="J728" s="194" t="s">
        <v>950</v>
      </c>
      <c r="K728" s="195" t="s">
        <v>1151</v>
      </c>
      <c r="L728" s="242">
        <v>3.95</v>
      </c>
      <c r="M728" s="242">
        <v>0.5</v>
      </c>
      <c r="N728" s="242">
        <v>0</v>
      </c>
      <c r="O728" s="196">
        <v>44096</v>
      </c>
      <c r="P728" s="197">
        <v>10.3</v>
      </c>
      <c r="Q728" s="337" t="s">
        <v>1282</v>
      </c>
      <c r="R728" s="194" t="s">
        <v>52</v>
      </c>
      <c r="S728" s="194" t="s">
        <v>56</v>
      </c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  <c r="AF728" s="76"/>
      <c r="AG728" s="76"/>
      <c r="AH728" s="76"/>
      <c r="AI728" s="76"/>
      <c r="AJ728" s="76"/>
      <c r="AK728" s="76"/>
      <c r="AL728" s="76"/>
      <c r="AM728" s="76"/>
      <c r="AN728" s="76"/>
      <c r="AO728" s="76"/>
      <c r="AP728" s="76"/>
      <c r="AQ728" s="76"/>
      <c r="AR728" s="76"/>
      <c r="AS728" s="76"/>
      <c r="AT728" s="76"/>
      <c r="AU728" s="76"/>
      <c r="AV728" s="76"/>
      <c r="AW728" s="76"/>
      <c r="AX728" s="76"/>
      <c r="AY728" s="76"/>
      <c r="AZ728" s="76"/>
      <c r="BA728" s="76"/>
      <c r="BB728" s="76"/>
      <c r="BC728" s="76"/>
      <c r="BD728" s="76"/>
      <c r="BE728" s="76"/>
      <c r="BF728" s="76"/>
      <c r="BG728" s="76"/>
      <c r="BH728" s="76"/>
      <c r="BI728" s="76"/>
      <c r="BJ728" s="76"/>
      <c r="BK728" s="76"/>
      <c r="BL728" s="76"/>
      <c r="BM728" s="76"/>
      <c r="BN728" s="76"/>
      <c r="BO728" s="76"/>
      <c r="BP728" s="76"/>
      <c r="BQ728" s="76"/>
      <c r="BR728" s="76"/>
      <c r="BS728" s="76"/>
      <c r="BT728" s="76"/>
      <c r="BU728" s="76"/>
      <c r="BV728" s="76"/>
      <c r="BW728" s="76"/>
      <c r="BX728" s="76"/>
      <c r="BY728" s="76"/>
      <c r="BZ728" s="76"/>
      <c r="CA728" s="76"/>
      <c r="CB728" s="76"/>
      <c r="CC728" s="76"/>
      <c r="CD728" s="76"/>
      <c r="CE728" s="76"/>
      <c r="CF728" s="76"/>
      <c r="CG728" s="76"/>
      <c r="CH728" s="76"/>
      <c r="CI728" s="76"/>
      <c r="CJ728" s="76"/>
      <c r="CK728" s="76"/>
      <c r="CL728" s="76"/>
      <c r="CM728" s="76"/>
      <c r="CN728" s="76"/>
      <c r="CO728" s="76"/>
      <c r="CP728" s="76"/>
      <c r="CQ728" s="76"/>
      <c r="CR728" s="76"/>
      <c r="CS728" s="76"/>
      <c r="CT728" s="76"/>
      <c r="CU728" s="76"/>
      <c r="CV728" s="76"/>
      <c r="CW728" s="76"/>
      <c r="CX728" s="76"/>
      <c r="CY728" s="76"/>
      <c r="CZ728" s="76"/>
      <c r="DA728" s="76"/>
      <c r="DB728" s="76"/>
      <c r="DC728" s="76"/>
      <c r="DD728" s="76"/>
      <c r="DE728" s="76"/>
      <c r="DF728" s="76"/>
      <c r="DG728" s="76"/>
      <c r="DH728" s="76"/>
      <c r="DI728" s="76"/>
      <c r="DJ728" s="76"/>
      <c r="DK728" s="76"/>
      <c r="DL728" s="76"/>
      <c r="DM728" s="76"/>
      <c r="DN728" s="76"/>
      <c r="DO728" s="76"/>
      <c r="DP728" s="76"/>
      <c r="DQ728" s="76"/>
      <c r="DR728" s="76"/>
      <c r="DS728" s="76"/>
      <c r="DT728" s="76"/>
      <c r="DU728" s="76"/>
      <c r="DV728" s="76"/>
      <c r="DW728" s="76"/>
      <c r="DX728" s="76"/>
      <c r="DY728" s="76"/>
      <c r="DZ728" s="76"/>
      <c r="EA728" s="76"/>
      <c r="EB728" s="76"/>
      <c r="EC728" s="76"/>
      <c r="ED728" s="76"/>
      <c r="EE728" s="76"/>
      <c r="EF728" s="76"/>
      <c r="EG728" s="76"/>
      <c r="EH728" s="76"/>
      <c r="EI728" s="76"/>
      <c r="EJ728" s="76"/>
      <c r="EK728" s="76"/>
      <c r="EL728" s="76"/>
      <c r="EM728" s="76"/>
      <c r="EN728" s="76"/>
      <c r="EO728" s="76"/>
      <c r="EP728" s="76"/>
      <c r="EQ728" s="76"/>
      <c r="ER728" s="76"/>
      <c r="ES728" s="76"/>
      <c r="ET728" s="76"/>
      <c r="EU728" s="76"/>
      <c r="EV728" s="76"/>
      <c r="EW728" s="76"/>
      <c r="EX728" s="76"/>
      <c r="EY728" s="76"/>
      <c r="EZ728" s="76"/>
      <c r="FA728" s="76"/>
      <c r="FB728" s="76"/>
      <c r="FC728" s="76"/>
      <c r="FD728" s="76"/>
      <c r="FE728" s="76"/>
      <c r="FF728" s="76"/>
      <c r="FG728" s="76"/>
      <c r="FH728" s="76"/>
      <c r="FI728" s="76"/>
      <c r="FJ728" s="76"/>
      <c r="FK728" s="76"/>
      <c r="FL728" s="76"/>
      <c r="FM728" s="76"/>
      <c r="FN728" s="76"/>
      <c r="FO728" s="76"/>
      <c r="FP728" s="76"/>
      <c r="FQ728" s="76"/>
      <c r="FR728" s="76"/>
      <c r="FS728" s="76"/>
      <c r="FT728" s="76"/>
      <c r="FU728" s="76"/>
      <c r="FV728" s="76"/>
      <c r="FW728" s="76"/>
      <c r="FX728" s="76"/>
      <c r="FY728" s="76"/>
      <c r="FZ728" s="76"/>
      <c r="GA728" s="76"/>
      <c r="GB728" s="76"/>
      <c r="GC728" s="76"/>
      <c r="GD728" s="76"/>
      <c r="GE728" s="76"/>
      <c r="GF728" s="76"/>
      <c r="GG728" s="76"/>
      <c r="GH728" s="76"/>
      <c r="GI728" s="76"/>
      <c r="GJ728" s="76"/>
      <c r="GK728" s="76"/>
      <c r="GL728" s="76"/>
      <c r="GM728" s="76"/>
      <c r="GN728" s="76"/>
      <c r="GO728" s="76"/>
      <c r="GP728" s="76"/>
      <c r="GQ728" s="76"/>
      <c r="GR728" s="76"/>
      <c r="GS728" s="76"/>
      <c r="GT728" s="76"/>
      <c r="GU728" s="76"/>
      <c r="GV728" s="76"/>
    </row>
    <row r="729" spans="2:204" s="76" customFormat="1" ht="18.75">
      <c r="B729" s="169">
        <v>722</v>
      </c>
      <c r="C729" s="356">
        <v>44378</v>
      </c>
      <c r="D729" s="354" t="s">
        <v>959</v>
      </c>
      <c r="E729" s="354"/>
      <c r="F729" s="406">
        <v>44405</v>
      </c>
      <c r="G729" s="6">
        <v>1</v>
      </c>
      <c r="H729" s="18" t="s">
        <v>378</v>
      </c>
      <c r="I729" s="18" t="s">
        <v>1445</v>
      </c>
      <c r="J729" s="17" t="s">
        <v>741</v>
      </c>
      <c r="K729" s="205" t="s">
        <v>1446</v>
      </c>
      <c r="L729" s="225">
        <v>2.52</v>
      </c>
      <c r="M729" s="225">
        <v>0.2</v>
      </c>
      <c r="N729" s="236">
        <f t="shared" ref="N729:N792" si="43">L729-M729</f>
        <v>2.3199999999999998</v>
      </c>
      <c r="O729" s="17">
        <v>44097</v>
      </c>
      <c r="P729" s="33">
        <v>10.266666666666667</v>
      </c>
      <c r="Q729" s="337" t="s">
        <v>1282</v>
      </c>
      <c r="R729" s="17" t="s">
        <v>52</v>
      </c>
      <c r="S729" s="17" t="s">
        <v>109</v>
      </c>
    </row>
    <row r="730" spans="2:204" s="156" customFormat="1" ht="18.75">
      <c r="B730" s="169">
        <v>723</v>
      </c>
      <c r="C730" s="356">
        <v>44378</v>
      </c>
      <c r="D730" s="354" t="s">
        <v>959</v>
      </c>
      <c r="E730" s="354"/>
      <c r="F730" s="406">
        <v>44405</v>
      </c>
      <c r="G730" s="192">
        <v>3</v>
      </c>
      <c r="H730" s="198" t="s">
        <v>1435</v>
      </c>
      <c r="I730" s="198" t="s">
        <v>767</v>
      </c>
      <c r="J730" s="199" t="s">
        <v>1142</v>
      </c>
      <c r="K730" s="199" t="s">
        <v>1436</v>
      </c>
      <c r="L730" s="224">
        <v>2.23</v>
      </c>
      <c r="M730" s="243">
        <v>2.23</v>
      </c>
      <c r="N730" s="236">
        <f t="shared" si="43"/>
        <v>0</v>
      </c>
      <c r="O730" s="200">
        <v>44111</v>
      </c>
      <c r="P730" s="201">
        <v>9.8000000000000007</v>
      </c>
      <c r="Q730" s="337" t="s">
        <v>1282</v>
      </c>
      <c r="R730" s="198" t="s">
        <v>53</v>
      </c>
      <c r="S730" s="198" t="s">
        <v>69</v>
      </c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  <c r="AF730" s="76"/>
      <c r="AG730" s="76"/>
      <c r="AH730" s="76"/>
      <c r="AI730" s="76"/>
      <c r="AJ730" s="76"/>
      <c r="AK730" s="76"/>
      <c r="AL730" s="76"/>
      <c r="AM730" s="76"/>
      <c r="AN730" s="76"/>
      <c r="AO730" s="76"/>
      <c r="AP730" s="76"/>
      <c r="AQ730" s="76"/>
      <c r="AR730" s="76"/>
      <c r="AS730" s="76"/>
      <c r="AT730" s="76"/>
      <c r="AU730" s="76"/>
      <c r="AV730" s="76"/>
      <c r="AW730" s="76"/>
      <c r="AX730" s="76"/>
      <c r="AY730" s="76"/>
      <c r="AZ730" s="76"/>
      <c r="BA730" s="76"/>
      <c r="BB730" s="76"/>
      <c r="BC730" s="76"/>
      <c r="BD730" s="76"/>
      <c r="BE730" s="76"/>
      <c r="BF730" s="76"/>
      <c r="BG730" s="76"/>
      <c r="BH730" s="76"/>
      <c r="BI730" s="76"/>
      <c r="BJ730" s="76"/>
      <c r="BK730" s="76"/>
      <c r="BL730" s="76"/>
      <c r="BM730" s="76"/>
      <c r="BN730" s="76"/>
      <c r="BO730" s="76"/>
      <c r="BP730" s="76"/>
      <c r="BQ730" s="76"/>
      <c r="BR730" s="76"/>
      <c r="BS730" s="76"/>
      <c r="BT730" s="76"/>
      <c r="BU730" s="76"/>
      <c r="BV730" s="76"/>
      <c r="BW730" s="76"/>
      <c r="BX730" s="76"/>
      <c r="BY730" s="76"/>
      <c r="BZ730" s="76"/>
      <c r="CA730" s="76"/>
      <c r="CB730" s="76"/>
      <c r="CC730" s="76"/>
      <c r="CD730" s="76"/>
      <c r="CE730" s="76"/>
      <c r="CF730" s="76"/>
      <c r="CG730" s="76"/>
      <c r="CH730" s="76"/>
      <c r="CI730" s="76"/>
      <c r="CJ730" s="76"/>
      <c r="CK730" s="76"/>
      <c r="CL730" s="76"/>
      <c r="CM730" s="76"/>
      <c r="CN730" s="76"/>
      <c r="CO730" s="76"/>
      <c r="CP730" s="76"/>
      <c r="CQ730" s="76"/>
      <c r="CR730" s="76"/>
      <c r="CS730" s="76"/>
      <c r="CT730" s="76"/>
      <c r="CU730" s="76"/>
      <c r="CV730" s="76"/>
      <c r="CW730" s="76"/>
      <c r="CX730" s="76"/>
      <c r="CY730" s="76"/>
      <c r="CZ730" s="76"/>
      <c r="DA730" s="76"/>
      <c r="DB730" s="76"/>
      <c r="DC730" s="76"/>
      <c r="DD730" s="76"/>
      <c r="DE730" s="76"/>
      <c r="DF730" s="76"/>
      <c r="DG730" s="76"/>
      <c r="DH730" s="76"/>
      <c r="DI730" s="76"/>
      <c r="DJ730" s="76"/>
      <c r="DK730" s="76"/>
      <c r="DL730" s="76"/>
      <c r="DM730" s="76"/>
      <c r="DN730" s="76"/>
      <c r="DO730" s="76"/>
      <c r="DP730" s="76"/>
      <c r="DQ730" s="76"/>
      <c r="DR730" s="76"/>
      <c r="DS730" s="76"/>
      <c r="DT730" s="76"/>
      <c r="DU730" s="76"/>
      <c r="DV730" s="76"/>
      <c r="DW730" s="76"/>
      <c r="DX730" s="76"/>
      <c r="DY730" s="76"/>
      <c r="DZ730" s="76"/>
      <c r="EA730" s="76"/>
      <c r="EB730" s="76"/>
      <c r="EC730" s="76"/>
      <c r="ED730" s="76"/>
      <c r="EE730" s="76"/>
      <c r="EF730" s="76"/>
      <c r="EG730" s="76"/>
      <c r="EH730" s="76"/>
      <c r="EI730" s="76"/>
      <c r="EJ730" s="76"/>
      <c r="EK730" s="76"/>
      <c r="EL730" s="76"/>
      <c r="EM730" s="76"/>
      <c r="EN730" s="76"/>
      <c r="EO730" s="76"/>
      <c r="EP730" s="76"/>
      <c r="EQ730" s="76"/>
      <c r="ER730" s="76"/>
      <c r="ES730" s="76"/>
      <c r="ET730" s="76"/>
      <c r="EU730" s="76"/>
      <c r="EV730" s="76"/>
      <c r="EW730" s="76"/>
      <c r="EX730" s="76"/>
      <c r="EY730" s="76"/>
      <c r="EZ730" s="76"/>
      <c r="FA730" s="76"/>
      <c r="FB730" s="76"/>
      <c r="FC730" s="76"/>
      <c r="FD730" s="76"/>
      <c r="FE730" s="76"/>
      <c r="FF730" s="76"/>
      <c r="FG730" s="76"/>
      <c r="FH730" s="76"/>
      <c r="FI730" s="76"/>
      <c r="FJ730" s="76"/>
      <c r="FK730" s="76"/>
      <c r="FL730" s="76"/>
      <c r="FM730" s="76"/>
      <c r="FN730" s="76"/>
      <c r="FO730" s="76"/>
      <c r="FP730" s="76"/>
      <c r="FQ730" s="76"/>
      <c r="FR730" s="76"/>
      <c r="FS730" s="76"/>
      <c r="FT730" s="76"/>
      <c r="FU730" s="76"/>
      <c r="FV730" s="76"/>
      <c r="FW730" s="76"/>
      <c r="FX730" s="76"/>
      <c r="FY730" s="76"/>
      <c r="FZ730" s="76"/>
      <c r="GA730" s="76"/>
      <c r="GB730" s="76"/>
      <c r="GC730" s="76"/>
      <c r="GD730" s="76"/>
      <c r="GE730" s="76"/>
      <c r="GF730" s="76"/>
      <c r="GG730" s="76"/>
      <c r="GH730" s="76"/>
      <c r="GI730" s="76"/>
      <c r="GJ730" s="76"/>
      <c r="GK730" s="76"/>
      <c r="GL730" s="76"/>
      <c r="GM730" s="76"/>
      <c r="GN730" s="76"/>
      <c r="GO730" s="76"/>
      <c r="GP730" s="76"/>
      <c r="GQ730" s="76"/>
      <c r="GR730" s="76"/>
      <c r="GS730" s="76"/>
      <c r="GT730" s="76"/>
      <c r="GU730" s="76"/>
      <c r="GV730" s="76"/>
    </row>
    <row r="731" spans="2:204" s="156" customFormat="1" ht="18.75">
      <c r="B731" s="169">
        <v>724</v>
      </c>
      <c r="C731" s="356">
        <v>44378</v>
      </c>
      <c r="D731" s="354" t="s">
        <v>959</v>
      </c>
      <c r="E731" s="354"/>
      <c r="F731" s="406">
        <v>44405</v>
      </c>
      <c r="G731" s="192">
        <v>3</v>
      </c>
      <c r="H731" s="198" t="s">
        <v>1435</v>
      </c>
      <c r="I731" s="198" t="s">
        <v>767</v>
      </c>
      <c r="J731" s="199" t="s">
        <v>1142</v>
      </c>
      <c r="K731" s="199" t="s">
        <v>1437</v>
      </c>
      <c r="L731" s="224">
        <v>2.2200000000000002</v>
      </c>
      <c r="M731" s="243">
        <v>2.2200000000000002</v>
      </c>
      <c r="N731" s="236">
        <f t="shared" si="43"/>
        <v>0</v>
      </c>
      <c r="O731" s="200">
        <v>44106</v>
      </c>
      <c r="P731" s="201">
        <v>9.9666666666666668</v>
      </c>
      <c r="Q731" s="337" t="s">
        <v>1282</v>
      </c>
      <c r="R731" s="198" t="s">
        <v>53</v>
      </c>
      <c r="S731" s="198" t="s">
        <v>69</v>
      </c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  <c r="AF731" s="76"/>
      <c r="AG731" s="76"/>
      <c r="AH731" s="76"/>
      <c r="AI731" s="76"/>
      <c r="AJ731" s="76"/>
      <c r="AK731" s="76"/>
      <c r="AL731" s="76"/>
      <c r="AM731" s="76"/>
      <c r="AN731" s="76"/>
      <c r="AO731" s="76"/>
      <c r="AP731" s="76"/>
      <c r="AQ731" s="76"/>
      <c r="AR731" s="76"/>
      <c r="AS731" s="76"/>
      <c r="AT731" s="76"/>
      <c r="AU731" s="76"/>
      <c r="AV731" s="76"/>
      <c r="AW731" s="76"/>
      <c r="AX731" s="76"/>
      <c r="AY731" s="76"/>
      <c r="AZ731" s="76"/>
      <c r="BA731" s="76"/>
      <c r="BB731" s="76"/>
      <c r="BC731" s="76"/>
      <c r="BD731" s="76"/>
      <c r="BE731" s="76"/>
      <c r="BF731" s="76"/>
      <c r="BG731" s="76"/>
      <c r="BH731" s="76"/>
      <c r="BI731" s="76"/>
      <c r="BJ731" s="76"/>
      <c r="BK731" s="76"/>
      <c r="BL731" s="76"/>
      <c r="BM731" s="76"/>
      <c r="BN731" s="76"/>
      <c r="BO731" s="76"/>
      <c r="BP731" s="76"/>
      <c r="BQ731" s="76"/>
      <c r="BR731" s="76"/>
      <c r="BS731" s="76"/>
      <c r="BT731" s="76"/>
      <c r="BU731" s="76"/>
      <c r="BV731" s="76"/>
      <c r="BW731" s="76"/>
      <c r="BX731" s="76"/>
      <c r="BY731" s="76"/>
      <c r="BZ731" s="76"/>
      <c r="CA731" s="76"/>
      <c r="CB731" s="76"/>
      <c r="CC731" s="76"/>
      <c r="CD731" s="76"/>
      <c r="CE731" s="76"/>
      <c r="CF731" s="76"/>
      <c r="CG731" s="76"/>
      <c r="CH731" s="76"/>
      <c r="CI731" s="76"/>
      <c r="CJ731" s="76"/>
      <c r="CK731" s="76"/>
      <c r="CL731" s="76"/>
      <c r="CM731" s="76"/>
      <c r="CN731" s="76"/>
      <c r="CO731" s="76"/>
      <c r="CP731" s="76"/>
      <c r="CQ731" s="76"/>
      <c r="CR731" s="76"/>
      <c r="CS731" s="76"/>
      <c r="CT731" s="76"/>
      <c r="CU731" s="76"/>
      <c r="CV731" s="76"/>
      <c r="CW731" s="76"/>
      <c r="CX731" s="76"/>
      <c r="CY731" s="76"/>
      <c r="CZ731" s="76"/>
      <c r="DA731" s="76"/>
      <c r="DB731" s="76"/>
      <c r="DC731" s="76"/>
      <c r="DD731" s="76"/>
      <c r="DE731" s="76"/>
      <c r="DF731" s="76"/>
      <c r="DG731" s="76"/>
      <c r="DH731" s="76"/>
      <c r="DI731" s="76"/>
      <c r="DJ731" s="76"/>
      <c r="DK731" s="76"/>
      <c r="DL731" s="76"/>
      <c r="DM731" s="76"/>
      <c r="DN731" s="76"/>
      <c r="DO731" s="76"/>
      <c r="DP731" s="76"/>
      <c r="DQ731" s="76"/>
      <c r="DR731" s="76"/>
      <c r="DS731" s="76"/>
      <c r="DT731" s="76"/>
      <c r="DU731" s="76"/>
      <c r="DV731" s="76"/>
      <c r="DW731" s="76"/>
      <c r="DX731" s="76"/>
      <c r="DY731" s="76"/>
      <c r="DZ731" s="76"/>
      <c r="EA731" s="76"/>
      <c r="EB731" s="76"/>
      <c r="EC731" s="76"/>
      <c r="ED731" s="76"/>
      <c r="EE731" s="76"/>
      <c r="EF731" s="76"/>
      <c r="EG731" s="76"/>
      <c r="EH731" s="76"/>
      <c r="EI731" s="76"/>
      <c r="EJ731" s="76"/>
      <c r="EK731" s="76"/>
      <c r="EL731" s="76"/>
      <c r="EM731" s="76"/>
      <c r="EN731" s="76"/>
      <c r="EO731" s="76"/>
      <c r="EP731" s="76"/>
      <c r="EQ731" s="76"/>
      <c r="ER731" s="76"/>
      <c r="ES731" s="76"/>
      <c r="ET731" s="76"/>
      <c r="EU731" s="76"/>
      <c r="EV731" s="76"/>
      <c r="EW731" s="76"/>
      <c r="EX731" s="76"/>
      <c r="EY731" s="76"/>
      <c r="EZ731" s="76"/>
      <c r="FA731" s="76"/>
      <c r="FB731" s="76"/>
      <c r="FC731" s="76"/>
      <c r="FD731" s="76"/>
      <c r="FE731" s="76"/>
      <c r="FF731" s="76"/>
      <c r="FG731" s="76"/>
      <c r="FH731" s="76"/>
      <c r="FI731" s="76"/>
      <c r="FJ731" s="76"/>
      <c r="FK731" s="76"/>
      <c r="FL731" s="76"/>
      <c r="FM731" s="76"/>
      <c r="FN731" s="76"/>
      <c r="FO731" s="76"/>
      <c r="FP731" s="76"/>
      <c r="FQ731" s="76"/>
      <c r="FR731" s="76"/>
      <c r="FS731" s="76"/>
      <c r="FT731" s="76"/>
      <c r="FU731" s="76"/>
      <c r="FV731" s="76"/>
      <c r="FW731" s="76"/>
      <c r="FX731" s="76"/>
      <c r="FY731" s="76"/>
      <c r="FZ731" s="76"/>
      <c r="GA731" s="76"/>
      <c r="GB731" s="76"/>
      <c r="GC731" s="76"/>
      <c r="GD731" s="76"/>
      <c r="GE731" s="76"/>
      <c r="GF731" s="76"/>
      <c r="GG731" s="76"/>
      <c r="GH731" s="76"/>
      <c r="GI731" s="76"/>
      <c r="GJ731" s="76"/>
      <c r="GK731" s="76"/>
      <c r="GL731" s="76"/>
      <c r="GM731" s="76"/>
      <c r="GN731" s="76"/>
      <c r="GO731" s="76"/>
      <c r="GP731" s="76"/>
      <c r="GQ731" s="76"/>
      <c r="GR731" s="76"/>
      <c r="GS731" s="76"/>
      <c r="GT731" s="76"/>
      <c r="GU731" s="76"/>
      <c r="GV731" s="76"/>
    </row>
    <row r="732" spans="2:204" s="156" customFormat="1" ht="18.75">
      <c r="B732" s="169">
        <v>725</v>
      </c>
      <c r="C732" s="356">
        <v>44378</v>
      </c>
      <c r="D732" s="354" t="s">
        <v>959</v>
      </c>
      <c r="E732" s="354"/>
      <c r="F732" s="406">
        <v>44405</v>
      </c>
      <c r="G732" s="192">
        <v>3</v>
      </c>
      <c r="H732" s="198" t="s">
        <v>1435</v>
      </c>
      <c r="I732" s="198" t="s">
        <v>767</v>
      </c>
      <c r="J732" s="199" t="s">
        <v>1438</v>
      </c>
      <c r="K732" s="199" t="s">
        <v>1439</v>
      </c>
      <c r="L732" s="224">
        <v>4.72</v>
      </c>
      <c r="M732" s="243">
        <v>4.72</v>
      </c>
      <c r="N732" s="236">
        <f t="shared" si="43"/>
        <v>0</v>
      </c>
      <c r="O732" s="200">
        <v>44095</v>
      </c>
      <c r="P732" s="201">
        <v>10.333333333333334</v>
      </c>
      <c r="Q732" s="337" t="s">
        <v>1282</v>
      </c>
      <c r="R732" s="198" t="s">
        <v>52</v>
      </c>
      <c r="S732" s="198" t="s">
        <v>739</v>
      </c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  <c r="AH732" s="76"/>
      <c r="AI732" s="76"/>
      <c r="AJ732" s="76"/>
      <c r="AK732" s="76"/>
      <c r="AL732" s="76"/>
      <c r="AM732" s="76"/>
      <c r="AN732" s="76"/>
      <c r="AO732" s="76"/>
      <c r="AP732" s="76"/>
      <c r="AQ732" s="76"/>
      <c r="AR732" s="76"/>
      <c r="AS732" s="76"/>
      <c r="AT732" s="76"/>
      <c r="AU732" s="76"/>
      <c r="AV732" s="76"/>
      <c r="AW732" s="76"/>
      <c r="AX732" s="76"/>
      <c r="AY732" s="76"/>
      <c r="AZ732" s="76"/>
      <c r="BA732" s="76"/>
      <c r="BB732" s="76"/>
      <c r="BC732" s="76"/>
      <c r="BD732" s="76"/>
      <c r="BE732" s="76"/>
      <c r="BF732" s="76"/>
      <c r="BG732" s="76"/>
      <c r="BH732" s="76"/>
      <c r="BI732" s="76"/>
      <c r="BJ732" s="76"/>
      <c r="BK732" s="76"/>
      <c r="BL732" s="76"/>
      <c r="BM732" s="76"/>
      <c r="BN732" s="76"/>
      <c r="BO732" s="76"/>
      <c r="BP732" s="76"/>
      <c r="BQ732" s="76"/>
      <c r="BR732" s="76"/>
      <c r="BS732" s="76"/>
      <c r="BT732" s="76"/>
      <c r="BU732" s="76"/>
      <c r="BV732" s="76"/>
      <c r="BW732" s="76"/>
      <c r="BX732" s="76"/>
      <c r="BY732" s="76"/>
      <c r="BZ732" s="76"/>
      <c r="CA732" s="76"/>
      <c r="CB732" s="76"/>
      <c r="CC732" s="76"/>
      <c r="CD732" s="76"/>
      <c r="CE732" s="76"/>
      <c r="CF732" s="76"/>
      <c r="CG732" s="76"/>
      <c r="CH732" s="76"/>
      <c r="CI732" s="76"/>
      <c r="CJ732" s="76"/>
      <c r="CK732" s="76"/>
      <c r="CL732" s="76"/>
      <c r="CM732" s="76"/>
      <c r="CN732" s="76"/>
      <c r="CO732" s="76"/>
      <c r="CP732" s="76"/>
      <c r="CQ732" s="76"/>
      <c r="CR732" s="76"/>
      <c r="CS732" s="76"/>
      <c r="CT732" s="76"/>
      <c r="CU732" s="76"/>
      <c r="CV732" s="76"/>
      <c r="CW732" s="76"/>
      <c r="CX732" s="76"/>
      <c r="CY732" s="76"/>
      <c r="CZ732" s="76"/>
      <c r="DA732" s="76"/>
      <c r="DB732" s="76"/>
      <c r="DC732" s="76"/>
      <c r="DD732" s="76"/>
      <c r="DE732" s="76"/>
      <c r="DF732" s="76"/>
      <c r="DG732" s="76"/>
      <c r="DH732" s="76"/>
      <c r="DI732" s="76"/>
      <c r="DJ732" s="76"/>
      <c r="DK732" s="76"/>
      <c r="DL732" s="76"/>
      <c r="DM732" s="76"/>
      <c r="DN732" s="76"/>
      <c r="DO732" s="76"/>
      <c r="DP732" s="76"/>
      <c r="DQ732" s="76"/>
      <c r="DR732" s="76"/>
      <c r="DS732" s="76"/>
      <c r="DT732" s="76"/>
      <c r="DU732" s="76"/>
      <c r="DV732" s="76"/>
      <c r="DW732" s="76"/>
      <c r="DX732" s="76"/>
      <c r="DY732" s="76"/>
      <c r="DZ732" s="76"/>
      <c r="EA732" s="76"/>
      <c r="EB732" s="76"/>
      <c r="EC732" s="76"/>
      <c r="ED732" s="76"/>
      <c r="EE732" s="76"/>
      <c r="EF732" s="76"/>
      <c r="EG732" s="76"/>
      <c r="EH732" s="76"/>
      <c r="EI732" s="76"/>
      <c r="EJ732" s="76"/>
      <c r="EK732" s="76"/>
      <c r="EL732" s="76"/>
      <c r="EM732" s="76"/>
      <c r="EN732" s="76"/>
      <c r="EO732" s="76"/>
      <c r="EP732" s="76"/>
      <c r="EQ732" s="76"/>
      <c r="ER732" s="76"/>
      <c r="ES732" s="76"/>
      <c r="ET732" s="76"/>
      <c r="EU732" s="76"/>
      <c r="EV732" s="76"/>
      <c r="EW732" s="76"/>
      <c r="EX732" s="76"/>
      <c r="EY732" s="76"/>
      <c r="EZ732" s="76"/>
      <c r="FA732" s="76"/>
      <c r="FB732" s="76"/>
      <c r="FC732" s="76"/>
      <c r="FD732" s="76"/>
      <c r="FE732" s="76"/>
      <c r="FF732" s="76"/>
      <c r="FG732" s="76"/>
      <c r="FH732" s="76"/>
      <c r="FI732" s="76"/>
      <c r="FJ732" s="76"/>
      <c r="FK732" s="76"/>
      <c r="FL732" s="76"/>
      <c r="FM732" s="76"/>
      <c r="FN732" s="76"/>
      <c r="FO732" s="76"/>
      <c r="FP732" s="76"/>
      <c r="FQ732" s="76"/>
      <c r="FR732" s="76"/>
      <c r="FS732" s="76"/>
      <c r="FT732" s="76"/>
      <c r="FU732" s="76"/>
      <c r="FV732" s="76"/>
      <c r="FW732" s="76"/>
      <c r="FX732" s="76"/>
      <c r="FY732" s="76"/>
      <c r="FZ732" s="76"/>
      <c r="GA732" s="76"/>
      <c r="GB732" s="76"/>
      <c r="GC732" s="76"/>
      <c r="GD732" s="76"/>
      <c r="GE732" s="76"/>
      <c r="GF732" s="76"/>
      <c r="GG732" s="76"/>
      <c r="GH732" s="76"/>
      <c r="GI732" s="76"/>
      <c r="GJ732" s="76"/>
      <c r="GK732" s="76"/>
      <c r="GL732" s="76"/>
      <c r="GM732" s="76"/>
      <c r="GN732" s="76"/>
      <c r="GO732" s="76"/>
      <c r="GP732" s="76"/>
      <c r="GQ732" s="76"/>
      <c r="GR732" s="76"/>
      <c r="GS732" s="76"/>
      <c r="GT732" s="76"/>
      <c r="GU732" s="76"/>
      <c r="GV732" s="76"/>
    </row>
    <row r="733" spans="2:204" s="156" customFormat="1" ht="18.75">
      <c r="B733" s="169">
        <v>726</v>
      </c>
      <c r="C733" s="356">
        <v>44378</v>
      </c>
      <c r="D733" s="354" t="s">
        <v>959</v>
      </c>
      <c r="E733" s="354"/>
      <c r="F733" s="406">
        <v>44405</v>
      </c>
      <c r="G733" s="192">
        <v>3</v>
      </c>
      <c r="H733" s="198" t="s">
        <v>1435</v>
      </c>
      <c r="I733" s="198" t="s">
        <v>767</v>
      </c>
      <c r="J733" s="199" t="s">
        <v>838</v>
      </c>
      <c r="K733" s="199" t="s">
        <v>1440</v>
      </c>
      <c r="L733" s="224">
        <v>0.81</v>
      </c>
      <c r="M733" s="243">
        <v>0.81</v>
      </c>
      <c r="N733" s="236">
        <f t="shared" si="43"/>
        <v>0</v>
      </c>
      <c r="O733" s="200">
        <v>44134</v>
      </c>
      <c r="P733" s="201">
        <v>9.0333333333333332</v>
      </c>
      <c r="Q733" s="337" t="s">
        <v>1282</v>
      </c>
      <c r="R733" s="198" t="s">
        <v>54</v>
      </c>
      <c r="S733" s="198" t="s">
        <v>55</v>
      </c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  <c r="AF733" s="76"/>
      <c r="AG733" s="76"/>
      <c r="AH733" s="76"/>
      <c r="AI733" s="76"/>
      <c r="AJ733" s="76"/>
      <c r="AK733" s="76"/>
      <c r="AL733" s="76"/>
      <c r="AM733" s="76"/>
      <c r="AN733" s="76"/>
      <c r="AO733" s="76"/>
      <c r="AP733" s="76"/>
      <c r="AQ733" s="76"/>
      <c r="AR733" s="76"/>
      <c r="AS733" s="76"/>
      <c r="AT733" s="76"/>
      <c r="AU733" s="76"/>
      <c r="AV733" s="76"/>
      <c r="AW733" s="76"/>
      <c r="AX733" s="76"/>
      <c r="AY733" s="76"/>
      <c r="AZ733" s="76"/>
      <c r="BA733" s="76"/>
      <c r="BB733" s="76"/>
      <c r="BC733" s="76"/>
      <c r="BD733" s="76"/>
      <c r="BE733" s="76"/>
      <c r="BF733" s="76"/>
      <c r="BG733" s="76"/>
      <c r="BH733" s="76"/>
      <c r="BI733" s="76"/>
      <c r="BJ733" s="76"/>
      <c r="BK733" s="76"/>
      <c r="BL733" s="76"/>
      <c r="BM733" s="76"/>
      <c r="BN733" s="76"/>
      <c r="BO733" s="76"/>
      <c r="BP733" s="76"/>
      <c r="BQ733" s="76"/>
      <c r="BR733" s="76"/>
      <c r="BS733" s="76"/>
      <c r="BT733" s="76"/>
      <c r="BU733" s="76"/>
      <c r="BV733" s="76"/>
      <c r="BW733" s="76"/>
      <c r="BX733" s="76"/>
      <c r="BY733" s="76"/>
      <c r="BZ733" s="76"/>
      <c r="CA733" s="76"/>
      <c r="CB733" s="76"/>
      <c r="CC733" s="76"/>
      <c r="CD733" s="76"/>
      <c r="CE733" s="76"/>
      <c r="CF733" s="76"/>
      <c r="CG733" s="76"/>
      <c r="CH733" s="76"/>
      <c r="CI733" s="76"/>
      <c r="CJ733" s="76"/>
      <c r="CK733" s="76"/>
      <c r="CL733" s="76"/>
      <c r="CM733" s="76"/>
      <c r="CN733" s="76"/>
      <c r="CO733" s="76"/>
      <c r="CP733" s="76"/>
      <c r="CQ733" s="76"/>
      <c r="CR733" s="76"/>
      <c r="CS733" s="76"/>
      <c r="CT733" s="76"/>
      <c r="CU733" s="76"/>
      <c r="CV733" s="76"/>
      <c r="CW733" s="76"/>
      <c r="CX733" s="76"/>
      <c r="CY733" s="76"/>
      <c r="CZ733" s="76"/>
      <c r="DA733" s="76"/>
      <c r="DB733" s="76"/>
      <c r="DC733" s="76"/>
      <c r="DD733" s="76"/>
      <c r="DE733" s="76"/>
      <c r="DF733" s="76"/>
      <c r="DG733" s="76"/>
      <c r="DH733" s="76"/>
      <c r="DI733" s="76"/>
      <c r="DJ733" s="76"/>
      <c r="DK733" s="76"/>
      <c r="DL733" s="76"/>
      <c r="DM733" s="76"/>
      <c r="DN733" s="76"/>
      <c r="DO733" s="76"/>
      <c r="DP733" s="76"/>
      <c r="DQ733" s="76"/>
      <c r="DR733" s="76"/>
      <c r="DS733" s="76"/>
      <c r="DT733" s="76"/>
      <c r="DU733" s="76"/>
      <c r="DV733" s="76"/>
      <c r="DW733" s="76"/>
      <c r="DX733" s="76"/>
      <c r="DY733" s="76"/>
      <c r="DZ733" s="76"/>
      <c r="EA733" s="76"/>
      <c r="EB733" s="76"/>
      <c r="EC733" s="76"/>
      <c r="ED733" s="76"/>
      <c r="EE733" s="76"/>
      <c r="EF733" s="76"/>
      <c r="EG733" s="76"/>
      <c r="EH733" s="76"/>
      <c r="EI733" s="76"/>
      <c r="EJ733" s="76"/>
      <c r="EK733" s="76"/>
      <c r="EL733" s="76"/>
      <c r="EM733" s="76"/>
      <c r="EN733" s="76"/>
      <c r="EO733" s="76"/>
      <c r="EP733" s="76"/>
      <c r="EQ733" s="76"/>
      <c r="ER733" s="76"/>
      <c r="ES733" s="76"/>
      <c r="ET733" s="76"/>
      <c r="EU733" s="76"/>
      <c r="EV733" s="76"/>
      <c r="EW733" s="76"/>
      <c r="EX733" s="76"/>
      <c r="EY733" s="76"/>
      <c r="EZ733" s="76"/>
      <c r="FA733" s="76"/>
      <c r="FB733" s="76"/>
      <c r="FC733" s="76"/>
      <c r="FD733" s="76"/>
      <c r="FE733" s="76"/>
      <c r="FF733" s="76"/>
      <c r="FG733" s="76"/>
      <c r="FH733" s="76"/>
      <c r="FI733" s="76"/>
      <c r="FJ733" s="76"/>
      <c r="FK733" s="76"/>
      <c r="FL733" s="76"/>
      <c r="FM733" s="76"/>
      <c r="FN733" s="76"/>
      <c r="FO733" s="76"/>
      <c r="FP733" s="76"/>
      <c r="FQ733" s="76"/>
      <c r="FR733" s="76"/>
      <c r="FS733" s="76"/>
      <c r="FT733" s="76"/>
      <c r="FU733" s="76"/>
      <c r="FV733" s="76"/>
      <c r="FW733" s="76"/>
      <c r="FX733" s="76"/>
      <c r="FY733" s="76"/>
      <c r="FZ733" s="76"/>
      <c r="GA733" s="76"/>
      <c r="GB733" s="76"/>
      <c r="GC733" s="76"/>
      <c r="GD733" s="76"/>
      <c r="GE733" s="76"/>
      <c r="GF733" s="76"/>
      <c r="GG733" s="76"/>
      <c r="GH733" s="76"/>
      <c r="GI733" s="76"/>
      <c r="GJ733" s="76"/>
      <c r="GK733" s="76"/>
      <c r="GL733" s="76"/>
      <c r="GM733" s="76"/>
      <c r="GN733" s="76"/>
      <c r="GO733" s="76"/>
      <c r="GP733" s="76"/>
      <c r="GQ733" s="76"/>
      <c r="GR733" s="76"/>
      <c r="GS733" s="76"/>
      <c r="GT733" s="76"/>
      <c r="GU733" s="76"/>
      <c r="GV733" s="76"/>
    </row>
    <row r="734" spans="2:204" s="156" customFormat="1" ht="18.75">
      <c r="B734" s="169">
        <v>727</v>
      </c>
      <c r="C734" s="356">
        <v>44378</v>
      </c>
      <c r="D734" s="354" t="s">
        <v>959</v>
      </c>
      <c r="E734" s="354"/>
      <c r="F734" s="406">
        <v>44405</v>
      </c>
      <c r="G734" s="192">
        <v>3</v>
      </c>
      <c r="H734" s="198" t="s">
        <v>1435</v>
      </c>
      <c r="I734" s="198" t="s">
        <v>767</v>
      </c>
      <c r="J734" s="199" t="s">
        <v>293</v>
      </c>
      <c r="K734" s="199" t="s">
        <v>1441</v>
      </c>
      <c r="L734" s="224">
        <v>3.49</v>
      </c>
      <c r="M734" s="243">
        <v>3.49</v>
      </c>
      <c r="N734" s="236">
        <f t="shared" si="43"/>
        <v>0</v>
      </c>
      <c r="O734" s="200">
        <v>44041</v>
      </c>
      <c r="P734" s="201">
        <v>12.133333333333333</v>
      </c>
      <c r="Q734" s="337" t="s">
        <v>1282</v>
      </c>
      <c r="R734" s="198" t="s">
        <v>20</v>
      </c>
      <c r="S734" s="198" t="s">
        <v>153</v>
      </c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  <c r="AF734" s="76"/>
      <c r="AG734" s="76"/>
      <c r="AH734" s="76"/>
      <c r="AI734" s="76"/>
      <c r="AJ734" s="76"/>
      <c r="AK734" s="76"/>
      <c r="AL734" s="76"/>
      <c r="AM734" s="76"/>
      <c r="AN734" s="76"/>
      <c r="AO734" s="76"/>
      <c r="AP734" s="76"/>
      <c r="AQ734" s="76"/>
      <c r="AR734" s="76"/>
      <c r="AS734" s="76"/>
      <c r="AT734" s="76"/>
      <c r="AU734" s="76"/>
      <c r="AV734" s="76"/>
      <c r="AW734" s="76"/>
      <c r="AX734" s="76"/>
      <c r="AY734" s="76"/>
      <c r="AZ734" s="76"/>
      <c r="BA734" s="76"/>
      <c r="BB734" s="76"/>
      <c r="BC734" s="76"/>
      <c r="BD734" s="76"/>
      <c r="BE734" s="76"/>
      <c r="BF734" s="76"/>
      <c r="BG734" s="76"/>
      <c r="BH734" s="76"/>
      <c r="BI734" s="76"/>
      <c r="BJ734" s="76"/>
      <c r="BK734" s="76"/>
      <c r="BL734" s="76"/>
      <c r="BM734" s="76"/>
      <c r="BN734" s="76"/>
      <c r="BO734" s="76"/>
      <c r="BP734" s="76"/>
      <c r="BQ734" s="76"/>
      <c r="BR734" s="76"/>
      <c r="BS734" s="76"/>
      <c r="BT734" s="76"/>
      <c r="BU734" s="76"/>
      <c r="BV734" s="76"/>
      <c r="BW734" s="76"/>
      <c r="BX734" s="76"/>
      <c r="BY734" s="76"/>
      <c r="BZ734" s="76"/>
      <c r="CA734" s="76"/>
      <c r="CB734" s="76"/>
      <c r="CC734" s="76"/>
      <c r="CD734" s="76"/>
      <c r="CE734" s="76"/>
      <c r="CF734" s="76"/>
      <c r="CG734" s="76"/>
      <c r="CH734" s="76"/>
      <c r="CI734" s="76"/>
      <c r="CJ734" s="76"/>
      <c r="CK734" s="76"/>
      <c r="CL734" s="76"/>
      <c r="CM734" s="76"/>
      <c r="CN734" s="76"/>
      <c r="CO734" s="76"/>
      <c r="CP734" s="76"/>
      <c r="CQ734" s="76"/>
      <c r="CR734" s="76"/>
      <c r="CS734" s="76"/>
      <c r="CT734" s="76"/>
      <c r="CU734" s="76"/>
      <c r="CV734" s="76"/>
      <c r="CW734" s="76"/>
      <c r="CX734" s="76"/>
      <c r="CY734" s="76"/>
      <c r="CZ734" s="76"/>
      <c r="DA734" s="76"/>
      <c r="DB734" s="76"/>
      <c r="DC734" s="76"/>
      <c r="DD734" s="76"/>
      <c r="DE734" s="76"/>
      <c r="DF734" s="76"/>
      <c r="DG734" s="76"/>
      <c r="DH734" s="76"/>
      <c r="DI734" s="76"/>
      <c r="DJ734" s="76"/>
      <c r="DK734" s="76"/>
      <c r="DL734" s="76"/>
      <c r="DM734" s="76"/>
      <c r="DN734" s="76"/>
      <c r="DO734" s="76"/>
      <c r="DP734" s="76"/>
      <c r="DQ734" s="76"/>
      <c r="DR734" s="76"/>
      <c r="DS734" s="76"/>
      <c r="DT734" s="76"/>
      <c r="DU734" s="76"/>
      <c r="DV734" s="76"/>
      <c r="DW734" s="76"/>
      <c r="DX734" s="76"/>
      <c r="DY734" s="76"/>
      <c r="DZ734" s="76"/>
      <c r="EA734" s="76"/>
      <c r="EB734" s="76"/>
      <c r="EC734" s="76"/>
      <c r="ED734" s="76"/>
      <c r="EE734" s="76"/>
      <c r="EF734" s="76"/>
      <c r="EG734" s="76"/>
      <c r="EH734" s="76"/>
      <c r="EI734" s="76"/>
      <c r="EJ734" s="76"/>
      <c r="EK734" s="76"/>
      <c r="EL734" s="76"/>
      <c r="EM734" s="76"/>
      <c r="EN734" s="76"/>
      <c r="EO734" s="76"/>
      <c r="EP734" s="76"/>
      <c r="EQ734" s="76"/>
      <c r="ER734" s="76"/>
      <c r="ES734" s="76"/>
      <c r="ET734" s="76"/>
      <c r="EU734" s="76"/>
      <c r="EV734" s="76"/>
      <c r="EW734" s="76"/>
      <c r="EX734" s="76"/>
      <c r="EY734" s="76"/>
      <c r="EZ734" s="76"/>
      <c r="FA734" s="76"/>
      <c r="FB734" s="76"/>
      <c r="FC734" s="76"/>
      <c r="FD734" s="76"/>
      <c r="FE734" s="76"/>
      <c r="FF734" s="76"/>
      <c r="FG734" s="76"/>
      <c r="FH734" s="76"/>
      <c r="FI734" s="76"/>
      <c r="FJ734" s="76"/>
      <c r="FK734" s="76"/>
      <c r="FL734" s="76"/>
      <c r="FM734" s="76"/>
      <c r="FN734" s="76"/>
      <c r="FO734" s="76"/>
      <c r="FP734" s="76"/>
      <c r="FQ734" s="76"/>
      <c r="FR734" s="76"/>
      <c r="FS734" s="76"/>
      <c r="FT734" s="76"/>
      <c r="FU734" s="76"/>
      <c r="FV734" s="76"/>
      <c r="FW734" s="76"/>
      <c r="FX734" s="76"/>
      <c r="FY734" s="76"/>
      <c r="FZ734" s="76"/>
      <c r="GA734" s="76"/>
      <c r="GB734" s="76"/>
      <c r="GC734" s="76"/>
      <c r="GD734" s="76"/>
      <c r="GE734" s="76"/>
      <c r="GF734" s="76"/>
      <c r="GG734" s="76"/>
      <c r="GH734" s="76"/>
      <c r="GI734" s="76"/>
      <c r="GJ734" s="76"/>
      <c r="GK734" s="76"/>
      <c r="GL734" s="76"/>
      <c r="GM734" s="76"/>
      <c r="GN734" s="76"/>
      <c r="GO734" s="76"/>
      <c r="GP734" s="76"/>
      <c r="GQ734" s="76"/>
      <c r="GR734" s="76"/>
      <c r="GS734" s="76"/>
      <c r="GT734" s="76"/>
      <c r="GU734" s="76"/>
      <c r="GV734" s="76"/>
    </row>
    <row r="735" spans="2:204" s="156" customFormat="1" ht="18.75">
      <c r="B735" s="169">
        <v>728</v>
      </c>
      <c r="C735" s="356">
        <v>44378</v>
      </c>
      <c r="D735" s="354" t="s">
        <v>959</v>
      </c>
      <c r="E735" s="354"/>
      <c r="F735" s="406">
        <v>44405</v>
      </c>
      <c r="G735" s="192">
        <v>3</v>
      </c>
      <c r="H735" s="198" t="s">
        <v>1435</v>
      </c>
      <c r="I735" s="198" t="s">
        <v>767</v>
      </c>
      <c r="J735" s="199" t="s">
        <v>293</v>
      </c>
      <c r="K735" s="199" t="s">
        <v>1442</v>
      </c>
      <c r="L735" s="224">
        <v>3.11</v>
      </c>
      <c r="M735" s="243">
        <v>3.11</v>
      </c>
      <c r="N735" s="236">
        <f t="shared" si="43"/>
        <v>0</v>
      </c>
      <c r="O735" s="200">
        <v>44041</v>
      </c>
      <c r="P735" s="201">
        <v>12.133333333333333</v>
      </c>
      <c r="Q735" s="337" t="s">
        <v>1282</v>
      </c>
      <c r="R735" s="198" t="s">
        <v>20</v>
      </c>
      <c r="S735" s="198" t="s">
        <v>153</v>
      </c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  <c r="AF735" s="76"/>
      <c r="AG735" s="76"/>
      <c r="AH735" s="76"/>
      <c r="AI735" s="76"/>
      <c r="AJ735" s="76"/>
      <c r="AK735" s="76"/>
      <c r="AL735" s="76"/>
      <c r="AM735" s="76"/>
      <c r="AN735" s="76"/>
      <c r="AO735" s="76"/>
      <c r="AP735" s="76"/>
      <c r="AQ735" s="76"/>
      <c r="AR735" s="76"/>
      <c r="AS735" s="76"/>
      <c r="AT735" s="76"/>
      <c r="AU735" s="76"/>
      <c r="AV735" s="76"/>
      <c r="AW735" s="76"/>
      <c r="AX735" s="76"/>
      <c r="AY735" s="76"/>
      <c r="AZ735" s="76"/>
      <c r="BA735" s="76"/>
      <c r="BB735" s="76"/>
      <c r="BC735" s="76"/>
      <c r="BD735" s="76"/>
      <c r="BE735" s="76"/>
      <c r="BF735" s="76"/>
      <c r="BG735" s="76"/>
      <c r="BH735" s="76"/>
      <c r="BI735" s="76"/>
      <c r="BJ735" s="76"/>
      <c r="BK735" s="76"/>
      <c r="BL735" s="76"/>
      <c r="BM735" s="76"/>
      <c r="BN735" s="76"/>
      <c r="BO735" s="76"/>
      <c r="BP735" s="76"/>
      <c r="BQ735" s="76"/>
      <c r="BR735" s="76"/>
      <c r="BS735" s="76"/>
      <c r="BT735" s="76"/>
      <c r="BU735" s="76"/>
      <c r="BV735" s="76"/>
      <c r="BW735" s="76"/>
      <c r="BX735" s="76"/>
      <c r="BY735" s="76"/>
      <c r="BZ735" s="76"/>
      <c r="CA735" s="76"/>
      <c r="CB735" s="76"/>
      <c r="CC735" s="76"/>
      <c r="CD735" s="76"/>
      <c r="CE735" s="76"/>
      <c r="CF735" s="76"/>
      <c r="CG735" s="76"/>
      <c r="CH735" s="76"/>
      <c r="CI735" s="76"/>
      <c r="CJ735" s="76"/>
      <c r="CK735" s="76"/>
      <c r="CL735" s="76"/>
      <c r="CM735" s="76"/>
      <c r="CN735" s="76"/>
      <c r="CO735" s="76"/>
      <c r="CP735" s="76"/>
      <c r="CQ735" s="76"/>
      <c r="CR735" s="76"/>
      <c r="CS735" s="76"/>
      <c r="CT735" s="76"/>
      <c r="CU735" s="76"/>
      <c r="CV735" s="76"/>
      <c r="CW735" s="76"/>
      <c r="CX735" s="76"/>
      <c r="CY735" s="76"/>
      <c r="CZ735" s="76"/>
      <c r="DA735" s="76"/>
      <c r="DB735" s="76"/>
      <c r="DC735" s="76"/>
      <c r="DD735" s="76"/>
      <c r="DE735" s="76"/>
      <c r="DF735" s="76"/>
      <c r="DG735" s="76"/>
      <c r="DH735" s="76"/>
      <c r="DI735" s="76"/>
      <c r="DJ735" s="76"/>
      <c r="DK735" s="76"/>
      <c r="DL735" s="76"/>
      <c r="DM735" s="76"/>
      <c r="DN735" s="76"/>
      <c r="DO735" s="76"/>
      <c r="DP735" s="76"/>
      <c r="DQ735" s="76"/>
      <c r="DR735" s="76"/>
      <c r="DS735" s="76"/>
      <c r="DT735" s="76"/>
      <c r="DU735" s="76"/>
      <c r="DV735" s="76"/>
      <c r="DW735" s="76"/>
      <c r="DX735" s="76"/>
      <c r="DY735" s="76"/>
      <c r="DZ735" s="76"/>
      <c r="EA735" s="76"/>
      <c r="EB735" s="76"/>
      <c r="EC735" s="76"/>
      <c r="ED735" s="76"/>
      <c r="EE735" s="76"/>
      <c r="EF735" s="76"/>
      <c r="EG735" s="76"/>
      <c r="EH735" s="76"/>
      <c r="EI735" s="76"/>
      <c r="EJ735" s="76"/>
      <c r="EK735" s="76"/>
      <c r="EL735" s="76"/>
      <c r="EM735" s="76"/>
      <c r="EN735" s="76"/>
      <c r="EO735" s="76"/>
      <c r="EP735" s="76"/>
      <c r="EQ735" s="76"/>
      <c r="ER735" s="76"/>
      <c r="ES735" s="76"/>
      <c r="ET735" s="76"/>
      <c r="EU735" s="76"/>
      <c r="EV735" s="76"/>
      <c r="EW735" s="76"/>
      <c r="EX735" s="76"/>
      <c r="EY735" s="76"/>
      <c r="EZ735" s="76"/>
      <c r="FA735" s="76"/>
      <c r="FB735" s="76"/>
      <c r="FC735" s="76"/>
      <c r="FD735" s="76"/>
      <c r="FE735" s="76"/>
      <c r="FF735" s="76"/>
      <c r="FG735" s="76"/>
      <c r="FH735" s="76"/>
      <c r="FI735" s="76"/>
      <c r="FJ735" s="76"/>
      <c r="FK735" s="76"/>
      <c r="FL735" s="76"/>
      <c r="FM735" s="76"/>
      <c r="FN735" s="76"/>
      <c r="FO735" s="76"/>
      <c r="FP735" s="76"/>
      <c r="FQ735" s="76"/>
      <c r="FR735" s="76"/>
      <c r="FS735" s="76"/>
      <c r="FT735" s="76"/>
      <c r="FU735" s="76"/>
      <c r="FV735" s="76"/>
      <c r="FW735" s="76"/>
      <c r="FX735" s="76"/>
      <c r="FY735" s="76"/>
      <c r="FZ735" s="76"/>
      <c r="GA735" s="76"/>
      <c r="GB735" s="76"/>
      <c r="GC735" s="76"/>
      <c r="GD735" s="76"/>
      <c r="GE735" s="76"/>
      <c r="GF735" s="76"/>
      <c r="GG735" s="76"/>
      <c r="GH735" s="76"/>
      <c r="GI735" s="76"/>
      <c r="GJ735" s="76"/>
      <c r="GK735" s="76"/>
      <c r="GL735" s="76"/>
      <c r="GM735" s="76"/>
      <c r="GN735" s="76"/>
      <c r="GO735" s="76"/>
      <c r="GP735" s="76"/>
      <c r="GQ735" s="76"/>
      <c r="GR735" s="76"/>
      <c r="GS735" s="76"/>
      <c r="GT735" s="76"/>
      <c r="GU735" s="76"/>
      <c r="GV735" s="76"/>
    </row>
    <row r="736" spans="2:204" s="156" customFormat="1" ht="18.75">
      <c r="B736" s="169">
        <v>729</v>
      </c>
      <c r="C736" s="356">
        <v>44378</v>
      </c>
      <c r="D736" s="354" t="s">
        <v>959</v>
      </c>
      <c r="E736" s="354"/>
      <c r="F736" s="406">
        <v>44405</v>
      </c>
      <c r="G736" s="192">
        <v>3</v>
      </c>
      <c r="H736" s="198" t="s">
        <v>1435</v>
      </c>
      <c r="I736" s="198" t="s">
        <v>767</v>
      </c>
      <c r="J736" s="199" t="s">
        <v>293</v>
      </c>
      <c r="K736" s="199" t="s">
        <v>1443</v>
      </c>
      <c r="L736" s="224">
        <v>2.92</v>
      </c>
      <c r="M736" s="243">
        <v>2.92</v>
      </c>
      <c r="N736" s="236">
        <f t="shared" si="43"/>
        <v>0</v>
      </c>
      <c r="O736" s="200">
        <v>44041</v>
      </c>
      <c r="P736" s="201">
        <v>12.133333333333333</v>
      </c>
      <c r="Q736" s="337" t="s">
        <v>1282</v>
      </c>
      <c r="R736" s="198" t="s">
        <v>20</v>
      </c>
      <c r="S736" s="198" t="s">
        <v>153</v>
      </c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  <c r="AF736" s="76"/>
      <c r="AG736" s="76"/>
      <c r="AH736" s="76"/>
      <c r="AI736" s="76"/>
      <c r="AJ736" s="76"/>
      <c r="AK736" s="76"/>
      <c r="AL736" s="76"/>
      <c r="AM736" s="76"/>
      <c r="AN736" s="76"/>
      <c r="AO736" s="76"/>
      <c r="AP736" s="76"/>
      <c r="AQ736" s="76"/>
      <c r="AR736" s="76"/>
      <c r="AS736" s="76"/>
      <c r="AT736" s="76"/>
      <c r="AU736" s="76"/>
      <c r="AV736" s="76"/>
      <c r="AW736" s="76"/>
      <c r="AX736" s="76"/>
      <c r="AY736" s="76"/>
      <c r="AZ736" s="76"/>
      <c r="BA736" s="76"/>
      <c r="BB736" s="76"/>
      <c r="BC736" s="76"/>
      <c r="BD736" s="76"/>
      <c r="BE736" s="76"/>
      <c r="BF736" s="76"/>
      <c r="BG736" s="76"/>
      <c r="BH736" s="76"/>
      <c r="BI736" s="76"/>
      <c r="BJ736" s="76"/>
      <c r="BK736" s="76"/>
      <c r="BL736" s="76"/>
      <c r="BM736" s="76"/>
      <c r="BN736" s="76"/>
      <c r="BO736" s="76"/>
      <c r="BP736" s="76"/>
      <c r="BQ736" s="76"/>
      <c r="BR736" s="76"/>
      <c r="BS736" s="76"/>
      <c r="BT736" s="76"/>
      <c r="BU736" s="76"/>
      <c r="BV736" s="76"/>
      <c r="BW736" s="76"/>
      <c r="BX736" s="76"/>
      <c r="BY736" s="76"/>
      <c r="BZ736" s="76"/>
      <c r="CA736" s="76"/>
      <c r="CB736" s="76"/>
      <c r="CC736" s="76"/>
      <c r="CD736" s="76"/>
      <c r="CE736" s="76"/>
      <c r="CF736" s="76"/>
      <c r="CG736" s="76"/>
      <c r="CH736" s="76"/>
      <c r="CI736" s="76"/>
      <c r="CJ736" s="76"/>
      <c r="CK736" s="76"/>
      <c r="CL736" s="76"/>
      <c r="CM736" s="76"/>
      <c r="CN736" s="76"/>
      <c r="CO736" s="76"/>
      <c r="CP736" s="76"/>
      <c r="CQ736" s="76"/>
      <c r="CR736" s="76"/>
      <c r="CS736" s="76"/>
      <c r="CT736" s="76"/>
      <c r="CU736" s="76"/>
      <c r="CV736" s="76"/>
      <c r="CW736" s="76"/>
      <c r="CX736" s="76"/>
      <c r="CY736" s="76"/>
      <c r="CZ736" s="76"/>
      <c r="DA736" s="76"/>
      <c r="DB736" s="76"/>
      <c r="DC736" s="76"/>
      <c r="DD736" s="76"/>
      <c r="DE736" s="76"/>
      <c r="DF736" s="76"/>
      <c r="DG736" s="76"/>
      <c r="DH736" s="76"/>
      <c r="DI736" s="76"/>
      <c r="DJ736" s="76"/>
      <c r="DK736" s="76"/>
      <c r="DL736" s="76"/>
      <c r="DM736" s="76"/>
      <c r="DN736" s="76"/>
      <c r="DO736" s="76"/>
      <c r="DP736" s="76"/>
      <c r="DQ736" s="76"/>
      <c r="DR736" s="76"/>
      <c r="DS736" s="76"/>
      <c r="DT736" s="76"/>
      <c r="DU736" s="76"/>
      <c r="DV736" s="76"/>
      <c r="DW736" s="76"/>
      <c r="DX736" s="76"/>
      <c r="DY736" s="76"/>
      <c r="DZ736" s="76"/>
      <c r="EA736" s="76"/>
      <c r="EB736" s="76"/>
      <c r="EC736" s="76"/>
      <c r="ED736" s="76"/>
      <c r="EE736" s="76"/>
      <c r="EF736" s="76"/>
      <c r="EG736" s="76"/>
      <c r="EH736" s="76"/>
      <c r="EI736" s="76"/>
      <c r="EJ736" s="76"/>
      <c r="EK736" s="76"/>
      <c r="EL736" s="76"/>
      <c r="EM736" s="76"/>
      <c r="EN736" s="76"/>
      <c r="EO736" s="76"/>
      <c r="EP736" s="76"/>
      <c r="EQ736" s="76"/>
      <c r="ER736" s="76"/>
      <c r="ES736" s="76"/>
      <c r="ET736" s="76"/>
      <c r="EU736" s="76"/>
      <c r="EV736" s="76"/>
      <c r="EW736" s="76"/>
      <c r="EX736" s="76"/>
      <c r="EY736" s="76"/>
      <c r="EZ736" s="76"/>
      <c r="FA736" s="76"/>
      <c r="FB736" s="76"/>
      <c r="FC736" s="76"/>
      <c r="FD736" s="76"/>
      <c r="FE736" s="76"/>
      <c r="FF736" s="76"/>
      <c r="FG736" s="76"/>
      <c r="FH736" s="76"/>
      <c r="FI736" s="76"/>
      <c r="FJ736" s="76"/>
      <c r="FK736" s="76"/>
      <c r="FL736" s="76"/>
      <c r="FM736" s="76"/>
      <c r="FN736" s="76"/>
      <c r="FO736" s="76"/>
      <c r="FP736" s="76"/>
      <c r="FQ736" s="76"/>
      <c r="FR736" s="76"/>
      <c r="FS736" s="76"/>
      <c r="FT736" s="76"/>
      <c r="FU736" s="76"/>
      <c r="FV736" s="76"/>
      <c r="FW736" s="76"/>
      <c r="FX736" s="76"/>
      <c r="FY736" s="76"/>
      <c r="FZ736" s="76"/>
      <c r="GA736" s="76"/>
      <c r="GB736" s="76"/>
      <c r="GC736" s="76"/>
      <c r="GD736" s="76"/>
      <c r="GE736" s="76"/>
      <c r="GF736" s="76"/>
      <c r="GG736" s="76"/>
      <c r="GH736" s="76"/>
      <c r="GI736" s="76"/>
      <c r="GJ736" s="76"/>
      <c r="GK736" s="76"/>
      <c r="GL736" s="76"/>
      <c r="GM736" s="76"/>
      <c r="GN736" s="76"/>
      <c r="GO736" s="76"/>
      <c r="GP736" s="76"/>
      <c r="GQ736" s="76"/>
      <c r="GR736" s="76"/>
      <c r="GS736" s="76"/>
      <c r="GT736" s="76"/>
      <c r="GU736" s="76"/>
      <c r="GV736" s="76"/>
    </row>
    <row r="737" spans="2:204" s="156" customFormat="1" ht="18.75">
      <c r="B737" s="169">
        <v>730</v>
      </c>
      <c r="C737" s="356">
        <v>44378</v>
      </c>
      <c r="D737" s="354" t="s">
        <v>959</v>
      </c>
      <c r="E737" s="354"/>
      <c r="F737" s="406">
        <v>44405</v>
      </c>
      <c r="G737" s="192">
        <v>3</v>
      </c>
      <c r="H737" s="198" t="s">
        <v>1249</v>
      </c>
      <c r="I737" s="198" t="s">
        <v>346</v>
      </c>
      <c r="J737" s="199" t="s">
        <v>216</v>
      </c>
      <c r="K737" s="199" t="s">
        <v>1444</v>
      </c>
      <c r="L737" s="224">
        <v>1.48</v>
      </c>
      <c r="M737" s="243">
        <v>0.25</v>
      </c>
      <c r="N737" s="236">
        <f t="shared" si="43"/>
        <v>1.23</v>
      </c>
      <c r="O737" s="200">
        <v>44116</v>
      </c>
      <c r="P737" s="201">
        <v>9.6333333333333329</v>
      </c>
      <c r="Q737" s="337" t="s">
        <v>1282</v>
      </c>
      <c r="R737" s="198" t="s">
        <v>53</v>
      </c>
      <c r="S737" s="198" t="s">
        <v>84</v>
      </c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  <c r="AF737" s="76"/>
      <c r="AG737" s="76"/>
      <c r="AH737" s="76"/>
      <c r="AI737" s="76"/>
      <c r="AJ737" s="76"/>
      <c r="AK737" s="76"/>
      <c r="AL737" s="76"/>
      <c r="AM737" s="76"/>
      <c r="AN737" s="76"/>
      <c r="AO737" s="76"/>
      <c r="AP737" s="76"/>
      <c r="AQ737" s="76"/>
      <c r="AR737" s="76"/>
      <c r="AS737" s="76"/>
      <c r="AT737" s="76"/>
      <c r="AU737" s="76"/>
      <c r="AV737" s="76"/>
      <c r="AW737" s="76"/>
      <c r="AX737" s="76"/>
      <c r="AY737" s="76"/>
      <c r="AZ737" s="76"/>
      <c r="BA737" s="76"/>
      <c r="BB737" s="76"/>
      <c r="BC737" s="76"/>
      <c r="BD737" s="76"/>
      <c r="BE737" s="76"/>
      <c r="BF737" s="76"/>
      <c r="BG737" s="76"/>
      <c r="BH737" s="76"/>
      <c r="BI737" s="76"/>
      <c r="BJ737" s="76"/>
      <c r="BK737" s="76"/>
      <c r="BL737" s="76"/>
      <c r="BM737" s="76"/>
      <c r="BN737" s="76"/>
      <c r="BO737" s="76"/>
      <c r="BP737" s="76"/>
      <c r="BQ737" s="76"/>
      <c r="BR737" s="76"/>
      <c r="BS737" s="76"/>
      <c r="BT737" s="76"/>
      <c r="BU737" s="76"/>
      <c r="BV737" s="76"/>
      <c r="BW737" s="76"/>
      <c r="BX737" s="76"/>
      <c r="BY737" s="76"/>
      <c r="BZ737" s="76"/>
      <c r="CA737" s="76"/>
      <c r="CB737" s="76"/>
      <c r="CC737" s="76"/>
      <c r="CD737" s="76"/>
      <c r="CE737" s="76"/>
      <c r="CF737" s="76"/>
      <c r="CG737" s="76"/>
      <c r="CH737" s="76"/>
      <c r="CI737" s="76"/>
      <c r="CJ737" s="76"/>
      <c r="CK737" s="76"/>
      <c r="CL737" s="76"/>
      <c r="CM737" s="76"/>
      <c r="CN737" s="76"/>
      <c r="CO737" s="76"/>
      <c r="CP737" s="76"/>
      <c r="CQ737" s="76"/>
      <c r="CR737" s="76"/>
      <c r="CS737" s="76"/>
      <c r="CT737" s="76"/>
      <c r="CU737" s="76"/>
      <c r="CV737" s="76"/>
      <c r="CW737" s="76"/>
      <c r="CX737" s="76"/>
      <c r="CY737" s="76"/>
      <c r="CZ737" s="76"/>
      <c r="DA737" s="76"/>
      <c r="DB737" s="76"/>
      <c r="DC737" s="76"/>
      <c r="DD737" s="76"/>
      <c r="DE737" s="76"/>
      <c r="DF737" s="76"/>
      <c r="DG737" s="76"/>
      <c r="DH737" s="76"/>
      <c r="DI737" s="76"/>
      <c r="DJ737" s="76"/>
      <c r="DK737" s="76"/>
      <c r="DL737" s="76"/>
      <c r="DM737" s="76"/>
      <c r="DN737" s="76"/>
      <c r="DO737" s="76"/>
      <c r="DP737" s="76"/>
      <c r="DQ737" s="76"/>
      <c r="DR737" s="76"/>
      <c r="DS737" s="76"/>
      <c r="DT737" s="76"/>
      <c r="DU737" s="76"/>
      <c r="DV737" s="76"/>
      <c r="DW737" s="76"/>
      <c r="DX737" s="76"/>
      <c r="DY737" s="76"/>
      <c r="DZ737" s="76"/>
      <c r="EA737" s="76"/>
      <c r="EB737" s="76"/>
      <c r="EC737" s="76"/>
      <c r="ED737" s="76"/>
      <c r="EE737" s="76"/>
      <c r="EF737" s="76"/>
      <c r="EG737" s="76"/>
      <c r="EH737" s="76"/>
      <c r="EI737" s="76"/>
      <c r="EJ737" s="76"/>
      <c r="EK737" s="76"/>
      <c r="EL737" s="76"/>
      <c r="EM737" s="76"/>
      <c r="EN737" s="76"/>
      <c r="EO737" s="76"/>
      <c r="EP737" s="76"/>
      <c r="EQ737" s="76"/>
      <c r="ER737" s="76"/>
      <c r="ES737" s="76"/>
      <c r="ET737" s="76"/>
      <c r="EU737" s="76"/>
      <c r="EV737" s="76"/>
      <c r="EW737" s="76"/>
      <c r="EX737" s="76"/>
      <c r="EY737" s="76"/>
      <c r="EZ737" s="76"/>
      <c r="FA737" s="76"/>
      <c r="FB737" s="76"/>
      <c r="FC737" s="76"/>
      <c r="FD737" s="76"/>
      <c r="FE737" s="76"/>
      <c r="FF737" s="76"/>
      <c r="FG737" s="76"/>
      <c r="FH737" s="76"/>
      <c r="FI737" s="76"/>
      <c r="FJ737" s="76"/>
      <c r="FK737" s="76"/>
      <c r="FL737" s="76"/>
      <c r="FM737" s="76"/>
      <c r="FN737" s="76"/>
      <c r="FO737" s="76"/>
      <c r="FP737" s="76"/>
      <c r="FQ737" s="76"/>
      <c r="FR737" s="76"/>
      <c r="FS737" s="76"/>
      <c r="FT737" s="76"/>
      <c r="FU737" s="76"/>
      <c r="FV737" s="76"/>
      <c r="FW737" s="76"/>
      <c r="FX737" s="76"/>
      <c r="FY737" s="76"/>
      <c r="FZ737" s="76"/>
      <c r="GA737" s="76"/>
      <c r="GB737" s="76"/>
      <c r="GC737" s="76"/>
      <c r="GD737" s="76"/>
      <c r="GE737" s="76"/>
      <c r="GF737" s="76"/>
      <c r="GG737" s="76"/>
      <c r="GH737" s="76"/>
      <c r="GI737" s="76"/>
      <c r="GJ737" s="76"/>
      <c r="GK737" s="76"/>
      <c r="GL737" s="76"/>
      <c r="GM737" s="76"/>
      <c r="GN737" s="76"/>
      <c r="GO737" s="76"/>
      <c r="GP737" s="76"/>
      <c r="GQ737" s="76"/>
      <c r="GR737" s="76"/>
      <c r="GS737" s="76"/>
      <c r="GT737" s="76"/>
      <c r="GU737" s="76"/>
      <c r="GV737" s="76"/>
    </row>
    <row r="738" spans="2:204" s="156" customFormat="1" ht="18.75">
      <c r="B738" s="169">
        <v>731</v>
      </c>
      <c r="C738" s="356">
        <v>44378</v>
      </c>
      <c r="D738" s="354" t="s">
        <v>959</v>
      </c>
      <c r="E738" s="354"/>
      <c r="F738" s="406">
        <v>44405</v>
      </c>
      <c r="G738" s="192">
        <v>3</v>
      </c>
      <c r="H738" s="198" t="s">
        <v>1018</v>
      </c>
      <c r="I738" s="198" t="s">
        <v>883</v>
      </c>
      <c r="J738" s="199" t="s">
        <v>950</v>
      </c>
      <c r="K738" s="199" t="s">
        <v>1151</v>
      </c>
      <c r="L738" s="224">
        <v>3.95</v>
      </c>
      <c r="M738" s="243">
        <v>0.5</v>
      </c>
      <c r="N738" s="236">
        <f t="shared" si="43"/>
        <v>3.45</v>
      </c>
      <c r="O738" s="200">
        <v>44096</v>
      </c>
      <c r="P738" s="201">
        <v>10.3</v>
      </c>
      <c r="Q738" s="337" t="s">
        <v>1282</v>
      </c>
      <c r="R738" s="198" t="s">
        <v>52</v>
      </c>
      <c r="S738" s="198" t="s">
        <v>56</v>
      </c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  <c r="AF738" s="76"/>
      <c r="AG738" s="76"/>
      <c r="AH738" s="76"/>
      <c r="AI738" s="76"/>
      <c r="AJ738" s="76"/>
      <c r="AK738" s="76"/>
      <c r="AL738" s="76"/>
      <c r="AM738" s="76"/>
      <c r="AN738" s="76"/>
      <c r="AO738" s="76"/>
      <c r="AP738" s="76"/>
      <c r="AQ738" s="76"/>
      <c r="AR738" s="76"/>
      <c r="AS738" s="76"/>
      <c r="AT738" s="76"/>
      <c r="AU738" s="76"/>
      <c r="AV738" s="76"/>
      <c r="AW738" s="76"/>
      <c r="AX738" s="76"/>
      <c r="AY738" s="76"/>
      <c r="AZ738" s="76"/>
      <c r="BA738" s="76"/>
      <c r="BB738" s="76"/>
      <c r="BC738" s="76"/>
      <c r="BD738" s="76"/>
      <c r="BE738" s="76"/>
      <c r="BF738" s="76"/>
      <c r="BG738" s="76"/>
      <c r="BH738" s="76"/>
      <c r="BI738" s="76"/>
      <c r="BJ738" s="76"/>
      <c r="BK738" s="76"/>
      <c r="BL738" s="76"/>
      <c r="BM738" s="76"/>
      <c r="BN738" s="76"/>
      <c r="BO738" s="76"/>
      <c r="BP738" s="76"/>
      <c r="BQ738" s="76"/>
      <c r="BR738" s="76"/>
      <c r="BS738" s="76"/>
      <c r="BT738" s="76"/>
      <c r="BU738" s="76"/>
      <c r="BV738" s="76"/>
      <c r="BW738" s="76"/>
      <c r="BX738" s="76"/>
      <c r="BY738" s="76"/>
      <c r="BZ738" s="76"/>
      <c r="CA738" s="76"/>
      <c r="CB738" s="76"/>
      <c r="CC738" s="76"/>
      <c r="CD738" s="76"/>
      <c r="CE738" s="76"/>
      <c r="CF738" s="76"/>
      <c r="CG738" s="76"/>
      <c r="CH738" s="76"/>
      <c r="CI738" s="76"/>
      <c r="CJ738" s="76"/>
      <c r="CK738" s="76"/>
      <c r="CL738" s="76"/>
      <c r="CM738" s="76"/>
      <c r="CN738" s="76"/>
      <c r="CO738" s="76"/>
      <c r="CP738" s="76"/>
      <c r="CQ738" s="76"/>
      <c r="CR738" s="76"/>
      <c r="CS738" s="76"/>
      <c r="CT738" s="76"/>
      <c r="CU738" s="76"/>
      <c r="CV738" s="76"/>
      <c r="CW738" s="76"/>
      <c r="CX738" s="76"/>
      <c r="CY738" s="76"/>
      <c r="CZ738" s="76"/>
      <c r="DA738" s="76"/>
      <c r="DB738" s="76"/>
      <c r="DC738" s="76"/>
      <c r="DD738" s="76"/>
      <c r="DE738" s="76"/>
      <c r="DF738" s="76"/>
      <c r="DG738" s="76"/>
      <c r="DH738" s="76"/>
      <c r="DI738" s="76"/>
      <c r="DJ738" s="76"/>
      <c r="DK738" s="76"/>
      <c r="DL738" s="76"/>
      <c r="DM738" s="76"/>
      <c r="DN738" s="76"/>
      <c r="DO738" s="76"/>
      <c r="DP738" s="76"/>
      <c r="DQ738" s="76"/>
      <c r="DR738" s="76"/>
      <c r="DS738" s="76"/>
      <c r="DT738" s="76"/>
      <c r="DU738" s="76"/>
      <c r="DV738" s="76"/>
      <c r="DW738" s="76"/>
      <c r="DX738" s="76"/>
      <c r="DY738" s="76"/>
      <c r="DZ738" s="76"/>
      <c r="EA738" s="76"/>
      <c r="EB738" s="76"/>
      <c r="EC738" s="76"/>
      <c r="ED738" s="76"/>
      <c r="EE738" s="76"/>
      <c r="EF738" s="76"/>
      <c r="EG738" s="76"/>
      <c r="EH738" s="76"/>
      <c r="EI738" s="76"/>
      <c r="EJ738" s="76"/>
      <c r="EK738" s="76"/>
      <c r="EL738" s="76"/>
      <c r="EM738" s="76"/>
      <c r="EN738" s="76"/>
      <c r="EO738" s="76"/>
      <c r="EP738" s="76"/>
      <c r="EQ738" s="76"/>
      <c r="ER738" s="76"/>
      <c r="ES738" s="76"/>
      <c r="ET738" s="76"/>
      <c r="EU738" s="76"/>
      <c r="EV738" s="76"/>
      <c r="EW738" s="76"/>
      <c r="EX738" s="76"/>
      <c r="EY738" s="76"/>
      <c r="EZ738" s="76"/>
      <c r="FA738" s="76"/>
      <c r="FB738" s="76"/>
      <c r="FC738" s="76"/>
      <c r="FD738" s="76"/>
      <c r="FE738" s="76"/>
      <c r="FF738" s="76"/>
      <c r="FG738" s="76"/>
      <c r="FH738" s="76"/>
      <c r="FI738" s="76"/>
      <c r="FJ738" s="76"/>
      <c r="FK738" s="76"/>
      <c r="FL738" s="76"/>
      <c r="FM738" s="76"/>
      <c r="FN738" s="76"/>
      <c r="FO738" s="76"/>
      <c r="FP738" s="76"/>
      <c r="FQ738" s="76"/>
      <c r="FR738" s="76"/>
      <c r="FS738" s="76"/>
      <c r="FT738" s="76"/>
      <c r="FU738" s="76"/>
      <c r="FV738" s="76"/>
      <c r="FW738" s="76"/>
      <c r="FX738" s="76"/>
      <c r="FY738" s="76"/>
      <c r="FZ738" s="76"/>
      <c r="GA738" s="76"/>
      <c r="GB738" s="76"/>
      <c r="GC738" s="76"/>
      <c r="GD738" s="76"/>
      <c r="GE738" s="76"/>
      <c r="GF738" s="76"/>
      <c r="GG738" s="76"/>
      <c r="GH738" s="76"/>
      <c r="GI738" s="76"/>
      <c r="GJ738" s="76"/>
      <c r="GK738" s="76"/>
      <c r="GL738" s="76"/>
      <c r="GM738" s="76"/>
      <c r="GN738" s="76"/>
      <c r="GO738" s="76"/>
      <c r="GP738" s="76"/>
      <c r="GQ738" s="76"/>
      <c r="GR738" s="76"/>
      <c r="GS738" s="76"/>
      <c r="GT738" s="76"/>
      <c r="GU738" s="76"/>
      <c r="GV738" s="76"/>
    </row>
    <row r="739" spans="2:204" s="156" customFormat="1" ht="18.75">
      <c r="B739" s="169">
        <v>732</v>
      </c>
      <c r="C739" s="356">
        <v>44378</v>
      </c>
      <c r="D739" s="354" t="s">
        <v>958</v>
      </c>
      <c r="E739" s="354"/>
      <c r="F739" s="406">
        <v>44406</v>
      </c>
      <c r="G739" s="192">
        <v>3</v>
      </c>
      <c r="H739" s="198" t="s">
        <v>146</v>
      </c>
      <c r="I739" s="198" t="s">
        <v>147</v>
      </c>
      <c r="J739" s="199" t="s">
        <v>671</v>
      </c>
      <c r="K739" s="199" t="s">
        <v>1299</v>
      </c>
      <c r="L739" s="224">
        <v>6.44</v>
      </c>
      <c r="M739" s="224">
        <v>1</v>
      </c>
      <c r="N739" s="236">
        <f t="shared" si="43"/>
        <v>5.44</v>
      </c>
      <c r="O739" s="200">
        <v>44082</v>
      </c>
      <c r="P739" s="201">
        <v>10.8</v>
      </c>
      <c r="Q739" s="337" t="s">
        <v>1282</v>
      </c>
      <c r="R739" s="198" t="s">
        <v>53</v>
      </c>
      <c r="S739" s="198" t="s">
        <v>84</v>
      </c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  <c r="AF739" s="76"/>
      <c r="AG739" s="76"/>
      <c r="AH739" s="76"/>
      <c r="AI739" s="76"/>
      <c r="AJ739" s="76"/>
      <c r="AK739" s="76"/>
      <c r="AL739" s="76"/>
      <c r="AM739" s="76"/>
      <c r="AN739" s="76"/>
      <c r="AO739" s="76"/>
      <c r="AP739" s="76"/>
      <c r="AQ739" s="76"/>
      <c r="AR739" s="76"/>
      <c r="AS739" s="76"/>
      <c r="AT739" s="76"/>
      <c r="AU739" s="76"/>
      <c r="AV739" s="76"/>
      <c r="AW739" s="76"/>
      <c r="AX739" s="76"/>
      <c r="AY739" s="76"/>
      <c r="AZ739" s="76"/>
      <c r="BA739" s="76"/>
      <c r="BB739" s="76"/>
      <c r="BC739" s="76"/>
      <c r="BD739" s="76"/>
      <c r="BE739" s="76"/>
      <c r="BF739" s="76"/>
      <c r="BG739" s="76"/>
      <c r="BH739" s="76"/>
      <c r="BI739" s="76"/>
      <c r="BJ739" s="76"/>
      <c r="BK739" s="76"/>
      <c r="BL739" s="76"/>
      <c r="BM739" s="76"/>
      <c r="BN739" s="76"/>
      <c r="BO739" s="76"/>
      <c r="BP739" s="76"/>
      <c r="BQ739" s="76"/>
      <c r="BR739" s="76"/>
      <c r="BS739" s="76"/>
      <c r="BT739" s="76"/>
      <c r="BU739" s="76"/>
      <c r="BV739" s="76"/>
      <c r="BW739" s="76"/>
      <c r="BX739" s="76"/>
      <c r="BY739" s="76"/>
      <c r="BZ739" s="76"/>
      <c r="CA739" s="76"/>
      <c r="CB739" s="76"/>
      <c r="CC739" s="76"/>
      <c r="CD739" s="76"/>
      <c r="CE739" s="76"/>
      <c r="CF739" s="76"/>
      <c r="CG739" s="76"/>
      <c r="CH739" s="76"/>
      <c r="CI739" s="76"/>
      <c r="CJ739" s="76"/>
      <c r="CK739" s="76"/>
      <c r="CL739" s="76"/>
      <c r="CM739" s="76"/>
      <c r="CN739" s="76"/>
      <c r="CO739" s="76"/>
      <c r="CP739" s="76"/>
      <c r="CQ739" s="76"/>
      <c r="CR739" s="76"/>
      <c r="CS739" s="76"/>
      <c r="CT739" s="76"/>
      <c r="CU739" s="76"/>
      <c r="CV739" s="76"/>
      <c r="CW739" s="76"/>
      <c r="CX739" s="76"/>
      <c r="CY739" s="76"/>
      <c r="CZ739" s="76"/>
      <c r="DA739" s="76"/>
      <c r="DB739" s="76"/>
      <c r="DC739" s="76"/>
      <c r="DD739" s="76"/>
      <c r="DE739" s="76"/>
      <c r="DF739" s="76"/>
      <c r="DG739" s="76"/>
      <c r="DH739" s="76"/>
      <c r="DI739" s="76"/>
      <c r="DJ739" s="76"/>
      <c r="DK739" s="76"/>
      <c r="DL739" s="76"/>
      <c r="DM739" s="76"/>
      <c r="DN739" s="76"/>
      <c r="DO739" s="76"/>
      <c r="DP739" s="76"/>
      <c r="DQ739" s="76"/>
      <c r="DR739" s="76"/>
      <c r="DS739" s="76"/>
      <c r="DT739" s="76"/>
      <c r="DU739" s="76"/>
      <c r="DV739" s="76"/>
      <c r="DW739" s="76"/>
      <c r="DX739" s="76"/>
      <c r="DY739" s="76"/>
      <c r="DZ739" s="76"/>
      <c r="EA739" s="76"/>
      <c r="EB739" s="76"/>
      <c r="EC739" s="76"/>
      <c r="ED739" s="76"/>
      <c r="EE739" s="76"/>
      <c r="EF739" s="76"/>
      <c r="EG739" s="76"/>
      <c r="EH739" s="76"/>
      <c r="EI739" s="76"/>
      <c r="EJ739" s="76"/>
      <c r="EK739" s="76"/>
      <c r="EL739" s="76"/>
      <c r="EM739" s="76"/>
      <c r="EN739" s="76"/>
      <c r="EO739" s="76"/>
      <c r="EP739" s="76"/>
      <c r="EQ739" s="76"/>
      <c r="ER739" s="76"/>
      <c r="ES739" s="76"/>
      <c r="ET739" s="76"/>
      <c r="EU739" s="76"/>
      <c r="EV739" s="76"/>
      <c r="EW739" s="76"/>
      <c r="EX739" s="76"/>
      <c r="EY739" s="76"/>
      <c r="EZ739" s="76"/>
      <c r="FA739" s="76"/>
      <c r="FB739" s="76"/>
      <c r="FC739" s="76"/>
      <c r="FD739" s="76"/>
      <c r="FE739" s="76"/>
      <c r="FF739" s="76"/>
      <c r="FG739" s="76"/>
      <c r="FH739" s="76"/>
      <c r="FI739" s="76"/>
      <c r="FJ739" s="76"/>
      <c r="FK739" s="76"/>
      <c r="FL739" s="76"/>
      <c r="FM739" s="76"/>
      <c r="FN739" s="76"/>
      <c r="FO739" s="76"/>
      <c r="FP739" s="76"/>
      <c r="FQ739" s="76"/>
      <c r="FR739" s="76"/>
      <c r="FS739" s="76"/>
      <c r="FT739" s="76"/>
      <c r="FU739" s="76"/>
      <c r="FV739" s="76"/>
      <c r="FW739" s="76"/>
      <c r="FX739" s="76"/>
      <c r="FY739" s="76"/>
      <c r="FZ739" s="76"/>
      <c r="GA739" s="76"/>
      <c r="GB739" s="76"/>
      <c r="GC739" s="76"/>
      <c r="GD739" s="76"/>
      <c r="GE739" s="76"/>
      <c r="GF739" s="76"/>
      <c r="GG739" s="76"/>
      <c r="GH739" s="76"/>
      <c r="GI739" s="76"/>
      <c r="GJ739" s="76"/>
      <c r="GK739" s="76"/>
      <c r="GL739" s="76"/>
      <c r="GM739" s="76"/>
      <c r="GN739" s="76"/>
      <c r="GO739" s="76"/>
      <c r="GP739" s="76"/>
      <c r="GQ739" s="76"/>
      <c r="GR739" s="76"/>
      <c r="GS739" s="76"/>
      <c r="GT739" s="76"/>
      <c r="GU739" s="76"/>
      <c r="GV739" s="76"/>
    </row>
    <row r="740" spans="2:204" s="156" customFormat="1" ht="18.75">
      <c r="B740" s="169">
        <v>733</v>
      </c>
      <c r="C740" s="356">
        <v>44409</v>
      </c>
      <c r="D740" s="354" t="s">
        <v>953</v>
      </c>
      <c r="E740" s="354"/>
      <c r="F740" s="406">
        <v>44409</v>
      </c>
      <c r="G740" s="6">
        <v>1</v>
      </c>
      <c r="H740" s="18" t="s">
        <v>623</v>
      </c>
      <c r="I740" s="18" t="s">
        <v>1447</v>
      </c>
      <c r="J740" s="17" t="s">
        <v>421</v>
      </c>
      <c r="K740" s="203" t="s">
        <v>1448</v>
      </c>
      <c r="L740" s="225">
        <v>4.6100000000000003</v>
      </c>
      <c r="M740" s="225">
        <v>0.05</v>
      </c>
      <c r="N740" s="236">
        <f t="shared" si="43"/>
        <v>4.5600000000000005</v>
      </c>
      <c r="O740" s="17">
        <v>44077</v>
      </c>
      <c r="P740" s="33">
        <v>11.066666666666666</v>
      </c>
      <c r="Q740" s="337" t="s">
        <v>1282</v>
      </c>
      <c r="R740" s="17" t="s">
        <v>52</v>
      </c>
      <c r="S740" s="17" t="s">
        <v>811</v>
      </c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  <c r="AF740" s="76"/>
      <c r="AG740" s="76"/>
      <c r="AH740" s="76"/>
      <c r="AI740" s="76"/>
      <c r="AJ740" s="76"/>
      <c r="AK740" s="76"/>
      <c r="AL740" s="76"/>
      <c r="AM740" s="76"/>
      <c r="AN740" s="76"/>
      <c r="AO740" s="76"/>
      <c r="AP740" s="76"/>
      <c r="AQ740" s="76"/>
      <c r="AR740" s="76"/>
      <c r="AS740" s="76"/>
      <c r="AT740" s="76"/>
      <c r="AU740" s="76"/>
      <c r="AV740" s="76"/>
      <c r="AW740" s="76"/>
      <c r="AX740" s="76"/>
      <c r="AY740" s="76"/>
      <c r="AZ740" s="76"/>
      <c r="BA740" s="76"/>
      <c r="BB740" s="76"/>
      <c r="BC740" s="76"/>
      <c r="BD740" s="76"/>
      <c r="BE740" s="76"/>
      <c r="BF740" s="76"/>
      <c r="BG740" s="76"/>
      <c r="BH740" s="76"/>
      <c r="BI740" s="76"/>
      <c r="BJ740" s="76"/>
      <c r="BK740" s="76"/>
      <c r="BL740" s="76"/>
      <c r="BM740" s="76"/>
      <c r="BN740" s="76"/>
      <c r="BO740" s="76"/>
      <c r="BP740" s="76"/>
      <c r="BQ740" s="76"/>
      <c r="BR740" s="76"/>
      <c r="BS740" s="76"/>
      <c r="BT740" s="76"/>
      <c r="BU740" s="76"/>
      <c r="BV740" s="76"/>
      <c r="BW740" s="76"/>
      <c r="BX740" s="76"/>
      <c r="BY740" s="76"/>
      <c r="BZ740" s="76"/>
      <c r="CA740" s="76"/>
      <c r="CB740" s="76"/>
      <c r="CC740" s="76"/>
      <c r="CD740" s="76"/>
      <c r="CE740" s="76"/>
      <c r="CF740" s="76"/>
      <c r="CG740" s="76"/>
      <c r="CH740" s="76"/>
      <c r="CI740" s="76"/>
      <c r="CJ740" s="76"/>
      <c r="CK740" s="76"/>
      <c r="CL740" s="76"/>
      <c r="CM740" s="76"/>
      <c r="CN740" s="76"/>
      <c r="CO740" s="76"/>
      <c r="CP740" s="76"/>
      <c r="CQ740" s="76"/>
      <c r="CR740" s="76"/>
      <c r="CS740" s="76"/>
      <c r="CT740" s="76"/>
      <c r="CU740" s="76"/>
      <c r="CV740" s="76"/>
      <c r="CW740" s="76"/>
      <c r="CX740" s="76"/>
      <c r="CY740" s="76"/>
      <c r="CZ740" s="76"/>
      <c r="DA740" s="76"/>
      <c r="DB740" s="76"/>
      <c r="DC740" s="76"/>
      <c r="DD740" s="76"/>
      <c r="DE740" s="76"/>
      <c r="DF740" s="76"/>
      <c r="DG740" s="76"/>
      <c r="DH740" s="76"/>
      <c r="DI740" s="76"/>
      <c r="DJ740" s="76"/>
      <c r="DK740" s="76"/>
      <c r="DL740" s="76"/>
      <c r="DM740" s="76"/>
      <c r="DN740" s="76"/>
      <c r="DO740" s="76"/>
      <c r="DP740" s="76"/>
      <c r="DQ740" s="76"/>
      <c r="DR740" s="76"/>
      <c r="DS740" s="76"/>
      <c r="DT740" s="76"/>
      <c r="DU740" s="76"/>
      <c r="DV740" s="76"/>
      <c r="DW740" s="76"/>
      <c r="DX740" s="76"/>
      <c r="DY740" s="76"/>
      <c r="DZ740" s="76"/>
      <c r="EA740" s="76"/>
      <c r="EB740" s="76"/>
      <c r="EC740" s="76"/>
      <c r="ED740" s="76"/>
      <c r="EE740" s="76"/>
      <c r="EF740" s="76"/>
      <c r="EG740" s="76"/>
      <c r="EH740" s="76"/>
      <c r="EI740" s="76"/>
      <c r="EJ740" s="76"/>
      <c r="EK740" s="76"/>
      <c r="EL740" s="76"/>
      <c r="EM740" s="76"/>
      <c r="EN740" s="76"/>
      <c r="EO740" s="76"/>
      <c r="EP740" s="76"/>
      <c r="EQ740" s="76"/>
      <c r="ER740" s="76"/>
      <c r="ES740" s="76"/>
      <c r="ET740" s="76"/>
      <c r="EU740" s="76"/>
      <c r="EV740" s="76"/>
      <c r="EW740" s="76"/>
      <c r="EX740" s="76"/>
      <c r="EY740" s="76"/>
      <c r="EZ740" s="76"/>
      <c r="FA740" s="76"/>
      <c r="FB740" s="76"/>
      <c r="FC740" s="76"/>
      <c r="FD740" s="76"/>
      <c r="FE740" s="76"/>
      <c r="FF740" s="76"/>
      <c r="FG740" s="76"/>
      <c r="FH740" s="76"/>
      <c r="FI740" s="76"/>
      <c r="FJ740" s="76"/>
      <c r="FK740" s="76"/>
      <c r="FL740" s="76"/>
      <c r="FM740" s="76"/>
      <c r="FN740" s="76"/>
      <c r="FO740" s="76"/>
      <c r="FP740" s="76"/>
      <c r="FQ740" s="76"/>
      <c r="FR740" s="76"/>
      <c r="FS740" s="76"/>
      <c r="FT740" s="76"/>
      <c r="FU740" s="76"/>
      <c r="FV740" s="76"/>
      <c r="FW740" s="76"/>
      <c r="FX740" s="76"/>
      <c r="FY740" s="76"/>
      <c r="FZ740" s="76"/>
      <c r="GA740" s="76"/>
      <c r="GB740" s="76"/>
      <c r="GC740" s="76"/>
      <c r="GD740" s="76"/>
      <c r="GE740" s="76"/>
      <c r="GF740" s="76"/>
      <c r="GG740" s="76"/>
      <c r="GH740" s="76"/>
      <c r="GI740" s="76"/>
      <c r="GJ740" s="76"/>
      <c r="GK740" s="76"/>
      <c r="GL740" s="76"/>
      <c r="GM740" s="76"/>
      <c r="GN740" s="76"/>
      <c r="GO740" s="76"/>
      <c r="GP740" s="76"/>
      <c r="GQ740" s="76"/>
      <c r="GR740" s="76"/>
      <c r="GS740" s="76"/>
      <c r="GT740" s="76"/>
      <c r="GU740" s="76"/>
      <c r="GV740" s="76"/>
    </row>
    <row r="741" spans="2:204" s="156" customFormat="1" ht="18.75">
      <c r="B741" s="169">
        <v>734</v>
      </c>
      <c r="C741" s="356">
        <v>44409</v>
      </c>
      <c r="D741" s="354" t="s">
        <v>953</v>
      </c>
      <c r="E741" s="354"/>
      <c r="F741" s="406">
        <v>44409</v>
      </c>
      <c r="G741" s="6">
        <v>1</v>
      </c>
      <c r="H741" s="206" t="s">
        <v>623</v>
      </c>
      <c r="I741" s="206" t="s">
        <v>1447</v>
      </c>
      <c r="J741" s="200" t="s">
        <v>741</v>
      </c>
      <c r="K741" s="207" t="s">
        <v>1449</v>
      </c>
      <c r="L741" s="224">
        <v>0.62</v>
      </c>
      <c r="M741" s="224">
        <v>0.62</v>
      </c>
      <c r="N741" s="236">
        <f t="shared" si="43"/>
        <v>0</v>
      </c>
      <c r="O741" s="200">
        <v>44095</v>
      </c>
      <c r="P741" s="201">
        <v>10.466666666666667</v>
      </c>
      <c r="Q741" s="337" t="s">
        <v>1282</v>
      </c>
      <c r="R741" s="200" t="s">
        <v>1211</v>
      </c>
      <c r="S741" s="200" t="s">
        <v>109</v>
      </c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  <c r="AF741" s="76"/>
      <c r="AG741" s="76"/>
      <c r="AH741" s="76"/>
      <c r="AI741" s="76"/>
      <c r="AJ741" s="76"/>
      <c r="AK741" s="76"/>
      <c r="AL741" s="76"/>
      <c r="AM741" s="76"/>
      <c r="AN741" s="76"/>
      <c r="AO741" s="76"/>
      <c r="AP741" s="76"/>
      <c r="AQ741" s="76"/>
      <c r="AR741" s="76"/>
      <c r="AS741" s="76"/>
      <c r="AT741" s="76"/>
      <c r="AU741" s="76"/>
      <c r="AV741" s="76"/>
      <c r="AW741" s="76"/>
      <c r="AX741" s="76"/>
      <c r="AY741" s="76"/>
      <c r="AZ741" s="76"/>
      <c r="BA741" s="76"/>
      <c r="BB741" s="76"/>
      <c r="BC741" s="76"/>
      <c r="BD741" s="76"/>
      <c r="BE741" s="76"/>
      <c r="BF741" s="76"/>
      <c r="BG741" s="76"/>
      <c r="BH741" s="76"/>
      <c r="BI741" s="76"/>
      <c r="BJ741" s="76"/>
      <c r="BK741" s="76"/>
      <c r="BL741" s="76"/>
      <c r="BM741" s="76"/>
      <c r="BN741" s="76"/>
      <c r="BO741" s="76"/>
      <c r="BP741" s="76"/>
      <c r="BQ741" s="76"/>
      <c r="BR741" s="76"/>
      <c r="BS741" s="76"/>
      <c r="BT741" s="76"/>
      <c r="BU741" s="76"/>
      <c r="BV741" s="76"/>
      <c r="BW741" s="76"/>
      <c r="BX741" s="76"/>
      <c r="BY741" s="76"/>
      <c r="BZ741" s="76"/>
      <c r="CA741" s="76"/>
      <c r="CB741" s="76"/>
      <c r="CC741" s="76"/>
      <c r="CD741" s="76"/>
      <c r="CE741" s="76"/>
      <c r="CF741" s="76"/>
      <c r="CG741" s="76"/>
      <c r="CH741" s="76"/>
      <c r="CI741" s="76"/>
      <c r="CJ741" s="76"/>
      <c r="CK741" s="76"/>
      <c r="CL741" s="76"/>
      <c r="CM741" s="76"/>
      <c r="CN741" s="76"/>
      <c r="CO741" s="76"/>
      <c r="CP741" s="76"/>
      <c r="CQ741" s="76"/>
      <c r="CR741" s="76"/>
      <c r="CS741" s="76"/>
      <c r="CT741" s="76"/>
      <c r="CU741" s="76"/>
      <c r="CV741" s="76"/>
      <c r="CW741" s="76"/>
      <c r="CX741" s="76"/>
      <c r="CY741" s="76"/>
      <c r="CZ741" s="76"/>
      <c r="DA741" s="76"/>
      <c r="DB741" s="76"/>
      <c r="DC741" s="76"/>
      <c r="DD741" s="76"/>
      <c r="DE741" s="76"/>
      <c r="DF741" s="76"/>
      <c r="DG741" s="76"/>
      <c r="DH741" s="76"/>
      <c r="DI741" s="76"/>
      <c r="DJ741" s="76"/>
      <c r="DK741" s="76"/>
      <c r="DL741" s="76"/>
      <c r="DM741" s="76"/>
      <c r="DN741" s="76"/>
      <c r="DO741" s="76"/>
      <c r="DP741" s="76"/>
      <c r="DQ741" s="76"/>
      <c r="DR741" s="76"/>
      <c r="DS741" s="76"/>
      <c r="DT741" s="76"/>
      <c r="DU741" s="76"/>
      <c r="DV741" s="76"/>
      <c r="DW741" s="76"/>
      <c r="DX741" s="76"/>
      <c r="DY741" s="76"/>
      <c r="DZ741" s="76"/>
      <c r="EA741" s="76"/>
      <c r="EB741" s="76"/>
      <c r="EC741" s="76"/>
      <c r="ED741" s="76"/>
      <c r="EE741" s="76"/>
      <c r="EF741" s="76"/>
      <c r="EG741" s="76"/>
      <c r="EH741" s="76"/>
      <c r="EI741" s="76"/>
      <c r="EJ741" s="76"/>
      <c r="EK741" s="76"/>
      <c r="EL741" s="76"/>
      <c r="EM741" s="76"/>
      <c r="EN741" s="76"/>
      <c r="EO741" s="76"/>
      <c r="EP741" s="76"/>
      <c r="EQ741" s="76"/>
      <c r="ER741" s="76"/>
      <c r="ES741" s="76"/>
      <c r="ET741" s="76"/>
      <c r="EU741" s="76"/>
      <c r="EV741" s="76"/>
      <c r="EW741" s="76"/>
      <c r="EX741" s="76"/>
      <c r="EY741" s="76"/>
      <c r="EZ741" s="76"/>
      <c r="FA741" s="76"/>
      <c r="FB741" s="76"/>
      <c r="FC741" s="76"/>
      <c r="FD741" s="76"/>
      <c r="FE741" s="76"/>
      <c r="FF741" s="76"/>
      <c r="FG741" s="76"/>
      <c r="FH741" s="76"/>
      <c r="FI741" s="76"/>
      <c r="FJ741" s="76"/>
      <c r="FK741" s="76"/>
      <c r="FL741" s="76"/>
      <c r="FM741" s="76"/>
      <c r="FN741" s="76"/>
      <c r="FO741" s="76"/>
      <c r="FP741" s="76"/>
      <c r="FQ741" s="76"/>
      <c r="FR741" s="76"/>
      <c r="FS741" s="76"/>
      <c r="FT741" s="76"/>
      <c r="FU741" s="76"/>
      <c r="FV741" s="76"/>
      <c r="FW741" s="76"/>
      <c r="FX741" s="76"/>
      <c r="FY741" s="76"/>
      <c r="FZ741" s="76"/>
      <c r="GA741" s="76"/>
      <c r="GB741" s="76"/>
      <c r="GC741" s="76"/>
      <c r="GD741" s="76"/>
      <c r="GE741" s="76"/>
      <c r="GF741" s="76"/>
      <c r="GG741" s="76"/>
      <c r="GH741" s="76"/>
      <c r="GI741" s="76"/>
      <c r="GJ741" s="76"/>
      <c r="GK741" s="76"/>
      <c r="GL741" s="76"/>
      <c r="GM741" s="76"/>
      <c r="GN741" s="76"/>
      <c r="GO741" s="76"/>
      <c r="GP741" s="76"/>
      <c r="GQ741" s="76"/>
      <c r="GR741" s="76"/>
      <c r="GS741" s="76"/>
      <c r="GT741" s="76"/>
      <c r="GU741" s="76"/>
      <c r="GV741" s="76"/>
    </row>
    <row r="742" spans="2:204" s="156" customFormat="1" ht="18.75">
      <c r="B742" s="169">
        <v>735</v>
      </c>
      <c r="C742" s="356">
        <v>44409</v>
      </c>
      <c r="D742" s="354" t="s">
        <v>953</v>
      </c>
      <c r="E742" s="354"/>
      <c r="F742" s="406">
        <v>44409</v>
      </c>
      <c r="G742" s="6">
        <v>1</v>
      </c>
      <c r="H742" s="206" t="s">
        <v>623</v>
      </c>
      <c r="I742" s="206" t="s">
        <v>1447</v>
      </c>
      <c r="J742" s="200" t="s">
        <v>745</v>
      </c>
      <c r="K742" s="207" t="s">
        <v>1450</v>
      </c>
      <c r="L742" s="224">
        <v>0.78</v>
      </c>
      <c r="M742" s="224">
        <v>0.78</v>
      </c>
      <c r="N742" s="236">
        <f t="shared" si="43"/>
        <v>0</v>
      </c>
      <c r="O742" s="200">
        <v>44051</v>
      </c>
      <c r="P742" s="201">
        <v>11.933333333333334</v>
      </c>
      <c r="Q742" s="337" t="s">
        <v>1282</v>
      </c>
      <c r="R742" s="200" t="s">
        <v>52</v>
      </c>
      <c r="S742" s="200" t="s">
        <v>74</v>
      </c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  <c r="AF742" s="76"/>
      <c r="AG742" s="76"/>
      <c r="AH742" s="76"/>
      <c r="AI742" s="76"/>
      <c r="AJ742" s="76"/>
      <c r="AK742" s="76"/>
      <c r="AL742" s="76"/>
      <c r="AM742" s="76"/>
      <c r="AN742" s="76"/>
      <c r="AO742" s="76"/>
      <c r="AP742" s="76"/>
      <c r="AQ742" s="76"/>
      <c r="AR742" s="76"/>
      <c r="AS742" s="76"/>
      <c r="AT742" s="76"/>
      <c r="AU742" s="76"/>
      <c r="AV742" s="76"/>
      <c r="AW742" s="76"/>
      <c r="AX742" s="76"/>
      <c r="AY742" s="76"/>
      <c r="AZ742" s="76"/>
      <c r="BA742" s="76"/>
      <c r="BB742" s="76"/>
      <c r="BC742" s="76"/>
      <c r="BD742" s="76"/>
      <c r="BE742" s="76"/>
      <c r="BF742" s="76"/>
      <c r="BG742" s="76"/>
      <c r="BH742" s="76"/>
      <c r="BI742" s="76"/>
      <c r="BJ742" s="76"/>
      <c r="BK742" s="76"/>
      <c r="BL742" s="76"/>
      <c r="BM742" s="76"/>
      <c r="BN742" s="76"/>
      <c r="BO742" s="76"/>
      <c r="BP742" s="76"/>
      <c r="BQ742" s="76"/>
      <c r="BR742" s="76"/>
      <c r="BS742" s="76"/>
      <c r="BT742" s="76"/>
      <c r="BU742" s="76"/>
      <c r="BV742" s="76"/>
      <c r="BW742" s="76"/>
      <c r="BX742" s="76"/>
      <c r="BY742" s="76"/>
      <c r="BZ742" s="76"/>
      <c r="CA742" s="76"/>
      <c r="CB742" s="76"/>
      <c r="CC742" s="76"/>
      <c r="CD742" s="76"/>
      <c r="CE742" s="76"/>
      <c r="CF742" s="76"/>
      <c r="CG742" s="76"/>
      <c r="CH742" s="76"/>
      <c r="CI742" s="76"/>
      <c r="CJ742" s="76"/>
      <c r="CK742" s="76"/>
      <c r="CL742" s="76"/>
      <c r="CM742" s="76"/>
      <c r="CN742" s="76"/>
      <c r="CO742" s="76"/>
      <c r="CP742" s="76"/>
      <c r="CQ742" s="76"/>
      <c r="CR742" s="76"/>
      <c r="CS742" s="76"/>
      <c r="CT742" s="76"/>
      <c r="CU742" s="76"/>
      <c r="CV742" s="76"/>
      <c r="CW742" s="76"/>
      <c r="CX742" s="76"/>
      <c r="CY742" s="76"/>
      <c r="CZ742" s="76"/>
      <c r="DA742" s="76"/>
      <c r="DB742" s="76"/>
      <c r="DC742" s="76"/>
      <c r="DD742" s="76"/>
      <c r="DE742" s="76"/>
      <c r="DF742" s="76"/>
      <c r="DG742" s="76"/>
      <c r="DH742" s="76"/>
      <c r="DI742" s="76"/>
      <c r="DJ742" s="76"/>
      <c r="DK742" s="76"/>
      <c r="DL742" s="76"/>
      <c r="DM742" s="76"/>
      <c r="DN742" s="76"/>
      <c r="DO742" s="76"/>
      <c r="DP742" s="76"/>
      <c r="DQ742" s="76"/>
      <c r="DR742" s="76"/>
      <c r="DS742" s="76"/>
      <c r="DT742" s="76"/>
      <c r="DU742" s="76"/>
      <c r="DV742" s="76"/>
      <c r="DW742" s="76"/>
      <c r="DX742" s="76"/>
      <c r="DY742" s="76"/>
      <c r="DZ742" s="76"/>
      <c r="EA742" s="76"/>
      <c r="EB742" s="76"/>
      <c r="EC742" s="76"/>
      <c r="ED742" s="76"/>
      <c r="EE742" s="76"/>
      <c r="EF742" s="76"/>
      <c r="EG742" s="76"/>
      <c r="EH742" s="76"/>
      <c r="EI742" s="76"/>
      <c r="EJ742" s="76"/>
      <c r="EK742" s="76"/>
      <c r="EL742" s="76"/>
      <c r="EM742" s="76"/>
      <c r="EN742" s="76"/>
      <c r="EO742" s="76"/>
      <c r="EP742" s="76"/>
      <c r="EQ742" s="76"/>
      <c r="ER742" s="76"/>
      <c r="ES742" s="76"/>
      <c r="ET742" s="76"/>
      <c r="EU742" s="76"/>
      <c r="EV742" s="76"/>
      <c r="EW742" s="76"/>
      <c r="EX742" s="76"/>
      <c r="EY742" s="76"/>
      <c r="EZ742" s="76"/>
      <c r="FA742" s="76"/>
      <c r="FB742" s="76"/>
      <c r="FC742" s="76"/>
      <c r="FD742" s="76"/>
      <c r="FE742" s="76"/>
      <c r="FF742" s="76"/>
      <c r="FG742" s="76"/>
      <c r="FH742" s="76"/>
      <c r="FI742" s="76"/>
      <c r="FJ742" s="76"/>
      <c r="FK742" s="76"/>
      <c r="FL742" s="76"/>
      <c r="FM742" s="76"/>
      <c r="FN742" s="76"/>
      <c r="FO742" s="76"/>
      <c r="FP742" s="76"/>
      <c r="FQ742" s="76"/>
      <c r="FR742" s="76"/>
      <c r="FS742" s="76"/>
      <c r="FT742" s="76"/>
      <c r="FU742" s="76"/>
      <c r="FV742" s="76"/>
      <c r="FW742" s="76"/>
      <c r="FX742" s="76"/>
      <c r="FY742" s="76"/>
      <c r="FZ742" s="76"/>
      <c r="GA742" s="76"/>
      <c r="GB742" s="76"/>
      <c r="GC742" s="76"/>
      <c r="GD742" s="76"/>
      <c r="GE742" s="76"/>
      <c r="GF742" s="76"/>
      <c r="GG742" s="76"/>
      <c r="GH742" s="76"/>
      <c r="GI742" s="76"/>
      <c r="GJ742" s="76"/>
      <c r="GK742" s="76"/>
      <c r="GL742" s="76"/>
      <c r="GM742" s="76"/>
      <c r="GN742" s="76"/>
      <c r="GO742" s="76"/>
      <c r="GP742" s="76"/>
      <c r="GQ742" s="76"/>
      <c r="GR742" s="76"/>
      <c r="GS742" s="76"/>
      <c r="GT742" s="76"/>
      <c r="GU742" s="76"/>
      <c r="GV742" s="76"/>
    </row>
    <row r="743" spans="2:204" s="156" customFormat="1" ht="18.75">
      <c r="B743" s="169">
        <v>736</v>
      </c>
      <c r="C743" s="356">
        <v>44409</v>
      </c>
      <c r="D743" s="354" t="s">
        <v>953</v>
      </c>
      <c r="E743" s="354"/>
      <c r="F743" s="406">
        <v>44409</v>
      </c>
      <c r="G743" s="199">
        <v>2</v>
      </c>
      <c r="H743" s="198" t="s">
        <v>792</v>
      </c>
      <c r="I743" s="198" t="s">
        <v>405</v>
      </c>
      <c r="J743" s="199" t="s">
        <v>834</v>
      </c>
      <c r="K743" s="199" t="s">
        <v>1451</v>
      </c>
      <c r="L743" s="224">
        <v>1.89</v>
      </c>
      <c r="M743" s="224">
        <v>1.89</v>
      </c>
      <c r="N743" s="236">
        <f t="shared" si="43"/>
        <v>0</v>
      </c>
      <c r="O743" s="200">
        <v>44076</v>
      </c>
      <c r="P743" s="201">
        <v>11.1</v>
      </c>
      <c r="Q743" s="337" t="s">
        <v>1282</v>
      </c>
      <c r="R743" s="198" t="s">
        <v>52</v>
      </c>
      <c r="S743" s="198" t="s">
        <v>140</v>
      </c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  <c r="AF743" s="76"/>
      <c r="AG743" s="76"/>
      <c r="AH743" s="76"/>
      <c r="AI743" s="76"/>
      <c r="AJ743" s="76"/>
      <c r="AK743" s="76"/>
      <c r="AL743" s="76"/>
      <c r="AM743" s="76"/>
      <c r="AN743" s="76"/>
      <c r="AO743" s="76"/>
      <c r="AP743" s="76"/>
      <c r="AQ743" s="76"/>
      <c r="AR743" s="76"/>
      <c r="AS743" s="76"/>
      <c r="AT743" s="76"/>
      <c r="AU743" s="76"/>
      <c r="AV743" s="76"/>
      <c r="AW743" s="76"/>
      <c r="AX743" s="76"/>
      <c r="AY743" s="76"/>
      <c r="AZ743" s="76"/>
      <c r="BA743" s="76"/>
      <c r="BB743" s="76"/>
      <c r="BC743" s="76"/>
      <c r="BD743" s="76"/>
      <c r="BE743" s="76"/>
      <c r="BF743" s="76"/>
      <c r="BG743" s="76"/>
      <c r="BH743" s="76"/>
      <c r="BI743" s="76"/>
      <c r="BJ743" s="76"/>
      <c r="BK743" s="76"/>
      <c r="BL743" s="76"/>
      <c r="BM743" s="76"/>
      <c r="BN743" s="76"/>
      <c r="BO743" s="76"/>
      <c r="BP743" s="76"/>
      <c r="BQ743" s="76"/>
      <c r="BR743" s="76"/>
      <c r="BS743" s="76"/>
      <c r="BT743" s="76"/>
      <c r="BU743" s="76"/>
      <c r="BV743" s="76"/>
      <c r="BW743" s="76"/>
      <c r="BX743" s="76"/>
      <c r="BY743" s="76"/>
      <c r="BZ743" s="76"/>
      <c r="CA743" s="76"/>
      <c r="CB743" s="76"/>
      <c r="CC743" s="76"/>
      <c r="CD743" s="76"/>
      <c r="CE743" s="76"/>
      <c r="CF743" s="76"/>
      <c r="CG743" s="76"/>
      <c r="CH743" s="76"/>
      <c r="CI743" s="76"/>
      <c r="CJ743" s="76"/>
      <c r="CK743" s="76"/>
      <c r="CL743" s="76"/>
      <c r="CM743" s="76"/>
      <c r="CN743" s="76"/>
      <c r="CO743" s="76"/>
      <c r="CP743" s="76"/>
      <c r="CQ743" s="76"/>
      <c r="CR743" s="76"/>
      <c r="CS743" s="76"/>
      <c r="CT743" s="76"/>
      <c r="CU743" s="76"/>
      <c r="CV743" s="76"/>
      <c r="CW743" s="76"/>
      <c r="CX743" s="76"/>
      <c r="CY743" s="76"/>
      <c r="CZ743" s="76"/>
      <c r="DA743" s="76"/>
      <c r="DB743" s="76"/>
      <c r="DC743" s="76"/>
      <c r="DD743" s="76"/>
      <c r="DE743" s="76"/>
      <c r="DF743" s="76"/>
      <c r="DG743" s="76"/>
      <c r="DH743" s="76"/>
      <c r="DI743" s="76"/>
      <c r="DJ743" s="76"/>
      <c r="DK743" s="76"/>
      <c r="DL743" s="76"/>
      <c r="DM743" s="76"/>
      <c r="DN743" s="76"/>
      <c r="DO743" s="76"/>
      <c r="DP743" s="76"/>
      <c r="DQ743" s="76"/>
      <c r="DR743" s="76"/>
      <c r="DS743" s="76"/>
      <c r="DT743" s="76"/>
      <c r="DU743" s="76"/>
      <c r="DV743" s="76"/>
      <c r="DW743" s="76"/>
      <c r="DX743" s="76"/>
      <c r="DY743" s="76"/>
      <c r="DZ743" s="76"/>
      <c r="EA743" s="76"/>
      <c r="EB743" s="76"/>
      <c r="EC743" s="76"/>
      <c r="ED743" s="76"/>
      <c r="EE743" s="76"/>
      <c r="EF743" s="76"/>
      <c r="EG743" s="76"/>
      <c r="EH743" s="76"/>
      <c r="EI743" s="76"/>
      <c r="EJ743" s="76"/>
      <c r="EK743" s="76"/>
      <c r="EL743" s="76"/>
      <c r="EM743" s="76"/>
      <c r="EN743" s="76"/>
      <c r="EO743" s="76"/>
      <c r="EP743" s="76"/>
      <c r="EQ743" s="76"/>
      <c r="ER743" s="76"/>
      <c r="ES743" s="76"/>
      <c r="ET743" s="76"/>
      <c r="EU743" s="76"/>
      <c r="EV743" s="76"/>
      <c r="EW743" s="76"/>
      <c r="EX743" s="76"/>
      <c r="EY743" s="76"/>
      <c r="EZ743" s="76"/>
      <c r="FA743" s="76"/>
      <c r="FB743" s="76"/>
      <c r="FC743" s="76"/>
      <c r="FD743" s="76"/>
      <c r="FE743" s="76"/>
      <c r="FF743" s="76"/>
      <c r="FG743" s="76"/>
      <c r="FH743" s="76"/>
      <c r="FI743" s="76"/>
      <c r="FJ743" s="76"/>
      <c r="FK743" s="76"/>
      <c r="FL743" s="76"/>
      <c r="FM743" s="76"/>
      <c r="FN743" s="76"/>
      <c r="FO743" s="76"/>
      <c r="FP743" s="76"/>
      <c r="FQ743" s="76"/>
      <c r="FR743" s="76"/>
      <c r="FS743" s="76"/>
      <c r="FT743" s="76"/>
      <c r="FU743" s="76"/>
      <c r="FV743" s="76"/>
      <c r="FW743" s="76"/>
      <c r="FX743" s="76"/>
      <c r="FY743" s="76"/>
      <c r="FZ743" s="76"/>
      <c r="GA743" s="76"/>
      <c r="GB743" s="76"/>
      <c r="GC743" s="76"/>
      <c r="GD743" s="76"/>
      <c r="GE743" s="76"/>
      <c r="GF743" s="76"/>
      <c r="GG743" s="76"/>
      <c r="GH743" s="76"/>
      <c r="GI743" s="76"/>
      <c r="GJ743" s="76"/>
      <c r="GK743" s="76"/>
      <c r="GL743" s="76"/>
      <c r="GM743" s="76"/>
      <c r="GN743" s="76"/>
      <c r="GO743" s="76"/>
      <c r="GP743" s="76"/>
      <c r="GQ743" s="76"/>
      <c r="GR743" s="76"/>
      <c r="GS743" s="76"/>
      <c r="GT743" s="76"/>
      <c r="GU743" s="76"/>
      <c r="GV743" s="76"/>
    </row>
    <row r="744" spans="2:204" s="156" customFormat="1" ht="18.75">
      <c r="B744" s="169">
        <v>737</v>
      </c>
      <c r="C744" s="356">
        <v>44409</v>
      </c>
      <c r="D744" s="354" t="s">
        <v>953</v>
      </c>
      <c r="E744" s="354"/>
      <c r="F744" s="406">
        <v>44409</v>
      </c>
      <c r="G744" s="199">
        <v>2</v>
      </c>
      <c r="H744" s="198" t="s">
        <v>1452</v>
      </c>
      <c r="I744" s="198" t="s">
        <v>405</v>
      </c>
      <c r="J744" s="199" t="s">
        <v>834</v>
      </c>
      <c r="K744" s="199" t="s">
        <v>1453</v>
      </c>
      <c r="L744" s="224">
        <v>0.23</v>
      </c>
      <c r="M744" s="224">
        <v>0.23</v>
      </c>
      <c r="N744" s="236">
        <f t="shared" si="43"/>
        <v>0</v>
      </c>
      <c r="O744" s="200">
        <v>44097</v>
      </c>
      <c r="P744" s="201">
        <v>10.4</v>
      </c>
      <c r="Q744" s="337" t="s">
        <v>1282</v>
      </c>
      <c r="R744" s="198" t="s">
        <v>52</v>
      </c>
      <c r="S744" s="198" t="s">
        <v>140</v>
      </c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  <c r="AF744" s="76"/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  <c r="BG744" s="76"/>
      <c r="BH744" s="76"/>
      <c r="BI744" s="76"/>
      <c r="BJ744" s="76"/>
      <c r="BK744" s="76"/>
      <c r="BL744" s="76"/>
      <c r="BM744" s="76"/>
      <c r="BN744" s="76"/>
      <c r="BO744" s="76"/>
      <c r="BP744" s="76"/>
      <c r="BQ744" s="76"/>
      <c r="BR744" s="76"/>
      <c r="BS744" s="76"/>
      <c r="BT744" s="76"/>
      <c r="BU744" s="76"/>
      <c r="BV744" s="76"/>
      <c r="BW744" s="76"/>
      <c r="BX744" s="76"/>
      <c r="BY744" s="76"/>
      <c r="BZ744" s="76"/>
      <c r="CA744" s="76"/>
      <c r="CB744" s="76"/>
      <c r="CC744" s="76"/>
      <c r="CD744" s="76"/>
      <c r="CE744" s="76"/>
      <c r="CF744" s="76"/>
      <c r="CG744" s="76"/>
      <c r="CH744" s="76"/>
      <c r="CI744" s="76"/>
      <c r="CJ744" s="76"/>
      <c r="CK744" s="76"/>
      <c r="CL744" s="76"/>
      <c r="CM744" s="76"/>
      <c r="CN744" s="76"/>
      <c r="CO744" s="76"/>
      <c r="CP744" s="76"/>
      <c r="CQ744" s="76"/>
      <c r="CR744" s="76"/>
      <c r="CS744" s="76"/>
      <c r="CT744" s="76"/>
      <c r="CU744" s="76"/>
      <c r="CV744" s="76"/>
      <c r="CW744" s="76"/>
      <c r="CX744" s="76"/>
      <c r="CY744" s="76"/>
      <c r="CZ744" s="76"/>
      <c r="DA744" s="76"/>
      <c r="DB744" s="76"/>
      <c r="DC744" s="76"/>
      <c r="DD744" s="76"/>
      <c r="DE744" s="76"/>
      <c r="DF744" s="76"/>
      <c r="DG744" s="76"/>
      <c r="DH744" s="76"/>
      <c r="DI744" s="76"/>
      <c r="DJ744" s="76"/>
      <c r="DK744" s="76"/>
      <c r="DL744" s="76"/>
      <c r="DM744" s="76"/>
      <c r="DN744" s="76"/>
      <c r="DO744" s="76"/>
      <c r="DP744" s="76"/>
      <c r="DQ744" s="76"/>
      <c r="DR744" s="76"/>
      <c r="DS744" s="76"/>
      <c r="DT744" s="76"/>
      <c r="DU744" s="76"/>
      <c r="DV744" s="76"/>
      <c r="DW744" s="76"/>
      <c r="DX744" s="76"/>
      <c r="DY744" s="76"/>
      <c r="DZ744" s="76"/>
      <c r="EA744" s="76"/>
      <c r="EB744" s="76"/>
      <c r="EC744" s="76"/>
      <c r="ED744" s="76"/>
      <c r="EE744" s="76"/>
      <c r="EF744" s="76"/>
      <c r="EG744" s="76"/>
      <c r="EH744" s="76"/>
      <c r="EI744" s="76"/>
      <c r="EJ744" s="76"/>
      <c r="EK744" s="76"/>
      <c r="EL744" s="76"/>
      <c r="EM744" s="76"/>
      <c r="EN744" s="76"/>
      <c r="EO744" s="76"/>
      <c r="EP744" s="76"/>
      <c r="EQ744" s="76"/>
      <c r="ER744" s="76"/>
      <c r="ES744" s="76"/>
      <c r="ET744" s="76"/>
      <c r="EU744" s="76"/>
      <c r="EV744" s="76"/>
      <c r="EW744" s="76"/>
      <c r="EX744" s="76"/>
      <c r="EY744" s="76"/>
      <c r="EZ744" s="76"/>
      <c r="FA744" s="76"/>
      <c r="FB744" s="76"/>
      <c r="FC744" s="76"/>
      <c r="FD744" s="76"/>
      <c r="FE744" s="76"/>
      <c r="FF744" s="76"/>
      <c r="FG744" s="76"/>
      <c r="FH744" s="76"/>
      <c r="FI744" s="76"/>
      <c r="FJ744" s="76"/>
      <c r="FK744" s="76"/>
      <c r="FL744" s="76"/>
      <c r="FM744" s="76"/>
      <c r="FN744" s="76"/>
      <c r="FO744" s="76"/>
      <c r="FP744" s="76"/>
      <c r="FQ744" s="76"/>
      <c r="FR744" s="76"/>
      <c r="FS744" s="76"/>
      <c r="FT744" s="76"/>
      <c r="FU744" s="76"/>
      <c r="FV744" s="76"/>
      <c r="FW744" s="76"/>
      <c r="FX744" s="76"/>
      <c r="FY744" s="76"/>
      <c r="FZ744" s="76"/>
      <c r="GA744" s="76"/>
      <c r="GB744" s="76"/>
      <c r="GC744" s="76"/>
      <c r="GD744" s="76"/>
      <c r="GE744" s="76"/>
      <c r="GF744" s="76"/>
      <c r="GG744" s="76"/>
      <c r="GH744" s="76"/>
      <c r="GI744" s="76"/>
      <c r="GJ744" s="76"/>
      <c r="GK744" s="76"/>
      <c r="GL744" s="76"/>
      <c r="GM744" s="76"/>
      <c r="GN744" s="76"/>
      <c r="GO744" s="76"/>
      <c r="GP744" s="76"/>
      <c r="GQ744" s="76"/>
      <c r="GR744" s="76"/>
      <c r="GS744" s="76"/>
      <c r="GT744" s="76"/>
      <c r="GU744" s="76"/>
      <c r="GV744" s="76"/>
    </row>
    <row r="745" spans="2:204" s="156" customFormat="1" ht="18.75">
      <c r="B745" s="169">
        <v>738</v>
      </c>
      <c r="C745" s="356">
        <v>44409</v>
      </c>
      <c r="D745" s="354" t="s">
        <v>953</v>
      </c>
      <c r="E745" s="354"/>
      <c r="F745" s="406">
        <v>44409</v>
      </c>
      <c r="G745" s="199">
        <v>2</v>
      </c>
      <c r="H745" s="198" t="s">
        <v>1452</v>
      </c>
      <c r="I745" s="198" t="s">
        <v>40</v>
      </c>
      <c r="J745" s="199" t="s">
        <v>834</v>
      </c>
      <c r="K745" s="199" t="s">
        <v>1454</v>
      </c>
      <c r="L745" s="224">
        <v>3.23</v>
      </c>
      <c r="M745" s="224">
        <v>3.23</v>
      </c>
      <c r="N745" s="236">
        <f t="shared" si="43"/>
        <v>0</v>
      </c>
      <c r="O745" s="200">
        <v>44097</v>
      </c>
      <c r="P745" s="201">
        <v>10.4</v>
      </c>
      <c r="Q745" s="337" t="s">
        <v>1282</v>
      </c>
      <c r="R745" s="198" t="s">
        <v>52</v>
      </c>
      <c r="S745" s="198" t="s">
        <v>140</v>
      </c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  <c r="AF745" s="76"/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  <c r="BG745" s="76"/>
      <c r="BH745" s="76"/>
      <c r="BI745" s="76"/>
      <c r="BJ745" s="76"/>
      <c r="BK745" s="76"/>
      <c r="BL745" s="76"/>
      <c r="BM745" s="76"/>
      <c r="BN745" s="76"/>
      <c r="BO745" s="76"/>
      <c r="BP745" s="76"/>
      <c r="BQ745" s="76"/>
      <c r="BR745" s="76"/>
      <c r="BS745" s="76"/>
      <c r="BT745" s="76"/>
      <c r="BU745" s="76"/>
      <c r="BV745" s="76"/>
      <c r="BW745" s="76"/>
      <c r="BX745" s="76"/>
      <c r="BY745" s="76"/>
      <c r="BZ745" s="76"/>
      <c r="CA745" s="76"/>
      <c r="CB745" s="76"/>
      <c r="CC745" s="76"/>
      <c r="CD745" s="76"/>
      <c r="CE745" s="76"/>
      <c r="CF745" s="76"/>
      <c r="CG745" s="76"/>
      <c r="CH745" s="76"/>
      <c r="CI745" s="76"/>
      <c r="CJ745" s="76"/>
      <c r="CK745" s="76"/>
      <c r="CL745" s="76"/>
      <c r="CM745" s="76"/>
      <c r="CN745" s="76"/>
      <c r="CO745" s="76"/>
      <c r="CP745" s="76"/>
      <c r="CQ745" s="76"/>
      <c r="CR745" s="76"/>
      <c r="CS745" s="76"/>
      <c r="CT745" s="76"/>
      <c r="CU745" s="76"/>
      <c r="CV745" s="76"/>
      <c r="CW745" s="76"/>
      <c r="CX745" s="76"/>
      <c r="CY745" s="76"/>
      <c r="CZ745" s="76"/>
      <c r="DA745" s="76"/>
      <c r="DB745" s="76"/>
      <c r="DC745" s="76"/>
      <c r="DD745" s="76"/>
      <c r="DE745" s="76"/>
      <c r="DF745" s="76"/>
      <c r="DG745" s="76"/>
      <c r="DH745" s="76"/>
      <c r="DI745" s="76"/>
      <c r="DJ745" s="76"/>
      <c r="DK745" s="76"/>
      <c r="DL745" s="76"/>
      <c r="DM745" s="76"/>
      <c r="DN745" s="76"/>
      <c r="DO745" s="76"/>
      <c r="DP745" s="76"/>
      <c r="DQ745" s="76"/>
      <c r="DR745" s="76"/>
      <c r="DS745" s="76"/>
      <c r="DT745" s="76"/>
      <c r="DU745" s="76"/>
      <c r="DV745" s="76"/>
      <c r="DW745" s="76"/>
      <c r="DX745" s="76"/>
      <c r="DY745" s="76"/>
      <c r="DZ745" s="76"/>
      <c r="EA745" s="76"/>
      <c r="EB745" s="76"/>
      <c r="EC745" s="76"/>
      <c r="ED745" s="76"/>
      <c r="EE745" s="76"/>
      <c r="EF745" s="76"/>
      <c r="EG745" s="76"/>
      <c r="EH745" s="76"/>
      <c r="EI745" s="76"/>
      <c r="EJ745" s="76"/>
      <c r="EK745" s="76"/>
      <c r="EL745" s="76"/>
      <c r="EM745" s="76"/>
      <c r="EN745" s="76"/>
      <c r="EO745" s="76"/>
      <c r="EP745" s="76"/>
      <c r="EQ745" s="76"/>
      <c r="ER745" s="76"/>
      <c r="ES745" s="76"/>
      <c r="ET745" s="76"/>
      <c r="EU745" s="76"/>
      <c r="EV745" s="76"/>
      <c r="EW745" s="76"/>
      <c r="EX745" s="76"/>
      <c r="EY745" s="76"/>
      <c r="EZ745" s="76"/>
      <c r="FA745" s="76"/>
      <c r="FB745" s="76"/>
      <c r="FC745" s="76"/>
      <c r="FD745" s="76"/>
      <c r="FE745" s="76"/>
      <c r="FF745" s="76"/>
      <c r="FG745" s="76"/>
      <c r="FH745" s="76"/>
      <c r="FI745" s="76"/>
      <c r="FJ745" s="76"/>
      <c r="FK745" s="76"/>
      <c r="FL745" s="76"/>
      <c r="FM745" s="76"/>
      <c r="FN745" s="76"/>
      <c r="FO745" s="76"/>
      <c r="FP745" s="76"/>
      <c r="FQ745" s="76"/>
      <c r="FR745" s="76"/>
      <c r="FS745" s="76"/>
      <c r="FT745" s="76"/>
      <c r="FU745" s="76"/>
      <c r="FV745" s="76"/>
      <c r="FW745" s="76"/>
      <c r="FX745" s="76"/>
      <c r="FY745" s="76"/>
      <c r="FZ745" s="76"/>
      <c r="GA745" s="76"/>
      <c r="GB745" s="76"/>
      <c r="GC745" s="76"/>
      <c r="GD745" s="76"/>
      <c r="GE745" s="76"/>
      <c r="GF745" s="76"/>
      <c r="GG745" s="76"/>
      <c r="GH745" s="76"/>
      <c r="GI745" s="76"/>
      <c r="GJ745" s="76"/>
      <c r="GK745" s="76"/>
      <c r="GL745" s="76"/>
      <c r="GM745" s="76"/>
      <c r="GN745" s="76"/>
      <c r="GO745" s="76"/>
      <c r="GP745" s="76"/>
      <c r="GQ745" s="76"/>
      <c r="GR745" s="76"/>
      <c r="GS745" s="76"/>
      <c r="GT745" s="76"/>
      <c r="GU745" s="76"/>
      <c r="GV745" s="76"/>
    </row>
    <row r="746" spans="2:204" s="156" customFormat="1" ht="18.75">
      <c r="B746" s="169">
        <v>739</v>
      </c>
      <c r="C746" s="356">
        <v>44409</v>
      </c>
      <c r="D746" s="354" t="s">
        <v>953</v>
      </c>
      <c r="E746" s="354"/>
      <c r="F746" s="406">
        <v>44409</v>
      </c>
      <c r="G746" s="199">
        <v>2</v>
      </c>
      <c r="H746" s="198" t="s">
        <v>405</v>
      </c>
      <c r="I746" s="198" t="s">
        <v>40</v>
      </c>
      <c r="J746" s="199" t="s">
        <v>834</v>
      </c>
      <c r="K746" s="199" t="s">
        <v>1455</v>
      </c>
      <c r="L746" s="224">
        <v>1.17</v>
      </c>
      <c r="M746" s="224">
        <v>1.17</v>
      </c>
      <c r="N746" s="236">
        <f t="shared" si="43"/>
        <v>0</v>
      </c>
      <c r="O746" s="200">
        <v>44095</v>
      </c>
      <c r="P746" s="201">
        <v>10.466666666666667</v>
      </c>
      <c r="Q746" s="337" t="s">
        <v>1282</v>
      </c>
      <c r="R746" s="198" t="s">
        <v>52</v>
      </c>
      <c r="S746" s="198" t="s">
        <v>140</v>
      </c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  <c r="AF746" s="76"/>
      <c r="AG746" s="76"/>
      <c r="AH746" s="76"/>
      <c r="AI746" s="76"/>
      <c r="AJ746" s="76"/>
      <c r="AK746" s="76"/>
      <c r="AL746" s="76"/>
      <c r="AM746" s="76"/>
      <c r="AN746" s="76"/>
      <c r="AO746" s="76"/>
      <c r="AP746" s="76"/>
      <c r="AQ746" s="76"/>
      <c r="AR746" s="76"/>
      <c r="AS746" s="76"/>
      <c r="AT746" s="76"/>
      <c r="AU746" s="76"/>
      <c r="AV746" s="76"/>
      <c r="AW746" s="76"/>
      <c r="AX746" s="76"/>
      <c r="AY746" s="76"/>
      <c r="AZ746" s="76"/>
      <c r="BA746" s="76"/>
      <c r="BB746" s="76"/>
      <c r="BC746" s="76"/>
      <c r="BD746" s="76"/>
      <c r="BE746" s="76"/>
      <c r="BF746" s="76"/>
      <c r="BG746" s="76"/>
      <c r="BH746" s="76"/>
      <c r="BI746" s="76"/>
      <c r="BJ746" s="76"/>
      <c r="BK746" s="76"/>
      <c r="BL746" s="76"/>
      <c r="BM746" s="76"/>
      <c r="BN746" s="76"/>
      <c r="BO746" s="76"/>
      <c r="BP746" s="76"/>
      <c r="BQ746" s="76"/>
      <c r="BR746" s="76"/>
      <c r="BS746" s="76"/>
      <c r="BT746" s="76"/>
      <c r="BU746" s="76"/>
      <c r="BV746" s="76"/>
      <c r="BW746" s="76"/>
      <c r="BX746" s="76"/>
      <c r="BY746" s="76"/>
      <c r="BZ746" s="76"/>
      <c r="CA746" s="76"/>
      <c r="CB746" s="76"/>
      <c r="CC746" s="76"/>
      <c r="CD746" s="76"/>
      <c r="CE746" s="76"/>
      <c r="CF746" s="76"/>
      <c r="CG746" s="76"/>
      <c r="CH746" s="76"/>
      <c r="CI746" s="76"/>
      <c r="CJ746" s="76"/>
      <c r="CK746" s="76"/>
      <c r="CL746" s="76"/>
      <c r="CM746" s="76"/>
      <c r="CN746" s="76"/>
      <c r="CO746" s="76"/>
      <c r="CP746" s="76"/>
      <c r="CQ746" s="76"/>
      <c r="CR746" s="76"/>
      <c r="CS746" s="76"/>
      <c r="CT746" s="76"/>
      <c r="CU746" s="76"/>
      <c r="CV746" s="76"/>
      <c r="CW746" s="76"/>
      <c r="CX746" s="76"/>
      <c r="CY746" s="76"/>
      <c r="CZ746" s="76"/>
      <c r="DA746" s="76"/>
      <c r="DB746" s="76"/>
      <c r="DC746" s="76"/>
      <c r="DD746" s="76"/>
      <c r="DE746" s="76"/>
      <c r="DF746" s="76"/>
      <c r="DG746" s="76"/>
      <c r="DH746" s="76"/>
      <c r="DI746" s="76"/>
      <c r="DJ746" s="76"/>
      <c r="DK746" s="76"/>
      <c r="DL746" s="76"/>
      <c r="DM746" s="76"/>
      <c r="DN746" s="76"/>
      <c r="DO746" s="76"/>
      <c r="DP746" s="76"/>
      <c r="DQ746" s="76"/>
      <c r="DR746" s="76"/>
      <c r="DS746" s="76"/>
      <c r="DT746" s="76"/>
      <c r="DU746" s="76"/>
      <c r="DV746" s="76"/>
      <c r="DW746" s="76"/>
      <c r="DX746" s="76"/>
      <c r="DY746" s="76"/>
      <c r="DZ746" s="76"/>
      <c r="EA746" s="76"/>
      <c r="EB746" s="76"/>
      <c r="EC746" s="76"/>
      <c r="ED746" s="76"/>
      <c r="EE746" s="76"/>
      <c r="EF746" s="76"/>
      <c r="EG746" s="76"/>
      <c r="EH746" s="76"/>
      <c r="EI746" s="76"/>
      <c r="EJ746" s="76"/>
      <c r="EK746" s="76"/>
      <c r="EL746" s="76"/>
      <c r="EM746" s="76"/>
      <c r="EN746" s="76"/>
      <c r="EO746" s="76"/>
      <c r="EP746" s="76"/>
      <c r="EQ746" s="76"/>
      <c r="ER746" s="76"/>
      <c r="ES746" s="76"/>
      <c r="ET746" s="76"/>
      <c r="EU746" s="76"/>
      <c r="EV746" s="76"/>
      <c r="EW746" s="76"/>
      <c r="EX746" s="76"/>
      <c r="EY746" s="76"/>
      <c r="EZ746" s="76"/>
      <c r="FA746" s="76"/>
      <c r="FB746" s="76"/>
      <c r="FC746" s="76"/>
      <c r="FD746" s="76"/>
      <c r="FE746" s="76"/>
      <c r="FF746" s="76"/>
      <c r="FG746" s="76"/>
      <c r="FH746" s="76"/>
      <c r="FI746" s="76"/>
      <c r="FJ746" s="76"/>
      <c r="FK746" s="76"/>
      <c r="FL746" s="76"/>
      <c r="FM746" s="76"/>
      <c r="FN746" s="76"/>
      <c r="FO746" s="76"/>
      <c r="FP746" s="76"/>
      <c r="FQ746" s="76"/>
      <c r="FR746" s="76"/>
      <c r="FS746" s="76"/>
      <c r="FT746" s="76"/>
      <c r="FU746" s="76"/>
      <c r="FV746" s="76"/>
      <c r="FW746" s="76"/>
      <c r="FX746" s="76"/>
      <c r="FY746" s="76"/>
      <c r="FZ746" s="76"/>
      <c r="GA746" s="76"/>
      <c r="GB746" s="76"/>
      <c r="GC746" s="76"/>
      <c r="GD746" s="76"/>
      <c r="GE746" s="76"/>
      <c r="GF746" s="76"/>
      <c r="GG746" s="76"/>
      <c r="GH746" s="76"/>
      <c r="GI746" s="76"/>
      <c r="GJ746" s="76"/>
      <c r="GK746" s="76"/>
      <c r="GL746" s="76"/>
      <c r="GM746" s="76"/>
      <c r="GN746" s="76"/>
      <c r="GO746" s="76"/>
      <c r="GP746" s="76"/>
      <c r="GQ746" s="76"/>
      <c r="GR746" s="76"/>
      <c r="GS746" s="76"/>
      <c r="GT746" s="76"/>
      <c r="GU746" s="76"/>
      <c r="GV746" s="76"/>
    </row>
    <row r="747" spans="2:204" s="156" customFormat="1" ht="18.75">
      <c r="B747" s="169">
        <v>740</v>
      </c>
      <c r="C747" s="356">
        <v>44409</v>
      </c>
      <c r="D747" s="354" t="s">
        <v>953</v>
      </c>
      <c r="E747" s="354"/>
      <c r="F747" s="406">
        <v>44409</v>
      </c>
      <c r="G747" s="199">
        <v>2</v>
      </c>
      <c r="H747" s="198" t="s">
        <v>405</v>
      </c>
      <c r="I747" s="198" t="s">
        <v>40</v>
      </c>
      <c r="J747" s="199" t="s">
        <v>834</v>
      </c>
      <c r="K747" s="199" t="s">
        <v>1456</v>
      </c>
      <c r="L747" s="224">
        <v>2.27</v>
      </c>
      <c r="M747" s="224">
        <v>2.27</v>
      </c>
      <c r="N747" s="236">
        <f t="shared" si="43"/>
        <v>0</v>
      </c>
      <c r="O747" s="200">
        <v>44093</v>
      </c>
      <c r="P747" s="201">
        <v>10.533333333333333</v>
      </c>
      <c r="Q747" s="337" t="s">
        <v>1282</v>
      </c>
      <c r="R747" s="198" t="s">
        <v>52</v>
      </c>
      <c r="S747" s="198" t="s">
        <v>140</v>
      </c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  <c r="AF747" s="76"/>
      <c r="AG747" s="76"/>
      <c r="AH747" s="76"/>
      <c r="AI747" s="76"/>
      <c r="AJ747" s="76"/>
      <c r="AK747" s="76"/>
      <c r="AL747" s="76"/>
      <c r="AM747" s="76"/>
      <c r="AN747" s="76"/>
      <c r="AO747" s="76"/>
      <c r="AP747" s="76"/>
      <c r="AQ747" s="76"/>
      <c r="AR747" s="76"/>
      <c r="AS747" s="76"/>
      <c r="AT747" s="76"/>
      <c r="AU747" s="76"/>
      <c r="AV747" s="76"/>
      <c r="AW747" s="76"/>
      <c r="AX747" s="76"/>
      <c r="AY747" s="76"/>
      <c r="AZ747" s="76"/>
      <c r="BA747" s="76"/>
      <c r="BB747" s="76"/>
      <c r="BC747" s="76"/>
      <c r="BD747" s="76"/>
      <c r="BE747" s="76"/>
      <c r="BF747" s="76"/>
      <c r="BG747" s="76"/>
      <c r="BH747" s="76"/>
      <c r="BI747" s="76"/>
      <c r="BJ747" s="76"/>
      <c r="BK747" s="76"/>
      <c r="BL747" s="76"/>
      <c r="BM747" s="76"/>
      <c r="BN747" s="76"/>
      <c r="BO747" s="76"/>
      <c r="BP747" s="76"/>
      <c r="BQ747" s="76"/>
      <c r="BR747" s="76"/>
      <c r="BS747" s="76"/>
      <c r="BT747" s="76"/>
      <c r="BU747" s="76"/>
      <c r="BV747" s="76"/>
      <c r="BW747" s="76"/>
      <c r="BX747" s="76"/>
      <c r="BY747" s="76"/>
      <c r="BZ747" s="76"/>
      <c r="CA747" s="76"/>
      <c r="CB747" s="76"/>
      <c r="CC747" s="76"/>
      <c r="CD747" s="76"/>
      <c r="CE747" s="76"/>
      <c r="CF747" s="76"/>
      <c r="CG747" s="76"/>
      <c r="CH747" s="76"/>
      <c r="CI747" s="76"/>
      <c r="CJ747" s="76"/>
      <c r="CK747" s="76"/>
      <c r="CL747" s="76"/>
      <c r="CM747" s="76"/>
      <c r="CN747" s="76"/>
      <c r="CO747" s="76"/>
      <c r="CP747" s="76"/>
      <c r="CQ747" s="76"/>
      <c r="CR747" s="76"/>
      <c r="CS747" s="76"/>
      <c r="CT747" s="76"/>
      <c r="CU747" s="76"/>
      <c r="CV747" s="76"/>
      <c r="CW747" s="76"/>
      <c r="CX747" s="76"/>
      <c r="CY747" s="76"/>
      <c r="CZ747" s="76"/>
      <c r="DA747" s="76"/>
      <c r="DB747" s="76"/>
      <c r="DC747" s="76"/>
      <c r="DD747" s="76"/>
      <c r="DE747" s="76"/>
      <c r="DF747" s="76"/>
      <c r="DG747" s="76"/>
      <c r="DH747" s="76"/>
      <c r="DI747" s="76"/>
      <c r="DJ747" s="76"/>
      <c r="DK747" s="76"/>
      <c r="DL747" s="76"/>
      <c r="DM747" s="76"/>
      <c r="DN747" s="76"/>
      <c r="DO747" s="76"/>
      <c r="DP747" s="76"/>
      <c r="DQ747" s="76"/>
      <c r="DR747" s="76"/>
      <c r="DS747" s="76"/>
      <c r="DT747" s="76"/>
      <c r="DU747" s="76"/>
      <c r="DV747" s="76"/>
      <c r="DW747" s="76"/>
      <c r="DX747" s="76"/>
      <c r="DY747" s="76"/>
      <c r="DZ747" s="76"/>
      <c r="EA747" s="76"/>
      <c r="EB747" s="76"/>
      <c r="EC747" s="76"/>
      <c r="ED747" s="76"/>
      <c r="EE747" s="76"/>
      <c r="EF747" s="76"/>
      <c r="EG747" s="76"/>
      <c r="EH747" s="76"/>
      <c r="EI747" s="76"/>
      <c r="EJ747" s="76"/>
      <c r="EK747" s="76"/>
      <c r="EL747" s="76"/>
      <c r="EM747" s="76"/>
      <c r="EN747" s="76"/>
      <c r="EO747" s="76"/>
      <c r="EP747" s="76"/>
      <c r="EQ747" s="76"/>
      <c r="ER747" s="76"/>
      <c r="ES747" s="76"/>
      <c r="ET747" s="76"/>
      <c r="EU747" s="76"/>
      <c r="EV747" s="76"/>
      <c r="EW747" s="76"/>
      <c r="EX747" s="76"/>
      <c r="EY747" s="76"/>
      <c r="EZ747" s="76"/>
      <c r="FA747" s="76"/>
      <c r="FB747" s="76"/>
      <c r="FC747" s="76"/>
      <c r="FD747" s="76"/>
      <c r="FE747" s="76"/>
      <c r="FF747" s="76"/>
      <c r="FG747" s="76"/>
      <c r="FH747" s="76"/>
      <c r="FI747" s="76"/>
      <c r="FJ747" s="76"/>
      <c r="FK747" s="76"/>
      <c r="FL747" s="76"/>
      <c r="FM747" s="76"/>
      <c r="FN747" s="76"/>
      <c r="FO747" s="76"/>
      <c r="FP747" s="76"/>
      <c r="FQ747" s="76"/>
      <c r="FR747" s="76"/>
      <c r="FS747" s="76"/>
      <c r="FT747" s="76"/>
      <c r="FU747" s="76"/>
      <c r="FV747" s="76"/>
      <c r="FW747" s="76"/>
      <c r="FX747" s="76"/>
      <c r="FY747" s="76"/>
      <c r="FZ747" s="76"/>
      <c r="GA747" s="76"/>
      <c r="GB747" s="76"/>
      <c r="GC747" s="76"/>
      <c r="GD747" s="76"/>
      <c r="GE747" s="76"/>
      <c r="GF747" s="76"/>
      <c r="GG747" s="76"/>
      <c r="GH747" s="76"/>
      <c r="GI747" s="76"/>
      <c r="GJ747" s="76"/>
      <c r="GK747" s="76"/>
      <c r="GL747" s="76"/>
      <c r="GM747" s="76"/>
      <c r="GN747" s="76"/>
      <c r="GO747" s="76"/>
      <c r="GP747" s="76"/>
      <c r="GQ747" s="76"/>
      <c r="GR747" s="76"/>
      <c r="GS747" s="76"/>
      <c r="GT747" s="76"/>
      <c r="GU747" s="76"/>
      <c r="GV747" s="76"/>
    </row>
    <row r="748" spans="2:204" s="156" customFormat="1" ht="18.75">
      <c r="B748" s="169">
        <v>741</v>
      </c>
      <c r="C748" s="356">
        <v>44409</v>
      </c>
      <c r="D748" s="354" t="s">
        <v>953</v>
      </c>
      <c r="E748" s="354"/>
      <c r="F748" s="406">
        <v>44409</v>
      </c>
      <c r="G748" s="199">
        <v>2</v>
      </c>
      <c r="H748" s="198" t="s">
        <v>147</v>
      </c>
      <c r="I748" s="198" t="s">
        <v>1012</v>
      </c>
      <c r="J748" s="199" t="s">
        <v>834</v>
      </c>
      <c r="K748" s="199" t="s">
        <v>1457</v>
      </c>
      <c r="L748" s="224">
        <v>3.14</v>
      </c>
      <c r="M748" s="224">
        <v>3.14</v>
      </c>
      <c r="N748" s="236">
        <f t="shared" si="43"/>
        <v>0</v>
      </c>
      <c r="O748" s="200">
        <v>44095</v>
      </c>
      <c r="P748" s="201">
        <v>10.466666666666667</v>
      </c>
      <c r="Q748" s="337" t="s">
        <v>1282</v>
      </c>
      <c r="R748" s="198" t="s">
        <v>52</v>
      </c>
      <c r="S748" s="198" t="s">
        <v>140</v>
      </c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  <c r="AF748" s="76"/>
      <c r="AG748" s="76"/>
      <c r="AH748" s="76"/>
      <c r="AI748" s="76"/>
      <c r="AJ748" s="76"/>
      <c r="AK748" s="76"/>
      <c r="AL748" s="76"/>
      <c r="AM748" s="76"/>
      <c r="AN748" s="76"/>
      <c r="AO748" s="76"/>
      <c r="AP748" s="76"/>
      <c r="AQ748" s="76"/>
      <c r="AR748" s="76"/>
      <c r="AS748" s="76"/>
      <c r="AT748" s="76"/>
      <c r="AU748" s="76"/>
      <c r="AV748" s="76"/>
      <c r="AW748" s="76"/>
      <c r="AX748" s="76"/>
      <c r="AY748" s="76"/>
      <c r="AZ748" s="76"/>
      <c r="BA748" s="76"/>
      <c r="BB748" s="76"/>
      <c r="BC748" s="76"/>
      <c r="BD748" s="76"/>
      <c r="BE748" s="76"/>
      <c r="BF748" s="76"/>
      <c r="BG748" s="76"/>
      <c r="BH748" s="76"/>
      <c r="BI748" s="76"/>
      <c r="BJ748" s="76"/>
      <c r="BK748" s="76"/>
      <c r="BL748" s="76"/>
      <c r="BM748" s="76"/>
      <c r="BN748" s="76"/>
      <c r="BO748" s="76"/>
      <c r="BP748" s="76"/>
      <c r="BQ748" s="76"/>
      <c r="BR748" s="76"/>
      <c r="BS748" s="76"/>
      <c r="BT748" s="76"/>
      <c r="BU748" s="76"/>
      <c r="BV748" s="76"/>
      <c r="BW748" s="76"/>
      <c r="BX748" s="76"/>
      <c r="BY748" s="76"/>
      <c r="BZ748" s="76"/>
      <c r="CA748" s="76"/>
      <c r="CB748" s="76"/>
      <c r="CC748" s="76"/>
      <c r="CD748" s="76"/>
      <c r="CE748" s="76"/>
      <c r="CF748" s="76"/>
      <c r="CG748" s="76"/>
      <c r="CH748" s="76"/>
      <c r="CI748" s="76"/>
      <c r="CJ748" s="76"/>
      <c r="CK748" s="76"/>
      <c r="CL748" s="76"/>
      <c r="CM748" s="76"/>
      <c r="CN748" s="76"/>
      <c r="CO748" s="76"/>
      <c r="CP748" s="76"/>
      <c r="CQ748" s="76"/>
      <c r="CR748" s="76"/>
      <c r="CS748" s="76"/>
      <c r="CT748" s="76"/>
      <c r="CU748" s="76"/>
      <c r="CV748" s="76"/>
      <c r="CW748" s="76"/>
      <c r="CX748" s="76"/>
      <c r="CY748" s="76"/>
      <c r="CZ748" s="76"/>
      <c r="DA748" s="76"/>
      <c r="DB748" s="76"/>
      <c r="DC748" s="76"/>
      <c r="DD748" s="76"/>
      <c r="DE748" s="76"/>
      <c r="DF748" s="76"/>
      <c r="DG748" s="76"/>
      <c r="DH748" s="76"/>
      <c r="DI748" s="76"/>
      <c r="DJ748" s="76"/>
      <c r="DK748" s="76"/>
      <c r="DL748" s="76"/>
      <c r="DM748" s="76"/>
      <c r="DN748" s="76"/>
      <c r="DO748" s="76"/>
      <c r="DP748" s="76"/>
      <c r="DQ748" s="76"/>
      <c r="DR748" s="76"/>
      <c r="DS748" s="76"/>
      <c r="DT748" s="76"/>
      <c r="DU748" s="76"/>
      <c r="DV748" s="76"/>
      <c r="DW748" s="76"/>
      <c r="DX748" s="76"/>
      <c r="DY748" s="76"/>
      <c r="DZ748" s="76"/>
      <c r="EA748" s="76"/>
      <c r="EB748" s="76"/>
      <c r="EC748" s="76"/>
      <c r="ED748" s="76"/>
      <c r="EE748" s="76"/>
      <c r="EF748" s="76"/>
      <c r="EG748" s="76"/>
      <c r="EH748" s="76"/>
      <c r="EI748" s="76"/>
      <c r="EJ748" s="76"/>
      <c r="EK748" s="76"/>
      <c r="EL748" s="76"/>
      <c r="EM748" s="76"/>
      <c r="EN748" s="76"/>
      <c r="EO748" s="76"/>
      <c r="EP748" s="76"/>
      <c r="EQ748" s="76"/>
      <c r="ER748" s="76"/>
      <c r="ES748" s="76"/>
      <c r="ET748" s="76"/>
      <c r="EU748" s="76"/>
      <c r="EV748" s="76"/>
      <c r="EW748" s="76"/>
      <c r="EX748" s="76"/>
      <c r="EY748" s="76"/>
      <c r="EZ748" s="76"/>
      <c r="FA748" s="76"/>
      <c r="FB748" s="76"/>
      <c r="FC748" s="76"/>
      <c r="FD748" s="76"/>
      <c r="FE748" s="76"/>
      <c r="FF748" s="76"/>
      <c r="FG748" s="76"/>
      <c r="FH748" s="76"/>
      <c r="FI748" s="76"/>
      <c r="FJ748" s="76"/>
      <c r="FK748" s="76"/>
      <c r="FL748" s="76"/>
      <c r="FM748" s="76"/>
      <c r="FN748" s="76"/>
      <c r="FO748" s="76"/>
      <c r="FP748" s="76"/>
      <c r="FQ748" s="76"/>
      <c r="FR748" s="76"/>
      <c r="FS748" s="76"/>
      <c r="FT748" s="76"/>
      <c r="FU748" s="76"/>
      <c r="FV748" s="76"/>
      <c r="FW748" s="76"/>
      <c r="FX748" s="76"/>
      <c r="FY748" s="76"/>
      <c r="FZ748" s="76"/>
      <c r="GA748" s="76"/>
      <c r="GB748" s="76"/>
      <c r="GC748" s="76"/>
      <c r="GD748" s="76"/>
      <c r="GE748" s="76"/>
      <c r="GF748" s="76"/>
      <c r="GG748" s="76"/>
      <c r="GH748" s="76"/>
      <c r="GI748" s="76"/>
      <c r="GJ748" s="76"/>
      <c r="GK748" s="76"/>
      <c r="GL748" s="76"/>
      <c r="GM748" s="76"/>
      <c r="GN748" s="76"/>
      <c r="GO748" s="76"/>
      <c r="GP748" s="76"/>
      <c r="GQ748" s="76"/>
      <c r="GR748" s="76"/>
      <c r="GS748" s="76"/>
      <c r="GT748" s="76"/>
      <c r="GU748" s="76"/>
      <c r="GV748" s="76"/>
    </row>
    <row r="749" spans="2:204" s="156" customFormat="1" ht="18.75">
      <c r="B749" s="169">
        <v>742</v>
      </c>
      <c r="C749" s="356">
        <v>44409</v>
      </c>
      <c r="D749" s="354" t="s">
        <v>953</v>
      </c>
      <c r="E749" s="354"/>
      <c r="F749" s="406">
        <v>44409</v>
      </c>
      <c r="G749" s="199">
        <v>2</v>
      </c>
      <c r="H749" s="198" t="s">
        <v>40</v>
      </c>
      <c r="I749" s="198" t="s">
        <v>1012</v>
      </c>
      <c r="J749" s="199" t="s">
        <v>834</v>
      </c>
      <c r="K749" s="199" t="s">
        <v>1458</v>
      </c>
      <c r="L749" s="224">
        <v>0.71</v>
      </c>
      <c r="M749" s="224">
        <v>0.71</v>
      </c>
      <c r="N749" s="236">
        <f t="shared" si="43"/>
        <v>0</v>
      </c>
      <c r="O749" s="200">
        <v>44095</v>
      </c>
      <c r="P749" s="201">
        <v>10.466666666666667</v>
      </c>
      <c r="Q749" s="337" t="s">
        <v>1282</v>
      </c>
      <c r="R749" s="198" t="s">
        <v>52</v>
      </c>
      <c r="S749" s="198" t="s">
        <v>140</v>
      </c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  <c r="AH749" s="76"/>
      <c r="AI749" s="76"/>
      <c r="AJ749" s="76"/>
      <c r="AK749" s="76"/>
      <c r="AL749" s="76"/>
      <c r="AM749" s="76"/>
      <c r="AN749" s="76"/>
      <c r="AO749" s="76"/>
      <c r="AP749" s="76"/>
      <c r="AQ749" s="76"/>
      <c r="AR749" s="76"/>
      <c r="AS749" s="76"/>
      <c r="AT749" s="76"/>
      <c r="AU749" s="76"/>
      <c r="AV749" s="76"/>
      <c r="AW749" s="76"/>
      <c r="AX749" s="76"/>
      <c r="AY749" s="76"/>
      <c r="AZ749" s="76"/>
      <c r="BA749" s="76"/>
      <c r="BB749" s="76"/>
      <c r="BC749" s="76"/>
      <c r="BD749" s="76"/>
      <c r="BE749" s="76"/>
      <c r="BF749" s="76"/>
      <c r="BG749" s="76"/>
      <c r="BH749" s="76"/>
      <c r="BI749" s="76"/>
      <c r="BJ749" s="76"/>
      <c r="BK749" s="76"/>
      <c r="BL749" s="76"/>
      <c r="BM749" s="76"/>
      <c r="BN749" s="76"/>
      <c r="BO749" s="76"/>
      <c r="BP749" s="76"/>
      <c r="BQ749" s="76"/>
      <c r="BR749" s="76"/>
      <c r="BS749" s="76"/>
      <c r="BT749" s="76"/>
      <c r="BU749" s="76"/>
      <c r="BV749" s="76"/>
      <c r="BW749" s="76"/>
      <c r="BX749" s="76"/>
      <c r="BY749" s="76"/>
      <c r="BZ749" s="76"/>
      <c r="CA749" s="76"/>
      <c r="CB749" s="76"/>
      <c r="CC749" s="76"/>
      <c r="CD749" s="76"/>
      <c r="CE749" s="76"/>
      <c r="CF749" s="76"/>
      <c r="CG749" s="76"/>
      <c r="CH749" s="76"/>
      <c r="CI749" s="76"/>
      <c r="CJ749" s="76"/>
      <c r="CK749" s="76"/>
      <c r="CL749" s="76"/>
      <c r="CM749" s="76"/>
      <c r="CN749" s="76"/>
      <c r="CO749" s="76"/>
      <c r="CP749" s="76"/>
      <c r="CQ749" s="76"/>
      <c r="CR749" s="76"/>
      <c r="CS749" s="76"/>
      <c r="CT749" s="76"/>
      <c r="CU749" s="76"/>
      <c r="CV749" s="76"/>
      <c r="CW749" s="76"/>
      <c r="CX749" s="76"/>
      <c r="CY749" s="76"/>
      <c r="CZ749" s="76"/>
      <c r="DA749" s="76"/>
      <c r="DB749" s="76"/>
      <c r="DC749" s="76"/>
      <c r="DD749" s="76"/>
      <c r="DE749" s="76"/>
      <c r="DF749" s="76"/>
      <c r="DG749" s="76"/>
      <c r="DH749" s="76"/>
      <c r="DI749" s="76"/>
      <c r="DJ749" s="76"/>
      <c r="DK749" s="76"/>
      <c r="DL749" s="76"/>
      <c r="DM749" s="76"/>
      <c r="DN749" s="76"/>
      <c r="DO749" s="76"/>
      <c r="DP749" s="76"/>
      <c r="DQ749" s="76"/>
      <c r="DR749" s="76"/>
      <c r="DS749" s="76"/>
      <c r="DT749" s="76"/>
      <c r="DU749" s="76"/>
      <c r="DV749" s="76"/>
      <c r="DW749" s="76"/>
      <c r="DX749" s="76"/>
      <c r="DY749" s="76"/>
      <c r="DZ749" s="76"/>
      <c r="EA749" s="76"/>
      <c r="EB749" s="76"/>
      <c r="EC749" s="76"/>
      <c r="ED749" s="76"/>
      <c r="EE749" s="76"/>
      <c r="EF749" s="76"/>
      <c r="EG749" s="76"/>
      <c r="EH749" s="76"/>
      <c r="EI749" s="76"/>
      <c r="EJ749" s="76"/>
      <c r="EK749" s="76"/>
      <c r="EL749" s="76"/>
      <c r="EM749" s="76"/>
      <c r="EN749" s="76"/>
      <c r="EO749" s="76"/>
      <c r="EP749" s="76"/>
      <c r="EQ749" s="76"/>
      <c r="ER749" s="76"/>
      <c r="ES749" s="76"/>
      <c r="ET749" s="76"/>
      <c r="EU749" s="76"/>
      <c r="EV749" s="76"/>
      <c r="EW749" s="76"/>
      <c r="EX749" s="76"/>
      <c r="EY749" s="76"/>
      <c r="EZ749" s="76"/>
      <c r="FA749" s="76"/>
      <c r="FB749" s="76"/>
      <c r="FC749" s="76"/>
      <c r="FD749" s="76"/>
      <c r="FE749" s="76"/>
      <c r="FF749" s="76"/>
      <c r="FG749" s="76"/>
      <c r="FH749" s="76"/>
      <c r="FI749" s="76"/>
      <c r="FJ749" s="76"/>
      <c r="FK749" s="76"/>
      <c r="FL749" s="76"/>
      <c r="FM749" s="76"/>
      <c r="FN749" s="76"/>
      <c r="FO749" s="76"/>
      <c r="FP749" s="76"/>
      <c r="FQ749" s="76"/>
      <c r="FR749" s="76"/>
      <c r="FS749" s="76"/>
      <c r="FT749" s="76"/>
      <c r="FU749" s="76"/>
      <c r="FV749" s="76"/>
      <c r="FW749" s="76"/>
      <c r="FX749" s="76"/>
      <c r="FY749" s="76"/>
      <c r="FZ749" s="76"/>
      <c r="GA749" s="76"/>
      <c r="GB749" s="76"/>
      <c r="GC749" s="76"/>
      <c r="GD749" s="76"/>
      <c r="GE749" s="76"/>
      <c r="GF749" s="76"/>
      <c r="GG749" s="76"/>
      <c r="GH749" s="76"/>
      <c r="GI749" s="76"/>
      <c r="GJ749" s="76"/>
      <c r="GK749" s="76"/>
      <c r="GL749" s="76"/>
      <c r="GM749" s="76"/>
      <c r="GN749" s="76"/>
      <c r="GO749" s="76"/>
      <c r="GP749" s="76"/>
      <c r="GQ749" s="76"/>
      <c r="GR749" s="76"/>
      <c r="GS749" s="76"/>
      <c r="GT749" s="76"/>
      <c r="GU749" s="76"/>
      <c r="GV749" s="76"/>
    </row>
    <row r="750" spans="2:204" s="156" customFormat="1" ht="18.75">
      <c r="B750" s="169">
        <v>743</v>
      </c>
      <c r="C750" s="356">
        <v>44409</v>
      </c>
      <c r="D750" s="354" t="s">
        <v>953</v>
      </c>
      <c r="E750" s="354"/>
      <c r="F750" s="406">
        <v>44409</v>
      </c>
      <c r="G750" s="199">
        <v>2</v>
      </c>
      <c r="H750" s="198" t="s">
        <v>1447</v>
      </c>
      <c r="I750" s="198" t="s">
        <v>916</v>
      </c>
      <c r="J750" s="199" t="s">
        <v>834</v>
      </c>
      <c r="K750" s="199" t="s">
        <v>1459</v>
      </c>
      <c r="L750" s="224">
        <v>2.69</v>
      </c>
      <c r="M750" s="224">
        <v>2.69</v>
      </c>
      <c r="N750" s="236">
        <f t="shared" si="43"/>
        <v>0</v>
      </c>
      <c r="O750" s="200">
        <v>44102</v>
      </c>
      <c r="P750" s="201">
        <v>10.233333333333333</v>
      </c>
      <c r="Q750" s="337" t="s">
        <v>1282</v>
      </c>
      <c r="R750" s="198" t="s">
        <v>52</v>
      </c>
      <c r="S750" s="198" t="s">
        <v>140</v>
      </c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  <c r="AF750" s="76"/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  <c r="BG750" s="76"/>
      <c r="BH750" s="76"/>
      <c r="BI750" s="76"/>
      <c r="BJ750" s="76"/>
      <c r="BK750" s="76"/>
      <c r="BL750" s="76"/>
      <c r="BM750" s="76"/>
      <c r="BN750" s="76"/>
      <c r="BO750" s="76"/>
      <c r="BP750" s="76"/>
      <c r="BQ750" s="76"/>
      <c r="BR750" s="76"/>
      <c r="BS750" s="76"/>
      <c r="BT750" s="76"/>
      <c r="BU750" s="76"/>
      <c r="BV750" s="76"/>
      <c r="BW750" s="76"/>
      <c r="BX750" s="76"/>
      <c r="BY750" s="76"/>
      <c r="BZ750" s="76"/>
      <c r="CA750" s="76"/>
      <c r="CB750" s="76"/>
      <c r="CC750" s="76"/>
      <c r="CD750" s="76"/>
      <c r="CE750" s="76"/>
      <c r="CF750" s="76"/>
      <c r="CG750" s="76"/>
      <c r="CH750" s="76"/>
      <c r="CI750" s="76"/>
      <c r="CJ750" s="76"/>
      <c r="CK750" s="76"/>
      <c r="CL750" s="76"/>
      <c r="CM750" s="76"/>
      <c r="CN750" s="76"/>
      <c r="CO750" s="76"/>
      <c r="CP750" s="76"/>
      <c r="CQ750" s="76"/>
      <c r="CR750" s="76"/>
      <c r="CS750" s="76"/>
      <c r="CT750" s="76"/>
      <c r="CU750" s="76"/>
      <c r="CV750" s="76"/>
      <c r="CW750" s="76"/>
      <c r="CX750" s="76"/>
      <c r="CY750" s="76"/>
      <c r="CZ750" s="76"/>
      <c r="DA750" s="76"/>
      <c r="DB750" s="76"/>
      <c r="DC750" s="76"/>
      <c r="DD750" s="76"/>
      <c r="DE750" s="76"/>
      <c r="DF750" s="76"/>
      <c r="DG750" s="76"/>
      <c r="DH750" s="76"/>
      <c r="DI750" s="76"/>
      <c r="DJ750" s="76"/>
      <c r="DK750" s="76"/>
      <c r="DL750" s="76"/>
      <c r="DM750" s="76"/>
      <c r="DN750" s="76"/>
      <c r="DO750" s="76"/>
      <c r="DP750" s="76"/>
      <c r="DQ750" s="76"/>
      <c r="DR750" s="76"/>
      <c r="DS750" s="76"/>
      <c r="DT750" s="76"/>
      <c r="DU750" s="76"/>
      <c r="DV750" s="76"/>
      <c r="DW750" s="76"/>
      <c r="DX750" s="76"/>
      <c r="DY750" s="76"/>
      <c r="DZ750" s="76"/>
      <c r="EA750" s="76"/>
      <c r="EB750" s="76"/>
      <c r="EC750" s="76"/>
      <c r="ED750" s="76"/>
      <c r="EE750" s="76"/>
      <c r="EF750" s="76"/>
      <c r="EG750" s="76"/>
      <c r="EH750" s="76"/>
      <c r="EI750" s="76"/>
      <c r="EJ750" s="76"/>
      <c r="EK750" s="76"/>
      <c r="EL750" s="76"/>
      <c r="EM750" s="76"/>
      <c r="EN750" s="76"/>
      <c r="EO750" s="76"/>
      <c r="EP750" s="76"/>
      <c r="EQ750" s="76"/>
      <c r="ER750" s="76"/>
      <c r="ES750" s="76"/>
      <c r="ET750" s="76"/>
      <c r="EU750" s="76"/>
      <c r="EV750" s="76"/>
      <c r="EW750" s="76"/>
      <c r="EX750" s="76"/>
      <c r="EY750" s="76"/>
      <c r="EZ750" s="76"/>
      <c r="FA750" s="76"/>
      <c r="FB750" s="76"/>
      <c r="FC750" s="76"/>
      <c r="FD750" s="76"/>
      <c r="FE750" s="76"/>
      <c r="FF750" s="76"/>
      <c r="FG750" s="76"/>
      <c r="FH750" s="76"/>
      <c r="FI750" s="76"/>
      <c r="FJ750" s="76"/>
      <c r="FK750" s="76"/>
      <c r="FL750" s="76"/>
      <c r="FM750" s="76"/>
      <c r="FN750" s="76"/>
      <c r="FO750" s="76"/>
      <c r="FP750" s="76"/>
      <c r="FQ750" s="76"/>
      <c r="FR750" s="76"/>
      <c r="FS750" s="76"/>
      <c r="FT750" s="76"/>
      <c r="FU750" s="76"/>
      <c r="FV750" s="76"/>
      <c r="FW750" s="76"/>
      <c r="FX750" s="76"/>
      <c r="FY750" s="76"/>
      <c r="FZ750" s="76"/>
      <c r="GA750" s="76"/>
      <c r="GB750" s="76"/>
      <c r="GC750" s="76"/>
      <c r="GD750" s="76"/>
      <c r="GE750" s="76"/>
      <c r="GF750" s="76"/>
      <c r="GG750" s="76"/>
      <c r="GH750" s="76"/>
      <c r="GI750" s="76"/>
      <c r="GJ750" s="76"/>
      <c r="GK750" s="76"/>
      <c r="GL750" s="76"/>
      <c r="GM750" s="76"/>
      <c r="GN750" s="76"/>
      <c r="GO750" s="76"/>
      <c r="GP750" s="76"/>
      <c r="GQ750" s="76"/>
      <c r="GR750" s="76"/>
      <c r="GS750" s="76"/>
      <c r="GT750" s="76"/>
      <c r="GU750" s="76"/>
      <c r="GV750" s="76"/>
    </row>
    <row r="751" spans="2:204" s="156" customFormat="1" ht="18.75">
      <c r="B751" s="169">
        <v>744</v>
      </c>
      <c r="C751" s="356">
        <v>44409</v>
      </c>
      <c r="D751" s="354" t="s">
        <v>953</v>
      </c>
      <c r="E751" s="354"/>
      <c r="F751" s="406">
        <v>44409</v>
      </c>
      <c r="G751" s="199">
        <v>2</v>
      </c>
      <c r="H751" s="198" t="s">
        <v>1447</v>
      </c>
      <c r="I751" s="198" t="s">
        <v>916</v>
      </c>
      <c r="J751" s="199" t="s">
        <v>834</v>
      </c>
      <c r="K751" s="199" t="s">
        <v>1460</v>
      </c>
      <c r="L751" s="224">
        <v>2.96</v>
      </c>
      <c r="M751" s="224">
        <v>2.96</v>
      </c>
      <c r="N751" s="236">
        <f t="shared" si="43"/>
        <v>0</v>
      </c>
      <c r="O751" s="200">
        <v>44097</v>
      </c>
      <c r="P751" s="201">
        <v>10.4</v>
      </c>
      <c r="Q751" s="337" t="s">
        <v>1282</v>
      </c>
      <c r="R751" s="198" t="s">
        <v>52</v>
      </c>
      <c r="S751" s="198" t="s">
        <v>140</v>
      </c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  <c r="AF751" s="76"/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  <c r="BG751" s="76"/>
      <c r="BH751" s="76"/>
      <c r="BI751" s="76"/>
      <c r="BJ751" s="76"/>
      <c r="BK751" s="76"/>
      <c r="BL751" s="76"/>
      <c r="BM751" s="76"/>
      <c r="BN751" s="76"/>
      <c r="BO751" s="76"/>
      <c r="BP751" s="76"/>
      <c r="BQ751" s="76"/>
      <c r="BR751" s="76"/>
      <c r="BS751" s="76"/>
      <c r="BT751" s="76"/>
      <c r="BU751" s="76"/>
      <c r="BV751" s="76"/>
      <c r="BW751" s="76"/>
      <c r="BX751" s="76"/>
      <c r="BY751" s="76"/>
      <c r="BZ751" s="76"/>
      <c r="CA751" s="76"/>
      <c r="CB751" s="76"/>
      <c r="CC751" s="76"/>
      <c r="CD751" s="76"/>
      <c r="CE751" s="76"/>
      <c r="CF751" s="76"/>
      <c r="CG751" s="76"/>
      <c r="CH751" s="76"/>
      <c r="CI751" s="76"/>
      <c r="CJ751" s="76"/>
      <c r="CK751" s="76"/>
      <c r="CL751" s="76"/>
      <c r="CM751" s="76"/>
      <c r="CN751" s="76"/>
      <c r="CO751" s="76"/>
      <c r="CP751" s="76"/>
      <c r="CQ751" s="76"/>
      <c r="CR751" s="76"/>
      <c r="CS751" s="76"/>
      <c r="CT751" s="76"/>
      <c r="CU751" s="76"/>
      <c r="CV751" s="76"/>
      <c r="CW751" s="76"/>
      <c r="CX751" s="76"/>
      <c r="CY751" s="76"/>
      <c r="CZ751" s="76"/>
      <c r="DA751" s="76"/>
      <c r="DB751" s="76"/>
      <c r="DC751" s="76"/>
      <c r="DD751" s="76"/>
      <c r="DE751" s="76"/>
      <c r="DF751" s="76"/>
      <c r="DG751" s="76"/>
      <c r="DH751" s="76"/>
      <c r="DI751" s="76"/>
      <c r="DJ751" s="76"/>
      <c r="DK751" s="76"/>
      <c r="DL751" s="76"/>
      <c r="DM751" s="76"/>
      <c r="DN751" s="76"/>
      <c r="DO751" s="76"/>
      <c r="DP751" s="76"/>
      <c r="DQ751" s="76"/>
      <c r="DR751" s="76"/>
      <c r="DS751" s="76"/>
      <c r="DT751" s="76"/>
      <c r="DU751" s="76"/>
      <c r="DV751" s="76"/>
      <c r="DW751" s="76"/>
      <c r="DX751" s="76"/>
      <c r="DY751" s="76"/>
      <c r="DZ751" s="76"/>
      <c r="EA751" s="76"/>
      <c r="EB751" s="76"/>
      <c r="EC751" s="76"/>
      <c r="ED751" s="76"/>
      <c r="EE751" s="76"/>
      <c r="EF751" s="76"/>
      <c r="EG751" s="76"/>
      <c r="EH751" s="76"/>
      <c r="EI751" s="76"/>
      <c r="EJ751" s="76"/>
      <c r="EK751" s="76"/>
      <c r="EL751" s="76"/>
      <c r="EM751" s="76"/>
      <c r="EN751" s="76"/>
      <c r="EO751" s="76"/>
      <c r="EP751" s="76"/>
      <c r="EQ751" s="76"/>
      <c r="ER751" s="76"/>
      <c r="ES751" s="76"/>
      <c r="ET751" s="76"/>
      <c r="EU751" s="76"/>
      <c r="EV751" s="76"/>
      <c r="EW751" s="76"/>
      <c r="EX751" s="76"/>
      <c r="EY751" s="76"/>
      <c r="EZ751" s="76"/>
      <c r="FA751" s="76"/>
      <c r="FB751" s="76"/>
      <c r="FC751" s="76"/>
      <c r="FD751" s="76"/>
      <c r="FE751" s="76"/>
      <c r="FF751" s="76"/>
      <c r="FG751" s="76"/>
      <c r="FH751" s="76"/>
      <c r="FI751" s="76"/>
      <c r="FJ751" s="76"/>
      <c r="FK751" s="76"/>
      <c r="FL751" s="76"/>
      <c r="FM751" s="76"/>
      <c r="FN751" s="76"/>
      <c r="FO751" s="76"/>
      <c r="FP751" s="76"/>
      <c r="FQ751" s="76"/>
      <c r="FR751" s="76"/>
      <c r="FS751" s="76"/>
      <c r="FT751" s="76"/>
      <c r="FU751" s="76"/>
      <c r="FV751" s="76"/>
      <c r="FW751" s="76"/>
      <c r="FX751" s="76"/>
      <c r="FY751" s="76"/>
      <c r="FZ751" s="76"/>
      <c r="GA751" s="76"/>
      <c r="GB751" s="76"/>
      <c r="GC751" s="76"/>
      <c r="GD751" s="76"/>
      <c r="GE751" s="76"/>
      <c r="GF751" s="76"/>
      <c r="GG751" s="76"/>
      <c r="GH751" s="76"/>
      <c r="GI751" s="76"/>
      <c r="GJ751" s="76"/>
      <c r="GK751" s="76"/>
      <c r="GL751" s="76"/>
      <c r="GM751" s="76"/>
      <c r="GN751" s="76"/>
      <c r="GO751" s="76"/>
      <c r="GP751" s="76"/>
      <c r="GQ751" s="76"/>
      <c r="GR751" s="76"/>
      <c r="GS751" s="76"/>
      <c r="GT751" s="76"/>
      <c r="GU751" s="76"/>
      <c r="GV751" s="76"/>
    </row>
    <row r="752" spans="2:204" s="156" customFormat="1" ht="18.75">
      <c r="B752" s="169">
        <v>745</v>
      </c>
      <c r="C752" s="356">
        <v>44409</v>
      </c>
      <c r="D752" s="354" t="s">
        <v>953</v>
      </c>
      <c r="E752" s="354"/>
      <c r="F752" s="406">
        <v>44409</v>
      </c>
      <c r="G752" s="199">
        <v>2</v>
      </c>
      <c r="H752" s="198" t="s">
        <v>1012</v>
      </c>
      <c r="I752" s="198" t="s">
        <v>70</v>
      </c>
      <c r="J752" s="199" t="s">
        <v>834</v>
      </c>
      <c r="K752" s="199" t="s">
        <v>1461</v>
      </c>
      <c r="L752" s="224">
        <v>0.81</v>
      </c>
      <c r="M752" s="224">
        <v>0.81</v>
      </c>
      <c r="N752" s="236">
        <f t="shared" si="43"/>
        <v>0</v>
      </c>
      <c r="O752" s="200">
        <v>44093</v>
      </c>
      <c r="P752" s="201">
        <v>10.533333333333333</v>
      </c>
      <c r="Q752" s="337" t="s">
        <v>1282</v>
      </c>
      <c r="R752" s="198" t="s">
        <v>52</v>
      </c>
      <c r="S752" s="198" t="s">
        <v>140</v>
      </c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  <c r="AF752" s="76"/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  <c r="BG752" s="76"/>
      <c r="BH752" s="76"/>
      <c r="BI752" s="76"/>
      <c r="BJ752" s="76"/>
      <c r="BK752" s="76"/>
      <c r="BL752" s="76"/>
      <c r="BM752" s="76"/>
      <c r="BN752" s="76"/>
      <c r="BO752" s="76"/>
      <c r="BP752" s="76"/>
      <c r="BQ752" s="76"/>
      <c r="BR752" s="76"/>
      <c r="BS752" s="76"/>
      <c r="BT752" s="76"/>
      <c r="BU752" s="76"/>
      <c r="BV752" s="76"/>
      <c r="BW752" s="76"/>
      <c r="BX752" s="76"/>
      <c r="BY752" s="76"/>
      <c r="BZ752" s="76"/>
      <c r="CA752" s="76"/>
      <c r="CB752" s="76"/>
      <c r="CC752" s="76"/>
      <c r="CD752" s="76"/>
      <c r="CE752" s="76"/>
      <c r="CF752" s="76"/>
      <c r="CG752" s="76"/>
      <c r="CH752" s="76"/>
      <c r="CI752" s="76"/>
      <c r="CJ752" s="76"/>
      <c r="CK752" s="76"/>
      <c r="CL752" s="76"/>
      <c r="CM752" s="76"/>
      <c r="CN752" s="76"/>
      <c r="CO752" s="76"/>
      <c r="CP752" s="76"/>
      <c r="CQ752" s="76"/>
      <c r="CR752" s="76"/>
      <c r="CS752" s="76"/>
      <c r="CT752" s="76"/>
      <c r="CU752" s="76"/>
      <c r="CV752" s="76"/>
      <c r="CW752" s="76"/>
      <c r="CX752" s="76"/>
      <c r="CY752" s="76"/>
      <c r="CZ752" s="76"/>
      <c r="DA752" s="76"/>
      <c r="DB752" s="76"/>
      <c r="DC752" s="76"/>
      <c r="DD752" s="76"/>
      <c r="DE752" s="76"/>
      <c r="DF752" s="76"/>
      <c r="DG752" s="76"/>
      <c r="DH752" s="76"/>
      <c r="DI752" s="76"/>
      <c r="DJ752" s="76"/>
      <c r="DK752" s="76"/>
      <c r="DL752" s="76"/>
      <c r="DM752" s="76"/>
      <c r="DN752" s="76"/>
      <c r="DO752" s="76"/>
      <c r="DP752" s="76"/>
      <c r="DQ752" s="76"/>
      <c r="DR752" s="76"/>
      <c r="DS752" s="76"/>
      <c r="DT752" s="76"/>
      <c r="DU752" s="76"/>
      <c r="DV752" s="76"/>
      <c r="DW752" s="76"/>
      <c r="DX752" s="76"/>
      <c r="DY752" s="76"/>
      <c r="DZ752" s="76"/>
      <c r="EA752" s="76"/>
      <c r="EB752" s="76"/>
      <c r="EC752" s="76"/>
      <c r="ED752" s="76"/>
      <c r="EE752" s="76"/>
      <c r="EF752" s="76"/>
      <c r="EG752" s="76"/>
      <c r="EH752" s="76"/>
      <c r="EI752" s="76"/>
      <c r="EJ752" s="76"/>
      <c r="EK752" s="76"/>
      <c r="EL752" s="76"/>
      <c r="EM752" s="76"/>
      <c r="EN752" s="76"/>
      <c r="EO752" s="76"/>
      <c r="EP752" s="76"/>
      <c r="EQ752" s="76"/>
      <c r="ER752" s="76"/>
      <c r="ES752" s="76"/>
      <c r="ET752" s="76"/>
      <c r="EU752" s="76"/>
      <c r="EV752" s="76"/>
      <c r="EW752" s="76"/>
      <c r="EX752" s="76"/>
      <c r="EY752" s="76"/>
      <c r="EZ752" s="76"/>
      <c r="FA752" s="76"/>
      <c r="FB752" s="76"/>
      <c r="FC752" s="76"/>
      <c r="FD752" s="76"/>
      <c r="FE752" s="76"/>
      <c r="FF752" s="76"/>
      <c r="FG752" s="76"/>
      <c r="FH752" s="76"/>
      <c r="FI752" s="76"/>
      <c r="FJ752" s="76"/>
      <c r="FK752" s="76"/>
      <c r="FL752" s="76"/>
      <c r="FM752" s="76"/>
      <c r="FN752" s="76"/>
      <c r="FO752" s="76"/>
      <c r="FP752" s="76"/>
      <c r="FQ752" s="76"/>
      <c r="FR752" s="76"/>
      <c r="FS752" s="76"/>
      <c r="FT752" s="76"/>
      <c r="FU752" s="76"/>
      <c r="FV752" s="76"/>
      <c r="FW752" s="76"/>
      <c r="FX752" s="76"/>
      <c r="FY752" s="76"/>
      <c r="FZ752" s="76"/>
      <c r="GA752" s="76"/>
      <c r="GB752" s="76"/>
      <c r="GC752" s="76"/>
      <c r="GD752" s="76"/>
      <c r="GE752" s="76"/>
      <c r="GF752" s="76"/>
      <c r="GG752" s="76"/>
      <c r="GH752" s="76"/>
      <c r="GI752" s="76"/>
      <c r="GJ752" s="76"/>
      <c r="GK752" s="76"/>
      <c r="GL752" s="76"/>
      <c r="GM752" s="76"/>
      <c r="GN752" s="76"/>
      <c r="GO752" s="76"/>
      <c r="GP752" s="76"/>
      <c r="GQ752" s="76"/>
      <c r="GR752" s="76"/>
      <c r="GS752" s="76"/>
      <c r="GT752" s="76"/>
      <c r="GU752" s="76"/>
      <c r="GV752" s="76"/>
    </row>
    <row r="753" spans="2:204" s="156" customFormat="1" ht="18.75">
      <c r="B753" s="169">
        <v>746</v>
      </c>
      <c r="C753" s="356">
        <v>44409</v>
      </c>
      <c r="D753" s="354" t="s">
        <v>953</v>
      </c>
      <c r="E753" s="354"/>
      <c r="F753" s="406">
        <v>44409</v>
      </c>
      <c r="G753" s="199">
        <v>2</v>
      </c>
      <c r="H753" s="198" t="s">
        <v>1012</v>
      </c>
      <c r="I753" s="198" t="s">
        <v>70</v>
      </c>
      <c r="J753" s="199" t="s">
        <v>834</v>
      </c>
      <c r="K753" s="199" t="s">
        <v>1462</v>
      </c>
      <c r="L753" s="224">
        <v>1.25</v>
      </c>
      <c r="M753" s="224">
        <v>1.25</v>
      </c>
      <c r="N753" s="236">
        <f t="shared" si="43"/>
        <v>0</v>
      </c>
      <c r="O753" s="200">
        <v>44093</v>
      </c>
      <c r="P753" s="201">
        <v>10.533333333333333</v>
      </c>
      <c r="Q753" s="337" t="s">
        <v>1282</v>
      </c>
      <c r="R753" s="198" t="s">
        <v>52</v>
      </c>
      <c r="S753" s="198" t="s">
        <v>140</v>
      </c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  <c r="AF753" s="76"/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  <c r="BG753" s="76"/>
      <c r="BH753" s="76"/>
      <c r="BI753" s="76"/>
      <c r="BJ753" s="76"/>
      <c r="BK753" s="76"/>
      <c r="BL753" s="76"/>
      <c r="BM753" s="76"/>
      <c r="BN753" s="76"/>
      <c r="BO753" s="76"/>
      <c r="BP753" s="76"/>
      <c r="BQ753" s="76"/>
      <c r="BR753" s="76"/>
      <c r="BS753" s="76"/>
      <c r="BT753" s="76"/>
      <c r="BU753" s="76"/>
      <c r="BV753" s="76"/>
      <c r="BW753" s="76"/>
      <c r="BX753" s="76"/>
      <c r="BY753" s="76"/>
      <c r="BZ753" s="76"/>
      <c r="CA753" s="76"/>
      <c r="CB753" s="76"/>
      <c r="CC753" s="76"/>
      <c r="CD753" s="76"/>
      <c r="CE753" s="76"/>
      <c r="CF753" s="76"/>
      <c r="CG753" s="76"/>
      <c r="CH753" s="76"/>
      <c r="CI753" s="76"/>
      <c r="CJ753" s="76"/>
      <c r="CK753" s="76"/>
      <c r="CL753" s="76"/>
      <c r="CM753" s="76"/>
      <c r="CN753" s="76"/>
      <c r="CO753" s="76"/>
      <c r="CP753" s="76"/>
      <c r="CQ753" s="76"/>
      <c r="CR753" s="76"/>
      <c r="CS753" s="76"/>
      <c r="CT753" s="76"/>
      <c r="CU753" s="76"/>
      <c r="CV753" s="76"/>
      <c r="CW753" s="76"/>
      <c r="CX753" s="76"/>
      <c r="CY753" s="76"/>
      <c r="CZ753" s="76"/>
      <c r="DA753" s="76"/>
      <c r="DB753" s="76"/>
      <c r="DC753" s="76"/>
      <c r="DD753" s="76"/>
      <c r="DE753" s="76"/>
      <c r="DF753" s="76"/>
      <c r="DG753" s="76"/>
      <c r="DH753" s="76"/>
      <c r="DI753" s="76"/>
      <c r="DJ753" s="76"/>
      <c r="DK753" s="76"/>
      <c r="DL753" s="76"/>
      <c r="DM753" s="76"/>
      <c r="DN753" s="76"/>
      <c r="DO753" s="76"/>
      <c r="DP753" s="76"/>
      <c r="DQ753" s="76"/>
      <c r="DR753" s="76"/>
      <c r="DS753" s="76"/>
      <c r="DT753" s="76"/>
      <c r="DU753" s="76"/>
      <c r="DV753" s="76"/>
      <c r="DW753" s="76"/>
      <c r="DX753" s="76"/>
      <c r="DY753" s="76"/>
      <c r="DZ753" s="76"/>
      <c r="EA753" s="76"/>
      <c r="EB753" s="76"/>
      <c r="EC753" s="76"/>
      <c r="ED753" s="76"/>
      <c r="EE753" s="76"/>
      <c r="EF753" s="76"/>
      <c r="EG753" s="76"/>
      <c r="EH753" s="76"/>
      <c r="EI753" s="76"/>
      <c r="EJ753" s="76"/>
      <c r="EK753" s="76"/>
      <c r="EL753" s="76"/>
      <c r="EM753" s="76"/>
      <c r="EN753" s="76"/>
      <c r="EO753" s="76"/>
      <c r="EP753" s="76"/>
      <c r="EQ753" s="76"/>
      <c r="ER753" s="76"/>
      <c r="ES753" s="76"/>
      <c r="ET753" s="76"/>
      <c r="EU753" s="76"/>
      <c r="EV753" s="76"/>
      <c r="EW753" s="76"/>
      <c r="EX753" s="76"/>
      <c r="EY753" s="76"/>
      <c r="EZ753" s="76"/>
      <c r="FA753" s="76"/>
      <c r="FB753" s="76"/>
      <c r="FC753" s="76"/>
      <c r="FD753" s="76"/>
      <c r="FE753" s="76"/>
      <c r="FF753" s="76"/>
      <c r="FG753" s="76"/>
      <c r="FH753" s="76"/>
      <c r="FI753" s="76"/>
      <c r="FJ753" s="76"/>
      <c r="FK753" s="76"/>
      <c r="FL753" s="76"/>
      <c r="FM753" s="76"/>
      <c r="FN753" s="76"/>
      <c r="FO753" s="76"/>
      <c r="FP753" s="76"/>
      <c r="FQ753" s="76"/>
      <c r="FR753" s="76"/>
      <c r="FS753" s="76"/>
      <c r="FT753" s="76"/>
      <c r="FU753" s="76"/>
      <c r="FV753" s="76"/>
      <c r="FW753" s="76"/>
      <c r="FX753" s="76"/>
      <c r="FY753" s="76"/>
      <c r="FZ753" s="76"/>
      <c r="GA753" s="76"/>
      <c r="GB753" s="76"/>
      <c r="GC753" s="76"/>
      <c r="GD753" s="76"/>
      <c r="GE753" s="76"/>
      <c r="GF753" s="76"/>
      <c r="GG753" s="76"/>
      <c r="GH753" s="76"/>
      <c r="GI753" s="76"/>
      <c r="GJ753" s="76"/>
      <c r="GK753" s="76"/>
      <c r="GL753" s="76"/>
      <c r="GM753" s="76"/>
      <c r="GN753" s="76"/>
      <c r="GO753" s="76"/>
      <c r="GP753" s="76"/>
      <c r="GQ753" s="76"/>
      <c r="GR753" s="76"/>
      <c r="GS753" s="76"/>
      <c r="GT753" s="76"/>
      <c r="GU753" s="76"/>
      <c r="GV753" s="76"/>
    </row>
    <row r="754" spans="2:204" s="156" customFormat="1" ht="18.75">
      <c r="B754" s="169">
        <v>747</v>
      </c>
      <c r="C754" s="356">
        <v>44409</v>
      </c>
      <c r="D754" s="354" t="s">
        <v>953</v>
      </c>
      <c r="E754" s="354"/>
      <c r="F754" s="406">
        <v>44409</v>
      </c>
      <c r="G754" s="199">
        <v>2</v>
      </c>
      <c r="H754" s="198" t="s">
        <v>916</v>
      </c>
      <c r="I754" s="198" t="s">
        <v>70</v>
      </c>
      <c r="J754" s="199" t="s">
        <v>834</v>
      </c>
      <c r="K754" s="199" t="s">
        <v>1463</v>
      </c>
      <c r="L754" s="224">
        <v>0.35</v>
      </c>
      <c r="M754" s="224">
        <v>0.35</v>
      </c>
      <c r="N754" s="236">
        <f t="shared" si="43"/>
        <v>0</v>
      </c>
      <c r="O754" s="200">
        <v>44098</v>
      </c>
      <c r="P754" s="201">
        <v>10.366666666666667</v>
      </c>
      <c r="Q754" s="337" t="s">
        <v>1282</v>
      </c>
      <c r="R754" s="198" t="s">
        <v>52</v>
      </c>
      <c r="S754" s="198" t="s">
        <v>140</v>
      </c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  <c r="AF754" s="76"/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  <c r="BG754" s="76"/>
      <c r="BH754" s="76"/>
      <c r="BI754" s="76"/>
      <c r="BJ754" s="76"/>
      <c r="BK754" s="76"/>
      <c r="BL754" s="76"/>
      <c r="BM754" s="76"/>
      <c r="BN754" s="76"/>
      <c r="BO754" s="76"/>
      <c r="BP754" s="76"/>
      <c r="BQ754" s="76"/>
      <c r="BR754" s="76"/>
      <c r="BS754" s="76"/>
      <c r="BT754" s="76"/>
      <c r="BU754" s="76"/>
      <c r="BV754" s="76"/>
      <c r="BW754" s="76"/>
      <c r="BX754" s="76"/>
      <c r="BY754" s="76"/>
      <c r="BZ754" s="76"/>
      <c r="CA754" s="76"/>
      <c r="CB754" s="76"/>
      <c r="CC754" s="76"/>
      <c r="CD754" s="76"/>
      <c r="CE754" s="76"/>
      <c r="CF754" s="76"/>
      <c r="CG754" s="76"/>
      <c r="CH754" s="76"/>
      <c r="CI754" s="76"/>
      <c r="CJ754" s="76"/>
      <c r="CK754" s="76"/>
      <c r="CL754" s="76"/>
      <c r="CM754" s="76"/>
      <c r="CN754" s="76"/>
      <c r="CO754" s="76"/>
      <c r="CP754" s="76"/>
      <c r="CQ754" s="76"/>
      <c r="CR754" s="76"/>
      <c r="CS754" s="76"/>
      <c r="CT754" s="76"/>
      <c r="CU754" s="76"/>
      <c r="CV754" s="76"/>
      <c r="CW754" s="76"/>
      <c r="CX754" s="76"/>
      <c r="CY754" s="76"/>
      <c r="CZ754" s="76"/>
      <c r="DA754" s="76"/>
      <c r="DB754" s="76"/>
      <c r="DC754" s="76"/>
      <c r="DD754" s="76"/>
      <c r="DE754" s="76"/>
      <c r="DF754" s="76"/>
      <c r="DG754" s="76"/>
      <c r="DH754" s="76"/>
      <c r="DI754" s="76"/>
      <c r="DJ754" s="76"/>
      <c r="DK754" s="76"/>
      <c r="DL754" s="76"/>
      <c r="DM754" s="76"/>
      <c r="DN754" s="76"/>
      <c r="DO754" s="76"/>
      <c r="DP754" s="76"/>
      <c r="DQ754" s="76"/>
      <c r="DR754" s="76"/>
      <c r="DS754" s="76"/>
      <c r="DT754" s="76"/>
      <c r="DU754" s="76"/>
      <c r="DV754" s="76"/>
      <c r="DW754" s="76"/>
      <c r="DX754" s="76"/>
      <c r="DY754" s="76"/>
      <c r="DZ754" s="76"/>
      <c r="EA754" s="76"/>
      <c r="EB754" s="76"/>
      <c r="EC754" s="76"/>
      <c r="ED754" s="76"/>
      <c r="EE754" s="76"/>
      <c r="EF754" s="76"/>
      <c r="EG754" s="76"/>
      <c r="EH754" s="76"/>
      <c r="EI754" s="76"/>
      <c r="EJ754" s="76"/>
      <c r="EK754" s="76"/>
      <c r="EL754" s="76"/>
      <c r="EM754" s="76"/>
      <c r="EN754" s="76"/>
      <c r="EO754" s="76"/>
      <c r="EP754" s="76"/>
      <c r="EQ754" s="76"/>
      <c r="ER754" s="76"/>
      <c r="ES754" s="76"/>
      <c r="ET754" s="76"/>
      <c r="EU754" s="76"/>
      <c r="EV754" s="76"/>
      <c r="EW754" s="76"/>
      <c r="EX754" s="76"/>
      <c r="EY754" s="76"/>
      <c r="EZ754" s="76"/>
      <c r="FA754" s="76"/>
      <c r="FB754" s="76"/>
      <c r="FC754" s="76"/>
      <c r="FD754" s="76"/>
      <c r="FE754" s="76"/>
      <c r="FF754" s="76"/>
      <c r="FG754" s="76"/>
      <c r="FH754" s="76"/>
      <c r="FI754" s="76"/>
      <c r="FJ754" s="76"/>
      <c r="FK754" s="76"/>
      <c r="FL754" s="76"/>
      <c r="FM754" s="76"/>
      <c r="FN754" s="76"/>
      <c r="FO754" s="76"/>
      <c r="FP754" s="76"/>
      <c r="FQ754" s="76"/>
      <c r="FR754" s="76"/>
      <c r="FS754" s="76"/>
      <c r="FT754" s="76"/>
      <c r="FU754" s="76"/>
      <c r="FV754" s="76"/>
      <c r="FW754" s="76"/>
      <c r="FX754" s="76"/>
      <c r="FY754" s="76"/>
      <c r="FZ754" s="76"/>
      <c r="GA754" s="76"/>
      <c r="GB754" s="76"/>
      <c r="GC754" s="76"/>
      <c r="GD754" s="76"/>
      <c r="GE754" s="76"/>
      <c r="GF754" s="76"/>
      <c r="GG754" s="76"/>
      <c r="GH754" s="76"/>
      <c r="GI754" s="76"/>
      <c r="GJ754" s="76"/>
      <c r="GK754" s="76"/>
      <c r="GL754" s="76"/>
      <c r="GM754" s="76"/>
      <c r="GN754" s="76"/>
      <c r="GO754" s="76"/>
      <c r="GP754" s="76"/>
      <c r="GQ754" s="76"/>
      <c r="GR754" s="76"/>
      <c r="GS754" s="76"/>
      <c r="GT754" s="76"/>
      <c r="GU754" s="76"/>
      <c r="GV754" s="76"/>
    </row>
    <row r="755" spans="2:204" s="156" customFormat="1" ht="18.75">
      <c r="B755" s="169">
        <v>748</v>
      </c>
      <c r="C755" s="356">
        <v>44409</v>
      </c>
      <c r="D755" s="354" t="s">
        <v>953</v>
      </c>
      <c r="E755" s="354"/>
      <c r="F755" s="406">
        <v>44409</v>
      </c>
      <c r="G755" s="199">
        <v>2</v>
      </c>
      <c r="H755" s="198" t="s">
        <v>70</v>
      </c>
      <c r="I755" s="198" t="s">
        <v>346</v>
      </c>
      <c r="J755" s="199" t="s">
        <v>448</v>
      </c>
      <c r="K755" s="199" t="s">
        <v>496</v>
      </c>
      <c r="L755" s="224">
        <v>2.2999999999999998</v>
      </c>
      <c r="M755" s="224">
        <v>2.2999999999999998</v>
      </c>
      <c r="N755" s="236">
        <f t="shared" si="43"/>
        <v>0</v>
      </c>
      <c r="O755" s="200">
        <v>44095</v>
      </c>
      <c r="P755" s="201">
        <v>10.466666666666667</v>
      </c>
      <c r="Q755" s="337" t="s">
        <v>1282</v>
      </c>
      <c r="R755" s="198" t="s">
        <v>20</v>
      </c>
      <c r="S755" s="198" t="s">
        <v>69</v>
      </c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  <c r="BG755" s="76"/>
      <c r="BH755" s="76"/>
      <c r="BI755" s="76"/>
      <c r="BJ755" s="76"/>
      <c r="BK755" s="76"/>
      <c r="BL755" s="76"/>
      <c r="BM755" s="76"/>
      <c r="BN755" s="76"/>
      <c r="BO755" s="76"/>
      <c r="BP755" s="76"/>
      <c r="BQ755" s="76"/>
      <c r="BR755" s="76"/>
      <c r="BS755" s="76"/>
      <c r="BT755" s="76"/>
      <c r="BU755" s="76"/>
      <c r="BV755" s="76"/>
      <c r="BW755" s="76"/>
      <c r="BX755" s="76"/>
      <c r="BY755" s="76"/>
      <c r="BZ755" s="76"/>
      <c r="CA755" s="76"/>
      <c r="CB755" s="76"/>
      <c r="CC755" s="76"/>
      <c r="CD755" s="76"/>
      <c r="CE755" s="76"/>
      <c r="CF755" s="76"/>
      <c r="CG755" s="76"/>
      <c r="CH755" s="76"/>
      <c r="CI755" s="76"/>
      <c r="CJ755" s="76"/>
      <c r="CK755" s="76"/>
      <c r="CL755" s="76"/>
      <c r="CM755" s="76"/>
      <c r="CN755" s="76"/>
      <c r="CO755" s="76"/>
      <c r="CP755" s="76"/>
      <c r="CQ755" s="76"/>
      <c r="CR755" s="76"/>
      <c r="CS755" s="76"/>
      <c r="CT755" s="76"/>
      <c r="CU755" s="76"/>
      <c r="CV755" s="76"/>
      <c r="CW755" s="76"/>
      <c r="CX755" s="76"/>
      <c r="CY755" s="76"/>
      <c r="CZ755" s="76"/>
      <c r="DA755" s="76"/>
      <c r="DB755" s="76"/>
      <c r="DC755" s="76"/>
      <c r="DD755" s="76"/>
      <c r="DE755" s="76"/>
      <c r="DF755" s="76"/>
      <c r="DG755" s="76"/>
      <c r="DH755" s="76"/>
      <c r="DI755" s="76"/>
      <c r="DJ755" s="76"/>
      <c r="DK755" s="76"/>
      <c r="DL755" s="76"/>
      <c r="DM755" s="76"/>
      <c r="DN755" s="76"/>
      <c r="DO755" s="76"/>
      <c r="DP755" s="76"/>
      <c r="DQ755" s="76"/>
      <c r="DR755" s="76"/>
      <c r="DS755" s="76"/>
      <c r="DT755" s="76"/>
      <c r="DU755" s="76"/>
      <c r="DV755" s="76"/>
      <c r="DW755" s="76"/>
      <c r="DX755" s="76"/>
      <c r="DY755" s="76"/>
      <c r="DZ755" s="76"/>
      <c r="EA755" s="76"/>
      <c r="EB755" s="76"/>
      <c r="EC755" s="76"/>
      <c r="ED755" s="76"/>
      <c r="EE755" s="76"/>
      <c r="EF755" s="76"/>
      <c r="EG755" s="76"/>
      <c r="EH755" s="76"/>
      <c r="EI755" s="76"/>
      <c r="EJ755" s="76"/>
      <c r="EK755" s="76"/>
      <c r="EL755" s="76"/>
      <c r="EM755" s="76"/>
      <c r="EN755" s="76"/>
      <c r="EO755" s="76"/>
      <c r="EP755" s="76"/>
      <c r="EQ755" s="76"/>
      <c r="ER755" s="76"/>
      <c r="ES755" s="76"/>
      <c r="ET755" s="76"/>
      <c r="EU755" s="76"/>
      <c r="EV755" s="76"/>
      <c r="EW755" s="76"/>
      <c r="EX755" s="76"/>
      <c r="EY755" s="76"/>
      <c r="EZ755" s="76"/>
      <c r="FA755" s="76"/>
      <c r="FB755" s="76"/>
      <c r="FC755" s="76"/>
      <c r="FD755" s="76"/>
      <c r="FE755" s="76"/>
      <c r="FF755" s="76"/>
      <c r="FG755" s="76"/>
      <c r="FH755" s="76"/>
      <c r="FI755" s="76"/>
      <c r="FJ755" s="76"/>
      <c r="FK755" s="76"/>
      <c r="FL755" s="76"/>
      <c r="FM755" s="76"/>
      <c r="FN755" s="76"/>
      <c r="FO755" s="76"/>
      <c r="FP755" s="76"/>
      <c r="FQ755" s="76"/>
      <c r="FR755" s="76"/>
      <c r="FS755" s="76"/>
      <c r="FT755" s="76"/>
      <c r="FU755" s="76"/>
      <c r="FV755" s="76"/>
      <c r="FW755" s="76"/>
      <c r="FX755" s="76"/>
      <c r="FY755" s="76"/>
      <c r="FZ755" s="76"/>
      <c r="GA755" s="76"/>
      <c r="GB755" s="76"/>
      <c r="GC755" s="76"/>
      <c r="GD755" s="76"/>
      <c r="GE755" s="76"/>
      <c r="GF755" s="76"/>
      <c r="GG755" s="76"/>
      <c r="GH755" s="76"/>
      <c r="GI755" s="76"/>
      <c r="GJ755" s="76"/>
      <c r="GK755" s="76"/>
      <c r="GL755" s="76"/>
      <c r="GM755" s="76"/>
      <c r="GN755" s="76"/>
      <c r="GO755" s="76"/>
      <c r="GP755" s="76"/>
      <c r="GQ755" s="76"/>
      <c r="GR755" s="76"/>
      <c r="GS755" s="76"/>
      <c r="GT755" s="76"/>
      <c r="GU755" s="76"/>
      <c r="GV755" s="76"/>
    </row>
    <row r="756" spans="2:204" s="156" customFormat="1" ht="18.75">
      <c r="B756" s="169">
        <v>749</v>
      </c>
      <c r="C756" s="356">
        <v>44409</v>
      </c>
      <c r="D756" s="354" t="s">
        <v>953</v>
      </c>
      <c r="E756" s="354"/>
      <c r="F756" s="406">
        <v>44409</v>
      </c>
      <c r="G756" s="199">
        <v>2</v>
      </c>
      <c r="H756" s="198" t="s">
        <v>150</v>
      </c>
      <c r="I756" s="198" t="s">
        <v>16</v>
      </c>
      <c r="J756" s="199" t="s">
        <v>448</v>
      </c>
      <c r="K756" s="199" t="s">
        <v>494</v>
      </c>
      <c r="L756" s="224">
        <v>2.44</v>
      </c>
      <c r="M756" s="224">
        <v>2.44</v>
      </c>
      <c r="N756" s="236">
        <f t="shared" si="43"/>
        <v>0</v>
      </c>
      <c r="O756" s="200">
        <v>44096</v>
      </c>
      <c r="P756" s="201">
        <v>10.433333333333334</v>
      </c>
      <c r="Q756" s="337" t="s">
        <v>1282</v>
      </c>
      <c r="R756" s="198" t="s">
        <v>20</v>
      </c>
      <c r="S756" s="198" t="s">
        <v>69</v>
      </c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  <c r="BG756" s="76"/>
      <c r="BH756" s="76"/>
      <c r="BI756" s="76"/>
      <c r="BJ756" s="76"/>
      <c r="BK756" s="76"/>
      <c r="BL756" s="76"/>
      <c r="BM756" s="76"/>
      <c r="BN756" s="76"/>
      <c r="BO756" s="76"/>
      <c r="BP756" s="76"/>
      <c r="BQ756" s="76"/>
      <c r="BR756" s="76"/>
      <c r="BS756" s="76"/>
      <c r="BT756" s="76"/>
      <c r="BU756" s="76"/>
      <c r="BV756" s="76"/>
      <c r="BW756" s="76"/>
      <c r="BX756" s="76"/>
      <c r="BY756" s="76"/>
      <c r="BZ756" s="76"/>
      <c r="CA756" s="76"/>
      <c r="CB756" s="76"/>
      <c r="CC756" s="76"/>
      <c r="CD756" s="76"/>
      <c r="CE756" s="76"/>
      <c r="CF756" s="76"/>
      <c r="CG756" s="76"/>
      <c r="CH756" s="76"/>
      <c r="CI756" s="76"/>
      <c r="CJ756" s="76"/>
      <c r="CK756" s="76"/>
      <c r="CL756" s="76"/>
      <c r="CM756" s="76"/>
      <c r="CN756" s="76"/>
      <c r="CO756" s="76"/>
      <c r="CP756" s="76"/>
      <c r="CQ756" s="76"/>
      <c r="CR756" s="76"/>
      <c r="CS756" s="76"/>
      <c r="CT756" s="76"/>
      <c r="CU756" s="76"/>
      <c r="CV756" s="76"/>
      <c r="CW756" s="76"/>
      <c r="CX756" s="76"/>
      <c r="CY756" s="76"/>
      <c r="CZ756" s="76"/>
      <c r="DA756" s="76"/>
      <c r="DB756" s="76"/>
      <c r="DC756" s="76"/>
      <c r="DD756" s="76"/>
      <c r="DE756" s="76"/>
      <c r="DF756" s="76"/>
      <c r="DG756" s="76"/>
      <c r="DH756" s="76"/>
      <c r="DI756" s="76"/>
      <c r="DJ756" s="76"/>
      <c r="DK756" s="76"/>
      <c r="DL756" s="76"/>
      <c r="DM756" s="76"/>
      <c r="DN756" s="76"/>
      <c r="DO756" s="76"/>
      <c r="DP756" s="76"/>
      <c r="DQ756" s="76"/>
      <c r="DR756" s="76"/>
      <c r="DS756" s="76"/>
      <c r="DT756" s="76"/>
      <c r="DU756" s="76"/>
      <c r="DV756" s="76"/>
      <c r="DW756" s="76"/>
      <c r="DX756" s="76"/>
      <c r="DY756" s="76"/>
      <c r="DZ756" s="76"/>
      <c r="EA756" s="76"/>
      <c r="EB756" s="76"/>
      <c r="EC756" s="76"/>
      <c r="ED756" s="76"/>
      <c r="EE756" s="76"/>
      <c r="EF756" s="76"/>
      <c r="EG756" s="76"/>
      <c r="EH756" s="76"/>
      <c r="EI756" s="76"/>
      <c r="EJ756" s="76"/>
      <c r="EK756" s="76"/>
      <c r="EL756" s="76"/>
      <c r="EM756" s="76"/>
      <c r="EN756" s="76"/>
      <c r="EO756" s="76"/>
      <c r="EP756" s="76"/>
      <c r="EQ756" s="76"/>
      <c r="ER756" s="76"/>
      <c r="ES756" s="76"/>
      <c r="ET756" s="76"/>
      <c r="EU756" s="76"/>
      <c r="EV756" s="76"/>
      <c r="EW756" s="76"/>
      <c r="EX756" s="76"/>
      <c r="EY756" s="76"/>
      <c r="EZ756" s="76"/>
      <c r="FA756" s="76"/>
      <c r="FB756" s="76"/>
      <c r="FC756" s="76"/>
      <c r="FD756" s="76"/>
      <c r="FE756" s="76"/>
      <c r="FF756" s="76"/>
      <c r="FG756" s="76"/>
      <c r="FH756" s="76"/>
      <c r="FI756" s="76"/>
      <c r="FJ756" s="76"/>
      <c r="FK756" s="76"/>
      <c r="FL756" s="76"/>
      <c r="FM756" s="76"/>
      <c r="FN756" s="76"/>
      <c r="FO756" s="76"/>
      <c r="FP756" s="76"/>
      <c r="FQ756" s="76"/>
      <c r="FR756" s="76"/>
      <c r="FS756" s="76"/>
      <c r="FT756" s="76"/>
      <c r="FU756" s="76"/>
      <c r="FV756" s="76"/>
      <c r="FW756" s="76"/>
      <c r="FX756" s="76"/>
      <c r="FY756" s="76"/>
      <c r="FZ756" s="76"/>
      <c r="GA756" s="76"/>
      <c r="GB756" s="76"/>
      <c r="GC756" s="76"/>
      <c r="GD756" s="76"/>
      <c r="GE756" s="76"/>
      <c r="GF756" s="76"/>
      <c r="GG756" s="76"/>
      <c r="GH756" s="76"/>
      <c r="GI756" s="76"/>
      <c r="GJ756" s="76"/>
      <c r="GK756" s="76"/>
      <c r="GL756" s="76"/>
      <c r="GM756" s="76"/>
      <c r="GN756" s="76"/>
      <c r="GO756" s="76"/>
      <c r="GP756" s="76"/>
      <c r="GQ756" s="76"/>
      <c r="GR756" s="76"/>
      <c r="GS756" s="76"/>
      <c r="GT756" s="76"/>
      <c r="GU756" s="76"/>
      <c r="GV756" s="76"/>
    </row>
    <row r="757" spans="2:204" s="156" customFormat="1" ht="18.75">
      <c r="B757" s="169">
        <v>750</v>
      </c>
      <c r="C757" s="356">
        <v>44409</v>
      </c>
      <c r="D757" s="354" t="s">
        <v>953</v>
      </c>
      <c r="E757" s="354"/>
      <c r="F757" s="406">
        <v>44409</v>
      </c>
      <c r="G757" s="199">
        <v>2</v>
      </c>
      <c r="H757" s="198" t="s">
        <v>286</v>
      </c>
      <c r="I757" s="208" t="s">
        <v>350</v>
      </c>
      <c r="J757" s="199" t="s">
        <v>448</v>
      </c>
      <c r="K757" s="199" t="s">
        <v>493</v>
      </c>
      <c r="L757" s="224">
        <v>3.65</v>
      </c>
      <c r="M757" s="224">
        <v>3.65</v>
      </c>
      <c r="N757" s="236">
        <f t="shared" si="43"/>
        <v>0</v>
      </c>
      <c r="O757" s="200">
        <v>44093</v>
      </c>
      <c r="P757" s="201">
        <v>10.533333333333333</v>
      </c>
      <c r="Q757" s="337" t="s">
        <v>1282</v>
      </c>
      <c r="R757" s="198" t="s">
        <v>20</v>
      </c>
      <c r="S757" s="198" t="s">
        <v>69</v>
      </c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  <c r="BG757" s="76"/>
      <c r="BH757" s="76"/>
      <c r="BI757" s="76"/>
      <c r="BJ757" s="76"/>
      <c r="BK757" s="76"/>
      <c r="BL757" s="76"/>
      <c r="BM757" s="76"/>
      <c r="BN757" s="76"/>
      <c r="BO757" s="76"/>
      <c r="BP757" s="76"/>
      <c r="BQ757" s="76"/>
      <c r="BR757" s="76"/>
      <c r="BS757" s="76"/>
      <c r="BT757" s="76"/>
      <c r="BU757" s="76"/>
      <c r="BV757" s="76"/>
      <c r="BW757" s="76"/>
      <c r="BX757" s="76"/>
      <c r="BY757" s="76"/>
      <c r="BZ757" s="76"/>
      <c r="CA757" s="76"/>
      <c r="CB757" s="76"/>
      <c r="CC757" s="76"/>
      <c r="CD757" s="76"/>
      <c r="CE757" s="76"/>
      <c r="CF757" s="76"/>
      <c r="CG757" s="76"/>
      <c r="CH757" s="76"/>
      <c r="CI757" s="76"/>
      <c r="CJ757" s="76"/>
      <c r="CK757" s="76"/>
      <c r="CL757" s="76"/>
      <c r="CM757" s="76"/>
      <c r="CN757" s="76"/>
      <c r="CO757" s="76"/>
      <c r="CP757" s="76"/>
      <c r="CQ757" s="76"/>
      <c r="CR757" s="76"/>
      <c r="CS757" s="76"/>
      <c r="CT757" s="76"/>
      <c r="CU757" s="76"/>
      <c r="CV757" s="76"/>
      <c r="CW757" s="76"/>
      <c r="CX757" s="76"/>
      <c r="CY757" s="76"/>
      <c r="CZ757" s="76"/>
      <c r="DA757" s="76"/>
      <c r="DB757" s="76"/>
      <c r="DC757" s="76"/>
      <c r="DD757" s="76"/>
      <c r="DE757" s="76"/>
      <c r="DF757" s="76"/>
      <c r="DG757" s="76"/>
      <c r="DH757" s="76"/>
      <c r="DI757" s="76"/>
      <c r="DJ757" s="76"/>
      <c r="DK757" s="76"/>
      <c r="DL757" s="76"/>
      <c r="DM757" s="76"/>
      <c r="DN757" s="76"/>
      <c r="DO757" s="76"/>
      <c r="DP757" s="76"/>
      <c r="DQ757" s="76"/>
      <c r="DR757" s="76"/>
      <c r="DS757" s="76"/>
      <c r="DT757" s="76"/>
      <c r="DU757" s="76"/>
      <c r="DV757" s="76"/>
      <c r="DW757" s="76"/>
      <c r="DX757" s="76"/>
      <c r="DY757" s="76"/>
      <c r="DZ757" s="76"/>
      <c r="EA757" s="76"/>
      <c r="EB757" s="76"/>
      <c r="EC757" s="76"/>
      <c r="ED757" s="76"/>
      <c r="EE757" s="76"/>
      <c r="EF757" s="76"/>
      <c r="EG757" s="76"/>
      <c r="EH757" s="76"/>
      <c r="EI757" s="76"/>
      <c r="EJ757" s="76"/>
      <c r="EK757" s="76"/>
      <c r="EL757" s="76"/>
      <c r="EM757" s="76"/>
      <c r="EN757" s="76"/>
      <c r="EO757" s="76"/>
      <c r="EP757" s="76"/>
      <c r="EQ757" s="76"/>
      <c r="ER757" s="76"/>
      <c r="ES757" s="76"/>
      <c r="ET757" s="76"/>
      <c r="EU757" s="76"/>
      <c r="EV757" s="76"/>
      <c r="EW757" s="76"/>
      <c r="EX757" s="76"/>
      <c r="EY757" s="76"/>
      <c r="EZ757" s="76"/>
      <c r="FA757" s="76"/>
      <c r="FB757" s="76"/>
      <c r="FC757" s="76"/>
      <c r="FD757" s="76"/>
      <c r="FE757" s="76"/>
      <c r="FF757" s="76"/>
      <c r="FG757" s="76"/>
      <c r="FH757" s="76"/>
      <c r="FI757" s="76"/>
      <c r="FJ757" s="76"/>
      <c r="FK757" s="76"/>
      <c r="FL757" s="76"/>
      <c r="FM757" s="76"/>
      <c r="FN757" s="76"/>
      <c r="FO757" s="76"/>
      <c r="FP757" s="76"/>
      <c r="FQ757" s="76"/>
      <c r="FR757" s="76"/>
      <c r="FS757" s="76"/>
      <c r="FT757" s="76"/>
      <c r="FU757" s="76"/>
      <c r="FV757" s="76"/>
      <c r="FW757" s="76"/>
      <c r="FX757" s="76"/>
      <c r="FY757" s="76"/>
      <c r="FZ757" s="76"/>
      <c r="GA757" s="76"/>
      <c r="GB757" s="76"/>
      <c r="GC757" s="76"/>
      <c r="GD757" s="76"/>
      <c r="GE757" s="76"/>
      <c r="GF757" s="76"/>
      <c r="GG757" s="76"/>
      <c r="GH757" s="76"/>
      <c r="GI757" s="76"/>
      <c r="GJ757" s="76"/>
      <c r="GK757" s="76"/>
      <c r="GL757" s="76"/>
      <c r="GM757" s="76"/>
      <c r="GN757" s="76"/>
      <c r="GO757" s="76"/>
      <c r="GP757" s="76"/>
      <c r="GQ757" s="76"/>
      <c r="GR757" s="76"/>
      <c r="GS757" s="76"/>
      <c r="GT757" s="76"/>
      <c r="GU757" s="76"/>
      <c r="GV757" s="76"/>
    </row>
    <row r="758" spans="2:204" s="156" customFormat="1" ht="18.75">
      <c r="B758" s="169">
        <v>751</v>
      </c>
      <c r="C758" s="356">
        <v>44409</v>
      </c>
      <c r="D758" s="354" t="s">
        <v>953</v>
      </c>
      <c r="E758" s="354"/>
      <c r="F758" s="406">
        <v>44409</v>
      </c>
      <c r="G758" s="199">
        <v>2</v>
      </c>
      <c r="H758" s="208" t="s">
        <v>346</v>
      </c>
      <c r="I758" s="198" t="s">
        <v>390</v>
      </c>
      <c r="J758" s="199" t="s">
        <v>448</v>
      </c>
      <c r="K758" s="199" t="s">
        <v>495</v>
      </c>
      <c r="L758" s="224">
        <v>2.59</v>
      </c>
      <c r="M758" s="224">
        <v>2.59</v>
      </c>
      <c r="N758" s="236">
        <f t="shared" si="43"/>
        <v>0</v>
      </c>
      <c r="O758" s="200">
        <v>44097</v>
      </c>
      <c r="P758" s="201">
        <v>10.4</v>
      </c>
      <c r="Q758" s="337" t="s">
        <v>1282</v>
      </c>
      <c r="R758" s="198" t="s">
        <v>20</v>
      </c>
      <c r="S758" s="198" t="s">
        <v>69</v>
      </c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  <c r="BG758" s="76"/>
      <c r="BH758" s="76"/>
      <c r="BI758" s="76"/>
      <c r="BJ758" s="76"/>
      <c r="BK758" s="76"/>
      <c r="BL758" s="76"/>
      <c r="BM758" s="76"/>
      <c r="BN758" s="76"/>
      <c r="BO758" s="76"/>
      <c r="BP758" s="76"/>
      <c r="BQ758" s="76"/>
      <c r="BR758" s="76"/>
      <c r="BS758" s="76"/>
      <c r="BT758" s="76"/>
      <c r="BU758" s="76"/>
      <c r="BV758" s="76"/>
      <c r="BW758" s="76"/>
      <c r="BX758" s="76"/>
      <c r="BY758" s="76"/>
      <c r="BZ758" s="76"/>
      <c r="CA758" s="76"/>
      <c r="CB758" s="76"/>
      <c r="CC758" s="76"/>
      <c r="CD758" s="76"/>
      <c r="CE758" s="76"/>
      <c r="CF758" s="76"/>
      <c r="CG758" s="76"/>
      <c r="CH758" s="76"/>
      <c r="CI758" s="76"/>
      <c r="CJ758" s="76"/>
      <c r="CK758" s="76"/>
      <c r="CL758" s="76"/>
      <c r="CM758" s="76"/>
      <c r="CN758" s="76"/>
      <c r="CO758" s="76"/>
      <c r="CP758" s="76"/>
      <c r="CQ758" s="76"/>
      <c r="CR758" s="76"/>
      <c r="CS758" s="76"/>
      <c r="CT758" s="76"/>
      <c r="CU758" s="76"/>
      <c r="CV758" s="76"/>
      <c r="CW758" s="76"/>
      <c r="CX758" s="76"/>
      <c r="CY758" s="76"/>
      <c r="CZ758" s="76"/>
      <c r="DA758" s="76"/>
      <c r="DB758" s="76"/>
      <c r="DC758" s="76"/>
      <c r="DD758" s="76"/>
      <c r="DE758" s="76"/>
      <c r="DF758" s="76"/>
      <c r="DG758" s="76"/>
      <c r="DH758" s="76"/>
      <c r="DI758" s="76"/>
      <c r="DJ758" s="76"/>
      <c r="DK758" s="76"/>
      <c r="DL758" s="76"/>
      <c r="DM758" s="76"/>
      <c r="DN758" s="76"/>
      <c r="DO758" s="76"/>
      <c r="DP758" s="76"/>
      <c r="DQ758" s="76"/>
      <c r="DR758" s="76"/>
      <c r="DS758" s="76"/>
      <c r="DT758" s="76"/>
      <c r="DU758" s="76"/>
      <c r="DV758" s="76"/>
      <c r="DW758" s="76"/>
      <c r="DX758" s="76"/>
      <c r="DY758" s="76"/>
      <c r="DZ758" s="76"/>
      <c r="EA758" s="76"/>
      <c r="EB758" s="76"/>
      <c r="EC758" s="76"/>
      <c r="ED758" s="76"/>
      <c r="EE758" s="76"/>
      <c r="EF758" s="76"/>
      <c r="EG758" s="76"/>
      <c r="EH758" s="76"/>
      <c r="EI758" s="76"/>
      <c r="EJ758" s="76"/>
      <c r="EK758" s="76"/>
      <c r="EL758" s="76"/>
      <c r="EM758" s="76"/>
      <c r="EN758" s="76"/>
      <c r="EO758" s="76"/>
      <c r="EP758" s="76"/>
      <c r="EQ758" s="76"/>
      <c r="ER758" s="76"/>
      <c r="ES758" s="76"/>
      <c r="ET758" s="76"/>
      <c r="EU758" s="76"/>
      <c r="EV758" s="76"/>
      <c r="EW758" s="76"/>
      <c r="EX758" s="76"/>
      <c r="EY758" s="76"/>
      <c r="EZ758" s="76"/>
      <c r="FA758" s="76"/>
      <c r="FB758" s="76"/>
      <c r="FC758" s="76"/>
      <c r="FD758" s="76"/>
      <c r="FE758" s="76"/>
      <c r="FF758" s="76"/>
      <c r="FG758" s="76"/>
      <c r="FH758" s="76"/>
      <c r="FI758" s="76"/>
      <c r="FJ758" s="76"/>
      <c r="FK758" s="76"/>
      <c r="FL758" s="76"/>
      <c r="FM758" s="76"/>
      <c r="FN758" s="76"/>
      <c r="FO758" s="76"/>
      <c r="FP758" s="76"/>
      <c r="FQ758" s="76"/>
      <c r="FR758" s="76"/>
      <c r="FS758" s="76"/>
      <c r="FT758" s="76"/>
      <c r="FU758" s="76"/>
      <c r="FV758" s="76"/>
      <c r="FW758" s="76"/>
      <c r="FX758" s="76"/>
      <c r="FY758" s="76"/>
      <c r="FZ758" s="76"/>
      <c r="GA758" s="76"/>
      <c r="GB758" s="76"/>
      <c r="GC758" s="76"/>
      <c r="GD758" s="76"/>
      <c r="GE758" s="76"/>
      <c r="GF758" s="76"/>
      <c r="GG758" s="76"/>
      <c r="GH758" s="76"/>
      <c r="GI758" s="76"/>
      <c r="GJ758" s="76"/>
      <c r="GK758" s="76"/>
      <c r="GL758" s="76"/>
      <c r="GM758" s="76"/>
      <c r="GN758" s="76"/>
      <c r="GO758" s="76"/>
      <c r="GP758" s="76"/>
      <c r="GQ758" s="76"/>
      <c r="GR758" s="76"/>
      <c r="GS758" s="76"/>
      <c r="GT758" s="76"/>
      <c r="GU758" s="76"/>
      <c r="GV758" s="76"/>
    </row>
    <row r="759" spans="2:204" s="156" customFormat="1" ht="18.75">
      <c r="B759" s="169">
        <v>752</v>
      </c>
      <c r="C759" s="356">
        <v>44409</v>
      </c>
      <c r="D759" s="354" t="s">
        <v>953</v>
      </c>
      <c r="E759" s="354"/>
      <c r="F759" s="406">
        <v>44409</v>
      </c>
      <c r="G759" s="199">
        <v>2</v>
      </c>
      <c r="H759" s="208" t="s">
        <v>624</v>
      </c>
      <c r="I759" s="198" t="s">
        <v>390</v>
      </c>
      <c r="J759" s="199" t="s">
        <v>448</v>
      </c>
      <c r="K759" s="199" t="s">
        <v>1464</v>
      </c>
      <c r="L759" s="224">
        <v>0.04</v>
      </c>
      <c r="M759" s="224">
        <v>0.04</v>
      </c>
      <c r="N759" s="236">
        <f t="shared" si="43"/>
        <v>0</v>
      </c>
      <c r="O759" s="200">
        <v>44093</v>
      </c>
      <c r="P759" s="201">
        <v>10.533333333333333</v>
      </c>
      <c r="Q759" s="337" t="s">
        <v>1282</v>
      </c>
      <c r="R759" s="198" t="s">
        <v>20</v>
      </c>
      <c r="S759" s="198" t="s">
        <v>69</v>
      </c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  <c r="BG759" s="76"/>
      <c r="BH759" s="76"/>
      <c r="BI759" s="76"/>
      <c r="BJ759" s="76"/>
      <c r="BK759" s="76"/>
      <c r="BL759" s="76"/>
      <c r="BM759" s="76"/>
      <c r="BN759" s="76"/>
      <c r="BO759" s="76"/>
      <c r="BP759" s="76"/>
      <c r="BQ759" s="76"/>
      <c r="BR759" s="76"/>
      <c r="BS759" s="76"/>
      <c r="BT759" s="76"/>
      <c r="BU759" s="76"/>
      <c r="BV759" s="76"/>
      <c r="BW759" s="76"/>
      <c r="BX759" s="76"/>
      <c r="BY759" s="76"/>
      <c r="BZ759" s="76"/>
      <c r="CA759" s="76"/>
      <c r="CB759" s="76"/>
      <c r="CC759" s="76"/>
      <c r="CD759" s="76"/>
      <c r="CE759" s="76"/>
      <c r="CF759" s="76"/>
      <c r="CG759" s="76"/>
      <c r="CH759" s="76"/>
      <c r="CI759" s="76"/>
      <c r="CJ759" s="76"/>
      <c r="CK759" s="76"/>
      <c r="CL759" s="76"/>
      <c r="CM759" s="76"/>
      <c r="CN759" s="76"/>
      <c r="CO759" s="76"/>
      <c r="CP759" s="76"/>
      <c r="CQ759" s="76"/>
      <c r="CR759" s="76"/>
      <c r="CS759" s="76"/>
      <c r="CT759" s="76"/>
      <c r="CU759" s="76"/>
      <c r="CV759" s="76"/>
      <c r="CW759" s="76"/>
      <c r="CX759" s="76"/>
      <c r="CY759" s="76"/>
      <c r="CZ759" s="76"/>
      <c r="DA759" s="76"/>
      <c r="DB759" s="76"/>
      <c r="DC759" s="76"/>
      <c r="DD759" s="76"/>
      <c r="DE759" s="76"/>
      <c r="DF759" s="76"/>
      <c r="DG759" s="76"/>
      <c r="DH759" s="76"/>
      <c r="DI759" s="76"/>
      <c r="DJ759" s="76"/>
      <c r="DK759" s="76"/>
      <c r="DL759" s="76"/>
      <c r="DM759" s="76"/>
      <c r="DN759" s="76"/>
      <c r="DO759" s="76"/>
      <c r="DP759" s="76"/>
      <c r="DQ759" s="76"/>
      <c r="DR759" s="76"/>
      <c r="DS759" s="76"/>
      <c r="DT759" s="76"/>
      <c r="DU759" s="76"/>
      <c r="DV759" s="76"/>
      <c r="DW759" s="76"/>
      <c r="DX759" s="76"/>
      <c r="DY759" s="76"/>
      <c r="DZ759" s="76"/>
      <c r="EA759" s="76"/>
      <c r="EB759" s="76"/>
      <c r="EC759" s="76"/>
      <c r="ED759" s="76"/>
      <c r="EE759" s="76"/>
      <c r="EF759" s="76"/>
      <c r="EG759" s="76"/>
      <c r="EH759" s="76"/>
      <c r="EI759" s="76"/>
      <c r="EJ759" s="76"/>
      <c r="EK759" s="76"/>
      <c r="EL759" s="76"/>
      <c r="EM759" s="76"/>
      <c r="EN759" s="76"/>
      <c r="EO759" s="76"/>
      <c r="EP759" s="76"/>
      <c r="EQ759" s="76"/>
      <c r="ER759" s="76"/>
      <c r="ES759" s="76"/>
      <c r="ET759" s="76"/>
      <c r="EU759" s="76"/>
      <c r="EV759" s="76"/>
      <c r="EW759" s="76"/>
      <c r="EX759" s="76"/>
      <c r="EY759" s="76"/>
      <c r="EZ759" s="76"/>
      <c r="FA759" s="76"/>
      <c r="FB759" s="76"/>
      <c r="FC759" s="76"/>
      <c r="FD759" s="76"/>
      <c r="FE759" s="76"/>
      <c r="FF759" s="76"/>
      <c r="FG759" s="76"/>
      <c r="FH759" s="76"/>
      <c r="FI759" s="76"/>
      <c r="FJ759" s="76"/>
      <c r="FK759" s="76"/>
      <c r="FL759" s="76"/>
      <c r="FM759" s="76"/>
      <c r="FN759" s="76"/>
      <c r="FO759" s="76"/>
      <c r="FP759" s="76"/>
      <c r="FQ759" s="76"/>
      <c r="FR759" s="76"/>
      <c r="FS759" s="76"/>
      <c r="FT759" s="76"/>
      <c r="FU759" s="76"/>
      <c r="FV759" s="76"/>
      <c r="FW759" s="76"/>
      <c r="FX759" s="76"/>
      <c r="FY759" s="76"/>
      <c r="FZ759" s="76"/>
      <c r="GA759" s="76"/>
      <c r="GB759" s="76"/>
      <c r="GC759" s="76"/>
      <c r="GD759" s="76"/>
      <c r="GE759" s="76"/>
      <c r="GF759" s="76"/>
      <c r="GG759" s="76"/>
      <c r="GH759" s="76"/>
      <c r="GI759" s="76"/>
      <c r="GJ759" s="76"/>
      <c r="GK759" s="76"/>
      <c r="GL759" s="76"/>
      <c r="GM759" s="76"/>
      <c r="GN759" s="76"/>
      <c r="GO759" s="76"/>
      <c r="GP759" s="76"/>
      <c r="GQ759" s="76"/>
      <c r="GR759" s="76"/>
      <c r="GS759" s="76"/>
      <c r="GT759" s="76"/>
      <c r="GU759" s="76"/>
      <c r="GV759" s="76"/>
    </row>
    <row r="760" spans="2:204" s="156" customFormat="1" ht="18.75">
      <c r="B760" s="169">
        <v>753</v>
      </c>
      <c r="C760" s="356">
        <v>44409</v>
      </c>
      <c r="D760" s="354" t="s">
        <v>953</v>
      </c>
      <c r="E760" s="354"/>
      <c r="F760" s="406">
        <v>44409</v>
      </c>
      <c r="G760" s="192">
        <v>3</v>
      </c>
      <c r="H760" s="198" t="s">
        <v>285</v>
      </c>
      <c r="I760" s="198" t="s">
        <v>150</v>
      </c>
      <c r="J760" s="199" t="s">
        <v>965</v>
      </c>
      <c r="K760" s="199" t="s">
        <v>1465</v>
      </c>
      <c r="L760" s="224">
        <v>2.36</v>
      </c>
      <c r="M760" s="224">
        <v>0.1</v>
      </c>
      <c r="N760" s="236">
        <f t="shared" si="43"/>
        <v>2.2599999999999998</v>
      </c>
      <c r="O760" s="200">
        <v>44022</v>
      </c>
      <c r="P760" s="201">
        <v>12.9</v>
      </c>
      <c r="Q760" s="337" t="s">
        <v>1282</v>
      </c>
      <c r="R760" s="198" t="s">
        <v>52</v>
      </c>
      <c r="S760" s="198" t="s">
        <v>69</v>
      </c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  <c r="AI760" s="76"/>
      <c r="AJ760" s="76"/>
      <c r="AK760" s="76"/>
      <c r="AL760" s="76"/>
      <c r="AM760" s="76"/>
      <c r="AN760" s="76"/>
      <c r="AO760" s="76"/>
      <c r="AP760" s="76"/>
      <c r="AQ760" s="76"/>
      <c r="AR760" s="76"/>
      <c r="AS760" s="76"/>
      <c r="AT760" s="76"/>
      <c r="AU760" s="76"/>
      <c r="AV760" s="76"/>
      <c r="AW760" s="76"/>
      <c r="AX760" s="76"/>
      <c r="AY760" s="76"/>
      <c r="AZ760" s="76"/>
      <c r="BA760" s="76"/>
      <c r="BB760" s="76"/>
      <c r="BC760" s="76"/>
      <c r="BD760" s="76"/>
      <c r="BE760" s="76"/>
      <c r="BF760" s="76"/>
      <c r="BG760" s="76"/>
      <c r="BH760" s="76"/>
      <c r="BI760" s="76"/>
      <c r="BJ760" s="76"/>
      <c r="BK760" s="76"/>
      <c r="BL760" s="76"/>
      <c r="BM760" s="76"/>
      <c r="BN760" s="76"/>
      <c r="BO760" s="76"/>
      <c r="BP760" s="76"/>
      <c r="BQ760" s="76"/>
      <c r="BR760" s="76"/>
      <c r="BS760" s="76"/>
      <c r="BT760" s="76"/>
      <c r="BU760" s="76"/>
      <c r="BV760" s="76"/>
      <c r="BW760" s="76"/>
      <c r="BX760" s="76"/>
      <c r="BY760" s="76"/>
      <c r="BZ760" s="76"/>
      <c r="CA760" s="76"/>
      <c r="CB760" s="76"/>
      <c r="CC760" s="76"/>
      <c r="CD760" s="76"/>
      <c r="CE760" s="76"/>
      <c r="CF760" s="76"/>
      <c r="CG760" s="76"/>
      <c r="CH760" s="76"/>
      <c r="CI760" s="76"/>
      <c r="CJ760" s="76"/>
      <c r="CK760" s="76"/>
      <c r="CL760" s="76"/>
      <c r="CM760" s="76"/>
      <c r="CN760" s="76"/>
      <c r="CO760" s="76"/>
      <c r="CP760" s="76"/>
      <c r="CQ760" s="76"/>
      <c r="CR760" s="76"/>
      <c r="CS760" s="76"/>
      <c r="CT760" s="76"/>
      <c r="CU760" s="76"/>
      <c r="CV760" s="76"/>
      <c r="CW760" s="76"/>
      <c r="CX760" s="76"/>
      <c r="CY760" s="76"/>
      <c r="CZ760" s="76"/>
      <c r="DA760" s="76"/>
      <c r="DB760" s="76"/>
      <c r="DC760" s="76"/>
      <c r="DD760" s="76"/>
      <c r="DE760" s="76"/>
      <c r="DF760" s="76"/>
      <c r="DG760" s="76"/>
      <c r="DH760" s="76"/>
      <c r="DI760" s="76"/>
      <c r="DJ760" s="76"/>
      <c r="DK760" s="76"/>
      <c r="DL760" s="76"/>
      <c r="DM760" s="76"/>
      <c r="DN760" s="76"/>
      <c r="DO760" s="76"/>
      <c r="DP760" s="76"/>
      <c r="DQ760" s="76"/>
      <c r="DR760" s="76"/>
      <c r="DS760" s="76"/>
      <c r="DT760" s="76"/>
      <c r="DU760" s="76"/>
      <c r="DV760" s="76"/>
      <c r="DW760" s="76"/>
      <c r="DX760" s="76"/>
      <c r="DY760" s="76"/>
      <c r="DZ760" s="76"/>
      <c r="EA760" s="76"/>
      <c r="EB760" s="76"/>
      <c r="EC760" s="76"/>
      <c r="ED760" s="76"/>
      <c r="EE760" s="76"/>
      <c r="EF760" s="76"/>
      <c r="EG760" s="76"/>
      <c r="EH760" s="76"/>
      <c r="EI760" s="76"/>
      <c r="EJ760" s="76"/>
      <c r="EK760" s="76"/>
      <c r="EL760" s="76"/>
      <c r="EM760" s="76"/>
      <c r="EN760" s="76"/>
      <c r="EO760" s="76"/>
      <c r="EP760" s="76"/>
      <c r="EQ760" s="76"/>
      <c r="ER760" s="76"/>
      <c r="ES760" s="76"/>
      <c r="ET760" s="76"/>
      <c r="EU760" s="76"/>
      <c r="EV760" s="76"/>
      <c r="EW760" s="76"/>
      <c r="EX760" s="76"/>
      <c r="EY760" s="76"/>
      <c r="EZ760" s="76"/>
      <c r="FA760" s="76"/>
      <c r="FB760" s="76"/>
      <c r="FC760" s="76"/>
      <c r="FD760" s="76"/>
      <c r="FE760" s="76"/>
      <c r="FF760" s="76"/>
      <c r="FG760" s="76"/>
      <c r="FH760" s="76"/>
      <c r="FI760" s="76"/>
      <c r="FJ760" s="76"/>
      <c r="FK760" s="76"/>
      <c r="FL760" s="76"/>
      <c r="FM760" s="76"/>
      <c r="FN760" s="76"/>
      <c r="FO760" s="76"/>
      <c r="FP760" s="76"/>
      <c r="FQ760" s="76"/>
      <c r="FR760" s="76"/>
      <c r="FS760" s="76"/>
      <c r="FT760" s="76"/>
      <c r="FU760" s="76"/>
      <c r="FV760" s="76"/>
      <c r="FW760" s="76"/>
      <c r="FX760" s="76"/>
      <c r="FY760" s="76"/>
      <c r="FZ760" s="76"/>
      <c r="GA760" s="76"/>
      <c r="GB760" s="76"/>
      <c r="GC760" s="76"/>
      <c r="GD760" s="76"/>
      <c r="GE760" s="76"/>
      <c r="GF760" s="76"/>
      <c r="GG760" s="76"/>
      <c r="GH760" s="76"/>
      <c r="GI760" s="76"/>
      <c r="GJ760" s="76"/>
      <c r="GK760" s="76"/>
      <c r="GL760" s="76"/>
      <c r="GM760" s="76"/>
      <c r="GN760" s="76"/>
      <c r="GO760" s="76"/>
      <c r="GP760" s="76"/>
      <c r="GQ760" s="76"/>
      <c r="GR760" s="76"/>
      <c r="GS760" s="76"/>
      <c r="GT760" s="76"/>
      <c r="GU760" s="76"/>
      <c r="GV760" s="76"/>
    </row>
    <row r="761" spans="2:204" s="156" customFormat="1" ht="18.75">
      <c r="B761" s="169">
        <v>754</v>
      </c>
      <c r="C761" s="356">
        <v>44409</v>
      </c>
      <c r="D761" s="354" t="s">
        <v>953</v>
      </c>
      <c r="E761" s="354"/>
      <c r="F761" s="406">
        <v>44409</v>
      </c>
      <c r="G761" s="192">
        <v>3</v>
      </c>
      <c r="H761" s="198" t="s">
        <v>624</v>
      </c>
      <c r="I761" s="198" t="s">
        <v>727</v>
      </c>
      <c r="J761" s="199" t="s">
        <v>260</v>
      </c>
      <c r="K761" s="199" t="s">
        <v>1013</v>
      </c>
      <c r="L761" s="224">
        <v>2.95</v>
      </c>
      <c r="M761" s="224">
        <v>0.25</v>
      </c>
      <c r="N761" s="236">
        <f t="shared" si="43"/>
        <v>2.7</v>
      </c>
      <c r="O761" s="200">
        <v>44019</v>
      </c>
      <c r="P761" s="201">
        <v>13</v>
      </c>
      <c r="Q761" s="337" t="s">
        <v>1282</v>
      </c>
      <c r="R761" s="198" t="s">
        <v>53</v>
      </c>
      <c r="S761" s="198" t="s">
        <v>74</v>
      </c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  <c r="AI761" s="76"/>
      <c r="AJ761" s="76"/>
      <c r="AK761" s="76"/>
      <c r="AL761" s="76"/>
      <c r="AM761" s="76"/>
      <c r="AN761" s="76"/>
      <c r="AO761" s="76"/>
      <c r="AP761" s="76"/>
      <c r="AQ761" s="76"/>
      <c r="AR761" s="76"/>
      <c r="AS761" s="76"/>
      <c r="AT761" s="76"/>
      <c r="AU761" s="76"/>
      <c r="AV761" s="76"/>
      <c r="AW761" s="76"/>
      <c r="AX761" s="76"/>
      <c r="AY761" s="76"/>
      <c r="AZ761" s="76"/>
      <c r="BA761" s="76"/>
      <c r="BB761" s="76"/>
      <c r="BC761" s="76"/>
      <c r="BD761" s="76"/>
      <c r="BE761" s="76"/>
      <c r="BF761" s="76"/>
      <c r="BG761" s="76"/>
      <c r="BH761" s="76"/>
      <c r="BI761" s="76"/>
      <c r="BJ761" s="76"/>
      <c r="BK761" s="76"/>
      <c r="BL761" s="76"/>
      <c r="BM761" s="76"/>
      <c r="BN761" s="76"/>
      <c r="BO761" s="76"/>
      <c r="BP761" s="76"/>
      <c r="BQ761" s="76"/>
      <c r="BR761" s="76"/>
      <c r="BS761" s="76"/>
      <c r="BT761" s="76"/>
      <c r="BU761" s="76"/>
      <c r="BV761" s="76"/>
      <c r="BW761" s="76"/>
      <c r="BX761" s="76"/>
      <c r="BY761" s="76"/>
      <c r="BZ761" s="76"/>
      <c r="CA761" s="76"/>
      <c r="CB761" s="76"/>
      <c r="CC761" s="76"/>
      <c r="CD761" s="76"/>
      <c r="CE761" s="76"/>
      <c r="CF761" s="76"/>
      <c r="CG761" s="76"/>
      <c r="CH761" s="76"/>
      <c r="CI761" s="76"/>
      <c r="CJ761" s="76"/>
      <c r="CK761" s="76"/>
      <c r="CL761" s="76"/>
      <c r="CM761" s="76"/>
      <c r="CN761" s="76"/>
      <c r="CO761" s="76"/>
      <c r="CP761" s="76"/>
      <c r="CQ761" s="76"/>
      <c r="CR761" s="76"/>
      <c r="CS761" s="76"/>
      <c r="CT761" s="76"/>
      <c r="CU761" s="76"/>
      <c r="CV761" s="76"/>
      <c r="CW761" s="76"/>
      <c r="CX761" s="76"/>
      <c r="CY761" s="76"/>
      <c r="CZ761" s="76"/>
      <c r="DA761" s="76"/>
      <c r="DB761" s="76"/>
      <c r="DC761" s="76"/>
      <c r="DD761" s="76"/>
      <c r="DE761" s="76"/>
      <c r="DF761" s="76"/>
      <c r="DG761" s="76"/>
      <c r="DH761" s="76"/>
      <c r="DI761" s="76"/>
      <c r="DJ761" s="76"/>
      <c r="DK761" s="76"/>
      <c r="DL761" s="76"/>
      <c r="DM761" s="76"/>
      <c r="DN761" s="76"/>
      <c r="DO761" s="76"/>
      <c r="DP761" s="76"/>
      <c r="DQ761" s="76"/>
      <c r="DR761" s="76"/>
      <c r="DS761" s="76"/>
      <c r="DT761" s="76"/>
      <c r="DU761" s="76"/>
      <c r="DV761" s="76"/>
      <c r="DW761" s="76"/>
      <c r="DX761" s="76"/>
      <c r="DY761" s="76"/>
      <c r="DZ761" s="76"/>
      <c r="EA761" s="76"/>
      <c r="EB761" s="76"/>
      <c r="EC761" s="76"/>
      <c r="ED761" s="76"/>
      <c r="EE761" s="76"/>
      <c r="EF761" s="76"/>
      <c r="EG761" s="76"/>
      <c r="EH761" s="76"/>
      <c r="EI761" s="76"/>
      <c r="EJ761" s="76"/>
      <c r="EK761" s="76"/>
      <c r="EL761" s="76"/>
      <c r="EM761" s="76"/>
      <c r="EN761" s="76"/>
      <c r="EO761" s="76"/>
      <c r="EP761" s="76"/>
      <c r="EQ761" s="76"/>
      <c r="ER761" s="76"/>
      <c r="ES761" s="76"/>
      <c r="ET761" s="76"/>
      <c r="EU761" s="76"/>
      <c r="EV761" s="76"/>
      <c r="EW761" s="76"/>
      <c r="EX761" s="76"/>
      <c r="EY761" s="76"/>
      <c r="EZ761" s="76"/>
      <c r="FA761" s="76"/>
      <c r="FB761" s="76"/>
      <c r="FC761" s="76"/>
      <c r="FD761" s="76"/>
      <c r="FE761" s="76"/>
      <c r="FF761" s="76"/>
      <c r="FG761" s="76"/>
      <c r="FH761" s="76"/>
      <c r="FI761" s="76"/>
      <c r="FJ761" s="76"/>
      <c r="FK761" s="76"/>
      <c r="FL761" s="76"/>
      <c r="FM761" s="76"/>
      <c r="FN761" s="76"/>
      <c r="FO761" s="76"/>
      <c r="FP761" s="76"/>
      <c r="FQ761" s="76"/>
      <c r="FR761" s="76"/>
      <c r="FS761" s="76"/>
      <c r="FT761" s="76"/>
      <c r="FU761" s="76"/>
      <c r="FV761" s="76"/>
      <c r="FW761" s="76"/>
      <c r="FX761" s="76"/>
      <c r="FY761" s="76"/>
      <c r="FZ761" s="76"/>
      <c r="GA761" s="76"/>
      <c r="GB761" s="76"/>
      <c r="GC761" s="76"/>
      <c r="GD761" s="76"/>
      <c r="GE761" s="76"/>
      <c r="GF761" s="76"/>
      <c r="GG761" s="76"/>
      <c r="GH761" s="76"/>
      <c r="GI761" s="76"/>
      <c r="GJ761" s="76"/>
      <c r="GK761" s="76"/>
      <c r="GL761" s="76"/>
      <c r="GM761" s="76"/>
      <c r="GN761" s="76"/>
      <c r="GO761" s="76"/>
      <c r="GP761" s="76"/>
      <c r="GQ761" s="76"/>
      <c r="GR761" s="76"/>
      <c r="GS761" s="76"/>
      <c r="GT761" s="76"/>
      <c r="GU761" s="76"/>
      <c r="GV761" s="76"/>
    </row>
    <row r="762" spans="2:204" s="156" customFormat="1" ht="18.75">
      <c r="B762" s="169">
        <v>755</v>
      </c>
      <c r="C762" s="356">
        <v>44409</v>
      </c>
      <c r="D762" s="354" t="s">
        <v>957</v>
      </c>
      <c r="E762" s="354"/>
      <c r="F762" s="406">
        <v>44411</v>
      </c>
      <c r="G762" s="6">
        <v>1</v>
      </c>
      <c r="H762" s="198" t="s">
        <v>40</v>
      </c>
      <c r="I762" s="198" t="s">
        <v>71</v>
      </c>
      <c r="J762" s="199" t="s">
        <v>608</v>
      </c>
      <c r="K762" s="199" t="s">
        <v>1466</v>
      </c>
      <c r="L762" s="224">
        <v>5.83</v>
      </c>
      <c r="M762" s="224">
        <v>1.83</v>
      </c>
      <c r="N762" s="236">
        <f t="shared" si="43"/>
        <v>4</v>
      </c>
      <c r="O762" s="200">
        <v>44176</v>
      </c>
      <c r="P762" s="201">
        <v>7.833333333333333</v>
      </c>
      <c r="Q762" s="337" t="s">
        <v>1282</v>
      </c>
      <c r="R762" s="198" t="s">
        <v>53</v>
      </c>
      <c r="S762" s="209" t="s">
        <v>32</v>
      </c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  <c r="AR762" s="76"/>
      <c r="AS762" s="76"/>
      <c r="AT762" s="76"/>
      <c r="AU762" s="76"/>
      <c r="AV762" s="76"/>
      <c r="AW762" s="76"/>
      <c r="AX762" s="76"/>
      <c r="AY762" s="76"/>
      <c r="AZ762" s="76"/>
      <c r="BA762" s="76"/>
      <c r="BB762" s="76"/>
      <c r="BC762" s="76"/>
      <c r="BD762" s="76"/>
      <c r="BE762" s="76"/>
      <c r="BF762" s="76"/>
      <c r="BG762" s="76"/>
      <c r="BH762" s="76"/>
      <c r="BI762" s="76"/>
      <c r="BJ762" s="76"/>
      <c r="BK762" s="76"/>
      <c r="BL762" s="76"/>
      <c r="BM762" s="76"/>
      <c r="BN762" s="76"/>
      <c r="BO762" s="76"/>
      <c r="BP762" s="76"/>
      <c r="BQ762" s="76"/>
      <c r="BR762" s="76"/>
      <c r="BS762" s="76"/>
      <c r="BT762" s="76"/>
      <c r="BU762" s="76"/>
      <c r="BV762" s="76"/>
      <c r="BW762" s="76"/>
      <c r="BX762" s="76"/>
      <c r="BY762" s="76"/>
      <c r="BZ762" s="76"/>
      <c r="CA762" s="76"/>
      <c r="CB762" s="76"/>
      <c r="CC762" s="76"/>
      <c r="CD762" s="76"/>
      <c r="CE762" s="76"/>
      <c r="CF762" s="76"/>
      <c r="CG762" s="76"/>
      <c r="CH762" s="76"/>
      <c r="CI762" s="76"/>
      <c r="CJ762" s="76"/>
      <c r="CK762" s="76"/>
      <c r="CL762" s="76"/>
      <c r="CM762" s="76"/>
      <c r="CN762" s="76"/>
      <c r="CO762" s="76"/>
      <c r="CP762" s="76"/>
      <c r="CQ762" s="76"/>
      <c r="CR762" s="76"/>
      <c r="CS762" s="76"/>
      <c r="CT762" s="76"/>
      <c r="CU762" s="76"/>
      <c r="CV762" s="76"/>
      <c r="CW762" s="76"/>
      <c r="CX762" s="76"/>
      <c r="CY762" s="76"/>
      <c r="CZ762" s="76"/>
      <c r="DA762" s="76"/>
      <c r="DB762" s="76"/>
      <c r="DC762" s="76"/>
      <c r="DD762" s="76"/>
      <c r="DE762" s="76"/>
      <c r="DF762" s="76"/>
      <c r="DG762" s="76"/>
      <c r="DH762" s="76"/>
      <c r="DI762" s="76"/>
      <c r="DJ762" s="76"/>
      <c r="DK762" s="76"/>
      <c r="DL762" s="76"/>
      <c r="DM762" s="76"/>
      <c r="DN762" s="76"/>
      <c r="DO762" s="76"/>
      <c r="DP762" s="76"/>
      <c r="DQ762" s="76"/>
      <c r="DR762" s="76"/>
      <c r="DS762" s="76"/>
      <c r="DT762" s="76"/>
      <c r="DU762" s="76"/>
      <c r="DV762" s="76"/>
      <c r="DW762" s="76"/>
      <c r="DX762" s="76"/>
      <c r="DY762" s="76"/>
      <c r="DZ762" s="76"/>
      <c r="EA762" s="76"/>
      <c r="EB762" s="76"/>
      <c r="EC762" s="76"/>
      <c r="ED762" s="76"/>
      <c r="EE762" s="76"/>
      <c r="EF762" s="76"/>
      <c r="EG762" s="76"/>
      <c r="EH762" s="76"/>
      <c r="EI762" s="76"/>
      <c r="EJ762" s="76"/>
      <c r="EK762" s="76"/>
      <c r="EL762" s="76"/>
      <c r="EM762" s="76"/>
      <c r="EN762" s="76"/>
      <c r="EO762" s="76"/>
      <c r="EP762" s="76"/>
      <c r="EQ762" s="76"/>
      <c r="ER762" s="76"/>
      <c r="ES762" s="76"/>
      <c r="ET762" s="76"/>
      <c r="EU762" s="76"/>
      <c r="EV762" s="76"/>
      <c r="EW762" s="76"/>
      <c r="EX762" s="76"/>
      <c r="EY762" s="76"/>
      <c r="EZ762" s="76"/>
      <c r="FA762" s="76"/>
      <c r="FB762" s="76"/>
      <c r="FC762" s="76"/>
      <c r="FD762" s="76"/>
      <c r="FE762" s="76"/>
      <c r="FF762" s="76"/>
      <c r="FG762" s="76"/>
      <c r="FH762" s="76"/>
      <c r="FI762" s="76"/>
      <c r="FJ762" s="76"/>
      <c r="FK762" s="76"/>
      <c r="FL762" s="76"/>
      <c r="FM762" s="76"/>
      <c r="FN762" s="76"/>
      <c r="FO762" s="76"/>
      <c r="FP762" s="76"/>
      <c r="FQ762" s="76"/>
      <c r="FR762" s="76"/>
      <c r="FS762" s="76"/>
      <c r="FT762" s="76"/>
      <c r="FU762" s="76"/>
      <c r="FV762" s="76"/>
      <c r="FW762" s="76"/>
      <c r="FX762" s="76"/>
      <c r="FY762" s="76"/>
      <c r="FZ762" s="76"/>
      <c r="GA762" s="76"/>
      <c r="GB762" s="76"/>
      <c r="GC762" s="76"/>
      <c r="GD762" s="76"/>
      <c r="GE762" s="76"/>
      <c r="GF762" s="76"/>
      <c r="GG762" s="76"/>
      <c r="GH762" s="76"/>
      <c r="GI762" s="76"/>
      <c r="GJ762" s="76"/>
      <c r="GK762" s="76"/>
      <c r="GL762" s="76"/>
      <c r="GM762" s="76"/>
      <c r="GN762" s="76"/>
      <c r="GO762" s="76"/>
      <c r="GP762" s="76"/>
      <c r="GQ762" s="76"/>
      <c r="GR762" s="76"/>
      <c r="GS762" s="76"/>
      <c r="GT762" s="76"/>
      <c r="GU762" s="76"/>
      <c r="GV762" s="76"/>
    </row>
    <row r="763" spans="2:204" s="156" customFormat="1" ht="18.75">
      <c r="B763" s="169">
        <v>756</v>
      </c>
      <c r="C763" s="356">
        <v>44409</v>
      </c>
      <c r="D763" s="354" t="s">
        <v>957</v>
      </c>
      <c r="E763" s="354"/>
      <c r="F763" s="406">
        <v>44411</v>
      </c>
      <c r="G763" s="192">
        <v>3</v>
      </c>
      <c r="H763" s="198" t="s">
        <v>1467</v>
      </c>
      <c r="I763" s="198" t="s">
        <v>1468</v>
      </c>
      <c r="J763" s="199" t="s">
        <v>299</v>
      </c>
      <c r="K763" s="199" t="s">
        <v>1469</v>
      </c>
      <c r="L763" s="224">
        <v>0.67</v>
      </c>
      <c r="M763" s="224">
        <v>0.5</v>
      </c>
      <c r="N763" s="236">
        <f t="shared" si="43"/>
        <v>0.17000000000000004</v>
      </c>
      <c r="O763" s="200">
        <v>44068</v>
      </c>
      <c r="P763" s="201">
        <v>11.433333333333334</v>
      </c>
      <c r="Q763" s="337" t="s">
        <v>1282</v>
      </c>
      <c r="R763" s="198" t="s">
        <v>20</v>
      </c>
      <c r="S763" s="198" t="s">
        <v>55</v>
      </c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  <c r="AR763" s="76"/>
      <c r="AS763" s="76"/>
      <c r="AT763" s="76"/>
      <c r="AU763" s="76"/>
      <c r="AV763" s="76"/>
      <c r="AW763" s="76"/>
      <c r="AX763" s="76"/>
      <c r="AY763" s="76"/>
      <c r="AZ763" s="76"/>
      <c r="BA763" s="76"/>
      <c r="BB763" s="76"/>
      <c r="BC763" s="76"/>
      <c r="BD763" s="76"/>
      <c r="BE763" s="76"/>
      <c r="BF763" s="76"/>
      <c r="BG763" s="76"/>
      <c r="BH763" s="76"/>
      <c r="BI763" s="76"/>
      <c r="BJ763" s="76"/>
      <c r="BK763" s="76"/>
      <c r="BL763" s="76"/>
      <c r="BM763" s="76"/>
      <c r="BN763" s="76"/>
      <c r="BO763" s="76"/>
      <c r="BP763" s="76"/>
      <c r="BQ763" s="76"/>
      <c r="BR763" s="76"/>
      <c r="BS763" s="76"/>
      <c r="BT763" s="76"/>
      <c r="BU763" s="76"/>
      <c r="BV763" s="76"/>
      <c r="BW763" s="76"/>
      <c r="BX763" s="76"/>
      <c r="BY763" s="76"/>
      <c r="BZ763" s="76"/>
      <c r="CA763" s="76"/>
      <c r="CB763" s="76"/>
      <c r="CC763" s="76"/>
      <c r="CD763" s="76"/>
      <c r="CE763" s="76"/>
      <c r="CF763" s="76"/>
      <c r="CG763" s="76"/>
      <c r="CH763" s="76"/>
      <c r="CI763" s="76"/>
      <c r="CJ763" s="76"/>
      <c r="CK763" s="76"/>
      <c r="CL763" s="76"/>
      <c r="CM763" s="76"/>
      <c r="CN763" s="76"/>
      <c r="CO763" s="76"/>
      <c r="CP763" s="76"/>
      <c r="CQ763" s="76"/>
      <c r="CR763" s="76"/>
      <c r="CS763" s="76"/>
      <c r="CT763" s="76"/>
      <c r="CU763" s="76"/>
      <c r="CV763" s="76"/>
      <c r="CW763" s="76"/>
      <c r="CX763" s="76"/>
      <c r="CY763" s="76"/>
      <c r="CZ763" s="76"/>
      <c r="DA763" s="76"/>
      <c r="DB763" s="76"/>
      <c r="DC763" s="76"/>
      <c r="DD763" s="76"/>
      <c r="DE763" s="76"/>
      <c r="DF763" s="76"/>
      <c r="DG763" s="76"/>
      <c r="DH763" s="76"/>
      <c r="DI763" s="76"/>
      <c r="DJ763" s="76"/>
      <c r="DK763" s="76"/>
      <c r="DL763" s="76"/>
      <c r="DM763" s="76"/>
      <c r="DN763" s="76"/>
      <c r="DO763" s="76"/>
      <c r="DP763" s="76"/>
      <c r="DQ763" s="76"/>
      <c r="DR763" s="76"/>
      <c r="DS763" s="76"/>
      <c r="DT763" s="76"/>
      <c r="DU763" s="76"/>
      <c r="DV763" s="76"/>
      <c r="DW763" s="76"/>
      <c r="DX763" s="76"/>
      <c r="DY763" s="76"/>
      <c r="DZ763" s="76"/>
      <c r="EA763" s="76"/>
      <c r="EB763" s="76"/>
      <c r="EC763" s="76"/>
      <c r="ED763" s="76"/>
      <c r="EE763" s="76"/>
      <c r="EF763" s="76"/>
      <c r="EG763" s="76"/>
      <c r="EH763" s="76"/>
      <c r="EI763" s="76"/>
      <c r="EJ763" s="76"/>
      <c r="EK763" s="76"/>
      <c r="EL763" s="76"/>
      <c r="EM763" s="76"/>
      <c r="EN763" s="76"/>
      <c r="EO763" s="76"/>
      <c r="EP763" s="76"/>
      <c r="EQ763" s="76"/>
      <c r="ER763" s="76"/>
      <c r="ES763" s="76"/>
      <c r="ET763" s="76"/>
      <c r="EU763" s="76"/>
      <c r="EV763" s="76"/>
      <c r="EW763" s="76"/>
      <c r="EX763" s="76"/>
      <c r="EY763" s="76"/>
      <c r="EZ763" s="76"/>
      <c r="FA763" s="76"/>
      <c r="FB763" s="76"/>
      <c r="FC763" s="76"/>
      <c r="FD763" s="76"/>
      <c r="FE763" s="76"/>
      <c r="FF763" s="76"/>
      <c r="FG763" s="76"/>
      <c r="FH763" s="76"/>
      <c r="FI763" s="76"/>
      <c r="FJ763" s="76"/>
      <c r="FK763" s="76"/>
      <c r="FL763" s="76"/>
      <c r="FM763" s="76"/>
      <c r="FN763" s="76"/>
      <c r="FO763" s="76"/>
      <c r="FP763" s="76"/>
      <c r="FQ763" s="76"/>
      <c r="FR763" s="76"/>
      <c r="FS763" s="76"/>
      <c r="FT763" s="76"/>
      <c r="FU763" s="76"/>
      <c r="FV763" s="76"/>
      <c r="FW763" s="76"/>
      <c r="FX763" s="76"/>
      <c r="FY763" s="76"/>
      <c r="FZ763" s="76"/>
      <c r="GA763" s="76"/>
      <c r="GB763" s="76"/>
      <c r="GC763" s="76"/>
      <c r="GD763" s="76"/>
      <c r="GE763" s="76"/>
      <c r="GF763" s="76"/>
      <c r="GG763" s="76"/>
      <c r="GH763" s="76"/>
      <c r="GI763" s="76"/>
      <c r="GJ763" s="76"/>
      <c r="GK763" s="76"/>
      <c r="GL763" s="76"/>
      <c r="GM763" s="76"/>
      <c r="GN763" s="76"/>
      <c r="GO763" s="76"/>
      <c r="GP763" s="76"/>
      <c r="GQ763" s="76"/>
      <c r="GR763" s="76"/>
      <c r="GS763" s="76"/>
      <c r="GT763" s="76"/>
      <c r="GU763" s="76"/>
      <c r="GV763" s="76"/>
    </row>
    <row r="764" spans="2:204" s="156" customFormat="1" ht="18.75">
      <c r="B764" s="169">
        <v>757</v>
      </c>
      <c r="C764" s="356">
        <v>44409</v>
      </c>
      <c r="D764" s="354" t="s">
        <v>957</v>
      </c>
      <c r="E764" s="354"/>
      <c r="F764" s="406">
        <v>44411</v>
      </c>
      <c r="G764" s="192">
        <v>3</v>
      </c>
      <c r="H764" s="198" t="s">
        <v>1467</v>
      </c>
      <c r="I764" s="198" t="s">
        <v>1468</v>
      </c>
      <c r="J764" s="199" t="s">
        <v>299</v>
      </c>
      <c r="K764" s="199" t="s">
        <v>1470</v>
      </c>
      <c r="L764" s="224">
        <v>3.67</v>
      </c>
      <c r="M764" s="224">
        <v>3</v>
      </c>
      <c r="N764" s="236">
        <f t="shared" si="43"/>
        <v>0.66999999999999993</v>
      </c>
      <c r="O764" s="200">
        <v>44069</v>
      </c>
      <c r="P764" s="201">
        <v>11.4</v>
      </c>
      <c r="Q764" s="337" t="s">
        <v>1282</v>
      </c>
      <c r="R764" s="198" t="s">
        <v>20</v>
      </c>
      <c r="S764" s="198" t="s">
        <v>55</v>
      </c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76"/>
      <c r="AY764" s="76"/>
      <c r="AZ764" s="76"/>
      <c r="BA764" s="76"/>
      <c r="BB764" s="76"/>
      <c r="BC764" s="76"/>
      <c r="BD764" s="76"/>
      <c r="BE764" s="76"/>
      <c r="BF764" s="76"/>
      <c r="BG764" s="76"/>
      <c r="BH764" s="76"/>
      <c r="BI764" s="76"/>
      <c r="BJ764" s="76"/>
      <c r="BK764" s="76"/>
      <c r="BL764" s="76"/>
      <c r="BM764" s="76"/>
      <c r="BN764" s="76"/>
      <c r="BO764" s="76"/>
      <c r="BP764" s="76"/>
      <c r="BQ764" s="76"/>
      <c r="BR764" s="76"/>
      <c r="BS764" s="76"/>
      <c r="BT764" s="76"/>
      <c r="BU764" s="76"/>
      <c r="BV764" s="76"/>
      <c r="BW764" s="76"/>
      <c r="BX764" s="76"/>
      <c r="BY764" s="76"/>
      <c r="BZ764" s="76"/>
      <c r="CA764" s="76"/>
      <c r="CB764" s="76"/>
      <c r="CC764" s="76"/>
      <c r="CD764" s="76"/>
      <c r="CE764" s="76"/>
      <c r="CF764" s="76"/>
      <c r="CG764" s="76"/>
      <c r="CH764" s="76"/>
      <c r="CI764" s="76"/>
      <c r="CJ764" s="76"/>
      <c r="CK764" s="76"/>
      <c r="CL764" s="76"/>
      <c r="CM764" s="76"/>
      <c r="CN764" s="76"/>
      <c r="CO764" s="76"/>
      <c r="CP764" s="76"/>
      <c r="CQ764" s="76"/>
      <c r="CR764" s="76"/>
      <c r="CS764" s="76"/>
      <c r="CT764" s="76"/>
      <c r="CU764" s="76"/>
      <c r="CV764" s="76"/>
      <c r="CW764" s="76"/>
      <c r="CX764" s="76"/>
      <c r="CY764" s="76"/>
      <c r="CZ764" s="76"/>
      <c r="DA764" s="76"/>
      <c r="DB764" s="76"/>
      <c r="DC764" s="76"/>
      <c r="DD764" s="76"/>
      <c r="DE764" s="76"/>
      <c r="DF764" s="76"/>
      <c r="DG764" s="76"/>
      <c r="DH764" s="76"/>
      <c r="DI764" s="76"/>
      <c r="DJ764" s="76"/>
      <c r="DK764" s="76"/>
      <c r="DL764" s="76"/>
      <c r="DM764" s="76"/>
      <c r="DN764" s="76"/>
      <c r="DO764" s="76"/>
      <c r="DP764" s="76"/>
      <c r="DQ764" s="76"/>
      <c r="DR764" s="76"/>
      <c r="DS764" s="76"/>
      <c r="DT764" s="76"/>
      <c r="DU764" s="76"/>
      <c r="DV764" s="76"/>
      <c r="DW764" s="76"/>
      <c r="DX764" s="76"/>
      <c r="DY764" s="76"/>
      <c r="DZ764" s="76"/>
      <c r="EA764" s="76"/>
      <c r="EB764" s="76"/>
      <c r="EC764" s="76"/>
      <c r="ED764" s="76"/>
      <c r="EE764" s="76"/>
      <c r="EF764" s="76"/>
      <c r="EG764" s="76"/>
      <c r="EH764" s="76"/>
      <c r="EI764" s="76"/>
      <c r="EJ764" s="76"/>
      <c r="EK764" s="76"/>
      <c r="EL764" s="76"/>
      <c r="EM764" s="76"/>
      <c r="EN764" s="76"/>
      <c r="EO764" s="76"/>
      <c r="EP764" s="76"/>
      <c r="EQ764" s="76"/>
      <c r="ER764" s="76"/>
      <c r="ES764" s="76"/>
      <c r="ET764" s="76"/>
      <c r="EU764" s="76"/>
      <c r="EV764" s="76"/>
      <c r="EW764" s="76"/>
      <c r="EX764" s="76"/>
      <c r="EY764" s="76"/>
      <c r="EZ764" s="76"/>
      <c r="FA764" s="76"/>
      <c r="FB764" s="76"/>
      <c r="FC764" s="76"/>
      <c r="FD764" s="76"/>
      <c r="FE764" s="76"/>
      <c r="FF764" s="76"/>
      <c r="FG764" s="76"/>
      <c r="FH764" s="76"/>
      <c r="FI764" s="76"/>
      <c r="FJ764" s="76"/>
      <c r="FK764" s="76"/>
      <c r="FL764" s="76"/>
      <c r="FM764" s="76"/>
      <c r="FN764" s="76"/>
      <c r="FO764" s="76"/>
      <c r="FP764" s="76"/>
      <c r="FQ764" s="76"/>
      <c r="FR764" s="76"/>
      <c r="FS764" s="76"/>
      <c r="FT764" s="76"/>
      <c r="FU764" s="76"/>
      <c r="FV764" s="76"/>
      <c r="FW764" s="76"/>
      <c r="FX764" s="76"/>
      <c r="FY764" s="76"/>
      <c r="FZ764" s="76"/>
      <c r="GA764" s="76"/>
      <c r="GB764" s="76"/>
      <c r="GC764" s="76"/>
      <c r="GD764" s="76"/>
      <c r="GE764" s="76"/>
      <c r="GF764" s="76"/>
      <c r="GG764" s="76"/>
      <c r="GH764" s="76"/>
      <c r="GI764" s="76"/>
      <c r="GJ764" s="76"/>
      <c r="GK764" s="76"/>
      <c r="GL764" s="76"/>
      <c r="GM764" s="76"/>
      <c r="GN764" s="76"/>
      <c r="GO764" s="76"/>
      <c r="GP764" s="76"/>
      <c r="GQ764" s="76"/>
      <c r="GR764" s="76"/>
      <c r="GS764" s="76"/>
      <c r="GT764" s="76"/>
      <c r="GU764" s="76"/>
      <c r="GV764" s="76"/>
    </row>
    <row r="765" spans="2:204" s="156" customFormat="1" ht="18.75">
      <c r="B765" s="169">
        <v>758</v>
      </c>
      <c r="C765" s="356">
        <v>44409</v>
      </c>
      <c r="D765" s="354" t="s">
        <v>957</v>
      </c>
      <c r="E765" s="354"/>
      <c r="F765" s="406">
        <v>44411</v>
      </c>
      <c r="G765" s="192">
        <v>3</v>
      </c>
      <c r="H765" s="198" t="s">
        <v>1298</v>
      </c>
      <c r="I765" s="198" t="s">
        <v>999</v>
      </c>
      <c r="J765" s="199" t="s">
        <v>166</v>
      </c>
      <c r="K765" s="199" t="s">
        <v>1471</v>
      </c>
      <c r="L765" s="224">
        <v>0.71</v>
      </c>
      <c r="M765" s="224">
        <v>0.71</v>
      </c>
      <c r="N765" s="236">
        <f t="shared" si="43"/>
        <v>0</v>
      </c>
      <c r="O765" s="200">
        <v>44072</v>
      </c>
      <c r="P765" s="201">
        <v>11.3</v>
      </c>
      <c r="Q765" s="337" t="s">
        <v>1282</v>
      </c>
      <c r="R765" s="198" t="s">
        <v>53</v>
      </c>
      <c r="S765" s="198" t="s">
        <v>84</v>
      </c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  <c r="AR765" s="76"/>
      <c r="AS765" s="76"/>
      <c r="AT765" s="76"/>
      <c r="AU765" s="76"/>
      <c r="AV765" s="76"/>
      <c r="AW765" s="76"/>
      <c r="AX765" s="76"/>
      <c r="AY765" s="76"/>
      <c r="AZ765" s="76"/>
      <c r="BA765" s="76"/>
      <c r="BB765" s="76"/>
      <c r="BC765" s="76"/>
      <c r="BD765" s="76"/>
      <c r="BE765" s="76"/>
      <c r="BF765" s="76"/>
      <c r="BG765" s="76"/>
      <c r="BH765" s="76"/>
      <c r="BI765" s="76"/>
      <c r="BJ765" s="76"/>
      <c r="BK765" s="76"/>
      <c r="BL765" s="76"/>
      <c r="BM765" s="76"/>
      <c r="BN765" s="76"/>
      <c r="BO765" s="76"/>
      <c r="BP765" s="76"/>
      <c r="BQ765" s="76"/>
      <c r="BR765" s="76"/>
      <c r="BS765" s="76"/>
      <c r="BT765" s="76"/>
      <c r="BU765" s="76"/>
      <c r="BV765" s="76"/>
      <c r="BW765" s="76"/>
      <c r="BX765" s="76"/>
      <c r="BY765" s="76"/>
      <c r="BZ765" s="76"/>
      <c r="CA765" s="76"/>
      <c r="CB765" s="76"/>
      <c r="CC765" s="76"/>
      <c r="CD765" s="76"/>
      <c r="CE765" s="76"/>
      <c r="CF765" s="76"/>
      <c r="CG765" s="76"/>
      <c r="CH765" s="76"/>
      <c r="CI765" s="76"/>
      <c r="CJ765" s="76"/>
      <c r="CK765" s="76"/>
      <c r="CL765" s="76"/>
      <c r="CM765" s="76"/>
      <c r="CN765" s="76"/>
      <c r="CO765" s="76"/>
      <c r="CP765" s="76"/>
      <c r="CQ765" s="76"/>
      <c r="CR765" s="76"/>
      <c r="CS765" s="76"/>
      <c r="CT765" s="76"/>
      <c r="CU765" s="76"/>
      <c r="CV765" s="76"/>
      <c r="CW765" s="76"/>
      <c r="CX765" s="76"/>
      <c r="CY765" s="76"/>
      <c r="CZ765" s="76"/>
      <c r="DA765" s="76"/>
      <c r="DB765" s="76"/>
      <c r="DC765" s="76"/>
      <c r="DD765" s="76"/>
      <c r="DE765" s="76"/>
      <c r="DF765" s="76"/>
      <c r="DG765" s="76"/>
      <c r="DH765" s="76"/>
      <c r="DI765" s="76"/>
      <c r="DJ765" s="76"/>
      <c r="DK765" s="76"/>
      <c r="DL765" s="76"/>
      <c r="DM765" s="76"/>
      <c r="DN765" s="76"/>
      <c r="DO765" s="76"/>
      <c r="DP765" s="76"/>
      <c r="DQ765" s="76"/>
      <c r="DR765" s="76"/>
      <c r="DS765" s="76"/>
      <c r="DT765" s="76"/>
      <c r="DU765" s="76"/>
      <c r="DV765" s="76"/>
      <c r="DW765" s="76"/>
      <c r="DX765" s="76"/>
      <c r="DY765" s="76"/>
      <c r="DZ765" s="76"/>
      <c r="EA765" s="76"/>
      <c r="EB765" s="76"/>
      <c r="EC765" s="76"/>
      <c r="ED765" s="76"/>
      <c r="EE765" s="76"/>
      <c r="EF765" s="76"/>
      <c r="EG765" s="76"/>
      <c r="EH765" s="76"/>
      <c r="EI765" s="76"/>
      <c r="EJ765" s="76"/>
      <c r="EK765" s="76"/>
      <c r="EL765" s="76"/>
      <c r="EM765" s="76"/>
      <c r="EN765" s="76"/>
      <c r="EO765" s="76"/>
      <c r="EP765" s="76"/>
      <c r="EQ765" s="76"/>
      <c r="ER765" s="76"/>
      <c r="ES765" s="76"/>
      <c r="ET765" s="76"/>
      <c r="EU765" s="76"/>
      <c r="EV765" s="76"/>
      <c r="EW765" s="76"/>
      <c r="EX765" s="76"/>
      <c r="EY765" s="76"/>
      <c r="EZ765" s="76"/>
      <c r="FA765" s="76"/>
      <c r="FB765" s="76"/>
      <c r="FC765" s="76"/>
      <c r="FD765" s="76"/>
      <c r="FE765" s="76"/>
      <c r="FF765" s="76"/>
      <c r="FG765" s="76"/>
      <c r="FH765" s="76"/>
      <c r="FI765" s="76"/>
      <c r="FJ765" s="76"/>
      <c r="FK765" s="76"/>
      <c r="FL765" s="76"/>
      <c r="FM765" s="76"/>
      <c r="FN765" s="76"/>
      <c r="FO765" s="76"/>
      <c r="FP765" s="76"/>
      <c r="FQ765" s="76"/>
      <c r="FR765" s="76"/>
      <c r="FS765" s="76"/>
      <c r="FT765" s="76"/>
      <c r="FU765" s="76"/>
      <c r="FV765" s="76"/>
      <c r="FW765" s="76"/>
      <c r="FX765" s="76"/>
      <c r="FY765" s="76"/>
      <c r="FZ765" s="76"/>
      <c r="GA765" s="76"/>
      <c r="GB765" s="76"/>
      <c r="GC765" s="76"/>
      <c r="GD765" s="76"/>
      <c r="GE765" s="76"/>
      <c r="GF765" s="76"/>
      <c r="GG765" s="76"/>
      <c r="GH765" s="76"/>
      <c r="GI765" s="76"/>
      <c r="GJ765" s="76"/>
      <c r="GK765" s="76"/>
      <c r="GL765" s="76"/>
      <c r="GM765" s="76"/>
      <c r="GN765" s="76"/>
      <c r="GO765" s="76"/>
      <c r="GP765" s="76"/>
      <c r="GQ765" s="76"/>
      <c r="GR765" s="76"/>
      <c r="GS765" s="76"/>
      <c r="GT765" s="76"/>
      <c r="GU765" s="76"/>
      <c r="GV765" s="76"/>
    </row>
    <row r="766" spans="2:204" s="156" customFormat="1" ht="18.75">
      <c r="B766" s="169">
        <v>759</v>
      </c>
      <c r="C766" s="356">
        <v>44409</v>
      </c>
      <c r="D766" s="354" t="s">
        <v>957</v>
      </c>
      <c r="E766" s="354"/>
      <c r="F766" s="406">
        <v>44411</v>
      </c>
      <c r="G766" s="192">
        <v>3</v>
      </c>
      <c r="H766" s="198" t="s">
        <v>1298</v>
      </c>
      <c r="I766" s="198" t="s">
        <v>999</v>
      </c>
      <c r="J766" s="199" t="s">
        <v>166</v>
      </c>
      <c r="K766" s="199" t="s">
        <v>1472</v>
      </c>
      <c r="L766" s="224">
        <v>4.4800000000000004</v>
      </c>
      <c r="M766" s="224">
        <v>2.5</v>
      </c>
      <c r="N766" s="236">
        <f t="shared" si="43"/>
        <v>1.9800000000000004</v>
      </c>
      <c r="O766" s="200">
        <v>44068</v>
      </c>
      <c r="P766" s="201">
        <v>11.433333333333334</v>
      </c>
      <c r="Q766" s="337" t="s">
        <v>1282</v>
      </c>
      <c r="R766" s="198" t="s">
        <v>53</v>
      </c>
      <c r="S766" s="198" t="s">
        <v>84</v>
      </c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  <c r="AR766" s="76"/>
      <c r="AS766" s="76"/>
      <c r="AT766" s="76"/>
      <c r="AU766" s="76"/>
      <c r="AV766" s="76"/>
      <c r="AW766" s="76"/>
      <c r="AX766" s="76"/>
      <c r="AY766" s="76"/>
      <c r="AZ766" s="76"/>
      <c r="BA766" s="76"/>
      <c r="BB766" s="76"/>
      <c r="BC766" s="76"/>
      <c r="BD766" s="76"/>
      <c r="BE766" s="76"/>
      <c r="BF766" s="76"/>
      <c r="BG766" s="76"/>
      <c r="BH766" s="76"/>
      <c r="BI766" s="76"/>
      <c r="BJ766" s="76"/>
      <c r="BK766" s="76"/>
      <c r="BL766" s="76"/>
      <c r="BM766" s="76"/>
      <c r="BN766" s="76"/>
      <c r="BO766" s="76"/>
      <c r="BP766" s="76"/>
      <c r="BQ766" s="76"/>
      <c r="BR766" s="76"/>
      <c r="BS766" s="76"/>
      <c r="BT766" s="76"/>
      <c r="BU766" s="76"/>
      <c r="BV766" s="76"/>
      <c r="BW766" s="76"/>
      <c r="BX766" s="76"/>
      <c r="BY766" s="76"/>
      <c r="BZ766" s="76"/>
      <c r="CA766" s="76"/>
      <c r="CB766" s="76"/>
      <c r="CC766" s="76"/>
      <c r="CD766" s="76"/>
      <c r="CE766" s="76"/>
      <c r="CF766" s="76"/>
      <c r="CG766" s="76"/>
      <c r="CH766" s="76"/>
      <c r="CI766" s="76"/>
      <c r="CJ766" s="76"/>
      <c r="CK766" s="76"/>
      <c r="CL766" s="76"/>
      <c r="CM766" s="76"/>
      <c r="CN766" s="76"/>
      <c r="CO766" s="76"/>
      <c r="CP766" s="76"/>
      <c r="CQ766" s="76"/>
      <c r="CR766" s="76"/>
      <c r="CS766" s="76"/>
      <c r="CT766" s="76"/>
      <c r="CU766" s="76"/>
      <c r="CV766" s="76"/>
      <c r="CW766" s="76"/>
      <c r="CX766" s="76"/>
      <c r="CY766" s="76"/>
      <c r="CZ766" s="76"/>
      <c r="DA766" s="76"/>
      <c r="DB766" s="76"/>
      <c r="DC766" s="76"/>
      <c r="DD766" s="76"/>
      <c r="DE766" s="76"/>
      <c r="DF766" s="76"/>
      <c r="DG766" s="76"/>
      <c r="DH766" s="76"/>
      <c r="DI766" s="76"/>
      <c r="DJ766" s="76"/>
      <c r="DK766" s="76"/>
      <c r="DL766" s="76"/>
      <c r="DM766" s="76"/>
      <c r="DN766" s="76"/>
      <c r="DO766" s="76"/>
      <c r="DP766" s="76"/>
      <c r="DQ766" s="76"/>
      <c r="DR766" s="76"/>
      <c r="DS766" s="76"/>
      <c r="DT766" s="76"/>
      <c r="DU766" s="76"/>
      <c r="DV766" s="76"/>
      <c r="DW766" s="76"/>
      <c r="DX766" s="76"/>
      <c r="DY766" s="76"/>
      <c r="DZ766" s="76"/>
      <c r="EA766" s="76"/>
      <c r="EB766" s="76"/>
      <c r="EC766" s="76"/>
      <c r="ED766" s="76"/>
      <c r="EE766" s="76"/>
      <c r="EF766" s="76"/>
      <c r="EG766" s="76"/>
      <c r="EH766" s="76"/>
      <c r="EI766" s="76"/>
      <c r="EJ766" s="76"/>
      <c r="EK766" s="76"/>
      <c r="EL766" s="76"/>
      <c r="EM766" s="76"/>
      <c r="EN766" s="76"/>
      <c r="EO766" s="76"/>
      <c r="EP766" s="76"/>
      <c r="EQ766" s="76"/>
      <c r="ER766" s="76"/>
      <c r="ES766" s="76"/>
      <c r="ET766" s="76"/>
      <c r="EU766" s="76"/>
      <c r="EV766" s="76"/>
      <c r="EW766" s="76"/>
      <c r="EX766" s="76"/>
      <c r="EY766" s="76"/>
      <c r="EZ766" s="76"/>
      <c r="FA766" s="76"/>
      <c r="FB766" s="76"/>
      <c r="FC766" s="76"/>
      <c r="FD766" s="76"/>
      <c r="FE766" s="76"/>
      <c r="FF766" s="76"/>
      <c r="FG766" s="76"/>
      <c r="FH766" s="76"/>
      <c r="FI766" s="76"/>
      <c r="FJ766" s="76"/>
      <c r="FK766" s="76"/>
      <c r="FL766" s="76"/>
      <c r="FM766" s="76"/>
      <c r="FN766" s="76"/>
      <c r="FO766" s="76"/>
      <c r="FP766" s="76"/>
      <c r="FQ766" s="76"/>
      <c r="FR766" s="76"/>
      <c r="FS766" s="76"/>
      <c r="FT766" s="76"/>
      <c r="FU766" s="76"/>
      <c r="FV766" s="76"/>
      <c r="FW766" s="76"/>
      <c r="FX766" s="76"/>
      <c r="FY766" s="76"/>
      <c r="FZ766" s="76"/>
      <c r="GA766" s="76"/>
      <c r="GB766" s="76"/>
      <c r="GC766" s="76"/>
      <c r="GD766" s="76"/>
      <c r="GE766" s="76"/>
      <c r="GF766" s="76"/>
      <c r="GG766" s="76"/>
      <c r="GH766" s="76"/>
      <c r="GI766" s="76"/>
      <c r="GJ766" s="76"/>
      <c r="GK766" s="76"/>
      <c r="GL766" s="76"/>
      <c r="GM766" s="76"/>
      <c r="GN766" s="76"/>
      <c r="GO766" s="76"/>
      <c r="GP766" s="76"/>
      <c r="GQ766" s="76"/>
      <c r="GR766" s="76"/>
      <c r="GS766" s="76"/>
      <c r="GT766" s="76"/>
      <c r="GU766" s="76"/>
      <c r="GV766" s="76"/>
    </row>
    <row r="767" spans="2:204" s="156" customFormat="1" ht="18.75">
      <c r="B767" s="169">
        <v>760</v>
      </c>
      <c r="C767" s="356">
        <v>44409</v>
      </c>
      <c r="D767" s="354" t="s">
        <v>957</v>
      </c>
      <c r="E767" s="354"/>
      <c r="F767" s="406">
        <v>44411</v>
      </c>
      <c r="G767" s="192">
        <v>3</v>
      </c>
      <c r="H767" s="198" t="s">
        <v>1473</v>
      </c>
      <c r="I767" s="198" t="s">
        <v>1051</v>
      </c>
      <c r="J767" s="199" t="s">
        <v>950</v>
      </c>
      <c r="K767" s="199" t="s">
        <v>1474</v>
      </c>
      <c r="L767" s="224">
        <v>3.6</v>
      </c>
      <c r="M767" s="224">
        <v>1.5</v>
      </c>
      <c r="N767" s="236">
        <f t="shared" si="43"/>
        <v>2.1</v>
      </c>
      <c r="O767" s="200">
        <v>44081</v>
      </c>
      <c r="P767" s="201">
        <v>11</v>
      </c>
      <c r="Q767" s="337" t="s">
        <v>1282</v>
      </c>
      <c r="R767" s="198" t="s">
        <v>52</v>
      </c>
      <c r="S767" s="198" t="s">
        <v>56</v>
      </c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76"/>
      <c r="AY767" s="76"/>
      <c r="AZ767" s="76"/>
      <c r="BA767" s="76"/>
      <c r="BB767" s="76"/>
      <c r="BC767" s="76"/>
      <c r="BD767" s="76"/>
      <c r="BE767" s="76"/>
      <c r="BF767" s="76"/>
      <c r="BG767" s="76"/>
      <c r="BH767" s="76"/>
      <c r="BI767" s="76"/>
      <c r="BJ767" s="76"/>
      <c r="BK767" s="76"/>
      <c r="BL767" s="76"/>
      <c r="BM767" s="76"/>
      <c r="BN767" s="76"/>
      <c r="BO767" s="76"/>
      <c r="BP767" s="76"/>
      <c r="BQ767" s="76"/>
      <c r="BR767" s="76"/>
      <c r="BS767" s="76"/>
      <c r="BT767" s="76"/>
      <c r="BU767" s="76"/>
      <c r="BV767" s="76"/>
      <c r="BW767" s="76"/>
      <c r="BX767" s="76"/>
      <c r="BY767" s="76"/>
      <c r="BZ767" s="76"/>
      <c r="CA767" s="76"/>
      <c r="CB767" s="76"/>
      <c r="CC767" s="76"/>
      <c r="CD767" s="76"/>
      <c r="CE767" s="76"/>
      <c r="CF767" s="76"/>
      <c r="CG767" s="76"/>
      <c r="CH767" s="76"/>
      <c r="CI767" s="76"/>
      <c r="CJ767" s="76"/>
      <c r="CK767" s="76"/>
      <c r="CL767" s="76"/>
      <c r="CM767" s="76"/>
      <c r="CN767" s="76"/>
      <c r="CO767" s="76"/>
      <c r="CP767" s="76"/>
      <c r="CQ767" s="76"/>
      <c r="CR767" s="76"/>
      <c r="CS767" s="76"/>
      <c r="CT767" s="76"/>
      <c r="CU767" s="76"/>
      <c r="CV767" s="76"/>
      <c r="CW767" s="76"/>
      <c r="CX767" s="76"/>
      <c r="CY767" s="76"/>
      <c r="CZ767" s="76"/>
      <c r="DA767" s="76"/>
      <c r="DB767" s="76"/>
      <c r="DC767" s="76"/>
      <c r="DD767" s="76"/>
      <c r="DE767" s="76"/>
      <c r="DF767" s="76"/>
      <c r="DG767" s="76"/>
      <c r="DH767" s="76"/>
      <c r="DI767" s="76"/>
      <c r="DJ767" s="76"/>
      <c r="DK767" s="76"/>
      <c r="DL767" s="76"/>
      <c r="DM767" s="76"/>
      <c r="DN767" s="76"/>
      <c r="DO767" s="76"/>
      <c r="DP767" s="76"/>
      <c r="DQ767" s="76"/>
      <c r="DR767" s="76"/>
      <c r="DS767" s="76"/>
      <c r="DT767" s="76"/>
      <c r="DU767" s="76"/>
      <c r="DV767" s="76"/>
      <c r="DW767" s="76"/>
      <c r="DX767" s="76"/>
      <c r="DY767" s="76"/>
      <c r="DZ767" s="76"/>
      <c r="EA767" s="76"/>
      <c r="EB767" s="76"/>
      <c r="EC767" s="76"/>
      <c r="ED767" s="76"/>
      <c r="EE767" s="76"/>
      <c r="EF767" s="76"/>
      <c r="EG767" s="76"/>
      <c r="EH767" s="76"/>
      <c r="EI767" s="76"/>
      <c r="EJ767" s="76"/>
      <c r="EK767" s="76"/>
      <c r="EL767" s="76"/>
      <c r="EM767" s="76"/>
      <c r="EN767" s="76"/>
      <c r="EO767" s="76"/>
      <c r="EP767" s="76"/>
      <c r="EQ767" s="76"/>
      <c r="ER767" s="76"/>
      <c r="ES767" s="76"/>
      <c r="ET767" s="76"/>
      <c r="EU767" s="76"/>
      <c r="EV767" s="76"/>
      <c r="EW767" s="76"/>
      <c r="EX767" s="76"/>
      <c r="EY767" s="76"/>
      <c r="EZ767" s="76"/>
      <c r="FA767" s="76"/>
      <c r="FB767" s="76"/>
      <c r="FC767" s="76"/>
      <c r="FD767" s="76"/>
      <c r="FE767" s="76"/>
      <c r="FF767" s="76"/>
      <c r="FG767" s="76"/>
      <c r="FH767" s="76"/>
      <c r="FI767" s="76"/>
      <c r="FJ767" s="76"/>
      <c r="FK767" s="76"/>
      <c r="FL767" s="76"/>
      <c r="FM767" s="76"/>
      <c r="FN767" s="76"/>
      <c r="FO767" s="76"/>
      <c r="FP767" s="76"/>
      <c r="FQ767" s="76"/>
      <c r="FR767" s="76"/>
      <c r="FS767" s="76"/>
      <c r="FT767" s="76"/>
      <c r="FU767" s="76"/>
      <c r="FV767" s="76"/>
      <c r="FW767" s="76"/>
      <c r="FX767" s="76"/>
      <c r="FY767" s="76"/>
      <c r="FZ767" s="76"/>
      <c r="GA767" s="76"/>
      <c r="GB767" s="76"/>
      <c r="GC767" s="76"/>
      <c r="GD767" s="76"/>
      <c r="GE767" s="76"/>
      <c r="GF767" s="76"/>
      <c r="GG767" s="76"/>
      <c r="GH767" s="76"/>
      <c r="GI767" s="76"/>
      <c r="GJ767" s="76"/>
      <c r="GK767" s="76"/>
      <c r="GL767" s="76"/>
      <c r="GM767" s="76"/>
      <c r="GN767" s="76"/>
      <c r="GO767" s="76"/>
      <c r="GP767" s="76"/>
      <c r="GQ767" s="76"/>
      <c r="GR767" s="76"/>
      <c r="GS767" s="76"/>
      <c r="GT767" s="76"/>
      <c r="GU767" s="76"/>
      <c r="GV767" s="76"/>
    </row>
    <row r="768" spans="2:204" s="156" customFormat="1" ht="18.75">
      <c r="B768" s="169">
        <v>761</v>
      </c>
      <c r="C768" s="356">
        <v>44409</v>
      </c>
      <c r="D768" s="354" t="s">
        <v>957</v>
      </c>
      <c r="E768" s="354"/>
      <c r="F768" s="406">
        <v>44411</v>
      </c>
      <c r="G768" s="192">
        <v>3</v>
      </c>
      <c r="H768" s="198" t="s">
        <v>1298</v>
      </c>
      <c r="I768" s="198" t="s">
        <v>999</v>
      </c>
      <c r="J768" s="199" t="s">
        <v>154</v>
      </c>
      <c r="K768" s="199" t="s">
        <v>1475</v>
      </c>
      <c r="L768" s="224">
        <v>1.32</v>
      </c>
      <c r="M768" s="224">
        <v>1.32</v>
      </c>
      <c r="N768" s="236">
        <f t="shared" si="43"/>
        <v>0</v>
      </c>
      <c r="O768" s="200">
        <v>44113</v>
      </c>
      <c r="P768" s="201">
        <v>9.9333333333333336</v>
      </c>
      <c r="Q768" s="337" t="s">
        <v>1282</v>
      </c>
      <c r="R768" s="198" t="s">
        <v>54</v>
      </c>
      <c r="S768" s="198" t="s">
        <v>84</v>
      </c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76"/>
      <c r="AY768" s="76"/>
      <c r="AZ768" s="76"/>
      <c r="BA768" s="76"/>
      <c r="BB768" s="76"/>
      <c r="BC768" s="76"/>
      <c r="BD768" s="76"/>
      <c r="BE768" s="76"/>
      <c r="BF768" s="76"/>
      <c r="BG768" s="76"/>
      <c r="BH768" s="76"/>
      <c r="BI768" s="76"/>
      <c r="BJ768" s="76"/>
      <c r="BK768" s="76"/>
      <c r="BL768" s="76"/>
      <c r="BM768" s="76"/>
      <c r="BN768" s="76"/>
      <c r="BO768" s="76"/>
      <c r="BP768" s="76"/>
      <c r="BQ768" s="76"/>
      <c r="BR768" s="76"/>
      <c r="BS768" s="76"/>
      <c r="BT768" s="76"/>
      <c r="BU768" s="76"/>
      <c r="BV768" s="76"/>
      <c r="BW768" s="76"/>
      <c r="BX768" s="76"/>
      <c r="BY768" s="76"/>
      <c r="BZ768" s="76"/>
      <c r="CA768" s="76"/>
      <c r="CB768" s="76"/>
      <c r="CC768" s="76"/>
      <c r="CD768" s="76"/>
      <c r="CE768" s="76"/>
      <c r="CF768" s="76"/>
      <c r="CG768" s="76"/>
      <c r="CH768" s="76"/>
      <c r="CI768" s="76"/>
      <c r="CJ768" s="76"/>
      <c r="CK768" s="76"/>
      <c r="CL768" s="76"/>
      <c r="CM768" s="76"/>
      <c r="CN768" s="76"/>
      <c r="CO768" s="76"/>
      <c r="CP768" s="76"/>
      <c r="CQ768" s="76"/>
      <c r="CR768" s="76"/>
      <c r="CS768" s="76"/>
      <c r="CT768" s="76"/>
      <c r="CU768" s="76"/>
      <c r="CV768" s="76"/>
      <c r="CW768" s="76"/>
      <c r="CX768" s="76"/>
      <c r="CY768" s="76"/>
      <c r="CZ768" s="76"/>
      <c r="DA768" s="76"/>
      <c r="DB768" s="76"/>
      <c r="DC768" s="76"/>
      <c r="DD768" s="76"/>
      <c r="DE768" s="76"/>
      <c r="DF768" s="76"/>
      <c r="DG768" s="76"/>
      <c r="DH768" s="76"/>
      <c r="DI768" s="76"/>
      <c r="DJ768" s="76"/>
      <c r="DK768" s="76"/>
      <c r="DL768" s="76"/>
      <c r="DM768" s="76"/>
      <c r="DN768" s="76"/>
      <c r="DO768" s="76"/>
      <c r="DP768" s="76"/>
      <c r="DQ768" s="76"/>
      <c r="DR768" s="76"/>
      <c r="DS768" s="76"/>
      <c r="DT768" s="76"/>
      <c r="DU768" s="76"/>
      <c r="DV768" s="76"/>
      <c r="DW768" s="76"/>
      <c r="DX768" s="76"/>
      <c r="DY768" s="76"/>
      <c r="DZ768" s="76"/>
      <c r="EA768" s="76"/>
      <c r="EB768" s="76"/>
      <c r="EC768" s="76"/>
      <c r="ED768" s="76"/>
      <c r="EE768" s="76"/>
      <c r="EF768" s="76"/>
      <c r="EG768" s="76"/>
      <c r="EH768" s="76"/>
      <c r="EI768" s="76"/>
      <c r="EJ768" s="76"/>
      <c r="EK768" s="76"/>
      <c r="EL768" s="76"/>
      <c r="EM768" s="76"/>
      <c r="EN768" s="76"/>
      <c r="EO768" s="76"/>
      <c r="EP768" s="76"/>
      <c r="EQ768" s="76"/>
      <c r="ER768" s="76"/>
      <c r="ES768" s="76"/>
      <c r="ET768" s="76"/>
      <c r="EU768" s="76"/>
      <c r="EV768" s="76"/>
      <c r="EW768" s="76"/>
      <c r="EX768" s="76"/>
      <c r="EY768" s="76"/>
      <c r="EZ768" s="76"/>
      <c r="FA768" s="76"/>
      <c r="FB768" s="76"/>
      <c r="FC768" s="76"/>
      <c r="FD768" s="76"/>
      <c r="FE768" s="76"/>
      <c r="FF768" s="76"/>
      <c r="FG768" s="76"/>
      <c r="FH768" s="76"/>
      <c r="FI768" s="76"/>
      <c r="FJ768" s="76"/>
      <c r="FK768" s="76"/>
      <c r="FL768" s="76"/>
      <c r="FM768" s="76"/>
      <c r="FN768" s="76"/>
      <c r="FO768" s="76"/>
      <c r="FP768" s="76"/>
      <c r="FQ768" s="76"/>
      <c r="FR768" s="76"/>
      <c r="FS768" s="76"/>
      <c r="FT768" s="76"/>
      <c r="FU768" s="76"/>
      <c r="FV768" s="76"/>
      <c r="FW768" s="76"/>
      <c r="FX768" s="76"/>
      <c r="FY768" s="76"/>
      <c r="FZ768" s="76"/>
      <c r="GA768" s="76"/>
      <c r="GB768" s="76"/>
      <c r="GC768" s="76"/>
      <c r="GD768" s="76"/>
      <c r="GE768" s="76"/>
      <c r="GF768" s="76"/>
      <c r="GG768" s="76"/>
      <c r="GH768" s="76"/>
      <c r="GI768" s="76"/>
      <c r="GJ768" s="76"/>
      <c r="GK768" s="76"/>
      <c r="GL768" s="76"/>
      <c r="GM768" s="76"/>
      <c r="GN768" s="76"/>
      <c r="GO768" s="76"/>
      <c r="GP768" s="76"/>
      <c r="GQ768" s="76"/>
      <c r="GR768" s="76"/>
      <c r="GS768" s="76"/>
      <c r="GT768" s="76"/>
      <c r="GU768" s="76"/>
      <c r="GV768" s="76"/>
    </row>
    <row r="769" spans="2:204" s="156" customFormat="1" ht="18.75">
      <c r="B769" s="169">
        <v>762</v>
      </c>
      <c r="C769" s="356">
        <v>44409</v>
      </c>
      <c r="D769" s="354" t="s">
        <v>957</v>
      </c>
      <c r="E769" s="354"/>
      <c r="F769" s="406">
        <v>44411</v>
      </c>
      <c r="G769" s="192">
        <v>3</v>
      </c>
      <c r="H769" s="198" t="s">
        <v>1298</v>
      </c>
      <c r="I769" s="198" t="s">
        <v>999</v>
      </c>
      <c r="J769" s="199" t="s">
        <v>154</v>
      </c>
      <c r="K769" s="199" t="s">
        <v>1476</v>
      </c>
      <c r="L769" s="224">
        <v>0.71</v>
      </c>
      <c r="M769" s="224">
        <v>0.71</v>
      </c>
      <c r="N769" s="236">
        <f t="shared" si="43"/>
        <v>0</v>
      </c>
      <c r="O769" s="200">
        <v>44113</v>
      </c>
      <c r="P769" s="201">
        <v>9.9333333333333336</v>
      </c>
      <c r="Q769" s="337" t="s">
        <v>1282</v>
      </c>
      <c r="R769" s="198" t="s">
        <v>54</v>
      </c>
      <c r="S769" s="198" t="s">
        <v>130</v>
      </c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76"/>
      <c r="AY769" s="76"/>
      <c r="AZ769" s="76"/>
      <c r="BA769" s="76"/>
      <c r="BB769" s="76"/>
      <c r="BC769" s="76"/>
      <c r="BD769" s="76"/>
      <c r="BE769" s="76"/>
      <c r="BF769" s="76"/>
      <c r="BG769" s="76"/>
      <c r="BH769" s="76"/>
      <c r="BI769" s="76"/>
      <c r="BJ769" s="76"/>
      <c r="BK769" s="76"/>
      <c r="BL769" s="76"/>
      <c r="BM769" s="76"/>
      <c r="BN769" s="76"/>
      <c r="BO769" s="76"/>
      <c r="BP769" s="76"/>
      <c r="BQ769" s="76"/>
      <c r="BR769" s="76"/>
      <c r="BS769" s="76"/>
      <c r="BT769" s="76"/>
      <c r="BU769" s="76"/>
      <c r="BV769" s="76"/>
      <c r="BW769" s="76"/>
      <c r="BX769" s="76"/>
      <c r="BY769" s="76"/>
      <c r="BZ769" s="76"/>
      <c r="CA769" s="76"/>
      <c r="CB769" s="76"/>
      <c r="CC769" s="76"/>
      <c r="CD769" s="76"/>
      <c r="CE769" s="76"/>
      <c r="CF769" s="76"/>
      <c r="CG769" s="76"/>
      <c r="CH769" s="76"/>
      <c r="CI769" s="76"/>
      <c r="CJ769" s="76"/>
      <c r="CK769" s="76"/>
      <c r="CL769" s="76"/>
      <c r="CM769" s="76"/>
      <c r="CN769" s="76"/>
      <c r="CO769" s="76"/>
      <c r="CP769" s="76"/>
      <c r="CQ769" s="76"/>
      <c r="CR769" s="76"/>
      <c r="CS769" s="76"/>
      <c r="CT769" s="76"/>
      <c r="CU769" s="76"/>
      <c r="CV769" s="76"/>
      <c r="CW769" s="76"/>
      <c r="CX769" s="76"/>
      <c r="CY769" s="76"/>
      <c r="CZ769" s="76"/>
      <c r="DA769" s="76"/>
      <c r="DB769" s="76"/>
      <c r="DC769" s="76"/>
      <c r="DD769" s="76"/>
      <c r="DE769" s="76"/>
      <c r="DF769" s="76"/>
      <c r="DG769" s="76"/>
      <c r="DH769" s="76"/>
      <c r="DI769" s="76"/>
      <c r="DJ769" s="76"/>
      <c r="DK769" s="76"/>
      <c r="DL769" s="76"/>
      <c r="DM769" s="76"/>
      <c r="DN769" s="76"/>
      <c r="DO769" s="76"/>
      <c r="DP769" s="76"/>
      <c r="DQ769" s="76"/>
      <c r="DR769" s="76"/>
      <c r="DS769" s="76"/>
      <c r="DT769" s="76"/>
      <c r="DU769" s="76"/>
      <c r="DV769" s="76"/>
      <c r="DW769" s="76"/>
      <c r="DX769" s="76"/>
      <c r="DY769" s="76"/>
      <c r="DZ769" s="76"/>
      <c r="EA769" s="76"/>
      <c r="EB769" s="76"/>
      <c r="EC769" s="76"/>
      <c r="ED769" s="76"/>
      <c r="EE769" s="76"/>
      <c r="EF769" s="76"/>
      <c r="EG769" s="76"/>
      <c r="EH769" s="76"/>
      <c r="EI769" s="76"/>
      <c r="EJ769" s="76"/>
      <c r="EK769" s="76"/>
      <c r="EL769" s="76"/>
      <c r="EM769" s="76"/>
      <c r="EN769" s="76"/>
      <c r="EO769" s="76"/>
      <c r="EP769" s="76"/>
      <c r="EQ769" s="76"/>
      <c r="ER769" s="76"/>
      <c r="ES769" s="76"/>
      <c r="ET769" s="76"/>
      <c r="EU769" s="76"/>
      <c r="EV769" s="76"/>
      <c r="EW769" s="76"/>
      <c r="EX769" s="76"/>
      <c r="EY769" s="76"/>
      <c r="EZ769" s="76"/>
      <c r="FA769" s="76"/>
      <c r="FB769" s="76"/>
      <c r="FC769" s="76"/>
      <c r="FD769" s="76"/>
      <c r="FE769" s="76"/>
      <c r="FF769" s="76"/>
      <c r="FG769" s="76"/>
      <c r="FH769" s="76"/>
      <c r="FI769" s="76"/>
      <c r="FJ769" s="76"/>
      <c r="FK769" s="76"/>
      <c r="FL769" s="76"/>
      <c r="FM769" s="76"/>
      <c r="FN769" s="76"/>
      <c r="FO769" s="76"/>
      <c r="FP769" s="76"/>
      <c r="FQ769" s="76"/>
      <c r="FR769" s="76"/>
      <c r="FS769" s="76"/>
      <c r="FT769" s="76"/>
      <c r="FU769" s="76"/>
      <c r="FV769" s="76"/>
      <c r="FW769" s="76"/>
      <c r="FX769" s="76"/>
      <c r="FY769" s="76"/>
      <c r="FZ769" s="76"/>
      <c r="GA769" s="76"/>
      <c r="GB769" s="76"/>
      <c r="GC769" s="76"/>
      <c r="GD769" s="76"/>
      <c r="GE769" s="76"/>
      <c r="GF769" s="76"/>
      <c r="GG769" s="76"/>
      <c r="GH769" s="76"/>
      <c r="GI769" s="76"/>
      <c r="GJ769" s="76"/>
      <c r="GK769" s="76"/>
      <c r="GL769" s="76"/>
      <c r="GM769" s="76"/>
      <c r="GN769" s="76"/>
      <c r="GO769" s="76"/>
      <c r="GP769" s="76"/>
      <c r="GQ769" s="76"/>
      <c r="GR769" s="76"/>
      <c r="GS769" s="76"/>
      <c r="GT769" s="76"/>
      <c r="GU769" s="76"/>
      <c r="GV769" s="76"/>
    </row>
    <row r="770" spans="2:204" s="156" customFormat="1" ht="18.75">
      <c r="B770" s="169">
        <v>763</v>
      </c>
      <c r="C770" s="356">
        <v>44409</v>
      </c>
      <c r="D770" s="354" t="s">
        <v>957</v>
      </c>
      <c r="E770" s="354"/>
      <c r="F770" s="406">
        <v>44411</v>
      </c>
      <c r="G770" s="192">
        <v>3</v>
      </c>
      <c r="H770" s="198" t="s">
        <v>1298</v>
      </c>
      <c r="I770" s="198" t="s">
        <v>999</v>
      </c>
      <c r="J770" s="199" t="s">
        <v>154</v>
      </c>
      <c r="K770" s="199" t="s">
        <v>1477</v>
      </c>
      <c r="L770" s="224">
        <v>0.3</v>
      </c>
      <c r="M770" s="224">
        <v>0.3</v>
      </c>
      <c r="N770" s="236">
        <f t="shared" si="43"/>
        <v>0</v>
      </c>
      <c r="O770" s="200">
        <v>44112</v>
      </c>
      <c r="P770" s="201">
        <v>9.9666666666666668</v>
      </c>
      <c r="Q770" s="337" t="s">
        <v>1282</v>
      </c>
      <c r="R770" s="198" t="s">
        <v>54</v>
      </c>
      <c r="S770" s="198" t="s">
        <v>84</v>
      </c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76"/>
      <c r="AY770" s="76"/>
      <c r="AZ770" s="76"/>
      <c r="BA770" s="76"/>
      <c r="BB770" s="76"/>
      <c r="BC770" s="76"/>
      <c r="BD770" s="76"/>
      <c r="BE770" s="76"/>
      <c r="BF770" s="76"/>
      <c r="BG770" s="76"/>
      <c r="BH770" s="76"/>
      <c r="BI770" s="76"/>
      <c r="BJ770" s="76"/>
      <c r="BK770" s="76"/>
      <c r="BL770" s="76"/>
      <c r="BM770" s="76"/>
      <c r="BN770" s="76"/>
      <c r="BO770" s="76"/>
      <c r="BP770" s="76"/>
      <c r="BQ770" s="76"/>
      <c r="BR770" s="76"/>
      <c r="BS770" s="76"/>
      <c r="BT770" s="76"/>
      <c r="BU770" s="76"/>
      <c r="BV770" s="76"/>
      <c r="BW770" s="76"/>
      <c r="BX770" s="76"/>
      <c r="BY770" s="76"/>
      <c r="BZ770" s="76"/>
      <c r="CA770" s="76"/>
      <c r="CB770" s="76"/>
      <c r="CC770" s="76"/>
      <c r="CD770" s="76"/>
      <c r="CE770" s="76"/>
      <c r="CF770" s="76"/>
      <c r="CG770" s="76"/>
      <c r="CH770" s="76"/>
      <c r="CI770" s="76"/>
      <c r="CJ770" s="76"/>
      <c r="CK770" s="76"/>
      <c r="CL770" s="76"/>
      <c r="CM770" s="76"/>
      <c r="CN770" s="76"/>
      <c r="CO770" s="76"/>
      <c r="CP770" s="76"/>
      <c r="CQ770" s="76"/>
      <c r="CR770" s="76"/>
      <c r="CS770" s="76"/>
      <c r="CT770" s="76"/>
      <c r="CU770" s="76"/>
      <c r="CV770" s="76"/>
      <c r="CW770" s="76"/>
      <c r="CX770" s="76"/>
      <c r="CY770" s="76"/>
      <c r="CZ770" s="76"/>
      <c r="DA770" s="76"/>
      <c r="DB770" s="76"/>
      <c r="DC770" s="76"/>
      <c r="DD770" s="76"/>
      <c r="DE770" s="76"/>
      <c r="DF770" s="76"/>
      <c r="DG770" s="76"/>
      <c r="DH770" s="76"/>
      <c r="DI770" s="76"/>
      <c r="DJ770" s="76"/>
      <c r="DK770" s="76"/>
      <c r="DL770" s="76"/>
      <c r="DM770" s="76"/>
      <c r="DN770" s="76"/>
      <c r="DO770" s="76"/>
      <c r="DP770" s="76"/>
      <c r="DQ770" s="76"/>
      <c r="DR770" s="76"/>
      <c r="DS770" s="76"/>
      <c r="DT770" s="76"/>
      <c r="DU770" s="76"/>
      <c r="DV770" s="76"/>
      <c r="DW770" s="76"/>
      <c r="DX770" s="76"/>
      <c r="DY770" s="76"/>
      <c r="DZ770" s="76"/>
      <c r="EA770" s="76"/>
      <c r="EB770" s="76"/>
      <c r="EC770" s="76"/>
      <c r="ED770" s="76"/>
      <c r="EE770" s="76"/>
      <c r="EF770" s="76"/>
      <c r="EG770" s="76"/>
      <c r="EH770" s="76"/>
      <c r="EI770" s="76"/>
      <c r="EJ770" s="76"/>
      <c r="EK770" s="76"/>
      <c r="EL770" s="76"/>
      <c r="EM770" s="76"/>
      <c r="EN770" s="76"/>
      <c r="EO770" s="76"/>
      <c r="EP770" s="76"/>
      <c r="EQ770" s="76"/>
      <c r="ER770" s="76"/>
      <c r="ES770" s="76"/>
      <c r="ET770" s="76"/>
      <c r="EU770" s="76"/>
      <c r="EV770" s="76"/>
      <c r="EW770" s="76"/>
      <c r="EX770" s="76"/>
      <c r="EY770" s="76"/>
      <c r="EZ770" s="76"/>
      <c r="FA770" s="76"/>
      <c r="FB770" s="76"/>
      <c r="FC770" s="76"/>
      <c r="FD770" s="76"/>
      <c r="FE770" s="76"/>
      <c r="FF770" s="76"/>
      <c r="FG770" s="76"/>
      <c r="FH770" s="76"/>
      <c r="FI770" s="76"/>
      <c r="FJ770" s="76"/>
      <c r="FK770" s="76"/>
      <c r="FL770" s="76"/>
      <c r="FM770" s="76"/>
      <c r="FN770" s="76"/>
      <c r="FO770" s="76"/>
      <c r="FP770" s="76"/>
      <c r="FQ770" s="76"/>
      <c r="FR770" s="76"/>
      <c r="FS770" s="76"/>
      <c r="FT770" s="76"/>
      <c r="FU770" s="76"/>
      <c r="FV770" s="76"/>
      <c r="FW770" s="76"/>
      <c r="FX770" s="76"/>
      <c r="FY770" s="76"/>
      <c r="FZ770" s="76"/>
      <c r="GA770" s="76"/>
      <c r="GB770" s="76"/>
      <c r="GC770" s="76"/>
      <c r="GD770" s="76"/>
      <c r="GE770" s="76"/>
      <c r="GF770" s="76"/>
      <c r="GG770" s="76"/>
      <c r="GH770" s="76"/>
      <c r="GI770" s="76"/>
      <c r="GJ770" s="76"/>
      <c r="GK770" s="76"/>
      <c r="GL770" s="76"/>
      <c r="GM770" s="76"/>
      <c r="GN770" s="76"/>
      <c r="GO770" s="76"/>
      <c r="GP770" s="76"/>
      <c r="GQ770" s="76"/>
      <c r="GR770" s="76"/>
      <c r="GS770" s="76"/>
      <c r="GT770" s="76"/>
      <c r="GU770" s="76"/>
      <c r="GV770" s="76"/>
    </row>
    <row r="771" spans="2:204" s="156" customFormat="1" ht="18.75">
      <c r="B771" s="169">
        <v>764</v>
      </c>
      <c r="C771" s="356">
        <v>44409</v>
      </c>
      <c r="D771" s="354" t="s">
        <v>957</v>
      </c>
      <c r="E771" s="354"/>
      <c r="F771" s="406">
        <v>44411</v>
      </c>
      <c r="G771" s="192">
        <v>3</v>
      </c>
      <c r="H771" s="198" t="s">
        <v>1298</v>
      </c>
      <c r="I771" s="198" t="s">
        <v>999</v>
      </c>
      <c r="J771" s="199" t="s">
        <v>154</v>
      </c>
      <c r="K771" s="199" t="s">
        <v>1478</v>
      </c>
      <c r="L771" s="224">
        <v>1.66</v>
      </c>
      <c r="M771" s="224">
        <v>1.66</v>
      </c>
      <c r="N771" s="236">
        <f t="shared" si="43"/>
        <v>0</v>
      </c>
      <c r="O771" s="200">
        <v>44112</v>
      </c>
      <c r="P771" s="201">
        <v>9.9666666666666668</v>
      </c>
      <c r="Q771" s="337" t="s">
        <v>1282</v>
      </c>
      <c r="R771" s="198" t="s">
        <v>54</v>
      </c>
      <c r="S771" s="198" t="s">
        <v>130</v>
      </c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76"/>
      <c r="AY771" s="76"/>
      <c r="AZ771" s="76"/>
      <c r="BA771" s="76"/>
      <c r="BB771" s="76"/>
      <c r="BC771" s="76"/>
      <c r="BD771" s="76"/>
      <c r="BE771" s="76"/>
      <c r="BF771" s="76"/>
      <c r="BG771" s="76"/>
      <c r="BH771" s="76"/>
      <c r="BI771" s="76"/>
      <c r="BJ771" s="76"/>
      <c r="BK771" s="76"/>
      <c r="BL771" s="76"/>
      <c r="BM771" s="76"/>
      <c r="BN771" s="76"/>
      <c r="BO771" s="76"/>
      <c r="BP771" s="76"/>
      <c r="BQ771" s="76"/>
      <c r="BR771" s="76"/>
      <c r="BS771" s="76"/>
      <c r="BT771" s="76"/>
      <c r="BU771" s="76"/>
      <c r="BV771" s="76"/>
      <c r="BW771" s="76"/>
      <c r="BX771" s="76"/>
      <c r="BY771" s="76"/>
      <c r="BZ771" s="76"/>
      <c r="CA771" s="76"/>
      <c r="CB771" s="76"/>
      <c r="CC771" s="76"/>
      <c r="CD771" s="76"/>
      <c r="CE771" s="76"/>
      <c r="CF771" s="76"/>
      <c r="CG771" s="76"/>
      <c r="CH771" s="76"/>
      <c r="CI771" s="76"/>
      <c r="CJ771" s="76"/>
      <c r="CK771" s="76"/>
      <c r="CL771" s="76"/>
      <c r="CM771" s="76"/>
      <c r="CN771" s="76"/>
      <c r="CO771" s="76"/>
      <c r="CP771" s="76"/>
      <c r="CQ771" s="76"/>
      <c r="CR771" s="76"/>
      <c r="CS771" s="76"/>
      <c r="CT771" s="76"/>
      <c r="CU771" s="76"/>
      <c r="CV771" s="76"/>
      <c r="CW771" s="76"/>
      <c r="CX771" s="76"/>
      <c r="CY771" s="76"/>
      <c r="CZ771" s="76"/>
      <c r="DA771" s="76"/>
      <c r="DB771" s="76"/>
      <c r="DC771" s="76"/>
      <c r="DD771" s="76"/>
      <c r="DE771" s="76"/>
      <c r="DF771" s="76"/>
      <c r="DG771" s="76"/>
      <c r="DH771" s="76"/>
      <c r="DI771" s="76"/>
      <c r="DJ771" s="76"/>
      <c r="DK771" s="76"/>
      <c r="DL771" s="76"/>
      <c r="DM771" s="76"/>
      <c r="DN771" s="76"/>
      <c r="DO771" s="76"/>
      <c r="DP771" s="76"/>
      <c r="DQ771" s="76"/>
      <c r="DR771" s="76"/>
      <c r="DS771" s="76"/>
      <c r="DT771" s="76"/>
      <c r="DU771" s="76"/>
      <c r="DV771" s="76"/>
      <c r="DW771" s="76"/>
      <c r="DX771" s="76"/>
      <c r="DY771" s="76"/>
      <c r="DZ771" s="76"/>
      <c r="EA771" s="76"/>
      <c r="EB771" s="76"/>
      <c r="EC771" s="76"/>
      <c r="ED771" s="76"/>
      <c r="EE771" s="76"/>
      <c r="EF771" s="76"/>
      <c r="EG771" s="76"/>
      <c r="EH771" s="76"/>
      <c r="EI771" s="76"/>
      <c r="EJ771" s="76"/>
      <c r="EK771" s="76"/>
      <c r="EL771" s="76"/>
      <c r="EM771" s="76"/>
      <c r="EN771" s="76"/>
      <c r="EO771" s="76"/>
      <c r="EP771" s="76"/>
      <c r="EQ771" s="76"/>
      <c r="ER771" s="76"/>
      <c r="ES771" s="76"/>
      <c r="ET771" s="76"/>
      <c r="EU771" s="76"/>
      <c r="EV771" s="76"/>
      <c r="EW771" s="76"/>
      <c r="EX771" s="76"/>
      <c r="EY771" s="76"/>
      <c r="EZ771" s="76"/>
      <c r="FA771" s="76"/>
      <c r="FB771" s="76"/>
      <c r="FC771" s="76"/>
      <c r="FD771" s="76"/>
      <c r="FE771" s="76"/>
      <c r="FF771" s="76"/>
      <c r="FG771" s="76"/>
      <c r="FH771" s="76"/>
      <c r="FI771" s="76"/>
      <c r="FJ771" s="76"/>
      <c r="FK771" s="76"/>
      <c r="FL771" s="76"/>
      <c r="FM771" s="76"/>
      <c r="FN771" s="76"/>
      <c r="FO771" s="76"/>
      <c r="FP771" s="76"/>
      <c r="FQ771" s="76"/>
      <c r="FR771" s="76"/>
      <c r="FS771" s="76"/>
      <c r="FT771" s="76"/>
      <c r="FU771" s="76"/>
      <c r="FV771" s="76"/>
      <c r="FW771" s="76"/>
      <c r="FX771" s="76"/>
      <c r="FY771" s="76"/>
      <c r="FZ771" s="76"/>
      <c r="GA771" s="76"/>
      <c r="GB771" s="76"/>
      <c r="GC771" s="76"/>
      <c r="GD771" s="76"/>
      <c r="GE771" s="76"/>
      <c r="GF771" s="76"/>
      <c r="GG771" s="76"/>
      <c r="GH771" s="76"/>
      <c r="GI771" s="76"/>
      <c r="GJ771" s="76"/>
      <c r="GK771" s="76"/>
      <c r="GL771" s="76"/>
      <c r="GM771" s="76"/>
      <c r="GN771" s="76"/>
      <c r="GO771" s="76"/>
      <c r="GP771" s="76"/>
      <c r="GQ771" s="76"/>
      <c r="GR771" s="76"/>
      <c r="GS771" s="76"/>
      <c r="GT771" s="76"/>
      <c r="GU771" s="76"/>
      <c r="GV771" s="76"/>
    </row>
    <row r="772" spans="2:204" s="156" customFormat="1" ht="18.75">
      <c r="B772" s="169">
        <v>765</v>
      </c>
      <c r="C772" s="356">
        <v>44409</v>
      </c>
      <c r="D772" s="354" t="s">
        <v>957</v>
      </c>
      <c r="E772" s="354"/>
      <c r="F772" s="406">
        <v>44411</v>
      </c>
      <c r="G772" s="89" t="s">
        <v>754</v>
      </c>
      <c r="H772" s="208" t="s">
        <v>40</v>
      </c>
      <c r="I772" s="208" t="s">
        <v>71</v>
      </c>
      <c r="J772" s="199" t="s">
        <v>1308</v>
      </c>
      <c r="K772" s="199" t="s">
        <v>1479</v>
      </c>
      <c r="L772" s="224">
        <v>2.2599999999999998</v>
      </c>
      <c r="M772" s="224">
        <v>2.2599999999999998</v>
      </c>
      <c r="N772" s="236">
        <f t="shared" si="43"/>
        <v>0</v>
      </c>
      <c r="O772" s="200">
        <v>44122</v>
      </c>
      <c r="P772" s="201">
        <v>10</v>
      </c>
      <c r="Q772" s="337" t="s">
        <v>1282</v>
      </c>
      <c r="R772" s="198" t="s">
        <v>20</v>
      </c>
      <c r="S772" s="198" t="s">
        <v>306</v>
      </c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76"/>
      <c r="AY772" s="76"/>
      <c r="AZ772" s="76"/>
      <c r="BA772" s="76"/>
      <c r="BB772" s="76"/>
      <c r="BC772" s="76"/>
      <c r="BD772" s="76"/>
      <c r="BE772" s="76"/>
      <c r="BF772" s="76"/>
      <c r="BG772" s="76"/>
      <c r="BH772" s="76"/>
      <c r="BI772" s="76"/>
      <c r="BJ772" s="76"/>
      <c r="BK772" s="76"/>
      <c r="BL772" s="76"/>
      <c r="BM772" s="76"/>
      <c r="BN772" s="76"/>
      <c r="BO772" s="76"/>
      <c r="BP772" s="76"/>
      <c r="BQ772" s="76"/>
      <c r="BR772" s="76"/>
      <c r="BS772" s="76"/>
      <c r="BT772" s="76"/>
      <c r="BU772" s="76"/>
      <c r="BV772" s="76"/>
      <c r="BW772" s="76"/>
      <c r="BX772" s="76"/>
      <c r="BY772" s="76"/>
      <c r="BZ772" s="76"/>
      <c r="CA772" s="76"/>
      <c r="CB772" s="76"/>
      <c r="CC772" s="76"/>
      <c r="CD772" s="76"/>
      <c r="CE772" s="76"/>
      <c r="CF772" s="76"/>
      <c r="CG772" s="76"/>
      <c r="CH772" s="76"/>
      <c r="CI772" s="76"/>
      <c r="CJ772" s="76"/>
      <c r="CK772" s="76"/>
      <c r="CL772" s="76"/>
      <c r="CM772" s="76"/>
      <c r="CN772" s="76"/>
      <c r="CO772" s="76"/>
      <c r="CP772" s="76"/>
      <c r="CQ772" s="76"/>
      <c r="CR772" s="76"/>
      <c r="CS772" s="76"/>
      <c r="CT772" s="76"/>
      <c r="CU772" s="76"/>
      <c r="CV772" s="76"/>
      <c r="CW772" s="76"/>
      <c r="CX772" s="76"/>
      <c r="CY772" s="76"/>
      <c r="CZ772" s="76"/>
      <c r="DA772" s="76"/>
      <c r="DB772" s="76"/>
      <c r="DC772" s="76"/>
      <c r="DD772" s="76"/>
      <c r="DE772" s="76"/>
      <c r="DF772" s="76"/>
      <c r="DG772" s="76"/>
      <c r="DH772" s="76"/>
      <c r="DI772" s="76"/>
      <c r="DJ772" s="76"/>
      <c r="DK772" s="76"/>
      <c r="DL772" s="76"/>
      <c r="DM772" s="76"/>
      <c r="DN772" s="76"/>
      <c r="DO772" s="76"/>
      <c r="DP772" s="76"/>
      <c r="DQ772" s="76"/>
      <c r="DR772" s="76"/>
      <c r="DS772" s="76"/>
      <c r="DT772" s="76"/>
      <c r="DU772" s="76"/>
      <c r="DV772" s="76"/>
      <c r="DW772" s="76"/>
      <c r="DX772" s="76"/>
      <c r="DY772" s="76"/>
      <c r="DZ772" s="76"/>
      <c r="EA772" s="76"/>
      <c r="EB772" s="76"/>
      <c r="EC772" s="76"/>
      <c r="ED772" s="76"/>
      <c r="EE772" s="76"/>
      <c r="EF772" s="76"/>
      <c r="EG772" s="76"/>
      <c r="EH772" s="76"/>
      <c r="EI772" s="76"/>
      <c r="EJ772" s="76"/>
      <c r="EK772" s="76"/>
      <c r="EL772" s="76"/>
      <c r="EM772" s="76"/>
      <c r="EN772" s="76"/>
      <c r="EO772" s="76"/>
      <c r="EP772" s="76"/>
      <c r="EQ772" s="76"/>
      <c r="ER772" s="76"/>
      <c r="ES772" s="76"/>
      <c r="ET772" s="76"/>
      <c r="EU772" s="76"/>
      <c r="EV772" s="76"/>
      <c r="EW772" s="76"/>
      <c r="EX772" s="76"/>
      <c r="EY772" s="76"/>
      <c r="EZ772" s="76"/>
      <c r="FA772" s="76"/>
      <c r="FB772" s="76"/>
      <c r="FC772" s="76"/>
      <c r="FD772" s="76"/>
      <c r="FE772" s="76"/>
      <c r="FF772" s="76"/>
      <c r="FG772" s="76"/>
      <c r="FH772" s="76"/>
      <c r="FI772" s="76"/>
      <c r="FJ772" s="76"/>
      <c r="FK772" s="76"/>
      <c r="FL772" s="76"/>
      <c r="FM772" s="76"/>
      <c r="FN772" s="76"/>
      <c r="FO772" s="76"/>
      <c r="FP772" s="76"/>
      <c r="FQ772" s="76"/>
      <c r="FR772" s="76"/>
      <c r="FS772" s="76"/>
      <c r="FT772" s="76"/>
      <c r="FU772" s="76"/>
      <c r="FV772" s="76"/>
      <c r="FW772" s="76"/>
      <c r="FX772" s="76"/>
      <c r="FY772" s="76"/>
      <c r="FZ772" s="76"/>
      <c r="GA772" s="76"/>
      <c r="GB772" s="76"/>
      <c r="GC772" s="76"/>
      <c r="GD772" s="76"/>
      <c r="GE772" s="76"/>
      <c r="GF772" s="76"/>
      <c r="GG772" s="76"/>
      <c r="GH772" s="76"/>
      <c r="GI772" s="76"/>
      <c r="GJ772" s="76"/>
      <c r="GK772" s="76"/>
      <c r="GL772" s="76"/>
      <c r="GM772" s="76"/>
      <c r="GN772" s="76"/>
      <c r="GO772" s="76"/>
      <c r="GP772" s="76"/>
      <c r="GQ772" s="76"/>
      <c r="GR772" s="76"/>
      <c r="GS772" s="76"/>
      <c r="GT772" s="76"/>
      <c r="GU772" s="76"/>
      <c r="GV772" s="76"/>
    </row>
    <row r="773" spans="2:204" s="156" customFormat="1" ht="18.75">
      <c r="B773" s="169">
        <v>766</v>
      </c>
      <c r="C773" s="356">
        <v>44409</v>
      </c>
      <c r="D773" s="354" t="s">
        <v>959</v>
      </c>
      <c r="E773" s="354"/>
      <c r="F773" s="406">
        <v>44412</v>
      </c>
      <c r="G773" s="6">
        <v>1</v>
      </c>
      <c r="H773" s="198" t="s">
        <v>1480</v>
      </c>
      <c r="I773" s="198" t="s">
        <v>1168</v>
      </c>
      <c r="J773" s="199" t="s">
        <v>608</v>
      </c>
      <c r="K773" s="199" t="s">
        <v>1481</v>
      </c>
      <c r="L773" s="224">
        <v>4.09</v>
      </c>
      <c r="M773" s="224">
        <v>0.01</v>
      </c>
      <c r="N773" s="236">
        <f t="shared" si="43"/>
        <v>4.08</v>
      </c>
      <c r="O773" s="200">
        <v>44137</v>
      </c>
      <c r="P773" s="201">
        <v>9.1666666666666661</v>
      </c>
      <c r="Q773" s="337" t="s">
        <v>1282</v>
      </c>
      <c r="R773" s="198" t="s">
        <v>110</v>
      </c>
      <c r="S773" s="209" t="s">
        <v>56</v>
      </c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76"/>
      <c r="AY773" s="76"/>
      <c r="AZ773" s="76"/>
      <c r="BA773" s="76"/>
      <c r="BB773" s="76"/>
      <c r="BC773" s="76"/>
      <c r="BD773" s="76"/>
      <c r="BE773" s="76"/>
      <c r="BF773" s="76"/>
      <c r="BG773" s="76"/>
      <c r="BH773" s="76"/>
      <c r="BI773" s="76"/>
      <c r="BJ773" s="76"/>
      <c r="BK773" s="76"/>
      <c r="BL773" s="76"/>
      <c r="BM773" s="76"/>
      <c r="BN773" s="76"/>
      <c r="BO773" s="76"/>
      <c r="BP773" s="76"/>
      <c r="BQ773" s="76"/>
      <c r="BR773" s="76"/>
      <c r="BS773" s="76"/>
      <c r="BT773" s="76"/>
      <c r="BU773" s="76"/>
      <c r="BV773" s="76"/>
      <c r="BW773" s="76"/>
      <c r="BX773" s="76"/>
      <c r="BY773" s="76"/>
      <c r="BZ773" s="76"/>
      <c r="CA773" s="76"/>
      <c r="CB773" s="76"/>
      <c r="CC773" s="76"/>
      <c r="CD773" s="76"/>
      <c r="CE773" s="76"/>
      <c r="CF773" s="76"/>
      <c r="CG773" s="76"/>
      <c r="CH773" s="76"/>
      <c r="CI773" s="76"/>
      <c r="CJ773" s="76"/>
      <c r="CK773" s="76"/>
      <c r="CL773" s="76"/>
      <c r="CM773" s="76"/>
      <c r="CN773" s="76"/>
      <c r="CO773" s="76"/>
      <c r="CP773" s="76"/>
      <c r="CQ773" s="76"/>
      <c r="CR773" s="76"/>
      <c r="CS773" s="76"/>
      <c r="CT773" s="76"/>
      <c r="CU773" s="76"/>
      <c r="CV773" s="76"/>
      <c r="CW773" s="76"/>
      <c r="CX773" s="76"/>
      <c r="CY773" s="76"/>
      <c r="CZ773" s="76"/>
      <c r="DA773" s="76"/>
      <c r="DB773" s="76"/>
      <c r="DC773" s="76"/>
      <c r="DD773" s="76"/>
      <c r="DE773" s="76"/>
      <c r="DF773" s="76"/>
      <c r="DG773" s="76"/>
      <c r="DH773" s="76"/>
      <c r="DI773" s="76"/>
      <c r="DJ773" s="76"/>
      <c r="DK773" s="76"/>
      <c r="DL773" s="76"/>
      <c r="DM773" s="76"/>
      <c r="DN773" s="76"/>
      <c r="DO773" s="76"/>
      <c r="DP773" s="76"/>
      <c r="DQ773" s="76"/>
      <c r="DR773" s="76"/>
      <c r="DS773" s="76"/>
      <c r="DT773" s="76"/>
      <c r="DU773" s="76"/>
      <c r="DV773" s="76"/>
      <c r="DW773" s="76"/>
      <c r="DX773" s="76"/>
      <c r="DY773" s="76"/>
      <c r="DZ773" s="76"/>
      <c r="EA773" s="76"/>
      <c r="EB773" s="76"/>
      <c r="EC773" s="76"/>
      <c r="ED773" s="76"/>
      <c r="EE773" s="76"/>
      <c r="EF773" s="76"/>
      <c r="EG773" s="76"/>
      <c r="EH773" s="76"/>
      <c r="EI773" s="76"/>
      <c r="EJ773" s="76"/>
      <c r="EK773" s="76"/>
      <c r="EL773" s="76"/>
      <c r="EM773" s="76"/>
      <c r="EN773" s="76"/>
      <c r="EO773" s="76"/>
      <c r="EP773" s="76"/>
      <c r="EQ773" s="76"/>
      <c r="ER773" s="76"/>
      <c r="ES773" s="76"/>
      <c r="ET773" s="76"/>
      <c r="EU773" s="76"/>
      <c r="EV773" s="76"/>
      <c r="EW773" s="76"/>
      <c r="EX773" s="76"/>
      <c r="EY773" s="76"/>
      <c r="EZ773" s="76"/>
      <c r="FA773" s="76"/>
      <c r="FB773" s="76"/>
      <c r="FC773" s="76"/>
      <c r="FD773" s="76"/>
      <c r="FE773" s="76"/>
      <c r="FF773" s="76"/>
      <c r="FG773" s="76"/>
      <c r="FH773" s="76"/>
      <c r="FI773" s="76"/>
      <c r="FJ773" s="76"/>
      <c r="FK773" s="76"/>
      <c r="FL773" s="76"/>
      <c r="FM773" s="76"/>
      <c r="FN773" s="76"/>
      <c r="FO773" s="76"/>
      <c r="FP773" s="76"/>
      <c r="FQ773" s="76"/>
      <c r="FR773" s="76"/>
      <c r="FS773" s="76"/>
      <c r="FT773" s="76"/>
      <c r="FU773" s="76"/>
      <c r="FV773" s="76"/>
      <c r="FW773" s="76"/>
      <c r="FX773" s="76"/>
      <c r="FY773" s="76"/>
      <c r="FZ773" s="76"/>
      <c r="GA773" s="76"/>
      <c r="GB773" s="76"/>
      <c r="GC773" s="76"/>
      <c r="GD773" s="76"/>
      <c r="GE773" s="76"/>
      <c r="GF773" s="76"/>
      <c r="GG773" s="76"/>
      <c r="GH773" s="76"/>
      <c r="GI773" s="76"/>
      <c r="GJ773" s="76"/>
      <c r="GK773" s="76"/>
      <c r="GL773" s="76"/>
      <c r="GM773" s="76"/>
      <c r="GN773" s="76"/>
      <c r="GO773" s="76"/>
      <c r="GP773" s="76"/>
      <c r="GQ773" s="76"/>
      <c r="GR773" s="76"/>
      <c r="GS773" s="76"/>
      <c r="GT773" s="76"/>
      <c r="GU773" s="76"/>
      <c r="GV773" s="76"/>
    </row>
    <row r="774" spans="2:204" s="156" customFormat="1" ht="18.75">
      <c r="B774" s="169">
        <v>767</v>
      </c>
      <c r="C774" s="356">
        <v>44409</v>
      </c>
      <c r="D774" s="354" t="s">
        <v>959</v>
      </c>
      <c r="E774" s="354"/>
      <c r="F774" s="406">
        <v>44412</v>
      </c>
      <c r="G774" s="6">
        <v>1</v>
      </c>
      <c r="H774" s="198" t="s">
        <v>1480</v>
      </c>
      <c r="I774" s="198" t="s">
        <v>1168</v>
      </c>
      <c r="J774" s="199" t="s">
        <v>1308</v>
      </c>
      <c r="K774" s="199" t="s">
        <v>1482</v>
      </c>
      <c r="L774" s="224">
        <v>0.73</v>
      </c>
      <c r="M774" s="224">
        <v>0.03</v>
      </c>
      <c r="N774" s="236">
        <f t="shared" si="43"/>
        <v>0.7</v>
      </c>
      <c r="O774" s="200">
        <v>44054</v>
      </c>
      <c r="P774" s="201">
        <v>11.933333333333334</v>
      </c>
      <c r="Q774" s="337" t="s">
        <v>1282</v>
      </c>
      <c r="R774" s="198" t="s">
        <v>1211</v>
      </c>
      <c r="S774" s="198" t="s">
        <v>69</v>
      </c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76"/>
      <c r="AY774" s="76"/>
      <c r="AZ774" s="76"/>
      <c r="BA774" s="76"/>
      <c r="BB774" s="76"/>
      <c r="BC774" s="76"/>
      <c r="BD774" s="76"/>
      <c r="BE774" s="76"/>
      <c r="BF774" s="76"/>
      <c r="BG774" s="76"/>
      <c r="BH774" s="76"/>
      <c r="BI774" s="76"/>
      <c r="BJ774" s="76"/>
      <c r="BK774" s="76"/>
      <c r="BL774" s="76"/>
      <c r="BM774" s="76"/>
      <c r="BN774" s="76"/>
      <c r="BO774" s="76"/>
      <c r="BP774" s="76"/>
      <c r="BQ774" s="76"/>
      <c r="BR774" s="76"/>
      <c r="BS774" s="76"/>
      <c r="BT774" s="76"/>
      <c r="BU774" s="76"/>
      <c r="BV774" s="76"/>
      <c r="BW774" s="76"/>
      <c r="BX774" s="76"/>
      <c r="BY774" s="76"/>
      <c r="BZ774" s="76"/>
      <c r="CA774" s="76"/>
      <c r="CB774" s="76"/>
      <c r="CC774" s="76"/>
      <c r="CD774" s="76"/>
      <c r="CE774" s="76"/>
      <c r="CF774" s="76"/>
      <c r="CG774" s="76"/>
      <c r="CH774" s="76"/>
      <c r="CI774" s="76"/>
      <c r="CJ774" s="76"/>
      <c r="CK774" s="76"/>
      <c r="CL774" s="76"/>
      <c r="CM774" s="76"/>
      <c r="CN774" s="76"/>
      <c r="CO774" s="76"/>
      <c r="CP774" s="76"/>
      <c r="CQ774" s="76"/>
      <c r="CR774" s="76"/>
      <c r="CS774" s="76"/>
      <c r="CT774" s="76"/>
      <c r="CU774" s="76"/>
      <c r="CV774" s="76"/>
      <c r="CW774" s="76"/>
      <c r="CX774" s="76"/>
      <c r="CY774" s="76"/>
      <c r="CZ774" s="76"/>
      <c r="DA774" s="76"/>
      <c r="DB774" s="76"/>
      <c r="DC774" s="76"/>
      <c r="DD774" s="76"/>
      <c r="DE774" s="76"/>
      <c r="DF774" s="76"/>
      <c r="DG774" s="76"/>
      <c r="DH774" s="76"/>
      <c r="DI774" s="76"/>
      <c r="DJ774" s="76"/>
      <c r="DK774" s="76"/>
      <c r="DL774" s="76"/>
      <c r="DM774" s="76"/>
      <c r="DN774" s="76"/>
      <c r="DO774" s="76"/>
      <c r="DP774" s="76"/>
      <c r="DQ774" s="76"/>
      <c r="DR774" s="76"/>
      <c r="DS774" s="76"/>
      <c r="DT774" s="76"/>
      <c r="DU774" s="76"/>
      <c r="DV774" s="76"/>
      <c r="DW774" s="76"/>
      <c r="DX774" s="76"/>
      <c r="DY774" s="76"/>
      <c r="DZ774" s="76"/>
      <c r="EA774" s="76"/>
      <c r="EB774" s="76"/>
      <c r="EC774" s="76"/>
      <c r="ED774" s="76"/>
      <c r="EE774" s="76"/>
      <c r="EF774" s="76"/>
      <c r="EG774" s="76"/>
      <c r="EH774" s="76"/>
      <c r="EI774" s="76"/>
      <c r="EJ774" s="76"/>
      <c r="EK774" s="76"/>
      <c r="EL774" s="76"/>
      <c r="EM774" s="76"/>
      <c r="EN774" s="76"/>
      <c r="EO774" s="76"/>
      <c r="EP774" s="76"/>
      <c r="EQ774" s="76"/>
      <c r="ER774" s="76"/>
      <c r="ES774" s="76"/>
      <c r="ET774" s="76"/>
      <c r="EU774" s="76"/>
      <c r="EV774" s="76"/>
      <c r="EW774" s="76"/>
      <c r="EX774" s="76"/>
      <c r="EY774" s="76"/>
      <c r="EZ774" s="76"/>
      <c r="FA774" s="76"/>
      <c r="FB774" s="76"/>
      <c r="FC774" s="76"/>
      <c r="FD774" s="76"/>
      <c r="FE774" s="76"/>
      <c r="FF774" s="76"/>
      <c r="FG774" s="76"/>
      <c r="FH774" s="76"/>
      <c r="FI774" s="76"/>
      <c r="FJ774" s="76"/>
      <c r="FK774" s="76"/>
      <c r="FL774" s="76"/>
      <c r="FM774" s="76"/>
      <c r="FN774" s="76"/>
      <c r="FO774" s="76"/>
      <c r="FP774" s="76"/>
      <c r="FQ774" s="76"/>
      <c r="FR774" s="76"/>
      <c r="FS774" s="76"/>
      <c r="FT774" s="76"/>
      <c r="FU774" s="76"/>
      <c r="FV774" s="76"/>
      <c r="FW774" s="76"/>
      <c r="FX774" s="76"/>
      <c r="FY774" s="76"/>
      <c r="FZ774" s="76"/>
      <c r="GA774" s="76"/>
      <c r="GB774" s="76"/>
      <c r="GC774" s="76"/>
      <c r="GD774" s="76"/>
      <c r="GE774" s="76"/>
      <c r="GF774" s="76"/>
      <c r="GG774" s="76"/>
      <c r="GH774" s="76"/>
      <c r="GI774" s="76"/>
      <c r="GJ774" s="76"/>
      <c r="GK774" s="76"/>
      <c r="GL774" s="76"/>
      <c r="GM774" s="76"/>
      <c r="GN774" s="76"/>
      <c r="GO774" s="76"/>
      <c r="GP774" s="76"/>
      <c r="GQ774" s="76"/>
      <c r="GR774" s="76"/>
      <c r="GS774" s="76"/>
      <c r="GT774" s="76"/>
      <c r="GU774" s="76"/>
      <c r="GV774" s="76"/>
    </row>
    <row r="775" spans="2:204" s="156" customFormat="1" ht="18.75">
      <c r="B775" s="169">
        <v>768</v>
      </c>
      <c r="C775" s="356">
        <v>44409</v>
      </c>
      <c r="D775" s="354" t="s">
        <v>959</v>
      </c>
      <c r="E775" s="354"/>
      <c r="F775" s="406">
        <v>44412</v>
      </c>
      <c r="G775" s="6">
        <v>1</v>
      </c>
      <c r="H775" s="198" t="s">
        <v>550</v>
      </c>
      <c r="I775" s="198" t="s">
        <v>682</v>
      </c>
      <c r="J775" s="199" t="s">
        <v>366</v>
      </c>
      <c r="K775" s="199" t="s">
        <v>434</v>
      </c>
      <c r="L775" s="224">
        <v>3.39</v>
      </c>
      <c r="M775" s="224">
        <v>2</v>
      </c>
      <c r="N775" s="236">
        <f t="shared" si="43"/>
        <v>1.3900000000000001</v>
      </c>
      <c r="O775" s="200">
        <v>44132</v>
      </c>
      <c r="P775" s="201">
        <v>9.3333333333333339</v>
      </c>
      <c r="Q775" s="337" t="s">
        <v>1282</v>
      </c>
      <c r="R775" s="198" t="s">
        <v>20</v>
      </c>
      <c r="S775" s="198" t="s">
        <v>69</v>
      </c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76"/>
      <c r="AY775" s="76"/>
      <c r="AZ775" s="76"/>
      <c r="BA775" s="76"/>
      <c r="BB775" s="76"/>
      <c r="BC775" s="76"/>
      <c r="BD775" s="76"/>
      <c r="BE775" s="76"/>
      <c r="BF775" s="76"/>
      <c r="BG775" s="76"/>
      <c r="BH775" s="76"/>
      <c r="BI775" s="76"/>
      <c r="BJ775" s="76"/>
      <c r="BK775" s="76"/>
      <c r="BL775" s="76"/>
      <c r="BM775" s="76"/>
      <c r="BN775" s="76"/>
      <c r="BO775" s="76"/>
      <c r="BP775" s="76"/>
      <c r="BQ775" s="76"/>
      <c r="BR775" s="76"/>
      <c r="BS775" s="76"/>
      <c r="BT775" s="76"/>
      <c r="BU775" s="76"/>
      <c r="BV775" s="76"/>
      <c r="BW775" s="76"/>
      <c r="BX775" s="76"/>
      <c r="BY775" s="76"/>
      <c r="BZ775" s="76"/>
      <c r="CA775" s="76"/>
      <c r="CB775" s="76"/>
      <c r="CC775" s="76"/>
      <c r="CD775" s="76"/>
      <c r="CE775" s="76"/>
      <c r="CF775" s="76"/>
      <c r="CG775" s="76"/>
      <c r="CH775" s="76"/>
      <c r="CI775" s="76"/>
      <c r="CJ775" s="76"/>
      <c r="CK775" s="76"/>
      <c r="CL775" s="76"/>
      <c r="CM775" s="76"/>
      <c r="CN775" s="76"/>
      <c r="CO775" s="76"/>
      <c r="CP775" s="76"/>
      <c r="CQ775" s="76"/>
      <c r="CR775" s="76"/>
      <c r="CS775" s="76"/>
      <c r="CT775" s="76"/>
      <c r="CU775" s="76"/>
      <c r="CV775" s="76"/>
      <c r="CW775" s="76"/>
      <c r="CX775" s="76"/>
      <c r="CY775" s="76"/>
      <c r="CZ775" s="76"/>
      <c r="DA775" s="76"/>
      <c r="DB775" s="76"/>
      <c r="DC775" s="76"/>
      <c r="DD775" s="76"/>
      <c r="DE775" s="76"/>
      <c r="DF775" s="76"/>
      <c r="DG775" s="76"/>
      <c r="DH775" s="76"/>
      <c r="DI775" s="76"/>
      <c r="DJ775" s="76"/>
      <c r="DK775" s="76"/>
      <c r="DL775" s="76"/>
      <c r="DM775" s="76"/>
      <c r="DN775" s="76"/>
      <c r="DO775" s="76"/>
      <c r="DP775" s="76"/>
      <c r="DQ775" s="76"/>
      <c r="DR775" s="76"/>
      <c r="DS775" s="76"/>
      <c r="DT775" s="76"/>
      <c r="DU775" s="76"/>
      <c r="DV775" s="76"/>
      <c r="DW775" s="76"/>
      <c r="DX775" s="76"/>
      <c r="DY775" s="76"/>
      <c r="DZ775" s="76"/>
      <c r="EA775" s="76"/>
      <c r="EB775" s="76"/>
      <c r="EC775" s="76"/>
      <c r="ED775" s="76"/>
      <c r="EE775" s="76"/>
      <c r="EF775" s="76"/>
      <c r="EG775" s="76"/>
      <c r="EH775" s="76"/>
      <c r="EI775" s="76"/>
      <c r="EJ775" s="76"/>
      <c r="EK775" s="76"/>
      <c r="EL775" s="76"/>
      <c r="EM775" s="76"/>
      <c r="EN775" s="76"/>
      <c r="EO775" s="76"/>
      <c r="EP775" s="76"/>
      <c r="EQ775" s="76"/>
      <c r="ER775" s="76"/>
      <c r="ES775" s="76"/>
      <c r="ET775" s="76"/>
      <c r="EU775" s="76"/>
      <c r="EV775" s="76"/>
      <c r="EW775" s="76"/>
      <c r="EX775" s="76"/>
      <c r="EY775" s="76"/>
      <c r="EZ775" s="76"/>
      <c r="FA775" s="76"/>
      <c r="FB775" s="76"/>
      <c r="FC775" s="76"/>
      <c r="FD775" s="76"/>
      <c r="FE775" s="76"/>
      <c r="FF775" s="76"/>
      <c r="FG775" s="76"/>
      <c r="FH775" s="76"/>
      <c r="FI775" s="76"/>
      <c r="FJ775" s="76"/>
      <c r="FK775" s="76"/>
      <c r="FL775" s="76"/>
      <c r="FM775" s="76"/>
      <c r="FN775" s="76"/>
      <c r="FO775" s="76"/>
      <c r="FP775" s="76"/>
      <c r="FQ775" s="76"/>
      <c r="FR775" s="76"/>
      <c r="FS775" s="76"/>
      <c r="FT775" s="76"/>
      <c r="FU775" s="76"/>
      <c r="FV775" s="76"/>
      <c r="FW775" s="76"/>
      <c r="FX775" s="76"/>
      <c r="FY775" s="76"/>
      <c r="FZ775" s="76"/>
      <c r="GA775" s="76"/>
      <c r="GB775" s="76"/>
      <c r="GC775" s="76"/>
      <c r="GD775" s="76"/>
      <c r="GE775" s="76"/>
      <c r="GF775" s="76"/>
      <c r="GG775" s="76"/>
      <c r="GH775" s="76"/>
      <c r="GI775" s="76"/>
      <c r="GJ775" s="76"/>
      <c r="GK775" s="76"/>
      <c r="GL775" s="76"/>
      <c r="GM775" s="76"/>
      <c r="GN775" s="76"/>
      <c r="GO775" s="76"/>
      <c r="GP775" s="76"/>
      <c r="GQ775" s="76"/>
      <c r="GR775" s="76"/>
      <c r="GS775" s="76"/>
      <c r="GT775" s="76"/>
      <c r="GU775" s="76"/>
      <c r="GV775" s="76"/>
    </row>
    <row r="776" spans="2:204" s="156" customFormat="1" ht="18.75">
      <c r="B776" s="169">
        <v>769</v>
      </c>
      <c r="C776" s="356">
        <v>44409</v>
      </c>
      <c r="D776" s="354" t="s">
        <v>959</v>
      </c>
      <c r="E776" s="354"/>
      <c r="F776" s="406">
        <v>44412</v>
      </c>
      <c r="G776" s="192">
        <v>3</v>
      </c>
      <c r="H776" s="198" t="s">
        <v>117</v>
      </c>
      <c r="I776" s="198" t="s">
        <v>599</v>
      </c>
      <c r="J776" s="199" t="s">
        <v>299</v>
      </c>
      <c r="K776" s="199" t="s">
        <v>1483</v>
      </c>
      <c r="L776" s="224">
        <v>7.68</v>
      </c>
      <c r="M776" s="224">
        <v>7.68</v>
      </c>
      <c r="N776" s="236">
        <f t="shared" si="43"/>
        <v>0</v>
      </c>
      <c r="O776" s="200">
        <v>44068</v>
      </c>
      <c r="P776" s="201">
        <v>11.466666666666667</v>
      </c>
      <c r="Q776" s="337" t="s">
        <v>1282</v>
      </c>
      <c r="R776" s="198" t="s">
        <v>20</v>
      </c>
      <c r="S776" s="198" t="s">
        <v>55</v>
      </c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76"/>
      <c r="AY776" s="76"/>
      <c r="AZ776" s="76"/>
      <c r="BA776" s="76"/>
      <c r="BB776" s="76"/>
      <c r="BC776" s="76"/>
      <c r="BD776" s="76"/>
      <c r="BE776" s="76"/>
      <c r="BF776" s="76"/>
      <c r="BG776" s="76"/>
      <c r="BH776" s="76"/>
      <c r="BI776" s="76"/>
      <c r="BJ776" s="76"/>
      <c r="BK776" s="76"/>
      <c r="BL776" s="76"/>
      <c r="BM776" s="76"/>
      <c r="BN776" s="76"/>
      <c r="BO776" s="76"/>
      <c r="BP776" s="76"/>
      <c r="BQ776" s="76"/>
      <c r="BR776" s="76"/>
      <c r="BS776" s="76"/>
      <c r="BT776" s="76"/>
      <c r="BU776" s="76"/>
      <c r="BV776" s="76"/>
      <c r="BW776" s="76"/>
      <c r="BX776" s="76"/>
      <c r="BY776" s="76"/>
      <c r="BZ776" s="76"/>
      <c r="CA776" s="76"/>
      <c r="CB776" s="76"/>
      <c r="CC776" s="76"/>
      <c r="CD776" s="76"/>
      <c r="CE776" s="76"/>
      <c r="CF776" s="76"/>
      <c r="CG776" s="76"/>
      <c r="CH776" s="76"/>
      <c r="CI776" s="76"/>
      <c r="CJ776" s="76"/>
      <c r="CK776" s="76"/>
      <c r="CL776" s="76"/>
      <c r="CM776" s="76"/>
      <c r="CN776" s="76"/>
      <c r="CO776" s="76"/>
      <c r="CP776" s="76"/>
      <c r="CQ776" s="76"/>
      <c r="CR776" s="76"/>
      <c r="CS776" s="76"/>
      <c r="CT776" s="76"/>
      <c r="CU776" s="76"/>
      <c r="CV776" s="76"/>
      <c r="CW776" s="76"/>
      <c r="CX776" s="76"/>
      <c r="CY776" s="76"/>
      <c r="CZ776" s="76"/>
      <c r="DA776" s="76"/>
      <c r="DB776" s="76"/>
      <c r="DC776" s="76"/>
      <c r="DD776" s="76"/>
      <c r="DE776" s="76"/>
      <c r="DF776" s="76"/>
      <c r="DG776" s="76"/>
      <c r="DH776" s="76"/>
      <c r="DI776" s="76"/>
      <c r="DJ776" s="76"/>
      <c r="DK776" s="76"/>
      <c r="DL776" s="76"/>
      <c r="DM776" s="76"/>
      <c r="DN776" s="76"/>
      <c r="DO776" s="76"/>
      <c r="DP776" s="76"/>
      <c r="DQ776" s="76"/>
      <c r="DR776" s="76"/>
      <c r="DS776" s="76"/>
      <c r="DT776" s="76"/>
      <c r="DU776" s="76"/>
      <c r="DV776" s="76"/>
      <c r="DW776" s="76"/>
      <c r="DX776" s="76"/>
      <c r="DY776" s="76"/>
      <c r="DZ776" s="76"/>
      <c r="EA776" s="76"/>
      <c r="EB776" s="76"/>
      <c r="EC776" s="76"/>
      <c r="ED776" s="76"/>
      <c r="EE776" s="76"/>
      <c r="EF776" s="76"/>
      <c r="EG776" s="76"/>
      <c r="EH776" s="76"/>
      <c r="EI776" s="76"/>
      <c r="EJ776" s="76"/>
      <c r="EK776" s="76"/>
      <c r="EL776" s="76"/>
      <c r="EM776" s="76"/>
      <c r="EN776" s="76"/>
      <c r="EO776" s="76"/>
      <c r="EP776" s="76"/>
      <c r="EQ776" s="76"/>
      <c r="ER776" s="76"/>
      <c r="ES776" s="76"/>
      <c r="ET776" s="76"/>
      <c r="EU776" s="76"/>
      <c r="EV776" s="76"/>
      <c r="EW776" s="76"/>
      <c r="EX776" s="76"/>
      <c r="EY776" s="76"/>
      <c r="EZ776" s="76"/>
      <c r="FA776" s="76"/>
      <c r="FB776" s="76"/>
      <c r="FC776" s="76"/>
      <c r="FD776" s="76"/>
      <c r="FE776" s="76"/>
      <c r="FF776" s="76"/>
      <c r="FG776" s="76"/>
      <c r="FH776" s="76"/>
      <c r="FI776" s="76"/>
      <c r="FJ776" s="76"/>
      <c r="FK776" s="76"/>
      <c r="FL776" s="76"/>
      <c r="FM776" s="76"/>
      <c r="FN776" s="76"/>
      <c r="FO776" s="76"/>
      <c r="FP776" s="76"/>
      <c r="FQ776" s="76"/>
      <c r="FR776" s="76"/>
      <c r="FS776" s="76"/>
      <c r="FT776" s="76"/>
      <c r="FU776" s="76"/>
      <c r="FV776" s="76"/>
      <c r="FW776" s="76"/>
      <c r="FX776" s="76"/>
      <c r="FY776" s="76"/>
      <c r="FZ776" s="76"/>
      <c r="GA776" s="76"/>
      <c r="GB776" s="76"/>
      <c r="GC776" s="76"/>
      <c r="GD776" s="76"/>
      <c r="GE776" s="76"/>
      <c r="GF776" s="76"/>
      <c r="GG776" s="76"/>
      <c r="GH776" s="76"/>
      <c r="GI776" s="76"/>
      <c r="GJ776" s="76"/>
      <c r="GK776" s="76"/>
      <c r="GL776" s="76"/>
      <c r="GM776" s="76"/>
      <c r="GN776" s="76"/>
      <c r="GO776" s="76"/>
      <c r="GP776" s="76"/>
      <c r="GQ776" s="76"/>
      <c r="GR776" s="76"/>
      <c r="GS776" s="76"/>
      <c r="GT776" s="76"/>
      <c r="GU776" s="76"/>
      <c r="GV776" s="76"/>
    </row>
    <row r="777" spans="2:204" s="156" customFormat="1" ht="18.75">
      <c r="B777" s="169">
        <v>770</v>
      </c>
      <c r="C777" s="356">
        <v>44409</v>
      </c>
      <c r="D777" s="354" t="s">
        <v>959</v>
      </c>
      <c r="E777" s="354"/>
      <c r="F777" s="406">
        <v>44412</v>
      </c>
      <c r="G777" s="192">
        <v>3</v>
      </c>
      <c r="H777" s="198" t="s">
        <v>117</v>
      </c>
      <c r="I777" s="198" t="s">
        <v>599</v>
      </c>
      <c r="J777" s="199" t="s">
        <v>299</v>
      </c>
      <c r="K777" s="199" t="s">
        <v>1484</v>
      </c>
      <c r="L777" s="224">
        <v>8.31</v>
      </c>
      <c r="M777" s="224">
        <v>4</v>
      </c>
      <c r="N777" s="236">
        <f t="shared" si="43"/>
        <v>4.3100000000000005</v>
      </c>
      <c r="O777" s="200">
        <v>44061</v>
      </c>
      <c r="P777" s="201">
        <v>11.7</v>
      </c>
      <c r="Q777" s="337" t="s">
        <v>1282</v>
      </c>
      <c r="R777" s="198" t="s">
        <v>20</v>
      </c>
      <c r="S777" s="198" t="s">
        <v>55</v>
      </c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76"/>
      <c r="AY777" s="76"/>
      <c r="AZ777" s="76"/>
      <c r="BA777" s="76"/>
      <c r="BB777" s="76"/>
      <c r="BC777" s="76"/>
      <c r="BD777" s="76"/>
      <c r="BE777" s="76"/>
      <c r="BF777" s="76"/>
      <c r="BG777" s="76"/>
      <c r="BH777" s="76"/>
      <c r="BI777" s="76"/>
      <c r="BJ777" s="76"/>
      <c r="BK777" s="76"/>
      <c r="BL777" s="76"/>
      <c r="BM777" s="76"/>
      <c r="BN777" s="76"/>
      <c r="BO777" s="76"/>
      <c r="BP777" s="76"/>
      <c r="BQ777" s="76"/>
      <c r="BR777" s="76"/>
      <c r="BS777" s="76"/>
      <c r="BT777" s="76"/>
      <c r="BU777" s="76"/>
      <c r="BV777" s="76"/>
      <c r="BW777" s="76"/>
      <c r="BX777" s="76"/>
      <c r="BY777" s="76"/>
      <c r="BZ777" s="76"/>
      <c r="CA777" s="76"/>
      <c r="CB777" s="76"/>
      <c r="CC777" s="76"/>
      <c r="CD777" s="76"/>
      <c r="CE777" s="76"/>
      <c r="CF777" s="76"/>
      <c r="CG777" s="76"/>
      <c r="CH777" s="76"/>
      <c r="CI777" s="76"/>
      <c r="CJ777" s="76"/>
      <c r="CK777" s="76"/>
      <c r="CL777" s="76"/>
      <c r="CM777" s="76"/>
      <c r="CN777" s="76"/>
      <c r="CO777" s="76"/>
      <c r="CP777" s="76"/>
      <c r="CQ777" s="76"/>
      <c r="CR777" s="76"/>
      <c r="CS777" s="76"/>
      <c r="CT777" s="76"/>
      <c r="CU777" s="76"/>
      <c r="CV777" s="76"/>
      <c r="CW777" s="76"/>
      <c r="CX777" s="76"/>
      <c r="CY777" s="76"/>
      <c r="CZ777" s="76"/>
      <c r="DA777" s="76"/>
      <c r="DB777" s="76"/>
      <c r="DC777" s="76"/>
      <c r="DD777" s="76"/>
      <c r="DE777" s="76"/>
      <c r="DF777" s="76"/>
      <c r="DG777" s="76"/>
      <c r="DH777" s="76"/>
      <c r="DI777" s="76"/>
      <c r="DJ777" s="76"/>
      <c r="DK777" s="76"/>
      <c r="DL777" s="76"/>
      <c r="DM777" s="76"/>
      <c r="DN777" s="76"/>
      <c r="DO777" s="76"/>
      <c r="DP777" s="76"/>
      <c r="DQ777" s="76"/>
      <c r="DR777" s="76"/>
      <c r="DS777" s="76"/>
      <c r="DT777" s="76"/>
      <c r="DU777" s="76"/>
      <c r="DV777" s="76"/>
      <c r="DW777" s="76"/>
      <c r="DX777" s="76"/>
      <c r="DY777" s="76"/>
      <c r="DZ777" s="76"/>
      <c r="EA777" s="76"/>
      <c r="EB777" s="76"/>
      <c r="EC777" s="76"/>
      <c r="ED777" s="76"/>
      <c r="EE777" s="76"/>
      <c r="EF777" s="76"/>
      <c r="EG777" s="76"/>
      <c r="EH777" s="76"/>
      <c r="EI777" s="76"/>
      <c r="EJ777" s="76"/>
      <c r="EK777" s="76"/>
      <c r="EL777" s="76"/>
      <c r="EM777" s="76"/>
      <c r="EN777" s="76"/>
      <c r="EO777" s="76"/>
      <c r="EP777" s="76"/>
      <c r="EQ777" s="76"/>
      <c r="ER777" s="76"/>
      <c r="ES777" s="76"/>
      <c r="ET777" s="76"/>
      <c r="EU777" s="76"/>
      <c r="EV777" s="76"/>
      <c r="EW777" s="76"/>
      <c r="EX777" s="76"/>
      <c r="EY777" s="76"/>
      <c r="EZ777" s="76"/>
      <c r="FA777" s="76"/>
      <c r="FB777" s="76"/>
      <c r="FC777" s="76"/>
      <c r="FD777" s="76"/>
      <c r="FE777" s="76"/>
      <c r="FF777" s="76"/>
      <c r="FG777" s="76"/>
      <c r="FH777" s="76"/>
      <c r="FI777" s="76"/>
      <c r="FJ777" s="76"/>
      <c r="FK777" s="76"/>
      <c r="FL777" s="76"/>
      <c r="FM777" s="76"/>
      <c r="FN777" s="76"/>
      <c r="FO777" s="76"/>
      <c r="FP777" s="76"/>
      <c r="FQ777" s="76"/>
      <c r="FR777" s="76"/>
      <c r="FS777" s="76"/>
      <c r="FT777" s="76"/>
      <c r="FU777" s="76"/>
      <c r="FV777" s="76"/>
      <c r="FW777" s="76"/>
      <c r="FX777" s="76"/>
      <c r="FY777" s="76"/>
      <c r="FZ777" s="76"/>
      <c r="GA777" s="76"/>
      <c r="GB777" s="76"/>
      <c r="GC777" s="76"/>
      <c r="GD777" s="76"/>
      <c r="GE777" s="76"/>
      <c r="GF777" s="76"/>
      <c r="GG777" s="76"/>
      <c r="GH777" s="76"/>
      <c r="GI777" s="76"/>
      <c r="GJ777" s="76"/>
      <c r="GK777" s="76"/>
      <c r="GL777" s="76"/>
      <c r="GM777" s="76"/>
      <c r="GN777" s="76"/>
      <c r="GO777" s="76"/>
      <c r="GP777" s="76"/>
      <c r="GQ777" s="76"/>
      <c r="GR777" s="76"/>
      <c r="GS777" s="76"/>
      <c r="GT777" s="76"/>
      <c r="GU777" s="76"/>
      <c r="GV777" s="76"/>
    </row>
    <row r="778" spans="2:204" s="156" customFormat="1" ht="18.75">
      <c r="B778" s="169">
        <v>771</v>
      </c>
      <c r="C778" s="356">
        <v>44409</v>
      </c>
      <c r="D778" s="354" t="s">
        <v>959</v>
      </c>
      <c r="E778" s="354"/>
      <c r="F778" s="406">
        <v>44412</v>
      </c>
      <c r="G778" s="192">
        <v>3</v>
      </c>
      <c r="H778" s="198" t="s">
        <v>117</v>
      </c>
      <c r="I778" s="198" t="s">
        <v>599</v>
      </c>
      <c r="J778" s="199" t="s">
        <v>1485</v>
      </c>
      <c r="K778" s="199" t="s">
        <v>1486</v>
      </c>
      <c r="L778" s="224">
        <v>8.44</v>
      </c>
      <c r="M778" s="224">
        <v>3.44</v>
      </c>
      <c r="N778" s="236">
        <f t="shared" si="43"/>
        <v>5</v>
      </c>
      <c r="O778" s="200">
        <v>44061</v>
      </c>
      <c r="P778" s="201">
        <v>11.7</v>
      </c>
      <c r="Q778" s="337" t="s">
        <v>1282</v>
      </c>
      <c r="R778" s="198" t="s">
        <v>52</v>
      </c>
      <c r="S778" s="198" t="s">
        <v>56</v>
      </c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76"/>
      <c r="AY778" s="76"/>
      <c r="AZ778" s="76"/>
      <c r="BA778" s="76"/>
      <c r="BB778" s="76"/>
      <c r="BC778" s="76"/>
      <c r="BD778" s="76"/>
      <c r="BE778" s="76"/>
      <c r="BF778" s="76"/>
      <c r="BG778" s="76"/>
      <c r="BH778" s="76"/>
      <c r="BI778" s="76"/>
      <c r="BJ778" s="76"/>
      <c r="BK778" s="76"/>
      <c r="BL778" s="76"/>
      <c r="BM778" s="76"/>
      <c r="BN778" s="76"/>
      <c r="BO778" s="76"/>
      <c r="BP778" s="76"/>
      <c r="BQ778" s="76"/>
      <c r="BR778" s="76"/>
      <c r="BS778" s="76"/>
      <c r="BT778" s="76"/>
      <c r="BU778" s="76"/>
      <c r="BV778" s="76"/>
      <c r="BW778" s="76"/>
      <c r="BX778" s="76"/>
      <c r="BY778" s="76"/>
      <c r="BZ778" s="76"/>
      <c r="CA778" s="76"/>
      <c r="CB778" s="76"/>
      <c r="CC778" s="76"/>
      <c r="CD778" s="76"/>
      <c r="CE778" s="76"/>
      <c r="CF778" s="76"/>
      <c r="CG778" s="76"/>
      <c r="CH778" s="76"/>
      <c r="CI778" s="76"/>
      <c r="CJ778" s="76"/>
      <c r="CK778" s="76"/>
      <c r="CL778" s="76"/>
      <c r="CM778" s="76"/>
      <c r="CN778" s="76"/>
      <c r="CO778" s="76"/>
      <c r="CP778" s="76"/>
      <c r="CQ778" s="76"/>
      <c r="CR778" s="76"/>
      <c r="CS778" s="76"/>
      <c r="CT778" s="76"/>
      <c r="CU778" s="76"/>
      <c r="CV778" s="76"/>
      <c r="CW778" s="76"/>
      <c r="CX778" s="76"/>
      <c r="CY778" s="76"/>
      <c r="CZ778" s="76"/>
      <c r="DA778" s="76"/>
      <c r="DB778" s="76"/>
      <c r="DC778" s="76"/>
      <c r="DD778" s="76"/>
      <c r="DE778" s="76"/>
      <c r="DF778" s="76"/>
      <c r="DG778" s="76"/>
      <c r="DH778" s="76"/>
      <c r="DI778" s="76"/>
      <c r="DJ778" s="76"/>
      <c r="DK778" s="76"/>
      <c r="DL778" s="76"/>
      <c r="DM778" s="76"/>
      <c r="DN778" s="76"/>
      <c r="DO778" s="76"/>
      <c r="DP778" s="76"/>
      <c r="DQ778" s="76"/>
      <c r="DR778" s="76"/>
      <c r="DS778" s="76"/>
      <c r="DT778" s="76"/>
      <c r="DU778" s="76"/>
      <c r="DV778" s="76"/>
      <c r="DW778" s="76"/>
      <c r="DX778" s="76"/>
      <c r="DY778" s="76"/>
      <c r="DZ778" s="76"/>
      <c r="EA778" s="76"/>
      <c r="EB778" s="76"/>
      <c r="EC778" s="76"/>
      <c r="ED778" s="76"/>
      <c r="EE778" s="76"/>
      <c r="EF778" s="76"/>
      <c r="EG778" s="76"/>
      <c r="EH778" s="76"/>
      <c r="EI778" s="76"/>
      <c r="EJ778" s="76"/>
      <c r="EK778" s="76"/>
      <c r="EL778" s="76"/>
      <c r="EM778" s="76"/>
      <c r="EN778" s="76"/>
      <c r="EO778" s="76"/>
      <c r="EP778" s="76"/>
      <c r="EQ778" s="76"/>
      <c r="ER778" s="76"/>
      <c r="ES778" s="76"/>
      <c r="ET778" s="76"/>
      <c r="EU778" s="76"/>
      <c r="EV778" s="76"/>
      <c r="EW778" s="76"/>
      <c r="EX778" s="76"/>
      <c r="EY778" s="76"/>
      <c r="EZ778" s="76"/>
      <c r="FA778" s="76"/>
      <c r="FB778" s="76"/>
      <c r="FC778" s="76"/>
      <c r="FD778" s="76"/>
      <c r="FE778" s="76"/>
      <c r="FF778" s="76"/>
      <c r="FG778" s="76"/>
      <c r="FH778" s="76"/>
      <c r="FI778" s="76"/>
      <c r="FJ778" s="76"/>
      <c r="FK778" s="76"/>
      <c r="FL778" s="76"/>
      <c r="FM778" s="76"/>
      <c r="FN778" s="76"/>
      <c r="FO778" s="76"/>
      <c r="FP778" s="76"/>
      <c r="FQ778" s="76"/>
      <c r="FR778" s="76"/>
      <c r="FS778" s="76"/>
      <c r="FT778" s="76"/>
      <c r="FU778" s="76"/>
      <c r="FV778" s="76"/>
      <c r="FW778" s="76"/>
      <c r="FX778" s="76"/>
      <c r="FY778" s="76"/>
      <c r="FZ778" s="76"/>
      <c r="GA778" s="76"/>
      <c r="GB778" s="76"/>
      <c r="GC778" s="76"/>
      <c r="GD778" s="76"/>
      <c r="GE778" s="76"/>
      <c r="GF778" s="76"/>
      <c r="GG778" s="76"/>
      <c r="GH778" s="76"/>
      <c r="GI778" s="76"/>
      <c r="GJ778" s="76"/>
      <c r="GK778" s="76"/>
      <c r="GL778" s="76"/>
      <c r="GM778" s="76"/>
      <c r="GN778" s="76"/>
      <c r="GO778" s="76"/>
      <c r="GP778" s="76"/>
      <c r="GQ778" s="76"/>
      <c r="GR778" s="76"/>
      <c r="GS778" s="76"/>
      <c r="GT778" s="76"/>
      <c r="GU778" s="76"/>
      <c r="GV778" s="76"/>
    </row>
    <row r="779" spans="2:204" s="156" customFormat="1" ht="18.75">
      <c r="B779" s="169">
        <v>772</v>
      </c>
      <c r="C779" s="356">
        <v>44409</v>
      </c>
      <c r="D779" s="354" t="s">
        <v>959</v>
      </c>
      <c r="E779" s="354"/>
      <c r="F779" s="406">
        <v>44412</v>
      </c>
      <c r="G779" s="192">
        <v>3</v>
      </c>
      <c r="H779" s="198" t="s">
        <v>117</v>
      </c>
      <c r="I779" s="198" t="s">
        <v>599</v>
      </c>
      <c r="J779" s="199" t="s">
        <v>1485</v>
      </c>
      <c r="K779" s="199" t="s">
        <v>1487</v>
      </c>
      <c r="L779" s="224">
        <v>8.07</v>
      </c>
      <c r="M779" s="224">
        <v>3</v>
      </c>
      <c r="N779" s="236">
        <f t="shared" si="43"/>
        <v>5.07</v>
      </c>
      <c r="O779" s="200">
        <v>44050</v>
      </c>
      <c r="P779" s="201">
        <v>12.066666666666666</v>
      </c>
      <c r="Q779" s="337" t="s">
        <v>1282</v>
      </c>
      <c r="R779" s="198" t="s">
        <v>52</v>
      </c>
      <c r="S779" s="198" t="s">
        <v>112</v>
      </c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76"/>
      <c r="AY779" s="76"/>
      <c r="AZ779" s="76"/>
      <c r="BA779" s="76"/>
      <c r="BB779" s="76"/>
      <c r="BC779" s="76"/>
      <c r="BD779" s="76"/>
      <c r="BE779" s="76"/>
      <c r="BF779" s="76"/>
      <c r="BG779" s="76"/>
      <c r="BH779" s="76"/>
      <c r="BI779" s="76"/>
      <c r="BJ779" s="76"/>
      <c r="BK779" s="76"/>
      <c r="BL779" s="76"/>
      <c r="BM779" s="76"/>
      <c r="BN779" s="76"/>
      <c r="BO779" s="76"/>
      <c r="BP779" s="76"/>
      <c r="BQ779" s="76"/>
      <c r="BR779" s="76"/>
      <c r="BS779" s="76"/>
      <c r="BT779" s="76"/>
      <c r="BU779" s="76"/>
      <c r="BV779" s="76"/>
      <c r="BW779" s="76"/>
      <c r="BX779" s="76"/>
      <c r="BY779" s="76"/>
      <c r="BZ779" s="76"/>
      <c r="CA779" s="76"/>
      <c r="CB779" s="76"/>
      <c r="CC779" s="76"/>
      <c r="CD779" s="76"/>
      <c r="CE779" s="76"/>
      <c r="CF779" s="76"/>
      <c r="CG779" s="76"/>
      <c r="CH779" s="76"/>
      <c r="CI779" s="76"/>
      <c r="CJ779" s="76"/>
      <c r="CK779" s="76"/>
      <c r="CL779" s="76"/>
      <c r="CM779" s="76"/>
      <c r="CN779" s="76"/>
      <c r="CO779" s="76"/>
      <c r="CP779" s="76"/>
      <c r="CQ779" s="76"/>
      <c r="CR779" s="76"/>
      <c r="CS779" s="76"/>
      <c r="CT779" s="76"/>
      <c r="CU779" s="76"/>
      <c r="CV779" s="76"/>
      <c r="CW779" s="76"/>
      <c r="CX779" s="76"/>
      <c r="CY779" s="76"/>
      <c r="CZ779" s="76"/>
      <c r="DA779" s="76"/>
      <c r="DB779" s="76"/>
      <c r="DC779" s="76"/>
      <c r="DD779" s="76"/>
      <c r="DE779" s="76"/>
      <c r="DF779" s="76"/>
      <c r="DG779" s="76"/>
      <c r="DH779" s="76"/>
      <c r="DI779" s="76"/>
      <c r="DJ779" s="76"/>
      <c r="DK779" s="76"/>
      <c r="DL779" s="76"/>
      <c r="DM779" s="76"/>
      <c r="DN779" s="76"/>
      <c r="DO779" s="76"/>
      <c r="DP779" s="76"/>
      <c r="DQ779" s="76"/>
      <c r="DR779" s="76"/>
      <c r="DS779" s="76"/>
      <c r="DT779" s="76"/>
      <c r="DU779" s="76"/>
      <c r="DV779" s="76"/>
      <c r="DW779" s="76"/>
      <c r="DX779" s="76"/>
      <c r="DY779" s="76"/>
      <c r="DZ779" s="76"/>
      <c r="EA779" s="76"/>
      <c r="EB779" s="76"/>
      <c r="EC779" s="76"/>
      <c r="ED779" s="76"/>
      <c r="EE779" s="76"/>
      <c r="EF779" s="76"/>
      <c r="EG779" s="76"/>
      <c r="EH779" s="76"/>
      <c r="EI779" s="76"/>
      <c r="EJ779" s="76"/>
      <c r="EK779" s="76"/>
      <c r="EL779" s="76"/>
      <c r="EM779" s="76"/>
      <c r="EN779" s="76"/>
      <c r="EO779" s="76"/>
      <c r="EP779" s="76"/>
      <c r="EQ779" s="76"/>
      <c r="ER779" s="76"/>
      <c r="ES779" s="76"/>
      <c r="ET779" s="76"/>
      <c r="EU779" s="76"/>
      <c r="EV779" s="76"/>
      <c r="EW779" s="76"/>
      <c r="EX779" s="76"/>
      <c r="EY779" s="76"/>
      <c r="EZ779" s="76"/>
      <c r="FA779" s="76"/>
      <c r="FB779" s="76"/>
      <c r="FC779" s="76"/>
      <c r="FD779" s="76"/>
      <c r="FE779" s="76"/>
      <c r="FF779" s="76"/>
      <c r="FG779" s="76"/>
      <c r="FH779" s="76"/>
      <c r="FI779" s="76"/>
      <c r="FJ779" s="76"/>
      <c r="FK779" s="76"/>
      <c r="FL779" s="76"/>
      <c r="FM779" s="76"/>
      <c r="FN779" s="76"/>
      <c r="FO779" s="76"/>
      <c r="FP779" s="76"/>
      <c r="FQ779" s="76"/>
      <c r="FR779" s="76"/>
      <c r="FS779" s="76"/>
      <c r="FT779" s="76"/>
      <c r="FU779" s="76"/>
      <c r="FV779" s="76"/>
      <c r="FW779" s="76"/>
      <c r="FX779" s="76"/>
      <c r="FY779" s="76"/>
      <c r="FZ779" s="76"/>
      <c r="GA779" s="76"/>
      <c r="GB779" s="76"/>
      <c r="GC779" s="76"/>
      <c r="GD779" s="76"/>
      <c r="GE779" s="76"/>
      <c r="GF779" s="76"/>
      <c r="GG779" s="76"/>
      <c r="GH779" s="76"/>
      <c r="GI779" s="76"/>
      <c r="GJ779" s="76"/>
      <c r="GK779" s="76"/>
      <c r="GL779" s="76"/>
      <c r="GM779" s="76"/>
      <c r="GN779" s="76"/>
      <c r="GO779" s="76"/>
      <c r="GP779" s="76"/>
      <c r="GQ779" s="76"/>
      <c r="GR779" s="76"/>
      <c r="GS779" s="76"/>
      <c r="GT779" s="76"/>
      <c r="GU779" s="76"/>
      <c r="GV779" s="76"/>
    </row>
    <row r="780" spans="2:204" s="156" customFormat="1" ht="18.75">
      <c r="B780" s="169">
        <v>773</v>
      </c>
      <c r="C780" s="356">
        <v>44409</v>
      </c>
      <c r="D780" s="354" t="s">
        <v>959</v>
      </c>
      <c r="E780" s="354"/>
      <c r="F780" s="406">
        <v>44412</v>
      </c>
      <c r="G780" s="192">
        <v>3</v>
      </c>
      <c r="H780" s="198" t="s">
        <v>117</v>
      </c>
      <c r="I780" s="198" t="s">
        <v>599</v>
      </c>
      <c r="J780" s="199" t="s">
        <v>1485</v>
      </c>
      <c r="K780" s="199" t="s">
        <v>1488</v>
      </c>
      <c r="L780" s="224">
        <v>1.67</v>
      </c>
      <c r="M780" s="224">
        <v>1</v>
      </c>
      <c r="N780" s="236">
        <f t="shared" si="43"/>
        <v>0.66999999999999993</v>
      </c>
      <c r="O780" s="200">
        <v>44083</v>
      </c>
      <c r="P780" s="201">
        <v>10.966666666666667</v>
      </c>
      <c r="Q780" s="337" t="s">
        <v>1282</v>
      </c>
      <c r="R780" s="198" t="s">
        <v>52</v>
      </c>
      <c r="S780" s="198" t="s">
        <v>112</v>
      </c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76"/>
      <c r="AY780" s="76"/>
      <c r="AZ780" s="76"/>
      <c r="BA780" s="76"/>
      <c r="BB780" s="76"/>
      <c r="BC780" s="76"/>
      <c r="BD780" s="76"/>
      <c r="BE780" s="76"/>
      <c r="BF780" s="76"/>
      <c r="BG780" s="76"/>
      <c r="BH780" s="76"/>
      <c r="BI780" s="76"/>
      <c r="BJ780" s="76"/>
      <c r="BK780" s="76"/>
      <c r="BL780" s="76"/>
      <c r="BM780" s="76"/>
      <c r="BN780" s="76"/>
      <c r="BO780" s="76"/>
      <c r="BP780" s="76"/>
      <c r="BQ780" s="76"/>
      <c r="BR780" s="76"/>
      <c r="BS780" s="76"/>
      <c r="BT780" s="76"/>
      <c r="BU780" s="76"/>
      <c r="BV780" s="76"/>
      <c r="BW780" s="76"/>
      <c r="BX780" s="76"/>
      <c r="BY780" s="76"/>
      <c r="BZ780" s="76"/>
      <c r="CA780" s="76"/>
      <c r="CB780" s="76"/>
      <c r="CC780" s="76"/>
      <c r="CD780" s="76"/>
      <c r="CE780" s="76"/>
      <c r="CF780" s="76"/>
      <c r="CG780" s="76"/>
      <c r="CH780" s="76"/>
      <c r="CI780" s="76"/>
      <c r="CJ780" s="76"/>
      <c r="CK780" s="76"/>
      <c r="CL780" s="76"/>
      <c r="CM780" s="76"/>
      <c r="CN780" s="76"/>
      <c r="CO780" s="76"/>
      <c r="CP780" s="76"/>
      <c r="CQ780" s="76"/>
      <c r="CR780" s="76"/>
      <c r="CS780" s="76"/>
      <c r="CT780" s="76"/>
      <c r="CU780" s="76"/>
      <c r="CV780" s="76"/>
      <c r="CW780" s="76"/>
      <c r="CX780" s="76"/>
      <c r="CY780" s="76"/>
      <c r="CZ780" s="76"/>
      <c r="DA780" s="76"/>
      <c r="DB780" s="76"/>
      <c r="DC780" s="76"/>
      <c r="DD780" s="76"/>
      <c r="DE780" s="76"/>
      <c r="DF780" s="76"/>
      <c r="DG780" s="76"/>
      <c r="DH780" s="76"/>
      <c r="DI780" s="76"/>
      <c r="DJ780" s="76"/>
      <c r="DK780" s="76"/>
      <c r="DL780" s="76"/>
      <c r="DM780" s="76"/>
      <c r="DN780" s="76"/>
      <c r="DO780" s="76"/>
      <c r="DP780" s="76"/>
      <c r="DQ780" s="76"/>
      <c r="DR780" s="76"/>
      <c r="DS780" s="76"/>
      <c r="DT780" s="76"/>
      <c r="DU780" s="76"/>
      <c r="DV780" s="76"/>
      <c r="DW780" s="76"/>
      <c r="DX780" s="76"/>
      <c r="DY780" s="76"/>
      <c r="DZ780" s="76"/>
      <c r="EA780" s="76"/>
      <c r="EB780" s="76"/>
      <c r="EC780" s="76"/>
      <c r="ED780" s="76"/>
      <c r="EE780" s="76"/>
      <c r="EF780" s="76"/>
      <c r="EG780" s="76"/>
      <c r="EH780" s="76"/>
      <c r="EI780" s="76"/>
      <c r="EJ780" s="76"/>
      <c r="EK780" s="76"/>
      <c r="EL780" s="76"/>
      <c r="EM780" s="76"/>
      <c r="EN780" s="76"/>
      <c r="EO780" s="76"/>
      <c r="EP780" s="76"/>
      <c r="EQ780" s="76"/>
      <c r="ER780" s="76"/>
      <c r="ES780" s="76"/>
      <c r="ET780" s="76"/>
      <c r="EU780" s="76"/>
      <c r="EV780" s="76"/>
      <c r="EW780" s="76"/>
      <c r="EX780" s="76"/>
      <c r="EY780" s="76"/>
      <c r="EZ780" s="76"/>
      <c r="FA780" s="76"/>
      <c r="FB780" s="76"/>
      <c r="FC780" s="76"/>
      <c r="FD780" s="76"/>
      <c r="FE780" s="76"/>
      <c r="FF780" s="76"/>
      <c r="FG780" s="76"/>
      <c r="FH780" s="76"/>
      <c r="FI780" s="76"/>
      <c r="FJ780" s="76"/>
      <c r="FK780" s="76"/>
      <c r="FL780" s="76"/>
      <c r="FM780" s="76"/>
      <c r="FN780" s="76"/>
      <c r="FO780" s="76"/>
      <c r="FP780" s="76"/>
      <c r="FQ780" s="76"/>
      <c r="FR780" s="76"/>
      <c r="FS780" s="76"/>
      <c r="FT780" s="76"/>
      <c r="FU780" s="76"/>
      <c r="FV780" s="76"/>
      <c r="FW780" s="76"/>
      <c r="FX780" s="76"/>
      <c r="FY780" s="76"/>
      <c r="FZ780" s="76"/>
      <c r="GA780" s="76"/>
      <c r="GB780" s="76"/>
      <c r="GC780" s="76"/>
      <c r="GD780" s="76"/>
      <c r="GE780" s="76"/>
      <c r="GF780" s="76"/>
      <c r="GG780" s="76"/>
      <c r="GH780" s="76"/>
      <c r="GI780" s="76"/>
      <c r="GJ780" s="76"/>
      <c r="GK780" s="76"/>
      <c r="GL780" s="76"/>
      <c r="GM780" s="76"/>
      <c r="GN780" s="76"/>
      <c r="GO780" s="76"/>
      <c r="GP780" s="76"/>
      <c r="GQ780" s="76"/>
      <c r="GR780" s="76"/>
      <c r="GS780" s="76"/>
      <c r="GT780" s="76"/>
      <c r="GU780" s="76"/>
      <c r="GV780" s="76"/>
    </row>
    <row r="781" spans="2:204" s="156" customFormat="1" ht="18.75">
      <c r="B781" s="169">
        <v>774</v>
      </c>
      <c r="C781" s="356">
        <v>44409</v>
      </c>
      <c r="D781" s="354" t="s">
        <v>959</v>
      </c>
      <c r="E781" s="354"/>
      <c r="F781" s="406">
        <v>44412</v>
      </c>
      <c r="G781" s="192">
        <v>3</v>
      </c>
      <c r="H781" s="198" t="s">
        <v>117</v>
      </c>
      <c r="I781" s="198" t="s">
        <v>599</v>
      </c>
      <c r="J781" s="199" t="s">
        <v>1485</v>
      </c>
      <c r="K781" s="199" t="s">
        <v>1489</v>
      </c>
      <c r="L781" s="224">
        <v>2.14</v>
      </c>
      <c r="M781" s="224">
        <v>2.14</v>
      </c>
      <c r="N781" s="236">
        <f t="shared" si="43"/>
        <v>0</v>
      </c>
      <c r="O781" s="200">
        <v>44066</v>
      </c>
      <c r="P781" s="201">
        <v>11.533333333333333</v>
      </c>
      <c r="Q781" s="337" t="s">
        <v>1282</v>
      </c>
      <c r="R781" s="198" t="s">
        <v>52</v>
      </c>
      <c r="S781" s="198" t="s">
        <v>112</v>
      </c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76"/>
      <c r="AY781" s="76"/>
      <c r="AZ781" s="76"/>
      <c r="BA781" s="76"/>
      <c r="BB781" s="76"/>
      <c r="BC781" s="76"/>
      <c r="BD781" s="76"/>
      <c r="BE781" s="76"/>
      <c r="BF781" s="76"/>
      <c r="BG781" s="76"/>
      <c r="BH781" s="76"/>
      <c r="BI781" s="76"/>
      <c r="BJ781" s="76"/>
      <c r="BK781" s="76"/>
      <c r="BL781" s="76"/>
      <c r="BM781" s="76"/>
      <c r="BN781" s="76"/>
      <c r="BO781" s="76"/>
      <c r="BP781" s="76"/>
      <c r="BQ781" s="76"/>
      <c r="BR781" s="76"/>
      <c r="BS781" s="76"/>
      <c r="BT781" s="76"/>
      <c r="BU781" s="76"/>
      <c r="BV781" s="76"/>
      <c r="BW781" s="76"/>
      <c r="BX781" s="76"/>
      <c r="BY781" s="76"/>
      <c r="BZ781" s="76"/>
      <c r="CA781" s="76"/>
      <c r="CB781" s="76"/>
      <c r="CC781" s="76"/>
      <c r="CD781" s="76"/>
      <c r="CE781" s="76"/>
      <c r="CF781" s="76"/>
      <c r="CG781" s="76"/>
      <c r="CH781" s="76"/>
      <c r="CI781" s="76"/>
      <c r="CJ781" s="76"/>
      <c r="CK781" s="76"/>
      <c r="CL781" s="76"/>
      <c r="CM781" s="76"/>
      <c r="CN781" s="76"/>
      <c r="CO781" s="76"/>
      <c r="CP781" s="76"/>
      <c r="CQ781" s="76"/>
      <c r="CR781" s="76"/>
      <c r="CS781" s="76"/>
      <c r="CT781" s="76"/>
      <c r="CU781" s="76"/>
      <c r="CV781" s="76"/>
      <c r="CW781" s="76"/>
      <c r="CX781" s="76"/>
      <c r="CY781" s="76"/>
      <c r="CZ781" s="76"/>
      <c r="DA781" s="76"/>
      <c r="DB781" s="76"/>
      <c r="DC781" s="76"/>
      <c r="DD781" s="76"/>
      <c r="DE781" s="76"/>
      <c r="DF781" s="76"/>
      <c r="DG781" s="76"/>
      <c r="DH781" s="76"/>
      <c r="DI781" s="76"/>
      <c r="DJ781" s="76"/>
      <c r="DK781" s="76"/>
      <c r="DL781" s="76"/>
      <c r="DM781" s="76"/>
      <c r="DN781" s="76"/>
      <c r="DO781" s="76"/>
      <c r="DP781" s="76"/>
      <c r="DQ781" s="76"/>
      <c r="DR781" s="76"/>
      <c r="DS781" s="76"/>
      <c r="DT781" s="76"/>
      <c r="DU781" s="76"/>
      <c r="DV781" s="76"/>
      <c r="DW781" s="76"/>
      <c r="DX781" s="76"/>
      <c r="DY781" s="76"/>
      <c r="DZ781" s="76"/>
      <c r="EA781" s="76"/>
      <c r="EB781" s="76"/>
      <c r="EC781" s="76"/>
      <c r="ED781" s="76"/>
      <c r="EE781" s="76"/>
      <c r="EF781" s="76"/>
      <c r="EG781" s="76"/>
      <c r="EH781" s="76"/>
      <c r="EI781" s="76"/>
      <c r="EJ781" s="76"/>
      <c r="EK781" s="76"/>
      <c r="EL781" s="76"/>
      <c r="EM781" s="76"/>
      <c r="EN781" s="76"/>
      <c r="EO781" s="76"/>
      <c r="EP781" s="76"/>
      <c r="EQ781" s="76"/>
      <c r="ER781" s="76"/>
      <c r="ES781" s="76"/>
      <c r="ET781" s="76"/>
      <c r="EU781" s="76"/>
      <c r="EV781" s="76"/>
      <c r="EW781" s="76"/>
      <c r="EX781" s="76"/>
      <c r="EY781" s="76"/>
      <c r="EZ781" s="76"/>
      <c r="FA781" s="76"/>
      <c r="FB781" s="76"/>
      <c r="FC781" s="76"/>
      <c r="FD781" s="76"/>
      <c r="FE781" s="76"/>
      <c r="FF781" s="76"/>
      <c r="FG781" s="76"/>
      <c r="FH781" s="76"/>
      <c r="FI781" s="76"/>
      <c r="FJ781" s="76"/>
      <c r="FK781" s="76"/>
      <c r="FL781" s="76"/>
      <c r="FM781" s="76"/>
      <c r="FN781" s="76"/>
      <c r="FO781" s="76"/>
      <c r="FP781" s="76"/>
      <c r="FQ781" s="76"/>
      <c r="FR781" s="76"/>
      <c r="FS781" s="76"/>
      <c r="FT781" s="76"/>
      <c r="FU781" s="76"/>
      <c r="FV781" s="76"/>
      <c r="FW781" s="76"/>
      <c r="FX781" s="76"/>
      <c r="FY781" s="76"/>
      <c r="FZ781" s="76"/>
      <c r="GA781" s="76"/>
      <c r="GB781" s="76"/>
      <c r="GC781" s="76"/>
      <c r="GD781" s="76"/>
      <c r="GE781" s="76"/>
      <c r="GF781" s="76"/>
      <c r="GG781" s="76"/>
      <c r="GH781" s="76"/>
      <c r="GI781" s="76"/>
      <c r="GJ781" s="76"/>
      <c r="GK781" s="76"/>
      <c r="GL781" s="76"/>
      <c r="GM781" s="76"/>
      <c r="GN781" s="76"/>
      <c r="GO781" s="76"/>
      <c r="GP781" s="76"/>
      <c r="GQ781" s="76"/>
      <c r="GR781" s="76"/>
      <c r="GS781" s="76"/>
      <c r="GT781" s="76"/>
      <c r="GU781" s="76"/>
      <c r="GV781" s="76"/>
    </row>
    <row r="782" spans="2:204" s="156" customFormat="1" ht="18.75">
      <c r="B782" s="169">
        <v>775</v>
      </c>
      <c r="C782" s="356">
        <v>44409</v>
      </c>
      <c r="D782" s="354" t="s">
        <v>959</v>
      </c>
      <c r="E782" s="354"/>
      <c r="F782" s="406">
        <v>44412</v>
      </c>
      <c r="G782" s="192">
        <v>3</v>
      </c>
      <c r="H782" s="198" t="s">
        <v>117</v>
      </c>
      <c r="I782" s="198" t="s">
        <v>599</v>
      </c>
      <c r="J782" s="199" t="s">
        <v>299</v>
      </c>
      <c r="K782" s="199" t="s">
        <v>1490</v>
      </c>
      <c r="L782" s="224">
        <v>2.09</v>
      </c>
      <c r="M782" s="224">
        <v>2.09</v>
      </c>
      <c r="N782" s="236">
        <f t="shared" si="43"/>
        <v>0</v>
      </c>
      <c r="O782" s="200">
        <v>44061</v>
      </c>
      <c r="P782" s="201">
        <v>11.7</v>
      </c>
      <c r="Q782" s="337" t="s">
        <v>1282</v>
      </c>
      <c r="R782" s="198" t="s">
        <v>20</v>
      </c>
      <c r="S782" s="198" t="s">
        <v>55</v>
      </c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76"/>
      <c r="AY782" s="76"/>
      <c r="AZ782" s="76"/>
      <c r="BA782" s="76"/>
      <c r="BB782" s="76"/>
      <c r="BC782" s="76"/>
      <c r="BD782" s="76"/>
      <c r="BE782" s="76"/>
      <c r="BF782" s="76"/>
      <c r="BG782" s="76"/>
      <c r="BH782" s="76"/>
      <c r="BI782" s="76"/>
      <c r="BJ782" s="76"/>
      <c r="BK782" s="76"/>
      <c r="BL782" s="76"/>
      <c r="BM782" s="76"/>
      <c r="BN782" s="76"/>
      <c r="BO782" s="76"/>
      <c r="BP782" s="76"/>
      <c r="BQ782" s="76"/>
      <c r="BR782" s="76"/>
      <c r="BS782" s="76"/>
      <c r="BT782" s="76"/>
      <c r="BU782" s="76"/>
      <c r="BV782" s="76"/>
      <c r="BW782" s="76"/>
      <c r="BX782" s="76"/>
      <c r="BY782" s="76"/>
      <c r="BZ782" s="76"/>
      <c r="CA782" s="76"/>
      <c r="CB782" s="76"/>
      <c r="CC782" s="76"/>
      <c r="CD782" s="76"/>
      <c r="CE782" s="76"/>
      <c r="CF782" s="76"/>
      <c r="CG782" s="76"/>
      <c r="CH782" s="76"/>
      <c r="CI782" s="76"/>
      <c r="CJ782" s="76"/>
      <c r="CK782" s="76"/>
      <c r="CL782" s="76"/>
      <c r="CM782" s="76"/>
      <c r="CN782" s="76"/>
      <c r="CO782" s="76"/>
      <c r="CP782" s="76"/>
      <c r="CQ782" s="76"/>
      <c r="CR782" s="76"/>
      <c r="CS782" s="76"/>
      <c r="CT782" s="76"/>
      <c r="CU782" s="76"/>
      <c r="CV782" s="76"/>
      <c r="CW782" s="76"/>
      <c r="CX782" s="76"/>
      <c r="CY782" s="76"/>
      <c r="CZ782" s="76"/>
      <c r="DA782" s="76"/>
      <c r="DB782" s="76"/>
      <c r="DC782" s="76"/>
      <c r="DD782" s="76"/>
      <c r="DE782" s="76"/>
      <c r="DF782" s="76"/>
      <c r="DG782" s="76"/>
      <c r="DH782" s="76"/>
      <c r="DI782" s="76"/>
      <c r="DJ782" s="76"/>
      <c r="DK782" s="76"/>
      <c r="DL782" s="76"/>
      <c r="DM782" s="76"/>
      <c r="DN782" s="76"/>
      <c r="DO782" s="76"/>
      <c r="DP782" s="76"/>
      <c r="DQ782" s="76"/>
      <c r="DR782" s="76"/>
      <c r="DS782" s="76"/>
      <c r="DT782" s="76"/>
      <c r="DU782" s="76"/>
      <c r="DV782" s="76"/>
      <c r="DW782" s="76"/>
      <c r="DX782" s="76"/>
      <c r="DY782" s="76"/>
      <c r="DZ782" s="76"/>
      <c r="EA782" s="76"/>
      <c r="EB782" s="76"/>
      <c r="EC782" s="76"/>
      <c r="ED782" s="76"/>
      <c r="EE782" s="76"/>
      <c r="EF782" s="76"/>
      <c r="EG782" s="76"/>
      <c r="EH782" s="76"/>
      <c r="EI782" s="76"/>
      <c r="EJ782" s="76"/>
      <c r="EK782" s="76"/>
      <c r="EL782" s="76"/>
      <c r="EM782" s="76"/>
      <c r="EN782" s="76"/>
      <c r="EO782" s="76"/>
      <c r="EP782" s="76"/>
      <c r="EQ782" s="76"/>
      <c r="ER782" s="76"/>
      <c r="ES782" s="76"/>
      <c r="ET782" s="76"/>
      <c r="EU782" s="76"/>
      <c r="EV782" s="76"/>
      <c r="EW782" s="76"/>
      <c r="EX782" s="76"/>
      <c r="EY782" s="76"/>
      <c r="EZ782" s="76"/>
      <c r="FA782" s="76"/>
      <c r="FB782" s="76"/>
      <c r="FC782" s="76"/>
      <c r="FD782" s="76"/>
      <c r="FE782" s="76"/>
      <c r="FF782" s="76"/>
      <c r="FG782" s="76"/>
      <c r="FH782" s="76"/>
      <c r="FI782" s="76"/>
      <c r="FJ782" s="76"/>
      <c r="FK782" s="76"/>
      <c r="FL782" s="76"/>
      <c r="FM782" s="76"/>
      <c r="FN782" s="76"/>
      <c r="FO782" s="76"/>
      <c r="FP782" s="76"/>
      <c r="FQ782" s="76"/>
      <c r="FR782" s="76"/>
      <c r="FS782" s="76"/>
      <c r="FT782" s="76"/>
      <c r="FU782" s="76"/>
      <c r="FV782" s="76"/>
      <c r="FW782" s="76"/>
      <c r="FX782" s="76"/>
      <c r="FY782" s="76"/>
      <c r="FZ782" s="76"/>
      <c r="GA782" s="76"/>
      <c r="GB782" s="76"/>
      <c r="GC782" s="76"/>
      <c r="GD782" s="76"/>
      <c r="GE782" s="76"/>
      <c r="GF782" s="76"/>
      <c r="GG782" s="76"/>
      <c r="GH782" s="76"/>
      <c r="GI782" s="76"/>
      <c r="GJ782" s="76"/>
      <c r="GK782" s="76"/>
      <c r="GL782" s="76"/>
      <c r="GM782" s="76"/>
      <c r="GN782" s="76"/>
      <c r="GO782" s="76"/>
      <c r="GP782" s="76"/>
      <c r="GQ782" s="76"/>
      <c r="GR782" s="76"/>
      <c r="GS782" s="76"/>
      <c r="GT782" s="76"/>
      <c r="GU782" s="76"/>
      <c r="GV782" s="76"/>
    </row>
    <row r="783" spans="2:204" s="156" customFormat="1" ht="18.75">
      <c r="B783" s="169">
        <v>776</v>
      </c>
      <c r="C783" s="356">
        <v>44409</v>
      </c>
      <c r="D783" s="354" t="s">
        <v>959</v>
      </c>
      <c r="E783" s="354"/>
      <c r="F783" s="406">
        <v>44412</v>
      </c>
      <c r="G783" s="192">
        <v>3</v>
      </c>
      <c r="H783" s="198" t="s">
        <v>117</v>
      </c>
      <c r="I783" s="198" t="s">
        <v>599</v>
      </c>
      <c r="J783" s="199" t="s">
        <v>1367</v>
      </c>
      <c r="K783" s="199" t="s">
        <v>1491</v>
      </c>
      <c r="L783" s="224">
        <v>1.85</v>
      </c>
      <c r="M783" s="224">
        <v>1.85</v>
      </c>
      <c r="N783" s="236">
        <f t="shared" si="43"/>
        <v>0</v>
      </c>
      <c r="O783" s="200">
        <v>44028</v>
      </c>
      <c r="P783" s="201">
        <v>12.8</v>
      </c>
      <c r="Q783" s="337" t="s">
        <v>1282</v>
      </c>
      <c r="R783" s="198" t="s">
        <v>52</v>
      </c>
      <c r="S783" s="198" t="s">
        <v>140</v>
      </c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76"/>
      <c r="AY783" s="76"/>
      <c r="AZ783" s="76"/>
      <c r="BA783" s="76"/>
      <c r="BB783" s="76"/>
      <c r="BC783" s="76"/>
      <c r="BD783" s="76"/>
      <c r="BE783" s="76"/>
      <c r="BF783" s="76"/>
      <c r="BG783" s="76"/>
      <c r="BH783" s="76"/>
      <c r="BI783" s="76"/>
      <c r="BJ783" s="76"/>
      <c r="BK783" s="76"/>
      <c r="BL783" s="76"/>
      <c r="BM783" s="76"/>
      <c r="BN783" s="76"/>
      <c r="BO783" s="76"/>
      <c r="BP783" s="76"/>
      <c r="BQ783" s="76"/>
      <c r="BR783" s="76"/>
      <c r="BS783" s="76"/>
      <c r="BT783" s="76"/>
      <c r="BU783" s="76"/>
      <c r="BV783" s="76"/>
      <c r="BW783" s="76"/>
      <c r="BX783" s="76"/>
      <c r="BY783" s="76"/>
      <c r="BZ783" s="76"/>
      <c r="CA783" s="76"/>
      <c r="CB783" s="76"/>
      <c r="CC783" s="76"/>
      <c r="CD783" s="76"/>
      <c r="CE783" s="76"/>
      <c r="CF783" s="76"/>
      <c r="CG783" s="76"/>
      <c r="CH783" s="76"/>
      <c r="CI783" s="76"/>
      <c r="CJ783" s="76"/>
      <c r="CK783" s="76"/>
      <c r="CL783" s="76"/>
      <c r="CM783" s="76"/>
      <c r="CN783" s="76"/>
      <c r="CO783" s="76"/>
      <c r="CP783" s="76"/>
      <c r="CQ783" s="76"/>
      <c r="CR783" s="76"/>
      <c r="CS783" s="76"/>
      <c r="CT783" s="76"/>
      <c r="CU783" s="76"/>
      <c r="CV783" s="76"/>
      <c r="CW783" s="76"/>
      <c r="CX783" s="76"/>
      <c r="CY783" s="76"/>
      <c r="CZ783" s="76"/>
      <c r="DA783" s="76"/>
      <c r="DB783" s="76"/>
      <c r="DC783" s="76"/>
      <c r="DD783" s="76"/>
      <c r="DE783" s="76"/>
      <c r="DF783" s="76"/>
      <c r="DG783" s="76"/>
      <c r="DH783" s="76"/>
      <c r="DI783" s="76"/>
      <c r="DJ783" s="76"/>
      <c r="DK783" s="76"/>
      <c r="DL783" s="76"/>
      <c r="DM783" s="76"/>
      <c r="DN783" s="76"/>
      <c r="DO783" s="76"/>
      <c r="DP783" s="76"/>
      <c r="DQ783" s="76"/>
      <c r="DR783" s="76"/>
      <c r="DS783" s="76"/>
      <c r="DT783" s="76"/>
      <c r="DU783" s="76"/>
      <c r="DV783" s="76"/>
      <c r="DW783" s="76"/>
      <c r="DX783" s="76"/>
      <c r="DY783" s="76"/>
      <c r="DZ783" s="76"/>
      <c r="EA783" s="76"/>
      <c r="EB783" s="76"/>
      <c r="EC783" s="76"/>
      <c r="ED783" s="76"/>
      <c r="EE783" s="76"/>
      <c r="EF783" s="76"/>
      <c r="EG783" s="76"/>
      <c r="EH783" s="76"/>
      <c r="EI783" s="76"/>
      <c r="EJ783" s="76"/>
      <c r="EK783" s="76"/>
      <c r="EL783" s="76"/>
      <c r="EM783" s="76"/>
      <c r="EN783" s="76"/>
      <c r="EO783" s="76"/>
      <c r="EP783" s="76"/>
      <c r="EQ783" s="76"/>
      <c r="ER783" s="76"/>
      <c r="ES783" s="76"/>
      <c r="ET783" s="76"/>
      <c r="EU783" s="76"/>
      <c r="EV783" s="76"/>
      <c r="EW783" s="76"/>
      <c r="EX783" s="76"/>
      <c r="EY783" s="76"/>
      <c r="EZ783" s="76"/>
      <c r="FA783" s="76"/>
      <c r="FB783" s="76"/>
      <c r="FC783" s="76"/>
      <c r="FD783" s="76"/>
      <c r="FE783" s="76"/>
      <c r="FF783" s="76"/>
      <c r="FG783" s="76"/>
      <c r="FH783" s="76"/>
      <c r="FI783" s="76"/>
      <c r="FJ783" s="76"/>
      <c r="FK783" s="76"/>
      <c r="FL783" s="76"/>
      <c r="FM783" s="76"/>
      <c r="FN783" s="76"/>
      <c r="FO783" s="76"/>
      <c r="FP783" s="76"/>
      <c r="FQ783" s="76"/>
      <c r="FR783" s="76"/>
      <c r="FS783" s="76"/>
      <c r="FT783" s="76"/>
      <c r="FU783" s="76"/>
      <c r="FV783" s="76"/>
      <c r="FW783" s="76"/>
      <c r="FX783" s="76"/>
      <c r="FY783" s="76"/>
      <c r="FZ783" s="76"/>
      <c r="GA783" s="76"/>
      <c r="GB783" s="76"/>
      <c r="GC783" s="76"/>
      <c r="GD783" s="76"/>
      <c r="GE783" s="76"/>
      <c r="GF783" s="76"/>
      <c r="GG783" s="76"/>
      <c r="GH783" s="76"/>
      <c r="GI783" s="76"/>
      <c r="GJ783" s="76"/>
      <c r="GK783" s="76"/>
      <c r="GL783" s="76"/>
      <c r="GM783" s="76"/>
      <c r="GN783" s="76"/>
      <c r="GO783" s="76"/>
      <c r="GP783" s="76"/>
      <c r="GQ783" s="76"/>
      <c r="GR783" s="76"/>
      <c r="GS783" s="76"/>
      <c r="GT783" s="76"/>
      <c r="GU783" s="76"/>
      <c r="GV783" s="76"/>
    </row>
    <row r="784" spans="2:204" s="156" customFormat="1" ht="18.75">
      <c r="B784" s="169">
        <v>777</v>
      </c>
      <c r="C784" s="356">
        <v>44409</v>
      </c>
      <c r="D784" s="354" t="s">
        <v>959</v>
      </c>
      <c r="E784" s="354"/>
      <c r="F784" s="406">
        <v>44412</v>
      </c>
      <c r="G784" s="192">
        <v>3</v>
      </c>
      <c r="H784" s="198" t="s">
        <v>117</v>
      </c>
      <c r="I784" s="198" t="s">
        <v>599</v>
      </c>
      <c r="J784" s="199" t="s">
        <v>1367</v>
      </c>
      <c r="K784" s="199" t="s">
        <v>1492</v>
      </c>
      <c r="L784" s="224">
        <v>1.78</v>
      </c>
      <c r="M784" s="224">
        <v>1.78</v>
      </c>
      <c r="N784" s="236">
        <f t="shared" si="43"/>
        <v>0</v>
      </c>
      <c r="O784" s="200">
        <v>44028</v>
      </c>
      <c r="P784" s="201">
        <v>12.8</v>
      </c>
      <c r="Q784" s="337" t="s">
        <v>1282</v>
      </c>
      <c r="R784" s="198" t="s">
        <v>52</v>
      </c>
      <c r="S784" s="198" t="s">
        <v>140</v>
      </c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76"/>
      <c r="AY784" s="76"/>
      <c r="AZ784" s="76"/>
      <c r="BA784" s="76"/>
      <c r="BB784" s="76"/>
      <c r="BC784" s="76"/>
      <c r="BD784" s="76"/>
      <c r="BE784" s="76"/>
      <c r="BF784" s="76"/>
      <c r="BG784" s="76"/>
      <c r="BH784" s="76"/>
      <c r="BI784" s="76"/>
      <c r="BJ784" s="76"/>
      <c r="BK784" s="76"/>
      <c r="BL784" s="76"/>
      <c r="BM784" s="76"/>
      <c r="BN784" s="76"/>
      <c r="BO784" s="76"/>
      <c r="BP784" s="76"/>
      <c r="BQ784" s="76"/>
      <c r="BR784" s="76"/>
      <c r="BS784" s="76"/>
      <c r="BT784" s="76"/>
      <c r="BU784" s="76"/>
      <c r="BV784" s="76"/>
      <c r="BW784" s="76"/>
      <c r="BX784" s="76"/>
      <c r="BY784" s="76"/>
      <c r="BZ784" s="76"/>
      <c r="CA784" s="76"/>
      <c r="CB784" s="76"/>
      <c r="CC784" s="76"/>
      <c r="CD784" s="76"/>
      <c r="CE784" s="76"/>
      <c r="CF784" s="76"/>
      <c r="CG784" s="76"/>
      <c r="CH784" s="76"/>
      <c r="CI784" s="76"/>
      <c r="CJ784" s="76"/>
      <c r="CK784" s="76"/>
      <c r="CL784" s="76"/>
      <c r="CM784" s="76"/>
      <c r="CN784" s="76"/>
      <c r="CO784" s="76"/>
      <c r="CP784" s="76"/>
      <c r="CQ784" s="76"/>
      <c r="CR784" s="76"/>
      <c r="CS784" s="76"/>
      <c r="CT784" s="76"/>
      <c r="CU784" s="76"/>
      <c r="CV784" s="76"/>
      <c r="CW784" s="76"/>
      <c r="CX784" s="76"/>
      <c r="CY784" s="76"/>
      <c r="CZ784" s="76"/>
      <c r="DA784" s="76"/>
      <c r="DB784" s="76"/>
      <c r="DC784" s="76"/>
      <c r="DD784" s="76"/>
      <c r="DE784" s="76"/>
      <c r="DF784" s="76"/>
      <c r="DG784" s="76"/>
      <c r="DH784" s="76"/>
      <c r="DI784" s="76"/>
      <c r="DJ784" s="76"/>
      <c r="DK784" s="76"/>
      <c r="DL784" s="76"/>
      <c r="DM784" s="76"/>
      <c r="DN784" s="76"/>
      <c r="DO784" s="76"/>
      <c r="DP784" s="76"/>
      <c r="DQ784" s="76"/>
      <c r="DR784" s="76"/>
      <c r="DS784" s="76"/>
      <c r="DT784" s="76"/>
      <c r="DU784" s="76"/>
      <c r="DV784" s="76"/>
      <c r="DW784" s="76"/>
      <c r="DX784" s="76"/>
      <c r="DY784" s="76"/>
      <c r="DZ784" s="76"/>
      <c r="EA784" s="76"/>
      <c r="EB784" s="76"/>
      <c r="EC784" s="76"/>
      <c r="ED784" s="76"/>
      <c r="EE784" s="76"/>
      <c r="EF784" s="76"/>
      <c r="EG784" s="76"/>
      <c r="EH784" s="76"/>
      <c r="EI784" s="76"/>
      <c r="EJ784" s="76"/>
      <c r="EK784" s="76"/>
      <c r="EL784" s="76"/>
      <c r="EM784" s="76"/>
      <c r="EN784" s="76"/>
      <c r="EO784" s="76"/>
      <c r="EP784" s="76"/>
      <c r="EQ784" s="76"/>
      <c r="ER784" s="76"/>
      <c r="ES784" s="76"/>
      <c r="ET784" s="76"/>
      <c r="EU784" s="76"/>
      <c r="EV784" s="76"/>
      <c r="EW784" s="76"/>
      <c r="EX784" s="76"/>
      <c r="EY784" s="76"/>
      <c r="EZ784" s="76"/>
      <c r="FA784" s="76"/>
      <c r="FB784" s="76"/>
      <c r="FC784" s="76"/>
      <c r="FD784" s="76"/>
      <c r="FE784" s="76"/>
      <c r="FF784" s="76"/>
      <c r="FG784" s="76"/>
      <c r="FH784" s="76"/>
      <c r="FI784" s="76"/>
      <c r="FJ784" s="76"/>
      <c r="FK784" s="76"/>
      <c r="FL784" s="76"/>
      <c r="FM784" s="76"/>
      <c r="FN784" s="76"/>
      <c r="FO784" s="76"/>
      <c r="FP784" s="76"/>
      <c r="FQ784" s="76"/>
      <c r="FR784" s="76"/>
      <c r="FS784" s="76"/>
      <c r="FT784" s="76"/>
      <c r="FU784" s="76"/>
      <c r="FV784" s="76"/>
      <c r="FW784" s="76"/>
      <c r="FX784" s="76"/>
      <c r="FY784" s="76"/>
      <c r="FZ784" s="76"/>
      <c r="GA784" s="76"/>
      <c r="GB784" s="76"/>
      <c r="GC784" s="76"/>
      <c r="GD784" s="76"/>
      <c r="GE784" s="76"/>
      <c r="GF784" s="76"/>
      <c r="GG784" s="76"/>
      <c r="GH784" s="76"/>
      <c r="GI784" s="76"/>
      <c r="GJ784" s="76"/>
      <c r="GK784" s="76"/>
      <c r="GL784" s="76"/>
      <c r="GM784" s="76"/>
      <c r="GN784" s="76"/>
      <c r="GO784" s="76"/>
      <c r="GP784" s="76"/>
      <c r="GQ784" s="76"/>
      <c r="GR784" s="76"/>
      <c r="GS784" s="76"/>
      <c r="GT784" s="76"/>
      <c r="GU784" s="76"/>
      <c r="GV784" s="76"/>
    </row>
    <row r="785" spans="2:204" s="156" customFormat="1" ht="18.75">
      <c r="B785" s="169">
        <v>778</v>
      </c>
      <c r="C785" s="356">
        <v>44409</v>
      </c>
      <c r="D785" s="354" t="s">
        <v>958</v>
      </c>
      <c r="E785" s="354"/>
      <c r="F785" s="406">
        <v>44413</v>
      </c>
      <c r="G785" s="6">
        <v>1</v>
      </c>
      <c r="H785" s="198" t="s">
        <v>1306</v>
      </c>
      <c r="I785" s="198" t="s">
        <v>1493</v>
      </c>
      <c r="J785" s="199" t="s">
        <v>487</v>
      </c>
      <c r="K785" s="199" t="s">
        <v>488</v>
      </c>
      <c r="L785" s="224">
        <v>7.32</v>
      </c>
      <c r="M785" s="224">
        <v>0.05</v>
      </c>
      <c r="N785" s="236">
        <f t="shared" si="43"/>
        <v>7.2700000000000005</v>
      </c>
      <c r="O785" s="200">
        <v>44089</v>
      </c>
      <c r="P785" s="201">
        <v>10.8</v>
      </c>
      <c r="Q785" s="337" t="s">
        <v>1282</v>
      </c>
      <c r="R785" s="198" t="s">
        <v>54</v>
      </c>
      <c r="S785" s="209" t="s">
        <v>306</v>
      </c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76"/>
      <c r="AY785" s="76"/>
      <c r="AZ785" s="76"/>
      <c r="BA785" s="76"/>
      <c r="BB785" s="76"/>
      <c r="BC785" s="76"/>
      <c r="BD785" s="76"/>
      <c r="BE785" s="76"/>
      <c r="BF785" s="76"/>
      <c r="BG785" s="76"/>
      <c r="BH785" s="76"/>
      <c r="BI785" s="76"/>
      <c r="BJ785" s="76"/>
      <c r="BK785" s="76"/>
      <c r="BL785" s="76"/>
      <c r="BM785" s="76"/>
      <c r="BN785" s="76"/>
      <c r="BO785" s="76"/>
      <c r="BP785" s="76"/>
      <c r="BQ785" s="76"/>
      <c r="BR785" s="76"/>
      <c r="BS785" s="76"/>
      <c r="BT785" s="76"/>
      <c r="BU785" s="76"/>
      <c r="BV785" s="76"/>
      <c r="BW785" s="76"/>
      <c r="BX785" s="76"/>
      <c r="BY785" s="76"/>
      <c r="BZ785" s="76"/>
      <c r="CA785" s="76"/>
      <c r="CB785" s="76"/>
      <c r="CC785" s="76"/>
      <c r="CD785" s="76"/>
      <c r="CE785" s="76"/>
      <c r="CF785" s="76"/>
      <c r="CG785" s="76"/>
      <c r="CH785" s="76"/>
      <c r="CI785" s="76"/>
      <c r="CJ785" s="76"/>
      <c r="CK785" s="76"/>
      <c r="CL785" s="76"/>
      <c r="CM785" s="76"/>
      <c r="CN785" s="76"/>
      <c r="CO785" s="76"/>
      <c r="CP785" s="76"/>
      <c r="CQ785" s="76"/>
      <c r="CR785" s="76"/>
      <c r="CS785" s="76"/>
      <c r="CT785" s="76"/>
      <c r="CU785" s="76"/>
      <c r="CV785" s="76"/>
      <c r="CW785" s="76"/>
      <c r="CX785" s="76"/>
      <c r="CY785" s="76"/>
      <c r="CZ785" s="76"/>
      <c r="DA785" s="76"/>
      <c r="DB785" s="76"/>
      <c r="DC785" s="76"/>
      <c r="DD785" s="76"/>
      <c r="DE785" s="76"/>
      <c r="DF785" s="76"/>
      <c r="DG785" s="76"/>
      <c r="DH785" s="76"/>
      <c r="DI785" s="76"/>
      <c r="DJ785" s="76"/>
      <c r="DK785" s="76"/>
      <c r="DL785" s="76"/>
      <c r="DM785" s="76"/>
      <c r="DN785" s="76"/>
      <c r="DO785" s="76"/>
      <c r="DP785" s="76"/>
      <c r="DQ785" s="76"/>
      <c r="DR785" s="76"/>
      <c r="DS785" s="76"/>
      <c r="DT785" s="76"/>
      <c r="DU785" s="76"/>
      <c r="DV785" s="76"/>
      <c r="DW785" s="76"/>
      <c r="DX785" s="76"/>
      <c r="DY785" s="76"/>
      <c r="DZ785" s="76"/>
      <c r="EA785" s="76"/>
      <c r="EB785" s="76"/>
      <c r="EC785" s="76"/>
      <c r="ED785" s="76"/>
      <c r="EE785" s="76"/>
      <c r="EF785" s="76"/>
      <c r="EG785" s="76"/>
      <c r="EH785" s="76"/>
      <c r="EI785" s="76"/>
      <c r="EJ785" s="76"/>
      <c r="EK785" s="76"/>
      <c r="EL785" s="76"/>
      <c r="EM785" s="76"/>
      <c r="EN785" s="76"/>
      <c r="EO785" s="76"/>
      <c r="EP785" s="76"/>
      <c r="EQ785" s="76"/>
      <c r="ER785" s="76"/>
      <c r="ES785" s="76"/>
      <c r="ET785" s="76"/>
      <c r="EU785" s="76"/>
      <c r="EV785" s="76"/>
      <c r="EW785" s="76"/>
      <c r="EX785" s="76"/>
      <c r="EY785" s="76"/>
      <c r="EZ785" s="76"/>
      <c r="FA785" s="76"/>
      <c r="FB785" s="76"/>
      <c r="FC785" s="76"/>
      <c r="FD785" s="76"/>
      <c r="FE785" s="76"/>
      <c r="FF785" s="76"/>
      <c r="FG785" s="76"/>
      <c r="FH785" s="76"/>
      <c r="FI785" s="76"/>
      <c r="FJ785" s="76"/>
      <c r="FK785" s="76"/>
      <c r="FL785" s="76"/>
      <c r="FM785" s="76"/>
      <c r="FN785" s="76"/>
      <c r="FO785" s="76"/>
      <c r="FP785" s="76"/>
      <c r="FQ785" s="76"/>
      <c r="FR785" s="76"/>
      <c r="FS785" s="76"/>
      <c r="FT785" s="76"/>
      <c r="FU785" s="76"/>
      <c r="FV785" s="76"/>
      <c r="FW785" s="76"/>
      <c r="FX785" s="76"/>
      <c r="FY785" s="76"/>
      <c r="FZ785" s="76"/>
      <c r="GA785" s="76"/>
      <c r="GB785" s="76"/>
      <c r="GC785" s="76"/>
      <c r="GD785" s="76"/>
      <c r="GE785" s="76"/>
      <c r="GF785" s="76"/>
      <c r="GG785" s="76"/>
      <c r="GH785" s="76"/>
      <c r="GI785" s="76"/>
      <c r="GJ785" s="76"/>
      <c r="GK785" s="76"/>
      <c r="GL785" s="76"/>
      <c r="GM785" s="76"/>
      <c r="GN785" s="76"/>
      <c r="GO785" s="76"/>
      <c r="GP785" s="76"/>
      <c r="GQ785" s="76"/>
      <c r="GR785" s="76"/>
      <c r="GS785" s="76"/>
      <c r="GT785" s="76"/>
      <c r="GU785" s="76"/>
      <c r="GV785" s="76"/>
    </row>
    <row r="786" spans="2:204" s="156" customFormat="1" ht="18.75">
      <c r="B786" s="169">
        <v>779</v>
      </c>
      <c r="C786" s="356">
        <v>44409</v>
      </c>
      <c r="D786" s="354" t="s">
        <v>958</v>
      </c>
      <c r="E786" s="354"/>
      <c r="F786" s="406">
        <v>44413</v>
      </c>
      <c r="G786" s="6">
        <v>1</v>
      </c>
      <c r="H786" s="198" t="s">
        <v>70</v>
      </c>
      <c r="I786" s="198" t="s">
        <v>16</v>
      </c>
      <c r="J786" s="199" t="s">
        <v>1494</v>
      </c>
      <c r="K786" s="199" t="s">
        <v>1495</v>
      </c>
      <c r="L786" s="224">
        <v>1.52</v>
      </c>
      <c r="M786" s="224">
        <v>0.8</v>
      </c>
      <c r="N786" s="236">
        <f t="shared" si="43"/>
        <v>0.72</v>
      </c>
      <c r="O786" s="200">
        <v>44052</v>
      </c>
      <c r="P786" s="201">
        <v>12.033333333333333</v>
      </c>
      <c r="Q786" s="337" t="s">
        <v>1282</v>
      </c>
      <c r="R786" s="198" t="s">
        <v>54</v>
      </c>
      <c r="S786" s="209" t="s">
        <v>74</v>
      </c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76"/>
      <c r="AY786" s="76"/>
      <c r="AZ786" s="76"/>
      <c r="BA786" s="76"/>
      <c r="BB786" s="76"/>
      <c r="BC786" s="76"/>
      <c r="BD786" s="76"/>
      <c r="BE786" s="76"/>
      <c r="BF786" s="76"/>
      <c r="BG786" s="76"/>
      <c r="BH786" s="76"/>
      <c r="BI786" s="76"/>
      <c r="BJ786" s="76"/>
      <c r="BK786" s="76"/>
      <c r="BL786" s="76"/>
      <c r="BM786" s="76"/>
      <c r="BN786" s="76"/>
      <c r="BO786" s="76"/>
      <c r="BP786" s="76"/>
      <c r="BQ786" s="76"/>
      <c r="BR786" s="76"/>
      <c r="BS786" s="76"/>
      <c r="BT786" s="76"/>
      <c r="BU786" s="76"/>
      <c r="BV786" s="76"/>
      <c r="BW786" s="76"/>
      <c r="BX786" s="76"/>
      <c r="BY786" s="76"/>
      <c r="BZ786" s="76"/>
      <c r="CA786" s="76"/>
      <c r="CB786" s="76"/>
      <c r="CC786" s="76"/>
      <c r="CD786" s="76"/>
      <c r="CE786" s="76"/>
      <c r="CF786" s="76"/>
      <c r="CG786" s="76"/>
      <c r="CH786" s="76"/>
      <c r="CI786" s="76"/>
      <c r="CJ786" s="76"/>
      <c r="CK786" s="76"/>
      <c r="CL786" s="76"/>
      <c r="CM786" s="76"/>
      <c r="CN786" s="76"/>
      <c r="CO786" s="76"/>
      <c r="CP786" s="76"/>
      <c r="CQ786" s="76"/>
      <c r="CR786" s="76"/>
      <c r="CS786" s="76"/>
      <c r="CT786" s="76"/>
      <c r="CU786" s="76"/>
      <c r="CV786" s="76"/>
      <c r="CW786" s="76"/>
      <c r="CX786" s="76"/>
      <c r="CY786" s="76"/>
      <c r="CZ786" s="76"/>
      <c r="DA786" s="76"/>
      <c r="DB786" s="76"/>
      <c r="DC786" s="76"/>
      <c r="DD786" s="76"/>
      <c r="DE786" s="76"/>
      <c r="DF786" s="76"/>
      <c r="DG786" s="76"/>
      <c r="DH786" s="76"/>
      <c r="DI786" s="76"/>
      <c r="DJ786" s="76"/>
      <c r="DK786" s="76"/>
      <c r="DL786" s="76"/>
      <c r="DM786" s="76"/>
      <c r="DN786" s="76"/>
      <c r="DO786" s="76"/>
      <c r="DP786" s="76"/>
      <c r="DQ786" s="76"/>
      <c r="DR786" s="76"/>
      <c r="DS786" s="76"/>
      <c r="DT786" s="76"/>
      <c r="DU786" s="76"/>
      <c r="DV786" s="76"/>
      <c r="DW786" s="76"/>
      <c r="DX786" s="76"/>
      <c r="DY786" s="76"/>
      <c r="DZ786" s="76"/>
      <c r="EA786" s="76"/>
      <c r="EB786" s="76"/>
      <c r="EC786" s="76"/>
      <c r="ED786" s="76"/>
      <c r="EE786" s="76"/>
      <c r="EF786" s="76"/>
      <c r="EG786" s="76"/>
      <c r="EH786" s="76"/>
      <c r="EI786" s="76"/>
      <c r="EJ786" s="76"/>
      <c r="EK786" s="76"/>
      <c r="EL786" s="76"/>
      <c r="EM786" s="76"/>
      <c r="EN786" s="76"/>
      <c r="EO786" s="76"/>
      <c r="EP786" s="76"/>
      <c r="EQ786" s="76"/>
      <c r="ER786" s="76"/>
      <c r="ES786" s="76"/>
      <c r="ET786" s="76"/>
      <c r="EU786" s="76"/>
      <c r="EV786" s="76"/>
      <c r="EW786" s="76"/>
      <c r="EX786" s="76"/>
      <c r="EY786" s="76"/>
      <c r="EZ786" s="76"/>
      <c r="FA786" s="76"/>
      <c r="FB786" s="76"/>
      <c r="FC786" s="76"/>
      <c r="FD786" s="76"/>
      <c r="FE786" s="76"/>
      <c r="FF786" s="76"/>
      <c r="FG786" s="76"/>
      <c r="FH786" s="76"/>
      <c r="FI786" s="76"/>
      <c r="FJ786" s="76"/>
      <c r="FK786" s="76"/>
      <c r="FL786" s="76"/>
      <c r="FM786" s="76"/>
      <c r="FN786" s="76"/>
      <c r="FO786" s="76"/>
      <c r="FP786" s="76"/>
      <c r="FQ786" s="76"/>
      <c r="FR786" s="76"/>
      <c r="FS786" s="76"/>
      <c r="FT786" s="76"/>
      <c r="FU786" s="76"/>
      <c r="FV786" s="76"/>
      <c r="FW786" s="76"/>
      <c r="FX786" s="76"/>
      <c r="FY786" s="76"/>
      <c r="FZ786" s="76"/>
      <c r="GA786" s="76"/>
      <c r="GB786" s="76"/>
      <c r="GC786" s="76"/>
      <c r="GD786" s="76"/>
      <c r="GE786" s="76"/>
      <c r="GF786" s="76"/>
      <c r="GG786" s="76"/>
      <c r="GH786" s="76"/>
      <c r="GI786" s="76"/>
      <c r="GJ786" s="76"/>
      <c r="GK786" s="76"/>
      <c r="GL786" s="76"/>
      <c r="GM786" s="76"/>
      <c r="GN786" s="76"/>
      <c r="GO786" s="76"/>
      <c r="GP786" s="76"/>
      <c r="GQ786" s="76"/>
      <c r="GR786" s="76"/>
      <c r="GS786" s="76"/>
      <c r="GT786" s="76"/>
      <c r="GU786" s="76"/>
      <c r="GV786" s="76"/>
    </row>
    <row r="787" spans="2:204" s="156" customFormat="1" ht="18.75">
      <c r="B787" s="169">
        <v>780</v>
      </c>
      <c r="C787" s="356">
        <v>44409</v>
      </c>
      <c r="D787" s="354" t="s">
        <v>954</v>
      </c>
      <c r="E787" s="354"/>
      <c r="F787" s="406">
        <v>44414</v>
      </c>
      <c r="G787" s="199">
        <v>2</v>
      </c>
      <c r="H787" s="198" t="s">
        <v>395</v>
      </c>
      <c r="I787" s="208" t="s">
        <v>147</v>
      </c>
      <c r="J787" s="199" t="s">
        <v>201</v>
      </c>
      <c r="K787" s="199" t="s">
        <v>527</v>
      </c>
      <c r="L787" s="224">
        <v>4.9000000000000004</v>
      </c>
      <c r="M787" s="224">
        <v>1.5</v>
      </c>
      <c r="N787" s="236">
        <f t="shared" si="43"/>
        <v>3.4000000000000004</v>
      </c>
      <c r="O787" s="200">
        <v>44097</v>
      </c>
      <c r="P787" s="201">
        <v>10.566666666666666</v>
      </c>
      <c r="Q787" s="337" t="s">
        <v>1282</v>
      </c>
      <c r="R787" s="198" t="s">
        <v>53</v>
      </c>
      <c r="S787" s="198" t="s">
        <v>56</v>
      </c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76"/>
      <c r="AY787" s="76"/>
      <c r="AZ787" s="76"/>
      <c r="BA787" s="76"/>
      <c r="BB787" s="76"/>
      <c r="BC787" s="76"/>
      <c r="BD787" s="76"/>
      <c r="BE787" s="76"/>
      <c r="BF787" s="76"/>
      <c r="BG787" s="76"/>
      <c r="BH787" s="76"/>
      <c r="BI787" s="76"/>
      <c r="BJ787" s="76"/>
      <c r="BK787" s="76"/>
      <c r="BL787" s="76"/>
      <c r="BM787" s="76"/>
      <c r="BN787" s="76"/>
      <c r="BO787" s="76"/>
      <c r="BP787" s="76"/>
      <c r="BQ787" s="76"/>
      <c r="BR787" s="76"/>
      <c r="BS787" s="76"/>
      <c r="BT787" s="76"/>
      <c r="BU787" s="76"/>
      <c r="BV787" s="76"/>
      <c r="BW787" s="76"/>
      <c r="BX787" s="76"/>
      <c r="BY787" s="76"/>
      <c r="BZ787" s="76"/>
      <c r="CA787" s="76"/>
      <c r="CB787" s="76"/>
      <c r="CC787" s="76"/>
      <c r="CD787" s="76"/>
      <c r="CE787" s="76"/>
      <c r="CF787" s="76"/>
      <c r="CG787" s="76"/>
      <c r="CH787" s="76"/>
      <c r="CI787" s="76"/>
      <c r="CJ787" s="76"/>
      <c r="CK787" s="76"/>
      <c r="CL787" s="76"/>
      <c r="CM787" s="76"/>
      <c r="CN787" s="76"/>
      <c r="CO787" s="76"/>
      <c r="CP787" s="76"/>
      <c r="CQ787" s="76"/>
      <c r="CR787" s="76"/>
      <c r="CS787" s="76"/>
      <c r="CT787" s="76"/>
      <c r="CU787" s="76"/>
      <c r="CV787" s="76"/>
      <c r="CW787" s="76"/>
      <c r="CX787" s="76"/>
      <c r="CY787" s="76"/>
      <c r="CZ787" s="76"/>
      <c r="DA787" s="76"/>
      <c r="DB787" s="76"/>
      <c r="DC787" s="76"/>
      <c r="DD787" s="76"/>
      <c r="DE787" s="76"/>
      <c r="DF787" s="76"/>
      <c r="DG787" s="76"/>
      <c r="DH787" s="76"/>
      <c r="DI787" s="76"/>
      <c r="DJ787" s="76"/>
      <c r="DK787" s="76"/>
      <c r="DL787" s="76"/>
      <c r="DM787" s="76"/>
      <c r="DN787" s="76"/>
      <c r="DO787" s="76"/>
      <c r="DP787" s="76"/>
      <c r="DQ787" s="76"/>
      <c r="DR787" s="76"/>
      <c r="DS787" s="76"/>
      <c r="DT787" s="76"/>
      <c r="DU787" s="76"/>
      <c r="DV787" s="76"/>
      <c r="DW787" s="76"/>
      <c r="DX787" s="76"/>
      <c r="DY787" s="76"/>
      <c r="DZ787" s="76"/>
      <c r="EA787" s="76"/>
      <c r="EB787" s="76"/>
      <c r="EC787" s="76"/>
      <c r="ED787" s="76"/>
      <c r="EE787" s="76"/>
      <c r="EF787" s="76"/>
      <c r="EG787" s="76"/>
      <c r="EH787" s="76"/>
      <c r="EI787" s="76"/>
      <c r="EJ787" s="76"/>
      <c r="EK787" s="76"/>
      <c r="EL787" s="76"/>
      <c r="EM787" s="76"/>
      <c r="EN787" s="76"/>
      <c r="EO787" s="76"/>
      <c r="EP787" s="76"/>
      <c r="EQ787" s="76"/>
      <c r="ER787" s="76"/>
      <c r="ES787" s="76"/>
      <c r="ET787" s="76"/>
      <c r="EU787" s="76"/>
      <c r="EV787" s="76"/>
      <c r="EW787" s="76"/>
      <c r="EX787" s="76"/>
      <c r="EY787" s="76"/>
      <c r="EZ787" s="76"/>
      <c r="FA787" s="76"/>
      <c r="FB787" s="76"/>
      <c r="FC787" s="76"/>
      <c r="FD787" s="76"/>
      <c r="FE787" s="76"/>
      <c r="FF787" s="76"/>
      <c r="FG787" s="76"/>
      <c r="FH787" s="76"/>
      <c r="FI787" s="76"/>
      <c r="FJ787" s="76"/>
      <c r="FK787" s="76"/>
      <c r="FL787" s="76"/>
      <c r="FM787" s="76"/>
      <c r="FN787" s="76"/>
      <c r="FO787" s="76"/>
      <c r="FP787" s="76"/>
      <c r="FQ787" s="76"/>
      <c r="FR787" s="76"/>
      <c r="FS787" s="76"/>
      <c r="FT787" s="76"/>
      <c r="FU787" s="76"/>
      <c r="FV787" s="76"/>
      <c r="FW787" s="76"/>
      <c r="FX787" s="76"/>
      <c r="FY787" s="76"/>
      <c r="FZ787" s="76"/>
      <c r="GA787" s="76"/>
      <c r="GB787" s="76"/>
      <c r="GC787" s="76"/>
      <c r="GD787" s="76"/>
      <c r="GE787" s="76"/>
      <c r="GF787" s="76"/>
      <c r="GG787" s="76"/>
      <c r="GH787" s="76"/>
      <c r="GI787" s="76"/>
      <c r="GJ787" s="76"/>
      <c r="GK787" s="76"/>
      <c r="GL787" s="76"/>
      <c r="GM787" s="76"/>
      <c r="GN787" s="76"/>
      <c r="GO787" s="76"/>
      <c r="GP787" s="76"/>
      <c r="GQ787" s="76"/>
      <c r="GR787" s="76"/>
      <c r="GS787" s="76"/>
      <c r="GT787" s="76"/>
      <c r="GU787" s="76"/>
      <c r="GV787" s="76"/>
    </row>
    <row r="788" spans="2:204" s="156" customFormat="1" ht="18.75">
      <c r="B788" s="169">
        <v>781</v>
      </c>
      <c r="C788" s="356">
        <v>44409</v>
      </c>
      <c r="D788" s="354" t="s">
        <v>954</v>
      </c>
      <c r="E788" s="354"/>
      <c r="F788" s="406">
        <v>44414</v>
      </c>
      <c r="G788" s="192">
        <v>3</v>
      </c>
      <c r="H788" s="198" t="s">
        <v>31</v>
      </c>
      <c r="I788" s="198" t="s">
        <v>15</v>
      </c>
      <c r="J788" s="199" t="s">
        <v>1485</v>
      </c>
      <c r="K788" s="199" t="s">
        <v>1486</v>
      </c>
      <c r="L788" s="224">
        <v>8.44</v>
      </c>
      <c r="M788" s="224">
        <v>0.5</v>
      </c>
      <c r="N788" s="236">
        <f t="shared" si="43"/>
        <v>7.9399999999999995</v>
      </c>
      <c r="O788" s="200">
        <v>44061</v>
      </c>
      <c r="P788" s="201">
        <v>11.766666666666667</v>
      </c>
      <c r="Q788" s="337" t="s">
        <v>1282</v>
      </c>
      <c r="R788" s="198" t="s">
        <v>52</v>
      </c>
      <c r="S788" s="198" t="s">
        <v>56</v>
      </c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76"/>
      <c r="AY788" s="76"/>
      <c r="AZ788" s="76"/>
      <c r="BA788" s="76"/>
      <c r="BB788" s="76"/>
      <c r="BC788" s="76"/>
      <c r="BD788" s="76"/>
      <c r="BE788" s="76"/>
      <c r="BF788" s="76"/>
      <c r="BG788" s="76"/>
      <c r="BH788" s="76"/>
      <c r="BI788" s="76"/>
      <c r="BJ788" s="76"/>
      <c r="BK788" s="76"/>
      <c r="BL788" s="76"/>
      <c r="BM788" s="76"/>
      <c r="BN788" s="76"/>
      <c r="BO788" s="76"/>
      <c r="BP788" s="76"/>
      <c r="BQ788" s="76"/>
      <c r="BR788" s="76"/>
      <c r="BS788" s="76"/>
      <c r="BT788" s="76"/>
      <c r="BU788" s="76"/>
      <c r="BV788" s="76"/>
      <c r="BW788" s="76"/>
      <c r="BX788" s="76"/>
      <c r="BY788" s="76"/>
      <c r="BZ788" s="76"/>
      <c r="CA788" s="76"/>
      <c r="CB788" s="76"/>
      <c r="CC788" s="76"/>
      <c r="CD788" s="76"/>
      <c r="CE788" s="76"/>
      <c r="CF788" s="76"/>
      <c r="CG788" s="76"/>
      <c r="CH788" s="76"/>
      <c r="CI788" s="76"/>
      <c r="CJ788" s="76"/>
      <c r="CK788" s="76"/>
      <c r="CL788" s="76"/>
      <c r="CM788" s="76"/>
      <c r="CN788" s="76"/>
      <c r="CO788" s="76"/>
      <c r="CP788" s="76"/>
      <c r="CQ788" s="76"/>
      <c r="CR788" s="76"/>
      <c r="CS788" s="76"/>
      <c r="CT788" s="76"/>
      <c r="CU788" s="76"/>
      <c r="CV788" s="76"/>
      <c r="CW788" s="76"/>
      <c r="CX788" s="76"/>
      <c r="CY788" s="76"/>
      <c r="CZ788" s="76"/>
      <c r="DA788" s="76"/>
      <c r="DB788" s="76"/>
      <c r="DC788" s="76"/>
      <c r="DD788" s="76"/>
      <c r="DE788" s="76"/>
      <c r="DF788" s="76"/>
      <c r="DG788" s="76"/>
      <c r="DH788" s="76"/>
      <c r="DI788" s="76"/>
      <c r="DJ788" s="76"/>
      <c r="DK788" s="76"/>
      <c r="DL788" s="76"/>
      <c r="DM788" s="76"/>
      <c r="DN788" s="76"/>
      <c r="DO788" s="76"/>
      <c r="DP788" s="76"/>
      <c r="DQ788" s="76"/>
      <c r="DR788" s="76"/>
      <c r="DS788" s="76"/>
      <c r="DT788" s="76"/>
      <c r="DU788" s="76"/>
      <c r="DV788" s="76"/>
      <c r="DW788" s="76"/>
      <c r="DX788" s="76"/>
      <c r="DY788" s="76"/>
      <c r="DZ788" s="76"/>
      <c r="EA788" s="76"/>
      <c r="EB788" s="76"/>
      <c r="EC788" s="76"/>
      <c r="ED788" s="76"/>
      <c r="EE788" s="76"/>
      <c r="EF788" s="76"/>
      <c r="EG788" s="76"/>
      <c r="EH788" s="76"/>
      <c r="EI788" s="76"/>
      <c r="EJ788" s="76"/>
      <c r="EK788" s="76"/>
      <c r="EL788" s="76"/>
      <c r="EM788" s="76"/>
      <c r="EN788" s="76"/>
      <c r="EO788" s="76"/>
      <c r="EP788" s="76"/>
      <c r="EQ788" s="76"/>
      <c r="ER788" s="76"/>
      <c r="ES788" s="76"/>
      <c r="ET788" s="76"/>
      <c r="EU788" s="76"/>
      <c r="EV788" s="76"/>
      <c r="EW788" s="76"/>
      <c r="EX788" s="76"/>
      <c r="EY788" s="76"/>
      <c r="EZ788" s="76"/>
      <c r="FA788" s="76"/>
      <c r="FB788" s="76"/>
      <c r="FC788" s="76"/>
      <c r="FD788" s="76"/>
      <c r="FE788" s="76"/>
      <c r="FF788" s="76"/>
      <c r="FG788" s="76"/>
      <c r="FH788" s="76"/>
      <c r="FI788" s="76"/>
      <c r="FJ788" s="76"/>
      <c r="FK788" s="76"/>
      <c r="FL788" s="76"/>
      <c r="FM788" s="76"/>
      <c r="FN788" s="76"/>
      <c r="FO788" s="76"/>
      <c r="FP788" s="76"/>
      <c r="FQ788" s="76"/>
      <c r="FR788" s="76"/>
      <c r="FS788" s="76"/>
      <c r="FT788" s="76"/>
      <c r="FU788" s="76"/>
      <c r="FV788" s="76"/>
      <c r="FW788" s="76"/>
      <c r="FX788" s="76"/>
      <c r="FY788" s="76"/>
      <c r="FZ788" s="76"/>
      <c r="GA788" s="76"/>
      <c r="GB788" s="76"/>
      <c r="GC788" s="76"/>
      <c r="GD788" s="76"/>
      <c r="GE788" s="76"/>
      <c r="GF788" s="76"/>
      <c r="GG788" s="76"/>
      <c r="GH788" s="76"/>
      <c r="GI788" s="76"/>
      <c r="GJ788" s="76"/>
      <c r="GK788" s="76"/>
      <c r="GL788" s="76"/>
      <c r="GM788" s="76"/>
      <c r="GN788" s="76"/>
      <c r="GO788" s="76"/>
      <c r="GP788" s="76"/>
      <c r="GQ788" s="76"/>
      <c r="GR788" s="76"/>
      <c r="GS788" s="76"/>
      <c r="GT788" s="76"/>
      <c r="GU788" s="76"/>
      <c r="GV788" s="76"/>
    </row>
    <row r="789" spans="2:204" s="156" customFormat="1" ht="18.75">
      <c r="B789" s="169">
        <v>782</v>
      </c>
      <c r="C789" s="356">
        <v>44409</v>
      </c>
      <c r="D789" s="354" t="s">
        <v>954</v>
      </c>
      <c r="E789" s="354"/>
      <c r="F789" s="406">
        <v>44414</v>
      </c>
      <c r="G789" s="192">
        <v>3</v>
      </c>
      <c r="H789" s="198" t="s">
        <v>31</v>
      </c>
      <c r="I789" s="198" t="s">
        <v>15</v>
      </c>
      <c r="J789" s="199" t="s">
        <v>1485</v>
      </c>
      <c r="K789" s="199" t="s">
        <v>1487</v>
      </c>
      <c r="L789" s="224">
        <v>8.07</v>
      </c>
      <c r="M789" s="224">
        <v>3</v>
      </c>
      <c r="N789" s="236">
        <f t="shared" si="43"/>
        <v>5.07</v>
      </c>
      <c r="O789" s="200">
        <v>44050</v>
      </c>
      <c r="P789" s="201">
        <v>12.133333333333333</v>
      </c>
      <c r="Q789" s="337" t="s">
        <v>1282</v>
      </c>
      <c r="R789" s="198" t="s">
        <v>52</v>
      </c>
      <c r="S789" s="198" t="s">
        <v>112</v>
      </c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76"/>
      <c r="AY789" s="76"/>
      <c r="AZ789" s="76"/>
      <c r="BA789" s="76"/>
      <c r="BB789" s="76"/>
      <c r="BC789" s="76"/>
      <c r="BD789" s="76"/>
      <c r="BE789" s="76"/>
      <c r="BF789" s="76"/>
      <c r="BG789" s="76"/>
      <c r="BH789" s="76"/>
      <c r="BI789" s="76"/>
      <c r="BJ789" s="76"/>
      <c r="BK789" s="76"/>
      <c r="BL789" s="76"/>
      <c r="BM789" s="76"/>
      <c r="BN789" s="76"/>
      <c r="BO789" s="76"/>
      <c r="BP789" s="76"/>
      <c r="BQ789" s="76"/>
      <c r="BR789" s="76"/>
      <c r="BS789" s="76"/>
      <c r="BT789" s="76"/>
      <c r="BU789" s="76"/>
      <c r="BV789" s="76"/>
      <c r="BW789" s="76"/>
      <c r="BX789" s="76"/>
      <c r="BY789" s="76"/>
      <c r="BZ789" s="76"/>
      <c r="CA789" s="76"/>
      <c r="CB789" s="76"/>
      <c r="CC789" s="76"/>
      <c r="CD789" s="76"/>
      <c r="CE789" s="76"/>
      <c r="CF789" s="76"/>
      <c r="CG789" s="76"/>
      <c r="CH789" s="76"/>
      <c r="CI789" s="76"/>
      <c r="CJ789" s="76"/>
      <c r="CK789" s="76"/>
      <c r="CL789" s="76"/>
      <c r="CM789" s="76"/>
      <c r="CN789" s="76"/>
      <c r="CO789" s="76"/>
      <c r="CP789" s="76"/>
      <c r="CQ789" s="76"/>
      <c r="CR789" s="76"/>
      <c r="CS789" s="76"/>
      <c r="CT789" s="76"/>
      <c r="CU789" s="76"/>
      <c r="CV789" s="76"/>
      <c r="CW789" s="76"/>
      <c r="CX789" s="76"/>
      <c r="CY789" s="76"/>
      <c r="CZ789" s="76"/>
      <c r="DA789" s="76"/>
      <c r="DB789" s="76"/>
      <c r="DC789" s="76"/>
      <c r="DD789" s="76"/>
      <c r="DE789" s="76"/>
      <c r="DF789" s="76"/>
      <c r="DG789" s="76"/>
      <c r="DH789" s="76"/>
      <c r="DI789" s="76"/>
      <c r="DJ789" s="76"/>
      <c r="DK789" s="76"/>
      <c r="DL789" s="76"/>
      <c r="DM789" s="76"/>
      <c r="DN789" s="76"/>
      <c r="DO789" s="76"/>
      <c r="DP789" s="76"/>
      <c r="DQ789" s="76"/>
      <c r="DR789" s="76"/>
      <c r="DS789" s="76"/>
      <c r="DT789" s="76"/>
      <c r="DU789" s="76"/>
      <c r="DV789" s="76"/>
      <c r="DW789" s="76"/>
      <c r="DX789" s="76"/>
      <c r="DY789" s="76"/>
      <c r="DZ789" s="76"/>
      <c r="EA789" s="76"/>
      <c r="EB789" s="76"/>
      <c r="EC789" s="76"/>
      <c r="ED789" s="76"/>
      <c r="EE789" s="76"/>
      <c r="EF789" s="76"/>
      <c r="EG789" s="76"/>
      <c r="EH789" s="76"/>
      <c r="EI789" s="76"/>
      <c r="EJ789" s="76"/>
      <c r="EK789" s="76"/>
      <c r="EL789" s="76"/>
      <c r="EM789" s="76"/>
      <c r="EN789" s="76"/>
      <c r="EO789" s="76"/>
      <c r="EP789" s="76"/>
      <c r="EQ789" s="76"/>
      <c r="ER789" s="76"/>
      <c r="ES789" s="76"/>
      <c r="ET789" s="76"/>
      <c r="EU789" s="76"/>
      <c r="EV789" s="76"/>
      <c r="EW789" s="76"/>
      <c r="EX789" s="76"/>
      <c r="EY789" s="76"/>
      <c r="EZ789" s="76"/>
      <c r="FA789" s="76"/>
      <c r="FB789" s="76"/>
      <c r="FC789" s="76"/>
      <c r="FD789" s="76"/>
      <c r="FE789" s="76"/>
      <c r="FF789" s="76"/>
      <c r="FG789" s="76"/>
      <c r="FH789" s="76"/>
      <c r="FI789" s="76"/>
      <c r="FJ789" s="76"/>
      <c r="FK789" s="76"/>
      <c r="FL789" s="76"/>
      <c r="FM789" s="76"/>
      <c r="FN789" s="76"/>
      <c r="FO789" s="76"/>
      <c r="FP789" s="76"/>
      <c r="FQ789" s="76"/>
      <c r="FR789" s="76"/>
      <c r="FS789" s="76"/>
      <c r="FT789" s="76"/>
      <c r="FU789" s="76"/>
      <c r="FV789" s="76"/>
      <c r="FW789" s="76"/>
      <c r="FX789" s="76"/>
      <c r="FY789" s="76"/>
      <c r="FZ789" s="76"/>
      <c r="GA789" s="76"/>
      <c r="GB789" s="76"/>
      <c r="GC789" s="76"/>
      <c r="GD789" s="76"/>
      <c r="GE789" s="76"/>
      <c r="GF789" s="76"/>
      <c r="GG789" s="76"/>
      <c r="GH789" s="76"/>
      <c r="GI789" s="76"/>
      <c r="GJ789" s="76"/>
      <c r="GK789" s="76"/>
      <c r="GL789" s="76"/>
      <c r="GM789" s="76"/>
      <c r="GN789" s="76"/>
      <c r="GO789" s="76"/>
      <c r="GP789" s="76"/>
      <c r="GQ789" s="76"/>
      <c r="GR789" s="76"/>
      <c r="GS789" s="76"/>
      <c r="GT789" s="76"/>
      <c r="GU789" s="76"/>
      <c r="GV789" s="76"/>
    </row>
    <row r="790" spans="2:204" s="156" customFormat="1" ht="18.75">
      <c r="B790" s="169">
        <v>783</v>
      </c>
      <c r="C790" s="356">
        <v>44409</v>
      </c>
      <c r="D790" s="354" t="s">
        <v>954</v>
      </c>
      <c r="E790" s="354"/>
      <c r="F790" s="406">
        <v>44414</v>
      </c>
      <c r="G790" s="192">
        <v>3</v>
      </c>
      <c r="H790" s="198" t="s">
        <v>31</v>
      </c>
      <c r="I790" s="198" t="s">
        <v>15</v>
      </c>
      <c r="J790" s="199" t="s">
        <v>1485</v>
      </c>
      <c r="K790" s="199" t="s">
        <v>1496</v>
      </c>
      <c r="L790" s="224">
        <v>1.74</v>
      </c>
      <c r="M790" s="224">
        <v>1.74</v>
      </c>
      <c r="N790" s="236">
        <f t="shared" si="43"/>
        <v>0</v>
      </c>
      <c r="O790" s="200">
        <v>44069</v>
      </c>
      <c r="P790" s="201">
        <v>11.5</v>
      </c>
      <c r="Q790" s="337" t="s">
        <v>1282</v>
      </c>
      <c r="R790" s="198" t="s">
        <v>52</v>
      </c>
      <c r="S790" s="198" t="s">
        <v>112</v>
      </c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76"/>
      <c r="AY790" s="76"/>
      <c r="AZ790" s="76"/>
      <c r="BA790" s="76"/>
      <c r="BB790" s="76"/>
      <c r="BC790" s="76"/>
      <c r="BD790" s="76"/>
      <c r="BE790" s="76"/>
      <c r="BF790" s="76"/>
      <c r="BG790" s="76"/>
      <c r="BH790" s="76"/>
      <c r="BI790" s="76"/>
      <c r="BJ790" s="76"/>
      <c r="BK790" s="76"/>
      <c r="BL790" s="76"/>
      <c r="BM790" s="76"/>
      <c r="BN790" s="76"/>
      <c r="BO790" s="76"/>
      <c r="BP790" s="76"/>
      <c r="BQ790" s="76"/>
      <c r="BR790" s="76"/>
      <c r="BS790" s="76"/>
      <c r="BT790" s="76"/>
      <c r="BU790" s="76"/>
      <c r="BV790" s="76"/>
      <c r="BW790" s="76"/>
      <c r="BX790" s="76"/>
      <c r="BY790" s="76"/>
      <c r="BZ790" s="76"/>
      <c r="CA790" s="76"/>
      <c r="CB790" s="76"/>
      <c r="CC790" s="76"/>
      <c r="CD790" s="76"/>
      <c r="CE790" s="76"/>
      <c r="CF790" s="76"/>
      <c r="CG790" s="76"/>
      <c r="CH790" s="76"/>
      <c r="CI790" s="76"/>
      <c r="CJ790" s="76"/>
      <c r="CK790" s="76"/>
      <c r="CL790" s="76"/>
      <c r="CM790" s="76"/>
      <c r="CN790" s="76"/>
      <c r="CO790" s="76"/>
      <c r="CP790" s="76"/>
      <c r="CQ790" s="76"/>
      <c r="CR790" s="76"/>
      <c r="CS790" s="76"/>
      <c r="CT790" s="76"/>
      <c r="CU790" s="76"/>
      <c r="CV790" s="76"/>
      <c r="CW790" s="76"/>
      <c r="CX790" s="76"/>
      <c r="CY790" s="76"/>
      <c r="CZ790" s="76"/>
      <c r="DA790" s="76"/>
      <c r="DB790" s="76"/>
      <c r="DC790" s="76"/>
      <c r="DD790" s="76"/>
      <c r="DE790" s="76"/>
      <c r="DF790" s="76"/>
      <c r="DG790" s="76"/>
      <c r="DH790" s="76"/>
      <c r="DI790" s="76"/>
      <c r="DJ790" s="76"/>
      <c r="DK790" s="76"/>
      <c r="DL790" s="76"/>
      <c r="DM790" s="76"/>
      <c r="DN790" s="76"/>
      <c r="DO790" s="76"/>
      <c r="DP790" s="76"/>
      <c r="DQ790" s="76"/>
      <c r="DR790" s="76"/>
      <c r="DS790" s="76"/>
      <c r="DT790" s="76"/>
      <c r="DU790" s="76"/>
      <c r="DV790" s="76"/>
      <c r="DW790" s="76"/>
      <c r="DX790" s="76"/>
      <c r="DY790" s="76"/>
      <c r="DZ790" s="76"/>
      <c r="EA790" s="76"/>
      <c r="EB790" s="76"/>
      <c r="EC790" s="76"/>
      <c r="ED790" s="76"/>
      <c r="EE790" s="76"/>
      <c r="EF790" s="76"/>
      <c r="EG790" s="76"/>
      <c r="EH790" s="76"/>
      <c r="EI790" s="76"/>
      <c r="EJ790" s="76"/>
      <c r="EK790" s="76"/>
      <c r="EL790" s="76"/>
      <c r="EM790" s="76"/>
      <c r="EN790" s="76"/>
      <c r="EO790" s="76"/>
      <c r="EP790" s="76"/>
      <c r="EQ790" s="76"/>
      <c r="ER790" s="76"/>
      <c r="ES790" s="76"/>
      <c r="ET790" s="76"/>
      <c r="EU790" s="76"/>
      <c r="EV790" s="76"/>
      <c r="EW790" s="76"/>
      <c r="EX790" s="76"/>
      <c r="EY790" s="76"/>
      <c r="EZ790" s="76"/>
      <c r="FA790" s="76"/>
      <c r="FB790" s="76"/>
      <c r="FC790" s="76"/>
      <c r="FD790" s="76"/>
      <c r="FE790" s="76"/>
      <c r="FF790" s="76"/>
      <c r="FG790" s="76"/>
      <c r="FH790" s="76"/>
      <c r="FI790" s="76"/>
      <c r="FJ790" s="76"/>
      <c r="FK790" s="76"/>
      <c r="FL790" s="76"/>
      <c r="FM790" s="76"/>
      <c r="FN790" s="76"/>
      <c r="FO790" s="76"/>
      <c r="FP790" s="76"/>
      <c r="FQ790" s="76"/>
      <c r="FR790" s="76"/>
      <c r="FS790" s="76"/>
      <c r="FT790" s="76"/>
      <c r="FU790" s="76"/>
      <c r="FV790" s="76"/>
      <c r="FW790" s="76"/>
      <c r="FX790" s="76"/>
      <c r="FY790" s="76"/>
      <c r="FZ790" s="76"/>
      <c r="GA790" s="76"/>
      <c r="GB790" s="76"/>
      <c r="GC790" s="76"/>
      <c r="GD790" s="76"/>
      <c r="GE790" s="76"/>
      <c r="GF790" s="76"/>
      <c r="GG790" s="76"/>
      <c r="GH790" s="76"/>
      <c r="GI790" s="76"/>
      <c r="GJ790" s="76"/>
      <c r="GK790" s="76"/>
      <c r="GL790" s="76"/>
      <c r="GM790" s="76"/>
      <c r="GN790" s="76"/>
      <c r="GO790" s="76"/>
      <c r="GP790" s="76"/>
      <c r="GQ790" s="76"/>
      <c r="GR790" s="76"/>
      <c r="GS790" s="76"/>
      <c r="GT790" s="76"/>
      <c r="GU790" s="76"/>
      <c r="GV790" s="76"/>
    </row>
    <row r="791" spans="2:204" s="156" customFormat="1" ht="18.75">
      <c r="B791" s="169">
        <v>784</v>
      </c>
      <c r="C791" s="356">
        <v>44409</v>
      </c>
      <c r="D791" s="354" t="s">
        <v>954</v>
      </c>
      <c r="E791" s="354"/>
      <c r="F791" s="406">
        <v>44414</v>
      </c>
      <c r="G791" s="192">
        <v>3</v>
      </c>
      <c r="H791" s="198" t="s">
        <v>31</v>
      </c>
      <c r="I791" s="198" t="s">
        <v>15</v>
      </c>
      <c r="J791" s="199" t="s">
        <v>1485</v>
      </c>
      <c r="K791" s="199" t="s">
        <v>1497</v>
      </c>
      <c r="L791" s="224">
        <v>1.64</v>
      </c>
      <c r="M791" s="224">
        <v>1.64</v>
      </c>
      <c r="N791" s="236">
        <f t="shared" si="43"/>
        <v>0</v>
      </c>
      <c r="O791" s="200">
        <v>44069</v>
      </c>
      <c r="P791" s="201">
        <v>11.5</v>
      </c>
      <c r="Q791" s="337" t="s">
        <v>1282</v>
      </c>
      <c r="R791" s="198" t="s">
        <v>52</v>
      </c>
      <c r="S791" s="198" t="s">
        <v>112</v>
      </c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76"/>
      <c r="AY791" s="76"/>
      <c r="AZ791" s="76"/>
      <c r="BA791" s="76"/>
      <c r="BB791" s="76"/>
      <c r="BC791" s="76"/>
      <c r="BD791" s="76"/>
      <c r="BE791" s="76"/>
      <c r="BF791" s="76"/>
      <c r="BG791" s="76"/>
      <c r="BH791" s="76"/>
      <c r="BI791" s="76"/>
      <c r="BJ791" s="76"/>
      <c r="BK791" s="76"/>
      <c r="BL791" s="76"/>
      <c r="BM791" s="76"/>
      <c r="BN791" s="76"/>
      <c r="BO791" s="76"/>
      <c r="BP791" s="76"/>
      <c r="BQ791" s="76"/>
      <c r="BR791" s="76"/>
      <c r="BS791" s="76"/>
      <c r="BT791" s="76"/>
      <c r="BU791" s="76"/>
      <c r="BV791" s="76"/>
      <c r="BW791" s="76"/>
      <c r="BX791" s="76"/>
      <c r="BY791" s="76"/>
      <c r="BZ791" s="76"/>
      <c r="CA791" s="76"/>
      <c r="CB791" s="76"/>
      <c r="CC791" s="76"/>
      <c r="CD791" s="76"/>
      <c r="CE791" s="76"/>
      <c r="CF791" s="76"/>
      <c r="CG791" s="76"/>
      <c r="CH791" s="76"/>
      <c r="CI791" s="76"/>
      <c r="CJ791" s="76"/>
      <c r="CK791" s="76"/>
      <c r="CL791" s="76"/>
      <c r="CM791" s="76"/>
      <c r="CN791" s="76"/>
      <c r="CO791" s="76"/>
      <c r="CP791" s="76"/>
      <c r="CQ791" s="76"/>
      <c r="CR791" s="76"/>
      <c r="CS791" s="76"/>
      <c r="CT791" s="76"/>
      <c r="CU791" s="76"/>
      <c r="CV791" s="76"/>
      <c r="CW791" s="76"/>
      <c r="CX791" s="76"/>
      <c r="CY791" s="76"/>
      <c r="CZ791" s="76"/>
      <c r="DA791" s="76"/>
      <c r="DB791" s="76"/>
      <c r="DC791" s="76"/>
      <c r="DD791" s="76"/>
      <c r="DE791" s="76"/>
      <c r="DF791" s="76"/>
      <c r="DG791" s="76"/>
      <c r="DH791" s="76"/>
      <c r="DI791" s="76"/>
      <c r="DJ791" s="76"/>
      <c r="DK791" s="76"/>
      <c r="DL791" s="76"/>
      <c r="DM791" s="76"/>
      <c r="DN791" s="76"/>
      <c r="DO791" s="76"/>
      <c r="DP791" s="76"/>
      <c r="DQ791" s="76"/>
      <c r="DR791" s="76"/>
      <c r="DS791" s="76"/>
      <c r="DT791" s="76"/>
      <c r="DU791" s="76"/>
      <c r="DV791" s="76"/>
      <c r="DW791" s="76"/>
      <c r="DX791" s="76"/>
      <c r="DY791" s="76"/>
      <c r="DZ791" s="76"/>
      <c r="EA791" s="76"/>
      <c r="EB791" s="76"/>
      <c r="EC791" s="76"/>
      <c r="ED791" s="76"/>
      <c r="EE791" s="76"/>
      <c r="EF791" s="76"/>
      <c r="EG791" s="76"/>
      <c r="EH791" s="76"/>
      <c r="EI791" s="76"/>
      <c r="EJ791" s="76"/>
      <c r="EK791" s="76"/>
      <c r="EL791" s="76"/>
      <c r="EM791" s="76"/>
      <c r="EN791" s="76"/>
      <c r="EO791" s="76"/>
      <c r="EP791" s="76"/>
      <c r="EQ791" s="76"/>
      <c r="ER791" s="76"/>
      <c r="ES791" s="76"/>
      <c r="ET791" s="76"/>
      <c r="EU791" s="76"/>
      <c r="EV791" s="76"/>
      <c r="EW791" s="76"/>
      <c r="EX791" s="76"/>
      <c r="EY791" s="76"/>
      <c r="EZ791" s="76"/>
      <c r="FA791" s="76"/>
      <c r="FB791" s="76"/>
      <c r="FC791" s="76"/>
      <c r="FD791" s="76"/>
      <c r="FE791" s="76"/>
      <c r="FF791" s="76"/>
      <c r="FG791" s="76"/>
      <c r="FH791" s="76"/>
      <c r="FI791" s="76"/>
      <c r="FJ791" s="76"/>
      <c r="FK791" s="76"/>
      <c r="FL791" s="76"/>
      <c r="FM791" s="76"/>
      <c r="FN791" s="76"/>
      <c r="FO791" s="76"/>
      <c r="FP791" s="76"/>
      <c r="FQ791" s="76"/>
      <c r="FR791" s="76"/>
      <c r="FS791" s="76"/>
      <c r="FT791" s="76"/>
      <c r="FU791" s="76"/>
      <c r="FV791" s="76"/>
      <c r="FW791" s="76"/>
      <c r="FX791" s="76"/>
      <c r="FY791" s="76"/>
      <c r="FZ791" s="76"/>
      <c r="GA791" s="76"/>
      <c r="GB791" s="76"/>
      <c r="GC791" s="76"/>
      <c r="GD791" s="76"/>
      <c r="GE791" s="76"/>
      <c r="GF791" s="76"/>
      <c r="GG791" s="76"/>
      <c r="GH791" s="76"/>
      <c r="GI791" s="76"/>
      <c r="GJ791" s="76"/>
      <c r="GK791" s="76"/>
      <c r="GL791" s="76"/>
      <c r="GM791" s="76"/>
      <c r="GN791" s="76"/>
      <c r="GO791" s="76"/>
      <c r="GP791" s="76"/>
      <c r="GQ791" s="76"/>
      <c r="GR791" s="76"/>
      <c r="GS791" s="76"/>
      <c r="GT791" s="76"/>
      <c r="GU791" s="76"/>
      <c r="GV791" s="76"/>
    </row>
    <row r="792" spans="2:204" s="156" customFormat="1" ht="18.75">
      <c r="B792" s="169">
        <v>785</v>
      </c>
      <c r="C792" s="356">
        <v>44409</v>
      </c>
      <c r="D792" s="354" t="s">
        <v>954</v>
      </c>
      <c r="E792" s="354"/>
      <c r="F792" s="406">
        <v>44414</v>
      </c>
      <c r="G792" s="192">
        <v>3</v>
      </c>
      <c r="H792" s="198" t="s">
        <v>31</v>
      </c>
      <c r="I792" s="198" t="s">
        <v>15</v>
      </c>
      <c r="J792" s="199" t="s">
        <v>1485</v>
      </c>
      <c r="K792" s="199" t="s">
        <v>1498</v>
      </c>
      <c r="L792" s="224">
        <v>1.88</v>
      </c>
      <c r="M792" s="224">
        <v>1.88</v>
      </c>
      <c r="N792" s="236">
        <f t="shared" si="43"/>
        <v>0</v>
      </c>
      <c r="O792" s="200">
        <v>44069</v>
      </c>
      <c r="P792" s="201">
        <v>11.5</v>
      </c>
      <c r="Q792" s="337" t="s">
        <v>1282</v>
      </c>
      <c r="R792" s="198" t="s">
        <v>52</v>
      </c>
      <c r="S792" s="198" t="s">
        <v>112</v>
      </c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76"/>
      <c r="AY792" s="76"/>
      <c r="AZ792" s="76"/>
      <c r="BA792" s="76"/>
      <c r="BB792" s="76"/>
      <c r="BC792" s="76"/>
      <c r="BD792" s="76"/>
      <c r="BE792" s="76"/>
      <c r="BF792" s="76"/>
      <c r="BG792" s="76"/>
      <c r="BH792" s="76"/>
      <c r="BI792" s="76"/>
      <c r="BJ792" s="76"/>
      <c r="BK792" s="76"/>
      <c r="BL792" s="76"/>
      <c r="BM792" s="76"/>
      <c r="BN792" s="76"/>
      <c r="BO792" s="76"/>
      <c r="BP792" s="76"/>
      <c r="BQ792" s="76"/>
      <c r="BR792" s="76"/>
      <c r="BS792" s="76"/>
      <c r="BT792" s="76"/>
      <c r="BU792" s="76"/>
      <c r="BV792" s="76"/>
      <c r="BW792" s="76"/>
      <c r="BX792" s="76"/>
      <c r="BY792" s="76"/>
      <c r="BZ792" s="76"/>
      <c r="CA792" s="76"/>
      <c r="CB792" s="76"/>
      <c r="CC792" s="76"/>
      <c r="CD792" s="76"/>
      <c r="CE792" s="76"/>
      <c r="CF792" s="76"/>
      <c r="CG792" s="76"/>
      <c r="CH792" s="76"/>
      <c r="CI792" s="76"/>
      <c r="CJ792" s="76"/>
      <c r="CK792" s="76"/>
      <c r="CL792" s="76"/>
      <c r="CM792" s="76"/>
      <c r="CN792" s="76"/>
      <c r="CO792" s="76"/>
      <c r="CP792" s="76"/>
      <c r="CQ792" s="76"/>
      <c r="CR792" s="76"/>
      <c r="CS792" s="76"/>
      <c r="CT792" s="76"/>
      <c r="CU792" s="76"/>
      <c r="CV792" s="76"/>
      <c r="CW792" s="76"/>
      <c r="CX792" s="76"/>
      <c r="CY792" s="76"/>
      <c r="CZ792" s="76"/>
      <c r="DA792" s="76"/>
      <c r="DB792" s="76"/>
      <c r="DC792" s="76"/>
      <c r="DD792" s="76"/>
      <c r="DE792" s="76"/>
      <c r="DF792" s="76"/>
      <c r="DG792" s="76"/>
      <c r="DH792" s="76"/>
      <c r="DI792" s="76"/>
      <c r="DJ792" s="76"/>
      <c r="DK792" s="76"/>
      <c r="DL792" s="76"/>
      <c r="DM792" s="76"/>
      <c r="DN792" s="76"/>
      <c r="DO792" s="76"/>
      <c r="DP792" s="76"/>
      <c r="DQ792" s="76"/>
      <c r="DR792" s="76"/>
      <c r="DS792" s="76"/>
      <c r="DT792" s="76"/>
      <c r="DU792" s="76"/>
      <c r="DV792" s="76"/>
      <c r="DW792" s="76"/>
      <c r="DX792" s="76"/>
      <c r="DY792" s="76"/>
      <c r="DZ792" s="76"/>
      <c r="EA792" s="76"/>
      <c r="EB792" s="76"/>
      <c r="EC792" s="76"/>
      <c r="ED792" s="76"/>
      <c r="EE792" s="76"/>
      <c r="EF792" s="76"/>
      <c r="EG792" s="76"/>
      <c r="EH792" s="76"/>
      <c r="EI792" s="76"/>
      <c r="EJ792" s="76"/>
      <c r="EK792" s="76"/>
      <c r="EL792" s="76"/>
      <c r="EM792" s="76"/>
      <c r="EN792" s="76"/>
      <c r="EO792" s="76"/>
      <c r="EP792" s="76"/>
      <c r="EQ792" s="76"/>
      <c r="ER792" s="76"/>
      <c r="ES792" s="76"/>
      <c r="ET792" s="76"/>
      <c r="EU792" s="76"/>
      <c r="EV792" s="76"/>
      <c r="EW792" s="76"/>
      <c r="EX792" s="76"/>
      <c r="EY792" s="76"/>
      <c r="EZ792" s="76"/>
      <c r="FA792" s="76"/>
      <c r="FB792" s="76"/>
      <c r="FC792" s="76"/>
      <c r="FD792" s="76"/>
      <c r="FE792" s="76"/>
      <c r="FF792" s="76"/>
      <c r="FG792" s="76"/>
      <c r="FH792" s="76"/>
      <c r="FI792" s="76"/>
      <c r="FJ792" s="76"/>
      <c r="FK792" s="76"/>
      <c r="FL792" s="76"/>
      <c r="FM792" s="76"/>
      <c r="FN792" s="76"/>
      <c r="FO792" s="76"/>
      <c r="FP792" s="76"/>
      <c r="FQ792" s="76"/>
      <c r="FR792" s="76"/>
      <c r="FS792" s="76"/>
      <c r="FT792" s="76"/>
      <c r="FU792" s="76"/>
      <c r="FV792" s="76"/>
      <c r="FW792" s="76"/>
      <c r="FX792" s="76"/>
      <c r="FY792" s="76"/>
      <c r="FZ792" s="76"/>
      <c r="GA792" s="76"/>
      <c r="GB792" s="76"/>
      <c r="GC792" s="76"/>
      <c r="GD792" s="76"/>
      <c r="GE792" s="76"/>
      <c r="GF792" s="76"/>
      <c r="GG792" s="76"/>
      <c r="GH792" s="76"/>
      <c r="GI792" s="76"/>
      <c r="GJ792" s="76"/>
      <c r="GK792" s="76"/>
      <c r="GL792" s="76"/>
      <c r="GM792" s="76"/>
      <c r="GN792" s="76"/>
      <c r="GO792" s="76"/>
      <c r="GP792" s="76"/>
      <c r="GQ792" s="76"/>
      <c r="GR792" s="76"/>
      <c r="GS792" s="76"/>
      <c r="GT792" s="76"/>
      <c r="GU792" s="76"/>
      <c r="GV792" s="76"/>
    </row>
    <row r="793" spans="2:204" s="156" customFormat="1" ht="18.75">
      <c r="B793" s="169">
        <v>786</v>
      </c>
      <c r="C793" s="356">
        <v>44409</v>
      </c>
      <c r="D793" s="354" t="s">
        <v>954</v>
      </c>
      <c r="E793" s="354"/>
      <c r="F793" s="406">
        <v>44414</v>
      </c>
      <c r="G793" s="192">
        <v>3</v>
      </c>
      <c r="H793" s="198" t="s">
        <v>31</v>
      </c>
      <c r="I793" s="198" t="s">
        <v>15</v>
      </c>
      <c r="J793" s="199" t="s">
        <v>1485</v>
      </c>
      <c r="K793" s="199" t="s">
        <v>1499</v>
      </c>
      <c r="L793" s="224">
        <v>8.84</v>
      </c>
      <c r="M793" s="224">
        <v>5.84</v>
      </c>
      <c r="N793" s="236">
        <f t="shared" ref="N793:N836" si="44">L793-M793</f>
        <v>3</v>
      </c>
      <c r="O793" s="200">
        <v>44066</v>
      </c>
      <c r="P793" s="201">
        <v>11.6</v>
      </c>
      <c r="Q793" s="337" t="s">
        <v>1282</v>
      </c>
      <c r="R793" s="198" t="s">
        <v>52</v>
      </c>
      <c r="S793" s="198" t="s">
        <v>112</v>
      </c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76"/>
      <c r="AY793" s="76"/>
      <c r="AZ793" s="76"/>
      <c r="BA793" s="76"/>
      <c r="BB793" s="76"/>
      <c r="BC793" s="76"/>
      <c r="BD793" s="76"/>
      <c r="BE793" s="76"/>
      <c r="BF793" s="76"/>
      <c r="BG793" s="76"/>
      <c r="BH793" s="76"/>
      <c r="BI793" s="76"/>
      <c r="BJ793" s="76"/>
      <c r="BK793" s="76"/>
      <c r="BL793" s="76"/>
      <c r="BM793" s="76"/>
      <c r="BN793" s="76"/>
      <c r="BO793" s="76"/>
      <c r="BP793" s="76"/>
      <c r="BQ793" s="76"/>
      <c r="BR793" s="76"/>
      <c r="BS793" s="76"/>
      <c r="BT793" s="76"/>
      <c r="BU793" s="76"/>
      <c r="BV793" s="76"/>
      <c r="BW793" s="76"/>
      <c r="BX793" s="76"/>
      <c r="BY793" s="76"/>
      <c r="BZ793" s="76"/>
      <c r="CA793" s="76"/>
      <c r="CB793" s="76"/>
      <c r="CC793" s="76"/>
      <c r="CD793" s="76"/>
      <c r="CE793" s="76"/>
      <c r="CF793" s="76"/>
      <c r="CG793" s="76"/>
      <c r="CH793" s="76"/>
      <c r="CI793" s="76"/>
      <c r="CJ793" s="76"/>
      <c r="CK793" s="76"/>
      <c r="CL793" s="76"/>
      <c r="CM793" s="76"/>
      <c r="CN793" s="76"/>
      <c r="CO793" s="76"/>
      <c r="CP793" s="76"/>
      <c r="CQ793" s="76"/>
      <c r="CR793" s="76"/>
      <c r="CS793" s="76"/>
      <c r="CT793" s="76"/>
      <c r="CU793" s="76"/>
      <c r="CV793" s="76"/>
      <c r="CW793" s="76"/>
      <c r="CX793" s="76"/>
      <c r="CY793" s="76"/>
      <c r="CZ793" s="76"/>
      <c r="DA793" s="76"/>
      <c r="DB793" s="76"/>
      <c r="DC793" s="76"/>
      <c r="DD793" s="76"/>
      <c r="DE793" s="76"/>
      <c r="DF793" s="76"/>
      <c r="DG793" s="76"/>
      <c r="DH793" s="76"/>
      <c r="DI793" s="76"/>
      <c r="DJ793" s="76"/>
      <c r="DK793" s="76"/>
      <c r="DL793" s="76"/>
      <c r="DM793" s="76"/>
      <c r="DN793" s="76"/>
      <c r="DO793" s="76"/>
      <c r="DP793" s="76"/>
      <c r="DQ793" s="76"/>
      <c r="DR793" s="76"/>
      <c r="DS793" s="76"/>
      <c r="DT793" s="76"/>
      <c r="DU793" s="76"/>
      <c r="DV793" s="76"/>
      <c r="DW793" s="76"/>
      <c r="DX793" s="76"/>
      <c r="DY793" s="76"/>
      <c r="DZ793" s="76"/>
      <c r="EA793" s="76"/>
      <c r="EB793" s="76"/>
      <c r="EC793" s="76"/>
      <c r="ED793" s="76"/>
      <c r="EE793" s="76"/>
      <c r="EF793" s="76"/>
      <c r="EG793" s="76"/>
      <c r="EH793" s="76"/>
      <c r="EI793" s="76"/>
      <c r="EJ793" s="76"/>
      <c r="EK793" s="76"/>
      <c r="EL793" s="76"/>
      <c r="EM793" s="76"/>
      <c r="EN793" s="76"/>
      <c r="EO793" s="76"/>
      <c r="EP793" s="76"/>
      <c r="EQ793" s="76"/>
      <c r="ER793" s="76"/>
      <c r="ES793" s="76"/>
      <c r="ET793" s="76"/>
      <c r="EU793" s="76"/>
      <c r="EV793" s="76"/>
      <c r="EW793" s="76"/>
      <c r="EX793" s="76"/>
      <c r="EY793" s="76"/>
      <c r="EZ793" s="76"/>
      <c r="FA793" s="76"/>
      <c r="FB793" s="76"/>
      <c r="FC793" s="76"/>
      <c r="FD793" s="76"/>
      <c r="FE793" s="76"/>
      <c r="FF793" s="76"/>
      <c r="FG793" s="76"/>
      <c r="FH793" s="76"/>
      <c r="FI793" s="76"/>
      <c r="FJ793" s="76"/>
      <c r="FK793" s="76"/>
      <c r="FL793" s="76"/>
      <c r="FM793" s="76"/>
      <c r="FN793" s="76"/>
      <c r="FO793" s="76"/>
      <c r="FP793" s="76"/>
      <c r="FQ793" s="76"/>
      <c r="FR793" s="76"/>
      <c r="FS793" s="76"/>
      <c r="FT793" s="76"/>
      <c r="FU793" s="76"/>
      <c r="FV793" s="76"/>
      <c r="FW793" s="76"/>
      <c r="FX793" s="76"/>
      <c r="FY793" s="76"/>
      <c r="FZ793" s="76"/>
      <c r="GA793" s="76"/>
      <c r="GB793" s="76"/>
      <c r="GC793" s="76"/>
      <c r="GD793" s="76"/>
      <c r="GE793" s="76"/>
      <c r="GF793" s="76"/>
      <c r="GG793" s="76"/>
      <c r="GH793" s="76"/>
      <c r="GI793" s="76"/>
      <c r="GJ793" s="76"/>
      <c r="GK793" s="76"/>
      <c r="GL793" s="76"/>
      <c r="GM793" s="76"/>
      <c r="GN793" s="76"/>
      <c r="GO793" s="76"/>
      <c r="GP793" s="76"/>
      <c r="GQ793" s="76"/>
      <c r="GR793" s="76"/>
      <c r="GS793" s="76"/>
      <c r="GT793" s="76"/>
      <c r="GU793" s="76"/>
      <c r="GV793" s="76"/>
    </row>
    <row r="794" spans="2:204" s="156" customFormat="1" ht="18.75">
      <c r="B794" s="169">
        <v>787</v>
      </c>
      <c r="C794" s="356">
        <v>44409</v>
      </c>
      <c r="D794" s="354" t="s">
        <v>954</v>
      </c>
      <c r="E794" s="354"/>
      <c r="F794" s="406">
        <v>44414</v>
      </c>
      <c r="G794" s="192">
        <v>3</v>
      </c>
      <c r="H794" s="198" t="s">
        <v>31</v>
      </c>
      <c r="I794" s="198" t="s">
        <v>15</v>
      </c>
      <c r="J794" s="199" t="s">
        <v>1485</v>
      </c>
      <c r="K794" s="199" t="s">
        <v>1500</v>
      </c>
      <c r="L794" s="224">
        <v>10.15</v>
      </c>
      <c r="M794" s="224">
        <v>10.15</v>
      </c>
      <c r="N794" s="236">
        <f t="shared" si="44"/>
        <v>0</v>
      </c>
      <c r="O794" s="200">
        <v>44067</v>
      </c>
      <c r="P794" s="201">
        <v>11.566666666666666</v>
      </c>
      <c r="Q794" s="337" t="s">
        <v>1282</v>
      </c>
      <c r="R794" s="198" t="s">
        <v>52</v>
      </c>
      <c r="S794" s="198" t="s">
        <v>112</v>
      </c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76"/>
      <c r="AY794" s="76"/>
      <c r="AZ794" s="76"/>
      <c r="BA794" s="76"/>
      <c r="BB794" s="76"/>
      <c r="BC794" s="76"/>
      <c r="BD794" s="76"/>
      <c r="BE794" s="76"/>
      <c r="BF794" s="76"/>
      <c r="BG794" s="76"/>
      <c r="BH794" s="76"/>
      <c r="BI794" s="76"/>
      <c r="BJ794" s="76"/>
      <c r="BK794" s="76"/>
      <c r="BL794" s="76"/>
      <c r="BM794" s="76"/>
      <c r="BN794" s="76"/>
      <c r="BO794" s="76"/>
      <c r="BP794" s="76"/>
      <c r="BQ794" s="76"/>
      <c r="BR794" s="76"/>
      <c r="BS794" s="76"/>
      <c r="BT794" s="76"/>
      <c r="BU794" s="76"/>
      <c r="BV794" s="76"/>
      <c r="BW794" s="76"/>
      <c r="BX794" s="76"/>
      <c r="BY794" s="76"/>
      <c r="BZ794" s="76"/>
      <c r="CA794" s="76"/>
      <c r="CB794" s="76"/>
      <c r="CC794" s="76"/>
      <c r="CD794" s="76"/>
      <c r="CE794" s="76"/>
      <c r="CF794" s="76"/>
      <c r="CG794" s="76"/>
      <c r="CH794" s="76"/>
      <c r="CI794" s="76"/>
      <c r="CJ794" s="76"/>
      <c r="CK794" s="76"/>
      <c r="CL794" s="76"/>
      <c r="CM794" s="76"/>
      <c r="CN794" s="76"/>
      <c r="CO794" s="76"/>
      <c r="CP794" s="76"/>
      <c r="CQ794" s="76"/>
      <c r="CR794" s="76"/>
      <c r="CS794" s="76"/>
      <c r="CT794" s="76"/>
      <c r="CU794" s="76"/>
      <c r="CV794" s="76"/>
      <c r="CW794" s="76"/>
      <c r="CX794" s="76"/>
      <c r="CY794" s="76"/>
      <c r="CZ794" s="76"/>
      <c r="DA794" s="76"/>
      <c r="DB794" s="76"/>
      <c r="DC794" s="76"/>
      <c r="DD794" s="76"/>
      <c r="DE794" s="76"/>
      <c r="DF794" s="76"/>
      <c r="DG794" s="76"/>
      <c r="DH794" s="76"/>
      <c r="DI794" s="76"/>
      <c r="DJ794" s="76"/>
      <c r="DK794" s="76"/>
      <c r="DL794" s="76"/>
      <c r="DM794" s="76"/>
      <c r="DN794" s="76"/>
      <c r="DO794" s="76"/>
      <c r="DP794" s="76"/>
      <c r="DQ794" s="76"/>
      <c r="DR794" s="76"/>
      <c r="DS794" s="76"/>
      <c r="DT794" s="76"/>
      <c r="DU794" s="76"/>
      <c r="DV794" s="76"/>
      <c r="DW794" s="76"/>
      <c r="DX794" s="76"/>
      <c r="DY794" s="76"/>
      <c r="DZ794" s="76"/>
      <c r="EA794" s="76"/>
      <c r="EB794" s="76"/>
      <c r="EC794" s="76"/>
      <c r="ED794" s="76"/>
      <c r="EE794" s="76"/>
      <c r="EF794" s="76"/>
      <c r="EG794" s="76"/>
      <c r="EH794" s="76"/>
      <c r="EI794" s="76"/>
      <c r="EJ794" s="76"/>
      <c r="EK794" s="76"/>
      <c r="EL794" s="76"/>
      <c r="EM794" s="76"/>
      <c r="EN794" s="76"/>
      <c r="EO794" s="76"/>
      <c r="EP794" s="76"/>
      <c r="EQ794" s="76"/>
      <c r="ER794" s="76"/>
      <c r="ES794" s="76"/>
      <c r="ET794" s="76"/>
      <c r="EU794" s="76"/>
      <c r="EV794" s="76"/>
      <c r="EW794" s="76"/>
      <c r="EX794" s="76"/>
      <c r="EY794" s="76"/>
      <c r="EZ794" s="76"/>
      <c r="FA794" s="76"/>
      <c r="FB794" s="76"/>
      <c r="FC794" s="76"/>
      <c r="FD794" s="76"/>
      <c r="FE794" s="76"/>
      <c r="FF794" s="76"/>
      <c r="FG794" s="76"/>
      <c r="FH794" s="76"/>
      <c r="FI794" s="76"/>
      <c r="FJ794" s="76"/>
      <c r="FK794" s="76"/>
      <c r="FL794" s="76"/>
      <c r="FM794" s="76"/>
      <c r="FN794" s="76"/>
      <c r="FO794" s="76"/>
      <c r="FP794" s="76"/>
      <c r="FQ794" s="76"/>
      <c r="FR794" s="76"/>
      <c r="FS794" s="76"/>
      <c r="FT794" s="76"/>
      <c r="FU794" s="76"/>
      <c r="FV794" s="76"/>
      <c r="FW794" s="76"/>
      <c r="FX794" s="76"/>
      <c r="FY794" s="76"/>
      <c r="FZ794" s="76"/>
      <c r="GA794" s="76"/>
      <c r="GB794" s="76"/>
      <c r="GC794" s="76"/>
      <c r="GD794" s="76"/>
      <c r="GE794" s="76"/>
      <c r="GF794" s="76"/>
      <c r="GG794" s="76"/>
      <c r="GH794" s="76"/>
      <c r="GI794" s="76"/>
      <c r="GJ794" s="76"/>
      <c r="GK794" s="76"/>
      <c r="GL794" s="76"/>
      <c r="GM794" s="76"/>
      <c r="GN794" s="76"/>
      <c r="GO794" s="76"/>
      <c r="GP794" s="76"/>
      <c r="GQ794" s="76"/>
      <c r="GR794" s="76"/>
      <c r="GS794" s="76"/>
      <c r="GT794" s="76"/>
      <c r="GU794" s="76"/>
      <c r="GV794" s="76"/>
    </row>
    <row r="795" spans="2:204" s="156" customFormat="1" ht="18.75">
      <c r="B795" s="169">
        <v>788</v>
      </c>
      <c r="C795" s="356">
        <v>44409</v>
      </c>
      <c r="D795" s="354" t="s">
        <v>954</v>
      </c>
      <c r="E795" s="354"/>
      <c r="F795" s="406">
        <v>44414</v>
      </c>
      <c r="G795" s="192">
        <v>3</v>
      </c>
      <c r="H795" s="198" t="s">
        <v>31</v>
      </c>
      <c r="I795" s="198" t="s">
        <v>15</v>
      </c>
      <c r="J795" s="199" t="s">
        <v>1485</v>
      </c>
      <c r="K795" s="199" t="s">
        <v>1501</v>
      </c>
      <c r="L795" s="224">
        <v>5.29</v>
      </c>
      <c r="M795" s="224">
        <v>5</v>
      </c>
      <c r="N795" s="236">
        <f t="shared" si="44"/>
        <v>0.29000000000000004</v>
      </c>
      <c r="O795" s="200">
        <v>44069</v>
      </c>
      <c r="P795" s="201">
        <v>11.5</v>
      </c>
      <c r="Q795" s="337" t="s">
        <v>1282</v>
      </c>
      <c r="R795" s="198" t="s">
        <v>52</v>
      </c>
      <c r="S795" s="198" t="s">
        <v>112</v>
      </c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76"/>
      <c r="AY795" s="76"/>
      <c r="AZ795" s="76"/>
      <c r="BA795" s="76"/>
      <c r="BB795" s="76"/>
      <c r="BC795" s="76"/>
      <c r="BD795" s="76"/>
      <c r="BE795" s="76"/>
      <c r="BF795" s="76"/>
      <c r="BG795" s="76"/>
      <c r="BH795" s="76"/>
      <c r="BI795" s="76"/>
      <c r="BJ795" s="76"/>
      <c r="BK795" s="76"/>
      <c r="BL795" s="76"/>
      <c r="BM795" s="76"/>
      <c r="BN795" s="76"/>
      <c r="BO795" s="76"/>
      <c r="BP795" s="76"/>
      <c r="BQ795" s="76"/>
      <c r="BR795" s="76"/>
      <c r="BS795" s="76"/>
      <c r="BT795" s="76"/>
      <c r="BU795" s="76"/>
      <c r="BV795" s="76"/>
      <c r="BW795" s="76"/>
      <c r="BX795" s="76"/>
      <c r="BY795" s="76"/>
      <c r="BZ795" s="76"/>
      <c r="CA795" s="76"/>
      <c r="CB795" s="76"/>
      <c r="CC795" s="76"/>
      <c r="CD795" s="76"/>
      <c r="CE795" s="76"/>
      <c r="CF795" s="76"/>
      <c r="CG795" s="76"/>
      <c r="CH795" s="76"/>
      <c r="CI795" s="76"/>
      <c r="CJ795" s="76"/>
      <c r="CK795" s="76"/>
      <c r="CL795" s="76"/>
      <c r="CM795" s="76"/>
      <c r="CN795" s="76"/>
      <c r="CO795" s="76"/>
      <c r="CP795" s="76"/>
      <c r="CQ795" s="76"/>
      <c r="CR795" s="76"/>
      <c r="CS795" s="76"/>
      <c r="CT795" s="76"/>
      <c r="CU795" s="76"/>
      <c r="CV795" s="76"/>
      <c r="CW795" s="76"/>
      <c r="CX795" s="76"/>
      <c r="CY795" s="76"/>
      <c r="CZ795" s="76"/>
      <c r="DA795" s="76"/>
      <c r="DB795" s="76"/>
      <c r="DC795" s="76"/>
      <c r="DD795" s="76"/>
      <c r="DE795" s="76"/>
      <c r="DF795" s="76"/>
      <c r="DG795" s="76"/>
      <c r="DH795" s="76"/>
      <c r="DI795" s="76"/>
      <c r="DJ795" s="76"/>
      <c r="DK795" s="76"/>
      <c r="DL795" s="76"/>
      <c r="DM795" s="76"/>
      <c r="DN795" s="76"/>
      <c r="DO795" s="76"/>
      <c r="DP795" s="76"/>
      <c r="DQ795" s="76"/>
      <c r="DR795" s="76"/>
      <c r="DS795" s="76"/>
      <c r="DT795" s="76"/>
      <c r="DU795" s="76"/>
      <c r="DV795" s="76"/>
      <c r="DW795" s="76"/>
      <c r="DX795" s="76"/>
      <c r="DY795" s="76"/>
      <c r="DZ795" s="76"/>
      <c r="EA795" s="76"/>
      <c r="EB795" s="76"/>
      <c r="EC795" s="76"/>
      <c r="ED795" s="76"/>
      <c r="EE795" s="76"/>
      <c r="EF795" s="76"/>
      <c r="EG795" s="76"/>
      <c r="EH795" s="76"/>
      <c r="EI795" s="76"/>
      <c r="EJ795" s="76"/>
      <c r="EK795" s="76"/>
      <c r="EL795" s="76"/>
      <c r="EM795" s="76"/>
      <c r="EN795" s="76"/>
      <c r="EO795" s="76"/>
      <c r="EP795" s="76"/>
      <c r="EQ795" s="76"/>
      <c r="ER795" s="76"/>
      <c r="ES795" s="76"/>
      <c r="ET795" s="76"/>
      <c r="EU795" s="76"/>
      <c r="EV795" s="76"/>
      <c r="EW795" s="76"/>
      <c r="EX795" s="76"/>
      <c r="EY795" s="76"/>
      <c r="EZ795" s="76"/>
      <c r="FA795" s="76"/>
      <c r="FB795" s="76"/>
      <c r="FC795" s="76"/>
      <c r="FD795" s="76"/>
      <c r="FE795" s="76"/>
      <c r="FF795" s="76"/>
      <c r="FG795" s="76"/>
      <c r="FH795" s="76"/>
      <c r="FI795" s="76"/>
      <c r="FJ795" s="76"/>
      <c r="FK795" s="76"/>
      <c r="FL795" s="76"/>
      <c r="FM795" s="76"/>
      <c r="FN795" s="76"/>
      <c r="FO795" s="76"/>
      <c r="FP795" s="76"/>
      <c r="FQ795" s="76"/>
      <c r="FR795" s="76"/>
      <c r="FS795" s="76"/>
      <c r="FT795" s="76"/>
      <c r="FU795" s="76"/>
      <c r="FV795" s="76"/>
      <c r="FW795" s="76"/>
      <c r="FX795" s="76"/>
      <c r="FY795" s="76"/>
      <c r="FZ795" s="76"/>
      <c r="GA795" s="76"/>
      <c r="GB795" s="76"/>
      <c r="GC795" s="76"/>
      <c r="GD795" s="76"/>
      <c r="GE795" s="76"/>
      <c r="GF795" s="76"/>
      <c r="GG795" s="76"/>
      <c r="GH795" s="76"/>
      <c r="GI795" s="76"/>
      <c r="GJ795" s="76"/>
      <c r="GK795" s="76"/>
      <c r="GL795" s="76"/>
      <c r="GM795" s="76"/>
      <c r="GN795" s="76"/>
      <c r="GO795" s="76"/>
      <c r="GP795" s="76"/>
      <c r="GQ795" s="76"/>
      <c r="GR795" s="76"/>
      <c r="GS795" s="76"/>
      <c r="GT795" s="76"/>
      <c r="GU795" s="76"/>
      <c r="GV795" s="76"/>
    </row>
    <row r="796" spans="2:204" s="156" customFormat="1" ht="18.75">
      <c r="B796" s="169">
        <v>789</v>
      </c>
      <c r="C796" s="356">
        <v>44409</v>
      </c>
      <c r="D796" s="354" t="s">
        <v>954</v>
      </c>
      <c r="E796" s="354"/>
      <c r="F796" s="406">
        <v>44414</v>
      </c>
      <c r="G796" s="192">
        <v>3</v>
      </c>
      <c r="H796" s="198" t="s">
        <v>31</v>
      </c>
      <c r="I796" s="198" t="s">
        <v>15</v>
      </c>
      <c r="J796" s="199" t="s">
        <v>1485</v>
      </c>
      <c r="K796" s="199" t="s">
        <v>1502</v>
      </c>
      <c r="L796" s="224">
        <v>4.87</v>
      </c>
      <c r="M796" s="224">
        <v>4</v>
      </c>
      <c r="N796" s="236">
        <f t="shared" si="44"/>
        <v>0.87000000000000011</v>
      </c>
      <c r="O796" s="200">
        <v>44070</v>
      </c>
      <c r="P796" s="201">
        <v>11.466666666666667</v>
      </c>
      <c r="Q796" s="337" t="s">
        <v>1282</v>
      </c>
      <c r="R796" s="198" t="s">
        <v>52</v>
      </c>
      <c r="S796" s="198" t="s">
        <v>112</v>
      </c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  <c r="AR796" s="76"/>
      <c r="AS796" s="76"/>
      <c r="AT796" s="76"/>
      <c r="AU796" s="76"/>
      <c r="AV796" s="76"/>
      <c r="AW796" s="76"/>
      <c r="AX796" s="76"/>
      <c r="AY796" s="76"/>
      <c r="AZ796" s="76"/>
      <c r="BA796" s="76"/>
      <c r="BB796" s="76"/>
      <c r="BC796" s="76"/>
      <c r="BD796" s="76"/>
      <c r="BE796" s="76"/>
      <c r="BF796" s="76"/>
      <c r="BG796" s="76"/>
      <c r="BH796" s="76"/>
      <c r="BI796" s="76"/>
      <c r="BJ796" s="76"/>
      <c r="BK796" s="76"/>
      <c r="BL796" s="76"/>
      <c r="BM796" s="76"/>
      <c r="BN796" s="76"/>
      <c r="BO796" s="76"/>
      <c r="BP796" s="76"/>
      <c r="BQ796" s="76"/>
      <c r="BR796" s="76"/>
      <c r="BS796" s="76"/>
      <c r="BT796" s="76"/>
      <c r="BU796" s="76"/>
      <c r="BV796" s="76"/>
      <c r="BW796" s="76"/>
      <c r="BX796" s="76"/>
      <c r="BY796" s="76"/>
      <c r="BZ796" s="76"/>
      <c r="CA796" s="76"/>
      <c r="CB796" s="76"/>
      <c r="CC796" s="76"/>
      <c r="CD796" s="76"/>
      <c r="CE796" s="76"/>
      <c r="CF796" s="76"/>
      <c r="CG796" s="76"/>
      <c r="CH796" s="76"/>
      <c r="CI796" s="76"/>
      <c r="CJ796" s="76"/>
      <c r="CK796" s="76"/>
      <c r="CL796" s="76"/>
      <c r="CM796" s="76"/>
      <c r="CN796" s="76"/>
      <c r="CO796" s="76"/>
      <c r="CP796" s="76"/>
      <c r="CQ796" s="76"/>
      <c r="CR796" s="76"/>
      <c r="CS796" s="76"/>
      <c r="CT796" s="76"/>
      <c r="CU796" s="76"/>
      <c r="CV796" s="76"/>
      <c r="CW796" s="76"/>
      <c r="CX796" s="76"/>
      <c r="CY796" s="76"/>
      <c r="CZ796" s="76"/>
      <c r="DA796" s="76"/>
      <c r="DB796" s="76"/>
      <c r="DC796" s="76"/>
      <c r="DD796" s="76"/>
      <c r="DE796" s="76"/>
      <c r="DF796" s="76"/>
      <c r="DG796" s="76"/>
      <c r="DH796" s="76"/>
      <c r="DI796" s="76"/>
      <c r="DJ796" s="76"/>
      <c r="DK796" s="76"/>
      <c r="DL796" s="76"/>
      <c r="DM796" s="76"/>
      <c r="DN796" s="76"/>
      <c r="DO796" s="76"/>
      <c r="DP796" s="76"/>
      <c r="DQ796" s="76"/>
      <c r="DR796" s="76"/>
      <c r="DS796" s="76"/>
      <c r="DT796" s="76"/>
      <c r="DU796" s="76"/>
      <c r="DV796" s="76"/>
      <c r="DW796" s="76"/>
      <c r="DX796" s="76"/>
      <c r="DY796" s="76"/>
      <c r="DZ796" s="76"/>
      <c r="EA796" s="76"/>
      <c r="EB796" s="76"/>
      <c r="EC796" s="76"/>
      <c r="ED796" s="76"/>
      <c r="EE796" s="76"/>
      <c r="EF796" s="76"/>
      <c r="EG796" s="76"/>
      <c r="EH796" s="76"/>
      <c r="EI796" s="76"/>
      <c r="EJ796" s="76"/>
      <c r="EK796" s="76"/>
      <c r="EL796" s="76"/>
      <c r="EM796" s="76"/>
      <c r="EN796" s="76"/>
      <c r="EO796" s="76"/>
      <c r="EP796" s="76"/>
      <c r="EQ796" s="76"/>
      <c r="ER796" s="76"/>
      <c r="ES796" s="76"/>
      <c r="ET796" s="76"/>
      <c r="EU796" s="76"/>
      <c r="EV796" s="76"/>
      <c r="EW796" s="76"/>
      <c r="EX796" s="76"/>
      <c r="EY796" s="76"/>
      <c r="EZ796" s="76"/>
      <c r="FA796" s="76"/>
      <c r="FB796" s="76"/>
      <c r="FC796" s="76"/>
      <c r="FD796" s="76"/>
      <c r="FE796" s="76"/>
      <c r="FF796" s="76"/>
      <c r="FG796" s="76"/>
      <c r="FH796" s="76"/>
      <c r="FI796" s="76"/>
      <c r="FJ796" s="76"/>
      <c r="FK796" s="76"/>
      <c r="FL796" s="76"/>
      <c r="FM796" s="76"/>
      <c r="FN796" s="76"/>
      <c r="FO796" s="76"/>
      <c r="FP796" s="76"/>
      <c r="FQ796" s="76"/>
      <c r="FR796" s="76"/>
      <c r="FS796" s="76"/>
      <c r="FT796" s="76"/>
      <c r="FU796" s="76"/>
      <c r="FV796" s="76"/>
      <c r="FW796" s="76"/>
      <c r="FX796" s="76"/>
      <c r="FY796" s="76"/>
      <c r="FZ796" s="76"/>
      <c r="GA796" s="76"/>
      <c r="GB796" s="76"/>
      <c r="GC796" s="76"/>
      <c r="GD796" s="76"/>
      <c r="GE796" s="76"/>
      <c r="GF796" s="76"/>
      <c r="GG796" s="76"/>
      <c r="GH796" s="76"/>
      <c r="GI796" s="76"/>
      <c r="GJ796" s="76"/>
      <c r="GK796" s="76"/>
      <c r="GL796" s="76"/>
      <c r="GM796" s="76"/>
      <c r="GN796" s="76"/>
      <c r="GO796" s="76"/>
      <c r="GP796" s="76"/>
      <c r="GQ796" s="76"/>
      <c r="GR796" s="76"/>
      <c r="GS796" s="76"/>
      <c r="GT796" s="76"/>
      <c r="GU796" s="76"/>
      <c r="GV796" s="76"/>
    </row>
    <row r="797" spans="2:204" s="156" customFormat="1" ht="18.75">
      <c r="B797" s="169">
        <v>790</v>
      </c>
      <c r="C797" s="356">
        <v>44409</v>
      </c>
      <c r="D797" s="354" t="s">
        <v>955</v>
      </c>
      <c r="E797" s="354"/>
      <c r="F797" s="406">
        <v>44415</v>
      </c>
      <c r="G797" s="199">
        <v>2</v>
      </c>
      <c r="H797" s="198" t="s">
        <v>599</v>
      </c>
      <c r="I797" s="208" t="s">
        <v>451</v>
      </c>
      <c r="J797" s="199" t="s">
        <v>1503</v>
      </c>
      <c r="K797" s="199" t="s">
        <v>1504</v>
      </c>
      <c r="L797" s="224">
        <v>5.63</v>
      </c>
      <c r="M797" s="224">
        <v>1</v>
      </c>
      <c r="N797" s="236">
        <f t="shared" si="44"/>
        <v>4.63</v>
      </c>
      <c r="O797" s="200">
        <v>44119</v>
      </c>
      <c r="P797" s="201">
        <v>9.8666666666666671</v>
      </c>
      <c r="Q797" s="337" t="s">
        <v>1282</v>
      </c>
      <c r="R797" s="198" t="s">
        <v>52</v>
      </c>
      <c r="S797" s="198" t="s">
        <v>747</v>
      </c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76"/>
      <c r="AY797" s="76"/>
      <c r="AZ797" s="76"/>
      <c r="BA797" s="76"/>
      <c r="BB797" s="76"/>
      <c r="BC797" s="76"/>
      <c r="BD797" s="76"/>
      <c r="BE797" s="76"/>
      <c r="BF797" s="76"/>
      <c r="BG797" s="76"/>
      <c r="BH797" s="76"/>
      <c r="BI797" s="76"/>
      <c r="BJ797" s="76"/>
      <c r="BK797" s="76"/>
      <c r="BL797" s="76"/>
      <c r="BM797" s="76"/>
      <c r="BN797" s="76"/>
      <c r="BO797" s="76"/>
      <c r="BP797" s="76"/>
      <c r="BQ797" s="76"/>
      <c r="BR797" s="76"/>
      <c r="BS797" s="76"/>
      <c r="BT797" s="76"/>
      <c r="BU797" s="76"/>
      <c r="BV797" s="76"/>
      <c r="BW797" s="76"/>
      <c r="BX797" s="76"/>
      <c r="BY797" s="76"/>
      <c r="BZ797" s="76"/>
      <c r="CA797" s="76"/>
      <c r="CB797" s="76"/>
      <c r="CC797" s="76"/>
      <c r="CD797" s="76"/>
      <c r="CE797" s="76"/>
      <c r="CF797" s="76"/>
      <c r="CG797" s="76"/>
      <c r="CH797" s="76"/>
      <c r="CI797" s="76"/>
      <c r="CJ797" s="76"/>
      <c r="CK797" s="76"/>
      <c r="CL797" s="76"/>
      <c r="CM797" s="76"/>
      <c r="CN797" s="76"/>
      <c r="CO797" s="76"/>
      <c r="CP797" s="76"/>
      <c r="CQ797" s="76"/>
      <c r="CR797" s="76"/>
      <c r="CS797" s="76"/>
      <c r="CT797" s="76"/>
      <c r="CU797" s="76"/>
      <c r="CV797" s="76"/>
      <c r="CW797" s="76"/>
      <c r="CX797" s="76"/>
      <c r="CY797" s="76"/>
      <c r="CZ797" s="76"/>
      <c r="DA797" s="76"/>
      <c r="DB797" s="76"/>
      <c r="DC797" s="76"/>
      <c r="DD797" s="76"/>
      <c r="DE797" s="76"/>
      <c r="DF797" s="76"/>
      <c r="DG797" s="76"/>
      <c r="DH797" s="76"/>
      <c r="DI797" s="76"/>
      <c r="DJ797" s="76"/>
      <c r="DK797" s="76"/>
      <c r="DL797" s="76"/>
      <c r="DM797" s="76"/>
      <c r="DN797" s="76"/>
      <c r="DO797" s="76"/>
      <c r="DP797" s="76"/>
      <c r="DQ797" s="76"/>
      <c r="DR797" s="76"/>
      <c r="DS797" s="76"/>
      <c r="DT797" s="76"/>
      <c r="DU797" s="76"/>
      <c r="DV797" s="76"/>
      <c r="DW797" s="76"/>
      <c r="DX797" s="76"/>
      <c r="DY797" s="76"/>
      <c r="DZ797" s="76"/>
      <c r="EA797" s="76"/>
      <c r="EB797" s="76"/>
      <c r="EC797" s="76"/>
      <c r="ED797" s="76"/>
      <c r="EE797" s="76"/>
      <c r="EF797" s="76"/>
      <c r="EG797" s="76"/>
      <c r="EH797" s="76"/>
      <c r="EI797" s="76"/>
      <c r="EJ797" s="76"/>
      <c r="EK797" s="76"/>
      <c r="EL797" s="76"/>
      <c r="EM797" s="76"/>
      <c r="EN797" s="76"/>
      <c r="EO797" s="76"/>
      <c r="EP797" s="76"/>
      <c r="EQ797" s="76"/>
      <c r="ER797" s="76"/>
      <c r="ES797" s="76"/>
      <c r="ET797" s="76"/>
      <c r="EU797" s="76"/>
      <c r="EV797" s="76"/>
      <c r="EW797" s="76"/>
      <c r="EX797" s="76"/>
      <c r="EY797" s="76"/>
      <c r="EZ797" s="76"/>
      <c r="FA797" s="76"/>
      <c r="FB797" s="76"/>
      <c r="FC797" s="76"/>
      <c r="FD797" s="76"/>
      <c r="FE797" s="76"/>
      <c r="FF797" s="76"/>
      <c r="FG797" s="76"/>
      <c r="FH797" s="76"/>
      <c r="FI797" s="76"/>
      <c r="FJ797" s="76"/>
      <c r="FK797" s="76"/>
      <c r="FL797" s="76"/>
      <c r="FM797" s="76"/>
      <c r="FN797" s="76"/>
      <c r="FO797" s="76"/>
      <c r="FP797" s="76"/>
      <c r="FQ797" s="76"/>
      <c r="FR797" s="76"/>
      <c r="FS797" s="76"/>
      <c r="FT797" s="76"/>
      <c r="FU797" s="76"/>
      <c r="FV797" s="76"/>
      <c r="FW797" s="76"/>
      <c r="FX797" s="76"/>
      <c r="FY797" s="76"/>
      <c r="FZ797" s="76"/>
      <c r="GA797" s="76"/>
      <c r="GB797" s="76"/>
      <c r="GC797" s="76"/>
      <c r="GD797" s="76"/>
      <c r="GE797" s="76"/>
      <c r="GF797" s="76"/>
      <c r="GG797" s="76"/>
      <c r="GH797" s="76"/>
      <c r="GI797" s="76"/>
      <c r="GJ797" s="76"/>
      <c r="GK797" s="76"/>
      <c r="GL797" s="76"/>
      <c r="GM797" s="76"/>
      <c r="GN797" s="76"/>
      <c r="GO797" s="76"/>
      <c r="GP797" s="76"/>
      <c r="GQ797" s="76"/>
      <c r="GR797" s="76"/>
      <c r="GS797" s="76"/>
      <c r="GT797" s="76"/>
      <c r="GU797" s="76"/>
      <c r="GV797" s="76"/>
    </row>
    <row r="798" spans="2:204" s="156" customFormat="1" ht="18.75">
      <c r="B798" s="169">
        <v>791</v>
      </c>
      <c r="C798" s="356">
        <v>44409</v>
      </c>
      <c r="D798" s="354" t="s">
        <v>955</v>
      </c>
      <c r="E798" s="354"/>
      <c r="F798" s="406">
        <v>44415</v>
      </c>
      <c r="G798" s="199">
        <v>2</v>
      </c>
      <c r="H798" s="198" t="s">
        <v>451</v>
      </c>
      <c r="I798" s="198" t="s">
        <v>1468</v>
      </c>
      <c r="J798" s="199" t="s">
        <v>1503</v>
      </c>
      <c r="K798" s="199" t="s">
        <v>1505</v>
      </c>
      <c r="L798" s="224">
        <v>3.58</v>
      </c>
      <c r="M798" s="224">
        <v>0.3</v>
      </c>
      <c r="N798" s="236">
        <f t="shared" si="44"/>
        <v>3.2800000000000002</v>
      </c>
      <c r="O798" s="200">
        <v>44230</v>
      </c>
      <c r="P798" s="201">
        <v>6.166666666666667</v>
      </c>
      <c r="Q798" s="337" t="s">
        <v>1282</v>
      </c>
      <c r="R798" s="198" t="s">
        <v>20</v>
      </c>
      <c r="S798" s="198" t="s">
        <v>109</v>
      </c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76"/>
      <c r="AY798" s="76"/>
      <c r="AZ798" s="76"/>
      <c r="BA798" s="76"/>
      <c r="BB798" s="76"/>
      <c r="BC798" s="76"/>
      <c r="BD798" s="76"/>
      <c r="BE798" s="76"/>
      <c r="BF798" s="76"/>
      <c r="BG798" s="76"/>
      <c r="BH798" s="76"/>
      <c r="BI798" s="76"/>
      <c r="BJ798" s="76"/>
      <c r="BK798" s="76"/>
      <c r="BL798" s="76"/>
      <c r="BM798" s="76"/>
      <c r="BN798" s="76"/>
      <c r="BO798" s="76"/>
      <c r="BP798" s="76"/>
      <c r="BQ798" s="76"/>
      <c r="BR798" s="76"/>
      <c r="BS798" s="76"/>
      <c r="BT798" s="76"/>
      <c r="BU798" s="76"/>
      <c r="BV798" s="76"/>
      <c r="BW798" s="76"/>
      <c r="BX798" s="76"/>
      <c r="BY798" s="76"/>
      <c r="BZ798" s="76"/>
      <c r="CA798" s="76"/>
      <c r="CB798" s="76"/>
      <c r="CC798" s="76"/>
      <c r="CD798" s="76"/>
      <c r="CE798" s="76"/>
      <c r="CF798" s="76"/>
      <c r="CG798" s="76"/>
      <c r="CH798" s="76"/>
      <c r="CI798" s="76"/>
      <c r="CJ798" s="76"/>
      <c r="CK798" s="76"/>
      <c r="CL798" s="76"/>
      <c r="CM798" s="76"/>
      <c r="CN798" s="76"/>
      <c r="CO798" s="76"/>
      <c r="CP798" s="76"/>
      <c r="CQ798" s="76"/>
      <c r="CR798" s="76"/>
      <c r="CS798" s="76"/>
      <c r="CT798" s="76"/>
      <c r="CU798" s="76"/>
      <c r="CV798" s="76"/>
      <c r="CW798" s="76"/>
      <c r="CX798" s="76"/>
      <c r="CY798" s="76"/>
      <c r="CZ798" s="76"/>
      <c r="DA798" s="76"/>
      <c r="DB798" s="76"/>
      <c r="DC798" s="76"/>
      <c r="DD798" s="76"/>
      <c r="DE798" s="76"/>
      <c r="DF798" s="76"/>
      <c r="DG798" s="76"/>
      <c r="DH798" s="76"/>
      <c r="DI798" s="76"/>
      <c r="DJ798" s="76"/>
      <c r="DK798" s="76"/>
      <c r="DL798" s="76"/>
      <c r="DM798" s="76"/>
      <c r="DN798" s="76"/>
      <c r="DO798" s="76"/>
      <c r="DP798" s="76"/>
      <c r="DQ798" s="76"/>
      <c r="DR798" s="76"/>
      <c r="DS798" s="76"/>
      <c r="DT798" s="76"/>
      <c r="DU798" s="76"/>
      <c r="DV798" s="76"/>
      <c r="DW798" s="76"/>
      <c r="DX798" s="76"/>
      <c r="DY798" s="76"/>
      <c r="DZ798" s="76"/>
      <c r="EA798" s="76"/>
      <c r="EB798" s="76"/>
      <c r="EC798" s="76"/>
      <c r="ED798" s="76"/>
      <c r="EE798" s="76"/>
      <c r="EF798" s="76"/>
      <c r="EG798" s="76"/>
      <c r="EH798" s="76"/>
      <c r="EI798" s="76"/>
      <c r="EJ798" s="76"/>
      <c r="EK798" s="76"/>
      <c r="EL798" s="76"/>
      <c r="EM798" s="76"/>
      <c r="EN798" s="76"/>
      <c r="EO798" s="76"/>
      <c r="EP798" s="76"/>
      <c r="EQ798" s="76"/>
      <c r="ER798" s="76"/>
      <c r="ES798" s="76"/>
      <c r="ET798" s="76"/>
      <c r="EU798" s="76"/>
      <c r="EV798" s="76"/>
      <c r="EW798" s="76"/>
      <c r="EX798" s="76"/>
      <c r="EY798" s="76"/>
      <c r="EZ798" s="76"/>
      <c r="FA798" s="76"/>
      <c r="FB798" s="76"/>
      <c r="FC798" s="76"/>
      <c r="FD798" s="76"/>
      <c r="FE798" s="76"/>
      <c r="FF798" s="76"/>
      <c r="FG798" s="76"/>
      <c r="FH798" s="76"/>
      <c r="FI798" s="76"/>
      <c r="FJ798" s="76"/>
      <c r="FK798" s="76"/>
      <c r="FL798" s="76"/>
      <c r="FM798" s="76"/>
      <c r="FN798" s="76"/>
      <c r="FO798" s="76"/>
      <c r="FP798" s="76"/>
      <c r="FQ798" s="76"/>
      <c r="FR798" s="76"/>
      <c r="FS798" s="76"/>
      <c r="FT798" s="76"/>
      <c r="FU798" s="76"/>
      <c r="FV798" s="76"/>
      <c r="FW798" s="76"/>
      <c r="FX798" s="76"/>
      <c r="FY798" s="76"/>
      <c r="FZ798" s="76"/>
      <c r="GA798" s="76"/>
      <c r="GB798" s="76"/>
      <c r="GC798" s="76"/>
      <c r="GD798" s="76"/>
      <c r="GE798" s="76"/>
      <c r="GF798" s="76"/>
      <c r="GG798" s="76"/>
      <c r="GH798" s="76"/>
      <c r="GI798" s="76"/>
      <c r="GJ798" s="76"/>
      <c r="GK798" s="76"/>
      <c r="GL798" s="76"/>
      <c r="GM798" s="76"/>
      <c r="GN798" s="76"/>
      <c r="GO798" s="76"/>
      <c r="GP798" s="76"/>
      <c r="GQ798" s="76"/>
      <c r="GR798" s="76"/>
      <c r="GS798" s="76"/>
      <c r="GT798" s="76"/>
      <c r="GU798" s="76"/>
      <c r="GV798" s="76"/>
    </row>
    <row r="799" spans="2:204" s="156" customFormat="1" ht="18.75">
      <c r="B799" s="169">
        <v>792</v>
      </c>
      <c r="C799" s="356">
        <v>44409</v>
      </c>
      <c r="D799" s="354" t="s">
        <v>955</v>
      </c>
      <c r="E799" s="354"/>
      <c r="F799" s="406">
        <v>44415</v>
      </c>
      <c r="G799" s="192">
        <v>3</v>
      </c>
      <c r="H799" s="198" t="s">
        <v>1506</v>
      </c>
      <c r="I799" s="198" t="s">
        <v>213</v>
      </c>
      <c r="J799" s="199" t="s">
        <v>299</v>
      </c>
      <c r="K799" s="199" t="s">
        <v>1507</v>
      </c>
      <c r="L799" s="224">
        <v>4.93</v>
      </c>
      <c r="M799" s="224">
        <v>1.5</v>
      </c>
      <c r="N799" s="236">
        <f t="shared" si="44"/>
        <v>3.4299999999999997</v>
      </c>
      <c r="O799" s="200">
        <v>44062</v>
      </c>
      <c r="P799" s="201">
        <v>11.766666666666667</v>
      </c>
      <c r="Q799" s="337" t="s">
        <v>1282</v>
      </c>
      <c r="R799" s="198" t="s">
        <v>20</v>
      </c>
      <c r="S799" s="198" t="s">
        <v>55</v>
      </c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76"/>
      <c r="AY799" s="76"/>
      <c r="AZ799" s="76"/>
      <c r="BA799" s="76"/>
      <c r="BB799" s="76"/>
      <c r="BC799" s="76"/>
      <c r="BD799" s="76"/>
      <c r="BE799" s="76"/>
      <c r="BF799" s="76"/>
      <c r="BG799" s="76"/>
      <c r="BH799" s="76"/>
      <c r="BI799" s="76"/>
      <c r="BJ799" s="76"/>
      <c r="BK799" s="76"/>
      <c r="BL799" s="76"/>
      <c r="BM799" s="76"/>
      <c r="BN799" s="76"/>
      <c r="BO799" s="76"/>
      <c r="BP799" s="76"/>
      <c r="BQ799" s="76"/>
      <c r="BR799" s="76"/>
      <c r="BS799" s="76"/>
      <c r="BT799" s="76"/>
      <c r="BU799" s="76"/>
      <c r="BV799" s="76"/>
      <c r="BW799" s="76"/>
      <c r="BX799" s="76"/>
      <c r="BY799" s="76"/>
      <c r="BZ799" s="76"/>
      <c r="CA799" s="76"/>
      <c r="CB799" s="76"/>
      <c r="CC799" s="76"/>
      <c r="CD799" s="76"/>
      <c r="CE799" s="76"/>
      <c r="CF799" s="76"/>
      <c r="CG799" s="76"/>
      <c r="CH799" s="76"/>
      <c r="CI799" s="76"/>
      <c r="CJ799" s="76"/>
      <c r="CK799" s="76"/>
      <c r="CL799" s="76"/>
      <c r="CM799" s="76"/>
      <c r="CN799" s="76"/>
      <c r="CO799" s="76"/>
      <c r="CP799" s="76"/>
      <c r="CQ799" s="76"/>
      <c r="CR799" s="76"/>
      <c r="CS799" s="76"/>
      <c r="CT799" s="76"/>
      <c r="CU799" s="76"/>
      <c r="CV799" s="76"/>
      <c r="CW799" s="76"/>
      <c r="CX799" s="76"/>
      <c r="CY799" s="76"/>
      <c r="CZ799" s="76"/>
      <c r="DA799" s="76"/>
      <c r="DB799" s="76"/>
      <c r="DC799" s="76"/>
      <c r="DD799" s="76"/>
      <c r="DE799" s="76"/>
      <c r="DF799" s="76"/>
      <c r="DG799" s="76"/>
      <c r="DH799" s="76"/>
      <c r="DI799" s="76"/>
      <c r="DJ799" s="76"/>
      <c r="DK799" s="76"/>
      <c r="DL799" s="76"/>
      <c r="DM799" s="76"/>
      <c r="DN799" s="76"/>
      <c r="DO799" s="76"/>
      <c r="DP799" s="76"/>
      <c r="DQ799" s="76"/>
      <c r="DR799" s="76"/>
      <c r="DS799" s="76"/>
      <c r="DT799" s="76"/>
      <c r="DU799" s="76"/>
      <c r="DV799" s="76"/>
      <c r="DW799" s="76"/>
      <c r="DX799" s="76"/>
      <c r="DY799" s="76"/>
      <c r="DZ799" s="76"/>
      <c r="EA799" s="76"/>
      <c r="EB799" s="76"/>
      <c r="EC799" s="76"/>
      <c r="ED799" s="76"/>
      <c r="EE799" s="76"/>
      <c r="EF799" s="76"/>
      <c r="EG799" s="76"/>
      <c r="EH799" s="76"/>
      <c r="EI799" s="76"/>
      <c r="EJ799" s="76"/>
      <c r="EK799" s="76"/>
      <c r="EL799" s="76"/>
      <c r="EM799" s="76"/>
      <c r="EN799" s="76"/>
      <c r="EO799" s="76"/>
      <c r="EP799" s="76"/>
      <c r="EQ799" s="76"/>
      <c r="ER799" s="76"/>
      <c r="ES799" s="76"/>
      <c r="ET799" s="76"/>
      <c r="EU799" s="76"/>
      <c r="EV799" s="76"/>
      <c r="EW799" s="76"/>
      <c r="EX799" s="76"/>
      <c r="EY799" s="76"/>
      <c r="EZ799" s="76"/>
      <c r="FA799" s="76"/>
      <c r="FB799" s="76"/>
      <c r="FC799" s="76"/>
      <c r="FD799" s="76"/>
      <c r="FE799" s="76"/>
      <c r="FF799" s="76"/>
      <c r="FG799" s="76"/>
      <c r="FH799" s="76"/>
      <c r="FI799" s="76"/>
      <c r="FJ799" s="76"/>
      <c r="FK799" s="76"/>
      <c r="FL799" s="76"/>
      <c r="FM799" s="76"/>
      <c r="FN799" s="76"/>
      <c r="FO799" s="76"/>
      <c r="FP799" s="76"/>
      <c r="FQ799" s="76"/>
      <c r="FR799" s="76"/>
      <c r="FS799" s="76"/>
      <c r="FT799" s="76"/>
      <c r="FU799" s="76"/>
      <c r="FV799" s="76"/>
      <c r="FW799" s="76"/>
      <c r="FX799" s="76"/>
      <c r="FY799" s="76"/>
      <c r="FZ799" s="76"/>
      <c r="GA799" s="76"/>
      <c r="GB799" s="76"/>
      <c r="GC799" s="76"/>
      <c r="GD799" s="76"/>
      <c r="GE799" s="76"/>
      <c r="GF799" s="76"/>
      <c r="GG799" s="76"/>
      <c r="GH799" s="76"/>
      <c r="GI799" s="76"/>
      <c r="GJ799" s="76"/>
      <c r="GK799" s="76"/>
      <c r="GL799" s="76"/>
      <c r="GM799" s="76"/>
      <c r="GN799" s="76"/>
      <c r="GO799" s="76"/>
      <c r="GP799" s="76"/>
      <c r="GQ799" s="76"/>
      <c r="GR799" s="76"/>
      <c r="GS799" s="76"/>
      <c r="GT799" s="76"/>
      <c r="GU799" s="76"/>
      <c r="GV799" s="76"/>
    </row>
    <row r="800" spans="2:204" s="156" customFormat="1" ht="18.75">
      <c r="B800" s="169">
        <v>793</v>
      </c>
      <c r="C800" s="356">
        <v>44409</v>
      </c>
      <c r="D800" s="354" t="s">
        <v>955</v>
      </c>
      <c r="E800" s="354"/>
      <c r="F800" s="406">
        <v>44415</v>
      </c>
      <c r="G800" s="192">
        <v>3</v>
      </c>
      <c r="H800" s="198" t="s">
        <v>1506</v>
      </c>
      <c r="I800" s="198" t="s">
        <v>213</v>
      </c>
      <c r="J800" s="199" t="s">
        <v>299</v>
      </c>
      <c r="K800" s="199" t="s">
        <v>1508</v>
      </c>
      <c r="L800" s="224">
        <v>8.9600000000000009</v>
      </c>
      <c r="M800" s="224">
        <v>2</v>
      </c>
      <c r="N800" s="236">
        <f t="shared" si="44"/>
        <v>6.9600000000000009</v>
      </c>
      <c r="O800" s="200">
        <v>44057</v>
      </c>
      <c r="P800" s="201">
        <v>11.933333333333334</v>
      </c>
      <c r="Q800" s="337" t="s">
        <v>1282</v>
      </c>
      <c r="R800" s="198" t="s">
        <v>20</v>
      </c>
      <c r="S800" s="198" t="s">
        <v>55</v>
      </c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76"/>
      <c r="AY800" s="76"/>
      <c r="AZ800" s="76"/>
      <c r="BA800" s="76"/>
      <c r="BB800" s="76"/>
      <c r="BC800" s="76"/>
      <c r="BD800" s="76"/>
      <c r="BE800" s="76"/>
      <c r="BF800" s="76"/>
      <c r="BG800" s="76"/>
      <c r="BH800" s="76"/>
      <c r="BI800" s="76"/>
      <c r="BJ800" s="76"/>
      <c r="BK800" s="76"/>
      <c r="BL800" s="76"/>
      <c r="BM800" s="76"/>
      <c r="BN800" s="76"/>
      <c r="BO800" s="76"/>
      <c r="BP800" s="76"/>
      <c r="BQ800" s="76"/>
      <c r="BR800" s="76"/>
      <c r="BS800" s="76"/>
      <c r="BT800" s="76"/>
      <c r="BU800" s="76"/>
      <c r="BV800" s="76"/>
      <c r="BW800" s="76"/>
      <c r="BX800" s="76"/>
      <c r="BY800" s="76"/>
      <c r="BZ800" s="76"/>
      <c r="CA800" s="76"/>
      <c r="CB800" s="76"/>
      <c r="CC800" s="76"/>
      <c r="CD800" s="76"/>
      <c r="CE800" s="76"/>
      <c r="CF800" s="76"/>
      <c r="CG800" s="76"/>
      <c r="CH800" s="76"/>
      <c r="CI800" s="76"/>
      <c r="CJ800" s="76"/>
      <c r="CK800" s="76"/>
      <c r="CL800" s="76"/>
      <c r="CM800" s="76"/>
      <c r="CN800" s="76"/>
      <c r="CO800" s="76"/>
      <c r="CP800" s="76"/>
      <c r="CQ800" s="76"/>
      <c r="CR800" s="76"/>
      <c r="CS800" s="76"/>
      <c r="CT800" s="76"/>
      <c r="CU800" s="76"/>
      <c r="CV800" s="76"/>
      <c r="CW800" s="76"/>
      <c r="CX800" s="76"/>
      <c r="CY800" s="76"/>
      <c r="CZ800" s="76"/>
      <c r="DA800" s="76"/>
      <c r="DB800" s="76"/>
      <c r="DC800" s="76"/>
      <c r="DD800" s="76"/>
      <c r="DE800" s="76"/>
      <c r="DF800" s="76"/>
      <c r="DG800" s="76"/>
      <c r="DH800" s="76"/>
      <c r="DI800" s="76"/>
      <c r="DJ800" s="76"/>
      <c r="DK800" s="76"/>
      <c r="DL800" s="76"/>
      <c r="DM800" s="76"/>
      <c r="DN800" s="76"/>
      <c r="DO800" s="76"/>
      <c r="DP800" s="76"/>
      <c r="DQ800" s="76"/>
      <c r="DR800" s="76"/>
      <c r="DS800" s="76"/>
      <c r="DT800" s="76"/>
      <c r="DU800" s="76"/>
      <c r="DV800" s="76"/>
      <c r="DW800" s="76"/>
      <c r="DX800" s="76"/>
      <c r="DY800" s="76"/>
      <c r="DZ800" s="76"/>
      <c r="EA800" s="76"/>
      <c r="EB800" s="76"/>
      <c r="EC800" s="76"/>
      <c r="ED800" s="76"/>
      <c r="EE800" s="76"/>
      <c r="EF800" s="76"/>
      <c r="EG800" s="76"/>
      <c r="EH800" s="76"/>
      <c r="EI800" s="76"/>
      <c r="EJ800" s="76"/>
      <c r="EK800" s="76"/>
      <c r="EL800" s="76"/>
      <c r="EM800" s="76"/>
      <c r="EN800" s="76"/>
      <c r="EO800" s="76"/>
      <c r="EP800" s="76"/>
      <c r="EQ800" s="76"/>
      <c r="ER800" s="76"/>
      <c r="ES800" s="76"/>
      <c r="ET800" s="76"/>
      <c r="EU800" s="76"/>
      <c r="EV800" s="76"/>
      <c r="EW800" s="76"/>
      <c r="EX800" s="76"/>
      <c r="EY800" s="76"/>
      <c r="EZ800" s="76"/>
      <c r="FA800" s="76"/>
      <c r="FB800" s="76"/>
      <c r="FC800" s="76"/>
      <c r="FD800" s="76"/>
      <c r="FE800" s="76"/>
      <c r="FF800" s="76"/>
      <c r="FG800" s="76"/>
      <c r="FH800" s="76"/>
      <c r="FI800" s="76"/>
      <c r="FJ800" s="76"/>
      <c r="FK800" s="76"/>
      <c r="FL800" s="76"/>
      <c r="FM800" s="76"/>
      <c r="FN800" s="76"/>
      <c r="FO800" s="76"/>
      <c r="FP800" s="76"/>
      <c r="FQ800" s="76"/>
      <c r="FR800" s="76"/>
      <c r="FS800" s="76"/>
      <c r="FT800" s="76"/>
      <c r="FU800" s="76"/>
      <c r="FV800" s="76"/>
      <c r="FW800" s="76"/>
      <c r="FX800" s="76"/>
      <c r="FY800" s="76"/>
      <c r="FZ800" s="76"/>
      <c r="GA800" s="76"/>
      <c r="GB800" s="76"/>
      <c r="GC800" s="76"/>
      <c r="GD800" s="76"/>
      <c r="GE800" s="76"/>
      <c r="GF800" s="76"/>
      <c r="GG800" s="76"/>
      <c r="GH800" s="76"/>
      <c r="GI800" s="76"/>
      <c r="GJ800" s="76"/>
      <c r="GK800" s="76"/>
      <c r="GL800" s="76"/>
      <c r="GM800" s="76"/>
      <c r="GN800" s="76"/>
      <c r="GO800" s="76"/>
      <c r="GP800" s="76"/>
      <c r="GQ800" s="76"/>
      <c r="GR800" s="76"/>
      <c r="GS800" s="76"/>
      <c r="GT800" s="76"/>
      <c r="GU800" s="76"/>
      <c r="GV800" s="76"/>
    </row>
    <row r="801" spans="2:204" s="156" customFormat="1" ht="18.75">
      <c r="B801" s="169">
        <v>794</v>
      </c>
      <c r="C801" s="356">
        <v>44409</v>
      </c>
      <c r="D801" s="354" t="s">
        <v>953</v>
      </c>
      <c r="E801" s="354"/>
      <c r="F801" s="406">
        <v>44416</v>
      </c>
      <c r="G801" s="199">
        <v>2</v>
      </c>
      <c r="H801" s="198" t="s">
        <v>71</v>
      </c>
      <c r="I801" s="208" t="s">
        <v>184</v>
      </c>
      <c r="J801" s="199" t="s">
        <v>478</v>
      </c>
      <c r="K801" s="199" t="s">
        <v>481</v>
      </c>
      <c r="L801" s="224">
        <v>3.32</v>
      </c>
      <c r="M801" s="224">
        <v>0.5</v>
      </c>
      <c r="N801" s="236">
        <f t="shared" si="44"/>
        <v>2.82</v>
      </c>
      <c r="O801" s="200">
        <v>44083</v>
      </c>
      <c r="P801" s="201">
        <v>11.1</v>
      </c>
      <c r="Q801" s="337" t="s">
        <v>1282</v>
      </c>
      <c r="R801" s="198" t="s">
        <v>54</v>
      </c>
      <c r="S801" s="198" t="s">
        <v>56</v>
      </c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76"/>
      <c r="AY801" s="76"/>
      <c r="AZ801" s="76"/>
      <c r="BA801" s="76"/>
      <c r="BB801" s="76"/>
      <c r="BC801" s="76"/>
      <c r="BD801" s="76"/>
      <c r="BE801" s="76"/>
      <c r="BF801" s="76"/>
      <c r="BG801" s="76"/>
      <c r="BH801" s="76"/>
      <c r="BI801" s="76"/>
      <c r="BJ801" s="76"/>
      <c r="BK801" s="76"/>
      <c r="BL801" s="76"/>
      <c r="BM801" s="76"/>
      <c r="BN801" s="76"/>
      <c r="BO801" s="76"/>
      <c r="BP801" s="76"/>
      <c r="BQ801" s="76"/>
      <c r="BR801" s="76"/>
      <c r="BS801" s="76"/>
      <c r="BT801" s="76"/>
      <c r="BU801" s="76"/>
      <c r="BV801" s="76"/>
      <c r="BW801" s="76"/>
      <c r="BX801" s="76"/>
      <c r="BY801" s="76"/>
      <c r="BZ801" s="76"/>
      <c r="CA801" s="76"/>
      <c r="CB801" s="76"/>
      <c r="CC801" s="76"/>
      <c r="CD801" s="76"/>
      <c r="CE801" s="76"/>
      <c r="CF801" s="76"/>
      <c r="CG801" s="76"/>
      <c r="CH801" s="76"/>
      <c r="CI801" s="76"/>
      <c r="CJ801" s="76"/>
      <c r="CK801" s="76"/>
      <c r="CL801" s="76"/>
      <c r="CM801" s="76"/>
      <c r="CN801" s="76"/>
      <c r="CO801" s="76"/>
      <c r="CP801" s="76"/>
      <c r="CQ801" s="76"/>
      <c r="CR801" s="76"/>
      <c r="CS801" s="76"/>
      <c r="CT801" s="76"/>
      <c r="CU801" s="76"/>
      <c r="CV801" s="76"/>
      <c r="CW801" s="76"/>
      <c r="CX801" s="76"/>
      <c r="CY801" s="76"/>
      <c r="CZ801" s="76"/>
      <c r="DA801" s="76"/>
      <c r="DB801" s="76"/>
      <c r="DC801" s="76"/>
      <c r="DD801" s="76"/>
      <c r="DE801" s="76"/>
      <c r="DF801" s="76"/>
      <c r="DG801" s="76"/>
      <c r="DH801" s="76"/>
      <c r="DI801" s="76"/>
      <c r="DJ801" s="76"/>
      <c r="DK801" s="76"/>
      <c r="DL801" s="76"/>
      <c r="DM801" s="76"/>
      <c r="DN801" s="76"/>
      <c r="DO801" s="76"/>
      <c r="DP801" s="76"/>
      <c r="DQ801" s="76"/>
      <c r="DR801" s="76"/>
      <c r="DS801" s="76"/>
      <c r="DT801" s="76"/>
      <c r="DU801" s="76"/>
      <c r="DV801" s="76"/>
      <c r="DW801" s="76"/>
      <c r="DX801" s="76"/>
      <c r="DY801" s="76"/>
      <c r="DZ801" s="76"/>
      <c r="EA801" s="76"/>
      <c r="EB801" s="76"/>
      <c r="EC801" s="76"/>
      <c r="ED801" s="76"/>
      <c r="EE801" s="76"/>
      <c r="EF801" s="76"/>
      <c r="EG801" s="76"/>
      <c r="EH801" s="76"/>
      <c r="EI801" s="76"/>
      <c r="EJ801" s="76"/>
      <c r="EK801" s="76"/>
      <c r="EL801" s="76"/>
      <c r="EM801" s="76"/>
      <c r="EN801" s="76"/>
      <c r="EO801" s="76"/>
      <c r="EP801" s="76"/>
      <c r="EQ801" s="76"/>
      <c r="ER801" s="76"/>
      <c r="ES801" s="76"/>
      <c r="ET801" s="76"/>
      <c r="EU801" s="76"/>
      <c r="EV801" s="76"/>
      <c r="EW801" s="76"/>
      <c r="EX801" s="76"/>
      <c r="EY801" s="76"/>
      <c r="EZ801" s="76"/>
      <c r="FA801" s="76"/>
      <c r="FB801" s="76"/>
      <c r="FC801" s="76"/>
      <c r="FD801" s="76"/>
      <c r="FE801" s="76"/>
      <c r="FF801" s="76"/>
      <c r="FG801" s="76"/>
      <c r="FH801" s="76"/>
      <c r="FI801" s="76"/>
      <c r="FJ801" s="76"/>
      <c r="FK801" s="76"/>
      <c r="FL801" s="76"/>
      <c r="FM801" s="76"/>
      <c r="FN801" s="76"/>
      <c r="FO801" s="76"/>
      <c r="FP801" s="76"/>
      <c r="FQ801" s="76"/>
      <c r="FR801" s="76"/>
      <c r="FS801" s="76"/>
      <c r="FT801" s="76"/>
      <c r="FU801" s="76"/>
      <c r="FV801" s="76"/>
      <c r="FW801" s="76"/>
      <c r="FX801" s="76"/>
      <c r="FY801" s="76"/>
      <c r="FZ801" s="76"/>
      <c r="GA801" s="76"/>
      <c r="GB801" s="76"/>
      <c r="GC801" s="76"/>
      <c r="GD801" s="76"/>
      <c r="GE801" s="76"/>
      <c r="GF801" s="76"/>
      <c r="GG801" s="76"/>
      <c r="GH801" s="76"/>
      <c r="GI801" s="76"/>
      <c r="GJ801" s="76"/>
      <c r="GK801" s="76"/>
      <c r="GL801" s="76"/>
      <c r="GM801" s="76"/>
      <c r="GN801" s="76"/>
      <c r="GO801" s="76"/>
      <c r="GP801" s="76"/>
      <c r="GQ801" s="76"/>
      <c r="GR801" s="76"/>
      <c r="GS801" s="76"/>
      <c r="GT801" s="76"/>
      <c r="GU801" s="76"/>
      <c r="GV801" s="76"/>
    </row>
    <row r="802" spans="2:204" s="156" customFormat="1" ht="18.75">
      <c r="B802" s="169">
        <v>795</v>
      </c>
      <c r="C802" s="356">
        <v>44409</v>
      </c>
      <c r="D802" s="354" t="s">
        <v>953</v>
      </c>
      <c r="E802" s="354"/>
      <c r="F802" s="406">
        <v>44416</v>
      </c>
      <c r="G802" s="192">
        <v>3</v>
      </c>
      <c r="H802" s="198" t="s">
        <v>1509</v>
      </c>
      <c r="I802" s="208" t="s">
        <v>457</v>
      </c>
      <c r="J802" s="199" t="s">
        <v>1042</v>
      </c>
      <c r="K802" s="199" t="s">
        <v>1183</v>
      </c>
      <c r="L802" s="224">
        <v>2.2000000000000002</v>
      </c>
      <c r="M802" s="224">
        <v>2</v>
      </c>
      <c r="N802" s="236">
        <f t="shared" si="44"/>
        <v>0.20000000000000018</v>
      </c>
      <c r="O802" s="200">
        <v>44041</v>
      </c>
      <c r="P802" s="201">
        <v>12.5</v>
      </c>
      <c r="Q802" s="337" t="s">
        <v>1282</v>
      </c>
      <c r="R802" s="198" t="s">
        <v>52</v>
      </c>
      <c r="S802" s="198" t="s">
        <v>112</v>
      </c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76"/>
      <c r="AY802" s="76"/>
      <c r="AZ802" s="76"/>
      <c r="BA802" s="76"/>
      <c r="BB802" s="76"/>
      <c r="BC802" s="76"/>
      <c r="BD802" s="76"/>
      <c r="BE802" s="76"/>
      <c r="BF802" s="76"/>
      <c r="BG802" s="76"/>
      <c r="BH802" s="76"/>
      <c r="BI802" s="76"/>
      <c r="BJ802" s="76"/>
      <c r="BK802" s="76"/>
      <c r="BL802" s="76"/>
      <c r="BM802" s="76"/>
      <c r="BN802" s="76"/>
      <c r="BO802" s="76"/>
      <c r="BP802" s="76"/>
      <c r="BQ802" s="76"/>
      <c r="BR802" s="76"/>
      <c r="BS802" s="76"/>
      <c r="BT802" s="76"/>
      <c r="BU802" s="76"/>
      <c r="BV802" s="76"/>
      <c r="BW802" s="76"/>
      <c r="BX802" s="76"/>
      <c r="BY802" s="76"/>
      <c r="BZ802" s="76"/>
      <c r="CA802" s="76"/>
      <c r="CB802" s="76"/>
      <c r="CC802" s="76"/>
      <c r="CD802" s="76"/>
      <c r="CE802" s="76"/>
      <c r="CF802" s="76"/>
      <c r="CG802" s="76"/>
      <c r="CH802" s="76"/>
      <c r="CI802" s="76"/>
      <c r="CJ802" s="76"/>
      <c r="CK802" s="76"/>
      <c r="CL802" s="76"/>
      <c r="CM802" s="76"/>
      <c r="CN802" s="76"/>
      <c r="CO802" s="76"/>
      <c r="CP802" s="76"/>
      <c r="CQ802" s="76"/>
      <c r="CR802" s="76"/>
      <c r="CS802" s="76"/>
      <c r="CT802" s="76"/>
      <c r="CU802" s="76"/>
      <c r="CV802" s="76"/>
      <c r="CW802" s="76"/>
      <c r="CX802" s="76"/>
      <c r="CY802" s="76"/>
      <c r="CZ802" s="76"/>
      <c r="DA802" s="76"/>
      <c r="DB802" s="76"/>
      <c r="DC802" s="76"/>
      <c r="DD802" s="76"/>
      <c r="DE802" s="76"/>
      <c r="DF802" s="76"/>
      <c r="DG802" s="76"/>
      <c r="DH802" s="76"/>
      <c r="DI802" s="76"/>
      <c r="DJ802" s="76"/>
      <c r="DK802" s="76"/>
      <c r="DL802" s="76"/>
      <c r="DM802" s="76"/>
      <c r="DN802" s="76"/>
      <c r="DO802" s="76"/>
      <c r="DP802" s="76"/>
      <c r="DQ802" s="76"/>
      <c r="DR802" s="76"/>
      <c r="DS802" s="76"/>
      <c r="DT802" s="76"/>
      <c r="DU802" s="76"/>
      <c r="DV802" s="76"/>
      <c r="DW802" s="76"/>
      <c r="DX802" s="76"/>
      <c r="DY802" s="76"/>
      <c r="DZ802" s="76"/>
      <c r="EA802" s="76"/>
      <c r="EB802" s="76"/>
      <c r="EC802" s="76"/>
      <c r="ED802" s="76"/>
      <c r="EE802" s="76"/>
      <c r="EF802" s="76"/>
      <c r="EG802" s="76"/>
      <c r="EH802" s="76"/>
      <c r="EI802" s="76"/>
      <c r="EJ802" s="76"/>
      <c r="EK802" s="76"/>
      <c r="EL802" s="76"/>
      <c r="EM802" s="76"/>
      <c r="EN802" s="76"/>
      <c r="EO802" s="76"/>
      <c r="EP802" s="76"/>
      <c r="EQ802" s="76"/>
      <c r="ER802" s="76"/>
      <c r="ES802" s="76"/>
      <c r="ET802" s="76"/>
      <c r="EU802" s="76"/>
      <c r="EV802" s="76"/>
      <c r="EW802" s="76"/>
      <c r="EX802" s="76"/>
      <c r="EY802" s="76"/>
      <c r="EZ802" s="76"/>
      <c r="FA802" s="76"/>
      <c r="FB802" s="76"/>
      <c r="FC802" s="76"/>
      <c r="FD802" s="76"/>
      <c r="FE802" s="76"/>
      <c r="FF802" s="76"/>
      <c r="FG802" s="76"/>
      <c r="FH802" s="76"/>
      <c r="FI802" s="76"/>
      <c r="FJ802" s="76"/>
      <c r="FK802" s="76"/>
      <c r="FL802" s="76"/>
      <c r="FM802" s="76"/>
      <c r="FN802" s="76"/>
      <c r="FO802" s="76"/>
      <c r="FP802" s="76"/>
      <c r="FQ802" s="76"/>
      <c r="FR802" s="76"/>
      <c r="FS802" s="76"/>
      <c r="FT802" s="76"/>
      <c r="FU802" s="76"/>
      <c r="FV802" s="76"/>
      <c r="FW802" s="76"/>
      <c r="FX802" s="76"/>
      <c r="FY802" s="76"/>
      <c r="FZ802" s="76"/>
      <c r="GA802" s="76"/>
      <c r="GB802" s="76"/>
      <c r="GC802" s="76"/>
      <c r="GD802" s="76"/>
      <c r="GE802" s="76"/>
      <c r="GF802" s="76"/>
      <c r="GG802" s="76"/>
      <c r="GH802" s="76"/>
      <c r="GI802" s="76"/>
      <c r="GJ802" s="76"/>
      <c r="GK802" s="76"/>
      <c r="GL802" s="76"/>
      <c r="GM802" s="76"/>
      <c r="GN802" s="76"/>
      <c r="GO802" s="76"/>
      <c r="GP802" s="76"/>
      <c r="GQ802" s="76"/>
      <c r="GR802" s="76"/>
      <c r="GS802" s="76"/>
      <c r="GT802" s="76"/>
      <c r="GU802" s="76"/>
      <c r="GV802" s="76"/>
    </row>
    <row r="803" spans="2:204" s="156" customFormat="1" ht="18.75">
      <c r="B803" s="169">
        <v>796</v>
      </c>
      <c r="C803" s="356">
        <v>44409</v>
      </c>
      <c r="D803" s="354" t="s">
        <v>953</v>
      </c>
      <c r="E803" s="354"/>
      <c r="F803" s="406">
        <v>44416</v>
      </c>
      <c r="G803" s="192">
        <v>3</v>
      </c>
      <c r="H803" s="198" t="s">
        <v>1509</v>
      </c>
      <c r="I803" s="198" t="s">
        <v>457</v>
      </c>
      <c r="J803" s="199" t="s">
        <v>1042</v>
      </c>
      <c r="K803" s="199" t="s">
        <v>1510</v>
      </c>
      <c r="L803" s="224">
        <v>1.36</v>
      </c>
      <c r="M803" s="224">
        <v>1</v>
      </c>
      <c r="N803" s="236">
        <f t="shared" si="44"/>
        <v>0.3600000000000001</v>
      </c>
      <c r="O803" s="200">
        <v>44041</v>
      </c>
      <c r="P803" s="201">
        <v>12.5</v>
      </c>
      <c r="Q803" s="337" t="s">
        <v>1282</v>
      </c>
      <c r="R803" s="198" t="s">
        <v>52</v>
      </c>
      <c r="S803" s="198" t="s">
        <v>112</v>
      </c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76"/>
      <c r="AY803" s="76"/>
      <c r="AZ803" s="76"/>
      <c r="BA803" s="76"/>
      <c r="BB803" s="76"/>
      <c r="BC803" s="76"/>
      <c r="BD803" s="76"/>
      <c r="BE803" s="76"/>
      <c r="BF803" s="76"/>
      <c r="BG803" s="76"/>
      <c r="BH803" s="76"/>
      <c r="BI803" s="76"/>
      <c r="BJ803" s="76"/>
      <c r="BK803" s="76"/>
      <c r="BL803" s="76"/>
      <c r="BM803" s="76"/>
      <c r="BN803" s="76"/>
      <c r="BO803" s="76"/>
      <c r="BP803" s="76"/>
      <c r="BQ803" s="76"/>
      <c r="BR803" s="76"/>
      <c r="BS803" s="76"/>
      <c r="BT803" s="76"/>
      <c r="BU803" s="76"/>
      <c r="BV803" s="76"/>
      <c r="BW803" s="76"/>
      <c r="BX803" s="76"/>
      <c r="BY803" s="76"/>
      <c r="BZ803" s="76"/>
      <c r="CA803" s="76"/>
      <c r="CB803" s="76"/>
      <c r="CC803" s="76"/>
      <c r="CD803" s="76"/>
      <c r="CE803" s="76"/>
      <c r="CF803" s="76"/>
      <c r="CG803" s="76"/>
      <c r="CH803" s="76"/>
      <c r="CI803" s="76"/>
      <c r="CJ803" s="76"/>
      <c r="CK803" s="76"/>
      <c r="CL803" s="76"/>
      <c r="CM803" s="76"/>
      <c r="CN803" s="76"/>
      <c r="CO803" s="76"/>
      <c r="CP803" s="76"/>
      <c r="CQ803" s="76"/>
      <c r="CR803" s="76"/>
      <c r="CS803" s="76"/>
      <c r="CT803" s="76"/>
      <c r="CU803" s="76"/>
      <c r="CV803" s="76"/>
      <c r="CW803" s="76"/>
      <c r="CX803" s="76"/>
      <c r="CY803" s="76"/>
      <c r="CZ803" s="76"/>
      <c r="DA803" s="76"/>
      <c r="DB803" s="76"/>
      <c r="DC803" s="76"/>
      <c r="DD803" s="76"/>
      <c r="DE803" s="76"/>
      <c r="DF803" s="76"/>
      <c r="DG803" s="76"/>
      <c r="DH803" s="76"/>
      <c r="DI803" s="76"/>
      <c r="DJ803" s="76"/>
      <c r="DK803" s="76"/>
      <c r="DL803" s="76"/>
      <c r="DM803" s="76"/>
      <c r="DN803" s="76"/>
      <c r="DO803" s="76"/>
      <c r="DP803" s="76"/>
      <c r="DQ803" s="76"/>
      <c r="DR803" s="76"/>
      <c r="DS803" s="76"/>
      <c r="DT803" s="76"/>
      <c r="DU803" s="76"/>
      <c r="DV803" s="76"/>
      <c r="DW803" s="76"/>
      <c r="DX803" s="76"/>
      <c r="DY803" s="76"/>
      <c r="DZ803" s="76"/>
      <c r="EA803" s="76"/>
      <c r="EB803" s="76"/>
      <c r="EC803" s="76"/>
      <c r="ED803" s="76"/>
      <c r="EE803" s="76"/>
      <c r="EF803" s="76"/>
      <c r="EG803" s="76"/>
      <c r="EH803" s="76"/>
      <c r="EI803" s="76"/>
      <c r="EJ803" s="76"/>
      <c r="EK803" s="76"/>
      <c r="EL803" s="76"/>
      <c r="EM803" s="76"/>
      <c r="EN803" s="76"/>
      <c r="EO803" s="76"/>
      <c r="EP803" s="76"/>
      <c r="EQ803" s="76"/>
      <c r="ER803" s="76"/>
      <c r="ES803" s="76"/>
      <c r="ET803" s="76"/>
      <c r="EU803" s="76"/>
      <c r="EV803" s="76"/>
      <c r="EW803" s="76"/>
      <c r="EX803" s="76"/>
      <c r="EY803" s="76"/>
      <c r="EZ803" s="76"/>
      <c r="FA803" s="76"/>
      <c r="FB803" s="76"/>
      <c r="FC803" s="76"/>
      <c r="FD803" s="76"/>
      <c r="FE803" s="76"/>
      <c r="FF803" s="76"/>
      <c r="FG803" s="76"/>
      <c r="FH803" s="76"/>
      <c r="FI803" s="76"/>
      <c r="FJ803" s="76"/>
      <c r="FK803" s="76"/>
      <c r="FL803" s="76"/>
      <c r="FM803" s="76"/>
      <c r="FN803" s="76"/>
      <c r="FO803" s="76"/>
      <c r="FP803" s="76"/>
      <c r="FQ803" s="76"/>
      <c r="FR803" s="76"/>
      <c r="FS803" s="76"/>
      <c r="FT803" s="76"/>
      <c r="FU803" s="76"/>
      <c r="FV803" s="76"/>
      <c r="FW803" s="76"/>
      <c r="FX803" s="76"/>
      <c r="FY803" s="76"/>
      <c r="FZ803" s="76"/>
      <c r="GA803" s="76"/>
      <c r="GB803" s="76"/>
      <c r="GC803" s="76"/>
      <c r="GD803" s="76"/>
      <c r="GE803" s="76"/>
      <c r="GF803" s="76"/>
      <c r="GG803" s="76"/>
      <c r="GH803" s="76"/>
      <c r="GI803" s="76"/>
      <c r="GJ803" s="76"/>
      <c r="GK803" s="76"/>
      <c r="GL803" s="76"/>
      <c r="GM803" s="76"/>
      <c r="GN803" s="76"/>
      <c r="GO803" s="76"/>
      <c r="GP803" s="76"/>
      <c r="GQ803" s="76"/>
      <c r="GR803" s="76"/>
      <c r="GS803" s="76"/>
      <c r="GT803" s="76"/>
      <c r="GU803" s="76"/>
      <c r="GV803" s="76"/>
    </row>
    <row r="804" spans="2:204" s="156" customFormat="1" ht="18.75">
      <c r="B804" s="169">
        <v>797</v>
      </c>
      <c r="C804" s="356">
        <v>44409</v>
      </c>
      <c r="D804" s="354" t="s">
        <v>956</v>
      </c>
      <c r="E804" s="354"/>
      <c r="F804" s="406">
        <v>44417</v>
      </c>
      <c r="G804" s="192">
        <v>3</v>
      </c>
      <c r="H804" s="198" t="s">
        <v>35</v>
      </c>
      <c r="I804" s="208" t="s">
        <v>118</v>
      </c>
      <c r="J804" s="199" t="s">
        <v>950</v>
      </c>
      <c r="K804" s="199" t="s">
        <v>1512</v>
      </c>
      <c r="L804" s="224">
        <v>1.1000000000000001</v>
      </c>
      <c r="M804" s="224">
        <v>0.1</v>
      </c>
      <c r="N804" s="236">
        <f t="shared" si="44"/>
        <v>1</v>
      </c>
      <c r="O804" s="200">
        <v>44099</v>
      </c>
      <c r="P804" s="201">
        <v>10.6</v>
      </c>
      <c r="Q804" s="337" t="s">
        <v>1282</v>
      </c>
      <c r="R804" s="198" t="s">
        <v>52</v>
      </c>
      <c r="S804" s="198" t="s">
        <v>56</v>
      </c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76"/>
      <c r="AY804" s="76"/>
      <c r="AZ804" s="76"/>
      <c r="BA804" s="76"/>
      <c r="BB804" s="76"/>
      <c r="BC804" s="76"/>
      <c r="BD804" s="76"/>
      <c r="BE804" s="76"/>
      <c r="BF804" s="76"/>
      <c r="BG804" s="76"/>
      <c r="BH804" s="76"/>
      <c r="BI804" s="76"/>
      <c r="BJ804" s="76"/>
      <c r="BK804" s="76"/>
      <c r="BL804" s="76"/>
      <c r="BM804" s="76"/>
      <c r="BN804" s="76"/>
      <c r="BO804" s="76"/>
      <c r="BP804" s="76"/>
      <c r="BQ804" s="76"/>
      <c r="BR804" s="76"/>
      <c r="BS804" s="76"/>
      <c r="BT804" s="76"/>
      <c r="BU804" s="76"/>
      <c r="BV804" s="76"/>
      <c r="BW804" s="76"/>
      <c r="BX804" s="76"/>
      <c r="BY804" s="76"/>
      <c r="BZ804" s="76"/>
      <c r="CA804" s="76"/>
      <c r="CB804" s="76"/>
      <c r="CC804" s="76"/>
      <c r="CD804" s="76"/>
      <c r="CE804" s="76"/>
      <c r="CF804" s="76"/>
      <c r="CG804" s="76"/>
      <c r="CH804" s="76"/>
      <c r="CI804" s="76"/>
      <c r="CJ804" s="76"/>
      <c r="CK804" s="76"/>
      <c r="CL804" s="76"/>
      <c r="CM804" s="76"/>
      <c r="CN804" s="76"/>
      <c r="CO804" s="76"/>
      <c r="CP804" s="76"/>
      <c r="CQ804" s="76"/>
      <c r="CR804" s="76"/>
      <c r="CS804" s="76"/>
      <c r="CT804" s="76"/>
      <c r="CU804" s="76"/>
      <c r="CV804" s="76"/>
      <c r="CW804" s="76"/>
      <c r="CX804" s="76"/>
      <c r="CY804" s="76"/>
      <c r="CZ804" s="76"/>
      <c r="DA804" s="76"/>
      <c r="DB804" s="76"/>
      <c r="DC804" s="76"/>
      <c r="DD804" s="76"/>
      <c r="DE804" s="76"/>
      <c r="DF804" s="76"/>
      <c r="DG804" s="76"/>
      <c r="DH804" s="76"/>
      <c r="DI804" s="76"/>
      <c r="DJ804" s="76"/>
      <c r="DK804" s="76"/>
      <c r="DL804" s="76"/>
      <c r="DM804" s="76"/>
      <c r="DN804" s="76"/>
      <c r="DO804" s="76"/>
      <c r="DP804" s="76"/>
      <c r="DQ804" s="76"/>
      <c r="DR804" s="76"/>
      <c r="DS804" s="76"/>
      <c r="DT804" s="76"/>
      <c r="DU804" s="76"/>
      <c r="DV804" s="76"/>
      <c r="DW804" s="76"/>
      <c r="DX804" s="76"/>
      <c r="DY804" s="76"/>
      <c r="DZ804" s="76"/>
      <c r="EA804" s="76"/>
      <c r="EB804" s="76"/>
      <c r="EC804" s="76"/>
      <c r="ED804" s="76"/>
      <c r="EE804" s="76"/>
      <c r="EF804" s="76"/>
      <c r="EG804" s="76"/>
      <c r="EH804" s="76"/>
      <c r="EI804" s="76"/>
      <c r="EJ804" s="76"/>
      <c r="EK804" s="76"/>
      <c r="EL804" s="76"/>
      <c r="EM804" s="76"/>
      <c r="EN804" s="76"/>
      <c r="EO804" s="76"/>
      <c r="EP804" s="76"/>
      <c r="EQ804" s="76"/>
      <c r="ER804" s="76"/>
      <c r="ES804" s="76"/>
      <c r="ET804" s="76"/>
      <c r="EU804" s="76"/>
      <c r="EV804" s="76"/>
      <c r="EW804" s="76"/>
      <c r="EX804" s="76"/>
      <c r="EY804" s="76"/>
      <c r="EZ804" s="76"/>
      <c r="FA804" s="76"/>
      <c r="FB804" s="76"/>
      <c r="FC804" s="76"/>
      <c r="FD804" s="76"/>
      <c r="FE804" s="76"/>
      <c r="FF804" s="76"/>
      <c r="FG804" s="76"/>
      <c r="FH804" s="76"/>
      <c r="FI804" s="76"/>
      <c r="FJ804" s="76"/>
      <c r="FK804" s="76"/>
      <c r="FL804" s="76"/>
      <c r="FM804" s="76"/>
      <c r="FN804" s="76"/>
      <c r="FO804" s="76"/>
      <c r="FP804" s="76"/>
      <c r="FQ804" s="76"/>
      <c r="FR804" s="76"/>
      <c r="FS804" s="76"/>
      <c r="FT804" s="76"/>
      <c r="FU804" s="76"/>
      <c r="FV804" s="76"/>
      <c r="FW804" s="76"/>
      <c r="FX804" s="76"/>
      <c r="FY804" s="76"/>
      <c r="FZ804" s="76"/>
      <c r="GA804" s="76"/>
      <c r="GB804" s="76"/>
      <c r="GC804" s="76"/>
      <c r="GD804" s="76"/>
      <c r="GE804" s="76"/>
      <c r="GF804" s="76"/>
      <c r="GG804" s="76"/>
      <c r="GH804" s="76"/>
      <c r="GI804" s="76"/>
      <c r="GJ804" s="76"/>
      <c r="GK804" s="76"/>
      <c r="GL804" s="76"/>
      <c r="GM804" s="76"/>
      <c r="GN804" s="76"/>
      <c r="GO804" s="76"/>
      <c r="GP804" s="76"/>
      <c r="GQ804" s="76"/>
      <c r="GR804" s="76"/>
      <c r="GS804" s="76"/>
      <c r="GT804" s="76"/>
      <c r="GU804" s="76"/>
      <c r="GV804" s="76"/>
    </row>
    <row r="805" spans="2:204" s="156" customFormat="1" ht="18.75">
      <c r="B805" s="169">
        <v>798</v>
      </c>
      <c r="C805" s="356">
        <v>44409</v>
      </c>
      <c r="D805" s="354" t="s">
        <v>956</v>
      </c>
      <c r="E805" s="354"/>
      <c r="F805" s="406">
        <v>44417</v>
      </c>
      <c r="G805" s="192">
        <v>3</v>
      </c>
      <c r="H805" s="198" t="s">
        <v>621</v>
      </c>
      <c r="I805" s="198" t="s">
        <v>688</v>
      </c>
      <c r="J805" s="199" t="s">
        <v>775</v>
      </c>
      <c r="K805" s="199" t="s">
        <v>1513</v>
      </c>
      <c r="L805" s="224">
        <v>1.24</v>
      </c>
      <c r="M805" s="224">
        <v>1.24</v>
      </c>
      <c r="N805" s="236">
        <f t="shared" si="44"/>
        <v>0</v>
      </c>
      <c r="O805" s="200">
        <v>44059</v>
      </c>
      <c r="P805" s="201">
        <v>11.933333333333334</v>
      </c>
      <c r="Q805" s="337" t="s">
        <v>1282</v>
      </c>
      <c r="R805" s="198" t="s">
        <v>52</v>
      </c>
      <c r="S805" s="198" t="s">
        <v>112</v>
      </c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76"/>
      <c r="AY805" s="76"/>
      <c r="AZ805" s="76"/>
      <c r="BA805" s="76"/>
      <c r="BB805" s="76"/>
      <c r="BC805" s="76"/>
      <c r="BD805" s="76"/>
      <c r="BE805" s="76"/>
      <c r="BF805" s="76"/>
      <c r="BG805" s="76"/>
      <c r="BH805" s="76"/>
      <c r="BI805" s="76"/>
      <c r="BJ805" s="76"/>
      <c r="BK805" s="76"/>
      <c r="BL805" s="76"/>
      <c r="BM805" s="76"/>
      <c r="BN805" s="76"/>
      <c r="BO805" s="76"/>
      <c r="BP805" s="76"/>
      <c r="BQ805" s="76"/>
      <c r="BR805" s="76"/>
      <c r="BS805" s="76"/>
      <c r="BT805" s="76"/>
      <c r="BU805" s="76"/>
      <c r="BV805" s="76"/>
      <c r="BW805" s="76"/>
      <c r="BX805" s="76"/>
      <c r="BY805" s="76"/>
      <c r="BZ805" s="76"/>
      <c r="CA805" s="76"/>
      <c r="CB805" s="76"/>
      <c r="CC805" s="76"/>
      <c r="CD805" s="76"/>
      <c r="CE805" s="76"/>
      <c r="CF805" s="76"/>
      <c r="CG805" s="76"/>
      <c r="CH805" s="76"/>
      <c r="CI805" s="76"/>
      <c r="CJ805" s="76"/>
      <c r="CK805" s="76"/>
      <c r="CL805" s="76"/>
      <c r="CM805" s="76"/>
      <c r="CN805" s="76"/>
      <c r="CO805" s="76"/>
      <c r="CP805" s="76"/>
      <c r="CQ805" s="76"/>
      <c r="CR805" s="76"/>
      <c r="CS805" s="76"/>
      <c r="CT805" s="76"/>
      <c r="CU805" s="76"/>
      <c r="CV805" s="76"/>
      <c r="CW805" s="76"/>
      <c r="CX805" s="76"/>
      <c r="CY805" s="76"/>
      <c r="CZ805" s="76"/>
      <c r="DA805" s="76"/>
      <c r="DB805" s="76"/>
      <c r="DC805" s="76"/>
      <c r="DD805" s="76"/>
      <c r="DE805" s="76"/>
      <c r="DF805" s="76"/>
      <c r="DG805" s="76"/>
      <c r="DH805" s="76"/>
      <c r="DI805" s="76"/>
      <c r="DJ805" s="76"/>
      <c r="DK805" s="76"/>
      <c r="DL805" s="76"/>
      <c r="DM805" s="76"/>
      <c r="DN805" s="76"/>
      <c r="DO805" s="76"/>
      <c r="DP805" s="76"/>
      <c r="DQ805" s="76"/>
      <c r="DR805" s="76"/>
      <c r="DS805" s="76"/>
      <c r="DT805" s="76"/>
      <c r="DU805" s="76"/>
      <c r="DV805" s="76"/>
      <c r="DW805" s="76"/>
      <c r="DX805" s="76"/>
      <c r="DY805" s="76"/>
      <c r="DZ805" s="76"/>
      <c r="EA805" s="76"/>
      <c r="EB805" s="76"/>
      <c r="EC805" s="76"/>
      <c r="ED805" s="76"/>
      <c r="EE805" s="76"/>
      <c r="EF805" s="76"/>
      <c r="EG805" s="76"/>
      <c r="EH805" s="76"/>
      <c r="EI805" s="76"/>
      <c r="EJ805" s="76"/>
      <c r="EK805" s="76"/>
      <c r="EL805" s="76"/>
      <c r="EM805" s="76"/>
      <c r="EN805" s="76"/>
      <c r="EO805" s="76"/>
      <c r="EP805" s="76"/>
      <c r="EQ805" s="76"/>
      <c r="ER805" s="76"/>
      <c r="ES805" s="76"/>
      <c r="ET805" s="76"/>
      <c r="EU805" s="76"/>
      <c r="EV805" s="76"/>
      <c r="EW805" s="76"/>
      <c r="EX805" s="76"/>
      <c r="EY805" s="76"/>
      <c r="EZ805" s="76"/>
      <c r="FA805" s="76"/>
      <c r="FB805" s="76"/>
      <c r="FC805" s="76"/>
      <c r="FD805" s="76"/>
      <c r="FE805" s="76"/>
      <c r="FF805" s="76"/>
      <c r="FG805" s="76"/>
      <c r="FH805" s="76"/>
      <c r="FI805" s="76"/>
      <c r="FJ805" s="76"/>
      <c r="FK805" s="76"/>
      <c r="FL805" s="76"/>
      <c r="FM805" s="76"/>
      <c r="FN805" s="76"/>
      <c r="FO805" s="76"/>
      <c r="FP805" s="76"/>
      <c r="FQ805" s="76"/>
      <c r="FR805" s="76"/>
      <c r="FS805" s="76"/>
      <c r="FT805" s="76"/>
      <c r="FU805" s="76"/>
      <c r="FV805" s="76"/>
      <c r="FW805" s="76"/>
      <c r="FX805" s="76"/>
      <c r="FY805" s="76"/>
      <c r="FZ805" s="76"/>
      <c r="GA805" s="76"/>
      <c r="GB805" s="76"/>
      <c r="GC805" s="76"/>
      <c r="GD805" s="76"/>
      <c r="GE805" s="76"/>
      <c r="GF805" s="76"/>
      <c r="GG805" s="76"/>
      <c r="GH805" s="76"/>
      <c r="GI805" s="76"/>
      <c r="GJ805" s="76"/>
      <c r="GK805" s="76"/>
      <c r="GL805" s="76"/>
      <c r="GM805" s="76"/>
      <c r="GN805" s="76"/>
      <c r="GO805" s="76"/>
      <c r="GP805" s="76"/>
      <c r="GQ805" s="76"/>
      <c r="GR805" s="76"/>
      <c r="GS805" s="76"/>
      <c r="GT805" s="76"/>
      <c r="GU805" s="76"/>
      <c r="GV805" s="76"/>
    </row>
    <row r="806" spans="2:204" s="156" customFormat="1" ht="18.75">
      <c r="B806" s="169">
        <v>799</v>
      </c>
      <c r="C806" s="356">
        <v>44409</v>
      </c>
      <c r="D806" s="354" t="s">
        <v>956</v>
      </c>
      <c r="E806" s="354"/>
      <c r="F806" s="406">
        <v>44417</v>
      </c>
      <c r="G806" s="192">
        <v>3</v>
      </c>
      <c r="H806" s="198" t="s">
        <v>621</v>
      </c>
      <c r="I806" s="198" t="s">
        <v>688</v>
      </c>
      <c r="J806" s="199" t="s">
        <v>775</v>
      </c>
      <c r="K806" s="199" t="s">
        <v>1514</v>
      </c>
      <c r="L806" s="224">
        <v>6.1</v>
      </c>
      <c r="M806" s="224">
        <v>0.2</v>
      </c>
      <c r="N806" s="236">
        <f t="shared" si="44"/>
        <v>5.8999999999999995</v>
      </c>
      <c r="O806" s="200">
        <v>44041</v>
      </c>
      <c r="P806" s="201">
        <v>12.533333333333333</v>
      </c>
      <c r="Q806" s="337" t="s">
        <v>1282</v>
      </c>
      <c r="R806" s="198" t="s">
        <v>52</v>
      </c>
      <c r="S806" s="198" t="s">
        <v>112</v>
      </c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76"/>
      <c r="AY806" s="76"/>
      <c r="AZ806" s="76"/>
      <c r="BA806" s="76"/>
      <c r="BB806" s="76"/>
      <c r="BC806" s="76"/>
      <c r="BD806" s="76"/>
      <c r="BE806" s="76"/>
      <c r="BF806" s="76"/>
      <c r="BG806" s="76"/>
      <c r="BH806" s="76"/>
      <c r="BI806" s="76"/>
      <c r="BJ806" s="76"/>
      <c r="BK806" s="76"/>
      <c r="BL806" s="76"/>
      <c r="BM806" s="76"/>
      <c r="BN806" s="76"/>
      <c r="BO806" s="76"/>
      <c r="BP806" s="76"/>
      <c r="BQ806" s="76"/>
      <c r="BR806" s="76"/>
      <c r="BS806" s="76"/>
      <c r="BT806" s="76"/>
      <c r="BU806" s="76"/>
      <c r="BV806" s="76"/>
      <c r="BW806" s="76"/>
      <c r="BX806" s="76"/>
      <c r="BY806" s="76"/>
      <c r="BZ806" s="76"/>
      <c r="CA806" s="76"/>
      <c r="CB806" s="76"/>
      <c r="CC806" s="76"/>
      <c r="CD806" s="76"/>
      <c r="CE806" s="76"/>
      <c r="CF806" s="76"/>
      <c r="CG806" s="76"/>
      <c r="CH806" s="76"/>
      <c r="CI806" s="76"/>
      <c r="CJ806" s="76"/>
      <c r="CK806" s="76"/>
      <c r="CL806" s="76"/>
      <c r="CM806" s="76"/>
      <c r="CN806" s="76"/>
      <c r="CO806" s="76"/>
      <c r="CP806" s="76"/>
      <c r="CQ806" s="76"/>
      <c r="CR806" s="76"/>
      <c r="CS806" s="76"/>
      <c r="CT806" s="76"/>
      <c r="CU806" s="76"/>
      <c r="CV806" s="76"/>
      <c r="CW806" s="76"/>
      <c r="CX806" s="76"/>
      <c r="CY806" s="76"/>
      <c r="CZ806" s="76"/>
      <c r="DA806" s="76"/>
      <c r="DB806" s="76"/>
      <c r="DC806" s="76"/>
      <c r="DD806" s="76"/>
      <c r="DE806" s="76"/>
      <c r="DF806" s="76"/>
      <c r="DG806" s="76"/>
      <c r="DH806" s="76"/>
      <c r="DI806" s="76"/>
      <c r="DJ806" s="76"/>
      <c r="DK806" s="76"/>
      <c r="DL806" s="76"/>
      <c r="DM806" s="76"/>
      <c r="DN806" s="76"/>
      <c r="DO806" s="76"/>
      <c r="DP806" s="76"/>
      <c r="DQ806" s="76"/>
      <c r="DR806" s="76"/>
      <c r="DS806" s="76"/>
      <c r="DT806" s="76"/>
      <c r="DU806" s="76"/>
      <c r="DV806" s="76"/>
      <c r="DW806" s="76"/>
      <c r="DX806" s="76"/>
      <c r="DY806" s="76"/>
      <c r="DZ806" s="76"/>
      <c r="EA806" s="76"/>
      <c r="EB806" s="76"/>
      <c r="EC806" s="76"/>
      <c r="ED806" s="76"/>
      <c r="EE806" s="76"/>
      <c r="EF806" s="76"/>
      <c r="EG806" s="76"/>
      <c r="EH806" s="76"/>
      <c r="EI806" s="76"/>
      <c r="EJ806" s="76"/>
      <c r="EK806" s="76"/>
      <c r="EL806" s="76"/>
      <c r="EM806" s="76"/>
      <c r="EN806" s="76"/>
      <c r="EO806" s="76"/>
      <c r="EP806" s="76"/>
      <c r="EQ806" s="76"/>
      <c r="ER806" s="76"/>
      <c r="ES806" s="76"/>
      <c r="ET806" s="76"/>
      <c r="EU806" s="76"/>
      <c r="EV806" s="76"/>
      <c r="EW806" s="76"/>
      <c r="EX806" s="76"/>
      <c r="EY806" s="76"/>
      <c r="EZ806" s="76"/>
      <c r="FA806" s="76"/>
      <c r="FB806" s="76"/>
      <c r="FC806" s="76"/>
      <c r="FD806" s="76"/>
      <c r="FE806" s="76"/>
      <c r="FF806" s="76"/>
      <c r="FG806" s="76"/>
      <c r="FH806" s="76"/>
      <c r="FI806" s="76"/>
      <c r="FJ806" s="76"/>
      <c r="FK806" s="76"/>
      <c r="FL806" s="76"/>
      <c r="FM806" s="76"/>
      <c r="FN806" s="76"/>
      <c r="FO806" s="76"/>
      <c r="FP806" s="76"/>
      <c r="FQ806" s="76"/>
      <c r="FR806" s="76"/>
      <c r="FS806" s="76"/>
      <c r="FT806" s="76"/>
      <c r="FU806" s="76"/>
      <c r="FV806" s="76"/>
      <c r="FW806" s="76"/>
      <c r="FX806" s="76"/>
      <c r="FY806" s="76"/>
      <c r="FZ806" s="76"/>
      <c r="GA806" s="76"/>
      <c r="GB806" s="76"/>
      <c r="GC806" s="76"/>
      <c r="GD806" s="76"/>
      <c r="GE806" s="76"/>
      <c r="GF806" s="76"/>
      <c r="GG806" s="76"/>
      <c r="GH806" s="76"/>
      <c r="GI806" s="76"/>
      <c r="GJ806" s="76"/>
      <c r="GK806" s="76"/>
      <c r="GL806" s="76"/>
      <c r="GM806" s="76"/>
      <c r="GN806" s="76"/>
      <c r="GO806" s="76"/>
      <c r="GP806" s="76"/>
      <c r="GQ806" s="76"/>
      <c r="GR806" s="76"/>
      <c r="GS806" s="76"/>
      <c r="GT806" s="76"/>
      <c r="GU806" s="76"/>
      <c r="GV806" s="76"/>
    </row>
    <row r="807" spans="2:204" s="156" customFormat="1" ht="18.75">
      <c r="B807" s="169">
        <v>800</v>
      </c>
      <c r="C807" s="356">
        <v>44409</v>
      </c>
      <c r="D807" s="354" t="s">
        <v>956</v>
      </c>
      <c r="E807" s="354"/>
      <c r="F807" s="406">
        <v>44417</v>
      </c>
      <c r="G807" s="192">
        <v>3</v>
      </c>
      <c r="H807" s="198" t="s">
        <v>150</v>
      </c>
      <c r="I807" s="198" t="s">
        <v>612</v>
      </c>
      <c r="J807" s="199" t="s">
        <v>576</v>
      </c>
      <c r="K807" s="199" t="s">
        <v>1515</v>
      </c>
      <c r="L807" s="224">
        <v>1.75</v>
      </c>
      <c r="M807" s="224">
        <v>0.75</v>
      </c>
      <c r="N807" s="236">
        <f t="shared" si="44"/>
        <v>1</v>
      </c>
      <c r="O807" s="200">
        <v>44165</v>
      </c>
      <c r="P807" s="201">
        <v>8.4</v>
      </c>
      <c r="Q807" s="337" t="s">
        <v>1282</v>
      </c>
      <c r="R807" s="198" t="s">
        <v>54</v>
      </c>
      <c r="S807" s="198" t="s">
        <v>84</v>
      </c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76"/>
      <c r="AY807" s="76"/>
      <c r="AZ807" s="76"/>
      <c r="BA807" s="76"/>
      <c r="BB807" s="76"/>
      <c r="BC807" s="76"/>
      <c r="BD807" s="76"/>
      <c r="BE807" s="76"/>
      <c r="BF807" s="76"/>
      <c r="BG807" s="76"/>
      <c r="BH807" s="76"/>
      <c r="BI807" s="76"/>
      <c r="BJ807" s="76"/>
      <c r="BK807" s="76"/>
      <c r="BL807" s="76"/>
      <c r="BM807" s="76"/>
      <c r="BN807" s="76"/>
      <c r="BO807" s="76"/>
      <c r="BP807" s="76"/>
      <c r="BQ807" s="76"/>
      <c r="BR807" s="76"/>
      <c r="BS807" s="76"/>
      <c r="BT807" s="76"/>
      <c r="BU807" s="76"/>
      <c r="BV807" s="76"/>
      <c r="BW807" s="76"/>
      <c r="BX807" s="76"/>
      <c r="BY807" s="76"/>
      <c r="BZ807" s="76"/>
      <c r="CA807" s="76"/>
      <c r="CB807" s="76"/>
      <c r="CC807" s="76"/>
      <c r="CD807" s="76"/>
      <c r="CE807" s="76"/>
      <c r="CF807" s="76"/>
      <c r="CG807" s="76"/>
      <c r="CH807" s="76"/>
      <c r="CI807" s="76"/>
      <c r="CJ807" s="76"/>
      <c r="CK807" s="76"/>
      <c r="CL807" s="76"/>
      <c r="CM807" s="76"/>
      <c r="CN807" s="76"/>
      <c r="CO807" s="76"/>
      <c r="CP807" s="76"/>
      <c r="CQ807" s="76"/>
      <c r="CR807" s="76"/>
      <c r="CS807" s="76"/>
      <c r="CT807" s="76"/>
      <c r="CU807" s="76"/>
      <c r="CV807" s="76"/>
      <c r="CW807" s="76"/>
      <c r="CX807" s="76"/>
      <c r="CY807" s="76"/>
      <c r="CZ807" s="76"/>
      <c r="DA807" s="76"/>
      <c r="DB807" s="76"/>
      <c r="DC807" s="76"/>
      <c r="DD807" s="76"/>
      <c r="DE807" s="76"/>
      <c r="DF807" s="76"/>
      <c r="DG807" s="76"/>
      <c r="DH807" s="76"/>
      <c r="DI807" s="76"/>
      <c r="DJ807" s="76"/>
      <c r="DK807" s="76"/>
      <c r="DL807" s="76"/>
      <c r="DM807" s="76"/>
      <c r="DN807" s="76"/>
      <c r="DO807" s="76"/>
      <c r="DP807" s="76"/>
      <c r="DQ807" s="76"/>
      <c r="DR807" s="76"/>
      <c r="DS807" s="76"/>
      <c r="DT807" s="76"/>
      <c r="DU807" s="76"/>
      <c r="DV807" s="76"/>
      <c r="DW807" s="76"/>
      <c r="DX807" s="76"/>
      <c r="DY807" s="76"/>
      <c r="DZ807" s="76"/>
      <c r="EA807" s="76"/>
      <c r="EB807" s="76"/>
      <c r="EC807" s="76"/>
      <c r="ED807" s="76"/>
      <c r="EE807" s="76"/>
      <c r="EF807" s="76"/>
      <c r="EG807" s="76"/>
      <c r="EH807" s="76"/>
      <c r="EI807" s="76"/>
      <c r="EJ807" s="76"/>
      <c r="EK807" s="76"/>
      <c r="EL807" s="76"/>
      <c r="EM807" s="76"/>
      <c r="EN807" s="76"/>
      <c r="EO807" s="76"/>
      <c r="EP807" s="76"/>
      <c r="EQ807" s="76"/>
      <c r="ER807" s="76"/>
      <c r="ES807" s="76"/>
      <c r="ET807" s="76"/>
      <c r="EU807" s="76"/>
      <c r="EV807" s="76"/>
      <c r="EW807" s="76"/>
      <c r="EX807" s="76"/>
      <c r="EY807" s="76"/>
      <c r="EZ807" s="76"/>
      <c r="FA807" s="76"/>
      <c r="FB807" s="76"/>
      <c r="FC807" s="76"/>
      <c r="FD807" s="76"/>
      <c r="FE807" s="76"/>
      <c r="FF807" s="76"/>
      <c r="FG807" s="76"/>
      <c r="FH807" s="76"/>
      <c r="FI807" s="76"/>
      <c r="FJ807" s="76"/>
      <c r="FK807" s="76"/>
      <c r="FL807" s="76"/>
      <c r="FM807" s="76"/>
      <c r="FN807" s="76"/>
      <c r="FO807" s="76"/>
      <c r="FP807" s="76"/>
      <c r="FQ807" s="76"/>
      <c r="FR807" s="76"/>
      <c r="FS807" s="76"/>
      <c r="FT807" s="76"/>
      <c r="FU807" s="76"/>
      <c r="FV807" s="76"/>
      <c r="FW807" s="76"/>
      <c r="FX807" s="76"/>
      <c r="FY807" s="76"/>
      <c r="FZ807" s="76"/>
      <c r="GA807" s="76"/>
      <c r="GB807" s="76"/>
      <c r="GC807" s="76"/>
      <c r="GD807" s="76"/>
      <c r="GE807" s="76"/>
      <c r="GF807" s="76"/>
      <c r="GG807" s="76"/>
      <c r="GH807" s="76"/>
      <c r="GI807" s="76"/>
      <c r="GJ807" s="76"/>
      <c r="GK807" s="76"/>
      <c r="GL807" s="76"/>
      <c r="GM807" s="76"/>
      <c r="GN807" s="76"/>
      <c r="GO807" s="76"/>
      <c r="GP807" s="76"/>
      <c r="GQ807" s="76"/>
      <c r="GR807" s="76"/>
      <c r="GS807" s="76"/>
      <c r="GT807" s="76"/>
      <c r="GU807" s="76"/>
      <c r="GV807" s="76"/>
    </row>
    <row r="808" spans="2:204" s="156" customFormat="1" ht="18.75">
      <c r="B808" s="169">
        <v>801</v>
      </c>
      <c r="C808" s="356">
        <v>44409</v>
      </c>
      <c r="D808" s="354" t="s">
        <v>956</v>
      </c>
      <c r="E808" s="354"/>
      <c r="F808" s="406">
        <v>44417</v>
      </c>
      <c r="G808" s="192">
        <v>3</v>
      </c>
      <c r="H808" s="198" t="s">
        <v>150</v>
      </c>
      <c r="I808" s="198" t="s">
        <v>612</v>
      </c>
      <c r="J808" s="199" t="s">
        <v>576</v>
      </c>
      <c r="K808" s="199" t="s">
        <v>1516</v>
      </c>
      <c r="L808" s="224">
        <v>2.63</v>
      </c>
      <c r="M808" s="224">
        <v>0.5</v>
      </c>
      <c r="N808" s="236">
        <f t="shared" si="44"/>
        <v>2.13</v>
      </c>
      <c r="O808" s="200">
        <v>44164</v>
      </c>
      <c r="P808" s="201">
        <v>8.4333333333333336</v>
      </c>
      <c r="Q808" s="337" t="s">
        <v>1282</v>
      </c>
      <c r="R808" s="198" t="s">
        <v>53</v>
      </c>
      <c r="S808" s="198" t="s">
        <v>84</v>
      </c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76"/>
      <c r="AY808" s="76"/>
      <c r="AZ808" s="76"/>
      <c r="BA808" s="76"/>
      <c r="BB808" s="76"/>
      <c r="BC808" s="76"/>
      <c r="BD808" s="76"/>
      <c r="BE808" s="76"/>
      <c r="BF808" s="76"/>
      <c r="BG808" s="76"/>
      <c r="BH808" s="76"/>
      <c r="BI808" s="76"/>
      <c r="BJ808" s="76"/>
      <c r="BK808" s="76"/>
      <c r="BL808" s="76"/>
      <c r="BM808" s="76"/>
      <c r="BN808" s="76"/>
      <c r="BO808" s="76"/>
      <c r="BP808" s="76"/>
      <c r="BQ808" s="76"/>
      <c r="BR808" s="76"/>
      <c r="BS808" s="76"/>
      <c r="BT808" s="76"/>
      <c r="BU808" s="76"/>
      <c r="BV808" s="76"/>
      <c r="BW808" s="76"/>
      <c r="BX808" s="76"/>
      <c r="BY808" s="76"/>
      <c r="BZ808" s="76"/>
      <c r="CA808" s="76"/>
      <c r="CB808" s="76"/>
      <c r="CC808" s="76"/>
      <c r="CD808" s="76"/>
      <c r="CE808" s="76"/>
      <c r="CF808" s="76"/>
      <c r="CG808" s="76"/>
      <c r="CH808" s="76"/>
      <c r="CI808" s="76"/>
      <c r="CJ808" s="76"/>
      <c r="CK808" s="76"/>
      <c r="CL808" s="76"/>
      <c r="CM808" s="76"/>
      <c r="CN808" s="76"/>
      <c r="CO808" s="76"/>
      <c r="CP808" s="76"/>
      <c r="CQ808" s="76"/>
      <c r="CR808" s="76"/>
      <c r="CS808" s="76"/>
      <c r="CT808" s="76"/>
      <c r="CU808" s="76"/>
      <c r="CV808" s="76"/>
      <c r="CW808" s="76"/>
      <c r="CX808" s="76"/>
      <c r="CY808" s="76"/>
      <c r="CZ808" s="76"/>
      <c r="DA808" s="76"/>
      <c r="DB808" s="76"/>
      <c r="DC808" s="76"/>
      <c r="DD808" s="76"/>
      <c r="DE808" s="76"/>
      <c r="DF808" s="76"/>
      <c r="DG808" s="76"/>
      <c r="DH808" s="76"/>
      <c r="DI808" s="76"/>
      <c r="DJ808" s="76"/>
      <c r="DK808" s="76"/>
      <c r="DL808" s="76"/>
      <c r="DM808" s="76"/>
      <c r="DN808" s="76"/>
      <c r="DO808" s="76"/>
      <c r="DP808" s="76"/>
      <c r="DQ808" s="76"/>
      <c r="DR808" s="76"/>
      <c r="DS808" s="76"/>
      <c r="DT808" s="76"/>
      <c r="DU808" s="76"/>
      <c r="DV808" s="76"/>
      <c r="DW808" s="76"/>
      <c r="DX808" s="76"/>
      <c r="DY808" s="76"/>
      <c r="DZ808" s="76"/>
      <c r="EA808" s="76"/>
      <c r="EB808" s="76"/>
      <c r="EC808" s="76"/>
      <c r="ED808" s="76"/>
      <c r="EE808" s="76"/>
      <c r="EF808" s="76"/>
      <c r="EG808" s="76"/>
      <c r="EH808" s="76"/>
      <c r="EI808" s="76"/>
      <c r="EJ808" s="76"/>
      <c r="EK808" s="76"/>
      <c r="EL808" s="76"/>
      <c r="EM808" s="76"/>
      <c r="EN808" s="76"/>
      <c r="EO808" s="76"/>
      <c r="EP808" s="76"/>
      <c r="EQ808" s="76"/>
      <c r="ER808" s="76"/>
      <c r="ES808" s="76"/>
      <c r="ET808" s="76"/>
      <c r="EU808" s="76"/>
      <c r="EV808" s="76"/>
      <c r="EW808" s="76"/>
      <c r="EX808" s="76"/>
      <c r="EY808" s="76"/>
      <c r="EZ808" s="76"/>
      <c r="FA808" s="76"/>
      <c r="FB808" s="76"/>
      <c r="FC808" s="76"/>
      <c r="FD808" s="76"/>
      <c r="FE808" s="76"/>
      <c r="FF808" s="76"/>
      <c r="FG808" s="76"/>
      <c r="FH808" s="76"/>
      <c r="FI808" s="76"/>
      <c r="FJ808" s="76"/>
      <c r="FK808" s="76"/>
      <c r="FL808" s="76"/>
      <c r="FM808" s="76"/>
      <c r="FN808" s="76"/>
      <c r="FO808" s="76"/>
      <c r="FP808" s="76"/>
      <c r="FQ808" s="76"/>
      <c r="FR808" s="76"/>
      <c r="FS808" s="76"/>
      <c r="FT808" s="76"/>
      <c r="FU808" s="76"/>
      <c r="FV808" s="76"/>
      <c r="FW808" s="76"/>
      <c r="FX808" s="76"/>
      <c r="FY808" s="76"/>
      <c r="FZ808" s="76"/>
      <c r="GA808" s="76"/>
      <c r="GB808" s="76"/>
      <c r="GC808" s="76"/>
      <c r="GD808" s="76"/>
      <c r="GE808" s="76"/>
      <c r="GF808" s="76"/>
      <c r="GG808" s="76"/>
      <c r="GH808" s="76"/>
      <c r="GI808" s="76"/>
      <c r="GJ808" s="76"/>
      <c r="GK808" s="76"/>
      <c r="GL808" s="76"/>
      <c r="GM808" s="76"/>
      <c r="GN808" s="76"/>
      <c r="GO808" s="76"/>
      <c r="GP808" s="76"/>
      <c r="GQ808" s="76"/>
      <c r="GR808" s="76"/>
      <c r="GS808" s="76"/>
      <c r="GT808" s="76"/>
      <c r="GU808" s="76"/>
      <c r="GV808" s="76"/>
    </row>
    <row r="809" spans="2:204" s="156" customFormat="1" ht="18.75">
      <c r="B809" s="169">
        <v>802</v>
      </c>
      <c r="C809" s="356">
        <v>44409</v>
      </c>
      <c r="D809" s="354" t="s">
        <v>956</v>
      </c>
      <c r="E809" s="354"/>
      <c r="F809" s="406">
        <v>44417</v>
      </c>
      <c r="G809" s="192">
        <v>3</v>
      </c>
      <c r="H809" s="198" t="s">
        <v>150</v>
      </c>
      <c r="I809" s="198" t="s">
        <v>612</v>
      </c>
      <c r="J809" s="199" t="s">
        <v>1073</v>
      </c>
      <c r="K809" s="199" t="s">
        <v>1377</v>
      </c>
      <c r="L809" s="224">
        <v>7.42</v>
      </c>
      <c r="M809" s="224">
        <v>3.42</v>
      </c>
      <c r="N809" s="236">
        <f t="shared" si="44"/>
        <v>4</v>
      </c>
      <c r="O809" s="200">
        <v>44093</v>
      </c>
      <c r="P809" s="201">
        <v>10.8</v>
      </c>
      <c r="Q809" s="337" t="s">
        <v>1282</v>
      </c>
      <c r="R809" s="198" t="s">
        <v>54</v>
      </c>
      <c r="S809" s="198" t="s">
        <v>130</v>
      </c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76"/>
      <c r="AY809" s="76"/>
      <c r="AZ809" s="76"/>
      <c r="BA809" s="76"/>
      <c r="BB809" s="76"/>
      <c r="BC809" s="76"/>
      <c r="BD809" s="76"/>
      <c r="BE809" s="76"/>
      <c r="BF809" s="76"/>
      <c r="BG809" s="76"/>
      <c r="BH809" s="76"/>
      <c r="BI809" s="76"/>
      <c r="BJ809" s="76"/>
      <c r="BK809" s="76"/>
      <c r="BL809" s="76"/>
      <c r="BM809" s="76"/>
      <c r="BN809" s="76"/>
      <c r="BO809" s="76"/>
      <c r="BP809" s="76"/>
      <c r="BQ809" s="76"/>
      <c r="BR809" s="76"/>
      <c r="BS809" s="76"/>
      <c r="BT809" s="76"/>
      <c r="BU809" s="76"/>
      <c r="BV809" s="76"/>
      <c r="BW809" s="76"/>
      <c r="BX809" s="76"/>
      <c r="BY809" s="76"/>
      <c r="BZ809" s="76"/>
      <c r="CA809" s="76"/>
      <c r="CB809" s="76"/>
      <c r="CC809" s="76"/>
      <c r="CD809" s="76"/>
      <c r="CE809" s="76"/>
      <c r="CF809" s="76"/>
      <c r="CG809" s="76"/>
      <c r="CH809" s="76"/>
      <c r="CI809" s="76"/>
      <c r="CJ809" s="76"/>
      <c r="CK809" s="76"/>
      <c r="CL809" s="76"/>
      <c r="CM809" s="76"/>
      <c r="CN809" s="76"/>
      <c r="CO809" s="76"/>
      <c r="CP809" s="76"/>
      <c r="CQ809" s="76"/>
      <c r="CR809" s="76"/>
      <c r="CS809" s="76"/>
      <c r="CT809" s="76"/>
      <c r="CU809" s="76"/>
      <c r="CV809" s="76"/>
      <c r="CW809" s="76"/>
      <c r="CX809" s="76"/>
      <c r="CY809" s="76"/>
      <c r="CZ809" s="76"/>
      <c r="DA809" s="76"/>
      <c r="DB809" s="76"/>
      <c r="DC809" s="76"/>
      <c r="DD809" s="76"/>
      <c r="DE809" s="76"/>
      <c r="DF809" s="76"/>
      <c r="DG809" s="76"/>
      <c r="DH809" s="76"/>
      <c r="DI809" s="76"/>
      <c r="DJ809" s="76"/>
      <c r="DK809" s="76"/>
      <c r="DL809" s="76"/>
      <c r="DM809" s="76"/>
      <c r="DN809" s="76"/>
      <c r="DO809" s="76"/>
      <c r="DP809" s="76"/>
      <c r="DQ809" s="76"/>
      <c r="DR809" s="76"/>
      <c r="DS809" s="76"/>
      <c r="DT809" s="76"/>
      <c r="DU809" s="76"/>
      <c r="DV809" s="76"/>
      <c r="DW809" s="76"/>
      <c r="DX809" s="76"/>
      <c r="DY809" s="76"/>
      <c r="DZ809" s="76"/>
      <c r="EA809" s="76"/>
      <c r="EB809" s="76"/>
      <c r="EC809" s="76"/>
      <c r="ED809" s="76"/>
      <c r="EE809" s="76"/>
      <c r="EF809" s="76"/>
      <c r="EG809" s="76"/>
      <c r="EH809" s="76"/>
      <c r="EI809" s="76"/>
      <c r="EJ809" s="76"/>
      <c r="EK809" s="76"/>
      <c r="EL809" s="76"/>
      <c r="EM809" s="76"/>
      <c r="EN809" s="76"/>
      <c r="EO809" s="76"/>
      <c r="EP809" s="76"/>
      <c r="EQ809" s="76"/>
      <c r="ER809" s="76"/>
      <c r="ES809" s="76"/>
      <c r="ET809" s="76"/>
      <c r="EU809" s="76"/>
      <c r="EV809" s="76"/>
      <c r="EW809" s="76"/>
      <c r="EX809" s="76"/>
      <c r="EY809" s="76"/>
      <c r="EZ809" s="76"/>
      <c r="FA809" s="76"/>
      <c r="FB809" s="76"/>
      <c r="FC809" s="76"/>
      <c r="FD809" s="76"/>
      <c r="FE809" s="76"/>
      <c r="FF809" s="76"/>
      <c r="FG809" s="76"/>
      <c r="FH809" s="76"/>
      <c r="FI809" s="76"/>
      <c r="FJ809" s="76"/>
      <c r="FK809" s="76"/>
      <c r="FL809" s="76"/>
      <c r="FM809" s="76"/>
      <c r="FN809" s="76"/>
      <c r="FO809" s="76"/>
      <c r="FP809" s="76"/>
      <c r="FQ809" s="76"/>
      <c r="FR809" s="76"/>
      <c r="FS809" s="76"/>
      <c r="FT809" s="76"/>
      <c r="FU809" s="76"/>
      <c r="FV809" s="76"/>
      <c r="FW809" s="76"/>
      <c r="FX809" s="76"/>
      <c r="FY809" s="76"/>
      <c r="FZ809" s="76"/>
      <c r="GA809" s="76"/>
      <c r="GB809" s="76"/>
      <c r="GC809" s="76"/>
      <c r="GD809" s="76"/>
      <c r="GE809" s="76"/>
      <c r="GF809" s="76"/>
      <c r="GG809" s="76"/>
      <c r="GH809" s="76"/>
      <c r="GI809" s="76"/>
      <c r="GJ809" s="76"/>
      <c r="GK809" s="76"/>
      <c r="GL809" s="76"/>
      <c r="GM809" s="76"/>
      <c r="GN809" s="76"/>
      <c r="GO809" s="76"/>
      <c r="GP809" s="76"/>
      <c r="GQ809" s="76"/>
      <c r="GR809" s="76"/>
      <c r="GS809" s="76"/>
      <c r="GT809" s="76"/>
      <c r="GU809" s="76"/>
      <c r="GV809" s="76"/>
    </row>
    <row r="810" spans="2:204" s="156" customFormat="1" ht="18.75">
      <c r="B810" s="169">
        <v>803</v>
      </c>
      <c r="C810" s="356">
        <v>44409</v>
      </c>
      <c r="D810" s="354" t="s">
        <v>956</v>
      </c>
      <c r="E810" s="354"/>
      <c r="F810" s="406">
        <v>44417</v>
      </c>
      <c r="G810" s="192">
        <v>3</v>
      </c>
      <c r="H810" s="198" t="s">
        <v>150</v>
      </c>
      <c r="I810" s="198" t="s">
        <v>612</v>
      </c>
      <c r="J810" s="199" t="s">
        <v>1073</v>
      </c>
      <c r="K810" s="199" t="s">
        <v>1378</v>
      </c>
      <c r="L810" s="224">
        <v>4.97</v>
      </c>
      <c r="M810" s="224">
        <v>0.5</v>
      </c>
      <c r="N810" s="236">
        <f t="shared" si="44"/>
        <v>4.47</v>
      </c>
      <c r="O810" s="200">
        <v>44093</v>
      </c>
      <c r="P810" s="201">
        <v>10.8</v>
      </c>
      <c r="Q810" s="337" t="s">
        <v>1282</v>
      </c>
      <c r="R810" s="198" t="s">
        <v>54</v>
      </c>
      <c r="S810" s="198" t="s">
        <v>130</v>
      </c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76"/>
      <c r="AY810" s="76"/>
      <c r="AZ810" s="76"/>
      <c r="BA810" s="76"/>
      <c r="BB810" s="76"/>
      <c r="BC810" s="76"/>
      <c r="BD810" s="76"/>
      <c r="BE810" s="76"/>
      <c r="BF810" s="76"/>
      <c r="BG810" s="76"/>
      <c r="BH810" s="76"/>
      <c r="BI810" s="76"/>
      <c r="BJ810" s="76"/>
      <c r="BK810" s="76"/>
      <c r="BL810" s="76"/>
      <c r="BM810" s="76"/>
      <c r="BN810" s="76"/>
      <c r="BO810" s="76"/>
      <c r="BP810" s="76"/>
      <c r="BQ810" s="76"/>
      <c r="BR810" s="76"/>
      <c r="BS810" s="76"/>
      <c r="BT810" s="76"/>
      <c r="BU810" s="76"/>
      <c r="BV810" s="76"/>
      <c r="BW810" s="76"/>
      <c r="BX810" s="76"/>
      <c r="BY810" s="76"/>
      <c r="BZ810" s="76"/>
      <c r="CA810" s="76"/>
      <c r="CB810" s="76"/>
      <c r="CC810" s="76"/>
      <c r="CD810" s="76"/>
      <c r="CE810" s="76"/>
      <c r="CF810" s="76"/>
      <c r="CG810" s="76"/>
      <c r="CH810" s="76"/>
      <c r="CI810" s="76"/>
      <c r="CJ810" s="76"/>
      <c r="CK810" s="76"/>
      <c r="CL810" s="76"/>
      <c r="CM810" s="76"/>
      <c r="CN810" s="76"/>
      <c r="CO810" s="76"/>
      <c r="CP810" s="76"/>
      <c r="CQ810" s="76"/>
      <c r="CR810" s="76"/>
      <c r="CS810" s="76"/>
      <c r="CT810" s="76"/>
      <c r="CU810" s="76"/>
      <c r="CV810" s="76"/>
      <c r="CW810" s="76"/>
      <c r="CX810" s="76"/>
      <c r="CY810" s="76"/>
      <c r="CZ810" s="76"/>
      <c r="DA810" s="76"/>
      <c r="DB810" s="76"/>
      <c r="DC810" s="76"/>
      <c r="DD810" s="76"/>
      <c r="DE810" s="76"/>
      <c r="DF810" s="76"/>
      <c r="DG810" s="76"/>
      <c r="DH810" s="76"/>
      <c r="DI810" s="76"/>
      <c r="DJ810" s="76"/>
      <c r="DK810" s="76"/>
      <c r="DL810" s="76"/>
      <c r="DM810" s="76"/>
      <c r="DN810" s="76"/>
      <c r="DO810" s="76"/>
      <c r="DP810" s="76"/>
      <c r="DQ810" s="76"/>
      <c r="DR810" s="76"/>
      <c r="DS810" s="76"/>
      <c r="DT810" s="76"/>
      <c r="DU810" s="76"/>
      <c r="DV810" s="76"/>
      <c r="DW810" s="76"/>
      <c r="DX810" s="76"/>
      <c r="DY810" s="76"/>
      <c r="DZ810" s="76"/>
      <c r="EA810" s="76"/>
      <c r="EB810" s="76"/>
      <c r="EC810" s="76"/>
      <c r="ED810" s="76"/>
      <c r="EE810" s="76"/>
      <c r="EF810" s="76"/>
      <c r="EG810" s="76"/>
      <c r="EH810" s="76"/>
      <c r="EI810" s="76"/>
      <c r="EJ810" s="76"/>
      <c r="EK810" s="76"/>
      <c r="EL810" s="76"/>
      <c r="EM810" s="76"/>
      <c r="EN810" s="76"/>
      <c r="EO810" s="76"/>
      <c r="EP810" s="76"/>
      <c r="EQ810" s="76"/>
      <c r="ER810" s="76"/>
      <c r="ES810" s="76"/>
      <c r="ET810" s="76"/>
      <c r="EU810" s="76"/>
      <c r="EV810" s="76"/>
      <c r="EW810" s="76"/>
      <c r="EX810" s="76"/>
      <c r="EY810" s="76"/>
      <c r="EZ810" s="76"/>
      <c r="FA810" s="76"/>
      <c r="FB810" s="76"/>
      <c r="FC810" s="76"/>
      <c r="FD810" s="76"/>
      <c r="FE810" s="76"/>
      <c r="FF810" s="76"/>
      <c r="FG810" s="76"/>
      <c r="FH810" s="76"/>
      <c r="FI810" s="76"/>
      <c r="FJ810" s="76"/>
      <c r="FK810" s="76"/>
      <c r="FL810" s="76"/>
      <c r="FM810" s="76"/>
      <c r="FN810" s="76"/>
      <c r="FO810" s="76"/>
      <c r="FP810" s="76"/>
      <c r="FQ810" s="76"/>
      <c r="FR810" s="76"/>
      <c r="FS810" s="76"/>
      <c r="FT810" s="76"/>
      <c r="FU810" s="76"/>
      <c r="FV810" s="76"/>
      <c r="FW810" s="76"/>
      <c r="FX810" s="76"/>
      <c r="FY810" s="76"/>
      <c r="FZ810" s="76"/>
      <c r="GA810" s="76"/>
      <c r="GB810" s="76"/>
      <c r="GC810" s="76"/>
      <c r="GD810" s="76"/>
      <c r="GE810" s="76"/>
      <c r="GF810" s="76"/>
      <c r="GG810" s="76"/>
      <c r="GH810" s="76"/>
      <c r="GI810" s="76"/>
      <c r="GJ810" s="76"/>
      <c r="GK810" s="76"/>
      <c r="GL810" s="76"/>
      <c r="GM810" s="76"/>
      <c r="GN810" s="76"/>
      <c r="GO810" s="76"/>
      <c r="GP810" s="76"/>
      <c r="GQ810" s="76"/>
      <c r="GR810" s="76"/>
      <c r="GS810" s="76"/>
      <c r="GT810" s="76"/>
      <c r="GU810" s="76"/>
      <c r="GV810" s="76"/>
    </row>
    <row r="811" spans="2:204" s="156" customFormat="1" ht="18.75">
      <c r="B811" s="169">
        <v>804</v>
      </c>
      <c r="C811" s="356">
        <v>44409</v>
      </c>
      <c r="D811" s="354" t="s">
        <v>956</v>
      </c>
      <c r="E811" s="354"/>
      <c r="F811" s="406">
        <v>44417</v>
      </c>
      <c r="G811" s="192">
        <v>3</v>
      </c>
      <c r="H811" s="198" t="s">
        <v>150</v>
      </c>
      <c r="I811" s="198" t="s">
        <v>612</v>
      </c>
      <c r="J811" s="199" t="s">
        <v>1073</v>
      </c>
      <c r="K811" s="199" t="s">
        <v>1517</v>
      </c>
      <c r="L811" s="224">
        <v>1.66</v>
      </c>
      <c r="M811" s="224">
        <v>1.66</v>
      </c>
      <c r="N811" s="236">
        <f t="shared" si="44"/>
        <v>0</v>
      </c>
      <c r="O811" s="200">
        <v>44093</v>
      </c>
      <c r="P811" s="201">
        <v>10.8</v>
      </c>
      <c r="Q811" s="337" t="s">
        <v>1282</v>
      </c>
      <c r="R811" s="198" t="s">
        <v>54</v>
      </c>
      <c r="S811" s="198" t="s">
        <v>130</v>
      </c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76"/>
      <c r="AY811" s="76"/>
      <c r="AZ811" s="76"/>
      <c r="BA811" s="76"/>
      <c r="BB811" s="76"/>
      <c r="BC811" s="76"/>
      <c r="BD811" s="76"/>
      <c r="BE811" s="76"/>
      <c r="BF811" s="76"/>
      <c r="BG811" s="76"/>
      <c r="BH811" s="76"/>
      <c r="BI811" s="76"/>
      <c r="BJ811" s="76"/>
      <c r="BK811" s="76"/>
      <c r="BL811" s="76"/>
      <c r="BM811" s="76"/>
      <c r="BN811" s="76"/>
      <c r="BO811" s="76"/>
      <c r="BP811" s="76"/>
      <c r="BQ811" s="76"/>
      <c r="BR811" s="76"/>
      <c r="BS811" s="76"/>
      <c r="BT811" s="76"/>
      <c r="BU811" s="76"/>
      <c r="BV811" s="76"/>
      <c r="BW811" s="76"/>
      <c r="BX811" s="76"/>
      <c r="BY811" s="76"/>
      <c r="BZ811" s="76"/>
      <c r="CA811" s="76"/>
      <c r="CB811" s="76"/>
      <c r="CC811" s="76"/>
      <c r="CD811" s="76"/>
      <c r="CE811" s="76"/>
      <c r="CF811" s="76"/>
      <c r="CG811" s="76"/>
      <c r="CH811" s="76"/>
      <c r="CI811" s="76"/>
      <c r="CJ811" s="76"/>
      <c r="CK811" s="76"/>
      <c r="CL811" s="76"/>
      <c r="CM811" s="76"/>
      <c r="CN811" s="76"/>
      <c r="CO811" s="76"/>
      <c r="CP811" s="76"/>
      <c r="CQ811" s="76"/>
      <c r="CR811" s="76"/>
      <c r="CS811" s="76"/>
      <c r="CT811" s="76"/>
      <c r="CU811" s="76"/>
      <c r="CV811" s="76"/>
      <c r="CW811" s="76"/>
      <c r="CX811" s="76"/>
      <c r="CY811" s="76"/>
      <c r="CZ811" s="76"/>
      <c r="DA811" s="76"/>
      <c r="DB811" s="76"/>
      <c r="DC811" s="76"/>
      <c r="DD811" s="76"/>
      <c r="DE811" s="76"/>
      <c r="DF811" s="76"/>
      <c r="DG811" s="76"/>
      <c r="DH811" s="76"/>
      <c r="DI811" s="76"/>
      <c r="DJ811" s="76"/>
      <c r="DK811" s="76"/>
      <c r="DL811" s="76"/>
      <c r="DM811" s="76"/>
      <c r="DN811" s="76"/>
      <c r="DO811" s="76"/>
      <c r="DP811" s="76"/>
      <c r="DQ811" s="76"/>
      <c r="DR811" s="76"/>
      <c r="DS811" s="76"/>
      <c r="DT811" s="76"/>
      <c r="DU811" s="76"/>
      <c r="DV811" s="76"/>
      <c r="DW811" s="76"/>
      <c r="DX811" s="76"/>
      <c r="DY811" s="76"/>
      <c r="DZ811" s="76"/>
      <c r="EA811" s="76"/>
      <c r="EB811" s="76"/>
      <c r="EC811" s="76"/>
      <c r="ED811" s="76"/>
      <c r="EE811" s="76"/>
      <c r="EF811" s="76"/>
      <c r="EG811" s="76"/>
      <c r="EH811" s="76"/>
      <c r="EI811" s="76"/>
      <c r="EJ811" s="76"/>
      <c r="EK811" s="76"/>
      <c r="EL811" s="76"/>
      <c r="EM811" s="76"/>
      <c r="EN811" s="76"/>
      <c r="EO811" s="76"/>
      <c r="EP811" s="76"/>
      <c r="EQ811" s="76"/>
      <c r="ER811" s="76"/>
      <c r="ES811" s="76"/>
      <c r="ET811" s="76"/>
      <c r="EU811" s="76"/>
      <c r="EV811" s="76"/>
      <c r="EW811" s="76"/>
      <c r="EX811" s="76"/>
      <c r="EY811" s="76"/>
      <c r="EZ811" s="76"/>
      <c r="FA811" s="76"/>
      <c r="FB811" s="76"/>
      <c r="FC811" s="76"/>
      <c r="FD811" s="76"/>
      <c r="FE811" s="76"/>
      <c r="FF811" s="76"/>
      <c r="FG811" s="76"/>
      <c r="FH811" s="76"/>
      <c r="FI811" s="76"/>
      <c r="FJ811" s="76"/>
      <c r="FK811" s="76"/>
      <c r="FL811" s="76"/>
      <c r="FM811" s="76"/>
      <c r="FN811" s="76"/>
      <c r="FO811" s="76"/>
      <c r="FP811" s="76"/>
      <c r="FQ811" s="76"/>
      <c r="FR811" s="76"/>
      <c r="FS811" s="76"/>
      <c r="FT811" s="76"/>
      <c r="FU811" s="76"/>
      <c r="FV811" s="76"/>
      <c r="FW811" s="76"/>
      <c r="FX811" s="76"/>
      <c r="FY811" s="76"/>
      <c r="FZ811" s="76"/>
      <c r="GA811" s="76"/>
      <c r="GB811" s="76"/>
      <c r="GC811" s="76"/>
      <c r="GD811" s="76"/>
      <c r="GE811" s="76"/>
      <c r="GF811" s="76"/>
      <c r="GG811" s="76"/>
      <c r="GH811" s="76"/>
      <c r="GI811" s="76"/>
      <c r="GJ811" s="76"/>
      <c r="GK811" s="76"/>
      <c r="GL811" s="76"/>
      <c r="GM811" s="76"/>
      <c r="GN811" s="76"/>
      <c r="GO811" s="76"/>
      <c r="GP811" s="76"/>
      <c r="GQ811" s="76"/>
      <c r="GR811" s="76"/>
      <c r="GS811" s="76"/>
      <c r="GT811" s="76"/>
      <c r="GU811" s="76"/>
      <c r="GV811" s="76"/>
    </row>
    <row r="812" spans="2:204" s="156" customFormat="1" ht="18.75">
      <c r="B812" s="169">
        <v>805</v>
      </c>
      <c r="C812" s="356">
        <v>44409</v>
      </c>
      <c r="D812" s="354" t="s">
        <v>956</v>
      </c>
      <c r="E812" s="354"/>
      <c r="F812" s="406">
        <v>44417</v>
      </c>
      <c r="G812" s="192">
        <v>3</v>
      </c>
      <c r="H812" s="198" t="s">
        <v>150</v>
      </c>
      <c r="I812" s="198" t="s">
        <v>612</v>
      </c>
      <c r="J812" s="199" t="s">
        <v>1073</v>
      </c>
      <c r="K812" s="199" t="s">
        <v>1079</v>
      </c>
      <c r="L812" s="224">
        <v>6.66</v>
      </c>
      <c r="M812" s="224">
        <v>0.25</v>
      </c>
      <c r="N812" s="236">
        <f t="shared" si="44"/>
        <v>6.41</v>
      </c>
      <c r="O812" s="200">
        <v>44070</v>
      </c>
      <c r="P812" s="201">
        <v>11.566666666666666</v>
      </c>
      <c r="Q812" s="337" t="s">
        <v>1282</v>
      </c>
      <c r="R812" s="198" t="s">
        <v>54</v>
      </c>
      <c r="S812" s="198" t="s">
        <v>84</v>
      </c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76"/>
      <c r="AY812" s="76"/>
      <c r="AZ812" s="76"/>
      <c r="BA812" s="76"/>
      <c r="BB812" s="76"/>
      <c r="BC812" s="76"/>
      <c r="BD812" s="76"/>
      <c r="BE812" s="76"/>
      <c r="BF812" s="76"/>
      <c r="BG812" s="76"/>
      <c r="BH812" s="76"/>
      <c r="BI812" s="76"/>
      <c r="BJ812" s="76"/>
      <c r="BK812" s="76"/>
      <c r="BL812" s="76"/>
      <c r="BM812" s="76"/>
      <c r="BN812" s="76"/>
      <c r="BO812" s="76"/>
      <c r="BP812" s="76"/>
      <c r="BQ812" s="76"/>
      <c r="BR812" s="76"/>
      <c r="BS812" s="76"/>
      <c r="BT812" s="76"/>
      <c r="BU812" s="76"/>
      <c r="BV812" s="76"/>
      <c r="BW812" s="76"/>
      <c r="BX812" s="76"/>
      <c r="BY812" s="76"/>
      <c r="BZ812" s="76"/>
      <c r="CA812" s="76"/>
      <c r="CB812" s="76"/>
      <c r="CC812" s="76"/>
      <c r="CD812" s="76"/>
      <c r="CE812" s="76"/>
      <c r="CF812" s="76"/>
      <c r="CG812" s="76"/>
      <c r="CH812" s="76"/>
      <c r="CI812" s="76"/>
      <c r="CJ812" s="76"/>
      <c r="CK812" s="76"/>
      <c r="CL812" s="76"/>
      <c r="CM812" s="76"/>
      <c r="CN812" s="76"/>
      <c r="CO812" s="76"/>
      <c r="CP812" s="76"/>
      <c r="CQ812" s="76"/>
      <c r="CR812" s="76"/>
      <c r="CS812" s="76"/>
      <c r="CT812" s="76"/>
      <c r="CU812" s="76"/>
      <c r="CV812" s="76"/>
      <c r="CW812" s="76"/>
      <c r="CX812" s="76"/>
      <c r="CY812" s="76"/>
      <c r="CZ812" s="76"/>
      <c r="DA812" s="76"/>
      <c r="DB812" s="76"/>
      <c r="DC812" s="76"/>
      <c r="DD812" s="76"/>
      <c r="DE812" s="76"/>
      <c r="DF812" s="76"/>
      <c r="DG812" s="76"/>
      <c r="DH812" s="76"/>
      <c r="DI812" s="76"/>
      <c r="DJ812" s="76"/>
      <c r="DK812" s="76"/>
      <c r="DL812" s="76"/>
      <c r="DM812" s="76"/>
      <c r="DN812" s="76"/>
      <c r="DO812" s="76"/>
      <c r="DP812" s="76"/>
      <c r="DQ812" s="76"/>
      <c r="DR812" s="76"/>
      <c r="DS812" s="76"/>
      <c r="DT812" s="76"/>
      <c r="DU812" s="76"/>
      <c r="DV812" s="76"/>
      <c r="DW812" s="76"/>
      <c r="DX812" s="76"/>
      <c r="DY812" s="76"/>
      <c r="DZ812" s="76"/>
      <c r="EA812" s="76"/>
      <c r="EB812" s="76"/>
      <c r="EC812" s="76"/>
      <c r="ED812" s="76"/>
      <c r="EE812" s="76"/>
      <c r="EF812" s="76"/>
      <c r="EG812" s="76"/>
      <c r="EH812" s="76"/>
      <c r="EI812" s="76"/>
      <c r="EJ812" s="76"/>
      <c r="EK812" s="76"/>
      <c r="EL812" s="76"/>
      <c r="EM812" s="76"/>
      <c r="EN812" s="76"/>
      <c r="EO812" s="76"/>
      <c r="EP812" s="76"/>
      <c r="EQ812" s="76"/>
      <c r="ER812" s="76"/>
      <c r="ES812" s="76"/>
      <c r="ET812" s="76"/>
      <c r="EU812" s="76"/>
      <c r="EV812" s="76"/>
      <c r="EW812" s="76"/>
      <c r="EX812" s="76"/>
      <c r="EY812" s="76"/>
      <c r="EZ812" s="76"/>
      <c r="FA812" s="76"/>
      <c r="FB812" s="76"/>
      <c r="FC812" s="76"/>
      <c r="FD812" s="76"/>
      <c r="FE812" s="76"/>
      <c r="FF812" s="76"/>
      <c r="FG812" s="76"/>
      <c r="FH812" s="76"/>
      <c r="FI812" s="76"/>
      <c r="FJ812" s="76"/>
      <c r="FK812" s="76"/>
      <c r="FL812" s="76"/>
      <c r="FM812" s="76"/>
      <c r="FN812" s="76"/>
      <c r="FO812" s="76"/>
      <c r="FP812" s="76"/>
      <c r="FQ812" s="76"/>
      <c r="FR812" s="76"/>
      <c r="FS812" s="76"/>
      <c r="FT812" s="76"/>
      <c r="FU812" s="76"/>
      <c r="FV812" s="76"/>
      <c r="FW812" s="76"/>
      <c r="FX812" s="76"/>
      <c r="FY812" s="76"/>
      <c r="FZ812" s="76"/>
      <c r="GA812" s="76"/>
      <c r="GB812" s="76"/>
      <c r="GC812" s="76"/>
      <c r="GD812" s="76"/>
      <c r="GE812" s="76"/>
      <c r="GF812" s="76"/>
      <c r="GG812" s="76"/>
      <c r="GH812" s="76"/>
      <c r="GI812" s="76"/>
      <c r="GJ812" s="76"/>
      <c r="GK812" s="76"/>
      <c r="GL812" s="76"/>
      <c r="GM812" s="76"/>
      <c r="GN812" s="76"/>
      <c r="GO812" s="76"/>
      <c r="GP812" s="76"/>
      <c r="GQ812" s="76"/>
      <c r="GR812" s="76"/>
      <c r="GS812" s="76"/>
      <c r="GT812" s="76"/>
      <c r="GU812" s="76"/>
      <c r="GV812" s="76"/>
    </row>
    <row r="813" spans="2:204" s="156" customFormat="1" ht="18.75">
      <c r="B813" s="169">
        <v>806</v>
      </c>
      <c r="C813" s="356">
        <v>44409</v>
      </c>
      <c r="D813" s="354" t="s">
        <v>956</v>
      </c>
      <c r="E813" s="354"/>
      <c r="F813" s="406">
        <v>44417</v>
      </c>
      <c r="G813" s="192">
        <v>3</v>
      </c>
      <c r="H813" s="198" t="s">
        <v>150</v>
      </c>
      <c r="I813" s="198" t="s">
        <v>612</v>
      </c>
      <c r="J813" s="199" t="s">
        <v>1073</v>
      </c>
      <c r="K813" s="199" t="s">
        <v>1078</v>
      </c>
      <c r="L813" s="224">
        <v>9.4499999999999993</v>
      </c>
      <c r="M813" s="224">
        <v>2.4500000000000002</v>
      </c>
      <c r="N813" s="236">
        <f t="shared" si="44"/>
        <v>6.9999999999999991</v>
      </c>
      <c r="O813" s="200">
        <v>44070</v>
      </c>
      <c r="P813" s="201">
        <v>11.566666666666666</v>
      </c>
      <c r="Q813" s="337" t="s">
        <v>1282</v>
      </c>
      <c r="R813" s="198" t="s">
        <v>54</v>
      </c>
      <c r="S813" s="198" t="s">
        <v>84</v>
      </c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76"/>
      <c r="AY813" s="76"/>
      <c r="AZ813" s="76"/>
      <c r="BA813" s="76"/>
      <c r="BB813" s="76"/>
      <c r="BC813" s="76"/>
      <c r="BD813" s="76"/>
      <c r="BE813" s="76"/>
      <c r="BF813" s="76"/>
      <c r="BG813" s="76"/>
      <c r="BH813" s="76"/>
      <c r="BI813" s="76"/>
      <c r="BJ813" s="76"/>
      <c r="BK813" s="76"/>
      <c r="BL813" s="76"/>
      <c r="BM813" s="76"/>
      <c r="BN813" s="76"/>
      <c r="BO813" s="76"/>
      <c r="BP813" s="76"/>
      <c r="BQ813" s="76"/>
      <c r="BR813" s="76"/>
      <c r="BS813" s="76"/>
      <c r="BT813" s="76"/>
      <c r="BU813" s="76"/>
      <c r="BV813" s="76"/>
      <c r="BW813" s="76"/>
      <c r="BX813" s="76"/>
      <c r="BY813" s="76"/>
      <c r="BZ813" s="76"/>
      <c r="CA813" s="76"/>
      <c r="CB813" s="76"/>
      <c r="CC813" s="76"/>
      <c r="CD813" s="76"/>
      <c r="CE813" s="76"/>
      <c r="CF813" s="76"/>
      <c r="CG813" s="76"/>
      <c r="CH813" s="76"/>
      <c r="CI813" s="76"/>
      <c r="CJ813" s="76"/>
      <c r="CK813" s="76"/>
      <c r="CL813" s="76"/>
      <c r="CM813" s="76"/>
      <c r="CN813" s="76"/>
      <c r="CO813" s="76"/>
      <c r="CP813" s="76"/>
      <c r="CQ813" s="76"/>
      <c r="CR813" s="76"/>
      <c r="CS813" s="76"/>
      <c r="CT813" s="76"/>
      <c r="CU813" s="76"/>
      <c r="CV813" s="76"/>
      <c r="CW813" s="76"/>
      <c r="CX813" s="76"/>
      <c r="CY813" s="76"/>
      <c r="CZ813" s="76"/>
      <c r="DA813" s="76"/>
      <c r="DB813" s="76"/>
      <c r="DC813" s="76"/>
      <c r="DD813" s="76"/>
      <c r="DE813" s="76"/>
      <c r="DF813" s="76"/>
      <c r="DG813" s="76"/>
      <c r="DH813" s="76"/>
      <c r="DI813" s="76"/>
      <c r="DJ813" s="76"/>
      <c r="DK813" s="76"/>
      <c r="DL813" s="76"/>
      <c r="DM813" s="76"/>
      <c r="DN813" s="76"/>
      <c r="DO813" s="76"/>
      <c r="DP813" s="76"/>
      <c r="DQ813" s="76"/>
      <c r="DR813" s="76"/>
      <c r="DS813" s="76"/>
      <c r="DT813" s="76"/>
      <c r="DU813" s="76"/>
      <c r="DV813" s="76"/>
      <c r="DW813" s="76"/>
      <c r="DX813" s="76"/>
      <c r="DY813" s="76"/>
      <c r="DZ813" s="76"/>
      <c r="EA813" s="76"/>
      <c r="EB813" s="76"/>
      <c r="EC813" s="76"/>
      <c r="ED813" s="76"/>
      <c r="EE813" s="76"/>
      <c r="EF813" s="76"/>
      <c r="EG813" s="76"/>
      <c r="EH813" s="76"/>
      <c r="EI813" s="76"/>
      <c r="EJ813" s="76"/>
      <c r="EK813" s="76"/>
      <c r="EL813" s="76"/>
      <c r="EM813" s="76"/>
      <c r="EN813" s="76"/>
      <c r="EO813" s="76"/>
      <c r="EP813" s="76"/>
      <c r="EQ813" s="76"/>
      <c r="ER813" s="76"/>
      <c r="ES813" s="76"/>
      <c r="ET813" s="76"/>
      <c r="EU813" s="76"/>
      <c r="EV813" s="76"/>
      <c r="EW813" s="76"/>
      <c r="EX813" s="76"/>
      <c r="EY813" s="76"/>
      <c r="EZ813" s="76"/>
      <c r="FA813" s="76"/>
      <c r="FB813" s="76"/>
      <c r="FC813" s="76"/>
      <c r="FD813" s="76"/>
      <c r="FE813" s="76"/>
      <c r="FF813" s="76"/>
      <c r="FG813" s="76"/>
      <c r="FH813" s="76"/>
      <c r="FI813" s="76"/>
      <c r="FJ813" s="76"/>
      <c r="FK813" s="76"/>
      <c r="FL813" s="76"/>
      <c r="FM813" s="76"/>
      <c r="FN813" s="76"/>
      <c r="FO813" s="76"/>
      <c r="FP813" s="76"/>
      <c r="FQ813" s="76"/>
      <c r="FR813" s="76"/>
      <c r="FS813" s="76"/>
      <c r="FT813" s="76"/>
      <c r="FU813" s="76"/>
      <c r="FV813" s="76"/>
      <c r="FW813" s="76"/>
      <c r="FX813" s="76"/>
      <c r="FY813" s="76"/>
      <c r="FZ813" s="76"/>
      <c r="GA813" s="76"/>
      <c r="GB813" s="76"/>
      <c r="GC813" s="76"/>
      <c r="GD813" s="76"/>
      <c r="GE813" s="76"/>
      <c r="GF813" s="76"/>
      <c r="GG813" s="76"/>
      <c r="GH813" s="76"/>
      <c r="GI813" s="76"/>
      <c r="GJ813" s="76"/>
      <c r="GK813" s="76"/>
      <c r="GL813" s="76"/>
      <c r="GM813" s="76"/>
      <c r="GN813" s="76"/>
      <c r="GO813" s="76"/>
      <c r="GP813" s="76"/>
      <c r="GQ813" s="76"/>
      <c r="GR813" s="76"/>
      <c r="GS813" s="76"/>
      <c r="GT813" s="76"/>
      <c r="GU813" s="76"/>
      <c r="GV813" s="76"/>
    </row>
    <row r="814" spans="2:204" s="156" customFormat="1" ht="18.75">
      <c r="B814" s="169">
        <v>807</v>
      </c>
      <c r="C814" s="356">
        <v>44409</v>
      </c>
      <c r="D814" s="354" t="s">
        <v>957</v>
      </c>
      <c r="E814" s="354"/>
      <c r="F814" s="406">
        <v>44418</v>
      </c>
      <c r="G814" s="6">
        <v>1</v>
      </c>
      <c r="H814" s="198" t="s">
        <v>30</v>
      </c>
      <c r="I814" s="198" t="s">
        <v>606</v>
      </c>
      <c r="J814" s="199" t="s">
        <v>366</v>
      </c>
      <c r="K814" s="199" t="s">
        <v>1518</v>
      </c>
      <c r="L814" s="224">
        <v>2.23</v>
      </c>
      <c r="M814" s="224">
        <v>0.03</v>
      </c>
      <c r="N814" s="236">
        <f t="shared" si="44"/>
        <v>2.2000000000000002</v>
      </c>
      <c r="O814" s="200">
        <v>44156</v>
      </c>
      <c r="P814" s="201">
        <v>8.7333333333333325</v>
      </c>
      <c r="Q814" s="337" t="s">
        <v>1282</v>
      </c>
      <c r="R814" s="198" t="s">
        <v>20</v>
      </c>
      <c r="S814" s="198" t="s">
        <v>69</v>
      </c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76"/>
      <c r="AY814" s="76"/>
      <c r="AZ814" s="76"/>
      <c r="BA814" s="76"/>
      <c r="BB814" s="76"/>
      <c r="BC814" s="76"/>
      <c r="BD814" s="76"/>
      <c r="BE814" s="76"/>
      <c r="BF814" s="76"/>
      <c r="BG814" s="76"/>
      <c r="BH814" s="76"/>
      <c r="BI814" s="76"/>
      <c r="BJ814" s="76"/>
      <c r="BK814" s="76"/>
      <c r="BL814" s="76"/>
      <c r="BM814" s="76"/>
      <c r="BN814" s="76"/>
      <c r="BO814" s="76"/>
      <c r="BP814" s="76"/>
      <c r="BQ814" s="76"/>
      <c r="BR814" s="76"/>
      <c r="BS814" s="76"/>
      <c r="BT814" s="76"/>
      <c r="BU814" s="76"/>
      <c r="BV814" s="76"/>
      <c r="BW814" s="76"/>
      <c r="BX814" s="76"/>
      <c r="BY814" s="76"/>
      <c r="BZ814" s="76"/>
      <c r="CA814" s="76"/>
      <c r="CB814" s="76"/>
      <c r="CC814" s="76"/>
      <c r="CD814" s="76"/>
      <c r="CE814" s="76"/>
      <c r="CF814" s="76"/>
      <c r="CG814" s="76"/>
      <c r="CH814" s="76"/>
      <c r="CI814" s="76"/>
      <c r="CJ814" s="76"/>
      <c r="CK814" s="76"/>
      <c r="CL814" s="76"/>
      <c r="CM814" s="76"/>
      <c r="CN814" s="76"/>
      <c r="CO814" s="76"/>
      <c r="CP814" s="76"/>
      <c r="CQ814" s="76"/>
      <c r="CR814" s="76"/>
      <c r="CS814" s="76"/>
      <c r="CT814" s="76"/>
      <c r="CU814" s="76"/>
      <c r="CV814" s="76"/>
      <c r="CW814" s="76"/>
      <c r="CX814" s="76"/>
      <c r="CY814" s="76"/>
      <c r="CZ814" s="76"/>
      <c r="DA814" s="76"/>
      <c r="DB814" s="76"/>
      <c r="DC814" s="76"/>
      <c r="DD814" s="76"/>
      <c r="DE814" s="76"/>
      <c r="DF814" s="76"/>
      <c r="DG814" s="76"/>
      <c r="DH814" s="76"/>
      <c r="DI814" s="76"/>
      <c r="DJ814" s="76"/>
      <c r="DK814" s="76"/>
      <c r="DL814" s="76"/>
      <c r="DM814" s="76"/>
      <c r="DN814" s="76"/>
      <c r="DO814" s="76"/>
      <c r="DP814" s="76"/>
      <c r="DQ814" s="76"/>
      <c r="DR814" s="76"/>
      <c r="DS814" s="76"/>
      <c r="DT814" s="76"/>
      <c r="DU814" s="76"/>
      <c r="DV814" s="76"/>
      <c r="DW814" s="76"/>
      <c r="DX814" s="76"/>
      <c r="DY814" s="76"/>
      <c r="DZ814" s="76"/>
      <c r="EA814" s="76"/>
      <c r="EB814" s="76"/>
      <c r="EC814" s="76"/>
      <c r="ED814" s="76"/>
      <c r="EE814" s="76"/>
      <c r="EF814" s="76"/>
      <c r="EG814" s="76"/>
      <c r="EH814" s="76"/>
      <c r="EI814" s="76"/>
      <c r="EJ814" s="76"/>
      <c r="EK814" s="76"/>
      <c r="EL814" s="76"/>
      <c r="EM814" s="76"/>
      <c r="EN814" s="76"/>
      <c r="EO814" s="76"/>
      <c r="EP814" s="76"/>
      <c r="EQ814" s="76"/>
      <c r="ER814" s="76"/>
      <c r="ES814" s="76"/>
      <c r="ET814" s="76"/>
      <c r="EU814" s="76"/>
      <c r="EV814" s="76"/>
      <c r="EW814" s="76"/>
      <c r="EX814" s="76"/>
      <c r="EY814" s="76"/>
      <c r="EZ814" s="76"/>
      <c r="FA814" s="76"/>
      <c r="FB814" s="76"/>
      <c r="FC814" s="76"/>
      <c r="FD814" s="76"/>
      <c r="FE814" s="76"/>
      <c r="FF814" s="76"/>
      <c r="FG814" s="76"/>
      <c r="FH814" s="76"/>
      <c r="FI814" s="76"/>
      <c r="FJ814" s="76"/>
      <c r="FK814" s="76"/>
      <c r="FL814" s="76"/>
      <c r="FM814" s="76"/>
      <c r="FN814" s="76"/>
      <c r="FO814" s="76"/>
      <c r="FP814" s="76"/>
      <c r="FQ814" s="76"/>
      <c r="FR814" s="76"/>
      <c r="FS814" s="76"/>
      <c r="FT814" s="76"/>
      <c r="FU814" s="76"/>
      <c r="FV814" s="76"/>
      <c r="FW814" s="76"/>
      <c r="FX814" s="76"/>
      <c r="FY814" s="76"/>
      <c r="FZ814" s="76"/>
      <c r="GA814" s="76"/>
      <c r="GB814" s="76"/>
      <c r="GC814" s="76"/>
      <c r="GD814" s="76"/>
      <c r="GE814" s="76"/>
      <c r="GF814" s="76"/>
      <c r="GG814" s="76"/>
      <c r="GH814" s="76"/>
      <c r="GI814" s="76"/>
      <c r="GJ814" s="76"/>
      <c r="GK814" s="76"/>
      <c r="GL814" s="76"/>
      <c r="GM814" s="76"/>
      <c r="GN814" s="76"/>
      <c r="GO814" s="76"/>
      <c r="GP814" s="76"/>
      <c r="GQ814" s="76"/>
      <c r="GR814" s="76"/>
      <c r="GS814" s="76"/>
      <c r="GT814" s="76"/>
      <c r="GU814" s="76"/>
      <c r="GV814" s="76"/>
    </row>
    <row r="815" spans="2:204" s="156" customFormat="1" ht="18.75">
      <c r="B815" s="169">
        <v>808</v>
      </c>
      <c r="C815" s="356">
        <v>44409</v>
      </c>
      <c r="D815" s="354" t="s">
        <v>957</v>
      </c>
      <c r="E815" s="354"/>
      <c r="F815" s="406">
        <v>44418</v>
      </c>
      <c r="G815" s="199">
        <v>2</v>
      </c>
      <c r="H815" s="198" t="s">
        <v>71</v>
      </c>
      <c r="I815" s="208" t="s">
        <v>184</v>
      </c>
      <c r="J815" s="199" t="s">
        <v>232</v>
      </c>
      <c r="K815" s="199" t="s">
        <v>263</v>
      </c>
      <c r="L815" s="224">
        <v>3.16</v>
      </c>
      <c r="M815" s="224">
        <v>1</v>
      </c>
      <c r="N815" s="236">
        <f t="shared" si="44"/>
        <v>2.16</v>
      </c>
      <c r="O815" s="200">
        <v>44201</v>
      </c>
      <c r="P815" s="201">
        <v>7.2333333333333334</v>
      </c>
      <c r="Q815" s="337" t="s">
        <v>1282</v>
      </c>
      <c r="R815" s="198" t="s">
        <v>54</v>
      </c>
      <c r="S815" s="198" t="s">
        <v>56</v>
      </c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76"/>
      <c r="AY815" s="76"/>
      <c r="AZ815" s="76"/>
      <c r="BA815" s="76"/>
      <c r="BB815" s="76"/>
      <c r="BC815" s="76"/>
      <c r="BD815" s="76"/>
      <c r="BE815" s="76"/>
      <c r="BF815" s="76"/>
      <c r="BG815" s="76"/>
      <c r="BH815" s="76"/>
      <c r="BI815" s="76"/>
      <c r="BJ815" s="76"/>
      <c r="BK815" s="76"/>
      <c r="BL815" s="76"/>
      <c r="BM815" s="76"/>
      <c r="BN815" s="76"/>
      <c r="BO815" s="76"/>
      <c r="BP815" s="76"/>
      <c r="BQ815" s="76"/>
      <c r="BR815" s="76"/>
      <c r="BS815" s="76"/>
      <c r="BT815" s="76"/>
      <c r="BU815" s="76"/>
      <c r="BV815" s="76"/>
      <c r="BW815" s="76"/>
      <c r="BX815" s="76"/>
      <c r="BY815" s="76"/>
      <c r="BZ815" s="76"/>
      <c r="CA815" s="76"/>
      <c r="CB815" s="76"/>
      <c r="CC815" s="76"/>
      <c r="CD815" s="76"/>
      <c r="CE815" s="76"/>
      <c r="CF815" s="76"/>
      <c r="CG815" s="76"/>
      <c r="CH815" s="76"/>
      <c r="CI815" s="76"/>
      <c r="CJ815" s="76"/>
      <c r="CK815" s="76"/>
      <c r="CL815" s="76"/>
      <c r="CM815" s="76"/>
      <c r="CN815" s="76"/>
      <c r="CO815" s="76"/>
      <c r="CP815" s="76"/>
      <c r="CQ815" s="76"/>
      <c r="CR815" s="76"/>
      <c r="CS815" s="76"/>
      <c r="CT815" s="76"/>
      <c r="CU815" s="76"/>
      <c r="CV815" s="76"/>
      <c r="CW815" s="76"/>
      <c r="CX815" s="76"/>
      <c r="CY815" s="76"/>
      <c r="CZ815" s="76"/>
      <c r="DA815" s="76"/>
      <c r="DB815" s="76"/>
      <c r="DC815" s="76"/>
      <c r="DD815" s="76"/>
      <c r="DE815" s="76"/>
      <c r="DF815" s="76"/>
      <c r="DG815" s="76"/>
      <c r="DH815" s="76"/>
      <c r="DI815" s="76"/>
      <c r="DJ815" s="76"/>
      <c r="DK815" s="76"/>
      <c r="DL815" s="76"/>
      <c r="DM815" s="76"/>
      <c r="DN815" s="76"/>
      <c r="DO815" s="76"/>
      <c r="DP815" s="76"/>
      <c r="DQ815" s="76"/>
      <c r="DR815" s="76"/>
      <c r="DS815" s="76"/>
      <c r="DT815" s="76"/>
      <c r="DU815" s="76"/>
      <c r="DV815" s="76"/>
      <c r="DW815" s="76"/>
      <c r="DX815" s="76"/>
      <c r="DY815" s="76"/>
      <c r="DZ815" s="76"/>
      <c r="EA815" s="76"/>
      <c r="EB815" s="76"/>
      <c r="EC815" s="76"/>
      <c r="ED815" s="76"/>
      <c r="EE815" s="76"/>
      <c r="EF815" s="76"/>
      <c r="EG815" s="76"/>
      <c r="EH815" s="76"/>
      <c r="EI815" s="76"/>
      <c r="EJ815" s="76"/>
      <c r="EK815" s="76"/>
      <c r="EL815" s="76"/>
      <c r="EM815" s="76"/>
      <c r="EN815" s="76"/>
      <c r="EO815" s="76"/>
      <c r="EP815" s="76"/>
      <c r="EQ815" s="76"/>
      <c r="ER815" s="76"/>
      <c r="ES815" s="76"/>
      <c r="ET815" s="76"/>
      <c r="EU815" s="76"/>
      <c r="EV815" s="76"/>
      <c r="EW815" s="76"/>
      <c r="EX815" s="76"/>
      <c r="EY815" s="76"/>
      <c r="EZ815" s="76"/>
      <c r="FA815" s="76"/>
      <c r="FB815" s="76"/>
      <c r="FC815" s="76"/>
      <c r="FD815" s="76"/>
      <c r="FE815" s="76"/>
      <c r="FF815" s="76"/>
      <c r="FG815" s="76"/>
      <c r="FH815" s="76"/>
      <c r="FI815" s="76"/>
      <c r="FJ815" s="76"/>
      <c r="FK815" s="76"/>
      <c r="FL815" s="76"/>
      <c r="FM815" s="76"/>
      <c r="FN815" s="76"/>
      <c r="FO815" s="76"/>
      <c r="FP815" s="76"/>
      <c r="FQ815" s="76"/>
      <c r="FR815" s="76"/>
      <c r="FS815" s="76"/>
      <c r="FT815" s="76"/>
      <c r="FU815" s="76"/>
      <c r="FV815" s="76"/>
      <c r="FW815" s="76"/>
      <c r="FX815" s="76"/>
      <c r="FY815" s="76"/>
      <c r="FZ815" s="76"/>
      <c r="GA815" s="76"/>
      <c r="GB815" s="76"/>
      <c r="GC815" s="76"/>
      <c r="GD815" s="76"/>
      <c r="GE815" s="76"/>
      <c r="GF815" s="76"/>
      <c r="GG815" s="76"/>
      <c r="GH815" s="76"/>
      <c r="GI815" s="76"/>
      <c r="GJ815" s="76"/>
      <c r="GK815" s="76"/>
      <c r="GL815" s="76"/>
      <c r="GM815" s="76"/>
      <c r="GN815" s="76"/>
      <c r="GO815" s="76"/>
      <c r="GP815" s="76"/>
      <c r="GQ815" s="76"/>
      <c r="GR815" s="76"/>
      <c r="GS815" s="76"/>
      <c r="GT815" s="76"/>
      <c r="GU815" s="76"/>
      <c r="GV815" s="76"/>
    </row>
    <row r="816" spans="2:204" s="156" customFormat="1" ht="18.75">
      <c r="B816" s="169">
        <v>809</v>
      </c>
      <c r="C816" s="356">
        <v>44409</v>
      </c>
      <c r="D816" s="354" t="s">
        <v>957</v>
      </c>
      <c r="E816" s="354"/>
      <c r="F816" s="406">
        <v>44418</v>
      </c>
      <c r="G816" s="192">
        <v>3</v>
      </c>
      <c r="H816" s="198" t="s">
        <v>1114</v>
      </c>
      <c r="I816" s="198" t="s">
        <v>165</v>
      </c>
      <c r="J816" s="199" t="s">
        <v>1019</v>
      </c>
      <c r="K816" s="199" t="s">
        <v>1519</v>
      </c>
      <c r="L816" s="224">
        <v>5.39</v>
      </c>
      <c r="M816" s="224">
        <v>1.3</v>
      </c>
      <c r="N816" s="236">
        <f t="shared" si="44"/>
        <v>4.09</v>
      </c>
      <c r="O816" s="200">
        <v>44130</v>
      </c>
      <c r="P816" s="201">
        <v>9.6</v>
      </c>
      <c r="Q816" s="337" t="s">
        <v>1282</v>
      </c>
      <c r="R816" s="198" t="s">
        <v>52</v>
      </c>
      <c r="S816" s="198" t="s">
        <v>56</v>
      </c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76"/>
      <c r="AY816" s="76"/>
      <c r="AZ816" s="76"/>
      <c r="BA816" s="76"/>
      <c r="BB816" s="76"/>
      <c r="BC816" s="76"/>
      <c r="BD816" s="76"/>
      <c r="BE816" s="76"/>
      <c r="BF816" s="76"/>
      <c r="BG816" s="76"/>
      <c r="BH816" s="76"/>
      <c r="BI816" s="76"/>
      <c r="BJ816" s="76"/>
      <c r="BK816" s="76"/>
      <c r="BL816" s="76"/>
      <c r="BM816" s="76"/>
      <c r="BN816" s="76"/>
      <c r="BO816" s="76"/>
      <c r="BP816" s="76"/>
      <c r="BQ816" s="76"/>
      <c r="BR816" s="76"/>
      <c r="BS816" s="76"/>
      <c r="BT816" s="76"/>
      <c r="BU816" s="76"/>
      <c r="BV816" s="76"/>
      <c r="BW816" s="76"/>
      <c r="BX816" s="76"/>
      <c r="BY816" s="76"/>
      <c r="BZ816" s="76"/>
      <c r="CA816" s="76"/>
      <c r="CB816" s="76"/>
      <c r="CC816" s="76"/>
      <c r="CD816" s="76"/>
      <c r="CE816" s="76"/>
      <c r="CF816" s="76"/>
      <c r="CG816" s="76"/>
      <c r="CH816" s="76"/>
      <c r="CI816" s="76"/>
      <c r="CJ816" s="76"/>
      <c r="CK816" s="76"/>
      <c r="CL816" s="76"/>
      <c r="CM816" s="76"/>
      <c r="CN816" s="76"/>
      <c r="CO816" s="76"/>
      <c r="CP816" s="76"/>
      <c r="CQ816" s="76"/>
      <c r="CR816" s="76"/>
      <c r="CS816" s="76"/>
      <c r="CT816" s="76"/>
      <c r="CU816" s="76"/>
      <c r="CV816" s="76"/>
      <c r="CW816" s="76"/>
      <c r="CX816" s="76"/>
      <c r="CY816" s="76"/>
      <c r="CZ816" s="76"/>
      <c r="DA816" s="76"/>
      <c r="DB816" s="76"/>
      <c r="DC816" s="76"/>
      <c r="DD816" s="76"/>
      <c r="DE816" s="76"/>
      <c r="DF816" s="76"/>
      <c r="DG816" s="76"/>
      <c r="DH816" s="76"/>
      <c r="DI816" s="76"/>
      <c r="DJ816" s="76"/>
      <c r="DK816" s="76"/>
      <c r="DL816" s="76"/>
      <c r="DM816" s="76"/>
      <c r="DN816" s="76"/>
      <c r="DO816" s="76"/>
      <c r="DP816" s="76"/>
      <c r="DQ816" s="76"/>
      <c r="DR816" s="76"/>
      <c r="DS816" s="76"/>
      <c r="DT816" s="76"/>
      <c r="DU816" s="76"/>
      <c r="DV816" s="76"/>
      <c r="DW816" s="76"/>
      <c r="DX816" s="76"/>
      <c r="DY816" s="76"/>
      <c r="DZ816" s="76"/>
      <c r="EA816" s="76"/>
      <c r="EB816" s="76"/>
      <c r="EC816" s="76"/>
      <c r="ED816" s="76"/>
      <c r="EE816" s="76"/>
      <c r="EF816" s="76"/>
      <c r="EG816" s="76"/>
      <c r="EH816" s="76"/>
      <c r="EI816" s="76"/>
      <c r="EJ816" s="76"/>
      <c r="EK816" s="76"/>
      <c r="EL816" s="76"/>
      <c r="EM816" s="76"/>
      <c r="EN816" s="76"/>
      <c r="EO816" s="76"/>
      <c r="EP816" s="76"/>
      <c r="EQ816" s="76"/>
      <c r="ER816" s="76"/>
      <c r="ES816" s="76"/>
      <c r="ET816" s="76"/>
      <c r="EU816" s="76"/>
      <c r="EV816" s="76"/>
      <c r="EW816" s="76"/>
      <c r="EX816" s="76"/>
      <c r="EY816" s="76"/>
      <c r="EZ816" s="76"/>
      <c r="FA816" s="76"/>
      <c r="FB816" s="76"/>
      <c r="FC816" s="76"/>
      <c r="FD816" s="76"/>
      <c r="FE816" s="76"/>
      <c r="FF816" s="76"/>
      <c r="FG816" s="76"/>
      <c r="FH816" s="76"/>
      <c r="FI816" s="76"/>
      <c r="FJ816" s="76"/>
      <c r="FK816" s="76"/>
      <c r="FL816" s="76"/>
      <c r="FM816" s="76"/>
      <c r="FN816" s="76"/>
      <c r="FO816" s="76"/>
      <c r="FP816" s="76"/>
      <c r="FQ816" s="76"/>
      <c r="FR816" s="76"/>
      <c r="FS816" s="76"/>
      <c r="FT816" s="76"/>
      <c r="FU816" s="76"/>
      <c r="FV816" s="76"/>
      <c r="FW816" s="76"/>
      <c r="FX816" s="76"/>
      <c r="FY816" s="76"/>
      <c r="FZ816" s="76"/>
      <c r="GA816" s="76"/>
      <c r="GB816" s="76"/>
      <c r="GC816" s="76"/>
      <c r="GD816" s="76"/>
      <c r="GE816" s="76"/>
      <c r="GF816" s="76"/>
      <c r="GG816" s="76"/>
      <c r="GH816" s="76"/>
      <c r="GI816" s="76"/>
      <c r="GJ816" s="76"/>
      <c r="GK816" s="76"/>
      <c r="GL816" s="76"/>
      <c r="GM816" s="76"/>
      <c r="GN816" s="76"/>
      <c r="GO816" s="76"/>
      <c r="GP816" s="76"/>
      <c r="GQ816" s="76"/>
      <c r="GR816" s="76"/>
      <c r="GS816" s="76"/>
      <c r="GT816" s="76"/>
      <c r="GU816" s="76"/>
      <c r="GV816" s="76"/>
    </row>
    <row r="817" spans="2:204" s="156" customFormat="1" ht="18.75">
      <c r="B817" s="169">
        <v>810</v>
      </c>
      <c r="C817" s="356">
        <v>44409</v>
      </c>
      <c r="D817" s="354" t="s">
        <v>959</v>
      </c>
      <c r="E817" s="354"/>
      <c r="F817" s="406">
        <v>44419</v>
      </c>
      <c r="G817" s="192">
        <v>3</v>
      </c>
      <c r="H817" s="198" t="s">
        <v>1520</v>
      </c>
      <c r="I817" s="198" t="s">
        <v>1058</v>
      </c>
      <c r="J817" s="199" t="s">
        <v>772</v>
      </c>
      <c r="K817" s="199" t="s">
        <v>1521</v>
      </c>
      <c r="L817" s="224">
        <v>0.34</v>
      </c>
      <c r="M817" s="224">
        <v>0.3</v>
      </c>
      <c r="N817" s="236">
        <f t="shared" si="44"/>
        <v>4.0000000000000036E-2</v>
      </c>
      <c r="O817" s="200">
        <v>44030</v>
      </c>
      <c r="P817" s="201">
        <v>12.966666666666667</v>
      </c>
      <c r="Q817" s="337" t="s">
        <v>1282</v>
      </c>
      <c r="R817" s="198" t="s">
        <v>52</v>
      </c>
      <c r="S817" s="198" t="s">
        <v>69</v>
      </c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76"/>
      <c r="AY817" s="76"/>
      <c r="AZ817" s="76"/>
      <c r="BA817" s="76"/>
      <c r="BB817" s="76"/>
      <c r="BC817" s="76"/>
      <c r="BD817" s="76"/>
      <c r="BE817" s="76"/>
      <c r="BF817" s="76"/>
      <c r="BG817" s="76"/>
      <c r="BH817" s="76"/>
      <c r="BI817" s="76"/>
      <c r="BJ817" s="76"/>
      <c r="BK817" s="76"/>
      <c r="BL817" s="76"/>
      <c r="BM817" s="76"/>
      <c r="BN817" s="76"/>
      <c r="BO817" s="76"/>
      <c r="BP817" s="76"/>
      <c r="BQ817" s="76"/>
      <c r="BR817" s="76"/>
      <c r="BS817" s="76"/>
      <c r="BT817" s="76"/>
      <c r="BU817" s="76"/>
      <c r="BV817" s="76"/>
      <c r="BW817" s="76"/>
      <c r="BX817" s="76"/>
      <c r="BY817" s="76"/>
      <c r="BZ817" s="76"/>
      <c r="CA817" s="76"/>
      <c r="CB817" s="76"/>
      <c r="CC817" s="76"/>
      <c r="CD817" s="76"/>
      <c r="CE817" s="76"/>
      <c r="CF817" s="76"/>
      <c r="CG817" s="76"/>
      <c r="CH817" s="76"/>
      <c r="CI817" s="76"/>
      <c r="CJ817" s="76"/>
      <c r="CK817" s="76"/>
      <c r="CL817" s="76"/>
      <c r="CM817" s="76"/>
      <c r="CN817" s="76"/>
      <c r="CO817" s="76"/>
      <c r="CP817" s="76"/>
      <c r="CQ817" s="76"/>
      <c r="CR817" s="76"/>
      <c r="CS817" s="76"/>
      <c r="CT817" s="76"/>
      <c r="CU817" s="76"/>
      <c r="CV817" s="76"/>
      <c r="CW817" s="76"/>
      <c r="CX817" s="76"/>
      <c r="CY817" s="76"/>
      <c r="CZ817" s="76"/>
      <c r="DA817" s="76"/>
      <c r="DB817" s="76"/>
      <c r="DC817" s="76"/>
      <c r="DD817" s="76"/>
      <c r="DE817" s="76"/>
      <c r="DF817" s="76"/>
      <c r="DG817" s="76"/>
      <c r="DH817" s="76"/>
      <c r="DI817" s="76"/>
      <c r="DJ817" s="76"/>
      <c r="DK817" s="76"/>
      <c r="DL817" s="76"/>
      <c r="DM817" s="76"/>
      <c r="DN817" s="76"/>
      <c r="DO817" s="76"/>
      <c r="DP817" s="76"/>
      <c r="DQ817" s="76"/>
      <c r="DR817" s="76"/>
      <c r="DS817" s="76"/>
      <c r="DT817" s="76"/>
      <c r="DU817" s="76"/>
      <c r="DV817" s="76"/>
      <c r="DW817" s="76"/>
      <c r="DX817" s="76"/>
      <c r="DY817" s="76"/>
      <c r="DZ817" s="76"/>
      <c r="EA817" s="76"/>
      <c r="EB817" s="76"/>
      <c r="EC817" s="76"/>
      <c r="ED817" s="76"/>
      <c r="EE817" s="76"/>
      <c r="EF817" s="76"/>
      <c r="EG817" s="76"/>
      <c r="EH817" s="76"/>
      <c r="EI817" s="76"/>
      <c r="EJ817" s="76"/>
      <c r="EK817" s="76"/>
      <c r="EL817" s="76"/>
      <c r="EM817" s="76"/>
      <c r="EN817" s="76"/>
      <c r="EO817" s="76"/>
      <c r="EP817" s="76"/>
      <c r="EQ817" s="76"/>
      <c r="ER817" s="76"/>
      <c r="ES817" s="76"/>
      <c r="ET817" s="76"/>
      <c r="EU817" s="76"/>
      <c r="EV817" s="76"/>
      <c r="EW817" s="76"/>
      <c r="EX817" s="76"/>
      <c r="EY817" s="76"/>
      <c r="EZ817" s="76"/>
      <c r="FA817" s="76"/>
      <c r="FB817" s="76"/>
      <c r="FC817" s="76"/>
      <c r="FD817" s="76"/>
      <c r="FE817" s="76"/>
      <c r="FF817" s="76"/>
      <c r="FG817" s="76"/>
      <c r="FH817" s="76"/>
      <c r="FI817" s="76"/>
      <c r="FJ817" s="76"/>
      <c r="FK817" s="76"/>
      <c r="FL817" s="76"/>
      <c r="FM817" s="76"/>
      <c r="FN817" s="76"/>
      <c r="FO817" s="76"/>
      <c r="FP817" s="76"/>
      <c r="FQ817" s="76"/>
      <c r="FR817" s="76"/>
      <c r="FS817" s="76"/>
      <c r="FT817" s="76"/>
      <c r="FU817" s="76"/>
      <c r="FV817" s="76"/>
      <c r="FW817" s="76"/>
      <c r="FX817" s="76"/>
      <c r="FY817" s="76"/>
      <c r="FZ817" s="76"/>
      <c r="GA817" s="76"/>
      <c r="GB817" s="76"/>
      <c r="GC817" s="76"/>
      <c r="GD817" s="76"/>
      <c r="GE817" s="76"/>
      <c r="GF817" s="76"/>
      <c r="GG817" s="76"/>
      <c r="GH817" s="76"/>
      <c r="GI817" s="76"/>
      <c r="GJ817" s="76"/>
      <c r="GK817" s="76"/>
      <c r="GL817" s="76"/>
      <c r="GM817" s="76"/>
      <c r="GN817" s="76"/>
      <c r="GO817" s="76"/>
      <c r="GP817" s="76"/>
      <c r="GQ817" s="76"/>
      <c r="GR817" s="76"/>
      <c r="GS817" s="76"/>
      <c r="GT817" s="76"/>
      <c r="GU817" s="76"/>
      <c r="GV817" s="76"/>
    </row>
    <row r="818" spans="2:204" s="156" customFormat="1" ht="18.75">
      <c r="B818" s="169">
        <v>811</v>
      </c>
      <c r="C818" s="356">
        <v>44409</v>
      </c>
      <c r="D818" s="354" t="s">
        <v>958</v>
      </c>
      <c r="E818" s="354"/>
      <c r="F818" s="406">
        <v>44420</v>
      </c>
      <c r="G818" s="6">
        <v>1</v>
      </c>
      <c r="H818" s="198" t="s">
        <v>1522</v>
      </c>
      <c r="I818" s="198" t="s">
        <v>1523</v>
      </c>
      <c r="J818" s="199" t="s">
        <v>697</v>
      </c>
      <c r="K818" s="199" t="s">
        <v>1524</v>
      </c>
      <c r="L818" s="224">
        <v>6.89</v>
      </c>
      <c r="M818" s="224">
        <v>4</v>
      </c>
      <c r="N818" s="236">
        <f t="shared" si="44"/>
        <v>2.8899999999999997</v>
      </c>
      <c r="O818" s="200">
        <v>44023</v>
      </c>
      <c r="P818" s="201">
        <v>13.233333333333333</v>
      </c>
      <c r="Q818" s="337" t="s">
        <v>1282</v>
      </c>
      <c r="R818" s="198" t="s">
        <v>52</v>
      </c>
      <c r="S818" s="198" t="s">
        <v>69</v>
      </c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76"/>
      <c r="AY818" s="76"/>
      <c r="AZ818" s="76"/>
      <c r="BA818" s="76"/>
      <c r="BB818" s="76"/>
      <c r="BC818" s="76"/>
      <c r="BD818" s="76"/>
      <c r="BE818" s="76"/>
      <c r="BF818" s="76"/>
      <c r="BG818" s="76"/>
      <c r="BH818" s="76"/>
      <c r="BI818" s="76"/>
      <c r="BJ818" s="76"/>
      <c r="BK818" s="76"/>
      <c r="BL818" s="76"/>
      <c r="BM818" s="76"/>
      <c r="BN818" s="76"/>
      <c r="BO818" s="76"/>
      <c r="BP818" s="76"/>
      <c r="BQ818" s="76"/>
      <c r="BR818" s="76"/>
      <c r="BS818" s="76"/>
      <c r="BT818" s="76"/>
      <c r="BU818" s="76"/>
      <c r="BV818" s="76"/>
      <c r="BW818" s="76"/>
      <c r="BX818" s="76"/>
      <c r="BY818" s="76"/>
      <c r="BZ818" s="76"/>
      <c r="CA818" s="76"/>
      <c r="CB818" s="76"/>
      <c r="CC818" s="76"/>
      <c r="CD818" s="76"/>
      <c r="CE818" s="76"/>
      <c r="CF818" s="76"/>
      <c r="CG818" s="76"/>
      <c r="CH818" s="76"/>
      <c r="CI818" s="76"/>
      <c r="CJ818" s="76"/>
      <c r="CK818" s="76"/>
      <c r="CL818" s="76"/>
      <c r="CM818" s="76"/>
      <c r="CN818" s="76"/>
      <c r="CO818" s="76"/>
      <c r="CP818" s="76"/>
      <c r="CQ818" s="76"/>
      <c r="CR818" s="76"/>
      <c r="CS818" s="76"/>
      <c r="CT818" s="76"/>
      <c r="CU818" s="76"/>
      <c r="CV818" s="76"/>
      <c r="CW818" s="76"/>
      <c r="CX818" s="76"/>
      <c r="CY818" s="76"/>
      <c r="CZ818" s="76"/>
      <c r="DA818" s="76"/>
      <c r="DB818" s="76"/>
      <c r="DC818" s="76"/>
      <c r="DD818" s="76"/>
      <c r="DE818" s="76"/>
      <c r="DF818" s="76"/>
      <c r="DG818" s="76"/>
      <c r="DH818" s="76"/>
      <c r="DI818" s="76"/>
      <c r="DJ818" s="76"/>
      <c r="DK818" s="76"/>
      <c r="DL818" s="76"/>
      <c r="DM818" s="76"/>
      <c r="DN818" s="76"/>
      <c r="DO818" s="76"/>
      <c r="DP818" s="76"/>
      <c r="DQ818" s="76"/>
      <c r="DR818" s="76"/>
      <c r="DS818" s="76"/>
      <c r="DT818" s="76"/>
      <c r="DU818" s="76"/>
      <c r="DV818" s="76"/>
      <c r="DW818" s="76"/>
      <c r="DX818" s="76"/>
      <c r="DY818" s="76"/>
      <c r="DZ818" s="76"/>
      <c r="EA818" s="76"/>
      <c r="EB818" s="76"/>
      <c r="EC818" s="76"/>
      <c r="ED818" s="76"/>
      <c r="EE818" s="76"/>
      <c r="EF818" s="76"/>
      <c r="EG818" s="76"/>
      <c r="EH818" s="76"/>
      <c r="EI818" s="76"/>
      <c r="EJ818" s="76"/>
      <c r="EK818" s="76"/>
      <c r="EL818" s="76"/>
      <c r="EM818" s="76"/>
      <c r="EN818" s="76"/>
      <c r="EO818" s="76"/>
      <c r="EP818" s="76"/>
      <c r="EQ818" s="76"/>
      <c r="ER818" s="76"/>
      <c r="ES818" s="76"/>
      <c r="ET818" s="76"/>
      <c r="EU818" s="76"/>
      <c r="EV818" s="76"/>
      <c r="EW818" s="76"/>
      <c r="EX818" s="76"/>
      <c r="EY818" s="76"/>
      <c r="EZ818" s="76"/>
      <c r="FA818" s="76"/>
      <c r="FB818" s="76"/>
      <c r="FC818" s="76"/>
      <c r="FD818" s="76"/>
      <c r="FE818" s="76"/>
      <c r="FF818" s="76"/>
      <c r="FG818" s="76"/>
      <c r="FH818" s="76"/>
      <c r="FI818" s="76"/>
      <c r="FJ818" s="76"/>
      <c r="FK818" s="76"/>
      <c r="FL818" s="76"/>
      <c r="FM818" s="76"/>
      <c r="FN818" s="76"/>
      <c r="FO818" s="76"/>
      <c r="FP818" s="76"/>
      <c r="FQ818" s="76"/>
      <c r="FR818" s="76"/>
      <c r="FS818" s="76"/>
      <c r="FT818" s="76"/>
      <c r="FU818" s="76"/>
      <c r="FV818" s="76"/>
      <c r="FW818" s="76"/>
      <c r="FX818" s="76"/>
      <c r="FY818" s="76"/>
      <c r="FZ818" s="76"/>
      <c r="GA818" s="76"/>
      <c r="GB818" s="76"/>
      <c r="GC818" s="76"/>
      <c r="GD818" s="76"/>
      <c r="GE818" s="76"/>
      <c r="GF818" s="76"/>
      <c r="GG818" s="76"/>
      <c r="GH818" s="76"/>
      <c r="GI818" s="76"/>
      <c r="GJ818" s="76"/>
      <c r="GK818" s="76"/>
      <c r="GL818" s="76"/>
      <c r="GM818" s="76"/>
      <c r="GN818" s="76"/>
      <c r="GO818" s="76"/>
      <c r="GP818" s="76"/>
      <c r="GQ818" s="76"/>
      <c r="GR818" s="76"/>
      <c r="GS818" s="76"/>
      <c r="GT818" s="76"/>
      <c r="GU818" s="76"/>
      <c r="GV818" s="76"/>
    </row>
    <row r="819" spans="2:204" s="156" customFormat="1" ht="18.75">
      <c r="B819" s="169">
        <v>812</v>
      </c>
      <c r="C819" s="356">
        <v>44409</v>
      </c>
      <c r="D819" s="354" t="s">
        <v>958</v>
      </c>
      <c r="E819" s="354"/>
      <c r="F819" s="406">
        <v>44420</v>
      </c>
      <c r="G819" s="6">
        <v>1</v>
      </c>
      <c r="H819" s="198" t="s">
        <v>214</v>
      </c>
      <c r="I819" s="198" t="s">
        <v>401</v>
      </c>
      <c r="J819" s="199" t="s">
        <v>366</v>
      </c>
      <c r="K819" s="199" t="s">
        <v>1525</v>
      </c>
      <c r="L819" s="224">
        <v>0.87</v>
      </c>
      <c r="M819" s="224">
        <v>0.4</v>
      </c>
      <c r="N819" s="236">
        <f t="shared" si="44"/>
        <v>0.47</v>
      </c>
      <c r="O819" s="200">
        <v>44150</v>
      </c>
      <c r="P819" s="201">
        <v>9</v>
      </c>
      <c r="Q819" s="337" t="s">
        <v>1282</v>
      </c>
      <c r="R819" s="198" t="s">
        <v>20</v>
      </c>
      <c r="S819" s="198" t="s">
        <v>69</v>
      </c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76"/>
      <c r="AY819" s="76"/>
      <c r="AZ819" s="76"/>
      <c r="BA819" s="76"/>
      <c r="BB819" s="76"/>
      <c r="BC819" s="76"/>
      <c r="BD819" s="76"/>
      <c r="BE819" s="76"/>
      <c r="BF819" s="76"/>
      <c r="BG819" s="76"/>
      <c r="BH819" s="76"/>
      <c r="BI819" s="76"/>
      <c r="BJ819" s="76"/>
      <c r="BK819" s="76"/>
      <c r="BL819" s="76"/>
      <c r="BM819" s="76"/>
      <c r="BN819" s="76"/>
      <c r="BO819" s="76"/>
      <c r="BP819" s="76"/>
      <c r="BQ819" s="76"/>
      <c r="BR819" s="76"/>
      <c r="BS819" s="76"/>
      <c r="BT819" s="76"/>
      <c r="BU819" s="76"/>
      <c r="BV819" s="76"/>
      <c r="BW819" s="76"/>
      <c r="BX819" s="76"/>
      <c r="BY819" s="76"/>
      <c r="BZ819" s="76"/>
      <c r="CA819" s="76"/>
      <c r="CB819" s="76"/>
      <c r="CC819" s="76"/>
      <c r="CD819" s="76"/>
      <c r="CE819" s="76"/>
      <c r="CF819" s="76"/>
      <c r="CG819" s="76"/>
      <c r="CH819" s="76"/>
      <c r="CI819" s="76"/>
      <c r="CJ819" s="76"/>
      <c r="CK819" s="76"/>
      <c r="CL819" s="76"/>
      <c r="CM819" s="76"/>
      <c r="CN819" s="76"/>
      <c r="CO819" s="76"/>
      <c r="CP819" s="76"/>
      <c r="CQ819" s="76"/>
      <c r="CR819" s="76"/>
      <c r="CS819" s="76"/>
      <c r="CT819" s="76"/>
      <c r="CU819" s="76"/>
      <c r="CV819" s="76"/>
      <c r="CW819" s="76"/>
      <c r="CX819" s="76"/>
      <c r="CY819" s="76"/>
      <c r="CZ819" s="76"/>
      <c r="DA819" s="76"/>
      <c r="DB819" s="76"/>
      <c r="DC819" s="76"/>
      <c r="DD819" s="76"/>
      <c r="DE819" s="76"/>
      <c r="DF819" s="76"/>
      <c r="DG819" s="76"/>
      <c r="DH819" s="76"/>
      <c r="DI819" s="76"/>
      <c r="DJ819" s="76"/>
      <c r="DK819" s="76"/>
      <c r="DL819" s="76"/>
      <c r="DM819" s="76"/>
      <c r="DN819" s="76"/>
      <c r="DO819" s="76"/>
      <c r="DP819" s="76"/>
      <c r="DQ819" s="76"/>
      <c r="DR819" s="76"/>
      <c r="DS819" s="76"/>
      <c r="DT819" s="76"/>
      <c r="DU819" s="76"/>
      <c r="DV819" s="76"/>
      <c r="DW819" s="76"/>
      <c r="DX819" s="76"/>
      <c r="DY819" s="76"/>
      <c r="DZ819" s="76"/>
      <c r="EA819" s="76"/>
      <c r="EB819" s="76"/>
      <c r="EC819" s="76"/>
      <c r="ED819" s="76"/>
      <c r="EE819" s="76"/>
      <c r="EF819" s="76"/>
      <c r="EG819" s="76"/>
      <c r="EH819" s="76"/>
      <c r="EI819" s="76"/>
      <c r="EJ819" s="76"/>
      <c r="EK819" s="76"/>
      <c r="EL819" s="76"/>
      <c r="EM819" s="76"/>
      <c r="EN819" s="76"/>
      <c r="EO819" s="76"/>
      <c r="EP819" s="76"/>
      <c r="EQ819" s="76"/>
      <c r="ER819" s="76"/>
      <c r="ES819" s="76"/>
      <c r="ET819" s="76"/>
      <c r="EU819" s="76"/>
      <c r="EV819" s="76"/>
      <c r="EW819" s="76"/>
      <c r="EX819" s="76"/>
      <c r="EY819" s="76"/>
      <c r="EZ819" s="76"/>
      <c r="FA819" s="76"/>
      <c r="FB819" s="76"/>
      <c r="FC819" s="76"/>
      <c r="FD819" s="76"/>
      <c r="FE819" s="76"/>
      <c r="FF819" s="76"/>
      <c r="FG819" s="76"/>
      <c r="FH819" s="76"/>
      <c r="FI819" s="76"/>
      <c r="FJ819" s="76"/>
      <c r="FK819" s="76"/>
      <c r="FL819" s="76"/>
      <c r="FM819" s="76"/>
      <c r="FN819" s="76"/>
      <c r="FO819" s="76"/>
      <c r="FP819" s="76"/>
      <c r="FQ819" s="76"/>
      <c r="FR819" s="76"/>
      <c r="FS819" s="76"/>
      <c r="FT819" s="76"/>
      <c r="FU819" s="76"/>
      <c r="FV819" s="76"/>
      <c r="FW819" s="76"/>
      <c r="FX819" s="76"/>
      <c r="FY819" s="76"/>
      <c r="FZ819" s="76"/>
      <c r="GA819" s="76"/>
      <c r="GB819" s="76"/>
      <c r="GC819" s="76"/>
      <c r="GD819" s="76"/>
      <c r="GE819" s="76"/>
      <c r="GF819" s="76"/>
      <c r="GG819" s="76"/>
      <c r="GH819" s="76"/>
      <c r="GI819" s="76"/>
      <c r="GJ819" s="76"/>
      <c r="GK819" s="76"/>
      <c r="GL819" s="76"/>
      <c r="GM819" s="76"/>
      <c r="GN819" s="76"/>
      <c r="GO819" s="76"/>
      <c r="GP819" s="76"/>
      <c r="GQ819" s="76"/>
      <c r="GR819" s="76"/>
      <c r="GS819" s="76"/>
      <c r="GT819" s="76"/>
      <c r="GU819" s="76"/>
      <c r="GV819" s="76"/>
    </row>
    <row r="820" spans="2:204" s="156" customFormat="1" ht="18.75">
      <c r="B820" s="169">
        <v>813</v>
      </c>
      <c r="C820" s="356">
        <v>44409</v>
      </c>
      <c r="D820" s="354" t="s">
        <v>958</v>
      </c>
      <c r="E820" s="354"/>
      <c r="F820" s="406">
        <v>44420</v>
      </c>
      <c r="G820" s="192">
        <v>3</v>
      </c>
      <c r="H820" s="198" t="s">
        <v>1179</v>
      </c>
      <c r="I820" s="198" t="s">
        <v>187</v>
      </c>
      <c r="J820" s="199" t="s">
        <v>1073</v>
      </c>
      <c r="K820" s="199" t="s">
        <v>1378</v>
      </c>
      <c r="L820" s="224">
        <v>4.97</v>
      </c>
      <c r="M820" s="224">
        <v>1.5</v>
      </c>
      <c r="N820" s="236">
        <f t="shared" si="44"/>
        <v>3.4699999999999998</v>
      </c>
      <c r="O820" s="200">
        <v>44093</v>
      </c>
      <c r="P820" s="201">
        <v>10.9</v>
      </c>
      <c r="Q820" s="337" t="s">
        <v>1282</v>
      </c>
      <c r="R820" s="198" t="s">
        <v>54</v>
      </c>
      <c r="S820" s="198" t="s">
        <v>130</v>
      </c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76"/>
      <c r="AY820" s="76"/>
      <c r="AZ820" s="76"/>
      <c r="BA820" s="76"/>
      <c r="BB820" s="76"/>
      <c r="BC820" s="76"/>
      <c r="BD820" s="76"/>
      <c r="BE820" s="76"/>
      <c r="BF820" s="76"/>
      <c r="BG820" s="76"/>
      <c r="BH820" s="76"/>
      <c r="BI820" s="76"/>
      <c r="BJ820" s="76"/>
      <c r="BK820" s="76"/>
      <c r="BL820" s="76"/>
      <c r="BM820" s="76"/>
      <c r="BN820" s="76"/>
      <c r="BO820" s="76"/>
      <c r="BP820" s="76"/>
      <c r="BQ820" s="76"/>
      <c r="BR820" s="76"/>
      <c r="BS820" s="76"/>
      <c r="BT820" s="76"/>
      <c r="BU820" s="76"/>
      <c r="BV820" s="76"/>
      <c r="BW820" s="76"/>
      <c r="BX820" s="76"/>
      <c r="BY820" s="76"/>
      <c r="BZ820" s="76"/>
      <c r="CA820" s="76"/>
      <c r="CB820" s="76"/>
      <c r="CC820" s="76"/>
      <c r="CD820" s="76"/>
      <c r="CE820" s="76"/>
      <c r="CF820" s="76"/>
      <c r="CG820" s="76"/>
      <c r="CH820" s="76"/>
      <c r="CI820" s="76"/>
      <c r="CJ820" s="76"/>
      <c r="CK820" s="76"/>
      <c r="CL820" s="76"/>
      <c r="CM820" s="76"/>
      <c r="CN820" s="76"/>
      <c r="CO820" s="76"/>
      <c r="CP820" s="76"/>
      <c r="CQ820" s="76"/>
      <c r="CR820" s="76"/>
      <c r="CS820" s="76"/>
      <c r="CT820" s="76"/>
      <c r="CU820" s="76"/>
      <c r="CV820" s="76"/>
      <c r="CW820" s="76"/>
      <c r="CX820" s="76"/>
      <c r="CY820" s="76"/>
      <c r="CZ820" s="76"/>
      <c r="DA820" s="76"/>
      <c r="DB820" s="76"/>
      <c r="DC820" s="76"/>
      <c r="DD820" s="76"/>
      <c r="DE820" s="76"/>
      <c r="DF820" s="76"/>
      <c r="DG820" s="76"/>
      <c r="DH820" s="76"/>
      <c r="DI820" s="76"/>
      <c r="DJ820" s="76"/>
      <c r="DK820" s="76"/>
      <c r="DL820" s="76"/>
      <c r="DM820" s="76"/>
      <c r="DN820" s="76"/>
      <c r="DO820" s="76"/>
      <c r="DP820" s="76"/>
      <c r="DQ820" s="76"/>
      <c r="DR820" s="76"/>
      <c r="DS820" s="76"/>
      <c r="DT820" s="76"/>
      <c r="DU820" s="76"/>
      <c r="DV820" s="76"/>
      <c r="DW820" s="76"/>
      <c r="DX820" s="76"/>
      <c r="DY820" s="76"/>
      <c r="DZ820" s="76"/>
      <c r="EA820" s="76"/>
      <c r="EB820" s="76"/>
      <c r="EC820" s="76"/>
      <c r="ED820" s="76"/>
      <c r="EE820" s="76"/>
      <c r="EF820" s="76"/>
      <c r="EG820" s="76"/>
      <c r="EH820" s="76"/>
      <c r="EI820" s="76"/>
      <c r="EJ820" s="76"/>
      <c r="EK820" s="76"/>
      <c r="EL820" s="76"/>
      <c r="EM820" s="76"/>
      <c r="EN820" s="76"/>
      <c r="EO820" s="76"/>
      <c r="EP820" s="76"/>
      <c r="EQ820" s="76"/>
      <c r="ER820" s="76"/>
      <c r="ES820" s="76"/>
      <c r="ET820" s="76"/>
      <c r="EU820" s="76"/>
      <c r="EV820" s="76"/>
      <c r="EW820" s="76"/>
      <c r="EX820" s="76"/>
      <c r="EY820" s="76"/>
      <c r="EZ820" s="76"/>
      <c r="FA820" s="76"/>
      <c r="FB820" s="76"/>
      <c r="FC820" s="76"/>
      <c r="FD820" s="76"/>
      <c r="FE820" s="76"/>
      <c r="FF820" s="76"/>
      <c r="FG820" s="76"/>
      <c r="FH820" s="76"/>
      <c r="FI820" s="76"/>
      <c r="FJ820" s="76"/>
      <c r="FK820" s="76"/>
      <c r="FL820" s="76"/>
      <c r="FM820" s="76"/>
      <c r="FN820" s="76"/>
      <c r="FO820" s="76"/>
      <c r="FP820" s="76"/>
      <c r="FQ820" s="76"/>
      <c r="FR820" s="76"/>
      <c r="FS820" s="76"/>
      <c r="FT820" s="76"/>
      <c r="FU820" s="76"/>
      <c r="FV820" s="76"/>
      <c r="FW820" s="76"/>
      <c r="FX820" s="76"/>
      <c r="FY820" s="76"/>
      <c r="FZ820" s="76"/>
      <c r="GA820" s="76"/>
      <c r="GB820" s="76"/>
      <c r="GC820" s="76"/>
      <c r="GD820" s="76"/>
      <c r="GE820" s="76"/>
      <c r="GF820" s="76"/>
      <c r="GG820" s="76"/>
      <c r="GH820" s="76"/>
      <c r="GI820" s="76"/>
      <c r="GJ820" s="76"/>
      <c r="GK820" s="76"/>
      <c r="GL820" s="76"/>
      <c r="GM820" s="76"/>
      <c r="GN820" s="76"/>
      <c r="GO820" s="76"/>
      <c r="GP820" s="76"/>
      <c r="GQ820" s="76"/>
      <c r="GR820" s="76"/>
      <c r="GS820" s="76"/>
      <c r="GT820" s="76"/>
      <c r="GU820" s="76"/>
      <c r="GV820" s="76"/>
    </row>
    <row r="821" spans="2:204" s="156" customFormat="1" ht="18.75">
      <c r="B821" s="169">
        <v>814</v>
      </c>
      <c r="C821" s="356">
        <v>44409</v>
      </c>
      <c r="D821" s="354" t="s">
        <v>958</v>
      </c>
      <c r="E821" s="354"/>
      <c r="F821" s="406">
        <v>44420</v>
      </c>
      <c r="G821" s="192">
        <v>3</v>
      </c>
      <c r="H821" s="198" t="s">
        <v>1179</v>
      </c>
      <c r="I821" s="198" t="s">
        <v>187</v>
      </c>
      <c r="J821" s="199" t="s">
        <v>1073</v>
      </c>
      <c r="K821" s="199" t="s">
        <v>1526</v>
      </c>
      <c r="L821" s="224">
        <v>3.11</v>
      </c>
      <c r="M821" s="224">
        <v>1</v>
      </c>
      <c r="N821" s="236">
        <f t="shared" si="44"/>
        <v>2.11</v>
      </c>
      <c r="O821" s="200">
        <v>44073</v>
      </c>
      <c r="P821" s="201">
        <v>11.566666666666666</v>
      </c>
      <c r="Q821" s="337" t="s">
        <v>1282</v>
      </c>
      <c r="R821" s="198" t="s">
        <v>54</v>
      </c>
      <c r="S821" s="198" t="s">
        <v>130</v>
      </c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76"/>
      <c r="AY821" s="76"/>
      <c r="AZ821" s="76"/>
      <c r="BA821" s="76"/>
      <c r="BB821" s="76"/>
      <c r="BC821" s="76"/>
      <c r="BD821" s="76"/>
      <c r="BE821" s="76"/>
      <c r="BF821" s="76"/>
      <c r="BG821" s="76"/>
      <c r="BH821" s="76"/>
      <c r="BI821" s="76"/>
      <c r="BJ821" s="76"/>
      <c r="BK821" s="76"/>
      <c r="BL821" s="76"/>
      <c r="BM821" s="76"/>
      <c r="BN821" s="76"/>
      <c r="BO821" s="76"/>
      <c r="BP821" s="76"/>
      <c r="BQ821" s="76"/>
      <c r="BR821" s="76"/>
      <c r="BS821" s="76"/>
      <c r="BT821" s="76"/>
      <c r="BU821" s="76"/>
      <c r="BV821" s="76"/>
      <c r="BW821" s="76"/>
      <c r="BX821" s="76"/>
      <c r="BY821" s="76"/>
      <c r="BZ821" s="76"/>
      <c r="CA821" s="76"/>
      <c r="CB821" s="76"/>
      <c r="CC821" s="76"/>
      <c r="CD821" s="76"/>
      <c r="CE821" s="76"/>
      <c r="CF821" s="76"/>
      <c r="CG821" s="76"/>
      <c r="CH821" s="76"/>
      <c r="CI821" s="76"/>
      <c r="CJ821" s="76"/>
      <c r="CK821" s="76"/>
      <c r="CL821" s="76"/>
      <c r="CM821" s="76"/>
      <c r="CN821" s="76"/>
      <c r="CO821" s="76"/>
      <c r="CP821" s="76"/>
      <c r="CQ821" s="76"/>
      <c r="CR821" s="76"/>
      <c r="CS821" s="76"/>
      <c r="CT821" s="76"/>
      <c r="CU821" s="76"/>
      <c r="CV821" s="76"/>
      <c r="CW821" s="76"/>
      <c r="CX821" s="76"/>
      <c r="CY821" s="76"/>
      <c r="CZ821" s="76"/>
      <c r="DA821" s="76"/>
      <c r="DB821" s="76"/>
      <c r="DC821" s="76"/>
      <c r="DD821" s="76"/>
      <c r="DE821" s="76"/>
      <c r="DF821" s="76"/>
      <c r="DG821" s="76"/>
      <c r="DH821" s="76"/>
      <c r="DI821" s="76"/>
      <c r="DJ821" s="76"/>
      <c r="DK821" s="76"/>
      <c r="DL821" s="76"/>
      <c r="DM821" s="76"/>
      <c r="DN821" s="76"/>
      <c r="DO821" s="76"/>
      <c r="DP821" s="76"/>
      <c r="DQ821" s="76"/>
      <c r="DR821" s="76"/>
      <c r="DS821" s="76"/>
      <c r="DT821" s="76"/>
      <c r="DU821" s="76"/>
      <c r="DV821" s="76"/>
      <c r="DW821" s="76"/>
      <c r="DX821" s="76"/>
      <c r="DY821" s="76"/>
      <c r="DZ821" s="76"/>
      <c r="EA821" s="76"/>
      <c r="EB821" s="76"/>
      <c r="EC821" s="76"/>
      <c r="ED821" s="76"/>
      <c r="EE821" s="76"/>
      <c r="EF821" s="76"/>
      <c r="EG821" s="76"/>
      <c r="EH821" s="76"/>
      <c r="EI821" s="76"/>
      <c r="EJ821" s="76"/>
      <c r="EK821" s="76"/>
      <c r="EL821" s="76"/>
      <c r="EM821" s="76"/>
      <c r="EN821" s="76"/>
      <c r="EO821" s="76"/>
      <c r="EP821" s="76"/>
      <c r="EQ821" s="76"/>
      <c r="ER821" s="76"/>
      <c r="ES821" s="76"/>
      <c r="ET821" s="76"/>
      <c r="EU821" s="76"/>
      <c r="EV821" s="76"/>
      <c r="EW821" s="76"/>
      <c r="EX821" s="76"/>
      <c r="EY821" s="76"/>
      <c r="EZ821" s="76"/>
      <c r="FA821" s="76"/>
      <c r="FB821" s="76"/>
      <c r="FC821" s="76"/>
      <c r="FD821" s="76"/>
      <c r="FE821" s="76"/>
      <c r="FF821" s="76"/>
      <c r="FG821" s="76"/>
      <c r="FH821" s="76"/>
      <c r="FI821" s="76"/>
      <c r="FJ821" s="76"/>
      <c r="FK821" s="76"/>
      <c r="FL821" s="76"/>
      <c r="FM821" s="76"/>
      <c r="FN821" s="76"/>
      <c r="FO821" s="76"/>
      <c r="FP821" s="76"/>
      <c r="FQ821" s="76"/>
      <c r="FR821" s="76"/>
      <c r="FS821" s="76"/>
      <c r="FT821" s="76"/>
      <c r="FU821" s="76"/>
      <c r="FV821" s="76"/>
      <c r="FW821" s="76"/>
      <c r="FX821" s="76"/>
      <c r="FY821" s="76"/>
      <c r="FZ821" s="76"/>
      <c r="GA821" s="76"/>
      <c r="GB821" s="76"/>
      <c r="GC821" s="76"/>
      <c r="GD821" s="76"/>
      <c r="GE821" s="76"/>
      <c r="GF821" s="76"/>
      <c r="GG821" s="76"/>
      <c r="GH821" s="76"/>
      <c r="GI821" s="76"/>
      <c r="GJ821" s="76"/>
      <c r="GK821" s="76"/>
      <c r="GL821" s="76"/>
      <c r="GM821" s="76"/>
      <c r="GN821" s="76"/>
      <c r="GO821" s="76"/>
      <c r="GP821" s="76"/>
      <c r="GQ821" s="76"/>
      <c r="GR821" s="76"/>
      <c r="GS821" s="76"/>
      <c r="GT821" s="76"/>
      <c r="GU821" s="76"/>
      <c r="GV821" s="76"/>
    </row>
    <row r="822" spans="2:204" s="156" customFormat="1" ht="18.75">
      <c r="B822" s="169">
        <v>815</v>
      </c>
      <c r="C822" s="356">
        <v>44409</v>
      </c>
      <c r="D822" s="354" t="s">
        <v>958</v>
      </c>
      <c r="E822" s="354"/>
      <c r="F822" s="406">
        <v>44420</v>
      </c>
      <c r="G822" s="192">
        <v>3</v>
      </c>
      <c r="H822" s="198" t="s">
        <v>405</v>
      </c>
      <c r="I822" s="198" t="s">
        <v>1447</v>
      </c>
      <c r="J822" s="199" t="s">
        <v>216</v>
      </c>
      <c r="K822" s="199" t="s">
        <v>1527</v>
      </c>
      <c r="L822" s="224">
        <v>3.57</v>
      </c>
      <c r="M822" s="224">
        <v>3.57</v>
      </c>
      <c r="N822" s="236">
        <f t="shared" si="44"/>
        <v>0</v>
      </c>
      <c r="O822" s="200">
        <v>44117</v>
      </c>
      <c r="P822" s="201">
        <v>10.1</v>
      </c>
      <c r="Q822" s="337" t="s">
        <v>1282</v>
      </c>
      <c r="R822" s="198" t="s">
        <v>53</v>
      </c>
      <c r="S822" s="198" t="s">
        <v>84</v>
      </c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76"/>
      <c r="AY822" s="76"/>
      <c r="AZ822" s="76"/>
      <c r="BA822" s="76"/>
      <c r="BB822" s="76"/>
      <c r="BC822" s="76"/>
      <c r="BD822" s="76"/>
      <c r="BE822" s="76"/>
      <c r="BF822" s="76"/>
      <c r="BG822" s="76"/>
      <c r="BH822" s="76"/>
      <c r="BI822" s="76"/>
      <c r="BJ822" s="76"/>
      <c r="BK822" s="76"/>
      <c r="BL822" s="76"/>
      <c r="BM822" s="76"/>
      <c r="BN822" s="76"/>
      <c r="BO822" s="76"/>
      <c r="BP822" s="76"/>
      <c r="BQ822" s="76"/>
      <c r="BR822" s="76"/>
      <c r="BS822" s="76"/>
      <c r="BT822" s="76"/>
      <c r="BU822" s="76"/>
      <c r="BV822" s="76"/>
      <c r="BW822" s="76"/>
      <c r="BX822" s="76"/>
      <c r="BY822" s="76"/>
      <c r="BZ822" s="76"/>
      <c r="CA822" s="76"/>
      <c r="CB822" s="76"/>
      <c r="CC822" s="76"/>
      <c r="CD822" s="76"/>
      <c r="CE822" s="76"/>
      <c r="CF822" s="76"/>
      <c r="CG822" s="76"/>
      <c r="CH822" s="76"/>
      <c r="CI822" s="76"/>
      <c r="CJ822" s="76"/>
      <c r="CK822" s="76"/>
      <c r="CL822" s="76"/>
      <c r="CM822" s="76"/>
      <c r="CN822" s="76"/>
      <c r="CO822" s="76"/>
      <c r="CP822" s="76"/>
      <c r="CQ822" s="76"/>
      <c r="CR822" s="76"/>
      <c r="CS822" s="76"/>
      <c r="CT822" s="76"/>
      <c r="CU822" s="76"/>
      <c r="CV822" s="76"/>
      <c r="CW822" s="76"/>
      <c r="CX822" s="76"/>
      <c r="CY822" s="76"/>
      <c r="CZ822" s="76"/>
      <c r="DA822" s="76"/>
      <c r="DB822" s="76"/>
      <c r="DC822" s="76"/>
      <c r="DD822" s="76"/>
      <c r="DE822" s="76"/>
      <c r="DF822" s="76"/>
      <c r="DG822" s="76"/>
      <c r="DH822" s="76"/>
      <c r="DI822" s="76"/>
      <c r="DJ822" s="76"/>
      <c r="DK822" s="76"/>
      <c r="DL822" s="76"/>
      <c r="DM822" s="76"/>
      <c r="DN822" s="76"/>
      <c r="DO822" s="76"/>
      <c r="DP822" s="76"/>
      <c r="DQ822" s="76"/>
      <c r="DR822" s="76"/>
      <c r="DS822" s="76"/>
      <c r="DT822" s="76"/>
      <c r="DU822" s="76"/>
      <c r="DV822" s="76"/>
      <c r="DW822" s="76"/>
      <c r="DX822" s="76"/>
      <c r="DY822" s="76"/>
      <c r="DZ822" s="76"/>
      <c r="EA822" s="76"/>
      <c r="EB822" s="76"/>
      <c r="EC822" s="76"/>
      <c r="ED822" s="76"/>
      <c r="EE822" s="76"/>
      <c r="EF822" s="76"/>
      <c r="EG822" s="76"/>
      <c r="EH822" s="76"/>
      <c r="EI822" s="76"/>
      <c r="EJ822" s="76"/>
      <c r="EK822" s="76"/>
      <c r="EL822" s="76"/>
      <c r="EM822" s="76"/>
      <c r="EN822" s="76"/>
      <c r="EO822" s="76"/>
      <c r="EP822" s="76"/>
      <c r="EQ822" s="76"/>
      <c r="ER822" s="76"/>
      <c r="ES822" s="76"/>
      <c r="ET822" s="76"/>
      <c r="EU822" s="76"/>
      <c r="EV822" s="76"/>
      <c r="EW822" s="76"/>
      <c r="EX822" s="76"/>
      <c r="EY822" s="76"/>
      <c r="EZ822" s="76"/>
      <c r="FA822" s="76"/>
      <c r="FB822" s="76"/>
      <c r="FC822" s="76"/>
      <c r="FD822" s="76"/>
      <c r="FE822" s="76"/>
      <c r="FF822" s="76"/>
      <c r="FG822" s="76"/>
      <c r="FH822" s="76"/>
      <c r="FI822" s="76"/>
      <c r="FJ822" s="76"/>
      <c r="FK822" s="76"/>
      <c r="FL822" s="76"/>
      <c r="FM822" s="76"/>
      <c r="FN822" s="76"/>
      <c r="FO822" s="76"/>
      <c r="FP822" s="76"/>
      <c r="FQ822" s="76"/>
      <c r="FR822" s="76"/>
      <c r="FS822" s="76"/>
      <c r="FT822" s="76"/>
      <c r="FU822" s="76"/>
      <c r="FV822" s="76"/>
      <c r="FW822" s="76"/>
      <c r="FX822" s="76"/>
      <c r="FY822" s="76"/>
      <c r="FZ822" s="76"/>
      <c r="GA822" s="76"/>
      <c r="GB822" s="76"/>
      <c r="GC822" s="76"/>
      <c r="GD822" s="76"/>
      <c r="GE822" s="76"/>
      <c r="GF822" s="76"/>
      <c r="GG822" s="76"/>
      <c r="GH822" s="76"/>
      <c r="GI822" s="76"/>
      <c r="GJ822" s="76"/>
      <c r="GK822" s="76"/>
      <c r="GL822" s="76"/>
      <c r="GM822" s="76"/>
      <c r="GN822" s="76"/>
      <c r="GO822" s="76"/>
      <c r="GP822" s="76"/>
      <c r="GQ822" s="76"/>
      <c r="GR822" s="76"/>
      <c r="GS822" s="76"/>
      <c r="GT822" s="76"/>
      <c r="GU822" s="76"/>
      <c r="GV822" s="76"/>
    </row>
    <row r="823" spans="2:204" s="156" customFormat="1" ht="18.75">
      <c r="B823" s="169">
        <v>816</v>
      </c>
      <c r="C823" s="356">
        <v>44409</v>
      </c>
      <c r="D823" s="354" t="s">
        <v>954</v>
      </c>
      <c r="E823" s="354"/>
      <c r="F823" s="406">
        <v>44421</v>
      </c>
      <c r="G823" s="6">
        <v>1</v>
      </c>
      <c r="H823" s="198" t="s">
        <v>188</v>
      </c>
      <c r="I823" s="198" t="s">
        <v>730</v>
      </c>
      <c r="J823" s="199" t="s">
        <v>128</v>
      </c>
      <c r="K823" s="199" t="s">
        <v>160</v>
      </c>
      <c r="L823" s="224">
        <v>4.76</v>
      </c>
      <c r="M823" s="224">
        <v>3</v>
      </c>
      <c r="N823" s="236">
        <f t="shared" si="44"/>
        <v>1.7599999999999998</v>
      </c>
      <c r="O823" s="200">
        <v>44150</v>
      </c>
      <c r="P823" s="201">
        <v>9.0333333333333332</v>
      </c>
      <c r="Q823" s="337" t="s">
        <v>1282</v>
      </c>
      <c r="R823" s="198" t="s">
        <v>53</v>
      </c>
      <c r="S823" s="198" t="s">
        <v>84</v>
      </c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76"/>
      <c r="AY823" s="76"/>
      <c r="AZ823" s="76"/>
      <c r="BA823" s="76"/>
      <c r="BB823" s="76"/>
      <c r="BC823" s="76"/>
      <c r="BD823" s="76"/>
      <c r="BE823" s="76"/>
      <c r="BF823" s="76"/>
      <c r="BG823" s="76"/>
      <c r="BH823" s="76"/>
      <c r="BI823" s="76"/>
      <c r="BJ823" s="76"/>
      <c r="BK823" s="76"/>
      <c r="BL823" s="76"/>
      <c r="BM823" s="76"/>
      <c r="BN823" s="76"/>
      <c r="BO823" s="76"/>
      <c r="BP823" s="76"/>
      <c r="BQ823" s="76"/>
      <c r="BR823" s="76"/>
      <c r="BS823" s="76"/>
      <c r="BT823" s="76"/>
      <c r="BU823" s="76"/>
      <c r="BV823" s="76"/>
      <c r="BW823" s="76"/>
      <c r="BX823" s="76"/>
      <c r="BY823" s="76"/>
      <c r="BZ823" s="76"/>
      <c r="CA823" s="76"/>
      <c r="CB823" s="76"/>
      <c r="CC823" s="76"/>
      <c r="CD823" s="76"/>
      <c r="CE823" s="76"/>
      <c r="CF823" s="76"/>
      <c r="CG823" s="76"/>
      <c r="CH823" s="76"/>
      <c r="CI823" s="76"/>
      <c r="CJ823" s="76"/>
      <c r="CK823" s="76"/>
      <c r="CL823" s="76"/>
      <c r="CM823" s="76"/>
      <c r="CN823" s="76"/>
      <c r="CO823" s="76"/>
      <c r="CP823" s="76"/>
      <c r="CQ823" s="76"/>
      <c r="CR823" s="76"/>
      <c r="CS823" s="76"/>
      <c r="CT823" s="76"/>
      <c r="CU823" s="76"/>
      <c r="CV823" s="76"/>
      <c r="CW823" s="76"/>
      <c r="CX823" s="76"/>
      <c r="CY823" s="76"/>
      <c r="CZ823" s="76"/>
      <c r="DA823" s="76"/>
      <c r="DB823" s="76"/>
      <c r="DC823" s="76"/>
      <c r="DD823" s="76"/>
      <c r="DE823" s="76"/>
      <c r="DF823" s="76"/>
      <c r="DG823" s="76"/>
      <c r="DH823" s="76"/>
      <c r="DI823" s="76"/>
      <c r="DJ823" s="76"/>
      <c r="DK823" s="76"/>
      <c r="DL823" s="76"/>
      <c r="DM823" s="76"/>
      <c r="DN823" s="76"/>
      <c r="DO823" s="76"/>
      <c r="DP823" s="76"/>
      <c r="DQ823" s="76"/>
      <c r="DR823" s="76"/>
      <c r="DS823" s="76"/>
      <c r="DT823" s="76"/>
      <c r="DU823" s="76"/>
      <c r="DV823" s="76"/>
      <c r="DW823" s="76"/>
      <c r="DX823" s="76"/>
      <c r="DY823" s="76"/>
      <c r="DZ823" s="76"/>
      <c r="EA823" s="76"/>
      <c r="EB823" s="76"/>
      <c r="EC823" s="76"/>
      <c r="ED823" s="76"/>
      <c r="EE823" s="76"/>
      <c r="EF823" s="76"/>
      <c r="EG823" s="76"/>
      <c r="EH823" s="76"/>
      <c r="EI823" s="76"/>
      <c r="EJ823" s="76"/>
      <c r="EK823" s="76"/>
      <c r="EL823" s="76"/>
      <c r="EM823" s="76"/>
      <c r="EN823" s="76"/>
      <c r="EO823" s="76"/>
      <c r="EP823" s="76"/>
      <c r="EQ823" s="76"/>
      <c r="ER823" s="76"/>
      <c r="ES823" s="76"/>
      <c r="ET823" s="76"/>
      <c r="EU823" s="76"/>
      <c r="EV823" s="76"/>
      <c r="EW823" s="76"/>
      <c r="EX823" s="76"/>
      <c r="EY823" s="76"/>
      <c r="EZ823" s="76"/>
      <c r="FA823" s="76"/>
      <c r="FB823" s="76"/>
      <c r="FC823" s="76"/>
      <c r="FD823" s="76"/>
      <c r="FE823" s="76"/>
      <c r="FF823" s="76"/>
      <c r="FG823" s="76"/>
      <c r="FH823" s="76"/>
      <c r="FI823" s="76"/>
      <c r="FJ823" s="76"/>
      <c r="FK823" s="76"/>
      <c r="FL823" s="76"/>
      <c r="FM823" s="76"/>
      <c r="FN823" s="76"/>
      <c r="FO823" s="76"/>
      <c r="FP823" s="76"/>
      <c r="FQ823" s="76"/>
      <c r="FR823" s="76"/>
      <c r="FS823" s="76"/>
      <c r="FT823" s="76"/>
      <c r="FU823" s="76"/>
      <c r="FV823" s="76"/>
      <c r="FW823" s="76"/>
      <c r="FX823" s="76"/>
      <c r="FY823" s="76"/>
      <c r="FZ823" s="76"/>
      <c r="GA823" s="76"/>
      <c r="GB823" s="76"/>
      <c r="GC823" s="76"/>
      <c r="GD823" s="76"/>
      <c r="GE823" s="76"/>
      <c r="GF823" s="76"/>
      <c r="GG823" s="76"/>
      <c r="GH823" s="76"/>
      <c r="GI823" s="76"/>
      <c r="GJ823" s="76"/>
      <c r="GK823" s="76"/>
      <c r="GL823" s="76"/>
      <c r="GM823" s="76"/>
      <c r="GN823" s="76"/>
      <c r="GO823" s="76"/>
      <c r="GP823" s="76"/>
      <c r="GQ823" s="76"/>
      <c r="GR823" s="76"/>
      <c r="GS823" s="76"/>
      <c r="GT823" s="76"/>
      <c r="GU823" s="76"/>
      <c r="GV823" s="76"/>
    </row>
    <row r="824" spans="2:204" s="156" customFormat="1" ht="18.75">
      <c r="B824" s="169">
        <v>817</v>
      </c>
      <c r="C824" s="356">
        <v>44409</v>
      </c>
      <c r="D824" s="354" t="s">
        <v>954</v>
      </c>
      <c r="E824" s="354"/>
      <c r="F824" s="406">
        <v>44421</v>
      </c>
      <c r="G824" s="199">
        <v>2</v>
      </c>
      <c r="H824" s="198" t="s">
        <v>1528</v>
      </c>
      <c r="I824" s="198" t="s">
        <v>599</v>
      </c>
      <c r="J824" s="199" t="s">
        <v>203</v>
      </c>
      <c r="K824" s="199" t="s">
        <v>198</v>
      </c>
      <c r="L824" s="224">
        <v>3.23</v>
      </c>
      <c r="M824" s="224">
        <v>3.23</v>
      </c>
      <c r="N824" s="236">
        <f t="shared" si="44"/>
        <v>0</v>
      </c>
      <c r="O824" s="200">
        <v>44117</v>
      </c>
      <c r="P824" s="201">
        <v>10.133333333333333</v>
      </c>
      <c r="Q824" s="337" t="s">
        <v>1282</v>
      </c>
      <c r="R824" s="198" t="s">
        <v>52</v>
      </c>
      <c r="S824" s="198" t="s">
        <v>130</v>
      </c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76"/>
      <c r="AY824" s="76"/>
      <c r="AZ824" s="76"/>
      <c r="BA824" s="76"/>
      <c r="BB824" s="76"/>
      <c r="BC824" s="76"/>
      <c r="BD824" s="76"/>
      <c r="BE824" s="76"/>
      <c r="BF824" s="76"/>
      <c r="BG824" s="76"/>
      <c r="BH824" s="76"/>
      <c r="BI824" s="76"/>
      <c r="BJ824" s="76"/>
      <c r="BK824" s="76"/>
      <c r="BL824" s="76"/>
      <c r="BM824" s="76"/>
      <c r="BN824" s="76"/>
      <c r="BO824" s="76"/>
      <c r="BP824" s="76"/>
      <c r="BQ824" s="76"/>
      <c r="BR824" s="76"/>
      <c r="BS824" s="76"/>
      <c r="BT824" s="76"/>
      <c r="BU824" s="76"/>
      <c r="BV824" s="76"/>
      <c r="BW824" s="76"/>
      <c r="BX824" s="76"/>
      <c r="BY824" s="76"/>
      <c r="BZ824" s="76"/>
      <c r="CA824" s="76"/>
      <c r="CB824" s="76"/>
      <c r="CC824" s="76"/>
      <c r="CD824" s="76"/>
      <c r="CE824" s="76"/>
      <c r="CF824" s="76"/>
      <c r="CG824" s="76"/>
      <c r="CH824" s="76"/>
      <c r="CI824" s="76"/>
      <c r="CJ824" s="76"/>
      <c r="CK824" s="76"/>
      <c r="CL824" s="76"/>
      <c r="CM824" s="76"/>
      <c r="CN824" s="76"/>
      <c r="CO824" s="76"/>
      <c r="CP824" s="76"/>
      <c r="CQ824" s="76"/>
      <c r="CR824" s="76"/>
      <c r="CS824" s="76"/>
      <c r="CT824" s="76"/>
      <c r="CU824" s="76"/>
      <c r="CV824" s="76"/>
      <c r="CW824" s="76"/>
      <c r="CX824" s="76"/>
      <c r="CY824" s="76"/>
      <c r="CZ824" s="76"/>
      <c r="DA824" s="76"/>
      <c r="DB824" s="76"/>
      <c r="DC824" s="76"/>
      <c r="DD824" s="76"/>
      <c r="DE824" s="76"/>
      <c r="DF824" s="76"/>
      <c r="DG824" s="76"/>
      <c r="DH824" s="76"/>
      <c r="DI824" s="76"/>
      <c r="DJ824" s="76"/>
      <c r="DK824" s="76"/>
      <c r="DL824" s="76"/>
      <c r="DM824" s="76"/>
      <c r="DN824" s="76"/>
      <c r="DO824" s="76"/>
      <c r="DP824" s="76"/>
      <c r="DQ824" s="76"/>
      <c r="DR824" s="76"/>
      <c r="DS824" s="76"/>
      <c r="DT824" s="76"/>
      <c r="DU824" s="76"/>
      <c r="DV824" s="76"/>
      <c r="DW824" s="76"/>
      <c r="DX824" s="76"/>
      <c r="DY824" s="76"/>
      <c r="DZ824" s="76"/>
      <c r="EA824" s="76"/>
      <c r="EB824" s="76"/>
      <c r="EC824" s="76"/>
      <c r="ED824" s="76"/>
      <c r="EE824" s="76"/>
      <c r="EF824" s="76"/>
      <c r="EG824" s="76"/>
      <c r="EH824" s="76"/>
      <c r="EI824" s="76"/>
      <c r="EJ824" s="76"/>
      <c r="EK824" s="76"/>
      <c r="EL824" s="76"/>
      <c r="EM824" s="76"/>
      <c r="EN824" s="76"/>
      <c r="EO824" s="76"/>
      <c r="EP824" s="76"/>
      <c r="EQ824" s="76"/>
      <c r="ER824" s="76"/>
      <c r="ES824" s="76"/>
      <c r="ET824" s="76"/>
      <c r="EU824" s="76"/>
      <c r="EV824" s="76"/>
      <c r="EW824" s="76"/>
      <c r="EX824" s="76"/>
      <c r="EY824" s="76"/>
      <c r="EZ824" s="76"/>
      <c r="FA824" s="76"/>
      <c r="FB824" s="76"/>
      <c r="FC824" s="76"/>
      <c r="FD824" s="76"/>
      <c r="FE824" s="76"/>
      <c r="FF824" s="76"/>
      <c r="FG824" s="76"/>
      <c r="FH824" s="76"/>
      <c r="FI824" s="76"/>
      <c r="FJ824" s="76"/>
      <c r="FK824" s="76"/>
      <c r="FL824" s="76"/>
      <c r="FM824" s="76"/>
      <c r="FN824" s="76"/>
      <c r="FO824" s="76"/>
      <c r="FP824" s="76"/>
      <c r="FQ824" s="76"/>
      <c r="FR824" s="76"/>
      <c r="FS824" s="76"/>
      <c r="FT824" s="76"/>
      <c r="FU824" s="76"/>
      <c r="FV824" s="76"/>
      <c r="FW824" s="76"/>
      <c r="FX824" s="76"/>
      <c r="FY824" s="76"/>
      <c r="FZ824" s="76"/>
      <c r="GA824" s="76"/>
      <c r="GB824" s="76"/>
      <c r="GC824" s="76"/>
      <c r="GD824" s="76"/>
      <c r="GE824" s="76"/>
      <c r="GF824" s="76"/>
      <c r="GG824" s="76"/>
      <c r="GH824" s="76"/>
      <c r="GI824" s="76"/>
      <c r="GJ824" s="76"/>
      <c r="GK824" s="76"/>
      <c r="GL824" s="76"/>
      <c r="GM824" s="76"/>
      <c r="GN824" s="76"/>
      <c r="GO824" s="76"/>
      <c r="GP824" s="76"/>
      <c r="GQ824" s="76"/>
      <c r="GR824" s="76"/>
      <c r="GS824" s="76"/>
      <c r="GT824" s="76"/>
      <c r="GU824" s="76"/>
      <c r="GV824" s="76"/>
    </row>
    <row r="825" spans="2:204" s="156" customFormat="1" ht="18.75">
      <c r="B825" s="169">
        <v>818</v>
      </c>
      <c r="C825" s="356">
        <v>44409</v>
      </c>
      <c r="D825" s="354" t="s">
        <v>954</v>
      </c>
      <c r="E825" s="354"/>
      <c r="F825" s="406">
        <v>44421</v>
      </c>
      <c r="G825" s="199">
        <v>2</v>
      </c>
      <c r="H825" s="198" t="s">
        <v>37</v>
      </c>
      <c r="I825" s="198" t="s">
        <v>38</v>
      </c>
      <c r="J825" s="199" t="s">
        <v>203</v>
      </c>
      <c r="K825" s="199" t="s">
        <v>1529</v>
      </c>
      <c r="L825" s="224">
        <v>2.86</v>
      </c>
      <c r="M825" s="224">
        <v>2.86</v>
      </c>
      <c r="N825" s="236">
        <f t="shared" si="44"/>
        <v>0</v>
      </c>
      <c r="O825" s="200">
        <v>44117</v>
      </c>
      <c r="P825" s="201">
        <v>10.133333333333333</v>
      </c>
      <c r="Q825" s="337" t="s">
        <v>1282</v>
      </c>
      <c r="R825" s="198" t="s">
        <v>52</v>
      </c>
      <c r="S825" s="198" t="s">
        <v>130</v>
      </c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76"/>
      <c r="AY825" s="76"/>
      <c r="AZ825" s="76"/>
      <c r="BA825" s="76"/>
      <c r="BB825" s="76"/>
      <c r="BC825" s="76"/>
      <c r="BD825" s="76"/>
      <c r="BE825" s="76"/>
      <c r="BF825" s="76"/>
      <c r="BG825" s="76"/>
      <c r="BH825" s="76"/>
      <c r="BI825" s="76"/>
      <c r="BJ825" s="76"/>
      <c r="BK825" s="76"/>
      <c r="BL825" s="76"/>
      <c r="BM825" s="76"/>
      <c r="BN825" s="76"/>
      <c r="BO825" s="76"/>
      <c r="BP825" s="76"/>
      <c r="BQ825" s="76"/>
      <c r="BR825" s="76"/>
      <c r="BS825" s="76"/>
      <c r="BT825" s="76"/>
      <c r="BU825" s="76"/>
      <c r="BV825" s="76"/>
      <c r="BW825" s="76"/>
      <c r="BX825" s="76"/>
      <c r="BY825" s="76"/>
      <c r="BZ825" s="76"/>
      <c r="CA825" s="76"/>
      <c r="CB825" s="76"/>
      <c r="CC825" s="76"/>
      <c r="CD825" s="76"/>
      <c r="CE825" s="76"/>
      <c r="CF825" s="76"/>
      <c r="CG825" s="76"/>
      <c r="CH825" s="76"/>
      <c r="CI825" s="76"/>
      <c r="CJ825" s="76"/>
      <c r="CK825" s="76"/>
      <c r="CL825" s="76"/>
      <c r="CM825" s="76"/>
      <c r="CN825" s="76"/>
      <c r="CO825" s="76"/>
      <c r="CP825" s="76"/>
      <c r="CQ825" s="76"/>
      <c r="CR825" s="76"/>
      <c r="CS825" s="76"/>
      <c r="CT825" s="76"/>
      <c r="CU825" s="76"/>
      <c r="CV825" s="76"/>
      <c r="CW825" s="76"/>
      <c r="CX825" s="76"/>
      <c r="CY825" s="76"/>
      <c r="CZ825" s="76"/>
      <c r="DA825" s="76"/>
      <c r="DB825" s="76"/>
      <c r="DC825" s="76"/>
      <c r="DD825" s="76"/>
      <c r="DE825" s="76"/>
      <c r="DF825" s="76"/>
      <c r="DG825" s="76"/>
      <c r="DH825" s="76"/>
      <c r="DI825" s="76"/>
      <c r="DJ825" s="76"/>
      <c r="DK825" s="76"/>
      <c r="DL825" s="76"/>
      <c r="DM825" s="76"/>
      <c r="DN825" s="76"/>
      <c r="DO825" s="76"/>
      <c r="DP825" s="76"/>
      <c r="DQ825" s="76"/>
      <c r="DR825" s="76"/>
      <c r="DS825" s="76"/>
      <c r="DT825" s="76"/>
      <c r="DU825" s="76"/>
      <c r="DV825" s="76"/>
      <c r="DW825" s="76"/>
      <c r="DX825" s="76"/>
      <c r="DY825" s="76"/>
      <c r="DZ825" s="76"/>
      <c r="EA825" s="76"/>
      <c r="EB825" s="76"/>
      <c r="EC825" s="76"/>
      <c r="ED825" s="76"/>
      <c r="EE825" s="76"/>
      <c r="EF825" s="76"/>
      <c r="EG825" s="76"/>
      <c r="EH825" s="76"/>
      <c r="EI825" s="76"/>
      <c r="EJ825" s="76"/>
      <c r="EK825" s="76"/>
      <c r="EL825" s="76"/>
      <c r="EM825" s="76"/>
      <c r="EN825" s="76"/>
      <c r="EO825" s="76"/>
      <c r="EP825" s="76"/>
      <c r="EQ825" s="76"/>
      <c r="ER825" s="76"/>
      <c r="ES825" s="76"/>
      <c r="ET825" s="76"/>
      <c r="EU825" s="76"/>
      <c r="EV825" s="76"/>
      <c r="EW825" s="76"/>
      <c r="EX825" s="76"/>
      <c r="EY825" s="76"/>
      <c r="EZ825" s="76"/>
      <c r="FA825" s="76"/>
      <c r="FB825" s="76"/>
      <c r="FC825" s="76"/>
      <c r="FD825" s="76"/>
      <c r="FE825" s="76"/>
      <c r="FF825" s="76"/>
      <c r="FG825" s="76"/>
      <c r="FH825" s="76"/>
      <c r="FI825" s="76"/>
      <c r="FJ825" s="76"/>
      <c r="FK825" s="76"/>
      <c r="FL825" s="76"/>
      <c r="FM825" s="76"/>
      <c r="FN825" s="76"/>
      <c r="FO825" s="76"/>
      <c r="FP825" s="76"/>
      <c r="FQ825" s="76"/>
      <c r="FR825" s="76"/>
      <c r="FS825" s="76"/>
      <c r="FT825" s="76"/>
      <c r="FU825" s="76"/>
      <c r="FV825" s="76"/>
      <c r="FW825" s="76"/>
      <c r="FX825" s="76"/>
      <c r="FY825" s="76"/>
      <c r="FZ825" s="76"/>
      <c r="GA825" s="76"/>
      <c r="GB825" s="76"/>
      <c r="GC825" s="76"/>
      <c r="GD825" s="76"/>
      <c r="GE825" s="76"/>
      <c r="GF825" s="76"/>
      <c r="GG825" s="76"/>
      <c r="GH825" s="76"/>
      <c r="GI825" s="76"/>
      <c r="GJ825" s="76"/>
      <c r="GK825" s="76"/>
      <c r="GL825" s="76"/>
      <c r="GM825" s="76"/>
      <c r="GN825" s="76"/>
      <c r="GO825" s="76"/>
      <c r="GP825" s="76"/>
      <c r="GQ825" s="76"/>
      <c r="GR825" s="76"/>
      <c r="GS825" s="76"/>
      <c r="GT825" s="76"/>
      <c r="GU825" s="76"/>
      <c r="GV825" s="76"/>
    </row>
    <row r="826" spans="2:204" s="156" customFormat="1" ht="18.75">
      <c r="B826" s="169">
        <v>819</v>
      </c>
      <c r="C826" s="356">
        <v>44409</v>
      </c>
      <c r="D826" s="354" t="s">
        <v>954</v>
      </c>
      <c r="E826" s="354"/>
      <c r="F826" s="406">
        <v>44421</v>
      </c>
      <c r="G826" s="199">
        <v>2</v>
      </c>
      <c r="H826" s="198" t="s">
        <v>659</v>
      </c>
      <c r="I826" s="198" t="s">
        <v>1467</v>
      </c>
      <c r="J826" s="199" t="s">
        <v>203</v>
      </c>
      <c r="K826" s="199" t="s">
        <v>1530</v>
      </c>
      <c r="L826" s="224">
        <v>1.42</v>
      </c>
      <c r="M826" s="224">
        <v>1.42</v>
      </c>
      <c r="N826" s="236">
        <f t="shared" si="44"/>
        <v>0</v>
      </c>
      <c r="O826" s="200">
        <v>44103</v>
      </c>
      <c r="P826" s="201">
        <v>10.6</v>
      </c>
      <c r="Q826" s="337" t="s">
        <v>1282</v>
      </c>
      <c r="R826" s="198" t="s">
        <v>52</v>
      </c>
      <c r="S826" s="198" t="s">
        <v>130</v>
      </c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  <c r="AR826" s="76"/>
      <c r="AS826" s="76"/>
      <c r="AT826" s="76"/>
      <c r="AU826" s="76"/>
      <c r="AV826" s="76"/>
      <c r="AW826" s="76"/>
      <c r="AX826" s="76"/>
      <c r="AY826" s="76"/>
      <c r="AZ826" s="76"/>
      <c r="BA826" s="76"/>
      <c r="BB826" s="76"/>
      <c r="BC826" s="76"/>
      <c r="BD826" s="76"/>
      <c r="BE826" s="76"/>
      <c r="BF826" s="76"/>
      <c r="BG826" s="76"/>
      <c r="BH826" s="76"/>
      <c r="BI826" s="76"/>
      <c r="BJ826" s="76"/>
      <c r="BK826" s="76"/>
      <c r="BL826" s="76"/>
      <c r="BM826" s="76"/>
      <c r="BN826" s="76"/>
      <c r="BO826" s="76"/>
      <c r="BP826" s="76"/>
      <c r="BQ826" s="76"/>
      <c r="BR826" s="76"/>
      <c r="BS826" s="76"/>
      <c r="BT826" s="76"/>
      <c r="BU826" s="76"/>
      <c r="BV826" s="76"/>
      <c r="BW826" s="76"/>
      <c r="BX826" s="76"/>
      <c r="BY826" s="76"/>
      <c r="BZ826" s="76"/>
      <c r="CA826" s="76"/>
      <c r="CB826" s="76"/>
      <c r="CC826" s="76"/>
      <c r="CD826" s="76"/>
      <c r="CE826" s="76"/>
      <c r="CF826" s="76"/>
      <c r="CG826" s="76"/>
      <c r="CH826" s="76"/>
      <c r="CI826" s="76"/>
      <c r="CJ826" s="76"/>
      <c r="CK826" s="76"/>
      <c r="CL826" s="76"/>
      <c r="CM826" s="76"/>
      <c r="CN826" s="76"/>
      <c r="CO826" s="76"/>
      <c r="CP826" s="76"/>
      <c r="CQ826" s="76"/>
      <c r="CR826" s="76"/>
      <c r="CS826" s="76"/>
      <c r="CT826" s="76"/>
      <c r="CU826" s="76"/>
      <c r="CV826" s="76"/>
      <c r="CW826" s="76"/>
      <c r="CX826" s="76"/>
      <c r="CY826" s="76"/>
      <c r="CZ826" s="76"/>
      <c r="DA826" s="76"/>
      <c r="DB826" s="76"/>
      <c r="DC826" s="76"/>
      <c r="DD826" s="76"/>
      <c r="DE826" s="76"/>
      <c r="DF826" s="76"/>
      <c r="DG826" s="76"/>
      <c r="DH826" s="76"/>
      <c r="DI826" s="76"/>
      <c r="DJ826" s="76"/>
      <c r="DK826" s="76"/>
      <c r="DL826" s="76"/>
      <c r="DM826" s="76"/>
      <c r="DN826" s="76"/>
      <c r="DO826" s="76"/>
      <c r="DP826" s="76"/>
      <c r="DQ826" s="76"/>
      <c r="DR826" s="76"/>
      <c r="DS826" s="76"/>
      <c r="DT826" s="76"/>
      <c r="DU826" s="76"/>
      <c r="DV826" s="76"/>
      <c r="DW826" s="76"/>
      <c r="DX826" s="76"/>
      <c r="DY826" s="76"/>
      <c r="DZ826" s="76"/>
      <c r="EA826" s="76"/>
      <c r="EB826" s="76"/>
      <c r="EC826" s="76"/>
      <c r="ED826" s="76"/>
      <c r="EE826" s="76"/>
      <c r="EF826" s="76"/>
      <c r="EG826" s="76"/>
      <c r="EH826" s="76"/>
      <c r="EI826" s="76"/>
      <c r="EJ826" s="76"/>
      <c r="EK826" s="76"/>
      <c r="EL826" s="76"/>
      <c r="EM826" s="76"/>
      <c r="EN826" s="76"/>
      <c r="EO826" s="76"/>
      <c r="EP826" s="76"/>
      <c r="EQ826" s="76"/>
      <c r="ER826" s="76"/>
      <c r="ES826" s="76"/>
      <c r="ET826" s="76"/>
      <c r="EU826" s="76"/>
      <c r="EV826" s="76"/>
      <c r="EW826" s="76"/>
      <c r="EX826" s="76"/>
      <c r="EY826" s="76"/>
      <c r="EZ826" s="76"/>
      <c r="FA826" s="76"/>
      <c r="FB826" s="76"/>
      <c r="FC826" s="76"/>
      <c r="FD826" s="76"/>
      <c r="FE826" s="76"/>
      <c r="FF826" s="76"/>
      <c r="FG826" s="76"/>
      <c r="FH826" s="76"/>
      <c r="FI826" s="76"/>
      <c r="FJ826" s="76"/>
      <c r="FK826" s="76"/>
      <c r="FL826" s="76"/>
      <c r="FM826" s="76"/>
      <c r="FN826" s="76"/>
      <c r="FO826" s="76"/>
      <c r="FP826" s="76"/>
      <c r="FQ826" s="76"/>
      <c r="FR826" s="76"/>
      <c r="FS826" s="76"/>
      <c r="FT826" s="76"/>
      <c r="FU826" s="76"/>
      <c r="FV826" s="76"/>
      <c r="FW826" s="76"/>
      <c r="FX826" s="76"/>
      <c r="FY826" s="76"/>
      <c r="FZ826" s="76"/>
      <c r="GA826" s="76"/>
      <c r="GB826" s="76"/>
      <c r="GC826" s="76"/>
      <c r="GD826" s="76"/>
      <c r="GE826" s="76"/>
      <c r="GF826" s="76"/>
      <c r="GG826" s="76"/>
      <c r="GH826" s="76"/>
      <c r="GI826" s="76"/>
      <c r="GJ826" s="76"/>
      <c r="GK826" s="76"/>
      <c r="GL826" s="76"/>
      <c r="GM826" s="76"/>
      <c r="GN826" s="76"/>
      <c r="GO826" s="76"/>
      <c r="GP826" s="76"/>
      <c r="GQ826" s="76"/>
      <c r="GR826" s="76"/>
      <c r="GS826" s="76"/>
      <c r="GT826" s="76"/>
      <c r="GU826" s="76"/>
      <c r="GV826" s="76"/>
    </row>
    <row r="827" spans="2:204" s="156" customFormat="1" ht="18.75">
      <c r="B827" s="169">
        <v>820</v>
      </c>
      <c r="C827" s="356">
        <v>44409</v>
      </c>
      <c r="D827" s="354" t="s">
        <v>954</v>
      </c>
      <c r="E827" s="354"/>
      <c r="F827" s="406">
        <v>44421</v>
      </c>
      <c r="G827" s="192">
        <v>3</v>
      </c>
      <c r="H827" s="198" t="s">
        <v>147</v>
      </c>
      <c r="I827" s="198" t="s">
        <v>993</v>
      </c>
      <c r="J827" s="199" t="s">
        <v>154</v>
      </c>
      <c r="K827" s="199" t="s">
        <v>1531</v>
      </c>
      <c r="L827" s="224">
        <v>4.55</v>
      </c>
      <c r="M827" s="224">
        <v>3</v>
      </c>
      <c r="N827" s="236">
        <f t="shared" si="44"/>
        <v>1.5499999999999998</v>
      </c>
      <c r="O827" s="200">
        <v>44119</v>
      </c>
      <c r="P827" s="201">
        <v>10.066666666666666</v>
      </c>
      <c r="Q827" s="337" t="s">
        <v>1282</v>
      </c>
      <c r="R827" s="198" t="s">
        <v>53</v>
      </c>
      <c r="S827" s="198" t="s">
        <v>84</v>
      </c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76"/>
      <c r="AY827" s="76"/>
      <c r="AZ827" s="76"/>
      <c r="BA827" s="76"/>
      <c r="BB827" s="76"/>
      <c r="BC827" s="76"/>
      <c r="BD827" s="76"/>
      <c r="BE827" s="76"/>
      <c r="BF827" s="76"/>
      <c r="BG827" s="76"/>
      <c r="BH827" s="76"/>
      <c r="BI827" s="76"/>
      <c r="BJ827" s="76"/>
      <c r="BK827" s="76"/>
      <c r="BL827" s="76"/>
      <c r="BM827" s="76"/>
      <c r="BN827" s="76"/>
      <c r="BO827" s="76"/>
      <c r="BP827" s="76"/>
      <c r="BQ827" s="76"/>
      <c r="BR827" s="76"/>
      <c r="BS827" s="76"/>
      <c r="BT827" s="76"/>
      <c r="BU827" s="76"/>
      <c r="BV827" s="76"/>
      <c r="BW827" s="76"/>
      <c r="BX827" s="76"/>
      <c r="BY827" s="76"/>
      <c r="BZ827" s="76"/>
      <c r="CA827" s="76"/>
      <c r="CB827" s="76"/>
      <c r="CC827" s="76"/>
      <c r="CD827" s="76"/>
      <c r="CE827" s="76"/>
      <c r="CF827" s="76"/>
      <c r="CG827" s="76"/>
      <c r="CH827" s="76"/>
      <c r="CI827" s="76"/>
      <c r="CJ827" s="76"/>
      <c r="CK827" s="76"/>
      <c r="CL827" s="76"/>
      <c r="CM827" s="76"/>
      <c r="CN827" s="76"/>
      <c r="CO827" s="76"/>
      <c r="CP827" s="76"/>
      <c r="CQ827" s="76"/>
      <c r="CR827" s="76"/>
      <c r="CS827" s="76"/>
      <c r="CT827" s="76"/>
      <c r="CU827" s="76"/>
      <c r="CV827" s="76"/>
      <c r="CW827" s="76"/>
      <c r="CX827" s="76"/>
      <c r="CY827" s="76"/>
      <c r="CZ827" s="76"/>
      <c r="DA827" s="76"/>
      <c r="DB827" s="76"/>
      <c r="DC827" s="76"/>
      <c r="DD827" s="76"/>
      <c r="DE827" s="76"/>
      <c r="DF827" s="76"/>
      <c r="DG827" s="76"/>
      <c r="DH827" s="76"/>
      <c r="DI827" s="76"/>
      <c r="DJ827" s="76"/>
      <c r="DK827" s="76"/>
      <c r="DL827" s="76"/>
      <c r="DM827" s="76"/>
      <c r="DN827" s="76"/>
      <c r="DO827" s="76"/>
      <c r="DP827" s="76"/>
      <c r="DQ827" s="76"/>
      <c r="DR827" s="76"/>
      <c r="DS827" s="76"/>
      <c r="DT827" s="76"/>
      <c r="DU827" s="76"/>
      <c r="DV827" s="76"/>
      <c r="DW827" s="76"/>
      <c r="DX827" s="76"/>
      <c r="DY827" s="76"/>
      <c r="DZ827" s="76"/>
      <c r="EA827" s="76"/>
      <c r="EB827" s="76"/>
      <c r="EC827" s="76"/>
      <c r="ED827" s="76"/>
      <c r="EE827" s="76"/>
      <c r="EF827" s="76"/>
      <c r="EG827" s="76"/>
      <c r="EH827" s="76"/>
      <c r="EI827" s="76"/>
      <c r="EJ827" s="76"/>
      <c r="EK827" s="76"/>
      <c r="EL827" s="76"/>
      <c r="EM827" s="76"/>
      <c r="EN827" s="76"/>
      <c r="EO827" s="76"/>
      <c r="EP827" s="76"/>
      <c r="EQ827" s="76"/>
      <c r="ER827" s="76"/>
      <c r="ES827" s="76"/>
      <c r="ET827" s="76"/>
      <c r="EU827" s="76"/>
      <c r="EV827" s="76"/>
      <c r="EW827" s="76"/>
      <c r="EX827" s="76"/>
      <c r="EY827" s="76"/>
      <c r="EZ827" s="76"/>
      <c r="FA827" s="76"/>
      <c r="FB827" s="76"/>
      <c r="FC827" s="76"/>
      <c r="FD827" s="76"/>
      <c r="FE827" s="76"/>
      <c r="FF827" s="76"/>
      <c r="FG827" s="76"/>
      <c r="FH827" s="76"/>
      <c r="FI827" s="76"/>
      <c r="FJ827" s="76"/>
      <c r="FK827" s="76"/>
      <c r="FL827" s="76"/>
      <c r="FM827" s="76"/>
      <c r="FN827" s="76"/>
      <c r="FO827" s="76"/>
      <c r="FP827" s="76"/>
      <c r="FQ827" s="76"/>
      <c r="FR827" s="76"/>
      <c r="FS827" s="76"/>
      <c r="FT827" s="76"/>
      <c r="FU827" s="76"/>
      <c r="FV827" s="76"/>
      <c r="FW827" s="76"/>
      <c r="FX827" s="76"/>
      <c r="FY827" s="76"/>
      <c r="FZ827" s="76"/>
      <c r="GA827" s="76"/>
      <c r="GB827" s="76"/>
      <c r="GC827" s="76"/>
      <c r="GD827" s="76"/>
      <c r="GE827" s="76"/>
      <c r="GF827" s="76"/>
      <c r="GG827" s="76"/>
      <c r="GH827" s="76"/>
      <c r="GI827" s="76"/>
      <c r="GJ827" s="76"/>
      <c r="GK827" s="76"/>
      <c r="GL827" s="76"/>
      <c r="GM827" s="76"/>
      <c r="GN827" s="76"/>
      <c r="GO827" s="76"/>
      <c r="GP827" s="76"/>
      <c r="GQ827" s="76"/>
      <c r="GR827" s="76"/>
      <c r="GS827" s="76"/>
      <c r="GT827" s="76"/>
      <c r="GU827" s="76"/>
      <c r="GV827" s="76"/>
    </row>
    <row r="828" spans="2:204" s="156" customFormat="1" ht="18.75">
      <c r="B828" s="169">
        <v>821</v>
      </c>
      <c r="C828" s="356">
        <v>44409</v>
      </c>
      <c r="D828" s="354" t="s">
        <v>956</v>
      </c>
      <c r="E828" s="354"/>
      <c r="F828" s="406">
        <v>44424</v>
      </c>
      <c r="G828" s="6">
        <v>1</v>
      </c>
      <c r="H828" s="198" t="s">
        <v>16</v>
      </c>
      <c r="I828" s="198" t="s">
        <v>390</v>
      </c>
      <c r="J828" s="199" t="s">
        <v>570</v>
      </c>
      <c r="K828" s="199" t="s">
        <v>1532</v>
      </c>
      <c r="L828" s="224">
        <v>2.41</v>
      </c>
      <c r="M828" s="224">
        <v>0.01</v>
      </c>
      <c r="N828" s="236">
        <f t="shared" si="44"/>
        <v>2.4000000000000004</v>
      </c>
      <c r="O828" s="200">
        <v>44139</v>
      </c>
      <c r="P828" s="201">
        <v>9.5</v>
      </c>
      <c r="Q828" s="337" t="s">
        <v>1282</v>
      </c>
      <c r="R828" s="198" t="s">
        <v>20</v>
      </c>
      <c r="S828" s="198" t="s">
        <v>69</v>
      </c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76"/>
      <c r="AY828" s="76"/>
      <c r="AZ828" s="76"/>
      <c r="BA828" s="76"/>
      <c r="BB828" s="76"/>
      <c r="BC828" s="76"/>
      <c r="BD828" s="76"/>
      <c r="BE828" s="76"/>
      <c r="BF828" s="76"/>
      <c r="BG828" s="76"/>
      <c r="BH828" s="76"/>
      <c r="BI828" s="76"/>
      <c r="BJ828" s="76"/>
      <c r="BK828" s="76"/>
      <c r="BL828" s="76"/>
      <c r="BM828" s="76"/>
      <c r="BN828" s="76"/>
      <c r="BO828" s="76"/>
      <c r="BP828" s="76"/>
      <c r="BQ828" s="76"/>
      <c r="BR828" s="76"/>
      <c r="BS828" s="76"/>
      <c r="BT828" s="76"/>
      <c r="BU828" s="76"/>
      <c r="BV828" s="76"/>
      <c r="BW828" s="76"/>
      <c r="BX828" s="76"/>
      <c r="BY828" s="76"/>
      <c r="BZ828" s="76"/>
      <c r="CA828" s="76"/>
      <c r="CB828" s="76"/>
      <c r="CC828" s="76"/>
      <c r="CD828" s="76"/>
      <c r="CE828" s="76"/>
      <c r="CF828" s="76"/>
      <c r="CG828" s="76"/>
      <c r="CH828" s="76"/>
      <c r="CI828" s="76"/>
      <c r="CJ828" s="76"/>
      <c r="CK828" s="76"/>
      <c r="CL828" s="76"/>
      <c r="CM828" s="76"/>
      <c r="CN828" s="76"/>
      <c r="CO828" s="76"/>
      <c r="CP828" s="76"/>
      <c r="CQ828" s="76"/>
      <c r="CR828" s="76"/>
      <c r="CS828" s="76"/>
      <c r="CT828" s="76"/>
      <c r="CU828" s="76"/>
      <c r="CV828" s="76"/>
      <c r="CW828" s="76"/>
      <c r="CX828" s="76"/>
      <c r="CY828" s="76"/>
      <c r="CZ828" s="76"/>
      <c r="DA828" s="76"/>
      <c r="DB828" s="76"/>
      <c r="DC828" s="76"/>
      <c r="DD828" s="76"/>
      <c r="DE828" s="76"/>
      <c r="DF828" s="76"/>
      <c r="DG828" s="76"/>
      <c r="DH828" s="76"/>
      <c r="DI828" s="76"/>
      <c r="DJ828" s="76"/>
      <c r="DK828" s="76"/>
      <c r="DL828" s="76"/>
      <c r="DM828" s="76"/>
      <c r="DN828" s="76"/>
      <c r="DO828" s="76"/>
      <c r="DP828" s="76"/>
      <c r="DQ828" s="76"/>
      <c r="DR828" s="76"/>
      <c r="DS828" s="76"/>
      <c r="DT828" s="76"/>
      <c r="DU828" s="76"/>
      <c r="DV828" s="76"/>
      <c r="DW828" s="76"/>
      <c r="DX828" s="76"/>
      <c r="DY828" s="76"/>
      <c r="DZ828" s="76"/>
      <c r="EA828" s="76"/>
      <c r="EB828" s="76"/>
      <c r="EC828" s="76"/>
      <c r="ED828" s="76"/>
      <c r="EE828" s="76"/>
      <c r="EF828" s="76"/>
      <c r="EG828" s="76"/>
      <c r="EH828" s="76"/>
      <c r="EI828" s="76"/>
      <c r="EJ828" s="76"/>
      <c r="EK828" s="76"/>
      <c r="EL828" s="76"/>
      <c r="EM828" s="76"/>
      <c r="EN828" s="76"/>
      <c r="EO828" s="76"/>
      <c r="EP828" s="76"/>
      <c r="EQ828" s="76"/>
      <c r="ER828" s="76"/>
      <c r="ES828" s="76"/>
      <c r="ET828" s="76"/>
      <c r="EU828" s="76"/>
      <c r="EV828" s="76"/>
      <c r="EW828" s="76"/>
      <c r="EX828" s="76"/>
      <c r="EY828" s="76"/>
      <c r="EZ828" s="76"/>
      <c r="FA828" s="76"/>
      <c r="FB828" s="76"/>
      <c r="FC828" s="76"/>
      <c r="FD828" s="76"/>
      <c r="FE828" s="76"/>
      <c r="FF828" s="76"/>
      <c r="FG828" s="76"/>
      <c r="FH828" s="76"/>
      <c r="FI828" s="76"/>
      <c r="FJ828" s="76"/>
      <c r="FK828" s="76"/>
      <c r="FL828" s="76"/>
      <c r="FM828" s="76"/>
      <c r="FN828" s="76"/>
      <c r="FO828" s="76"/>
      <c r="FP828" s="76"/>
      <c r="FQ828" s="76"/>
      <c r="FR828" s="76"/>
      <c r="FS828" s="76"/>
      <c r="FT828" s="76"/>
      <c r="FU828" s="76"/>
      <c r="FV828" s="76"/>
      <c r="FW828" s="76"/>
      <c r="FX828" s="76"/>
      <c r="FY828" s="76"/>
      <c r="FZ828" s="76"/>
      <c r="GA828" s="76"/>
      <c r="GB828" s="76"/>
      <c r="GC828" s="76"/>
      <c r="GD828" s="76"/>
      <c r="GE828" s="76"/>
      <c r="GF828" s="76"/>
      <c r="GG828" s="76"/>
      <c r="GH828" s="76"/>
      <c r="GI828" s="76"/>
      <c r="GJ828" s="76"/>
      <c r="GK828" s="76"/>
      <c r="GL828" s="76"/>
      <c r="GM828" s="76"/>
      <c r="GN828" s="76"/>
      <c r="GO828" s="76"/>
      <c r="GP828" s="76"/>
      <c r="GQ828" s="76"/>
      <c r="GR828" s="76"/>
      <c r="GS828" s="76"/>
      <c r="GT828" s="76"/>
      <c r="GU828" s="76"/>
      <c r="GV828" s="76"/>
    </row>
    <row r="829" spans="2:204" s="156" customFormat="1" ht="18.75">
      <c r="B829" s="169">
        <v>822</v>
      </c>
      <c r="C829" s="356">
        <v>44409</v>
      </c>
      <c r="D829" s="354" t="s">
        <v>957</v>
      </c>
      <c r="E829" s="354"/>
      <c r="F829" s="406">
        <v>44425</v>
      </c>
      <c r="G829" s="6">
        <v>1</v>
      </c>
      <c r="H829" s="198" t="s">
        <v>1260</v>
      </c>
      <c r="I829" s="198" t="s">
        <v>767</v>
      </c>
      <c r="J829" s="199" t="s">
        <v>570</v>
      </c>
      <c r="K829" s="199" t="s">
        <v>666</v>
      </c>
      <c r="L829" s="224">
        <v>3.54</v>
      </c>
      <c r="M829" s="224">
        <v>0.03</v>
      </c>
      <c r="N829" s="236">
        <f t="shared" si="44"/>
        <v>3.5100000000000002</v>
      </c>
      <c r="O829" s="200">
        <v>43979</v>
      </c>
      <c r="P829" s="201">
        <v>14.866666666666667</v>
      </c>
      <c r="Q829" s="337" t="s">
        <v>1282</v>
      </c>
      <c r="R829" s="198" t="s">
        <v>20</v>
      </c>
      <c r="S829" s="198" t="s">
        <v>69</v>
      </c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76"/>
      <c r="AY829" s="76"/>
      <c r="AZ829" s="76"/>
      <c r="BA829" s="76"/>
      <c r="BB829" s="76"/>
      <c r="BC829" s="76"/>
      <c r="BD829" s="76"/>
      <c r="BE829" s="76"/>
      <c r="BF829" s="76"/>
      <c r="BG829" s="76"/>
      <c r="BH829" s="76"/>
      <c r="BI829" s="76"/>
      <c r="BJ829" s="76"/>
      <c r="BK829" s="76"/>
      <c r="BL829" s="76"/>
      <c r="BM829" s="76"/>
      <c r="BN829" s="76"/>
      <c r="BO829" s="76"/>
      <c r="BP829" s="76"/>
      <c r="BQ829" s="76"/>
      <c r="BR829" s="76"/>
      <c r="BS829" s="76"/>
      <c r="BT829" s="76"/>
      <c r="BU829" s="76"/>
      <c r="BV829" s="76"/>
      <c r="BW829" s="76"/>
      <c r="BX829" s="76"/>
      <c r="BY829" s="76"/>
      <c r="BZ829" s="76"/>
      <c r="CA829" s="76"/>
      <c r="CB829" s="76"/>
      <c r="CC829" s="76"/>
      <c r="CD829" s="76"/>
      <c r="CE829" s="76"/>
      <c r="CF829" s="76"/>
      <c r="CG829" s="76"/>
      <c r="CH829" s="76"/>
      <c r="CI829" s="76"/>
      <c r="CJ829" s="76"/>
      <c r="CK829" s="76"/>
      <c r="CL829" s="76"/>
      <c r="CM829" s="76"/>
      <c r="CN829" s="76"/>
      <c r="CO829" s="76"/>
      <c r="CP829" s="76"/>
      <c r="CQ829" s="76"/>
      <c r="CR829" s="76"/>
      <c r="CS829" s="76"/>
      <c r="CT829" s="76"/>
      <c r="CU829" s="76"/>
      <c r="CV829" s="76"/>
      <c r="CW829" s="76"/>
      <c r="CX829" s="76"/>
      <c r="CY829" s="76"/>
      <c r="CZ829" s="76"/>
      <c r="DA829" s="76"/>
      <c r="DB829" s="76"/>
      <c r="DC829" s="76"/>
      <c r="DD829" s="76"/>
      <c r="DE829" s="76"/>
      <c r="DF829" s="76"/>
      <c r="DG829" s="76"/>
      <c r="DH829" s="76"/>
      <c r="DI829" s="76"/>
      <c r="DJ829" s="76"/>
      <c r="DK829" s="76"/>
      <c r="DL829" s="76"/>
      <c r="DM829" s="76"/>
      <c r="DN829" s="76"/>
      <c r="DO829" s="76"/>
      <c r="DP829" s="76"/>
      <c r="DQ829" s="76"/>
      <c r="DR829" s="76"/>
      <c r="DS829" s="76"/>
      <c r="DT829" s="76"/>
      <c r="DU829" s="76"/>
      <c r="DV829" s="76"/>
      <c r="DW829" s="76"/>
      <c r="DX829" s="76"/>
      <c r="DY829" s="76"/>
      <c r="DZ829" s="76"/>
      <c r="EA829" s="76"/>
      <c r="EB829" s="76"/>
      <c r="EC829" s="76"/>
      <c r="ED829" s="76"/>
      <c r="EE829" s="76"/>
      <c r="EF829" s="76"/>
      <c r="EG829" s="76"/>
      <c r="EH829" s="76"/>
      <c r="EI829" s="76"/>
      <c r="EJ829" s="76"/>
      <c r="EK829" s="76"/>
      <c r="EL829" s="76"/>
      <c r="EM829" s="76"/>
      <c r="EN829" s="76"/>
      <c r="EO829" s="76"/>
      <c r="EP829" s="76"/>
      <c r="EQ829" s="76"/>
      <c r="ER829" s="76"/>
      <c r="ES829" s="76"/>
      <c r="ET829" s="76"/>
      <c r="EU829" s="76"/>
      <c r="EV829" s="76"/>
      <c r="EW829" s="76"/>
      <c r="EX829" s="76"/>
      <c r="EY829" s="76"/>
      <c r="EZ829" s="76"/>
      <c r="FA829" s="76"/>
      <c r="FB829" s="76"/>
      <c r="FC829" s="76"/>
      <c r="FD829" s="76"/>
      <c r="FE829" s="76"/>
      <c r="FF829" s="76"/>
      <c r="FG829" s="76"/>
      <c r="FH829" s="76"/>
      <c r="FI829" s="76"/>
      <c r="FJ829" s="76"/>
      <c r="FK829" s="76"/>
      <c r="FL829" s="76"/>
      <c r="FM829" s="76"/>
      <c r="FN829" s="76"/>
      <c r="FO829" s="76"/>
      <c r="FP829" s="76"/>
      <c r="FQ829" s="76"/>
      <c r="FR829" s="76"/>
      <c r="FS829" s="76"/>
      <c r="FT829" s="76"/>
      <c r="FU829" s="76"/>
      <c r="FV829" s="76"/>
      <c r="FW829" s="76"/>
      <c r="FX829" s="76"/>
      <c r="FY829" s="76"/>
      <c r="FZ829" s="76"/>
      <c r="GA829" s="76"/>
      <c r="GB829" s="76"/>
      <c r="GC829" s="76"/>
      <c r="GD829" s="76"/>
      <c r="GE829" s="76"/>
      <c r="GF829" s="76"/>
      <c r="GG829" s="76"/>
      <c r="GH829" s="76"/>
      <c r="GI829" s="76"/>
      <c r="GJ829" s="76"/>
      <c r="GK829" s="76"/>
      <c r="GL829" s="76"/>
      <c r="GM829" s="76"/>
      <c r="GN829" s="76"/>
      <c r="GO829" s="76"/>
      <c r="GP829" s="76"/>
      <c r="GQ829" s="76"/>
      <c r="GR829" s="76"/>
      <c r="GS829" s="76"/>
      <c r="GT829" s="76"/>
      <c r="GU829" s="76"/>
      <c r="GV829" s="76"/>
    </row>
    <row r="830" spans="2:204" s="156" customFormat="1" ht="18.75">
      <c r="B830" s="169">
        <v>823</v>
      </c>
      <c r="C830" s="356">
        <v>44409</v>
      </c>
      <c r="D830" s="354" t="s">
        <v>957</v>
      </c>
      <c r="E830" s="354"/>
      <c r="F830" s="406">
        <v>44425</v>
      </c>
      <c r="G830" s="199">
        <v>1</v>
      </c>
      <c r="H830" s="198" t="s">
        <v>606</v>
      </c>
      <c r="I830" s="198" t="s">
        <v>607</v>
      </c>
      <c r="J830" s="199" t="s">
        <v>760</v>
      </c>
      <c r="K830" s="199" t="s">
        <v>1533</v>
      </c>
      <c r="L830" s="224">
        <v>4.22</v>
      </c>
      <c r="M830" s="224">
        <v>1.72</v>
      </c>
      <c r="N830" s="236">
        <f t="shared" si="44"/>
        <v>2.5</v>
      </c>
      <c r="O830" s="200">
        <v>44164</v>
      </c>
      <c r="P830" s="201">
        <v>8.6999999999999993</v>
      </c>
      <c r="Q830" s="337" t="s">
        <v>1282</v>
      </c>
      <c r="R830" s="198" t="s">
        <v>20</v>
      </c>
      <c r="S830" s="198" t="s">
        <v>306</v>
      </c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76"/>
      <c r="AY830" s="76"/>
      <c r="AZ830" s="76"/>
      <c r="BA830" s="76"/>
      <c r="BB830" s="76"/>
      <c r="BC830" s="76"/>
      <c r="BD830" s="76"/>
      <c r="BE830" s="76"/>
      <c r="BF830" s="76"/>
      <c r="BG830" s="76"/>
      <c r="BH830" s="76"/>
      <c r="BI830" s="76"/>
      <c r="BJ830" s="76"/>
      <c r="BK830" s="76"/>
      <c r="BL830" s="76"/>
      <c r="BM830" s="76"/>
      <c r="BN830" s="76"/>
      <c r="BO830" s="76"/>
      <c r="BP830" s="76"/>
      <c r="BQ830" s="76"/>
      <c r="BR830" s="76"/>
      <c r="BS830" s="76"/>
      <c r="BT830" s="76"/>
      <c r="BU830" s="76"/>
      <c r="BV830" s="76"/>
      <c r="BW830" s="76"/>
      <c r="BX830" s="76"/>
      <c r="BY830" s="76"/>
      <c r="BZ830" s="76"/>
      <c r="CA830" s="76"/>
      <c r="CB830" s="76"/>
      <c r="CC830" s="76"/>
      <c r="CD830" s="76"/>
      <c r="CE830" s="76"/>
      <c r="CF830" s="76"/>
      <c r="CG830" s="76"/>
      <c r="CH830" s="76"/>
      <c r="CI830" s="76"/>
      <c r="CJ830" s="76"/>
      <c r="CK830" s="76"/>
      <c r="CL830" s="76"/>
      <c r="CM830" s="76"/>
      <c r="CN830" s="76"/>
      <c r="CO830" s="76"/>
      <c r="CP830" s="76"/>
      <c r="CQ830" s="76"/>
      <c r="CR830" s="76"/>
      <c r="CS830" s="76"/>
      <c r="CT830" s="76"/>
      <c r="CU830" s="76"/>
      <c r="CV830" s="76"/>
      <c r="CW830" s="76"/>
      <c r="CX830" s="76"/>
      <c r="CY830" s="76"/>
      <c r="CZ830" s="76"/>
      <c r="DA830" s="76"/>
      <c r="DB830" s="76"/>
      <c r="DC830" s="76"/>
      <c r="DD830" s="76"/>
      <c r="DE830" s="76"/>
      <c r="DF830" s="76"/>
      <c r="DG830" s="76"/>
      <c r="DH830" s="76"/>
      <c r="DI830" s="76"/>
      <c r="DJ830" s="76"/>
      <c r="DK830" s="76"/>
      <c r="DL830" s="76"/>
      <c r="DM830" s="76"/>
      <c r="DN830" s="76"/>
      <c r="DO830" s="76"/>
      <c r="DP830" s="76"/>
      <c r="DQ830" s="76"/>
      <c r="DR830" s="76"/>
      <c r="DS830" s="76"/>
      <c r="DT830" s="76"/>
      <c r="DU830" s="76"/>
      <c r="DV830" s="76"/>
      <c r="DW830" s="76"/>
      <c r="DX830" s="76"/>
      <c r="DY830" s="76"/>
      <c r="DZ830" s="76"/>
      <c r="EA830" s="76"/>
      <c r="EB830" s="76"/>
      <c r="EC830" s="76"/>
      <c r="ED830" s="76"/>
      <c r="EE830" s="76"/>
      <c r="EF830" s="76"/>
      <c r="EG830" s="76"/>
      <c r="EH830" s="76"/>
      <c r="EI830" s="76"/>
      <c r="EJ830" s="76"/>
      <c r="EK830" s="76"/>
      <c r="EL830" s="76"/>
      <c r="EM830" s="76"/>
      <c r="EN830" s="76"/>
      <c r="EO830" s="76"/>
      <c r="EP830" s="76"/>
      <c r="EQ830" s="76"/>
      <c r="ER830" s="76"/>
      <c r="ES830" s="76"/>
      <c r="ET830" s="76"/>
      <c r="EU830" s="76"/>
      <c r="EV830" s="76"/>
      <c r="EW830" s="76"/>
      <c r="EX830" s="76"/>
      <c r="EY830" s="76"/>
      <c r="EZ830" s="76"/>
      <c r="FA830" s="76"/>
      <c r="FB830" s="76"/>
      <c r="FC830" s="76"/>
      <c r="FD830" s="76"/>
      <c r="FE830" s="76"/>
      <c r="FF830" s="76"/>
      <c r="FG830" s="76"/>
      <c r="FH830" s="76"/>
      <c r="FI830" s="76"/>
      <c r="FJ830" s="76"/>
      <c r="FK830" s="76"/>
      <c r="FL830" s="76"/>
      <c r="FM830" s="76"/>
      <c r="FN830" s="76"/>
      <c r="FO830" s="76"/>
      <c r="FP830" s="76"/>
      <c r="FQ830" s="76"/>
      <c r="FR830" s="76"/>
      <c r="FS830" s="76"/>
      <c r="FT830" s="76"/>
      <c r="FU830" s="76"/>
      <c r="FV830" s="76"/>
      <c r="FW830" s="76"/>
      <c r="FX830" s="76"/>
      <c r="FY830" s="76"/>
      <c r="FZ830" s="76"/>
      <c r="GA830" s="76"/>
      <c r="GB830" s="76"/>
      <c r="GC830" s="76"/>
      <c r="GD830" s="76"/>
      <c r="GE830" s="76"/>
      <c r="GF830" s="76"/>
      <c r="GG830" s="76"/>
      <c r="GH830" s="76"/>
      <c r="GI830" s="76"/>
      <c r="GJ830" s="76"/>
      <c r="GK830" s="76"/>
      <c r="GL830" s="76"/>
      <c r="GM830" s="76"/>
      <c r="GN830" s="76"/>
      <c r="GO830" s="76"/>
      <c r="GP830" s="76"/>
      <c r="GQ830" s="76"/>
      <c r="GR830" s="76"/>
      <c r="GS830" s="76"/>
      <c r="GT830" s="76"/>
      <c r="GU830" s="76"/>
      <c r="GV830" s="76"/>
    </row>
    <row r="831" spans="2:204" s="156" customFormat="1" ht="18.75">
      <c r="B831" s="169">
        <v>824</v>
      </c>
      <c r="C831" s="356">
        <v>44409</v>
      </c>
      <c r="D831" s="354" t="s">
        <v>957</v>
      </c>
      <c r="E831" s="354"/>
      <c r="F831" s="406">
        <v>44425</v>
      </c>
      <c r="G831" s="199">
        <v>2</v>
      </c>
      <c r="H831" s="198" t="s">
        <v>40</v>
      </c>
      <c r="I831" s="198" t="s">
        <v>916</v>
      </c>
      <c r="J831" s="199" t="s">
        <v>43</v>
      </c>
      <c r="K831" s="199" t="s">
        <v>1256</v>
      </c>
      <c r="L831" s="224">
        <v>7.1</v>
      </c>
      <c r="M831" s="224">
        <v>0.5</v>
      </c>
      <c r="N831" s="236">
        <f t="shared" si="44"/>
        <v>6.6</v>
      </c>
      <c r="O831" s="200">
        <v>44095</v>
      </c>
      <c r="P831" s="201">
        <v>11</v>
      </c>
      <c r="Q831" s="337" t="s">
        <v>1282</v>
      </c>
      <c r="R831" s="198" t="s">
        <v>54</v>
      </c>
      <c r="S831" s="198" t="s">
        <v>56</v>
      </c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76"/>
      <c r="AY831" s="76"/>
      <c r="AZ831" s="76"/>
      <c r="BA831" s="76"/>
      <c r="BB831" s="76"/>
      <c r="BC831" s="76"/>
      <c r="BD831" s="76"/>
      <c r="BE831" s="76"/>
      <c r="BF831" s="76"/>
      <c r="BG831" s="76"/>
      <c r="BH831" s="76"/>
      <c r="BI831" s="76"/>
      <c r="BJ831" s="76"/>
      <c r="BK831" s="76"/>
      <c r="BL831" s="76"/>
      <c r="BM831" s="76"/>
      <c r="BN831" s="76"/>
      <c r="BO831" s="76"/>
      <c r="BP831" s="76"/>
      <c r="BQ831" s="76"/>
      <c r="BR831" s="76"/>
      <c r="BS831" s="76"/>
      <c r="BT831" s="76"/>
      <c r="BU831" s="76"/>
      <c r="BV831" s="76"/>
      <c r="BW831" s="76"/>
      <c r="BX831" s="76"/>
      <c r="BY831" s="76"/>
      <c r="BZ831" s="76"/>
      <c r="CA831" s="76"/>
      <c r="CB831" s="76"/>
      <c r="CC831" s="76"/>
      <c r="CD831" s="76"/>
      <c r="CE831" s="76"/>
      <c r="CF831" s="76"/>
      <c r="CG831" s="76"/>
      <c r="CH831" s="76"/>
      <c r="CI831" s="76"/>
      <c r="CJ831" s="76"/>
      <c r="CK831" s="76"/>
      <c r="CL831" s="76"/>
      <c r="CM831" s="76"/>
      <c r="CN831" s="76"/>
      <c r="CO831" s="76"/>
      <c r="CP831" s="76"/>
      <c r="CQ831" s="76"/>
      <c r="CR831" s="76"/>
      <c r="CS831" s="76"/>
      <c r="CT831" s="76"/>
      <c r="CU831" s="76"/>
      <c r="CV831" s="76"/>
      <c r="CW831" s="76"/>
      <c r="CX831" s="76"/>
      <c r="CY831" s="76"/>
      <c r="CZ831" s="76"/>
      <c r="DA831" s="76"/>
      <c r="DB831" s="76"/>
      <c r="DC831" s="76"/>
      <c r="DD831" s="76"/>
      <c r="DE831" s="76"/>
      <c r="DF831" s="76"/>
      <c r="DG831" s="76"/>
      <c r="DH831" s="76"/>
      <c r="DI831" s="76"/>
      <c r="DJ831" s="76"/>
      <c r="DK831" s="76"/>
      <c r="DL831" s="76"/>
      <c r="DM831" s="76"/>
      <c r="DN831" s="76"/>
      <c r="DO831" s="76"/>
      <c r="DP831" s="76"/>
      <c r="DQ831" s="76"/>
      <c r="DR831" s="76"/>
      <c r="DS831" s="76"/>
      <c r="DT831" s="76"/>
      <c r="DU831" s="76"/>
      <c r="DV831" s="76"/>
      <c r="DW831" s="76"/>
      <c r="DX831" s="76"/>
      <c r="DY831" s="76"/>
      <c r="DZ831" s="76"/>
      <c r="EA831" s="76"/>
      <c r="EB831" s="76"/>
      <c r="EC831" s="76"/>
      <c r="ED831" s="76"/>
      <c r="EE831" s="76"/>
      <c r="EF831" s="76"/>
      <c r="EG831" s="76"/>
      <c r="EH831" s="76"/>
      <c r="EI831" s="76"/>
      <c r="EJ831" s="76"/>
      <c r="EK831" s="76"/>
      <c r="EL831" s="76"/>
      <c r="EM831" s="76"/>
      <c r="EN831" s="76"/>
      <c r="EO831" s="76"/>
      <c r="EP831" s="76"/>
      <c r="EQ831" s="76"/>
      <c r="ER831" s="76"/>
      <c r="ES831" s="76"/>
      <c r="ET831" s="76"/>
      <c r="EU831" s="76"/>
      <c r="EV831" s="76"/>
      <c r="EW831" s="76"/>
      <c r="EX831" s="76"/>
      <c r="EY831" s="76"/>
      <c r="EZ831" s="76"/>
      <c r="FA831" s="76"/>
      <c r="FB831" s="76"/>
      <c r="FC831" s="76"/>
      <c r="FD831" s="76"/>
      <c r="FE831" s="76"/>
      <c r="FF831" s="76"/>
      <c r="FG831" s="76"/>
      <c r="FH831" s="76"/>
      <c r="FI831" s="76"/>
      <c r="FJ831" s="76"/>
      <c r="FK831" s="76"/>
      <c r="FL831" s="76"/>
      <c r="FM831" s="76"/>
      <c r="FN831" s="76"/>
      <c r="FO831" s="76"/>
      <c r="FP831" s="76"/>
      <c r="FQ831" s="76"/>
      <c r="FR831" s="76"/>
      <c r="FS831" s="76"/>
      <c r="FT831" s="76"/>
      <c r="FU831" s="76"/>
      <c r="FV831" s="76"/>
      <c r="FW831" s="76"/>
      <c r="FX831" s="76"/>
      <c r="FY831" s="76"/>
      <c r="FZ831" s="76"/>
      <c r="GA831" s="76"/>
      <c r="GB831" s="76"/>
      <c r="GC831" s="76"/>
      <c r="GD831" s="76"/>
      <c r="GE831" s="76"/>
      <c r="GF831" s="76"/>
      <c r="GG831" s="76"/>
      <c r="GH831" s="76"/>
      <c r="GI831" s="76"/>
      <c r="GJ831" s="76"/>
      <c r="GK831" s="76"/>
      <c r="GL831" s="76"/>
      <c r="GM831" s="76"/>
      <c r="GN831" s="76"/>
      <c r="GO831" s="76"/>
      <c r="GP831" s="76"/>
      <c r="GQ831" s="76"/>
      <c r="GR831" s="76"/>
      <c r="GS831" s="76"/>
      <c r="GT831" s="76"/>
      <c r="GU831" s="76"/>
      <c r="GV831" s="76"/>
    </row>
    <row r="832" spans="2:204" s="156" customFormat="1" ht="18.75">
      <c r="B832" s="169">
        <v>825</v>
      </c>
      <c r="C832" s="356">
        <v>44409</v>
      </c>
      <c r="D832" s="354" t="s">
        <v>959</v>
      </c>
      <c r="E832" s="354"/>
      <c r="F832" s="406">
        <v>44426</v>
      </c>
      <c r="G832" s="84" t="s">
        <v>22</v>
      </c>
      <c r="H832" s="208" t="s">
        <v>146</v>
      </c>
      <c r="I832" s="208" t="s">
        <v>16</v>
      </c>
      <c r="J832" s="199" t="s">
        <v>1534</v>
      </c>
      <c r="K832" s="199" t="s">
        <v>1535</v>
      </c>
      <c r="L832" s="224">
        <v>3</v>
      </c>
      <c r="M832" s="224">
        <v>2.25</v>
      </c>
      <c r="N832" s="236">
        <f t="shared" si="44"/>
        <v>0.75</v>
      </c>
      <c r="O832" s="200">
        <v>44138</v>
      </c>
      <c r="P832" s="212">
        <v>10</v>
      </c>
      <c r="Q832" s="337" t="s">
        <v>1282</v>
      </c>
      <c r="R832" s="198" t="s">
        <v>20</v>
      </c>
      <c r="S832" s="198" t="s">
        <v>69</v>
      </c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76"/>
      <c r="AY832" s="76"/>
      <c r="AZ832" s="76"/>
      <c r="BA832" s="76"/>
      <c r="BB832" s="76"/>
      <c r="BC832" s="76"/>
      <c r="BD832" s="76"/>
      <c r="BE832" s="76"/>
      <c r="BF832" s="76"/>
      <c r="BG832" s="76"/>
      <c r="BH832" s="76"/>
      <c r="BI832" s="76"/>
      <c r="BJ832" s="76"/>
      <c r="BK832" s="76"/>
      <c r="BL832" s="76"/>
      <c r="BM832" s="76"/>
      <c r="BN832" s="76"/>
      <c r="BO832" s="76"/>
      <c r="BP832" s="76"/>
      <c r="BQ832" s="76"/>
      <c r="BR832" s="76"/>
      <c r="BS832" s="76"/>
      <c r="BT832" s="76"/>
      <c r="BU832" s="76"/>
      <c r="BV832" s="76"/>
      <c r="BW832" s="76"/>
      <c r="BX832" s="76"/>
      <c r="BY832" s="76"/>
      <c r="BZ832" s="76"/>
      <c r="CA832" s="76"/>
      <c r="CB832" s="76"/>
      <c r="CC832" s="76"/>
      <c r="CD832" s="76"/>
      <c r="CE832" s="76"/>
      <c r="CF832" s="76"/>
      <c r="CG832" s="76"/>
      <c r="CH832" s="76"/>
      <c r="CI832" s="76"/>
      <c r="CJ832" s="76"/>
      <c r="CK832" s="76"/>
      <c r="CL832" s="76"/>
      <c r="CM832" s="76"/>
      <c r="CN832" s="76"/>
      <c r="CO832" s="76"/>
      <c r="CP832" s="76"/>
      <c r="CQ832" s="76"/>
      <c r="CR832" s="76"/>
      <c r="CS832" s="76"/>
      <c r="CT832" s="76"/>
      <c r="CU832" s="76"/>
      <c r="CV832" s="76"/>
      <c r="CW832" s="76"/>
      <c r="CX832" s="76"/>
      <c r="CY832" s="76"/>
      <c r="CZ832" s="76"/>
      <c r="DA832" s="76"/>
      <c r="DB832" s="76"/>
      <c r="DC832" s="76"/>
      <c r="DD832" s="76"/>
      <c r="DE832" s="76"/>
      <c r="DF832" s="76"/>
      <c r="DG832" s="76"/>
      <c r="DH832" s="76"/>
      <c r="DI832" s="76"/>
      <c r="DJ832" s="76"/>
      <c r="DK832" s="76"/>
      <c r="DL832" s="76"/>
      <c r="DM832" s="76"/>
      <c r="DN832" s="76"/>
      <c r="DO832" s="76"/>
      <c r="DP832" s="76"/>
      <c r="DQ832" s="76"/>
      <c r="DR832" s="76"/>
      <c r="DS832" s="76"/>
      <c r="DT832" s="76"/>
      <c r="DU832" s="76"/>
      <c r="DV832" s="76"/>
      <c r="DW832" s="76"/>
      <c r="DX832" s="76"/>
      <c r="DY832" s="76"/>
      <c r="DZ832" s="76"/>
      <c r="EA832" s="76"/>
      <c r="EB832" s="76"/>
      <c r="EC832" s="76"/>
      <c r="ED832" s="76"/>
      <c r="EE832" s="76"/>
      <c r="EF832" s="76"/>
      <c r="EG832" s="76"/>
      <c r="EH832" s="76"/>
      <c r="EI832" s="76"/>
      <c r="EJ832" s="76"/>
      <c r="EK832" s="76"/>
      <c r="EL832" s="76"/>
      <c r="EM832" s="76"/>
      <c r="EN832" s="76"/>
      <c r="EO832" s="76"/>
      <c r="EP832" s="76"/>
      <c r="EQ832" s="76"/>
      <c r="ER832" s="76"/>
      <c r="ES832" s="76"/>
      <c r="ET832" s="76"/>
      <c r="EU832" s="76"/>
      <c r="EV832" s="76"/>
      <c r="EW832" s="76"/>
      <c r="EX832" s="76"/>
      <c r="EY832" s="76"/>
      <c r="EZ832" s="76"/>
      <c r="FA832" s="76"/>
      <c r="FB832" s="76"/>
      <c r="FC832" s="76"/>
      <c r="FD832" s="76"/>
      <c r="FE832" s="76"/>
      <c r="FF832" s="76"/>
      <c r="FG832" s="76"/>
      <c r="FH832" s="76"/>
      <c r="FI832" s="76"/>
      <c r="FJ832" s="76"/>
      <c r="FK832" s="76"/>
      <c r="FL832" s="76"/>
      <c r="FM832" s="76"/>
      <c r="FN832" s="76"/>
      <c r="FO832" s="76"/>
      <c r="FP832" s="76"/>
      <c r="FQ832" s="76"/>
      <c r="FR832" s="76"/>
      <c r="FS832" s="76"/>
      <c r="FT832" s="76"/>
      <c r="FU832" s="76"/>
      <c r="FV832" s="76"/>
      <c r="FW832" s="76"/>
      <c r="FX832" s="76"/>
      <c r="FY832" s="76"/>
      <c r="FZ832" s="76"/>
      <c r="GA832" s="76"/>
      <c r="GB832" s="76"/>
      <c r="GC832" s="76"/>
      <c r="GD832" s="76"/>
      <c r="GE832" s="76"/>
      <c r="GF832" s="76"/>
      <c r="GG832" s="76"/>
      <c r="GH832" s="76"/>
      <c r="GI832" s="76"/>
      <c r="GJ832" s="76"/>
      <c r="GK832" s="76"/>
      <c r="GL832" s="76"/>
      <c r="GM832" s="76"/>
      <c r="GN832" s="76"/>
      <c r="GO832" s="76"/>
      <c r="GP832" s="76"/>
      <c r="GQ832" s="76"/>
      <c r="GR832" s="76"/>
      <c r="GS832" s="76"/>
      <c r="GT832" s="76"/>
      <c r="GU832" s="76"/>
      <c r="GV832" s="76"/>
    </row>
    <row r="833" spans="2:204" s="156" customFormat="1" ht="18.75">
      <c r="B833" s="169">
        <v>826</v>
      </c>
      <c r="C833" s="356">
        <v>44409</v>
      </c>
      <c r="D833" s="354" t="s">
        <v>959</v>
      </c>
      <c r="E833" s="354"/>
      <c r="F833" s="406">
        <v>44426</v>
      </c>
      <c r="G833" s="84" t="s">
        <v>22</v>
      </c>
      <c r="H833" s="208" t="s">
        <v>146</v>
      </c>
      <c r="I833" s="208" t="s">
        <v>16</v>
      </c>
      <c r="J833" s="199" t="s">
        <v>1534</v>
      </c>
      <c r="K833" s="199" t="s">
        <v>1536</v>
      </c>
      <c r="L833" s="224">
        <v>3</v>
      </c>
      <c r="M833" s="224">
        <v>3</v>
      </c>
      <c r="N833" s="236">
        <f t="shared" si="44"/>
        <v>0</v>
      </c>
      <c r="O833" s="200">
        <v>44132</v>
      </c>
      <c r="P833" s="212">
        <v>10</v>
      </c>
      <c r="Q833" s="337" t="s">
        <v>1282</v>
      </c>
      <c r="R833" s="198" t="s">
        <v>20</v>
      </c>
      <c r="S833" s="198" t="s">
        <v>69</v>
      </c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76"/>
      <c r="AY833" s="76"/>
      <c r="AZ833" s="76"/>
      <c r="BA833" s="76"/>
      <c r="BB833" s="76"/>
      <c r="BC833" s="76"/>
      <c r="BD833" s="76"/>
      <c r="BE833" s="76"/>
      <c r="BF833" s="76"/>
      <c r="BG833" s="76"/>
      <c r="BH833" s="76"/>
      <c r="BI833" s="76"/>
      <c r="BJ833" s="76"/>
      <c r="BK833" s="76"/>
      <c r="BL833" s="76"/>
      <c r="BM833" s="76"/>
      <c r="BN833" s="76"/>
      <c r="BO833" s="76"/>
      <c r="BP833" s="76"/>
      <c r="BQ833" s="76"/>
      <c r="BR833" s="76"/>
      <c r="BS833" s="76"/>
      <c r="BT833" s="76"/>
      <c r="BU833" s="76"/>
      <c r="BV833" s="76"/>
      <c r="BW833" s="76"/>
      <c r="BX833" s="76"/>
      <c r="BY833" s="76"/>
      <c r="BZ833" s="76"/>
      <c r="CA833" s="76"/>
      <c r="CB833" s="76"/>
      <c r="CC833" s="76"/>
      <c r="CD833" s="76"/>
      <c r="CE833" s="76"/>
      <c r="CF833" s="76"/>
      <c r="CG833" s="76"/>
      <c r="CH833" s="76"/>
      <c r="CI833" s="76"/>
      <c r="CJ833" s="76"/>
      <c r="CK833" s="76"/>
      <c r="CL833" s="76"/>
      <c r="CM833" s="76"/>
      <c r="CN833" s="76"/>
      <c r="CO833" s="76"/>
      <c r="CP833" s="76"/>
      <c r="CQ833" s="76"/>
      <c r="CR833" s="76"/>
      <c r="CS833" s="76"/>
      <c r="CT833" s="76"/>
      <c r="CU833" s="76"/>
      <c r="CV833" s="76"/>
      <c r="CW833" s="76"/>
      <c r="CX833" s="76"/>
      <c r="CY833" s="76"/>
      <c r="CZ833" s="76"/>
      <c r="DA833" s="76"/>
      <c r="DB833" s="76"/>
      <c r="DC833" s="76"/>
      <c r="DD833" s="76"/>
      <c r="DE833" s="76"/>
      <c r="DF833" s="76"/>
      <c r="DG833" s="76"/>
      <c r="DH833" s="76"/>
      <c r="DI833" s="76"/>
      <c r="DJ833" s="76"/>
      <c r="DK833" s="76"/>
      <c r="DL833" s="76"/>
      <c r="DM833" s="76"/>
      <c r="DN833" s="76"/>
      <c r="DO833" s="76"/>
      <c r="DP833" s="76"/>
      <c r="DQ833" s="76"/>
      <c r="DR833" s="76"/>
      <c r="DS833" s="76"/>
      <c r="DT833" s="76"/>
      <c r="DU833" s="76"/>
      <c r="DV833" s="76"/>
      <c r="DW833" s="76"/>
      <c r="DX833" s="76"/>
      <c r="DY833" s="76"/>
      <c r="DZ833" s="76"/>
      <c r="EA833" s="76"/>
      <c r="EB833" s="76"/>
      <c r="EC833" s="76"/>
      <c r="ED833" s="76"/>
      <c r="EE833" s="76"/>
      <c r="EF833" s="76"/>
      <c r="EG833" s="76"/>
      <c r="EH833" s="76"/>
      <c r="EI833" s="76"/>
      <c r="EJ833" s="76"/>
      <c r="EK833" s="76"/>
      <c r="EL833" s="76"/>
      <c r="EM833" s="76"/>
      <c r="EN833" s="76"/>
      <c r="EO833" s="76"/>
      <c r="EP833" s="76"/>
      <c r="EQ833" s="76"/>
      <c r="ER833" s="76"/>
      <c r="ES833" s="76"/>
      <c r="ET833" s="76"/>
      <c r="EU833" s="76"/>
      <c r="EV833" s="76"/>
      <c r="EW833" s="76"/>
      <c r="EX833" s="76"/>
      <c r="EY833" s="76"/>
      <c r="EZ833" s="76"/>
      <c r="FA833" s="76"/>
      <c r="FB833" s="76"/>
      <c r="FC833" s="76"/>
      <c r="FD833" s="76"/>
      <c r="FE833" s="76"/>
      <c r="FF833" s="76"/>
      <c r="FG833" s="76"/>
      <c r="FH833" s="76"/>
      <c r="FI833" s="76"/>
      <c r="FJ833" s="76"/>
      <c r="FK833" s="76"/>
      <c r="FL833" s="76"/>
      <c r="FM833" s="76"/>
      <c r="FN833" s="76"/>
      <c r="FO833" s="76"/>
      <c r="FP833" s="76"/>
      <c r="FQ833" s="76"/>
      <c r="FR833" s="76"/>
      <c r="FS833" s="76"/>
      <c r="FT833" s="76"/>
      <c r="FU833" s="76"/>
      <c r="FV833" s="76"/>
      <c r="FW833" s="76"/>
      <c r="FX833" s="76"/>
      <c r="FY833" s="76"/>
      <c r="FZ833" s="76"/>
      <c r="GA833" s="76"/>
      <c r="GB833" s="76"/>
      <c r="GC833" s="76"/>
      <c r="GD833" s="76"/>
      <c r="GE833" s="76"/>
      <c r="GF833" s="76"/>
      <c r="GG833" s="76"/>
      <c r="GH833" s="76"/>
      <c r="GI833" s="76"/>
      <c r="GJ833" s="76"/>
      <c r="GK833" s="76"/>
      <c r="GL833" s="76"/>
      <c r="GM833" s="76"/>
      <c r="GN833" s="76"/>
      <c r="GO833" s="76"/>
      <c r="GP833" s="76"/>
      <c r="GQ833" s="76"/>
      <c r="GR833" s="76"/>
      <c r="GS833" s="76"/>
      <c r="GT833" s="76"/>
      <c r="GU833" s="76"/>
      <c r="GV833" s="76"/>
    </row>
    <row r="834" spans="2:204" s="156" customFormat="1" ht="18.75">
      <c r="B834" s="169">
        <v>827</v>
      </c>
      <c r="C834" s="356">
        <v>44409</v>
      </c>
      <c r="D834" s="354" t="s">
        <v>959</v>
      </c>
      <c r="E834" s="354"/>
      <c r="F834" s="406">
        <v>44426</v>
      </c>
      <c r="G834" s="84" t="s">
        <v>22</v>
      </c>
      <c r="H834" s="208" t="s">
        <v>146</v>
      </c>
      <c r="I834" s="208" t="s">
        <v>16</v>
      </c>
      <c r="J834" s="199" t="s">
        <v>1534</v>
      </c>
      <c r="K834" s="199" t="s">
        <v>1537</v>
      </c>
      <c r="L834" s="224">
        <v>1.19</v>
      </c>
      <c r="M834" s="224">
        <v>1.19</v>
      </c>
      <c r="N834" s="236">
        <f t="shared" si="44"/>
        <v>0</v>
      </c>
      <c r="O834" s="200">
        <v>44142</v>
      </c>
      <c r="P834" s="212">
        <v>10</v>
      </c>
      <c r="Q834" s="337" t="s">
        <v>1282</v>
      </c>
      <c r="R834" s="198" t="s">
        <v>20</v>
      </c>
      <c r="S834" s="198" t="s">
        <v>69</v>
      </c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76"/>
      <c r="AY834" s="76"/>
      <c r="AZ834" s="76"/>
      <c r="BA834" s="76"/>
      <c r="BB834" s="76"/>
      <c r="BC834" s="76"/>
      <c r="BD834" s="76"/>
      <c r="BE834" s="76"/>
      <c r="BF834" s="76"/>
      <c r="BG834" s="76"/>
      <c r="BH834" s="76"/>
      <c r="BI834" s="76"/>
      <c r="BJ834" s="76"/>
      <c r="BK834" s="76"/>
      <c r="BL834" s="76"/>
      <c r="BM834" s="76"/>
      <c r="BN834" s="76"/>
      <c r="BO834" s="76"/>
      <c r="BP834" s="76"/>
      <c r="BQ834" s="76"/>
      <c r="BR834" s="76"/>
      <c r="BS834" s="76"/>
      <c r="BT834" s="76"/>
      <c r="BU834" s="76"/>
      <c r="BV834" s="76"/>
      <c r="BW834" s="76"/>
      <c r="BX834" s="76"/>
      <c r="BY834" s="76"/>
      <c r="BZ834" s="76"/>
      <c r="CA834" s="76"/>
      <c r="CB834" s="76"/>
      <c r="CC834" s="76"/>
      <c r="CD834" s="76"/>
      <c r="CE834" s="76"/>
      <c r="CF834" s="76"/>
      <c r="CG834" s="76"/>
      <c r="CH834" s="76"/>
      <c r="CI834" s="76"/>
      <c r="CJ834" s="76"/>
      <c r="CK834" s="76"/>
      <c r="CL834" s="76"/>
      <c r="CM834" s="76"/>
      <c r="CN834" s="76"/>
      <c r="CO834" s="76"/>
      <c r="CP834" s="76"/>
      <c r="CQ834" s="76"/>
      <c r="CR834" s="76"/>
      <c r="CS834" s="76"/>
      <c r="CT834" s="76"/>
      <c r="CU834" s="76"/>
      <c r="CV834" s="76"/>
      <c r="CW834" s="76"/>
      <c r="CX834" s="76"/>
      <c r="CY834" s="76"/>
      <c r="CZ834" s="76"/>
      <c r="DA834" s="76"/>
      <c r="DB834" s="76"/>
      <c r="DC834" s="76"/>
      <c r="DD834" s="76"/>
      <c r="DE834" s="76"/>
      <c r="DF834" s="76"/>
      <c r="DG834" s="76"/>
      <c r="DH834" s="76"/>
      <c r="DI834" s="76"/>
      <c r="DJ834" s="76"/>
      <c r="DK834" s="76"/>
      <c r="DL834" s="76"/>
      <c r="DM834" s="76"/>
      <c r="DN834" s="76"/>
      <c r="DO834" s="76"/>
      <c r="DP834" s="76"/>
      <c r="DQ834" s="76"/>
      <c r="DR834" s="76"/>
      <c r="DS834" s="76"/>
      <c r="DT834" s="76"/>
      <c r="DU834" s="76"/>
      <c r="DV834" s="76"/>
      <c r="DW834" s="76"/>
      <c r="DX834" s="76"/>
      <c r="DY834" s="76"/>
      <c r="DZ834" s="76"/>
      <c r="EA834" s="76"/>
      <c r="EB834" s="76"/>
      <c r="EC834" s="76"/>
      <c r="ED834" s="76"/>
      <c r="EE834" s="76"/>
      <c r="EF834" s="76"/>
      <c r="EG834" s="76"/>
      <c r="EH834" s="76"/>
      <c r="EI834" s="76"/>
      <c r="EJ834" s="76"/>
      <c r="EK834" s="76"/>
      <c r="EL834" s="76"/>
      <c r="EM834" s="76"/>
      <c r="EN834" s="76"/>
      <c r="EO834" s="76"/>
      <c r="EP834" s="76"/>
      <c r="EQ834" s="76"/>
      <c r="ER834" s="76"/>
      <c r="ES834" s="76"/>
      <c r="ET834" s="76"/>
      <c r="EU834" s="76"/>
      <c r="EV834" s="76"/>
      <c r="EW834" s="76"/>
      <c r="EX834" s="76"/>
      <c r="EY834" s="76"/>
      <c r="EZ834" s="76"/>
      <c r="FA834" s="76"/>
      <c r="FB834" s="76"/>
      <c r="FC834" s="76"/>
      <c r="FD834" s="76"/>
      <c r="FE834" s="76"/>
      <c r="FF834" s="76"/>
      <c r="FG834" s="76"/>
      <c r="FH834" s="76"/>
      <c r="FI834" s="76"/>
      <c r="FJ834" s="76"/>
      <c r="FK834" s="76"/>
      <c r="FL834" s="76"/>
      <c r="FM834" s="76"/>
      <c r="FN834" s="76"/>
      <c r="FO834" s="76"/>
      <c r="FP834" s="76"/>
      <c r="FQ834" s="76"/>
      <c r="FR834" s="76"/>
      <c r="FS834" s="76"/>
      <c r="FT834" s="76"/>
      <c r="FU834" s="76"/>
      <c r="FV834" s="76"/>
      <c r="FW834" s="76"/>
      <c r="FX834" s="76"/>
      <c r="FY834" s="76"/>
      <c r="FZ834" s="76"/>
      <c r="GA834" s="76"/>
      <c r="GB834" s="76"/>
      <c r="GC834" s="76"/>
      <c r="GD834" s="76"/>
      <c r="GE834" s="76"/>
      <c r="GF834" s="76"/>
      <c r="GG834" s="76"/>
      <c r="GH834" s="76"/>
      <c r="GI834" s="76"/>
      <c r="GJ834" s="76"/>
      <c r="GK834" s="76"/>
      <c r="GL834" s="76"/>
      <c r="GM834" s="76"/>
      <c r="GN834" s="76"/>
      <c r="GO834" s="76"/>
      <c r="GP834" s="76"/>
      <c r="GQ834" s="76"/>
      <c r="GR834" s="76"/>
      <c r="GS834" s="76"/>
      <c r="GT834" s="76"/>
      <c r="GU834" s="76"/>
      <c r="GV834" s="76"/>
    </row>
    <row r="835" spans="2:204" s="156" customFormat="1" ht="18.75">
      <c r="B835" s="169">
        <v>828</v>
      </c>
      <c r="C835" s="356">
        <v>44409</v>
      </c>
      <c r="D835" s="354" t="s">
        <v>958</v>
      </c>
      <c r="E835" s="354"/>
      <c r="F835" s="406">
        <v>44427</v>
      </c>
      <c r="G835" s="6">
        <v>1</v>
      </c>
      <c r="H835" s="198" t="s">
        <v>676</v>
      </c>
      <c r="I835" s="198" t="s">
        <v>1330</v>
      </c>
      <c r="J835" s="199" t="s">
        <v>421</v>
      </c>
      <c r="K835" s="199" t="s">
        <v>1538</v>
      </c>
      <c r="L835" s="224">
        <v>5.33</v>
      </c>
      <c r="M835" s="224">
        <v>0.1</v>
      </c>
      <c r="N835" s="236">
        <f t="shared" si="44"/>
        <v>5.23</v>
      </c>
      <c r="O835" s="200">
        <v>44186</v>
      </c>
      <c r="P835" s="201">
        <v>8.0333333333333332</v>
      </c>
      <c r="Q835" s="337" t="s">
        <v>1282</v>
      </c>
      <c r="R835" s="198" t="s">
        <v>52</v>
      </c>
      <c r="S835" s="198" t="s">
        <v>811</v>
      </c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76"/>
      <c r="AY835" s="76"/>
      <c r="AZ835" s="76"/>
      <c r="BA835" s="76"/>
      <c r="BB835" s="76"/>
      <c r="BC835" s="76"/>
      <c r="BD835" s="76"/>
      <c r="BE835" s="76"/>
      <c r="BF835" s="76"/>
      <c r="BG835" s="76"/>
      <c r="BH835" s="76"/>
      <c r="BI835" s="76"/>
      <c r="BJ835" s="76"/>
      <c r="BK835" s="76"/>
      <c r="BL835" s="76"/>
      <c r="BM835" s="76"/>
      <c r="BN835" s="76"/>
      <c r="BO835" s="76"/>
      <c r="BP835" s="76"/>
      <c r="BQ835" s="76"/>
      <c r="BR835" s="76"/>
      <c r="BS835" s="76"/>
      <c r="BT835" s="76"/>
      <c r="BU835" s="76"/>
      <c r="BV835" s="76"/>
      <c r="BW835" s="76"/>
      <c r="BX835" s="76"/>
      <c r="BY835" s="76"/>
      <c r="BZ835" s="76"/>
      <c r="CA835" s="76"/>
      <c r="CB835" s="76"/>
      <c r="CC835" s="76"/>
      <c r="CD835" s="76"/>
      <c r="CE835" s="76"/>
      <c r="CF835" s="76"/>
      <c r="CG835" s="76"/>
      <c r="CH835" s="76"/>
      <c r="CI835" s="76"/>
      <c r="CJ835" s="76"/>
      <c r="CK835" s="76"/>
      <c r="CL835" s="76"/>
      <c r="CM835" s="76"/>
      <c r="CN835" s="76"/>
      <c r="CO835" s="76"/>
      <c r="CP835" s="76"/>
      <c r="CQ835" s="76"/>
      <c r="CR835" s="76"/>
      <c r="CS835" s="76"/>
      <c r="CT835" s="76"/>
      <c r="CU835" s="76"/>
      <c r="CV835" s="76"/>
      <c r="CW835" s="76"/>
      <c r="CX835" s="76"/>
      <c r="CY835" s="76"/>
      <c r="CZ835" s="76"/>
      <c r="DA835" s="76"/>
      <c r="DB835" s="76"/>
      <c r="DC835" s="76"/>
      <c r="DD835" s="76"/>
      <c r="DE835" s="76"/>
      <c r="DF835" s="76"/>
      <c r="DG835" s="76"/>
      <c r="DH835" s="76"/>
      <c r="DI835" s="76"/>
      <c r="DJ835" s="76"/>
      <c r="DK835" s="76"/>
      <c r="DL835" s="76"/>
      <c r="DM835" s="76"/>
      <c r="DN835" s="76"/>
      <c r="DO835" s="76"/>
      <c r="DP835" s="76"/>
      <c r="DQ835" s="76"/>
      <c r="DR835" s="76"/>
      <c r="DS835" s="76"/>
      <c r="DT835" s="76"/>
      <c r="DU835" s="76"/>
      <c r="DV835" s="76"/>
      <c r="DW835" s="76"/>
      <c r="DX835" s="76"/>
      <c r="DY835" s="76"/>
      <c r="DZ835" s="76"/>
      <c r="EA835" s="76"/>
      <c r="EB835" s="76"/>
      <c r="EC835" s="76"/>
      <c r="ED835" s="76"/>
      <c r="EE835" s="76"/>
      <c r="EF835" s="76"/>
      <c r="EG835" s="76"/>
      <c r="EH835" s="76"/>
      <c r="EI835" s="76"/>
      <c r="EJ835" s="76"/>
      <c r="EK835" s="76"/>
      <c r="EL835" s="76"/>
      <c r="EM835" s="76"/>
      <c r="EN835" s="76"/>
      <c r="EO835" s="76"/>
      <c r="EP835" s="76"/>
      <c r="EQ835" s="76"/>
      <c r="ER835" s="76"/>
      <c r="ES835" s="76"/>
      <c r="ET835" s="76"/>
      <c r="EU835" s="76"/>
      <c r="EV835" s="76"/>
      <c r="EW835" s="76"/>
      <c r="EX835" s="76"/>
      <c r="EY835" s="76"/>
      <c r="EZ835" s="76"/>
      <c r="FA835" s="76"/>
      <c r="FB835" s="76"/>
      <c r="FC835" s="76"/>
      <c r="FD835" s="76"/>
      <c r="FE835" s="76"/>
      <c r="FF835" s="76"/>
      <c r="FG835" s="76"/>
      <c r="FH835" s="76"/>
      <c r="FI835" s="76"/>
      <c r="FJ835" s="76"/>
      <c r="FK835" s="76"/>
      <c r="FL835" s="76"/>
      <c r="FM835" s="76"/>
      <c r="FN835" s="76"/>
      <c r="FO835" s="76"/>
      <c r="FP835" s="76"/>
      <c r="FQ835" s="76"/>
      <c r="FR835" s="76"/>
      <c r="FS835" s="76"/>
      <c r="FT835" s="76"/>
      <c r="FU835" s="76"/>
      <c r="FV835" s="76"/>
      <c r="FW835" s="76"/>
      <c r="FX835" s="76"/>
      <c r="FY835" s="76"/>
      <c r="FZ835" s="76"/>
      <c r="GA835" s="76"/>
      <c r="GB835" s="76"/>
      <c r="GC835" s="76"/>
      <c r="GD835" s="76"/>
      <c r="GE835" s="76"/>
      <c r="GF835" s="76"/>
      <c r="GG835" s="76"/>
      <c r="GH835" s="76"/>
      <c r="GI835" s="76"/>
      <c r="GJ835" s="76"/>
      <c r="GK835" s="76"/>
      <c r="GL835" s="76"/>
      <c r="GM835" s="76"/>
      <c r="GN835" s="76"/>
      <c r="GO835" s="76"/>
      <c r="GP835" s="76"/>
      <c r="GQ835" s="76"/>
      <c r="GR835" s="76"/>
      <c r="GS835" s="76"/>
      <c r="GT835" s="76"/>
      <c r="GU835" s="76"/>
      <c r="GV835" s="76"/>
    </row>
    <row r="836" spans="2:204" s="156" customFormat="1" ht="18.75">
      <c r="B836" s="169">
        <v>829</v>
      </c>
      <c r="C836" s="356">
        <v>44409</v>
      </c>
      <c r="D836" s="354" t="s">
        <v>958</v>
      </c>
      <c r="E836" s="354"/>
      <c r="F836" s="406">
        <v>44427</v>
      </c>
      <c r="G836" s="199">
        <v>1</v>
      </c>
      <c r="H836" s="198" t="s">
        <v>676</v>
      </c>
      <c r="I836" s="198" t="s">
        <v>1330</v>
      </c>
      <c r="J836" s="199" t="s">
        <v>421</v>
      </c>
      <c r="K836" s="199" t="s">
        <v>1539</v>
      </c>
      <c r="L836" s="224">
        <v>3.48</v>
      </c>
      <c r="M836" s="224">
        <v>0.2</v>
      </c>
      <c r="N836" s="236">
        <f t="shared" si="44"/>
        <v>3.28</v>
      </c>
      <c r="O836" s="200">
        <v>44084</v>
      </c>
      <c r="P836" s="201">
        <v>11.433333333333334</v>
      </c>
      <c r="Q836" s="337" t="s">
        <v>1282</v>
      </c>
      <c r="R836" s="198" t="s">
        <v>52</v>
      </c>
      <c r="S836" s="198" t="s">
        <v>811</v>
      </c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76"/>
      <c r="AY836" s="76"/>
      <c r="AZ836" s="76"/>
      <c r="BA836" s="76"/>
      <c r="BB836" s="76"/>
      <c r="BC836" s="76"/>
      <c r="BD836" s="76"/>
      <c r="BE836" s="76"/>
      <c r="BF836" s="76"/>
      <c r="BG836" s="76"/>
      <c r="BH836" s="76"/>
      <c r="BI836" s="76"/>
      <c r="BJ836" s="76"/>
      <c r="BK836" s="76"/>
      <c r="BL836" s="76"/>
      <c r="BM836" s="76"/>
      <c r="BN836" s="76"/>
      <c r="BO836" s="76"/>
      <c r="BP836" s="76"/>
      <c r="BQ836" s="76"/>
      <c r="BR836" s="76"/>
      <c r="BS836" s="76"/>
      <c r="BT836" s="76"/>
      <c r="BU836" s="76"/>
      <c r="BV836" s="76"/>
      <c r="BW836" s="76"/>
      <c r="BX836" s="76"/>
      <c r="BY836" s="76"/>
      <c r="BZ836" s="76"/>
      <c r="CA836" s="76"/>
      <c r="CB836" s="76"/>
      <c r="CC836" s="76"/>
      <c r="CD836" s="76"/>
      <c r="CE836" s="76"/>
      <c r="CF836" s="76"/>
      <c r="CG836" s="76"/>
      <c r="CH836" s="76"/>
      <c r="CI836" s="76"/>
      <c r="CJ836" s="76"/>
      <c r="CK836" s="76"/>
      <c r="CL836" s="76"/>
      <c r="CM836" s="76"/>
      <c r="CN836" s="76"/>
      <c r="CO836" s="76"/>
      <c r="CP836" s="76"/>
      <c r="CQ836" s="76"/>
      <c r="CR836" s="76"/>
      <c r="CS836" s="76"/>
      <c r="CT836" s="76"/>
      <c r="CU836" s="76"/>
      <c r="CV836" s="76"/>
      <c r="CW836" s="76"/>
      <c r="CX836" s="76"/>
      <c r="CY836" s="76"/>
      <c r="CZ836" s="76"/>
      <c r="DA836" s="76"/>
      <c r="DB836" s="76"/>
      <c r="DC836" s="76"/>
      <c r="DD836" s="76"/>
      <c r="DE836" s="76"/>
      <c r="DF836" s="76"/>
      <c r="DG836" s="76"/>
      <c r="DH836" s="76"/>
      <c r="DI836" s="76"/>
      <c r="DJ836" s="76"/>
      <c r="DK836" s="76"/>
      <c r="DL836" s="76"/>
      <c r="DM836" s="76"/>
      <c r="DN836" s="76"/>
      <c r="DO836" s="76"/>
      <c r="DP836" s="76"/>
      <c r="DQ836" s="76"/>
      <c r="DR836" s="76"/>
      <c r="DS836" s="76"/>
      <c r="DT836" s="76"/>
      <c r="DU836" s="76"/>
      <c r="DV836" s="76"/>
      <c r="DW836" s="76"/>
      <c r="DX836" s="76"/>
      <c r="DY836" s="76"/>
      <c r="DZ836" s="76"/>
      <c r="EA836" s="76"/>
      <c r="EB836" s="76"/>
      <c r="EC836" s="76"/>
      <c r="ED836" s="76"/>
      <c r="EE836" s="76"/>
      <c r="EF836" s="76"/>
      <c r="EG836" s="76"/>
      <c r="EH836" s="76"/>
      <c r="EI836" s="76"/>
      <c r="EJ836" s="76"/>
      <c r="EK836" s="76"/>
      <c r="EL836" s="76"/>
      <c r="EM836" s="76"/>
      <c r="EN836" s="76"/>
      <c r="EO836" s="76"/>
      <c r="EP836" s="76"/>
      <c r="EQ836" s="76"/>
      <c r="ER836" s="76"/>
      <c r="ES836" s="76"/>
      <c r="ET836" s="76"/>
      <c r="EU836" s="76"/>
      <c r="EV836" s="76"/>
      <c r="EW836" s="76"/>
      <c r="EX836" s="76"/>
      <c r="EY836" s="76"/>
      <c r="EZ836" s="76"/>
      <c r="FA836" s="76"/>
      <c r="FB836" s="76"/>
      <c r="FC836" s="76"/>
      <c r="FD836" s="76"/>
      <c r="FE836" s="76"/>
      <c r="FF836" s="76"/>
      <c r="FG836" s="76"/>
      <c r="FH836" s="76"/>
      <c r="FI836" s="76"/>
      <c r="FJ836" s="76"/>
      <c r="FK836" s="76"/>
      <c r="FL836" s="76"/>
      <c r="FM836" s="76"/>
      <c r="FN836" s="76"/>
      <c r="FO836" s="76"/>
      <c r="FP836" s="76"/>
      <c r="FQ836" s="76"/>
      <c r="FR836" s="76"/>
      <c r="FS836" s="76"/>
      <c r="FT836" s="76"/>
      <c r="FU836" s="76"/>
      <c r="FV836" s="76"/>
      <c r="FW836" s="76"/>
      <c r="FX836" s="76"/>
      <c r="FY836" s="76"/>
      <c r="FZ836" s="76"/>
      <c r="GA836" s="76"/>
      <c r="GB836" s="76"/>
      <c r="GC836" s="76"/>
      <c r="GD836" s="76"/>
      <c r="GE836" s="76"/>
      <c r="GF836" s="76"/>
      <c r="GG836" s="76"/>
      <c r="GH836" s="76"/>
      <c r="GI836" s="76"/>
      <c r="GJ836" s="76"/>
      <c r="GK836" s="76"/>
      <c r="GL836" s="76"/>
      <c r="GM836" s="76"/>
      <c r="GN836" s="76"/>
      <c r="GO836" s="76"/>
      <c r="GP836" s="76"/>
      <c r="GQ836" s="76"/>
      <c r="GR836" s="76"/>
      <c r="GS836" s="76"/>
      <c r="GT836" s="76"/>
      <c r="GU836" s="76"/>
      <c r="GV836" s="76"/>
    </row>
    <row r="837" spans="2:204" s="156" customFormat="1" ht="18.75">
      <c r="B837" s="169">
        <v>830</v>
      </c>
      <c r="C837" s="356">
        <v>44409</v>
      </c>
      <c r="D837" s="354" t="s">
        <v>956</v>
      </c>
      <c r="E837" s="354"/>
      <c r="F837" s="406">
        <v>44431</v>
      </c>
      <c r="G837" s="199">
        <v>1</v>
      </c>
      <c r="H837" s="198" t="s">
        <v>346</v>
      </c>
      <c r="I837" s="198" t="s">
        <v>16</v>
      </c>
      <c r="J837" s="199" t="s">
        <v>487</v>
      </c>
      <c r="K837" s="213" t="s">
        <v>1540</v>
      </c>
      <c r="L837" s="224">
        <v>3.38</v>
      </c>
      <c r="M837" s="224">
        <v>0.01</v>
      </c>
      <c r="N837" s="236">
        <v>3.37</v>
      </c>
      <c r="O837" s="200">
        <v>44176</v>
      </c>
      <c r="P837" s="201">
        <v>8.5</v>
      </c>
      <c r="Q837" s="337" t="s">
        <v>1282</v>
      </c>
      <c r="R837" s="198" t="s">
        <v>54</v>
      </c>
      <c r="S837" s="198" t="s">
        <v>306</v>
      </c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76"/>
      <c r="AY837" s="76"/>
      <c r="AZ837" s="76"/>
      <c r="BA837" s="76"/>
      <c r="BB837" s="76"/>
      <c r="BC837" s="76"/>
      <c r="BD837" s="76"/>
      <c r="BE837" s="76"/>
      <c r="BF837" s="76"/>
      <c r="BG837" s="76"/>
      <c r="BH837" s="76"/>
      <c r="BI837" s="76"/>
      <c r="BJ837" s="76"/>
      <c r="BK837" s="76"/>
      <c r="BL837" s="76"/>
      <c r="BM837" s="76"/>
      <c r="BN837" s="76"/>
      <c r="BO837" s="76"/>
      <c r="BP837" s="76"/>
      <c r="BQ837" s="76"/>
      <c r="BR837" s="76"/>
      <c r="BS837" s="76"/>
      <c r="BT837" s="76"/>
      <c r="BU837" s="76"/>
      <c r="BV837" s="76"/>
      <c r="BW837" s="76"/>
      <c r="BX837" s="76"/>
      <c r="BY837" s="76"/>
      <c r="BZ837" s="76"/>
      <c r="CA837" s="76"/>
      <c r="CB837" s="76"/>
      <c r="CC837" s="76"/>
      <c r="CD837" s="76"/>
      <c r="CE837" s="76"/>
      <c r="CF837" s="76"/>
      <c r="CG837" s="76"/>
      <c r="CH837" s="76"/>
      <c r="CI837" s="76"/>
      <c r="CJ837" s="76"/>
      <c r="CK837" s="76"/>
      <c r="CL837" s="76"/>
      <c r="CM837" s="76"/>
      <c r="CN837" s="76"/>
      <c r="CO837" s="76"/>
      <c r="CP837" s="76"/>
      <c r="CQ837" s="76"/>
      <c r="CR837" s="76"/>
      <c r="CS837" s="76"/>
      <c r="CT837" s="76"/>
      <c r="CU837" s="76"/>
      <c r="CV837" s="76"/>
      <c r="CW837" s="76"/>
      <c r="CX837" s="76"/>
      <c r="CY837" s="76"/>
      <c r="CZ837" s="76"/>
      <c r="DA837" s="76"/>
      <c r="DB837" s="76"/>
      <c r="DC837" s="76"/>
      <c r="DD837" s="76"/>
      <c r="DE837" s="76"/>
      <c r="DF837" s="76"/>
      <c r="DG837" s="76"/>
      <c r="DH837" s="76"/>
      <c r="DI837" s="76"/>
      <c r="DJ837" s="76"/>
      <c r="DK837" s="76"/>
      <c r="DL837" s="76"/>
      <c r="DM837" s="76"/>
      <c r="DN837" s="76"/>
      <c r="DO837" s="76"/>
      <c r="DP837" s="76"/>
      <c r="DQ837" s="76"/>
      <c r="DR837" s="76"/>
      <c r="DS837" s="76"/>
      <c r="DT837" s="76"/>
      <c r="DU837" s="76"/>
      <c r="DV837" s="76"/>
      <c r="DW837" s="76"/>
      <c r="DX837" s="76"/>
      <c r="DY837" s="76"/>
      <c r="DZ837" s="76"/>
      <c r="EA837" s="76"/>
      <c r="EB837" s="76"/>
      <c r="EC837" s="76"/>
      <c r="ED837" s="76"/>
      <c r="EE837" s="76"/>
      <c r="EF837" s="76"/>
      <c r="EG837" s="76"/>
      <c r="EH837" s="76"/>
      <c r="EI837" s="76"/>
      <c r="EJ837" s="76"/>
      <c r="EK837" s="76"/>
      <c r="EL837" s="76"/>
      <c r="EM837" s="76"/>
      <c r="EN837" s="76"/>
      <c r="EO837" s="76"/>
      <c r="EP837" s="76"/>
      <c r="EQ837" s="76"/>
      <c r="ER837" s="76"/>
      <c r="ES837" s="76"/>
      <c r="ET837" s="76"/>
      <c r="EU837" s="76"/>
      <c r="EV837" s="76"/>
      <c r="EW837" s="76"/>
      <c r="EX837" s="76"/>
      <c r="EY837" s="76"/>
      <c r="EZ837" s="76"/>
      <c r="FA837" s="76"/>
      <c r="FB837" s="76"/>
      <c r="FC837" s="76"/>
      <c r="FD837" s="76"/>
      <c r="FE837" s="76"/>
      <c r="FF837" s="76"/>
      <c r="FG837" s="76"/>
      <c r="FH837" s="76"/>
      <c r="FI837" s="76"/>
      <c r="FJ837" s="76"/>
      <c r="FK837" s="76"/>
      <c r="FL837" s="76"/>
      <c r="FM837" s="76"/>
      <c r="FN837" s="76"/>
      <c r="FO837" s="76"/>
      <c r="FP837" s="76"/>
      <c r="FQ837" s="76"/>
      <c r="FR837" s="76"/>
      <c r="FS837" s="76"/>
      <c r="FT837" s="76"/>
      <c r="FU837" s="76"/>
      <c r="FV837" s="76"/>
      <c r="FW837" s="76"/>
      <c r="FX837" s="76"/>
      <c r="FY837" s="76"/>
      <c r="FZ837" s="76"/>
      <c r="GA837" s="76"/>
      <c r="GB837" s="76"/>
      <c r="GC837" s="76"/>
      <c r="GD837" s="76"/>
      <c r="GE837" s="76"/>
      <c r="GF837" s="76"/>
      <c r="GG837" s="76"/>
      <c r="GH837" s="76"/>
      <c r="GI837" s="76"/>
      <c r="GJ837" s="76"/>
      <c r="GK837" s="76"/>
      <c r="GL837" s="76"/>
      <c r="GM837" s="76"/>
      <c r="GN837" s="76"/>
      <c r="GO837" s="76"/>
      <c r="GP837" s="76"/>
      <c r="GQ837" s="76"/>
      <c r="GR837" s="76"/>
      <c r="GS837" s="76"/>
      <c r="GT837" s="76"/>
      <c r="GU837" s="76"/>
      <c r="GV837" s="76"/>
    </row>
    <row r="838" spans="2:204" s="156" customFormat="1" ht="18.75">
      <c r="B838" s="169">
        <v>831</v>
      </c>
      <c r="C838" s="356">
        <v>44409</v>
      </c>
      <c r="D838" s="354" t="s">
        <v>956</v>
      </c>
      <c r="E838" s="354"/>
      <c r="F838" s="406">
        <v>44431</v>
      </c>
      <c r="G838" s="199">
        <v>1</v>
      </c>
      <c r="H838" s="198" t="s">
        <v>1541</v>
      </c>
      <c r="I838" s="198" t="s">
        <v>976</v>
      </c>
      <c r="J838" s="199" t="s">
        <v>784</v>
      </c>
      <c r="K838" s="213" t="s">
        <v>1542</v>
      </c>
      <c r="L838" s="224">
        <v>3.33</v>
      </c>
      <c r="M838" s="224">
        <v>0.02</v>
      </c>
      <c r="N838" s="236">
        <v>3.31</v>
      </c>
      <c r="O838" s="200">
        <v>44165</v>
      </c>
      <c r="P838" s="201">
        <v>8.8666666666666671</v>
      </c>
      <c r="Q838" s="337" t="s">
        <v>1282</v>
      </c>
      <c r="R838" s="198" t="s">
        <v>52</v>
      </c>
      <c r="S838" s="198" t="s">
        <v>57</v>
      </c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76"/>
      <c r="AY838" s="76"/>
      <c r="AZ838" s="76"/>
      <c r="BA838" s="76"/>
      <c r="BB838" s="76"/>
      <c r="BC838" s="76"/>
      <c r="BD838" s="76"/>
      <c r="BE838" s="76"/>
      <c r="BF838" s="76"/>
      <c r="BG838" s="76"/>
      <c r="BH838" s="76"/>
      <c r="BI838" s="76"/>
      <c r="BJ838" s="76"/>
      <c r="BK838" s="76"/>
      <c r="BL838" s="76"/>
      <c r="BM838" s="76"/>
      <c r="BN838" s="76"/>
      <c r="BO838" s="76"/>
      <c r="BP838" s="76"/>
      <c r="BQ838" s="76"/>
      <c r="BR838" s="76"/>
      <c r="BS838" s="76"/>
      <c r="BT838" s="76"/>
      <c r="BU838" s="76"/>
      <c r="BV838" s="76"/>
      <c r="BW838" s="76"/>
      <c r="BX838" s="76"/>
      <c r="BY838" s="76"/>
      <c r="BZ838" s="76"/>
      <c r="CA838" s="76"/>
      <c r="CB838" s="76"/>
      <c r="CC838" s="76"/>
      <c r="CD838" s="76"/>
      <c r="CE838" s="76"/>
      <c r="CF838" s="76"/>
      <c r="CG838" s="76"/>
      <c r="CH838" s="76"/>
      <c r="CI838" s="76"/>
      <c r="CJ838" s="76"/>
      <c r="CK838" s="76"/>
      <c r="CL838" s="76"/>
      <c r="CM838" s="76"/>
      <c r="CN838" s="76"/>
      <c r="CO838" s="76"/>
      <c r="CP838" s="76"/>
      <c r="CQ838" s="76"/>
      <c r="CR838" s="76"/>
      <c r="CS838" s="76"/>
      <c r="CT838" s="76"/>
      <c r="CU838" s="76"/>
      <c r="CV838" s="76"/>
      <c r="CW838" s="76"/>
      <c r="CX838" s="76"/>
      <c r="CY838" s="76"/>
      <c r="CZ838" s="76"/>
      <c r="DA838" s="76"/>
      <c r="DB838" s="76"/>
      <c r="DC838" s="76"/>
      <c r="DD838" s="76"/>
      <c r="DE838" s="76"/>
      <c r="DF838" s="76"/>
      <c r="DG838" s="76"/>
      <c r="DH838" s="76"/>
      <c r="DI838" s="76"/>
      <c r="DJ838" s="76"/>
      <c r="DK838" s="76"/>
      <c r="DL838" s="76"/>
      <c r="DM838" s="76"/>
      <c r="DN838" s="76"/>
      <c r="DO838" s="76"/>
      <c r="DP838" s="76"/>
      <c r="DQ838" s="76"/>
      <c r="DR838" s="76"/>
      <c r="DS838" s="76"/>
      <c r="DT838" s="76"/>
      <c r="DU838" s="76"/>
      <c r="DV838" s="76"/>
      <c r="DW838" s="76"/>
      <c r="DX838" s="76"/>
      <c r="DY838" s="76"/>
      <c r="DZ838" s="76"/>
      <c r="EA838" s="76"/>
      <c r="EB838" s="76"/>
      <c r="EC838" s="76"/>
      <c r="ED838" s="76"/>
      <c r="EE838" s="76"/>
      <c r="EF838" s="76"/>
      <c r="EG838" s="76"/>
      <c r="EH838" s="76"/>
      <c r="EI838" s="76"/>
      <c r="EJ838" s="76"/>
      <c r="EK838" s="76"/>
      <c r="EL838" s="76"/>
      <c r="EM838" s="76"/>
      <c r="EN838" s="76"/>
      <c r="EO838" s="76"/>
      <c r="EP838" s="76"/>
      <c r="EQ838" s="76"/>
      <c r="ER838" s="76"/>
      <c r="ES838" s="76"/>
      <c r="ET838" s="76"/>
      <c r="EU838" s="76"/>
      <c r="EV838" s="76"/>
      <c r="EW838" s="76"/>
      <c r="EX838" s="76"/>
      <c r="EY838" s="76"/>
      <c r="EZ838" s="76"/>
      <c r="FA838" s="76"/>
      <c r="FB838" s="76"/>
      <c r="FC838" s="76"/>
      <c r="FD838" s="76"/>
      <c r="FE838" s="76"/>
      <c r="FF838" s="76"/>
      <c r="FG838" s="76"/>
      <c r="FH838" s="76"/>
      <c r="FI838" s="76"/>
      <c r="FJ838" s="76"/>
      <c r="FK838" s="76"/>
      <c r="FL838" s="76"/>
      <c r="FM838" s="76"/>
      <c r="FN838" s="76"/>
      <c r="FO838" s="76"/>
      <c r="FP838" s="76"/>
      <c r="FQ838" s="76"/>
      <c r="FR838" s="76"/>
      <c r="FS838" s="76"/>
      <c r="FT838" s="76"/>
      <c r="FU838" s="76"/>
      <c r="FV838" s="76"/>
      <c r="FW838" s="76"/>
      <c r="FX838" s="76"/>
      <c r="FY838" s="76"/>
      <c r="FZ838" s="76"/>
      <c r="GA838" s="76"/>
      <c r="GB838" s="76"/>
      <c r="GC838" s="76"/>
      <c r="GD838" s="76"/>
      <c r="GE838" s="76"/>
      <c r="GF838" s="76"/>
      <c r="GG838" s="76"/>
      <c r="GH838" s="76"/>
      <c r="GI838" s="76"/>
      <c r="GJ838" s="76"/>
      <c r="GK838" s="76"/>
      <c r="GL838" s="76"/>
      <c r="GM838" s="76"/>
      <c r="GN838" s="76"/>
      <c r="GO838" s="76"/>
      <c r="GP838" s="76"/>
      <c r="GQ838" s="76"/>
      <c r="GR838" s="76"/>
      <c r="GS838" s="76"/>
      <c r="GT838" s="76"/>
      <c r="GU838" s="76"/>
      <c r="GV838" s="76"/>
    </row>
    <row r="839" spans="2:204" s="156" customFormat="1" ht="18.75">
      <c r="B839" s="169">
        <v>832</v>
      </c>
      <c r="C839" s="356">
        <v>44409</v>
      </c>
      <c r="D839" s="354" t="s">
        <v>956</v>
      </c>
      <c r="E839" s="354"/>
      <c r="F839" s="406">
        <v>44431</v>
      </c>
      <c r="G839" s="199">
        <v>2</v>
      </c>
      <c r="H839" s="198" t="s">
        <v>16</v>
      </c>
      <c r="I839" s="198" t="s">
        <v>71</v>
      </c>
      <c r="J839" s="199" t="s">
        <v>546</v>
      </c>
      <c r="K839" s="213" t="s">
        <v>1543</v>
      </c>
      <c r="L839" s="224">
        <v>2.23</v>
      </c>
      <c r="M839" s="224">
        <v>2.23</v>
      </c>
      <c r="N839" s="236">
        <v>0</v>
      </c>
      <c r="O839" s="200">
        <v>44151</v>
      </c>
      <c r="P839" s="201">
        <v>9.3333333333333339</v>
      </c>
      <c r="Q839" s="337" t="s">
        <v>1282</v>
      </c>
      <c r="R839" s="198" t="s">
        <v>20</v>
      </c>
      <c r="S839" s="198" t="s">
        <v>130</v>
      </c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76"/>
      <c r="AY839" s="76"/>
      <c r="AZ839" s="76"/>
      <c r="BA839" s="76"/>
      <c r="BB839" s="76"/>
      <c r="BC839" s="76"/>
      <c r="BD839" s="76"/>
      <c r="BE839" s="76"/>
      <c r="BF839" s="76"/>
      <c r="BG839" s="76"/>
      <c r="BH839" s="76"/>
      <c r="BI839" s="76"/>
      <c r="BJ839" s="76"/>
      <c r="BK839" s="76"/>
      <c r="BL839" s="76"/>
      <c r="BM839" s="76"/>
      <c r="BN839" s="76"/>
      <c r="BO839" s="76"/>
      <c r="BP839" s="76"/>
      <c r="BQ839" s="76"/>
      <c r="BR839" s="76"/>
      <c r="BS839" s="76"/>
      <c r="BT839" s="76"/>
      <c r="BU839" s="76"/>
      <c r="BV839" s="76"/>
      <c r="BW839" s="76"/>
      <c r="BX839" s="76"/>
      <c r="BY839" s="76"/>
      <c r="BZ839" s="76"/>
      <c r="CA839" s="76"/>
      <c r="CB839" s="76"/>
      <c r="CC839" s="76"/>
      <c r="CD839" s="76"/>
      <c r="CE839" s="76"/>
      <c r="CF839" s="76"/>
      <c r="CG839" s="76"/>
      <c r="CH839" s="76"/>
      <c r="CI839" s="76"/>
      <c r="CJ839" s="76"/>
      <c r="CK839" s="76"/>
      <c r="CL839" s="76"/>
      <c r="CM839" s="76"/>
      <c r="CN839" s="76"/>
      <c r="CO839" s="76"/>
      <c r="CP839" s="76"/>
      <c r="CQ839" s="76"/>
      <c r="CR839" s="76"/>
      <c r="CS839" s="76"/>
      <c r="CT839" s="76"/>
      <c r="CU839" s="76"/>
      <c r="CV839" s="76"/>
      <c r="CW839" s="76"/>
      <c r="CX839" s="76"/>
      <c r="CY839" s="76"/>
      <c r="CZ839" s="76"/>
      <c r="DA839" s="76"/>
      <c r="DB839" s="76"/>
      <c r="DC839" s="76"/>
      <c r="DD839" s="76"/>
      <c r="DE839" s="76"/>
      <c r="DF839" s="76"/>
      <c r="DG839" s="76"/>
      <c r="DH839" s="76"/>
      <c r="DI839" s="76"/>
      <c r="DJ839" s="76"/>
      <c r="DK839" s="76"/>
      <c r="DL839" s="76"/>
      <c r="DM839" s="76"/>
      <c r="DN839" s="76"/>
      <c r="DO839" s="76"/>
      <c r="DP839" s="76"/>
      <c r="DQ839" s="76"/>
      <c r="DR839" s="76"/>
      <c r="DS839" s="76"/>
      <c r="DT839" s="76"/>
      <c r="DU839" s="76"/>
      <c r="DV839" s="76"/>
      <c r="DW839" s="76"/>
      <c r="DX839" s="76"/>
      <c r="DY839" s="76"/>
      <c r="DZ839" s="76"/>
      <c r="EA839" s="76"/>
      <c r="EB839" s="76"/>
      <c r="EC839" s="76"/>
      <c r="ED839" s="76"/>
      <c r="EE839" s="76"/>
      <c r="EF839" s="76"/>
      <c r="EG839" s="76"/>
      <c r="EH839" s="76"/>
      <c r="EI839" s="76"/>
      <c r="EJ839" s="76"/>
      <c r="EK839" s="76"/>
      <c r="EL839" s="76"/>
      <c r="EM839" s="76"/>
      <c r="EN839" s="76"/>
      <c r="EO839" s="76"/>
      <c r="EP839" s="76"/>
      <c r="EQ839" s="76"/>
      <c r="ER839" s="76"/>
      <c r="ES839" s="76"/>
      <c r="ET839" s="76"/>
      <c r="EU839" s="76"/>
      <c r="EV839" s="76"/>
      <c r="EW839" s="76"/>
      <c r="EX839" s="76"/>
      <c r="EY839" s="76"/>
      <c r="EZ839" s="76"/>
      <c r="FA839" s="76"/>
      <c r="FB839" s="76"/>
      <c r="FC839" s="76"/>
      <c r="FD839" s="76"/>
      <c r="FE839" s="76"/>
      <c r="FF839" s="76"/>
      <c r="FG839" s="76"/>
      <c r="FH839" s="76"/>
      <c r="FI839" s="76"/>
      <c r="FJ839" s="76"/>
      <c r="FK839" s="76"/>
      <c r="FL839" s="76"/>
      <c r="FM839" s="76"/>
      <c r="FN839" s="76"/>
      <c r="FO839" s="76"/>
      <c r="FP839" s="76"/>
      <c r="FQ839" s="76"/>
      <c r="FR839" s="76"/>
      <c r="FS839" s="76"/>
      <c r="FT839" s="76"/>
      <c r="FU839" s="76"/>
      <c r="FV839" s="76"/>
      <c r="FW839" s="76"/>
      <c r="FX839" s="76"/>
      <c r="FY839" s="76"/>
      <c r="FZ839" s="76"/>
      <c r="GA839" s="76"/>
      <c r="GB839" s="76"/>
      <c r="GC839" s="76"/>
      <c r="GD839" s="76"/>
      <c r="GE839" s="76"/>
      <c r="GF839" s="76"/>
      <c r="GG839" s="76"/>
      <c r="GH839" s="76"/>
      <c r="GI839" s="76"/>
      <c r="GJ839" s="76"/>
      <c r="GK839" s="76"/>
      <c r="GL839" s="76"/>
      <c r="GM839" s="76"/>
      <c r="GN839" s="76"/>
      <c r="GO839" s="76"/>
      <c r="GP839" s="76"/>
      <c r="GQ839" s="76"/>
      <c r="GR839" s="76"/>
      <c r="GS839" s="76"/>
      <c r="GT839" s="76"/>
      <c r="GU839" s="76"/>
      <c r="GV839" s="76"/>
    </row>
    <row r="840" spans="2:204" s="156" customFormat="1" ht="18.75">
      <c r="B840" s="169">
        <v>833</v>
      </c>
      <c r="C840" s="356">
        <v>44409</v>
      </c>
      <c r="D840" s="354" t="s">
        <v>956</v>
      </c>
      <c r="E840" s="354"/>
      <c r="F840" s="406">
        <v>44431</v>
      </c>
      <c r="G840" s="199">
        <v>2</v>
      </c>
      <c r="H840" s="198" t="s">
        <v>390</v>
      </c>
      <c r="I840" s="198" t="s">
        <v>1330</v>
      </c>
      <c r="J840" s="199" t="s">
        <v>546</v>
      </c>
      <c r="K840" s="213" t="s">
        <v>1544</v>
      </c>
      <c r="L840" s="224">
        <v>7.55</v>
      </c>
      <c r="M840" s="224">
        <v>7.55</v>
      </c>
      <c r="N840" s="236">
        <v>0</v>
      </c>
      <c r="O840" s="200">
        <v>44142</v>
      </c>
      <c r="P840" s="201">
        <v>9.6333333333333329</v>
      </c>
      <c r="Q840" s="337" t="s">
        <v>1282</v>
      </c>
      <c r="R840" s="198" t="s">
        <v>20</v>
      </c>
      <c r="S840" s="198" t="s">
        <v>130</v>
      </c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76"/>
      <c r="AY840" s="76"/>
      <c r="AZ840" s="76"/>
      <c r="BA840" s="76"/>
      <c r="BB840" s="76"/>
      <c r="BC840" s="76"/>
      <c r="BD840" s="76"/>
      <c r="BE840" s="76"/>
      <c r="BF840" s="76"/>
      <c r="BG840" s="76"/>
      <c r="BH840" s="76"/>
      <c r="BI840" s="76"/>
      <c r="BJ840" s="76"/>
      <c r="BK840" s="76"/>
      <c r="BL840" s="76"/>
      <c r="BM840" s="76"/>
      <c r="BN840" s="76"/>
      <c r="BO840" s="76"/>
      <c r="BP840" s="76"/>
      <c r="BQ840" s="76"/>
      <c r="BR840" s="76"/>
      <c r="BS840" s="76"/>
      <c r="BT840" s="76"/>
      <c r="BU840" s="76"/>
      <c r="BV840" s="76"/>
      <c r="BW840" s="76"/>
      <c r="BX840" s="76"/>
      <c r="BY840" s="76"/>
      <c r="BZ840" s="76"/>
      <c r="CA840" s="76"/>
      <c r="CB840" s="76"/>
      <c r="CC840" s="76"/>
      <c r="CD840" s="76"/>
      <c r="CE840" s="76"/>
      <c r="CF840" s="76"/>
      <c r="CG840" s="76"/>
      <c r="CH840" s="76"/>
      <c r="CI840" s="76"/>
      <c r="CJ840" s="76"/>
      <c r="CK840" s="76"/>
      <c r="CL840" s="76"/>
      <c r="CM840" s="76"/>
      <c r="CN840" s="76"/>
      <c r="CO840" s="76"/>
      <c r="CP840" s="76"/>
      <c r="CQ840" s="76"/>
      <c r="CR840" s="76"/>
      <c r="CS840" s="76"/>
      <c r="CT840" s="76"/>
      <c r="CU840" s="76"/>
      <c r="CV840" s="76"/>
      <c r="CW840" s="76"/>
      <c r="CX840" s="76"/>
      <c r="CY840" s="76"/>
      <c r="CZ840" s="76"/>
      <c r="DA840" s="76"/>
      <c r="DB840" s="76"/>
      <c r="DC840" s="76"/>
      <c r="DD840" s="76"/>
      <c r="DE840" s="76"/>
      <c r="DF840" s="76"/>
      <c r="DG840" s="76"/>
      <c r="DH840" s="76"/>
      <c r="DI840" s="76"/>
      <c r="DJ840" s="76"/>
      <c r="DK840" s="76"/>
      <c r="DL840" s="76"/>
      <c r="DM840" s="76"/>
      <c r="DN840" s="76"/>
      <c r="DO840" s="76"/>
      <c r="DP840" s="76"/>
      <c r="DQ840" s="76"/>
      <c r="DR840" s="76"/>
      <c r="DS840" s="76"/>
      <c r="DT840" s="76"/>
      <c r="DU840" s="76"/>
      <c r="DV840" s="76"/>
      <c r="DW840" s="76"/>
      <c r="DX840" s="76"/>
      <c r="DY840" s="76"/>
      <c r="DZ840" s="76"/>
      <c r="EA840" s="76"/>
      <c r="EB840" s="76"/>
      <c r="EC840" s="76"/>
      <c r="ED840" s="76"/>
      <c r="EE840" s="76"/>
      <c r="EF840" s="76"/>
      <c r="EG840" s="76"/>
      <c r="EH840" s="76"/>
      <c r="EI840" s="76"/>
      <c r="EJ840" s="76"/>
      <c r="EK840" s="76"/>
      <c r="EL840" s="76"/>
      <c r="EM840" s="76"/>
      <c r="EN840" s="76"/>
      <c r="EO840" s="76"/>
      <c r="EP840" s="76"/>
      <c r="EQ840" s="76"/>
      <c r="ER840" s="76"/>
      <c r="ES840" s="76"/>
      <c r="ET840" s="76"/>
      <c r="EU840" s="76"/>
      <c r="EV840" s="76"/>
      <c r="EW840" s="76"/>
      <c r="EX840" s="76"/>
      <c r="EY840" s="76"/>
      <c r="EZ840" s="76"/>
      <c r="FA840" s="76"/>
      <c r="FB840" s="76"/>
      <c r="FC840" s="76"/>
      <c r="FD840" s="76"/>
      <c r="FE840" s="76"/>
      <c r="FF840" s="76"/>
      <c r="FG840" s="76"/>
      <c r="FH840" s="76"/>
      <c r="FI840" s="76"/>
      <c r="FJ840" s="76"/>
      <c r="FK840" s="76"/>
      <c r="FL840" s="76"/>
      <c r="FM840" s="76"/>
      <c r="FN840" s="76"/>
      <c r="FO840" s="76"/>
      <c r="FP840" s="76"/>
      <c r="FQ840" s="76"/>
      <c r="FR840" s="76"/>
      <c r="FS840" s="76"/>
      <c r="FT840" s="76"/>
      <c r="FU840" s="76"/>
      <c r="FV840" s="76"/>
      <c r="FW840" s="76"/>
      <c r="FX840" s="76"/>
      <c r="FY840" s="76"/>
      <c r="FZ840" s="76"/>
      <c r="GA840" s="76"/>
      <c r="GB840" s="76"/>
      <c r="GC840" s="76"/>
      <c r="GD840" s="76"/>
      <c r="GE840" s="76"/>
      <c r="GF840" s="76"/>
      <c r="GG840" s="76"/>
      <c r="GH840" s="76"/>
      <c r="GI840" s="76"/>
      <c r="GJ840" s="76"/>
      <c r="GK840" s="76"/>
      <c r="GL840" s="76"/>
      <c r="GM840" s="76"/>
      <c r="GN840" s="76"/>
      <c r="GO840" s="76"/>
      <c r="GP840" s="76"/>
      <c r="GQ840" s="76"/>
      <c r="GR840" s="76"/>
      <c r="GS840" s="76"/>
      <c r="GT840" s="76"/>
      <c r="GU840" s="76"/>
      <c r="GV840" s="76"/>
    </row>
    <row r="841" spans="2:204" s="156" customFormat="1" ht="18.75">
      <c r="B841" s="169">
        <v>834</v>
      </c>
      <c r="C841" s="356">
        <v>44409</v>
      </c>
      <c r="D841" s="354" t="s">
        <v>956</v>
      </c>
      <c r="E841" s="354"/>
      <c r="F841" s="406">
        <v>44431</v>
      </c>
      <c r="G841" s="199">
        <v>2</v>
      </c>
      <c r="H841" s="198" t="s">
        <v>71</v>
      </c>
      <c r="I841" s="198" t="s">
        <v>1545</v>
      </c>
      <c r="J841" s="199" t="s">
        <v>546</v>
      </c>
      <c r="K841" s="213" t="s">
        <v>1546</v>
      </c>
      <c r="L841" s="224">
        <v>4.4000000000000004</v>
      </c>
      <c r="M841" s="224">
        <v>4.4000000000000004</v>
      </c>
      <c r="N841" s="236">
        <v>0</v>
      </c>
      <c r="O841" s="200">
        <v>44159</v>
      </c>
      <c r="P841" s="201">
        <v>9.0666666666666664</v>
      </c>
      <c r="Q841" s="337" t="s">
        <v>1282</v>
      </c>
      <c r="R841" s="198" t="s">
        <v>20</v>
      </c>
      <c r="S841" s="198" t="s">
        <v>69</v>
      </c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76"/>
      <c r="AY841" s="76"/>
      <c r="AZ841" s="76"/>
      <c r="BA841" s="76"/>
      <c r="BB841" s="76"/>
      <c r="BC841" s="76"/>
      <c r="BD841" s="76"/>
      <c r="BE841" s="76"/>
      <c r="BF841" s="76"/>
      <c r="BG841" s="76"/>
      <c r="BH841" s="76"/>
      <c r="BI841" s="76"/>
      <c r="BJ841" s="76"/>
      <c r="BK841" s="76"/>
      <c r="BL841" s="76"/>
      <c r="BM841" s="76"/>
      <c r="BN841" s="76"/>
      <c r="BO841" s="76"/>
      <c r="BP841" s="76"/>
      <c r="BQ841" s="76"/>
      <c r="BR841" s="76"/>
      <c r="BS841" s="76"/>
      <c r="BT841" s="76"/>
      <c r="BU841" s="76"/>
      <c r="BV841" s="76"/>
      <c r="BW841" s="76"/>
      <c r="BX841" s="76"/>
      <c r="BY841" s="76"/>
      <c r="BZ841" s="76"/>
      <c r="CA841" s="76"/>
      <c r="CB841" s="76"/>
      <c r="CC841" s="76"/>
      <c r="CD841" s="76"/>
      <c r="CE841" s="76"/>
      <c r="CF841" s="76"/>
      <c r="CG841" s="76"/>
      <c r="CH841" s="76"/>
      <c r="CI841" s="76"/>
      <c r="CJ841" s="76"/>
      <c r="CK841" s="76"/>
      <c r="CL841" s="76"/>
      <c r="CM841" s="76"/>
      <c r="CN841" s="76"/>
      <c r="CO841" s="76"/>
      <c r="CP841" s="76"/>
      <c r="CQ841" s="76"/>
      <c r="CR841" s="76"/>
      <c r="CS841" s="76"/>
      <c r="CT841" s="76"/>
      <c r="CU841" s="76"/>
      <c r="CV841" s="76"/>
      <c r="CW841" s="76"/>
      <c r="CX841" s="76"/>
      <c r="CY841" s="76"/>
      <c r="CZ841" s="76"/>
      <c r="DA841" s="76"/>
      <c r="DB841" s="76"/>
      <c r="DC841" s="76"/>
      <c r="DD841" s="76"/>
      <c r="DE841" s="76"/>
      <c r="DF841" s="76"/>
      <c r="DG841" s="76"/>
      <c r="DH841" s="76"/>
      <c r="DI841" s="76"/>
      <c r="DJ841" s="76"/>
      <c r="DK841" s="76"/>
      <c r="DL841" s="76"/>
      <c r="DM841" s="76"/>
      <c r="DN841" s="76"/>
      <c r="DO841" s="76"/>
      <c r="DP841" s="76"/>
      <c r="DQ841" s="76"/>
      <c r="DR841" s="76"/>
      <c r="DS841" s="76"/>
      <c r="DT841" s="76"/>
      <c r="DU841" s="76"/>
      <c r="DV841" s="76"/>
      <c r="DW841" s="76"/>
      <c r="DX841" s="76"/>
      <c r="DY841" s="76"/>
      <c r="DZ841" s="76"/>
      <c r="EA841" s="76"/>
      <c r="EB841" s="76"/>
      <c r="EC841" s="76"/>
      <c r="ED841" s="76"/>
      <c r="EE841" s="76"/>
      <c r="EF841" s="76"/>
      <c r="EG841" s="76"/>
      <c r="EH841" s="76"/>
      <c r="EI841" s="76"/>
      <c r="EJ841" s="76"/>
      <c r="EK841" s="76"/>
      <c r="EL841" s="76"/>
      <c r="EM841" s="76"/>
      <c r="EN841" s="76"/>
      <c r="EO841" s="76"/>
      <c r="EP841" s="76"/>
      <c r="EQ841" s="76"/>
      <c r="ER841" s="76"/>
      <c r="ES841" s="76"/>
      <c r="ET841" s="76"/>
      <c r="EU841" s="76"/>
      <c r="EV841" s="76"/>
      <c r="EW841" s="76"/>
      <c r="EX841" s="76"/>
      <c r="EY841" s="76"/>
      <c r="EZ841" s="76"/>
      <c r="FA841" s="76"/>
      <c r="FB841" s="76"/>
      <c r="FC841" s="76"/>
      <c r="FD841" s="76"/>
      <c r="FE841" s="76"/>
      <c r="FF841" s="76"/>
      <c r="FG841" s="76"/>
      <c r="FH841" s="76"/>
      <c r="FI841" s="76"/>
      <c r="FJ841" s="76"/>
      <c r="FK841" s="76"/>
      <c r="FL841" s="76"/>
      <c r="FM841" s="76"/>
      <c r="FN841" s="76"/>
      <c r="FO841" s="76"/>
      <c r="FP841" s="76"/>
      <c r="FQ841" s="76"/>
      <c r="FR841" s="76"/>
      <c r="FS841" s="76"/>
      <c r="FT841" s="76"/>
      <c r="FU841" s="76"/>
      <c r="FV841" s="76"/>
      <c r="FW841" s="76"/>
      <c r="FX841" s="76"/>
      <c r="FY841" s="76"/>
      <c r="FZ841" s="76"/>
      <c r="GA841" s="76"/>
      <c r="GB841" s="76"/>
      <c r="GC841" s="76"/>
      <c r="GD841" s="76"/>
      <c r="GE841" s="76"/>
      <c r="GF841" s="76"/>
      <c r="GG841" s="76"/>
      <c r="GH841" s="76"/>
      <c r="GI841" s="76"/>
      <c r="GJ841" s="76"/>
      <c r="GK841" s="76"/>
      <c r="GL841" s="76"/>
      <c r="GM841" s="76"/>
      <c r="GN841" s="76"/>
      <c r="GO841" s="76"/>
      <c r="GP841" s="76"/>
      <c r="GQ841" s="76"/>
      <c r="GR841" s="76"/>
      <c r="GS841" s="76"/>
      <c r="GT841" s="76"/>
      <c r="GU841" s="76"/>
      <c r="GV841" s="76"/>
    </row>
    <row r="842" spans="2:204" s="156" customFormat="1" ht="18.75">
      <c r="B842" s="169">
        <v>835</v>
      </c>
      <c r="C842" s="356">
        <v>44409</v>
      </c>
      <c r="D842" s="354" t="s">
        <v>956</v>
      </c>
      <c r="E842" s="354"/>
      <c r="F842" s="406">
        <v>44431</v>
      </c>
      <c r="G842" s="199">
        <v>2</v>
      </c>
      <c r="H842" s="198" t="s">
        <v>456</v>
      </c>
      <c r="I842" s="198" t="s">
        <v>1545</v>
      </c>
      <c r="J842" s="199" t="s">
        <v>546</v>
      </c>
      <c r="K842" s="213" t="s">
        <v>1547</v>
      </c>
      <c r="L842" s="224">
        <v>1.78</v>
      </c>
      <c r="M842" s="224">
        <v>1.78</v>
      </c>
      <c r="N842" s="236">
        <v>0</v>
      </c>
      <c r="O842" s="200">
        <v>44144</v>
      </c>
      <c r="P842" s="201">
        <v>9.5666666666666664</v>
      </c>
      <c r="Q842" s="337" t="s">
        <v>1282</v>
      </c>
      <c r="R842" s="198" t="s">
        <v>20</v>
      </c>
      <c r="S842" s="198" t="s">
        <v>130</v>
      </c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76"/>
      <c r="AY842" s="76"/>
      <c r="AZ842" s="76"/>
      <c r="BA842" s="76"/>
      <c r="BB842" s="76"/>
      <c r="BC842" s="76"/>
      <c r="BD842" s="76"/>
      <c r="BE842" s="76"/>
      <c r="BF842" s="76"/>
      <c r="BG842" s="76"/>
      <c r="BH842" s="76"/>
      <c r="BI842" s="76"/>
      <c r="BJ842" s="76"/>
      <c r="BK842" s="76"/>
      <c r="BL842" s="76"/>
      <c r="BM842" s="76"/>
      <c r="BN842" s="76"/>
      <c r="BO842" s="76"/>
      <c r="BP842" s="76"/>
      <c r="BQ842" s="76"/>
      <c r="BR842" s="76"/>
      <c r="BS842" s="76"/>
      <c r="BT842" s="76"/>
      <c r="BU842" s="76"/>
      <c r="BV842" s="76"/>
      <c r="BW842" s="76"/>
      <c r="BX842" s="76"/>
      <c r="BY842" s="76"/>
      <c r="BZ842" s="76"/>
      <c r="CA842" s="76"/>
      <c r="CB842" s="76"/>
      <c r="CC842" s="76"/>
      <c r="CD842" s="76"/>
      <c r="CE842" s="76"/>
      <c r="CF842" s="76"/>
      <c r="CG842" s="76"/>
      <c r="CH842" s="76"/>
      <c r="CI842" s="76"/>
      <c r="CJ842" s="76"/>
      <c r="CK842" s="76"/>
      <c r="CL842" s="76"/>
      <c r="CM842" s="76"/>
      <c r="CN842" s="76"/>
      <c r="CO842" s="76"/>
      <c r="CP842" s="76"/>
      <c r="CQ842" s="76"/>
      <c r="CR842" s="76"/>
      <c r="CS842" s="76"/>
      <c r="CT842" s="76"/>
      <c r="CU842" s="76"/>
      <c r="CV842" s="76"/>
      <c r="CW842" s="76"/>
      <c r="CX842" s="76"/>
      <c r="CY842" s="76"/>
      <c r="CZ842" s="76"/>
      <c r="DA842" s="76"/>
      <c r="DB842" s="76"/>
      <c r="DC842" s="76"/>
      <c r="DD842" s="76"/>
      <c r="DE842" s="76"/>
      <c r="DF842" s="76"/>
      <c r="DG842" s="76"/>
      <c r="DH842" s="76"/>
      <c r="DI842" s="76"/>
      <c r="DJ842" s="76"/>
      <c r="DK842" s="76"/>
      <c r="DL842" s="76"/>
      <c r="DM842" s="76"/>
      <c r="DN842" s="76"/>
      <c r="DO842" s="76"/>
      <c r="DP842" s="76"/>
      <c r="DQ842" s="76"/>
      <c r="DR842" s="76"/>
      <c r="DS842" s="76"/>
      <c r="DT842" s="76"/>
      <c r="DU842" s="76"/>
      <c r="DV842" s="76"/>
      <c r="DW842" s="76"/>
      <c r="DX842" s="76"/>
      <c r="DY842" s="76"/>
      <c r="DZ842" s="76"/>
      <c r="EA842" s="76"/>
      <c r="EB842" s="76"/>
      <c r="EC842" s="76"/>
      <c r="ED842" s="76"/>
      <c r="EE842" s="76"/>
      <c r="EF842" s="76"/>
      <c r="EG842" s="76"/>
      <c r="EH842" s="76"/>
      <c r="EI842" s="76"/>
      <c r="EJ842" s="76"/>
      <c r="EK842" s="76"/>
      <c r="EL842" s="76"/>
      <c r="EM842" s="76"/>
      <c r="EN842" s="76"/>
      <c r="EO842" s="76"/>
      <c r="EP842" s="76"/>
      <c r="EQ842" s="76"/>
      <c r="ER842" s="76"/>
      <c r="ES842" s="76"/>
      <c r="ET842" s="76"/>
      <c r="EU842" s="76"/>
      <c r="EV842" s="76"/>
      <c r="EW842" s="76"/>
      <c r="EX842" s="76"/>
      <c r="EY842" s="76"/>
      <c r="EZ842" s="76"/>
      <c r="FA842" s="76"/>
      <c r="FB842" s="76"/>
      <c r="FC842" s="76"/>
      <c r="FD842" s="76"/>
      <c r="FE842" s="76"/>
      <c r="FF842" s="76"/>
      <c r="FG842" s="76"/>
      <c r="FH842" s="76"/>
      <c r="FI842" s="76"/>
      <c r="FJ842" s="76"/>
      <c r="FK842" s="76"/>
      <c r="FL842" s="76"/>
      <c r="FM842" s="76"/>
      <c r="FN842" s="76"/>
      <c r="FO842" s="76"/>
      <c r="FP842" s="76"/>
      <c r="FQ842" s="76"/>
      <c r="FR842" s="76"/>
      <c r="FS842" s="76"/>
      <c r="FT842" s="76"/>
      <c r="FU842" s="76"/>
      <c r="FV842" s="76"/>
      <c r="FW842" s="76"/>
      <c r="FX842" s="76"/>
      <c r="FY842" s="76"/>
      <c r="FZ842" s="76"/>
      <c r="GA842" s="76"/>
      <c r="GB842" s="76"/>
      <c r="GC842" s="76"/>
      <c r="GD842" s="76"/>
      <c r="GE842" s="76"/>
      <c r="GF842" s="76"/>
      <c r="GG842" s="76"/>
      <c r="GH842" s="76"/>
      <c r="GI842" s="76"/>
      <c r="GJ842" s="76"/>
      <c r="GK842" s="76"/>
      <c r="GL842" s="76"/>
      <c r="GM842" s="76"/>
      <c r="GN842" s="76"/>
      <c r="GO842" s="76"/>
      <c r="GP842" s="76"/>
      <c r="GQ842" s="76"/>
      <c r="GR842" s="76"/>
      <c r="GS842" s="76"/>
      <c r="GT842" s="76"/>
      <c r="GU842" s="76"/>
      <c r="GV842" s="76"/>
    </row>
    <row r="843" spans="2:204" s="156" customFormat="1" ht="18.75">
      <c r="B843" s="169">
        <v>836</v>
      </c>
      <c r="C843" s="356">
        <v>44409</v>
      </c>
      <c r="D843" s="354" t="s">
        <v>956</v>
      </c>
      <c r="E843" s="354"/>
      <c r="F843" s="406">
        <v>44431</v>
      </c>
      <c r="G843" s="199">
        <v>2</v>
      </c>
      <c r="H843" s="198" t="s">
        <v>214</v>
      </c>
      <c r="I843" s="198" t="s">
        <v>401</v>
      </c>
      <c r="J843" s="199" t="s">
        <v>546</v>
      </c>
      <c r="K843" s="213" t="s">
        <v>1548</v>
      </c>
      <c r="L843" s="224">
        <v>0.74</v>
      </c>
      <c r="M843" s="224">
        <v>0.74</v>
      </c>
      <c r="N843" s="236">
        <v>0</v>
      </c>
      <c r="O843" s="200">
        <v>44142</v>
      </c>
      <c r="P843" s="201">
        <v>9.6333333333333329</v>
      </c>
      <c r="Q843" s="337" t="s">
        <v>1282</v>
      </c>
      <c r="R843" s="198" t="s">
        <v>20</v>
      </c>
      <c r="S843" s="198" t="s">
        <v>69</v>
      </c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76"/>
      <c r="AY843" s="76"/>
      <c r="AZ843" s="76"/>
      <c r="BA843" s="76"/>
      <c r="BB843" s="76"/>
      <c r="BC843" s="76"/>
      <c r="BD843" s="76"/>
      <c r="BE843" s="76"/>
      <c r="BF843" s="76"/>
      <c r="BG843" s="76"/>
      <c r="BH843" s="76"/>
      <c r="BI843" s="76"/>
      <c r="BJ843" s="76"/>
      <c r="BK843" s="76"/>
      <c r="BL843" s="76"/>
      <c r="BM843" s="76"/>
      <c r="BN843" s="76"/>
      <c r="BO843" s="76"/>
      <c r="BP843" s="76"/>
      <c r="BQ843" s="76"/>
      <c r="BR843" s="76"/>
      <c r="BS843" s="76"/>
      <c r="BT843" s="76"/>
      <c r="BU843" s="76"/>
      <c r="BV843" s="76"/>
      <c r="BW843" s="76"/>
      <c r="BX843" s="76"/>
      <c r="BY843" s="76"/>
      <c r="BZ843" s="76"/>
      <c r="CA843" s="76"/>
      <c r="CB843" s="76"/>
      <c r="CC843" s="76"/>
      <c r="CD843" s="76"/>
      <c r="CE843" s="76"/>
      <c r="CF843" s="76"/>
      <c r="CG843" s="76"/>
      <c r="CH843" s="76"/>
      <c r="CI843" s="76"/>
      <c r="CJ843" s="76"/>
      <c r="CK843" s="76"/>
      <c r="CL843" s="76"/>
      <c r="CM843" s="76"/>
      <c r="CN843" s="76"/>
      <c r="CO843" s="76"/>
      <c r="CP843" s="76"/>
      <c r="CQ843" s="76"/>
      <c r="CR843" s="76"/>
      <c r="CS843" s="76"/>
      <c r="CT843" s="76"/>
      <c r="CU843" s="76"/>
      <c r="CV843" s="76"/>
      <c r="CW843" s="76"/>
      <c r="CX843" s="76"/>
      <c r="CY843" s="76"/>
      <c r="CZ843" s="76"/>
      <c r="DA843" s="76"/>
      <c r="DB843" s="76"/>
      <c r="DC843" s="76"/>
      <c r="DD843" s="76"/>
      <c r="DE843" s="76"/>
      <c r="DF843" s="76"/>
      <c r="DG843" s="76"/>
      <c r="DH843" s="76"/>
      <c r="DI843" s="76"/>
      <c r="DJ843" s="76"/>
      <c r="DK843" s="76"/>
      <c r="DL843" s="76"/>
      <c r="DM843" s="76"/>
      <c r="DN843" s="76"/>
      <c r="DO843" s="76"/>
      <c r="DP843" s="76"/>
      <c r="DQ843" s="76"/>
      <c r="DR843" s="76"/>
      <c r="DS843" s="76"/>
      <c r="DT843" s="76"/>
      <c r="DU843" s="76"/>
      <c r="DV843" s="76"/>
      <c r="DW843" s="76"/>
      <c r="DX843" s="76"/>
      <c r="DY843" s="76"/>
      <c r="DZ843" s="76"/>
      <c r="EA843" s="76"/>
      <c r="EB843" s="76"/>
      <c r="EC843" s="76"/>
      <c r="ED843" s="76"/>
      <c r="EE843" s="76"/>
      <c r="EF843" s="76"/>
      <c r="EG843" s="76"/>
      <c r="EH843" s="76"/>
      <c r="EI843" s="76"/>
      <c r="EJ843" s="76"/>
      <c r="EK843" s="76"/>
      <c r="EL843" s="76"/>
      <c r="EM843" s="76"/>
      <c r="EN843" s="76"/>
      <c r="EO843" s="76"/>
      <c r="EP843" s="76"/>
      <c r="EQ843" s="76"/>
      <c r="ER843" s="76"/>
      <c r="ES843" s="76"/>
      <c r="ET843" s="76"/>
      <c r="EU843" s="76"/>
      <c r="EV843" s="76"/>
      <c r="EW843" s="76"/>
      <c r="EX843" s="76"/>
      <c r="EY843" s="76"/>
      <c r="EZ843" s="76"/>
      <c r="FA843" s="76"/>
      <c r="FB843" s="76"/>
      <c r="FC843" s="76"/>
      <c r="FD843" s="76"/>
      <c r="FE843" s="76"/>
      <c r="FF843" s="76"/>
      <c r="FG843" s="76"/>
      <c r="FH843" s="76"/>
      <c r="FI843" s="76"/>
      <c r="FJ843" s="76"/>
      <c r="FK843" s="76"/>
      <c r="FL843" s="76"/>
      <c r="FM843" s="76"/>
      <c r="FN843" s="76"/>
      <c r="FO843" s="76"/>
      <c r="FP843" s="76"/>
      <c r="FQ843" s="76"/>
      <c r="FR843" s="76"/>
      <c r="FS843" s="76"/>
      <c r="FT843" s="76"/>
      <c r="FU843" s="76"/>
      <c r="FV843" s="76"/>
      <c r="FW843" s="76"/>
      <c r="FX843" s="76"/>
      <c r="FY843" s="76"/>
      <c r="FZ843" s="76"/>
      <c r="GA843" s="76"/>
      <c r="GB843" s="76"/>
      <c r="GC843" s="76"/>
      <c r="GD843" s="76"/>
      <c r="GE843" s="76"/>
      <c r="GF843" s="76"/>
      <c r="GG843" s="76"/>
      <c r="GH843" s="76"/>
      <c r="GI843" s="76"/>
      <c r="GJ843" s="76"/>
      <c r="GK843" s="76"/>
      <c r="GL843" s="76"/>
      <c r="GM843" s="76"/>
      <c r="GN843" s="76"/>
      <c r="GO843" s="76"/>
      <c r="GP843" s="76"/>
      <c r="GQ843" s="76"/>
      <c r="GR843" s="76"/>
      <c r="GS843" s="76"/>
      <c r="GT843" s="76"/>
      <c r="GU843" s="76"/>
      <c r="GV843" s="76"/>
    </row>
    <row r="844" spans="2:204" s="156" customFormat="1" ht="18.75">
      <c r="B844" s="169">
        <v>837</v>
      </c>
      <c r="C844" s="356">
        <v>44409</v>
      </c>
      <c r="D844" s="354" t="s">
        <v>956</v>
      </c>
      <c r="E844" s="354"/>
      <c r="F844" s="406">
        <v>44431</v>
      </c>
      <c r="G844" s="192">
        <v>2</v>
      </c>
      <c r="H844" s="198" t="s">
        <v>214</v>
      </c>
      <c r="I844" s="198" t="s">
        <v>401</v>
      </c>
      <c r="J844" s="199" t="s">
        <v>546</v>
      </c>
      <c r="K844" s="199" t="s">
        <v>1549</v>
      </c>
      <c r="L844" s="224">
        <v>4.75</v>
      </c>
      <c r="M844" s="224">
        <v>0.5</v>
      </c>
      <c r="N844" s="236">
        <v>4.25</v>
      </c>
      <c r="O844" s="200">
        <v>44144</v>
      </c>
      <c r="P844" s="201">
        <v>9.5666666666666664</v>
      </c>
      <c r="Q844" s="337" t="s">
        <v>1282</v>
      </c>
      <c r="R844" s="198" t="s">
        <v>20</v>
      </c>
      <c r="S844" s="198" t="s">
        <v>69</v>
      </c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76"/>
      <c r="AY844" s="76"/>
      <c r="AZ844" s="76"/>
      <c r="BA844" s="76"/>
      <c r="BB844" s="76"/>
      <c r="BC844" s="76"/>
      <c r="BD844" s="76"/>
      <c r="BE844" s="76"/>
      <c r="BF844" s="76"/>
      <c r="BG844" s="76"/>
      <c r="BH844" s="76"/>
      <c r="BI844" s="76"/>
      <c r="BJ844" s="76"/>
      <c r="BK844" s="76"/>
      <c r="BL844" s="76"/>
      <c r="BM844" s="76"/>
      <c r="BN844" s="76"/>
      <c r="BO844" s="76"/>
      <c r="BP844" s="76"/>
      <c r="BQ844" s="76"/>
      <c r="BR844" s="76"/>
      <c r="BS844" s="76"/>
      <c r="BT844" s="76"/>
      <c r="BU844" s="76"/>
      <c r="BV844" s="76"/>
      <c r="BW844" s="76"/>
      <c r="BX844" s="76"/>
      <c r="BY844" s="76"/>
      <c r="BZ844" s="76"/>
      <c r="CA844" s="76"/>
      <c r="CB844" s="76"/>
      <c r="CC844" s="76"/>
      <c r="CD844" s="76"/>
      <c r="CE844" s="76"/>
      <c r="CF844" s="76"/>
      <c r="CG844" s="76"/>
      <c r="CH844" s="76"/>
      <c r="CI844" s="76"/>
      <c r="CJ844" s="76"/>
      <c r="CK844" s="76"/>
      <c r="CL844" s="76"/>
      <c r="CM844" s="76"/>
      <c r="CN844" s="76"/>
      <c r="CO844" s="76"/>
      <c r="CP844" s="76"/>
      <c r="CQ844" s="76"/>
      <c r="CR844" s="76"/>
      <c r="CS844" s="76"/>
      <c r="CT844" s="76"/>
      <c r="CU844" s="76"/>
      <c r="CV844" s="76"/>
      <c r="CW844" s="76"/>
      <c r="CX844" s="76"/>
      <c r="CY844" s="76"/>
      <c r="CZ844" s="76"/>
      <c r="DA844" s="76"/>
      <c r="DB844" s="76"/>
      <c r="DC844" s="76"/>
      <c r="DD844" s="76"/>
      <c r="DE844" s="76"/>
      <c r="DF844" s="76"/>
      <c r="DG844" s="76"/>
      <c r="DH844" s="76"/>
      <c r="DI844" s="76"/>
      <c r="DJ844" s="76"/>
      <c r="DK844" s="76"/>
      <c r="DL844" s="76"/>
      <c r="DM844" s="76"/>
      <c r="DN844" s="76"/>
      <c r="DO844" s="76"/>
      <c r="DP844" s="76"/>
      <c r="DQ844" s="76"/>
      <c r="DR844" s="76"/>
      <c r="DS844" s="76"/>
      <c r="DT844" s="76"/>
      <c r="DU844" s="76"/>
      <c r="DV844" s="76"/>
      <c r="DW844" s="76"/>
      <c r="DX844" s="76"/>
      <c r="DY844" s="76"/>
      <c r="DZ844" s="76"/>
      <c r="EA844" s="76"/>
      <c r="EB844" s="76"/>
      <c r="EC844" s="76"/>
      <c r="ED844" s="76"/>
      <c r="EE844" s="76"/>
      <c r="EF844" s="76"/>
      <c r="EG844" s="76"/>
      <c r="EH844" s="76"/>
      <c r="EI844" s="76"/>
      <c r="EJ844" s="76"/>
      <c r="EK844" s="76"/>
      <c r="EL844" s="76"/>
      <c r="EM844" s="76"/>
      <c r="EN844" s="76"/>
      <c r="EO844" s="76"/>
      <c r="EP844" s="76"/>
      <c r="EQ844" s="76"/>
      <c r="ER844" s="76"/>
      <c r="ES844" s="76"/>
      <c r="ET844" s="76"/>
      <c r="EU844" s="76"/>
      <c r="EV844" s="76"/>
      <c r="EW844" s="76"/>
      <c r="EX844" s="76"/>
      <c r="EY844" s="76"/>
      <c r="EZ844" s="76"/>
      <c r="FA844" s="76"/>
      <c r="FB844" s="76"/>
      <c r="FC844" s="76"/>
      <c r="FD844" s="76"/>
      <c r="FE844" s="76"/>
      <c r="FF844" s="76"/>
      <c r="FG844" s="76"/>
      <c r="FH844" s="76"/>
      <c r="FI844" s="76"/>
      <c r="FJ844" s="76"/>
      <c r="FK844" s="76"/>
      <c r="FL844" s="76"/>
      <c r="FM844" s="76"/>
      <c r="FN844" s="76"/>
      <c r="FO844" s="76"/>
      <c r="FP844" s="76"/>
      <c r="FQ844" s="76"/>
      <c r="FR844" s="76"/>
      <c r="FS844" s="76"/>
      <c r="FT844" s="76"/>
      <c r="FU844" s="76"/>
      <c r="FV844" s="76"/>
      <c r="FW844" s="76"/>
      <c r="FX844" s="76"/>
      <c r="FY844" s="76"/>
      <c r="FZ844" s="76"/>
      <c r="GA844" s="76"/>
      <c r="GB844" s="76"/>
      <c r="GC844" s="76"/>
      <c r="GD844" s="76"/>
      <c r="GE844" s="76"/>
      <c r="GF844" s="76"/>
      <c r="GG844" s="76"/>
      <c r="GH844" s="76"/>
      <c r="GI844" s="76"/>
      <c r="GJ844" s="76"/>
      <c r="GK844" s="76"/>
      <c r="GL844" s="76"/>
      <c r="GM844" s="76"/>
      <c r="GN844" s="76"/>
      <c r="GO844" s="76"/>
      <c r="GP844" s="76"/>
      <c r="GQ844" s="76"/>
      <c r="GR844" s="76"/>
      <c r="GS844" s="76"/>
      <c r="GT844" s="76"/>
      <c r="GU844" s="76"/>
      <c r="GV844" s="76"/>
    </row>
    <row r="845" spans="2:204" s="156" customFormat="1" ht="18.75">
      <c r="B845" s="169">
        <v>838</v>
      </c>
      <c r="C845" s="356">
        <v>44409</v>
      </c>
      <c r="D845" s="354" t="s">
        <v>959</v>
      </c>
      <c r="E845" s="354"/>
      <c r="F845" s="406">
        <v>44433</v>
      </c>
      <c r="G845" s="89" t="s">
        <v>755</v>
      </c>
      <c r="H845" s="198" t="s">
        <v>36</v>
      </c>
      <c r="I845" s="198" t="s">
        <v>38</v>
      </c>
      <c r="J845" s="199" t="s">
        <v>749</v>
      </c>
      <c r="K845" s="199" t="s">
        <v>1277</v>
      </c>
      <c r="L845" s="224">
        <v>11.34</v>
      </c>
      <c r="M845" s="224">
        <v>1.5</v>
      </c>
      <c r="N845" s="236">
        <f t="shared" ref="N845:N849" si="45">L845-M845</f>
        <v>9.84</v>
      </c>
      <c r="O845" s="200">
        <v>44054</v>
      </c>
      <c r="P845" s="201">
        <v>12.633333333333333</v>
      </c>
      <c r="Q845" s="337" t="s">
        <v>1282</v>
      </c>
      <c r="R845" s="198" t="s">
        <v>53</v>
      </c>
      <c r="S845" s="198" t="s">
        <v>112</v>
      </c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76"/>
      <c r="AY845" s="76"/>
      <c r="AZ845" s="76"/>
      <c r="BA845" s="76"/>
      <c r="BB845" s="76"/>
      <c r="BC845" s="76"/>
      <c r="BD845" s="76"/>
      <c r="BE845" s="76"/>
      <c r="BF845" s="76"/>
      <c r="BG845" s="76"/>
      <c r="BH845" s="76"/>
      <c r="BI845" s="76"/>
      <c r="BJ845" s="76"/>
      <c r="BK845" s="76"/>
      <c r="BL845" s="76"/>
      <c r="BM845" s="76"/>
      <c r="BN845" s="76"/>
      <c r="BO845" s="76"/>
      <c r="BP845" s="76"/>
      <c r="BQ845" s="76"/>
      <c r="BR845" s="76"/>
      <c r="BS845" s="76"/>
      <c r="BT845" s="76"/>
      <c r="BU845" s="76"/>
      <c r="BV845" s="76"/>
      <c r="BW845" s="76"/>
      <c r="BX845" s="76"/>
      <c r="BY845" s="76"/>
      <c r="BZ845" s="76"/>
      <c r="CA845" s="76"/>
      <c r="CB845" s="76"/>
      <c r="CC845" s="76"/>
      <c r="CD845" s="76"/>
      <c r="CE845" s="76"/>
      <c r="CF845" s="76"/>
      <c r="CG845" s="76"/>
      <c r="CH845" s="76"/>
      <c r="CI845" s="76"/>
      <c r="CJ845" s="76"/>
      <c r="CK845" s="76"/>
      <c r="CL845" s="76"/>
      <c r="CM845" s="76"/>
      <c r="CN845" s="76"/>
      <c r="CO845" s="76"/>
      <c r="CP845" s="76"/>
      <c r="CQ845" s="76"/>
      <c r="CR845" s="76"/>
      <c r="CS845" s="76"/>
      <c r="CT845" s="76"/>
      <c r="CU845" s="76"/>
      <c r="CV845" s="76"/>
      <c r="CW845" s="76"/>
      <c r="CX845" s="76"/>
      <c r="CY845" s="76"/>
      <c r="CZ845" s="76"/>
      <c r="DA845" s="76"/>
      <c r="DB845" s="76"/>
      <c r="DC845" s="76"/>
      <c r="DD845" s="76"/>
      <c r="DE845" s="76"/>
      <c r="DF845" s="76"/>
      <c r="DG845" s="76"/>
      <c r="DH845" s="76"/>
      <c r="DI845" s="76"/>
      <c r="DJ845" s="76"/>
      <c r="DK845" s="76"/>
      <c r="DL845" s="76"/>
      <c r="DM845" s="76"/>
      <c r="DN845" s="76"/>
      <c r="DO845" s="76"/>
      <c r="DP845" s="76"/>
      <c r="DQ845" s="76"/>
      <c r="DR845" s="76"/>
      <c r="DS845" s="76"/>
      <c r="DT845" s="76"/>
      <c r="DU845" s="76"/>
      <c r="DV845" s="76"/>
      <c r="DW845" s="76"/>
      <c r="DX845" s="76"/>
      <c r="DY845" s="76"/>
      <c r="DZ845" s="76"/>
      <c r="EA845" s="76"/>
      <c r="EB845" s="76"/>
      <c r="EC845" s="76"/>
      <c r="ED845" s="76"/>
      <c r="EE845" s="76"/>
      <c r="EF845" s="76"/>
      <c r="EG845" s="76"/>
      <c r="EH845" s="76"/>
      <c r="EI845" s="76"/>
      <c r="EJ845" s="76"/>
      <c r="EK845" s="76"/>
      <c r="EL845" s="76"/>
      <c r="EM845" s="76"/>
      <c r="EN845" s="76"/>
      <c r="EO845" s="76"/>
      <c r="EP845" s="76"/>
      <c r="EQ845" s="76"/>
      <c r="ER845" s="76"/>
      <c r="ES845" s="76"/>
      <c r="ET845" s="76"/>
      <c r="EU845" s="76"/>
      <c r="EV845" s="76"/>
      <c r="EW845" s="76"/>
      <c r="EX845" s="76"/>
      <c r="EY845" s="76"/>
      <c r="EZ845" s="76"/>
      <c r="FA845" s="76"/>
      <c r="FB845" s="76"/>
      <c r="FC845" s="76"/>
      <c r="FD845" s="76"/>
      <c r="FE845" s="76"/>
      <c r="FF845" s="76"/>
      <c r="FG845" s="76"/>
      <c r="FH845" s="76"/>
      <c r="FI845" s="76"/>
      <c r="FJ845" s="76"/>
      <c r="FK845" s="76"/>
      <c r="FL845" s="76"/>
      <c r="FM845" s="76"/>
      <c r="FN845" s="76"/>
      <c r="FO845" s="76"/>
      <c r="FP845" s="76"/>
      <c r="FQ845" s="76"/>
      <c r="FR845" s="76"/>
      <c r="FS845" s="76"/>
      <c r="FT845" s="76"/>
      <c r="FU845" s="76"/>
      <c r="FV845" s="76"/>
      <c r="FW845" s="76"/>
      <c r="FX845" s="76"/>
      <c r="FY845" s="76"/>
      <c r="FZ845" s="76"/>
      <c r="GA845" s="76"/>
      <c r="GB845" s="76"/>
      <c r="GC845" s="76"/>
      <c r="GD845" s="76"/>
      <c r="GE845" s="76"/>
      <c r="GF845" s="76"/>
      <c r="GG845" s="76"/>
      <c r="GH845" s="76"/>
      <c r="GI845" s="76"/>
      <c r="GJ845" s="76"/>
      <c r="GK845" s="76"/>
      <c r="GL845" s="76"/>
      <c r="GM845" s="76"/>
      <c r="GN845" s="76"/>
      <c r="GO845" s="76"/>
      <c r="GP845" s="76"/>
      <c r="GQ845" s="76"/>
      <c r="GR845" s="76"/>
      <c r="GS845" s="76"/>
      <c r="GT845" s="76"/>
      <c r="GU845" s="76"/>
      <c r="GV845" s="76"/>
    </row>
    <row r="846" spans="2:204" s="156" customFormat="1" ht="18.75">
      <c r="B846" s="169">
        <v>839</v>
      </c>
      <c r="C846" s="356">
        <v>44409</v>
      </c>
      <c r="D846" s="354" t="s">
        <v>959</v>
      </c>
      <c r="E846" s="354"/>
      <c r="F846" s="406">
        <v>44433</v>
      </c>
      <c r="G846" s="192">
        <v>3</v>
      </c>
      <c r="H846" s="198" t="s">
        <v>1550</v>
      </c>
      <c r="I846" s="198" t="s">
        <v>599</v>
      </c>
      <c r="J846" s="199" t="s">
        <v>551</v>
      </c>
      <c r="K846" s="199" t="s">
        <v>555</v>
      </c>
      <c r="L846" s="224">
        <v>2.08</v>
      </c>
      <c r="M846" s="224">
        <v>2.08</v>
      </c>
      <c r="N846" s="236">
        <f t="shared" si="45"/>
        <v>0</v>
      </c>
      <c r="O846" s="200">
        <v>44096</v>
      </c>
      <c r="P846" s="201">
        <v>11.233333333333333</v>
      </c>
      <c r="Q846" s="337" t="s">
        <v>1282</v>
      </c>
      <c r="R846" s="198" t="s">
        <v>20</v>
      </c>
      <c r="S846" s="198" t="s">
        <v>111</v>
      </c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  <c r="AQ846" s="76"/>
      <c r="AR846" s="76"/>
      <c r="AS846" s="76"/>
      <c r="AT846" s="76"/>
      <c r="AU846" s="76"/>
      <c r="AV846" s="76"/>
      <c r="AW846" s="76"/>
      <c r="AX846" s="76"/>
      <c r="AY846" s="76"/>
      <c r="AZ846" s="76"/>
      <c r="BA846" s="76"/>
      <c r="BB846" s="76"/>
      <c r="BC846" s="76"/>
      <c r="BD846" s="76"/>
      <c r="BE846" s="76"/>
      <c r="BF846" s="76"/>
      <c r="BG846" s="76"/>
      <c r="BH846" s="76"/>
      <c r="BI846" s="76"/>
      <c r="BJ846" s="76"/>
      <c r="BK846" s="76"/>
      <c r="BL846" s="76"/>
      <c r="BM846" s="76"/>
      <c r="BN846" s="76"/>
      <c r="BO846" s="76"/>
      <c r="BP846" s="76"/>
      <c r="BQ846" s="76"/>
      <c r="BR846" s="76"/>
      <c r="BS846" s="76"/>
      <c r="BT846" s="76"/>
      <c r="BU846" s="76"/>
      <c r="BV846" s="76"/>
      <c r="BW846" s="76"/>
      <c r="BX846" s="76"/>
      <c r="BY846" s="76"/>
      <c r="BZ846" s="76"/>
      <c r="CA846" s="76"/>
      <c r="CB846" s="76"/>
      <c r="CC846" s="76"/>
      <c r="CD846" s="76"/>
      <c r="CE846" s="76"/>
      <c r="CF846" s="76"/>
      <c r="CG846" s="76"/>
      <c r="CH846" s="76"/>
      <c r="CI846" s="76"/>
      <c r="CJ846" s="76"/>
      <c r="CK846" s="76"/>
      <c r="CL846" s="76"/>
      <c r="CM846" s="76"/>
      <c r="CN846" s="76"/>
      <c r="CO846" s="76"/>
      <c r="CP846" s="76"/>
      <c r="CQ846" s="76"/>
      <c r="CR846" s="76"/>
      <c r="CS846" s="76"/>
      <c r="CT846" s="76"/>
      <c r="CU846" s="76"/>
      <c r="CV846" s="76"/>
      <c r="CW846" s="76"/>
      <c r="CX846" s="76"/>
      <c r="CY846" s="76"/>
      <c r="CZ846" s="76"/>
      <c r="DA846" s="76"/>
      <c r="DB846" s="76"/>
      <c r="DC846" s="76"/>
      <c r="DD846" s="76"/>
      <c r="DE846" s="76"/>
      <c r="DF846" s="76"/>
      <c r="DG846" s="76"/>
      <c r="DH846" s="76"/>
      <c r="DI846" s="76"/>
      <c r="DJ846" s="76"/>
      <c r="DK846" s="76"/>
      <c r="DL846" s="76"/>
      <c r="DM846" s="76"/>
      <c r="DN846" s="76"/>
      <c r="DO846" s="76"/>
      <c r="DP846" s="76"/>
      <c r="DQ846" s="76"/>
      <c r="DR846" s="76"/>
      <c r="DS846" s="76"/>
      <c r="DT846" s="76"/>
      <c r="DU846" s="76"/>
      <c r="DV846" s="76"/>
      <c r="DW846" s="76"/>
      <c r="DX846" s="76"/>
      <c r="DY846" s="76"/>
      <c r="DZ846" s="76"/>
      <c r="EA846" s="76"/>
      <c r="EB846" s="76"/>
      <c r="EC846" s="76"/>
      <c r="ED846" s="76"/>
      <c r="EE846" s="76"/>
      <c r="EF846" s="76"/>
      <c r="EG846" s="76"/>
      <c r="EH846" s="76"/>
      <c r="EI846" s="76"/>
      <c r="EJ846" s="76"/>
      <c r="EK846" s="76"/>
      <c r="EL846" s="76"/>
      <c r="EM846" s="76"/>
      <c r="EN846" s="76"/>
      <c r="EO846" s="76"/>
      <c r="EP846" s="76"/>
      <c r="EQ846" s="76"/>
      <c r="ER846" s="76"/>
      <c r="ES846" s="76"/>
      <c r="ET846" s="76"/>
      <c r="EU846" s="76"/>
      <c r="EV846" s="76"/>
      <c r="EW846" s="76"/>
      <c r="EX846" s="76"/>
      <c r="EY846" s="76"/>
      <c r="EZ846" s="76"/>
      <c r="FA846" s="76"/>
      <c r="FB846" s="76"/>
      <c r="FC846" s="76"/>
      <c r="FD846" s="76"/>
      <c r="FE846" s="76"/>
      <c r="FF846" s="76"/>
      <c r="FG846" s="76"/>
      <c r="FH846" s="76"/>
      <c r="FI846" s="76"/>
      <c r="FJ846" s="76"/>
      <c r="FK846" s="76"/>
      <c r="FL846" s="76"/>
      <c r="FM846" s="76"/>
      <c r="FN846" s="76"/>
      <c r="FO846" s="76"/>
      <c r="FP846" s="76"/>
      <c r="FQ846" s="76"/>
      <c r="FR846" s="76"/>
      <c r="FS846" s="76"/>
      <c r="FT846" s="76"/>
      <c r="FU846" s="76"/>
      <c r="FV846" s="76"/>
      <c r="FW846" s="76"/>
      <c r="FX846" s="76"/>
      <c r="FY846" s="76"/>
      <c r="FZ846" s="76"/>
      <c r="GA846" s="76"/>
      <c r="GB846" s="76"/>
      <c r="GC846" s="76"/>
      <c r="GD846" s="76"/>
      <c r="GE846" s="76"/>
      <c r="GF846" s="76"/>
      <c r="GG846" s="76"/>
      <c r="GH846" s="76"/>
      <c r="GI846" s="76"/>
      <c r="GJ846" s="76"/>
      <c r="GK846" s="76"/>
      <c r="GL846" s="76"/>
      <c r="GM846" s="76"/>
      <c r="GN846" s="76"/>
      <c r="GO846" s="76"/>
      <c r="GP846" s="76"/>
      <c r="GQ846" s="76"/>
      <c r="GR846" s="76"/>
      <c r="GS846" s="76"/>
      <c r="GT846" s="76"/>
      <c r="GU846" s="76"/>
      <c r="GV846" s="76"/>
    </row>
    <row r="847" spans="2:204" s="156" customFormat="1" ht="18.75">
      <c r="B847" s="169">
        <v>840</v>
      </c>
      <c r="C847" s="356">
        <v>44409</v>
      </c>
      <c r="D847" s="354" t="s">
        <v>959</v>
      </c>
      <c r="E847" s="354"/>
      <c r="F847" s="406">
        <v>44433</v>
      </c>
      <c r="G847" s="192">
        <v>3</v>
      </c>
      <c r="H847" s="198" t="s">
        <v>1550</v>
      </c>
      <c r="I847" s="198" t="s">
        <v>599</v>
      </c>
      <c r="J847" s="199" t="s">
        <v>551</v>
      </c>
      <c r="K847" s="199" t="s">
        <v>553</v>
      </c>
      <c r="L847" s="224">
        <v>9.1199999999999992</v>
      </c>
      <c r="M847" s="224">
        <v>8</v>
      </c>
      <c r="N847" s="236">
        <f t="shared" si="45"/>
        <v>1.1199999999999992</v>
      </c>
      <c r="O847" s="200">
        <v>44097</v>
      </c>
      <c r="P847" s="201">
        <v>11.2</v>
      </c>
      <c r="Q847" s="337" t="s">
        <v>1282</v>
      </c>
      <c r="R847" s="198" t="s">
        <v>20</v>
      </c>
      <c r="S847" s="198" t="s">
        <v>111</v>
      </c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  <c r="AF847" s="76"/>
      <c r="AG847" s="76"/>
      <c r="AH847" s="76"/>
      <c r="AI847" s="76"/>
      <c r="AJ847" s="76"/>
      <c r="AK847" s="76"/>
      <c r="AL847" s="76"/>
      <c r="AM847" s="76"/>
      <c r="AN847" s="76"/>
      <c r="AO847" s="76"/>
      <c r="AP847" s="76"/>
      <c r="AQ847" s="76"/>
      <c r="AR847" s="76"/>
      <c r="AS847" s="76"/>
      <c r="AT847" s="76"/>
      <c r="AU847" s="76"/>
      <c r="AV847" s="76"/>
      <c r="AW847" s="76"/>
      <c r="AX847" s="76"/>
      <c r="AY847" s="76"/>
      <c r="AZ847" s="76"/>
      <c r="BA847" s="76"/>
      <c r="BB847" s="76"/>
      <c r="BC847" s="76"/>
      <c r="BD847" s="76"/>
      <c r="BE847" s="76"/>
      <c r="BF847" s="76"/>
      <c r="BG847" s="76"/>
      <c r="BH847" s="76"/>
      <c r="BI847" s="76"/>
      <c r="BJ847" s="76"/>
      <c r="BK847" s="76"/>
      <c r="BL847" s="76"/>
      <c r="BM847" s="76"/>
      <c r="BN847" s="76"/>
      <c r="BO847" s="76"/>
      <c r="BP847" s="76"/>
      <c r="BQ847" s="76"/>
      <c r="BR847" s="76"/>
      <c r="BS847" s="76"/>
      <c r="BT847" s="76"/>
      <c r="BU847" s="76"/>
      <c r="BV847" s="76"/>
      <c r="BW847" s="76"/>
      <c r="BX847" s="76"/>
      <c r="BY847" s="76"/>
      <c r="BZ847" s="76"/>
      <c r="CA847" s="76"/>
      <c r="CB847" s="76"/>
      <c r="CC847" s="76"/>
      <c r="CD847" s="76"/>
      <c r="CE847" s="76"/>
      <c r="CF847" s="76"/>
      <c r="CG847" s="76"/>
      <c r="CH847" s="76"/>
      <c r="CI847" s="76"/>
      <c r="CJ847" s="76"/>
      <c r="CK847" s="76"/>
      <c r="CL847" s="76"/>
      <c r="CM847" s="76"/>
      <c r="CN847" s="76"/>
      <c r="CO847" s="76"/>
      <c r="CP847" s="76"/>
      <c r="CQ847" s="76"/>
      <c r="CR847" s="76"/>
      <c r="CS847" s="76"/>
      <c r="CT847" s="76"/>
      <c r="CU847" s="76"/>
      <c r="CV847" s="76"/>
      <c r="CW847" s="76"/>
      <c r="CX847" s="76"/>
      <c r="CY847" s="76"/>
      <c r="CZ847" s="76"/>
      <c r="DA847" s="76"/>
      <c r="DB847" s="76"/>
      <c r="DC847" s="76"/>
      <c r="DD847" s="76"/>
      <c r="DE847" s="76"/>
      <c r="DF847" s="76"/>
      <c r="DG847" s="76"/>
      <c r="DH847" s="76"/>
      <c r="DI847" s="76"/>
      <c r="DJ847" s="76"/>
      <c r="DK847" s="76"/>
      <c r="DL847" s="76"/>
      <c r="DM847" s="76"/>
      <c r="DN847" s="76"/>
      <c r="DO847" s="76"/>
      <c r="DP847" s="76"/>
      <c r="DQ847" s="76"/>
      <c r="DR847" s="76"/>
      <c r="DS847" s="76"/>
      <c r="DT847" s="76"/>
      <c r="DU847" s="76"/>
      <c r="DV847" s="76"/>
      <c r="DW847" s="76"/>
      <c r="DX847" s="76"/>
      <c r="DY847" s="76"/>
      <c r="DZ847" s="76"/>
      <c r="EA847" s="76"/>
      <c r="EB847" s="76"/>
      <c r="EC847" s="76"/>
      <c r="ED847" s="76"/>
      <c r="EE847" s="76"/>
      <c r="EF847" s="76"/>
      <c r="EG847" s="76"/>
      <c r="EH847" s="76"/>
      <c r="EI847" s="76"/>
      <c r="EJ847" s="76"/>
      <c r="EK847" s="76"/>
      <c r="EL847" s="76"/>
      <c r="EM847" s="76"/>
      <c r="EN847" s="76"/>
      <c r="EO847" s="76"/>
      <c r="EP847" s="76"/>
      <c r="EQ847" s="76"/>
      <c r="ER847" s="76"/>
      <c r="ES847" s="76"/>
      <c r="ET847" s="76"/>
      <c r="EU847" s="76"/>
      <c r="EV847" s="76"/>
      <c r="EW847" s="76"/>
      <c r="EX847" s="76"/>
      <c r="EY847" s="76"/>
      <c r="EZ847" s="76"/>
      <c r="FA847" s="76"/>
      <c r="FB847" s="76"/>
      <c r="FC847" s="76"/>
      <c r="FD847" s="76"/>
      <c r="FE847" s="76"/>
      <c r="FF847" s="76"/>
      <c r="FG847" s="76"/>
      <c r="FH847" s="76"/>
      <c r="FI847" s="76"/>
      <c r="FJ847" s="76"/>
      <c r="FK847" s="76"/>
      <c r="FL847" s="76"/>
      <c r="FM847" s="76"/>
      <c r="FN847" s="76"/>
      <c r="FO847" s="76"/>
      <c r="FP847" s="76"/>
      <c r="FQ847" s="76"/>
      <c r="FR847" s="76"/>
      <c r="FS847" s="76"/>
      <c r="FT847" s="76"/>
      <c r="FU847" s="76"/>
      <c r="FV847" s="76"/>
      <c r="FW847" s="76"/>
      <c r="FX847" s="76"/>
      <c r="FY847" s="76"/>
      <c r="FZ847" s="76"/>
      <c r="GA847" s="76"/>
      <c r="GB847" s="76"/>
      <c r="GC847" s="76"/>
      <c r="GD847" s="76"/>
      <c r="GE847" s="76"/>
      <c r="GF847" s="76"/>
      <c r="GG847" s="76"/>
      <c r="GH847" s="76"/>
      <c r="GI847" s="76"/>
      <c r="GJ847" s="76"/>
      <c r="GK847" s="76"/>
      <c r="GL847" s="76"/>
      <c r="GM847" s="76"/>
      <c r="GN847" s="76"/>
      <c r="GO847" s="76"/>
      <c r="GP847" s="76"/>
      <c r="GQ847" s="76"/>
      <c r="GR847" s="76"/>
      <c r="GS847" s="76"/>
      <c r="GT847" s="76"/>
      <c r="GU847" s="76"/>
      <c r="GV847" s="76"/>
    </row>
    <row r="848" spans="2:204" s="156" customFormat="1" ht="18.75">
      <c r="B848" s="169">
        <v>841</v>
      </c>
      <c r="C848" s="356">
        <v>44409</v>
      </c>
      <c r="D848" s="354" t="s">
        <v>959</v>
      </c>
      <c r="E848" s="354"/>
      <c r="F848" s="406">
        <v>44433</v>
      </c>
      <c r="G848" s="192">
        <v>3</v>
      </c>
      <c r="H848" s="198" t="s">
        <v>1550</v>
      </c>
      <c r="I848" s="198" t="s">
        <v>599</v>
      </c>
      <c r="J848" s="199" t="s">
        <v>551</v>
      </c>
      <c r="K848" s="199" t="s">
        <v>552</v>
      </c>
      <c r="L848" s="224">
        <v>4.83</v>
      </c>
      <c r="M848" s="224">
        <v>3</v>
      </c>
      <c r="N848" s="236">
        <f t="shared" si="45"/>
        <v>1.83</v>
      </c>
      <c r="O848" s="200">
        <v>44098</v>
      </c>
      <c r="P848" s="201">
        <v>11.166666666666666</v>
      </c>
      <c r="Q848" s="337" t="s">
        <v>1282</v>
      </c>
      <c r="R848" s="198" t="s">
        <v>20</v>
      </c>
      <c r="S848" s="198" t="s">
        <v>111</v>
      </c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  <c r="AF848" s="76"/>
      <c r="AG848" s="76"/>
      <c r="AH848" s="76"/>
      <c r="AI848" s="76"/>
      <c r="AJ848" s="76"/>
      <c r="AK848" s="76"/>
      <c r="AL848" s="76"/>
      <c r="AM848" s="76"/>
      <c r="AN848" s="76"/>
      <c r="AO848" s="76"/>
      <c r="AP848" s="76"/>
      <c r="AQ848" s="76"/>
      <c r="AR848" s="76"/>
      <c r="AS848" s="76"/>
      <c r="AT848" s="76"/>
      <c r="AU848" s="76"/>
      <c r="AV848" s="76"/>
      <c r="AW848" s="76"/>
      <c r="AX848" s="76"/>
      <c r="AY848" s="76"/>
      <c r="AZ848" s="76"/>
      <c r="BA848" s="76"/>
      <c r="BB848" s="76"/>
      <c r="BC848" s="76"/>
      <c r="BD848" s="76"/>
      <c r="BE848" s="76"/>
      <c r="BF848" s="76"/>
      <c r="BG848" s="76"/>
      <c r="BH848" s="76"/>
      <c r="BI848" s="76"/>
      <c r="BJ848" s="76"/>
      <c r="BK848" s="76"/>
      <c r="BL848" s="76"/>
      <c r="BM848" s="76"/>
      <c r="BN848" s="76"/>
      <c r="BO848" s="76"/>
      <c r="BP848" s="76"/>
      <c r="BQ848" s="76"/>
      <c r="BR848" s="76"/>
      <c r="BS848" s="76"/>
      <c r="BT848" s="76"/>
      <c r="BU848" s="76"/>
      <c r="BV848" s="76"/>
      <c r="BW848" s="76"/>
      <c r="BX848" s="76"/>
      <c r="BY848" s="76"/>
      <c r="BZ848" s="76"/>
      <c r="CA848" s="76"/>
      <c r="CB848" s="76"/>
      <c r="CC848" s="76"/>
      <c r="CD848" s="76"/>
      <c r="CE848" s="76"/>
      <c r="CF848" s="76"/>
      <c r="CG848" s="76"/>
      <c r="CH848" s="76"/>
      <c r="CI848" s="76"/>
      <c r="CJ848" s="76"/>
      <c r="CK848" s="76"/>
      <c r="CL848" s="76"/>
      <c r="CM848" s="76"/>
      <c r="CN848" s="76"/>
      <c r="CO848" s="76"/>
      <c r="CP848" s="76"/>
      <c r="CQ848" s="76"/>
      <c r="CR848" s="76"/>
      <c r="CS848" s="76"/>
      <c r="CT848" s="76"/>
      <c r="CU848" s="76"/>
      <c r="CV848" s="76"/>
      <c r="CW848" s="76"/>
      <c r="CX848" s="76"/>
      <c r="CY848" s="76"/>
      <c r="CZ848" s="76"/>
      <c r="DA848" s="76"/>
      <c r="DB848" s="76"/>
      <c r="DC848" s="76"/>
      <c r="DD848" s="76"/>
      <c r="DE848" s="76"/>
      <c r="DF848" s="76"/>
      <c r="DG848" s="76"/>
      <c r="DH848" s="76"/>
      <c r="DI848" s="76"/>
      <c r="DJ848" s="76"/>
      <c r="DK848" s="76"/>
      <c r="DL848" s="76"/>
      <c r="DM848" s="76"/>
      <c r="DN848" s="76"/>
      <c r="DO848" s="76"/>
      <c r="DP848" s="76"/>
      <c r="DQ848" s="76"/>
      <c r="DR848" s="76"/>
      <c r="DS848" s="76"/>
      <c r="DT848" s="76"/>
      <c r="DU848" s="76"/>
      <c r="DV848" s="76"/>
      <c r="DW848" s="76"/>
      <c r="DX848" s="76"/>
      <c r="DY848" s="76"/>
      <c r="DZ848" s="76"/>
      <c r="EA848" s="76"/>
      <c r="EB848" s="76"/>
      <c r="EC848" s="76"/>
      <c r="ED848" s="76"/>
      <c r="EE848" s="76"/>
      <c r="EF848" s="76"/>
      <c r="EG848" s="76"/>
      <c r="EH848" s="76"/>
      <c r="EI848" s="76"/>
      <c r="EJ848" s="76"/>
      <c r="EK848" s="76"/>
      <c r="EL848" s="76"/>
      <c r="EM848" s="76"/>
      <c r="EN848" s="76"/>
      <c r="EO848" s="76"/>
      <c r="EP848" s="76"/>
      <c r="EQ848" s="76"/>
      <c r="ER848" s="76"/>
      <c r="ES848" s="76"/>
      <c r="ET848" s="76"/>
      <c r="EU848" s="76"/>
      <c r="EV848" s="76"/>
      <c r="EW848" s="76"/>
      <c r="EX848" s="76"/>
      <c r="EY848" s="76"/>
      <c r="EZ848" s="76"/>
      <c r="FA848" s="76"/>
      <c r="FB848" s="76"/>
      <c r="FC848" s="76"/>
      <c r="FD848" s="76"/>
      <c r="FE848" s="76"/>
      <c r="FF848" s="76"/>
      <c r="FG848" s="76"/>
      <c r="FH848" s="76"/>
      <c r="FI848" s="76"/>
      <c r="FJ848" s="76"/>
      <c r="FK848" s="76"/>
      <c r="FL848" s="76"/>
      <c r="FM848" s="76"/>
      <c r="FN848" s="76"/>
      <c r="FO848" s="76"/>
      <c r="FP848" s="76"/>
      <c r="FQ848" s="76"/>
      <c r="FR848" s="76"/>
      <c r="FS848" s="76"/>
      <c r="FT848" s="76"/>
      <c r="FU848" s="76"/>
      <c r="FV848" s="76"/>
      <c r="FW848" s="76"/>
      <c r="FX848" s="76"/>
      <c r="FY848" s="76"/>
      <c r="FZ848" s="76"/>
      <c r="GA848" s="76"/>
      <c r="GB848" s="76"/>
      <c r="GC848" s="76"/>
      <c r="GD848" s="76"/>
      <c r="GE848" s="76"/>
      <c r="GF848" s="76"/>
      <c r="GG848" s="76"/>
      <c r="GH848" s="76"/>
      <c r="GI848" s="76"/>
      <c r="GJ848" s="76"/>
      <c r="GK848" s="76"/>
      <c r="GL848" s="76"/>
      <c r="GM848" s="76"/>
      <c r="GN848" s="76"/>
      <c r="GO848" s="76"/>
      <c r="GP848" s="76"/>
      <c r="GQ848" s="76"/>
      <c r="GR848" s="76"/>
      <c r="GS848" s="76"/>
      <c r="GT848" s="76"/>
      <c r="GU848" s="76"/>
      <c r="GV848" s="76"/>
    </row>
    <row r="849" spans="2:204" s="156" customFormat="1" ht="18.75">
      <c r="B849" s="169">
        <v>842</v>
      </c>
      <c r="C849" s="356">
        <v>44409</v>
      </c>
      <c r="D849" s="354" t="s">
        <v>959</v>
      </c>
      <c r="E849" s="354"/>
      <c r="F849" s="406">
        <v>44433</v>
      </c>
      <c r="G849" s="192">
        <v>3</v>
      </c>
      <c r="H849" s="198" t="s">
        <v>1550</v>
      </c>
      <c r="I849" s="198" t="s">
        <v>599</v>
      </c>
      <c r="J849" s="199" t="s">
        <v>551</v>
      </c>
      <c r="K849" s="199" t="s">
        <v>1551</v>
      </c>
      <c r="L849" s="224">
        <v>0.57999999999999996</v>
      </c>
      <c r="M849" s="224">
        <v>0.57999999999999996</v>
      </c>
      <c r="N849" s="236">
        <f t="shared" si="45"/>
        <v>0</v>
      </c>
      <c r="O849" s="200">
        <v>44091</v>
      </c>
      <c r="P849" s="201">
        <v>11.4</v>
      </c>
      <c r="Q849" s="337" t="s">
        <v>1282</v>
      </c>
      <c r="R849" s="198" t="s">
        <v>20</v>
      </c>
      <c r="S849" s="198" t="s">
        <v>111</v>
      </c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  <c r="AF849" s="76"/>
      <c r="AG849" s="76"/>
      <c r="AH849" s="76"/>
      <c r="AI849" s="76"/>
      <c r="AJ849" s="76"/>
      <c r="AK849" s="76"/>
      <c r="AL849" s="76"/>
      <c r="AM849" s="76"/>
      <c r="AN849" s="76"/>
      <c r="AO849" s="76"/>
      <c r="AP849" s="76"/>
      <c r="AQ849" s="76"/>
      <c r="AR849" s="76"/>
      <c r="AS849" s="76"/>
      <c r="AT849" s="76"/>
      <c r="AU849" s="76"/>
      <c r="AV849" s="76"/>
      <c r="AW849" s="76"/>
      <c r="AX849" s="76"/>
      <c r="AY849" s="76"/>
      <c r="AZ849" s="76"/>
      <c r="BA849" s="76"/>
      <c r="BB849" s="76"/>
      <c r="BC849" s="76"/>
      <c r="BD849" s="76"/>
      <c r="BE849" s="76"/>
      <c r="BF849" s="76"/>
      <c r="BG849" s="76"/>
      <c r="BH849" s="76"/>
      <c r="BI849" s="76"/>
      <c r="BJ849" s="76"/>
      <c r="BK849" s="76"/>
      <c r="BL849" s="76"/>
      <c r="BM849" s="76"/>
      <c r="BN849" s="76"/>
      <c r="BO849" s="76"/>
      <c r="BP849" s="76"/>
      <c r="BQ849" s="76"/>
      <c r="BR849" s="76"/>
      <c r="BS849" s="76"/>
      <c r="BT849" s="76"/>
      <c r="BU849" s="76"/>
      <c r="BV849" s="76"/>
      <c r="BW849" s="76"/>
      <c r="BX849" s="76"/>
      <c r="BY849" s="76"/>
      <c r="BZ849" s="76"/>
      <c r="CA849" s="76"/>
      <c r="CB849" s="76"/>
      <c r="CC849" s="76"/>
      <c r="CD849" s="76"/>
      <c r="CE849" s="76"/>
      <c r="CF849" s="76"/>
      <c r="CG849" s="76"/>
      <c r="CH849" s="76"/>
      <c r="CI849" s="76"/>
      <c r="CJ849" s="76"/>
      <c r="CK849" s="76"/>
      <c r="CL849" s="76"/>
      <c r="CM849" s="76"/>
      <c r="CN849" s="76"/>
      <c r="CO849" s="76"/>
      <c r="CP849" s="76"/>
      <c r="CQ849" s="76"/>
      <c r="CR849" s="76"/>
      <c r="CS849" s="76"/>
      <c r="CT849" s="76"/>
      <c r="CU849" s="76"/>
      <c r="CV849" s="76"/>
      <c r="CW849" s="76"/>
      <c r="CX849" s="76"/>
      <c r="CY849" s="76"/>
      <c r="CZ849" s="76"/>
      <c r="DA849" s="76"/>
      <c r="DB849" s="76"/>
      <c r="DC849" s="76"/>
      <c r="DD849" s="76"/>
      <c r="DE849" s="76"/>
      <c r="DF849" s="76"/>
      <c r="DG849" s="76"/>
      <c r="DH849" s="76"/>
      <c r="DI849" s="76"/>
      <c r="DJ849" s="76"/>
      <c r="DK849" s="76"/>
      <c r="DL849" s="76"/>
      <c r="DM849" s="76"/>
      <c r="DN849" s="76"/>
      <c r="DO849" s="76"/>
      <c r="DP849" s="76"/>
      <c r="DQ849" s="76"/>
      <c r="DR849" s="76"/>
      <c r="DS849" s="76"/>
      <c r="DT849" s="76"/>
      <c r="DU849" s="76"/>
      <c r="DV849" s="76"/>
      <c r="DW849" s="76"/>
      <c r="DX849" s="76"/>
      <c r="DY849" s="76"/>
      <c r="DZ849" s="76"/>
      <c r="EA849" s="76"/>
      <c r="EB849" s="76"/>
      <c r="EC849" s="76"/>
      <c r="ED849" s="76"/>
      <c r="EE849" s="76"/>
      <c r="EF849" s="76"/>
      <c r="EG849" s="76"/>
      <c r="EH849" s="76"/>
      <c r="EI849" s="76"/>
      <c r="EJ849" s="76"/>
      <c r="EK849" s="76"/>
      <c r="EL849" s="76"/>
      <c r="EM849" s="76"/>
      <c r="EN849" s="76"/>
      <c r="EO849" s="76"/>
      <c r="EP849" s="76"/>
      <c r="EQ849" s="76"/>
      <c r="ER849" s="76"/>
      <c r="ES849" s="76"/>
      <c r="ET849" s="76"/>
      <c r="EU849" s="76"/>
      <c r="EV849" s="76"/>
      <c r="EW849" s="76"/>
      <c r="EX849" s="76"/>
      <c r="EY849" s="76"/>
      <c r="EZ849" s="76"/>
      <c r="FA849" s="76"/>
      <c r="FB849" s="76"/>
      <c r="FC849" s="76"/>
      <c r="FD849" s="76"/>
      <c r="FE849" s="76"/>
      <c r="FF849" s="76"/>
      <c r="FG849" s="76"/>
      <c r="FH849" s="76"/>
      <c r="FI849" s="76"/>
      <c r="FJ849" s="76"/>
      <c r="FK849" s="76"/>
      <c r="FL849" s="76"/>
      <c r="FM849" s="76"/>
      <c r="FN849" s="76"/>
      <c r="FO849" s="76"/>
      <c r="FP849" s="76"/>
      <c r="FQ849" s="76"/>
      <c r="FR849" s="76"/>
      <c r="FS849" s="76"/>
      <c r="FT849" s="76"/>
      <c r="FU849" s="76"/>
      <c r="FV849" s="76"/>
      <c r="FW849" s="76"/>
      <c r="FX849" s="76"/>
      <c r="FY849" s="76"/>
      <c r="FZ849" s="76"/>
      <c r="GA849" s="76"/>
      <c r="GB849" s="76"/>
      <c r="GC849" s="76"/>
      <c r="GD849" s="76"/>
      <c r="GE849" s="76"/>
      <c r="GF849" s="76"/>
      <c r="GG849" s="76"/>
      <c r="GH849" s="76"/>
      <c r="GI849" s="76"/>
      <c r="GJ849" s="76"/>
      <c r="GK849" s="76"/>
      <c r="GL849" s="76"/>
      <c r="GM849" s="76"/>
      <c r="GN849" s="76"/>
      <c r="GO849" s="76"/>
      <c r="GP849" s="76"/>
      <c r="GQ849" s="76"/>
      <c r="GR849" s="76"/>
      <c r="GS849" s="76"/>
      <c r="GT849" s="76"/>
      <c r="GU849" s="76"/>
      <c r="GV849" s="76"/>
    </row>
    <row r="850" spans="2:204" s="156" customFormat="1" ht="18.75">
      <c r="B850" s="169">
        <v>843</v>
      </c>
      <c r="C850" s="356">
        <v>44409</v>
      </c>
      <c r="D850" s="354" t="s">
        <v>958</v>
      </c>
      <c r="E850" s="354"/>
      <c r="F850" s="406">
        <v>44434</v>
      </c>
      <c r="G850" s="199">
        <v>2</v>
      </c>
      <c r="H850" s="383" t="s">
        <v>2294</v>
      </c>
      <c r="I850" s="383" t="s">
        <v>2295</v>
      </c>
      <c r="J850" s="199" t="s">
        <v>1552</v>
      </c>
      <c r="K850" s="199" t="s">
        <v>1553</v>
      </c>
      <c r="L850" s="224">
        <v>2.38</v>
      </c>
      <c r="M850" s="224">
        <v>2.38</v>
      </c>
      <c r="N850" s="224">
        <f>L850-M850</f>
        <v>0</v>
      </c>
      <c r="O850" s="200">
        <v>44039</v>
      </c>
      <c r="P850" s="201">
        <v>13.2</v>
      </c>
      <c r="Q850" s="337" t="s">
        <v>1282</v>
      </c>
      <c r="R850" s="198" t="s">
        <v>20</v>
      </c>
      <c r="S850" s="198" t="s">
        <v>112</v>
      </c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  <c r="AF850" s="76"/>
      <c r="AG850" s="76"/>
      <c r="AH850" s="76"/>
      <c r="AI850" s="76"/>
      <c r="AJ850" s="76"/>
      <c r="AK850" s="76"/>
      <c r="AL850" s="76"/>
      <c r="AM850" s="76"/>
      <c r="AN850" s="76"/>
      <c r="AO850" s="76"/>
      <c r="AP850" s="76"/>
      <c r="AQ850" s="76"/>
      <c r="AR850" s="76"/>
      <c r="AS850" s="76"/>
      <c r="AT850" s="76"/>
      <c r="AU850" s="76"/>
      <c r="AV850" s="76"/>
      <c r="AW850" s="76"/>
      <c r="AX850" s="76"/>
      <c r="AY850" s="76"/>
      <c r="AZ850" s="76"/>
      <c r="BA850" s="76"/>
      <c r="BB850" s="76"/>
      <c r="BC850" s="76"/>
      <c r="BD850" s="76"/>
      <c r="BE850" s="76"/>
      <c r="BF850" s="76"/>
      <c r="BG850" s="76"/>
      <c r="BH850" s="76"/>
      <c r="BI850" s="76"/>
      <c r="BJ850" s="76"/>
      <c r="BK850" s="76"/>
      <c r="BL850" s="76"/>
      <c r="BM850" s="76"/>
      <c r="BN850" s="76"/>
      <c r="BO850" s="76"/>
      <c r="BP850" s="76"/>
      <c r="BQ850" s="76"/>
      <c r="BR850" s="76"/>
      <c r="BS850" s="76"/>
      <c r="BT850" s="76"/>
      <c r="BU850" s="76"/>
      <c r="BV850" s="76"/>
      <c r="BW850" s="76"/>
      <c r="BX850" s="76"/>
      <c r="BY850" s="76"/>
      <c r="BZ850" s="76"/>
      <c r="CA850" s="76"/>
      <c r="CB850" s="76"/>
      <c r="CC850" s="76"/>
      <c r="CD850" s="76"/>
      <c r="CE850" s="76"/>
      <c r="CF850" s="76"/>
      <c r="CG850" s="76"/>
      <c r="CH850" s="76"/>
      <c r="CI850" s="76"/>
      <c r="CJ850" s="76"/>
      <c r="CK850" s="76"/>
      <c r="CL850" s="76"/>
      <c r="CM850" s="76"/>
      <c r="CN850" s="76"/>
      <c r="CO850" s="76"/>
      <c r="CP850" s="76"/>
      <c r="CQ850" s="76"/>
      <c r="CR850" s="76"/>
      <c r="CS850" s="76"/>
      <c r="CT850" s="76"/>
      <c r="CU850" s="76"/>
      <c r="CV850" s="76"/>
      <c r="CW850" s="76"/>
      <c r="CX850" s="76"/>
      <c r="CY850" s="76"/>
      <c r="CZ850" s="76"/>
      <c r="DA850" s="76"/>
      <c r="DB850" s="76"/>
      <c r="DC850" s="76"/>
      <c r="DD850" s="76"/>
      <c r="DE850" s="76"/>
      <c r="DF850" s="76"/>
      <c r="DG850" s="76"/>
      <c r="DH850" s="76"/>
      <c r="DI850" s="76"/>
      <c r="DJ850" s="76"/>
      <c r="DK850" s="76"/>
      <c r="DL850" s="76"/>
      <c r="DM850" s="76"/>
      <c r="DN850" s="76"/>
      <c r="DO850" s="76"/>
      <c r="DP850" s="76"/>
      <c r="DQ850" s="76"/>
      <c r="DR850" s="76"/>
      <c r="DS850" s="76"/>
      <c r="DT850" s="76"/>
      <c r="DU850" s="76"/>
      <c r="DV850" s="76"/>
      <c r="DW850" s="76"/>
      <c r="DX850" s="76"/>
      <c r="DY850" s="76"/>
      <c r="DZ850" s="76"/>
      <c r="EA850" s="76"/>
      <c r="EB850" s="76"/>
      <c r="EC850" s="76"/>
      <c r="ED850" s="76"/>
      <c r="EE850" s="76"/>
      <c r="EF850" s="76"/>
      <c r="EG850" s="76"/>
      <c r="EH850" s="76"/>
      <c r="EI850" s="76"/>
      <c r="EJ850" s="76"/>
      <c r="EK850" s="76"/>
      <c r="EL850" s="76"/>
      <c r="EM850" s="76"/>
      <c r="EN850" s="76"/>
      <c r="EO850" s="76"/>
      <c r="EP850" s="76"/>
      <c r="EQ850" s="76"/>
      <c r="ER850" s="76"/>
      <c r="ES850" s="76"/>
      <c r="ET850" s="76"/>
      <c r="EU850" s="76"/>
      <c r="EV850" s="76"/>
      <c r="EW850" s="76"/>
      <c r="EX850" s="76"/>
      <c r="EY850" s="76"/>
      <c r="EZ850" s="76"/>
      <c r="FA850" s="76"/>
      <c r="FB850" s="76"/>
      <c r="FC850" s="76"/>
      <c r="FD850" s="76"/>
      <c r="FE850" s="76"/>
      <c r="FF850" s="76"/>
      <c r="FG850" s="76"/>
      <c r="FH850" s="76"/>
      <c r="FI850" s="76"/>
      <c r="FJ850" s="76"/>
      <c r="FK850" s="76"/>
      <c r="FL850" s="76"/>
      <c r="FM850" s="76"/>
      <c r="FN850" s="76"/>
      <c r="FO850" s="76"/>
      <c r="FP850" s="76"/>
      <c r="FQ850" s="76"/>
      <c r="FR850" s="76"/>
      <c r="FS850" s="76"/>
      <c r="FT850" s="76"/>
      <c r="FU850" s="76"/>
      <c r="FV850" s="76"/>
      <c r="FW850" s="76"/>
      <c r="FX850" s="76"/>
      <c r="FY850" s="76"/>
      <c r="FZ850" s="76"/>
      <c r="GA850" s="76"/>
      <c r="GB850" s="76"/>
      <c r="GC850" s="76"/>
      <c r="GD850" s="76"/>
      <c r="GE850" s="76"/>
      <c r="GF850" s="76"/>
      <c r="GG850" s="76"/>
      <c r="GH850" s="76"/>
      <c r="GI850" s="76"/>
      <c r="GJ850" s="76"/>
      <c r="GK850" s="76"/>
      <c r="GL850" s="76"/>
      <c r="GM850" s="76"/>
      <c r="GN850" s="76"/>
      <c r="GO850" s="76"/>
      <c r="GP850" s="76"/>
      <c r="GQ850" s="76"/>
      <c r="GR850" s="76"/>
      <c r="GS850" s="76"/>
      <c r="GT850" s="76"/>
      <c r="GU850" s="76"/>
      <c r="GV850" s="76"/>
    </row>
    <row r="851" spans="2:204" s="156" customFormat="1" ht="18.75">
      <c r="B851" s="169">
        <v>844</v>
      </c>
      <c r="C851" s="356">
        <v>44409</v>
      </c>
      <c r="D851" s="354" t="s">
        <v>958</v>
      </c>
      <c r="E851" s="354"/>
      <c r="F851" s="406">
        <v>44434</v>
      </c>
      <c r="G851" s="199">
        <v>2</v>
      </c>
      <c r="H851" s="383" t="s">
        <v>2296</v>
      </c>
      <c r="I851" s="383" t="s">
        <v>2295</v>
      </c>
      <c r="J851" s="199" t="s">
        <v>546</v>
      </c>
      <c r="K851" s="199" t="s">
        <v>1554</v>
      </c>
      <c r="L851" s="224">
        <v>0.39</v>
      </c>
      <c r="M851" s="224">
        <v>0.39</v>
      </c>
      <c r="N851" s="224">
        <f t="shared" ref="N851:N870" si="46">L851-M851</f>
        <v>0</v>
      </c>
      <c r="O851" s="200">
        <v>44134</v>
      </c>
      <c r="P851" s="201">
        <v>10.033333333333333</v>
      </c>
      <c r="Q851" s="337" t="s">
        <v>1282</v>
      </c>
      <c r="R851" s="198" t="s">
        <v>20</v>
      </c>
      <c r="S851" s="198" t="s">
        <v>56</v>
      </c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  <c r="AF851" s="76"/>
      <c r="AG851" s="76"/>
      <c r="AH851" s="76"/>
      <c r="AI851" s="76"/>
      <c r="AJ851" s="76"/>
      <c r="AK851" s="76"/>
      <c r="AL851" s="76"/>
      <c r="AM851" s="76"/>
      <c r="AN851" s="76"/>
      <c r="AO851" s="76"/>
      <c r="AP851" s="76"/>
      <c r="AQ851" s="76"/>
      <c r="AR851" s="76"/>
      <c r="AS851" s="76"/>
      <c r="AT851" s="76"/>
      <c r="AU851" s="76"/>
      <c r="AV851" s="76"/>
      <c r="AW851" s="76"/>
      <c r="AX851" s="76"/>
      <c r="AY851" s="76"/>
      <c r="AZ851" s="76"/>
      <c r="BA851" s="76"/>
      <c r="BB851" s="76"/>
      <c r="BC851" s="76"/>
      <c r="BD851" s="76"/>
      <c r="BE851" s="76"/>
      <c r="BF851" s="76"/>
      <c r="BG851" s="76"/>
      <c r="BH851" s="76"/>
      <c r="BI851" s="76"/>
      <c r="BJ851" s="76"/>
      <c r="BK851" s="76"/>
      <c r="BL851" s="76"/>
      <c r="BM851" s="76"/>
      <c r="BN851" s="76"/>
      <c r="BO851" s="76"/>
      <c r="BP851" s="76"/>
      <c r="BQ851" s="76"/>
      <c r="BR851" s="76"/>
      <c r="BS851" s="76"/>
      <c r="BT851" s="76"/>
      <c r="BU851" s="76"/>
      <c r="BV851" s="76"/>
      <c r="BW851" s="76"/>
      <c r="BX851" s="76"/>
      <c r="BY851" s="76"/>
      <c r="BZ851" s="76"/>
      <c r="CA851" s="76"/>
      <c r="CB851" s="76"/>
      <c r="CC851" s="76"/>
      <c r="CD851" s="76"/>
      <c r="CE851" s="76"/>
      <c r="CF851" s="76"/>
      <c r="CG851" s="76"/>
      <c r="CH851" s="76"/>
      <c r="CI851" s="76"/>
      <c r="CJ851" s="76"/>
      <c r="CK851" s="76"/>
      <c r="CL851" s="76"/>
      <c r="CM851" s="76"/>
      <c r="CN851" s="76"/>
      <c r="CO851" s="76"/>
      <c r="CP851" s="76"/>
      <c r="CQ851" s="76"/>
      <c r="CR851" s="76"/>
      <c r="CS851" s="76"/>
      <c r="CT851" s="76"/>
      <c r="CU851" s="76"/>
      <c r="CV851" s="76"/>
      <c r="CW851" s="76"/>
      <c r="CX851" s="76"/>
      <c r="CY851" s="76"/>
      <c r="CZ851" s="76"/>
      <c r="DA851" s="76"/>
      <c r="DB851" s="76"/>
      <c r="DC851" s="76"/>
      <c r="DD851" s="76"/>
      <c r="DE851" s="76"/>
      <c r="DF851" s="76"/>
      <c r="DG851" s="76"/>
      <c r="DH851" s="76"/>
      <c r="DI851" s="76"/>
      <c r="DJ851" s="76"/>
      <c r="DK851" s="76"/>
      <c r="DL851" s="76"/>
      <c r="DM851" s="76"/>
      <c r="DN851" s="76"/>
      <c r="DO851" s="76"/>
      <c r="DP851" s="76"/>
      <c r="DQ851" s="76"/>
      <c r="DR851" s="76"/>
      <c r="DS851" s="76"/>
      <c r="DT851" s="76"/>
      <c r="DU851" s="76"/>
      <c r="DV851" s="76"/>
      <c r="DW851" s="76"/>
      <c r="DX851" s="76"/>
      <c r="DY851" s="76"/>
      <c r="DZ851" s="76"/>
      <c r="EA851" s="76"/>
      <c r="EB851" s="76"/>
      <c r="EC851" s="76"/>
      <c r="ED851" s="76"/>
      <c r="EE851" s="76"/>
      <c r="EF851" s="76"/>
      <c r="EG851" s="76"/>
      <c r="EH851" s="76"/>
      <c r="EI851" s="76"/>
      <c r="EJ851" s="76"/>
      <c r="EK851" s="76"/>
      <c r="EL851" s="76"/>
      <c r="EM851" s="76"/>
      <c r="EN851" s="76"/>
      <c r="EO851" s="76"/>
      <c r="EP851" s="76"/>
      <c r="EQ851" s="76"/>
      <c r="ER851" s="76"/>
      <c r="ES851" s="76"/>
      <c r="ET851" s="76"/>
      <c r="EU851" s="76"/>
      <c r="EV851" s="76"/>
      <c r="EW851" s="76"/>
      <c r="EX851" s="76"/>
      <c r="EY851" s="76"/>
      <c r="EZ851" s="76"/>
      <c r="FA851" s="76"/>
      <c r="FB851" s="76"/>
      <c r="FC851" s="76"/>
      <c r="FD851" s="76"/>
      <c r="FE851" s="76"/>
      <c r="FF851" s="76"/>
      <c r="FG851" s="76"/>
      <c r="FH851" s="76"/>
      <c r="FI851" s="76"/>
      <c r="FJ851" s="76"/>
      <c r="FK851" s="76"/>
      <c r="FL851" s="76"/>
      <c r="FM851" s="76"/>
      <c r="FN851" s="76"/>
      <c r="FO851" s="76"/>
      <c r="FP851" s="76"/>
      <c r="FQ851" s="76"/>
      <c r="FR851" s="76"/>
      <c r="FS851" s="76"/>
      <c r="FT851" s="76"/>
      <c r="FU851" s="76"/>
      <c r="FV851" s="76"/>
      <c r="FW851" s="76"/>
      <c r="FX851" s="76"/>
      <c r="FY851" s="76"/>
      <c r="FZ851" s="76"/>
      <c r="GA851" s="76"/>
      <c r="GB851" s="76"/>
      <c r="GC851" s="76"/>
      <c r="GD851" s="76"/>
      <c r="GE851" s="76"/>
      <c r="GF851" s="76"/>
      <c r="GG851" s="76"/>
      <c r="GH851" s="76"/>
      <c r="GI851" s="76"/>
      <c r="GJ851" s="76"/>
      <c r="GK851" s="76"/>
      <c r="GL851" s="76"/>
      <c r="GM851" s="76"/>
      <c r="GN851" s="76"/>
      <c r="GO851" s="76"/>
      <c r="GP851" s="76"/>
      <c r="GQ851" s="76"/>
      <c r="GR851" s="76"/>
      <c r="GS851" s="76"/>
      <c r="GT851" s="76"/>
      <c r="GU851" s="76"/>
      <c r="GV851" s="76"/>
    </row>
    <row r="852" spans="2:204" s="156" customFormat="1" ht="18.75">
      <c r="B852" s="169">
        <v>845</v>
      </c>
      <c r="C852" s="356">
        <v>44409</v>
      </c>
      <c r="D852" s="354" t="s">
        <v>958</v>
      </c>
      <c r="E852" s="354"/>
      <c r="F852" s="406">
        <v>44434</v>
      </c>
      <c r="G852" s="199">
        <v>2</v>
      </c>
      <c r="H852" s="383" t="s">
        <v>2295</v>
      </c>
      <c r="I852" s="383" t="s">
        <v>2288</v>
      </c>
      <c r="J852" s="199" t="s">
        <v>203</v>
      </c>
      <c r="K852" s="199" t="s">
        <v>250</v>
      </c>
      <c r="L852" s="224">
        <v>2.5499999999999998</v>
      </c>
      <c r="M852" s="224">
        <v>2.5499999999999998</v>
      </c>
      <c r="N852" s="224">
        <f t="shared" si="46"/>
        <v>0</v>
      </c>
      <c r="O852" s="200">
        <v>44072</v>
      </c>
      <c r="P852" s="201">
        <v>12.1</v>
      </c>
      <c r="Q852" s="337" t="s">
        <v>1282</v>
      </c>
      <c r="R852" s="198" t="s">
        <v>52</v>
      </c>
      <c r="S852" s="198" t="s">
        <v>130</v>
      </c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  <c r="AF852" s="76"/>
      <c r="AG852" s="76"/>
      <c r="AH852" s="76"/>
      <c r="AI852" s="76"/>
      <c r="AJ852" s="76"/>
      <c r="AK852" s="76"/>
      <c r="AL852" s="76"/>
      <c r="AM852" s="76"/>
      <c r="AN852" s="76"/>
      <c r="AO852" s="76"/>
      <c r="AP852" s="76"/>
      <c r="AQ852" s="76"/>
      <c r="AR852" s="76"/>
      <c r="AS852" s="76"/>
      <c r="AT852" s="76"/>
      <c r="AU852" s="76"/>
      <c r="AV852" s="76"/>
      <c r="AW852" s="76"/>
      <c r="AX852" s="76"/>
      <c r="AY852" s="76"/>
      <c r="AZ852" s="76"/>
      <c r="BA852" s="76"/>
      <c r="BB852" s="76"/>
      <c r="BC852" s="76"/>
      <c r="BD852" s="76"/>
      <c r="BE852" s="76"/>
      <c r="BF852" s="76"/>
      <c r="BG852" s="76"/>
      <c r="BH852" s="76"/>
      <c r="BI852" s="76"/>
      <c r="BJ852" s="76"/>
      <c r="BK852" s="76"/>
      <c r="BL852" s="76"/>
      <c r="BM852" s="76"/>
      <c r="BN852" s="76"/>
      <c r="BO852" s="76"/>
      <c r="BP852" s="76"/>
      <c r="BQ852" s="76"/>
      <c r="BR852" s="76"/>
      <c r="BS852" s="76"/>
      <c r="BT852" s="76"/>
      <c r="BU852" s="76"/>
      <c r="BV852" s="76"/>
      <c r="BW852" s="76"/>
      <c r="BX852" s="76"/>
      <c r="BY852" s="76"/>
      <c r="BZ852" s="76"/>
      <c r="CA852" s="76"/>
      <c r="CB852" s="76"/>
      <c r="CC852" s="76"/>
      <c r="CD852" s="76"/>
      <c r="CE852" s="76"/>
      <c r="CF852" s="76"/>
      <c r="CG852" s="76"/>
      <c r="CH852" s="76"/>
      <c r="CI852" s="76"/>
      <c r="CJ852" s="76"/>
      <c r="CK852" s="76"/>
      <c r="CL852" s="76"/>
      <c r="CM852" s="76"/>
      <c r="CN852" s="76"/>
      <c r="CO852" s="76"/>
      <c r="CP852" s="76"/>
      <c r="CQ852" s="76"/>
      <c r="CR852" s="76"/>
      <c r="CS852" s="76"/>
      <c r="CT852" s="76"/>
      <c r="CU852" s="76"/>
      <c r="CV852" s="76"/>
      <c r="CW852" s="76"/>
      <c r="CX852" s="76"/>
      <c r="CY852" s="76"/>
      <c r="CZ852" s="76"/>
      <c r="DA852" s="76"/>
      <c r="DB852" s="76"/>
      <c r="DC852" s="76"/>
      <c r="DD852" s="76"/>
      <c r="DE852" s="76"/>
      <c r="DF852" s="76"/>
      <c r="DG852" s="76"/>
      <c r="DH852" s="76"/>
      <c r="DI852" s="76"/>
      <c r="DJ852" s="76"/>
      <c r="DK852" s="76"/>
      <c r="DL852" s="76"/>
      <c r="DM852" s="76"/>
      <c r="DN852" s="76"/>
      <c r="DO852" s="76"/>
      <c r="DP852" s="76"/>
      <c r="DQ852" s="76"/>
      <c r="DR852" s="76"/>
      <c r="DS852" s="76"/>
      <c r="DT852" s="76"/>
      <c r="DU852" s="76"/>
      <c r="DV852" s="76"/>
      <c r="DW852" s="76"/>
      <c r="DX852" s="76"/>
      <c r="DY852" s="76"/>
      <c r="DZ852" s="76"/>
      <c r="EA852" s="76"/>
      <c r="EB852" s="76"/>
      <c r="EC852" s="76"/>
      <c r="ED852" s="76"/>
      <c r="EE852" s="76"/>
      <c r="EF852" s="76"/>
      <c r="EG852" s="76"/>
      <c r="EH852" s="76"/>
      <c r="EI852" s="76"/>
      <c r="EJ852" s="76"/>
      <c r="EK852" s="76"/>
      <c r="EL852" s="76"/>
      <c r="EM852" s="76"/>
      <c r="EN852" s="76"/>
      <c r="EO852" s="76"/>
      <c r="EP852" s="76"/>
      <c r="EQ852" s="76"/>
      <c r="ER852" s="76"/>
      <c r="ES852" s="76"/>
      <c r="ET852" s="76"/>
      <c r="EU852" s="76"/>
      <c r="EV852" s="76"/>
      <c r="EW852" s="76"/>
      <c r="EX852" s="76"/>
      <c r="EY852" s="76"/>
      <c r="EZ852" s="76"/>
      <c r="FA852" s="76"/>
      <c r="FB852" s="76"/>
      <c r="FC852" s="76"/>
      <c r="FD852" s="76"/>
      <c r="FE852" s="76"/>
      <c r="FF852" s="76"/>
      <c r="FG852" s="76"/>
      <c r="FH852" s="76"/>
      <c r="FI852" s="76"/>
      <c r="FJ852" s="76"/>
      <c r="FK852" s="76"/>
      <c r="FL852" s="76"/>
      <c r="FM852" s="76"/>
      <c r="FN852" s="76"/>
      <c r="FO852" s="76"/>
      <c r="FP852" s="76"/>
      <c r="FQ852" s="76"/>
      <c r="FR852" s="76"/>
      <c r="FS852" s="76"/>
      <c r="FT852" s="76"/>
      <c r="FU852" s="76"/>
      <c r="FV852" s="76"/>
      <c r="FW852" s="76"/>
      <c r="FX852" s="76"/>
      <c r="FY852" s="76"/>
      <c r="FZ852" s="76"/>
      <c r="GA852" s="76"/>
      <c r="GB852" s="76"/>
      <c r="GC852" s="76"/>
      <c r="GD852" s="76"/>
      <c r="GE852" s="76"/>
      <c r="GF852" s="76"/>
      <c r="GG852" s="76"/>
      <c r="GH852" s="76"/>
      <c r="GI852" s="76"/>
      <c r="GJ852" s="76"/>
      <c r="GK852" s="76"/>
      <c r="GL852" s="76"/>
      <c r="GM852" s="76"/>
      <c r="GN852" s="76"/>
      <c r="GO852" s="76"/>
      <c r="GP852" s="76"/>
      <c r="GQ852" s="76"/>
      <c r="GR852" s="76"/>
      <c r="GS852" s="76"/>
      <c r="GT852" s="76"/>
      <c r="GU852" s="76"/>
      <c r="GV852" s="76"/>
    </row>
    <row r="853" spans="2:204" s="156" customFormat="1" ht="18.75">
      <c r="B853" s="169">
        <v>846</v>
      </c>
      <c r="C853" s="356">
        <v>44409</v>
      </c>
      <c r="D853" s="354" t="s">
        <v>958</v>
      </c>
      <c r="E853" s="354"/>
      <c r="F853" s="406">
        <v>44434</v>
      </c>
      <c r="G853" s="199">
        <v>2</v>
      </c>
      <c r="H853" s="383" t="s">
        <v>191</v>
      </c>
      <c r="I853" s="383" t="s">
        <v>2283</v>
      </c>
      <c r="J853" s="199" t="s">
        <v>203</v>
      </c>
      <c r="K853" s="199" t="s">
        <v>1555</v>
      </c>
      <c r="L853" s="224">
        <v>5.46</v>
      </c>
      <c r="M853" s="224">
        <v>5.46</v>
      </c>
      <c r="N853" s="224">
        <f t="shared" si="46"/>
        <v>0</v>
      </c>
      <c r="O853" s="200">
        <v>44072</v>
      </c>
      <c r="P853" s="201">
        <v>12.1</v>
      </c>
      <c r="Q853" s="337" t="s">
        <v>1282</v>
      </c>
      <c r="R853" s="198" t="s">
        <v>52</v>
      </c>
      <c r="S853" s="198" t="s">
        <v>130</v>
      </c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  <c r="AF853" s="76"/>
      <c r="AG853" s="76"/>
      <c r="AH853" s="76"/>
      <c r="AI853" s="76"/>
      <c r="AJ853" s="76"/>
      <c r="AK853" s="76"/>
      <c r="AL853" s="76"/>
      <c r="AM853" s="76"/>
      <c r="AN853" s="76"/>
      <c r="AO853" s="76"/>
      <c r="AP853" s="76"/>
      <c r="AQ853" s="76"/>
      <c r="AR853" s="76"/>
      <c r="AS853" s="76"/>
      <c r="AT853" s="76"/>
      <c r="AU853" s="76"/>
      <c r="AV853" s="76"/>
      <c r="AW853" s="76"/>
      <c r="AX853" s="76"/>
      <c r="AY853" s="76"/>
      <c r="AZ853" s="76"/>
      <c r="BA853" s="76"/>
      <c r="BB853" s="76"/>
      <c r="BC853" s="76"/>
      <c r="BD853" s="76"/>
      <c r="BE853" s="76"/>
      <c r="BF853" s="76"/>
      <c r="BG853" s="76"/>
      <c r="BH853" s="76"/>
      <c r="BI853" s="76"/>
      <c r="BJ853" s="76"/>
      <c r="BK853" s="76"/>
      <c r="BL853" s="76"/>
      <c r="BM853" s="76"/>
      <c r="BN853" s="76"/>
      <c r="BO853" s="76"/>
      <c r="BP853" s="76"/>
      <c r="BQ853" s="76"/>
      <c r="BR853" s="76"/>
      <c r="BS853" s="76"/>
      <c r="BT853" s="76"/>
      <c r="BU853" s="76"/>
      <c r="BV853" s="76"/>
      <c r="BW853" s="76"/>
      <c r="BX853" s="76"/>
      <c r="BY853" s="76"/>
      <c r="BZ853" s="76"/>
      <c r="CA853" s="76"/>
      <c r="CB853" s="76"/>
      <c r="CC853" s="76"/>
      <c r="CD853" s="76"/>
      <c r="CE853" s="76"/>
      <c r="CF853" s="76"/>
      <c r="CG853" s="76"/>
      <c r="CH853" s="76"/>
      <c r="CI853" s="76"/>
      <c r="CJ853" s="76"/>
      <c r="CK853" s="76"/>
      <c r="CL853" s="76"/>
      <c r="CM853" s="76"/>
      <c r="CN853" s="76"/>
      <c r="CO853" s="76"/>
      <c r="CP853" s="76"/>
      <c r="CQ853" s="76"/>
      <c r="CR853" s="76"/>
      <c r="CS853" s="76"/>
      <c r="CT853" s="76"/>
      <c r="CU853" s="76"/>
      <c r="CV853" s="76"/>
      <c r="CW853" s="76"/>
      <c r="CX853" s="76"/>
      <c r="CY853" s="76"/>
      <c r="CZ853" s="76"/>
      <c r="DA853" s="76"/>
      <c r="DB853" s="76"/>
      <c r="DC853" s="76"/>
      <c r="DD853" s="76"/>
      <c r="DE853" s="76"/>
      <c r="DF853" s="76"/>
      <c r="DG853" s="76"/>
      <c r="DH853" s="76"/>
      <c r="DI853" s="76"/>
      <c r="DJ853" s="76"/>
      <c r="DK853" s="76"/>
      <c r="DL853" s="76"/>
      <c r="DM853" s="76"/>
      <c r="DN853" s="76"/>
      <c r="DO853" s="76"/>
      <c r="DP853" s="76"/>
      <c r="DQ853" s="76"/>
      <c r="DR853" s="76"/>
      <c r="DS853" s="76"/>
      <c r="DT853" s="76"/>
      <c r="DU853" s="76"/>
      <c r="DV853" s="76"/>
      <c r="DW853" s="76"/>
      <c r="DX853" s="76"/>
      <c r="DY853" s="76"/>
      <c r="DZ853" s="76"/>
      <c r="EA853" s="76"/>
      <c r="EB853" s="76"/>
      <c r="EC853" s="76"/>
      <c r="ED853" s="76"/>
      <c r="EE853" s="76"/>
      <c r="EF853" s="76"/>
      <c r="EG853" s="76"/>
      <c r="EH853" s="76"/>
      <c r="EI853" s="76"/>
      <c r="EJ853" s="76"/>
      <c r="EK853" s="76"/>
      <c r="EL853" s="76"/>
      <c r="EM853" s="76"/>
      <c r="EN853" s="76"/>
      <c r="EO853" s="76"/>
      <c r="EP853" s="76"/>
      <c r="EQ853" s="76"/>
      <c r="ER853" s="76"/>
      <c r="ES853" s="76"/>
      <c r="ET853" s="76"/>
      <c r="EU853" s="76"/>
      <c r="EV853" s="76"/>
      <c r="EW853" s="76"/>
      <c r="EX853" s="76"/>
      <c r="EY853" s="76"/>
      <c r="EZ853" s="76"/>
      <c r="FA853" s="76"/>
      <c r="FB853" s="76"/>
      <c r="FC853" s="76"/>
      <c r="FD853" s="76"/>
      <c r="FE853" s="76"/>
      <c r="FF853" s="76"/>
      <c r="FG853" s="76"/>
      <c r="FH853" s="76"/>
      <c r="FI853" s="76"/>
      <c r="FJ853" s="76"/>
      <c r="FK853" s="76"/>
      <c r="FL853" s="76"/>
      <c r="FM853" s="76"/>
      <c r="FN853" s="76"/>
      <c r="FO853" s="76"/>
      <c r="FP853" s="76"/>
      <c r="FQ853" s="76"/>
      <c r="FR853" s="76"/>
      <c r="FS853" s="76"/>
      <c r="FT853" s="76"/>
      <c r="FU853" s="76"/>
      <c r="FV853" s="76"/>
      <c r="FW853" s="76"/>
      <c r="FX853" s="76"/>
      <c r="FY853" s="76"/>
      <c r="FZ853" s="76"/>
      <c r="GA853" s="76"/>
      <c r="GB853" s="76"/>
      <c r="GC853" s="76"/>
      <c r="GD853" s="76"/>
      <c r="GE853" s="76"/>
      <c r="GF853" s="76"/>
      <c r="GG853" s="76"/>
      <c r="GH853" s="76"/>
      <c r="GI853" s="76"/>
      <c r="GJ853" s="76"/>
      <c r="GK853" s="76"/>
      <c r="GL853" s="76"/>
      <c r="GM853" s="76"/>
      <c r="GN853" s="76"/>
      <c r="GO853" s="76"/>
      <c r="GP853" s="76"/>
      <c r="GQ853" s="76"/>
      <c r="GR853" s="76"/>
      <c r="GS853" s="76"/>
      <c r="GT853" s="76"/>
      <c r="GU853" s="76"/>
      <c r="GV853" s="76"/>
    </row>
    <row r="854" spans="2:204" s="156" customFormat="1" ht="18.75">
      <c r="B854" s="169">
        <v>847</v>
      </c>
      <c r="C854" s="356">
        <v>44409</v>
      </c>
      <c r="D854" s="354" t="s">
        <v>958</v>
      </c>
      <c r="E854" s="354"/>
      <c r="F854" s="406">
        <v>44434</v>
      </c>
      <c r="G854" s="199">
        <v>2</v>
      </c>
      <c r="H854" s="383" t="s">
        <v>191</v>
      </c>
      <c r="I854" s="383" t="s">
        <v>169</v>
      </c>
      <c r="J854" s="199" t="s">
        <v>203</v>
      </c>
      <c r="K854" s="199" t="s">
        <v>1556</v>
      </c>
      <c r="L854" s="224">
        <v>9.66</v>
      </c>
      <c r="M854" s="224">
        <v>9.66</v>
      </c>
      <c r="N854" s="224">
        <f t="shared" si="46"/>
        <v>0</v>
      </c>
      <c r="O854" s="200">
        <v>44069</v>
      </c>
      <c r="P854" s="201">
        <v>12.2</v>
      </c>
      <c r="Q854" s="337" t="s">
        <v>1282</v>
      </c>
      <c r="R854" s="198" t="s">
        <v>52</v>
      </c>
      <c r="S854" s="198" t="s">
        <v>130</v>
      </c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  <c r="AF854" s="76"/>
      <c r="AG854" s="76"/>
      <c r="AH854" s="76"/>
      <c r="AI854" s="76"/>
      <c r="AJ854" s="76"/>
      <c r="AK854" s="76"/>
      <c r="AL854" s="76"/>
      <c r="AM854" s="76"/>
      <c r="AN854" s="76"/>
      <c r="AO854" s="76"/>
      <c r="AP854" s="76"/>
      <c r="AQ854" s="76"/>
      <c r="AR854" s="76"/>
      <c r="AS854" s="76"/>
      <c r="AT854" s="76"/>
      <c r="AU854" s="76"/>
      <c r="AV854" s="76"/>
      <c r="AW854" s="76"/>
      <c r="AX854" s="76"/>
      <c r="AY854" s="76"/>
      <c r="AZ854" s="76"/>
      <c r="BA854" s="76"/>
      <c r="BB854" s="76"/>
      <c r="BC854" s="76"/>
      <c r="BD854" s="76"/>
      <c r="BE854" s="76"/>
      <c r="BF854" s="76"/>
      <c r="BG854" s="76"/>
      <c r="BH854" s="76"/>
      <c r="BI854" s="76"/>
      <c r="BJ854" s="76"/>
      <c r="BK854" s="76"/>
      <c r="BL854" s="76"/>
      <c r="BM854" s="76"/>
      <c r="BN854" s="76"/>
      <c r="BO854" s="76"/>
      <c r="BP854" s="76"/>
      <c r="BQ854" s="76"/>
      <c r="BR854" s="76"/>
      <c r="BS854" s="76"/>
      <c r="BT854" s="76"/>
      <c r="BU854" s="76"/>
      <c r="BV854" s="76"/>
      <c r="BW854" s="76"/>
      <c r="BX854" s="76"/>
      <c r="BY854" s="76"/>
      <c r="BZ854" s="76"/>
      <c r="CA854" s="76"/>
      <c r="CB854" s="76"/>
      <c r="CC854" s="76"/>
      <c r="CD854" s="76"/>
      <c r="CE854" s="76"/>
      <c r="CF854" s="76"/>
      <c r="CG854" s="76"/>
      <c r="CH854" s="76"/>
      <c r="CI854" s="76"/>
      <c r="CJ854" s="76"/>
      <c r="CK854" s="76"/>
      <c r="CL854" s="76"/>
      <c r="CM854" s="76"/>
      <c r="CN854" s="76"/>
      <c r="CO854" s="76"/>
      <c r="CP854" s="76"/>
      <c r="CQ854" s="76"/>
      <c r="CR854" s="76"/>
      <c r="CS854" s="76"/>
      <c r="CT854" s="76"/>
      <c r="CU854" s="76"/>
      <c r="CV854" s="76"/>
      <c r="CW854" s="76"/>
      <c r="CX854" s="76"/>
      <c r="CY854" s="76"/>
      <c r="CZ854" s="76"/>
      <c r="DA854" s="76"/>
      <c r="DB854" s="76"/>
      <c r="DC854" s="76"/>
      <c r="DD854" s="76"/>
      <c r="DE854" s="76"/>
      <c r="DF854" s="76"/>
      <c r="DG854" s="76"/>
      <c r="DH854" s="76"/>
      <c r="DI854" s="76"/>
      <c r="DJ854" s="76"/>
      <c r="DK854" s="76"/>
      <c r="DL854" s="76"/>
      <c r="DM854" s="76"/>
      <c r="DN854" s="76"/>
      <c r="DO854" s="76"/>
      <c r="DP854" s="76"/>
      <c r="DQ854" s="76"/>
      <c r="DR854" s="76"/>
      <c r="DS854" s="76"/>
      <c r="DT854" s="76"/>
      <c r="DU854" s="76"/>
      <c r="DV854" s="76"/>
      <c r="DW854" s="76"/>
      <c r="DX854" s="76"/>
      <c r="DY854" s="76"/>
      <c r="DZ854" s="76"/>
      <c r="EA854" s="76"/>
      <c r="EB854" s="76"/>
      <c r="EC854" s="76"/>
      <c r="ED854" s="76"/>
      <c r="EE854" s="76"/>
      <c r="EF854" s="76"/>
      <c r="EG854" s="76"/>
      <c r="EH854" s="76"/>
      <c r="EI854" s="76"/>
      <c r="EJ854" s="76"/>
      <c r="EK854" s="76"/>
      <c r="EL854" s="76"/>
      <c r="EM854" s="76"/>
      <c r="EN854" s="76"/>
      <c r="EO854" s="76"/>
      <c r="EP854" s="76"/>
      <c r="EQ854" s="76"/>
      <c r="ER854" s="76"/>
      <c r="ES854" s="76"/>
      <c r="ET854" s="76"/>
      <c r="EU854" s="76"/>
      <c r="EV854" s="76"/>
      <c r="EW854" s="76"/>
      <c r="EX854" s="76"/>
      <c r="EY854" s="76"/>
      <c r="EZ854" s="76"/>
      <c r="FA854" s="76"/>
      <c r="FB854" s="76"/>
      <c r="FC854" s="76"/>
      <c r="FD854" s="76"/>
      <c r="FE854" s="76"/>
      <c r="FF854" s="76"/>
      <c r="FG854" s="76"/>
      <c r="FH854" s="76"/>
      <c r="FI854" s="76"/>
      <c r="FJ854" s="76"/>
      <c r="FK854" s="76"/>
      <c r="FL854" s="76"/>
      <c r="FM854" s="76"/>
      <c r="FN854" s="76"/>
      <c r="FO854" s="76"/>
      <c r="FP854" s="76"/>
      <c r="FQ854" s="76"/>
      <c r="FR854" s="76"/>
      <c r="FS854" s="76"/>
      <c r="FT854" s="76"/>
      <c r="FU854" s="76"/>
      <c r="FV854" s="76"/>
      <c r="FW854" s="76"/>
      <c r="FX854" s="76"/>
      <c r="FY854" s="76"/>
      <c r="FZ854" s="76"/>
      <c r="GA854" s="76"/>
      <c r="GB854" s="76"/>
      <c r="GC854" s="76"/>
      <c r="GD854" s="76"/>
      <c r="GE854" s="76"/>
      <c r="GF854" s="76"/>
      <c r="GG854" s="76"/>
      <c r="GH854" s="76"/>
      <c r="GI854" s="76"/>
      <c r="GJ854" s="76"/>
      <c r="GK854" s="76"/>
      <c r="GL854" s="76"/>
      <c r="GM854" s="76"/>
      <c r="GN854" s="76"/>
      <c r="GO854" s="76"/>
      <c r="GP854" s="76"/>
      <c r="GQ854" s="76"/>
      <c r="GR854" s="76"/>
      <c r="GS854" s="76"/>
      <c r="GT854" s="76"/>
      <c r="GU854" s="76"/>
      <c r="GV854" s="76"/>
    </row>
    <row r="855" spans="2:204" s="156" customFormat="1" ht="18.75">
      <c r="B855" s="169">
        <v>848</v>
      </c>
      <c r="C855" s="356">
        <v>44409</v>
      </c>
      <c r="D855" s="354" t="s">
        <v>958</v>
      </c>
      <c r="E855" s="354"/>
      <c r="F855" s="406">
        <v>44434</v>
      </c>
      <c r="G855" s="199">
        <v>2</v>
      </c>
      <c r="H855" s="383" t="s">
        <v>191</v>
      </c>
      <c r="I855" s="383" t="s">
        <v>169</v>
      </c>
      <c r="J855" s="199" t="s">
        <v>203</v>
      </c>
      <c r="K855" s="199" t="s">
        <v>1557</v>
      </c>
      <c r="L855" s="224">
        <v>6.69</v>
      </c>
      <c r="M855" s="224">
        <v>6.69</v>
      </c>
      <c r="N855" s="224">
        <f t="shared" si="46"/>
        <v>0</v>
      </c>
      <c r="O855" s="200">
        <v>44068</v>
      </c>
      <c r="P855" s="201">
        <v>12.233333333333333</v>
      </c>
      <c r="Q855" s="337" t="s">
        <v>1282</v>
      </c>
      <c r="R855" s="198" t="s">
        <v>52</v>
      </c>
      <c r="S855" s="198" t="s">
        <v>130</v>
      </c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  <c r="AF855" s="76"/>
      <c r="AG855" s="76"/>
      <c r="AH855" s="76"/>
      <c r="AI855" s="76"/>
      <c r="AJ855" s="76"/>
      <c r="AK855" s="76"/>
      <c r="AL855" s="76"/>
      <c r="AM855" s="76"/>
      <c r="AN855" s="76"/>
      <c r="AO855" s="76"/>
      <c r="AP855" s="76"/>
      <c r="AQ855" s="76"/>
      <c r="AR855" s="76"/>
      <c r="AS855" s="76"/>
      <c r="AT855" s="76"/>
      <c r="AU855" s="76"/>
      <c r="AV855" s="76"/>
      <c r="AW855" s="76"/>
      <c r="AX855" s="76"/>
      <c r="AY855" s="76"/>
      <c r="AZ855" s="76"/>
      <c r="BA855" s="76"/>
      <c r="BB855" s="76"/>
      <c r="BC855" s="76"/>
      <c r="BD855" s="76"/>
      <c r="BE855" s="76"/>
      <c r="BF855" s="76"/>
      <c r="BG855" s="76"/>
      <c r="BH855" s="76"/>
      <c r="BI855" s="76"/>
      <c r="BJ855" s="76"/>
      <c r="BK855" s="76"/>
      <c r="BL855" s="76"/>
      <c r="BM855" s="76"/>
      <c r="BN855" s="76"/>
      <c r="BO855" s="76"/>
      <c r="BP855" s="76"/>
      <c r="BQ855" s="76"/>
      <c r="BR855" s="76"/>
      <c r="BS855" s="76"/>
      <c r="BT855" s="76"/>
      <c r="BU855" s="76"/>
      <c r="BV855" s="76"/>
      <c r="BW855" s="76"/>
      <c r="BX855" s="76"/>
      <c r="BY855" s="76"/>
      <c r="BZ855" s="76"/>
      <c r="CA855" s="76"/>
      <c r="CB855" s="76"/>
      <c r="CC855" s="76"/>
      <c r="CD855" s="76"/>
      <c r="CE855" s="76"/>
      <c r="CF855" s="76"/>
      <c r="CG855" s="76"/>
      <c r="CH855" s="76"/>
      <c r="CI855" s="76"/>
      <c r="CJ855" s="76"/>
      <c r="CK855" s="76"/>
      <c r="CL855" s="76"/>
      <c r="CM855" s="76"/>
      <c r="CN855" s="76"/>
      <c r="CO855" s="76"/>
      <c r="CP855" s="76"/>
      <c r="CQ855" s="76"/>
      <c r="CR855" s="76"/>
      <c r="CS855" s="76"/>
      <c r="CT855" s="76"/>
      <c r="CU855" s="76"/>
      <c r="CV855" s="76"/>
      <c r="CW855" s="76"/>
      <c r="CX855" s="76"/>
      <c r="CY855" s="76"/>
      <c r="CZ855" s="76"/>
      <c r="DA855" s="76"/>
      <c r="DB855" s="76"/>
      <c r="DC855" s="76"/>
      <c r="DD855" s="76"/>
      <c r="DE855" s="76"/>
      <c r="DF855" s="76"/>
      <c r="DG855" s="76"/>
      <c r="DH855" s="76"/>
      <c r="DI855" s="76"/>
      <c r="DJ855" s="76"/>
      <c r="DK855" s="76"/>
      <c r="DL855" s="76"/>
      <c r="DM855" s="76"/>
      <c r="DN855" s="76"/>
      <c r="DO855" s="76"/>
      <c r="DP855" s="76"/>
      <c r="DQ855" s="76"/>
      <c r="DR855" s="76"/>
      <c r="DS855" s="76"/>
      <c r="DT855" s="76"/>
      <c r="DU855" s="76"/>
      <c r="DV855" s="76"/>
      <c r="DW855" s="76"/>
      <c r="DX855" s="76"/>
      <c r="DY855" s="76"/>
      <c r="DZ855" s="76"/>
      <c r="EA855" s="76"/>
      <c r="EB855" s="76"/>
      <c r="EC855" s="76"/>
      <c r="ED855" s="76"/>
      <c r="EE855" s="76"/>
      <c r="EF855" s="76"/>
      <c r="EG855" s="76"/>
      <c r="EH855" s="76"/>
      <c r="EI855" s="76"/>
      <c r="EJ855" s="76"/>
      <c r="EK855" s="76"/>
      <c r="EL855" s="76"/>
      <c r="EM855" s="76"/>
      <c r="EN855" s="76"/>
      <c r="EO855" s="76"/>
      <c r="EP855" s="76"/>
      <c r="EQ855" s="76"/>
      <c r="ER855" s="76"/>
      <c r="ES855" s="76"/>
      <c r="ET855" s="76"/>
      <c r="EU855" s="76"/>
      <c r="EV855" s="76"/>
      <c r="EW855" s="76"/>
      <c r="EX855" s="76"/>
      <c r="EY855" s="76"/>
      <c r="EZ855" s="76"/>
      <c r="FA855" s="76"/>
      <c r="FB855" s="76"/>
      <c r="FC855" s="76"/>
      <c r="FD855" s="76"/>
      <c r="FE855" s="76"/>
      <c r="FF855" s="76"/>
      <c r="FG855" s="76"/>
      <c r="FH855" s="76"/>
      <c r="FI855" s="76"/>
      <c r="FJ855" s="76"/>
      <c r="FK855" s="76"/>
      <c r="FL855" s="76"/>
      <c r="FM855" s="76"/>
      <c r="FN855" s="76"/>
      <c r="FO855" s="76"/>
      <c r="FP855" s="76"/>
      <c r="FQ855" s="76"/>
      <c r="FR855" s="76"/>
      <c r="FS855" s="76"/>
      <c r="FT855" s="76"/>
      <c r="FU855" s="76"/>
      <c r="FV855" s="76"/>
      <c r="FW855" s="76"/>
      <c r="FX855" s="76"/>
      <c r="FY855" s="76"/>
      <c r="FZ855" s="76"/>
      <c r="GA855" s="76"/>
      <c r="GB855" s="76"/>
      <c r="GC855" s="76"/>
      <c r="GD855" s="76"/>
      <c r="GE855" s="76"/>
      <c r="GF855" s="76"/>
      <c r="GG855" s="76"/>
      <c r="GH855" s="76"/>
      <c r="GI855" s="76"/>
      <c r="GJ855" s="76"/>
      <c r="GK855" s="76"/>
      <c r="GL855" s="76"/>
      <c r="GM855" s="76"/>
      <c r="GN855" s="76"/>
      <c r="GO855" s="76"/>
      <c r="GP855" s="76"/>
      <c r="GQ855" s="76"/>
      <c r="GR855" s="76"/>
      <c r="GS855" s="76"/>
      <c r="GT855" s="76"/>
      <c r="GU855" s="76"/>
      <c r="GV855" s="76"/>
    </row>
    <row r="856" spans="2:204" s="156" customFormat="1" ht="18.75">
      <c r="B856" s="169">
        <v>849</v>
      </c>
      <c r="C856" s="356">
        <v>44409</v>
      </c>
      <c r="D856" s="354" t="s">
        <v>958</v>
      </c>
      <c r="E856" s="354"/>
      <c r="F856" s="406">
        <v>44434</v>
      </c>
      <c r="G856" s="199">
        <v>2</v>
      </c>
      <c r="H856" s="383" t="s">
        <v>191</v>
      </c>
      <c r="I856" s="383" t="s">
        <v>169</v>
      </c>
      <c r="J856" s="199" t="s">
        <v>203</v>
      </c>
      <c r="K856" s="199" t="s">
        <v>1558</v>
      </c>
      <c r="L856" s="224">
        <v>5.57</v>
      </c>
      <c r="M856" s="224">
        <v>5.57</v>
      </c>
      <c r="N856" s="224">
        <f t="shared" si="46"/>
        <v>0</v>
      </c>
      <c r="O856" s="200">
        <v>44108</v>
      </c>
      <c r="P856" s="201">
        <v>10.9</v>
      </c>
      <c r="Q856" s="337" t="s">
        <v>1282</v>
      </c>
      <c r="R856" s="198" t="s">
        <v>52</v>
      </c>
      <c r="S856" s="198" t="s">
        <v>130</v>
      </c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  <c r="AF856" s="76"/>
      <c r="AG856" s="76"/>
      <c r="AH856" s="76"/>
      <c r="AI856" s="76"/>
      <c r="AJ856" s="76"/>
      <c r="AK856" s="76"/>
      <c r="AL856" s="76"/>
      <c r="AM856" s="76"/>
      <c r="AN856" s="76"/>
      <c r="AO856" s="76"/>
      <c r="AP856" s="76"/>
      <c r="AQ856" s="76"/>
      <c r="AR856" s="76"/>
      <c r="AS856" s="76"/>
      <c r="AT856" s="76"/>
      <c r="AU856" s="76"/>
      <c r="AV856" s="76"/>
      <c r="AW856" s="76"/>
      <c r="AX856" s="76"/>
      <c r="AY856" s="76"/>
      <c r="AZ856" s="76"/>
      <c r="BA856" s="76"/>
      <c r="BB856" s="76"/>
      <c r="BC856" s="76"/>
      <c r="BD856" s="76"/>
      <c r="BE856" s="76"/>
      <c r="BF856" s="76"/>
      <c r="BG856" s="76"/>
      <c r="BH856" s="76"/>
      <c r="BI856" s="76"/>
      <c r="BJ856" s="76"/>
      <c r="BK856" s="76"/>
      <c r="BL856" s="76"/>
      <c r="BM856" s="76"/>
      <c r="BN856" s="76"/>
      <c r="BO856" s="76"/>
      <c r="BP856" s="76"/>
      <c r="BQ856" s="76"/>
      <c r="BR856" s="76"/>
      <c r="BS856" s="76"/>
      <c r="BT856" s="76"/>
      <c r="BU856" s="76"/>
      <c r="BV856" s="76"/>
      <c r="BW856" s="76"/>
      <c r="BX856" s="76"/>
      <c r="BY856" s="76"/>
      <c r="BZ856" s="76"/>
      <c r="CA856" s="76"/>
      <c r="CB856" s="76"/>
      <c r="CC856" s="76"/>
      <c r="CD856" s="76"/>
      <c r="CE856" s="76"/>
      <c r="CF856" s="76"/>
      <c r="CG856" s="76"/>
      <c r="CH856" s="76"/>
      <c r="CI856" s="76"/>
      <c r="CJ856" s="76"/>
      <c r="CK856" s="76"/>
      <c r="CL856" s="76"/>
      <c r="CM856" s="76"/>
      <c r="CN856" s="76"/>
      <c r="CO856" s="76"/>
      <c r="CP856" s="76"/>
      <c r="CQ856" s="76"/>
      <c r="CR856" s="76"/>
      <c r="CS856" s="76"/>
      <c r="CT856" s="76"/>
      <c r="CU856" s="76"/>
      <c r="CV856" s="76"/>
      <c r="CW856" s="76"/>
      <c r="CX856" s="76"/>
      <c r="CY856" s="76"/>
      <c r="CZ856" s="76"/>
      <c r="DA856" s="76"/>
      <c r="DB856" s="76"/>
      <c r="DC856" s="76"/>
      <c r="DD856" s="76"/>
      <c r="DE856" s="76"/>
      <c r="DF856" s="76"/>
      <c r="DG856" s="76"/>
      <c r="DH856" s="76"/>
      <c r="DI856" s="76"/>
      <c r="DJ856" s="76"/>
      <c r="DK856" s="76"/>
      <c r="DL856" s="76"/>
      <c r="DM856" s="76"/>
      <c r="DN856" s="76"/>
      <c r="DO856" s="76"/>
      <c r="DP856" s="76"/>
      <c r="DQ856" s="76"/>
      <c r="DR856" s="76"/>
      <c r="DS856" s="76"/>
      <c r="DT856" s="76"/>
      <c r="DU856" s="76"/>
      <c r="DV856" s="76"/>
      <c r="DW856" s="76"/>
      <c r="DX856" s="76"/>
      <c r="DY856" s="76"/>
      <c r="DZ856" s="76"/>
      <c r="EA856" s="76"/>
      <c r="EB856" s="76"/>
      <c r="EC856" s="76"/>
      <c r="ED856" s="76"/>
      <c r="EE856" s="76"/>
      <c r="EF856" s="76"/>
      <c r="EG856" s="76"/>
      <c r="EH856" s="76"/>
      <c r="EI856" s="76"/>
      <c r="EJ856" s="76"/>
      <c r="EK856" s="76"/>
      <c r="EL856" s="76"/>
      <c r="EM856" s="76"/>
      <c r="EN856" s="76"/>
      <c r="EO856" s="76"/>
      <c r="EP856" s="76"/>
      <c r="EQ856" s="76"/>
      <c r="ER856" s="76"/>
      <c r="ES856" s="76"/>
      <c r="ET856" s="76"/>
      <c r="EU856" s="76"/>
      <c r="EV856" s="76"/>
      <c r="EW856" s="76"/>
      <c r="EX856" s="76"/>
      <c r="EY856" s="76"/>
      <c r="EZ856" s="76"/>
      <c r="FA856" s="76"/>
      <c r="FB856" s="76"/>
      <c r="FC856" s="76"/>
      <c r="FD856" s="76"/>
      <c r="FE856" s="76"/>
      <c r="FF856" s="76"/>
      <c r="FG856" s="76"/>
      <c r="FH856" s="76"/>
      <c r="FI856" s="76"/>
      <c r="FJ856" s="76"/>
      <c r="FK856" s="76"/>
      <c r="FL856" s="76"/>
      <c r="FM856" s="76"/>
      <c r="FN856" s="76"/>
      <c r="FO856" s="76"/>
      <c r="FP856" s="76"/>
      <c r="FQ856" s="76"/>
      <c r="FR856" s="76"/>
      <c r="FS856" s="76"/>
      <c r="FT856" s="76"/>
      <c r="FU856" s="76"/>
      <c r="FV856" s="76"/>
      <c r="FW856" s="76"/>
      <c r="FX856" s="76"/>
      <c r="FY856" s="76"/>
      <c r="FZ856" s="76"/>
      <c r="GA856" s="76"/>
      <c r="GB856" s="76"/>
      <c r="GC856" s="76"/>
      <c r="GD856" s="76"/>
      <c r="GE856" s="76"/>
      <c r="GF856" s="76"/>
      <c r="GG856" s="76"/>
      <c r="GH856" s="76"/>
      <c r="GI856" s="76"/>
      <c r="GJ856" s="76"/>
      <c r="GK856" s="76"/>
      <c r="GL856" s="76"/>
      <c r="GM856" s="76"/>
      <c r="GN856" s="76"/>
      <c r="GO856" s="76"/>
      <c r="GP856" s="76"/>
      <c r="GQ856" s="76"/>
      <c r="GR856" s="76"/>
      <c r="GS856" s="76"/>
      <c r="GT856" s="76"/>
      <c r="GU856" s="76"/>
      <c r="GV856" s="76"/>
    </row>
    <row r="857" spans="2:204" s="156" customFormat="1" ht="18.75">
      <c r="B857" s="169">
        <v>850</v>
      </c>
      <c r="C857" s="356">
        <v>44409</v>
      </c>
      <c r="D857" s="354" t="s">
        <v>958</v>
      </c>
      <c r="E857" s="354"/>
      <c r="F857" s="406">
        <v>44434</v>
      </c>
      <c r="G857" s="199">
        <v>2</v>
      </c>
      <c r="H857" s="383" t="s">
        <v>191</v>
      </c>
      <c r="I857" s="383" t="s">
        <v>169</v>
      </c>
      <c r="J857" s="199" t="s">
        <v>203</v>
      </c>
      <c r="K857" s="199" t="s">
        <v>1559</v>
      </c>
      <c r="L857" s="224">
        <v>2.86</v>
      </c>
      <c r="M857" s="224">
        <v>2.86</v>
      </c>
      <c r="N857" s="224">
        <f t="shared" si="46"/>
        <v>0</v>
      </c>
      <c r="O857" s="200">
        <v>44115</v>
      </c>
      <c r="P857" s="201">
        <v>10.666666666666666</v>
      </c>
      <c r="Q857" s="337" t="s">
        <v>1282</v>
      </c>
      <c r="R857" s="198" t="s">
        <v>52</v>
      </c>
      <c r="S857" s="198" t="s">
        <v>130</v>
      </c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  <c r="AF857" s="76"/>
      <c r="AG857" s="76"/>
      <c r="AH857" s="76"/>
      <c r="AI857" s="76"/>
      <c r="AJ857" s="76"/>
      <c r="AK857" s="76"/>
      <c r="AL857" s="76"/>
      <c r="AM857" s="76"/>
      <c r="AN857" s="76"/>
      <c r="AO857" s="76"/>
      <c r="AP857" s="76"/>
      <c r="AQ857" s="76"/>
      <c r="AR857" s="76"/>
      <c r="AS857" s="76"/>
      <c r="AT857" s="76"/>
      <c r="AU857" s="76"/>
      <c r="AV857" s="76"/>
      <c r="AW857" s="76"/>
      <c r="AX857" s="76"/>
      <c r="AY857" s="76"/>
      <c r="AZ857" s="76"/>
      <c r="BA857" s="76"/>
      <c r="BB857" s="76"/>
      <c r="BC857" s="76"/>
      <c r="BD857" s="76"/>
      <c r="BE857" s="76"/>
      <c r="BF857" s="76"/>
      <c r="BG857" s="76"/>
      <c r="BH857" s="76"/>
      <c r="BI857" s="76"/>
      <c r="BJ857" s="76"/>
      <c r="BK857" s="76"/>
      <c r="BL857" s="76"/>
      <c r="BM857" s="76"/>
      <c r="BN857" s="76"/>
      <c r="BO857" s="76"/>
      <c r="BP857" s="76"/>
      <c r="BQ857" s="76"/>
      <c r="BR857" s="76"/>
      <c r="BS857" s="76"/>
      <c r="BT857" s="76"/>
      <c r="BU857" s="76"/>
      <c r="BV857" s="76"/>
      <c r="BW857" s="76"/>
      <c r="BX857" s="76"/>
      <c r="BY857" s="76"/>
      <c r="BZ857" s="76"/>
      <c r="CA857" s="76"/>
      <c r="CB857" s="76"/>
      <c r="CC857" s="76"/>
      <c r="CD857" s="76"/>
      <c r="CE857" s="76"/>
      <c r="CF857" s="76"/>
      <c r="CG857" s="76"/>
      <c r="CH857" s="76"/>
      <c r="CI857" s="76"/>
      <c r="CJ857" s="76"/>
      <c r="CK857" s="76"/>
      <c r="CL857" s="76"/>
      <c r="CM857" s="76"/>
      <c r="CN857" s="76"/>
      <c r="CO857" s="76"/>
      <c r="CP857" s="76"/>
      <c r="CQ857" s="76"/>
      <c r="CR857" s="76"/>
      <c r="CS857" s="76"/>
      <c r="CT857" s="76"/>
      <c r="CU857" s="76"/>
      <c r="CV857" s="76"/>
      <c r="CW857" s="76"/>
      <c r="CX857" s="76"/>
      <c r="CY857" s="76"/>
      <c r="CZ857" s="76"/>
      <c r="DA857" s="76"/>
      <c r="DB857" s="76"/>
      <c r="DC857" s="76"/>
      <c r="DD857" s="76"/>
      <c r="DE857" s="76"/>
      <c r="DF857" s="76"/>
      <c r="DG857" s="76"/>
      <c r="DH857" s="76"/>
      <c r="DI857" s="76"/>
      <c r="DJ857" s="76"/>
      <c r="DK857" s="76"/>
      <c r="DL857" s="76"/>
      <c r="DM857" s="76"/>
      <c r="DN857" s="76"/>
      <c r="DO857" s="76"/>
      <c r="DP857" s="76"/>
      <c r="DQ857" s="76"/>
      <c r="DR857" s="76"/>
      <c r="DS857" s="76"/>
      <c r="DT857" s="76"/>
      <c r="DU857" s="76"/>
      <c r="DV857" s="76"/>
      <c r="DW857" s="76"/>
      <c r="DX857" s="76"/>
      <c r="DY857" s="76"/>
      <c r="DZ857" s="76"/>
      <c r="EA857" s="76"/>
      <c r="EB857" s="76"/>
      <c r="EC857" s="76"/>
      <c r="ED857" s="76"/>
      <c r="EE857" s="76"/>
      <c r="EF857" s="76"/>
      <c r="EG857" s="76"/>
      <c r="EH857" s="76"/>
      <c r="EI857" s="76"/>
      <c r="EJ857" s="76"/>
      <c r="EK857" s="76"/>
      <c r="EL857" s="76"/>
      <c r="EM857" s="76"/>
      <c r="EN857" s="76"/>
      <c r="EO857" s="76"/>
      <c r="EP857" s="76"/>
      <c r="EQ857" s="76"/>
      <c r="ER857" s="76"/>
      <c r="ES857" s="76"/>
      <c r="ET857" s="76"/>
      <c r="EU857" s="76"/>
      <c r="EV857" s="76"/>
      <c r="EW857" s="76"/>
      <c r="EX857" s="76"/>
      <c r="EY857" s="76"/>
      <c r="EZ857" s="76"/>
      <c r="FA857" s="76"/>
      <c r="FB857" s="76"/>
      <c r="FC857" s="76"/>
      <c r="FD857" s="76"/>
      <c r="FE857" s="76"/>
      <c r="FF857" s="76"/>
      <c r="FG857" s="76"/>
      <c r="FH857" s="76"/>
      <c r="FI857" s="76"/>
      <c r="FJ857" s="76"/>
      <c r="FK857" s="76"/>
      <c r="FL857" s="76"/>
      <c r="FM857" s="76"/>
      <c r="FN857" s="76"/>
      <c r="FO857" s="76"/>
      <c r="FP857" s="76"/>
      <c r="FQ857" s="76"/>
      <c r="FR857" s="76"/>
      <c r="FS857" s="76"/>
      <c r="FT857" s="76"/>
      <c r="FU857" s="76"/>
      <c r="FV857" s="76"/>
      <c r="FW857" s="76"/>
      <c r="FX857" s="76"/>
      <c r="FY857" s="76"/>
      <c r="FZ857" s="76"/>
      <c r="GA857" s="76"/>
      <c r="GB857" s="76"/>
      <c r="GC857" s="76"/>
      <c r="GD857" s="76"/>
      <c r="GE857" s="76"/>
      <c r="GF857" s="76"/>
      <c r="GG857" s="76"/>
      <c r="GH857" s="76"/>
      <c r="GI857" s="76"/>
      <c r="GJ857" s="76"/>
      <c r="GK857" s="76"/>
      <c r="GL857" s="76"/>
      <c r="GM857" s="76"/>
      <c r="GN857" s="76"/>
      <c r="GO857" s="76"/>
      <c r="GP857" s="76"/>
      <c r="GQ857" s="76"/>
      <c r="GR857" s="76"/>
      <c r="GS857" s="76"/>
      <c r="GT857" s="76"/>
      <c r="GU857" s="76"/>
      <c r="GV857" s="76"/>
    </row>
    <row r="858" spans="2:204" s="156" customFormat="1" ht="18.75">
      <c r="B858" s="169">
        <v>851</v>
      </c>
      <c r="C858" s="356">
        <v>44409</v>
      </c>
      <c r="D858" s="354" t="s">
        <v>958</v>
      </c>
      <c r="E858" s="354"/>
      <c r="F858" s="406">
        <v>44434</v>
      </c>
      <c r="G858" s="199">
        <v>2</v>
      </c>
      <c r="H858" s="383" t="s">
        <v>191</v>
      </c>
      <c r="I858" s="383" t="s">
        <v>169</v>
      </c>
      <c r="J858" s="199" t="s">
        <v>203</v>
      </c>
      <c r="K858" s="199" t="s">
        <v>1560</v>
      </c>
      <c r="L858" s="224">
        <v>0.33</v>
      </c>
      <c r="M858" s="224">
        <v>0.33</v>
      </c>
      <c r="N858" s="224">
        <f t="shared" si="46"/>
        <v>0</v>
      </c>
      <c r="O858" s="200">
        <v>44115</v>
      </c>
      <c r="P858" s="201">
        <v>10.666666666666666</v>
      </c>
      <c r="Q858" s="337" t="s">
        <v>1282</v>
      </c>
      <c r="R858" s="198" t="s">
        <v>52</v>
      </c>
      <c r="S858" s="198" t="s">
        <v>130</v>
      </c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  <c r="AF858" s="76"/>
      <c r="AG858" s="76"/>
      <c r="AH858" s="76"/>
      <c r="AI858" s="76"/>
      <c r="AJ858" s="76"/>
      <c r="AK858" s="76"/>
      <c r="AL858" s="76"/>
      <c r="AM858" s="76"/>
      <c r="AN858" s="76"/>
      <c r="AO858" s="76"/>
      <c r="AP858" s="76"/>
      <c r="AQ858" s="76"/>
      <c r="AR858" s="76"/>
      <c r="AS858" s="76"/>
      <c r="AT858" s="76"/>
      <c r="AU858" s="76"/>
      <c r="AV858" s="76"/>
      <c r="AW858" s="76"/>
      <c r="AX858" s="76"/>
      <c r="AY858" s="76"/>
      <c r="AZ858" s="76"/>
      <c r="BA858" s="76"/>
      <c r="BB858" s="76"/>
      <c r="BC858" s="76"/>
      <c r="BD858" s="76"/>
      <c r="BE858" s="76"/>
      <c r="BF858" s="76"/>
      <c r="BG858" s="76"/>
      <c r="BH858" s="76"/>
      <c r="BI858" s="76"/>
      <c r="BJ858" s="76"/>
      <c r="BK858" s="76"/>
      <c r="BL858" s="76"/>
      <c r="BM858" s="76"/>
      <c r="BN858" s="76"/>
      <c r="BO858" s="76"/>
      <c r="BP858" s="76"/>
      <c r="BQ858" s="76"/>
      <c r="BR858" s="76"/>
      <c r="BS858" s="76"/>
      <c r="BT858" s="76"/>
      <c r="BU858" s="76"/>
      <c r="BV858" s="76"/>
      <c r="BW858" s="76"/>
      <c r="BX858" s="76"/>
      <c r="BY858" s="76"/>
      <c r="BZ858" s="76"/>
      <c r="CA858" s="76"/>
      <c r="CB858" s="76"/>
      <c r="CC858" s="76"/>
      <c r="CD858" s="76"/>
      <c r="CE858" s="76"/>
      <c r="CF858" s="76"/>
      <c r="CG858" s="76"/>
      <c r="CH858" s="76"/>
      <c r="CI858" s="76"/>
      <c r="CJ858" s="76"/>
      <c r="CK858" s="76"/>
      <c r="CL858" s="76"/>
      <c r="CM858" s="76"/>
      <c r="CN858" s="76"/>
      <c r="CO858" s="76"/>
      <c r="CP858" s="76"/>
      <c r="CQ858" s="76"/>
      <c r="CR858" s="76"/>
      <c r="CS858" s="76"/>
      <c r="CT858" s="76"/>
      <c r="CU858" s="76"/>
      <c r="CV858" s="76"/>
      <c r="CW858" s="76"/>
      <c r="CX858" s="76"/>
      <c r="CY858" s="76"/>
      <c r="CZ858" s="76"/>
      <c r="DA858" s="76"/>
      <c r="DB858" s="76"/>
      <c r="DC858" s="76"/>
      <c r="DD858" s="76"/>
      <c r="DE858" s="76"/>
      <c r="DF858" s="76"/>
      <c r="DG858" s="76"/>
      <c r="DH858" s="76"/>
      <c r="DI858" s="76"/>
      <c r="DJ858" s="76"/>
      <c r="DK858" s="76"/>
      <c r="DL858" s="76"/>
      <c r="DM858" s="76"/>
      <c r="DN858" s="76"/>
      <c r="DO858" s="76"/>
      <c r="DP858" s="76"/>
      <c r="DQ858" s="76"/>
      <c r="DR858" s="76"/>
      <c r="DS858" s="76"/>
      <c r="DT858" s="76"/>
      <c r="DU858" s="76"/>
      <c r="DV858" s="76"/>
      <c r="DW858" s="76"/>
      <c r="DX858" s="76"/>
      <c r="DY858" s="76"/>
      <c r="DZ858" s="76"/>
      <c r="EA858" s="76"/>
      <c r="EB858" s="76"/>
      <c r="EC858" s="76"/>
      <c r="ED858" s="76"/>
      <c r="EE858" s="76"/>
      <c r="EF858" s="76"/>
      <c r="EG858" s="76"/>
      <c r="EH858" s="76"/>
      <c r="EI858" s="76"/>
      <c r="EJ858" s="76"/>
      <c r="EK858" s="76"/>
      <c r="EL858" s="76"/>
      <c r="EM858" s="76"/>
      <c r="EN858" s="76"/>
      <c r="EO858" s="76"/>
      <c r="EP858" s="76"/>
      <c r="EQ858" s="76"/>
      <c r="ER858" s="76"/>
      <c r="ES858" s="76"/>
      <c r="ET858" s="76"/>
      <c r="EU858" s="76"/>
      <c r="EV858" s="76"/>
      <c r="EW858" s="76"/>
      <c r="EX858" s="76"/>
      <c r="EY858" s="76"/>
      <c r="EZ858" s="76"/>
      <c r="FA858" s="76"/>
      <c r="FB858" s="76"/>
      <c r="FC858" s="76"/>
      <c r="FD858" s="76"/>
      <c r="FE858" s="76"/>
      <c r="FF858" s="76"/>
      <c r="FG858" s="76"/>
      <c r="FH858" s="76"/>
      <c r="FI858" s="76"/>
      <c r="FJ858" s="76"/>
      <c r="FK858" s="76"/>
      <c r="FL858" s="76"/>
      <c r="FM858" s="76"/>
      <c r="FN858" s="76"/>
      <c r="FO858" s="76"/>
      <c r="FP858" s="76"/>
      <c r="FQ858" s="76"/>
      <c r="FR858" s="76"/>
      <c r="FS858" s="76"/>
      <c r="FT858" s="76"/>
      <c r="FU858" s="76"/>
      <c r="FV858" s="76"/>
      <c r="FW858" s="76"/>
      <c r="FX858" s="76"/>
      <c r="FY858" s="76"/>
      <c r="FZ858" s="76"/>
      <c r="GA858" s="76"/>
      <c r="GB858" s="76"/>
      <c r="GC858" s="76"/>
      <c r="GD858" s="76"/>
      <c r="GE858" s="76"/>
      <c r="GF858" s="76"/>
      <c r="GG858" s="76"/>
      <c r="GH858" s="76"/>
      <c r="GI858" s="76"/>
      <c r="GJ858" s="76"/>
      <c r="GK858" s="76"/>
      <c r="GL858" s="76"/>
      <c r="GM858" s="76"/>
      <c r="GN858" s="76"/>
      <c r="GO858" s="76"/>
      <c r="GP858" s="76"/>
      <c r="GQ858" s="76"/>
      <c r="GR858" s="76"/>
      <c r="GS858" s="76"/>
      <c r="GT858" s="76"/>
      <c r="GU858" s="76"/>
      <c r="GV858" s="76"/>
    </row>
    <row r="859" spans="2:204" s="156" customFormat="1" ht="18.75">
      <c r="B859" s="169">
        <v>852</v>
      </c>
      <c r="C859" s="356">
        <v>44409</v>
      </c>
      <c r="D859" s="354" t="s">
        <v>958</v>
      </c>
      <c r="E859" s="354"/>
      <c r="F859" s="406">
        <v>44434</v>
      </c>
      <c r="G859" s="199">
        <v>2</v>
      </c>
      <c r="H859" s="383" t="s">
        <v>191</v>
      </c>
      <c r="I859" s="383" t="s">
        <v>169</v>
      </c>
      <c r="J859" s="199" t="s">
        <v>203</v>
      </c>
      <c r="K859" s="199" t="s">
        <v>1561</v>
      </c>
      <c r="L859" s="224">
        <v>0.74</v>
      </c>
      <c r="M859" s="224">
        <v>0.74</v>
      </c>
      <c r="N859" s="224">
        <f t="shared" si="46"/>
        <v>0</v>
      </c>
      <c r="O859" s="200">
        <v>44105</v>
      </c>
      <c r="P859" s="201">
        <v>11</v>
      </c>
      <c r="Q859" s="337" t="s">
        <v>1282</v>
      </c>
      <c r="R859" s="198" t="s">
        <v>52</v>
      </c>
      <c r="S859" s="198" t="s">
        <v>130</v>
      </c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  <c r="AF859" s="76"/>
      <c r="AG859" s="76"/>
      <c r="AH859" s="76"/>
      <c r="AI859" s="76"/>
      <c r="AJ859" s="76"/>
      <c r="AK859" s="76"/>
      <c r="AL859" s="76"/>
      <c r="AM859" s="76"/>
      <c r="AN859" s="76"/>
      <c r="AO859" s="76"/>
      <c r="AP859" s="76"/>
      <c r="AQ859" s="76"/>
      <c r="AR859" s="76"/>
      <c r="AS859" s="76"/>
      <c r="AT859" s="76"/>
      <c r="AU859" s="76"/>
      <c r="AV859" s="76"/>
      <c r="AW859" s="76"/>
      <c r="AX859" s="76"/>
      <c r="AY859" s="76"/>
      <c r="AZ859" s="76"/>
      <c r="BA859" s="76"/>
      <c r="BB859" s="76"/>
      <c r="BC859" s="76"/>
      <c r="BD859" s="76"/>
      <c r="BE859" s="76"/>
      <c r="BF859" s="76"/>
      <c r="BG859" s="76"/>
      <c r="BH859" s="76"/>
      <c r="BI859" s="76"/>
      <c r="BJ859" s="76"/>
      <c r="BK859" s="76"/>
      <c r="BL859" s="76"/>
      <c r="BM859" s="76"/>
      <c r="BN859" s="76"/>
      <c r="BO859" s="76"/>
      <c r="BP859" s="76"/>
      <c r="BQ859" s="76"/>
      <c r="BR859" s="76"/>
      <c r="BS859" s="76"/>
      <c r="BT859" s="76"/>
      <c r="BU859" s="76"/>
      <c r="BV859" s="76"/>
      <c r="BW859" s="76"/>
      <c r="BX859" s="76"/>
      <c r="BY859" s="76"/>
      <c r="BZ859" s="76"/>
      <c r="CA859" s="76"/>
      <c r="CB859" s="76"/>
      <c r="CC859" s="76"/>
      <c r="CD859" s="76"/>
      <c r="CE859" s="76"/>
      <c r="CF859" s="76"/>
      <c r="CG859" s="76"/>
      <c r="CH859" s="76"/>
      <c r="CI859" s="76"/>
      <c r="CJ859" s="76"/>
      <c r="CK859" s="76"/>
      <c r="CL859" s="76"/>
      <c r="CM859" s="76"/>
      <c r="CN859" s="76"/>
      <c r="CO859" s="76"/>
      <c r="CP859" s="76"/>
      <c r="CQ859" s="76"/>
      <c r="CR859" s="76"/>
      <c r="CS859" s="76"/>
      <c r="CT859" s="76"/>
      <c r="CU859" s="76"/>
      <c r="CV859" s="76"/>
      <c r="CW859" s="76"/>
      <c r="CX859" s="76"/>
      <c r="CY859" s="76"/>
      <c r="CZ859" s="76"/>
      <c r="DA859" s="76"/>
      <c r="DB859" s="76"/>
      <c r="DC859" s="76"/>
      <c r="DD859" s="76"/>
      <c r="DE859" s="76"/>
      <c r="DF859" s="76"/>
      <c r="DG859" s="76"/>
      <c r="DH859" s="76"/>
      <c r="DI859" s="76"/>
      <c r="DJ859" s="76"/>
      <c r="DK859" s="76"/>
      <c r="DL859" s="76"/>
      <c r="DM859" s="76"/>
      <c r="DN859" s="76"/>
      <c r="DO859" s="76"/>
      <c r="DP859" s="76"/>
      <c r="DQ859" s="76"/>
      <c r="DR859" s="76"/>
      <c r="DS859" s="76"/>
      <c r="DT859" s="76"/>
      <c r="DU859" s="76"/>
      <c r="DV859" s="76"/>
      <c r="DW859" s="76"/>
      <c r="DX859" s="76"/>
      <c r="DY859" s="76"/>
      <c r="DZ859" s="76"/>
      <c r="EA859" s="76"/>
      <c r="EB859" s="76"/>
      <c r="EC859" s="76"/>
      <c r="ED859" s="76"/>
      <c r="EE859" s="76"/>
      <c r="EF859" s="76"/>
      <c r="EG859" s="76"/>
      <c r="EH859" s="76"/>
      <c r="EI859" s="76"/>
      <c r="EJ859" s="76"/>
      <c r="EK859" s="76"/>
      <c r="EL859" s="76"/>
      <c r="EM859" s="76"/>
      <c r="EN859" s="76"/>
      <c r="EO859" s="76"/>
      <c r="EP859" s="76"/>
      <c r="EQ859" s="76"/>
      <c r="ER859" s="76"/>
      <c r="ES859" s="76"/>
      <c r="ET859" s="76"/>
      <c r="EU859" s="76"/>
      <c r="EV859" s="76"/>
      <c r="EW859" s="76"/>
      <c r="EX859" s="76"/>
      <c r="EY859" s="76"/>
      <c r="EZ859" s="76"/>
      <c r="FA859" s="76"/>
      <c r="FB859" s="76"/>
      <c r="FC859" s="76"/>
      <c r="FD859" s="76"/>
      <c r="FE859" s="76"/>
      <c r="FF859" s="76"/>
      <c r="FG859" s="76"/>
      <c r="FH859" s="76"/>
      <c r="FI859" s="76"/>
      <c r="FJ859" s="76"/>
      <c r="FK859" s="76"/>
      <c r="FL859" s="76"/>
      <c r="FM859" s="76"/>
      <c r="FN859" s="76"/>
      <c r="FO859" s="76"/>
      <c r="FP859" s="76"/>
      <c r="FQ859" s="76"/>
      <c r="FR859" s="76"/>
      <c r="FS859" s="76"/>
      <c r="FT859" s="76"/>
      <c r="FU859" s="76"/>
      <c r="FV859" s="76"/>
      <c r="FW859" s="76"/>
      <c r="FX859" s="76"/>
      <c r="FY859" s="76"/>
      <c r="FZ859" s="76"/>
      <c r="GA859" s="76"/>
      <c r="GB859" s="76"/>
      <c r="GC859" s="76"/>
      <c r="GD859" s="76"/>
      <c r="GE859" s="76"/>
      <c r="GF859" s="76"/>
      <c r="GG859" s="76"/>
      <c r="GH859" s="76"/>
      <c r="GI859" s="76"/>
      <c r="GJ859" s="76"/>
      <c r="GK859" s="76"/>
      <c r="GL859" s="76"/>
      <c r="GM859" s="76"/>
      <c r="GN859" s="76"/>
      <c r="GO859" s="76"/>
      <c r="GP859" s="76"/>
      <c r="GQ859" s="76"/>
      <c r="GR859" s="76"/>
      <c r="GS859" s="76"/>
      <c r="GT859" s="76"/>
      <c r="GU859" s="76"/>
      <c r="GV859" s="76"/>
    </row>
    <row r="860" spans="2:204" s="156" customFormat="1" ht="18.75">
      <c r="B860" s="169">
        <v>853</v>
      </c>
      <c r="C860" s="356">
        <v>44409</v>
      </c>
      <c r="D860" s="354" t="s">
        <v>958</v>
      </c>
      <c r="E860" s="354"/>
      <c r="F860" s="406">
        <v>44434</v>
      </c>
      <c r="G860" s="199">
        <v>2</v>
      </c>
      <c r="H860" s="383" t="s">
        <v>191</v>
      </c>
      <c r="I860" s="383" t="s">
        <v>169</v>
      </c>
      <c r="J860" s="199" t="s">
        <v>203</v>
      </c>
      <c r="K860" s="199" t="s">
        <v>1562</v>
      </c>
      <c r="L860" s="224">
        <v>0.23</v>
      </c>
      <c r="M860" s="224">
        <v>0.23</v>
      </c>
      <c r="N860" s="224">
        <f t="shared" si="46"/>
        <v>0</v>
      </c>
      <c r="O860" s="200">
        <v>44108</v>
      </c>
      <c r="P860" s="201">
        <v>10.9</v>
      </c>
      <c r="Q860" s="337" t="s">
        <v>1282</v>
      </c>
      <c r="R860" s="198" t="s">
        <v>52</v>
      </c>
      <c r="S860" s="198" t="s">
        <v>130</v>
      </c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  <c r="AF860" s="76"/>
      <c r="AG860" s="76"/>
      <c r="AH860" s="76"/>
      <c r="AI860" s="76"/>
      <c r="AJ860" s="76"/>
      <c r="AK860" s="76"/>
      <c r="AL860" s="76"/>
      <c r="AM860" s="76"/>
      <c r="AN860" s="76"/>
      <c r="AO860" s="76"/>
      <c r="AP860" s="76"/>
      <c r="AQ860" s="76"/>
      <c r="AR860" s="76"/>
      <c r="AS860" s="76"/>
      <c r="AT860" s="76"/>
      <c r="AU860" s="76"/>
      <c r="AV860" s="76"/>
      <c r="AW860" s="76"/>
      <c r="AX860" s="76"/>
      <c r="AY860" s="76"/>
      <c r="AZ860" s="76"/>
      <c r="BA860" s="76"/>
      <c r="BB860" s="76"/>
      <c r="BC860" s="76"/>
      <c r="BD860" s="76"/>
      <c r="BE860" s="76"/>
      <c r="BF860" s="76"/>
      <c r="BG860" s="76"/>
      <c r="BH860" s="76"/>
      <c r="BI860" s="76"/>
      <c r="BJ860" s="76"/>
      <c r="BK860" s="76"/>
      <c r="BL860" s="76"/>
      <c r="BM860" s="76"/>
      <c r="BN860" s="76"/>
      <c r="BO860" s="76"/>
      <c r="BP860" s="76"/>
      <c r="BQ860" s="76"/>
      <c r="BR860" s="76"/>
      <c r="BS860" s="76"/>
      <c r="BT860" s="76"/>
      <c r="BU860" s="76"/>
      <c r="BV860" s="76"/>
      <c r="BW860" s="76"/>
      <c r="BX860" s="76"/>
      <c r="BY860" s="76"/>
      <c r="BZ860" s="76"/>
      <c r="CA860" s="76"/>
      <c r="CB860" s="76"/>
      <c r="CC860" s="76"/>
      <c r="CD860" s="76"/>
      <c r="CE860" s="76"/>
      <c r="CF860" s="76"/>
      <c r="CG860" s="76"/>
      <c r="CH860" s="76"/>
      <c r="CI860" s="76"/>
      <c r="CJ860" s="76"/>
      <c r="CK860" s="76"/>
      <c r="CL860" s="76"/>
      <c r="CM860" s="76"/>
      <c r="CN860" s="76"/>
      <c r="CO860" s="76"/>
      <c r="CP860" s="76"/>
      <c r="CQ860" s="76"/>
      <c r="CR860" s="76"/>
      <c r="CS860" s="76"/>
      <c r="CT860" s="76"/>
      <c r="CU860" s="76"/>
      <c r="CV860" s="76"/>
      <c r="CW860" s="76"/>
      <c r="CX860" s="76"/>
      <c r="CY860" s="76"/>
      <c r="CZ860" s="76"/>
      <c r="DA860" s="76"/>
      <c r="DB860" s="76"/>
      <c r="DC860" s="76"/>
      <c r="DD860" s="76"/>
      <c r="DE860" s="76"/>
      <c r="DF860" s="76"/>
      <c r="DG860" s="76"/>
      <c r="DH860" s="76"/>
      <c r="DI860" s="76"/>
      <c r="DJ860" s="76"/>
      <c r="DK860" s="76"/>
      <c r="DL860" s="76"/>
      <c r="DM860" s="76"/>
      <c r="DN860" s="76"/>
      <c r="DO860" s="76"/>
      <c r="DP860" s="76"/>
      <c r="DQ860" s="76"/>
      <c r="DR860" s="76"/>
      <c r="DS860" s="76"/>
      <c r="DT860" s="76"/>
      <c r="DU860" s="76"/>
      <c r="DV860" s="76"/>
      <c r="DW860" s="76"/>
      <c r="DX860" s="76"/>
      <c r="DY860" s="76"/>
      <c r="DZ860" s="76"/>
      <c r="EA860" s="76"/>
      <c r="EB860" s="76"/>
      <c r="EC860" s="76"/>
      <c r="ED860" s="76"/>
      <c r="EE860" s="76"/>
      <c r="EF860" s="76"/>
      <c r="EG860" s="76"/>
      <c r="EH860" s="76"/>
      <c r="EI860" s="76"/>
      <c r="EJ860" s="76"/>
      <c r="EK860" s="76"/>
      <c r="EL860" s="76"/>
      <c r="EM860" s="76"/>
      <c r="EN860" s="76"/>
      <c r="EO860" s="76"/>
      <c r="EP860" s="76"/>
      <c r="EQ860" s="76"/>
      <c r="ER860" s="76"/>
      <c r="ES860" s="76"/>
      <c r="ET860" s="76"/>
      <c r="EU860" s="76"/>
      <c r="EV860" s="76"/>
      <c r="EW860" s="76"/>
      <c r="EX860" s="76"/>
      <c r="EY860" s="76"/>
      <c r="EZ860" s="76"/>
      <c r="FA860" s="76"/>
      <c r="FB860" s="76"/>
      <c r="FC860" s="76"/>
      <c r="FD860" s="76"/>
      <c r="FE860" s="76"/>
      <c r="FF860" s="76"/>
      <c r="FG860" s="76"/>
      <c r="FH860" s="76"/>
      <c r="FI860" s="76"/>
      <c r="FJ860" s="76"/>
      <c r="FK860" s="76"/>
      <c r="FL860" s="76"/>
      <c r="FM860" s="76"/>
      <c r="FN860" s="76"/>
      <c r="FO860" s="76"/>
      <c r="FP860" s="76"/>
      <c r="FQ860" s="76"/>
      <c r="FR860" s="76"/>
      <c r="FS860" s="76"/>
      <c r="FT860" s="76"/>
      <c r="FU860" s="76"/>
      <c r="FV860" s="76"/>
      <c r="FW860" s="76"/>
      <c r="FX860" s="76"/>
      <c r="FY860" s="76"/>
      <c r="FZ860" s="76"/>
      <c r="GA860" s="76"/>
      <c r="GB860" s="76"/>
      <c r="GC860" s="76"/>
      <c r="GD860" s="76"/>
      <c r="GE860" s="76"/>
      <c r="GF860" s="76"/>
      <c r="GG860" s="76"/>
      <c r="GH860" s="76"/>
      <c r="GI860" s="76"/>
      <c r="GJ860" s="76"/>
      <c r="GK860" s="76"/>
      <c r="GL860" s="76"/>
      <c r="GM860" s="76"/>
      <c r="GN860" s="76"/>
      <c r="GO860" s="76"/>
      <c r="GP860" s="76"/>
      <c r="GQ860" s="76"/>
      <c r="GR860" s="76"/>
      <c r="GS860" s="76"/>
      <c r="GT860" s="76"/>
      <c r="GU860" s="76"/>
      <c r="GV860" s="76"/>
    </row>
    <row r="861" spans="2:204" s="156" customFormat="1" ht="18.75">
      <c r="B861" s="169">
        <v>854</v>
      </c>
      <c r="C861" s="356">
        <v>44409</v>
      </c>
      <c r="D861" s="354" t="s">
        <v>958</v>
      </c>
      <c r="E861" s="354"/>
      <c r="F861" s="406">
        <v>44434</v>
      </c>
      <c r="G861" s="199">
        <v>2</v>
      </c>
      <c r="H861" s="383" t="s">
        <v>191</v>
      </c>
      <c r="I861" s="383" t="s">
        <v>169</v>
      </c>
      <c r="J861" s="199" t="s">
        <v>203</v>
      </c>
      <c r="K861" s="199" t="s">
        <v>1563</v>
      </c>
      <c r="L861" s="224">
        <v>1.91</v>
      </c>
      <c r="M861" s="224">
        <v>1.91</v>
      </c>
      <c r="N861" s="224">
        <f t="shared" si="46"/>
        <v>0</v>
      </c>
      <c r="O861" s="200">
        <v>44097</v>
      </c>
      <c r="P861" s="201">
        <v>11.266666666666667</v>
      </c>
      <c r="Q861" s="337" t="s">
        <v>1282</v>
      </c>
      <c r="R861" s="198" t="s">
        <v>52</v>
      </c>
      <c r="S861" s="198" t="s">
        <v>130</v>
      </c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  <c r="AF861" s="76"/>
      <c r="AG861" s="76"/>
      <c r="AH861" s="76"/>
      <c r="AI861" s="76"/>
      <c r="AJ861" s="76"/>
      <c r="AK861" s="76"/>
      <c r="AL861" s="76"/>
      <c r="AM861" s="76"/>
      <c r="AN861" s="76"/>
      <c r="AO861" s="76"/>
      <c r="AP861" s="76"/>
      <c r="AQ861" s="76"/>
      <c r="AR861" s="76"/>
      <c r="AS861" s="76"/>
      <c r="AT861" s="76"/>
      <c r="AU861" s="76"/>
      <c r="AV861" s="76"/>
      <c r="AW861" s="76"/>
      <c r="AX861" s="76"/>
      <c r="AY861" s="76"/>
      <c r="AZ861" s="76"/>
      <c r="BA861" s="76"/>
      <c r="BB861" s="76"/>
      <c r="BC861" s="76"/>
      <c r="BD861" s="76"/>
      <c r="BE861" s="76"/>
      <c r="BF861" s="76"/>
      <c r="BG861" s="76"/>
      <c r="BH861" s="76"/>
      <c r="BI861" s="76"/>
      <c r="BJ861" s="76"/>
      <c r="BK861" s="76"/>
      <c r="BL861" s="76"/>
      <c r="BM861" s="76"/>
      <c r="BN861" s="76"/>
      <c r="BO861" s="76"/>
      <c r="BP861" s="76"/>
      <c r="BQ861" s="76"/>
      <c r="BR861" s="76"/>
      <c r="BS861" s="76"/>
      <c r="BT861" s="76"/>
      <c r="BU861" s="76"/>
      <c r="BV861" s="76"/>
      <c r="BW861" s="76"/>
      <c r="BX861" s="76"/>
      <c r="BY861" s="76"/>
      <c r="BZ861" s="76"/>
      <c r="CA861" s="76"/>
      <c r="CB861" s="76"/>
      <c r="CC861" s="76"/>
      <c r="CD861" s="76"/>
      <c r="CE861" s="76"/>
      <c r="CF861" s="76"/>
      <c r="CG861" s="76"/>
      <c r="CH861" s="76"/>
      <c r="CI861" s="76"/>
      <c r="CJ861" s="76"/>
      <c r="CK861" s="76"/>
      <c r="CL861" s="76"/>
      <c r="CM861" s="76"/>
      <c r="CN861" s="76"/>
      <c r="CO861" s="76"/>
      <c r="CP861" s="76"/>
      <c r="CQ861" s="76"/>
      <c r="CR861" s="76"/>
      <c r="CS861" s="76"/>
      <c r="CT861" s="76"/>
      <c r="CU861" s="76"/>
      <c r="CV861" s="76"/>
      <c r="CW861" s="76"/>
      <c r="CX861" s="76"/>
      <c r="CY861" s="76"/>
      <c r="CZ861" s="76"/>
      <c r="DA861" s="76"/>
      <c r="DB861" s="76"/>
      <c r="DC861" s="76"/>
      <c r="DD861" s="76"/>
      <c r="DE861" s="76"/>
      <c r="DF861" s="76"/>
      <c r="DG861" s="76"/>
      <c r="DH861" s="76"/>
      <c r="DI861" s="76"/>
      <c r="DJ861" s="76"/>
      <c r="DK861" s="76"/>
      <c r="DL861" s="76"/>
      <c r="DM861" s="76"/>
      <c r="DN861" s="76"/>
      <c r="DO861" s="76"/>
      <c r="DP861" s="76"/>
      <c r="DQ861" s="76"/>
      <c r="DR861" s="76"/>
      <c r="DS861" s="76"/>
      <c r="DT861" s="76"/>
      <c r="DU861" s="76"/>
      <c r="DV861" s="76"/>
      <c r="DW861" s="76"/>
      <c r="DX861" s="76"/>
      <c r="DY861" s="76"/>
      <c r="DZ861" s="76"/>
      <c r="EA861" s="76"/>
      <c r="EB861" s="76"/>
      <c r="EC861" s="76"/>
      <c r="ED861" s="76"/>
      <c r="EE861" s="76"/>
      <c r="EF861" s="76"/>
      <c r="EG861" s="76"/>
      <c r="EH861" s="76"/>
      <c r="EI861" s="76"/>
      <c r="EJ861" s="76"/>
      <c r="EK861" s="76"/>
      <c r="EL861" s="76"/>
      <c r="EM861" s="76"/>
      <c r="EN861" s="76"/>
      <c r="EO861" s="76"/>
      <c r="EP861" s="76"/>
      <c r="EQ861" s="76"/>
      <c r="ER861" s="76"/>
      <c r="ES861" s="76"/>
      <c r="ET861" s="76"/>
      <c r="EU861" s="76"/>
      <c r="EV861" s="76"/>
      <c r="EW861" s="76"/>
      <c r="EX861" s="76"/>
      <c r="EY861" s="76"/>
      <c r="EZ861" s="76"/>
      <c r="FA861" s="76"/>
      <c r="FB861" s="76"/>
      <c r="FC861" s="76"/>
      <c r="FD861" s="76"/>
      <c r="FE861" s="76"/>
      <c r="FF861" s="76"/>
      <c r="FG861" s="76"/>
      <c r="FH861" s="76"/>
      <c r="FI861" s="76"/>
      <c r="FJ861" s="76"/>
      <c r="FK861" s="76"/>
      <c r="FL861" s="76"/>
      <c r="FM861" s="76"/>
      <c r="FN861" s="76"/>
      <c r="FO861" s="76"/>
      <c r="FP861" s="76"/>
      <c r="FQ861" s="76"/>
      <c r="FR861" s="76"/>
      <c r="FS861" s="76"/>
      <c r="FT861" s="76"/>
      <c r="FU861" s="76"/>
      <c r="FV861" s="76"/>
      <c r="FW861" s="76"/>
      <c r="FX861" s="76"/>
      <c r="FY861" s="76"/>
      <c r="FZ861" s="76"/>
      <c r="GA861" s="76"/>
      <c r="GB861" s="76"/>
      <c r="GC861" s="76"/>
      <c r="GD861" s="76"/>
      <c r="GE861" s="76"/>
      <c r="GF861" s="76"/>
      <c r="GG861" s="76"/>
      <c r="GH861" s="76"/>
      <c r="GI861" s="76"/>
      <c r="GJ861" s="76"/>
      <c r="GK861" s="76"/>
      <c r="GL861" s="76"/>
      <c r="GM861" s="76"/>
      <c r="GN861" s="76"/>
      <c r="GO861" s="76"/>
      <c r="GP861" s="76"/>
      <c r="GQ861" s="76"/>
      <c r="GR861" s="76"/>
      <c r="GS861" s="76"/>
      <c r="GT861" s="76"/>
      <c r="GU861" s="76"/>
      <c r="GV861" s="76"/>
    </row>
    <row r="862" spans="2:204" s="156" customFormat="1" ht="18.75">
      <c r="B862" s="169">
        <v>855</v>
      </c>
      <c r="C862" s="356">
        <v>44409</v>
      </c>
      <c r="D862" s="354" t="s">
        <v>958</v>
      </c>
      <c r="E862" s="354"/>
      <c r="F862" s="406">
        <v>44434</v>
      </c>
      <c r="G862" s="199">
        <v>2</v>
      </c>
      <c r="H862" s="383" t="s">
        <v>191</v>
      </c>
      <c r="I862" s="383" t="s">
        <v>169</v>
      </c>
      <c r="J862" s="199" t="s">
        <v>203</v>
      </c>
      <c r="K862" s="199" t="s">
        <v>1564</v>
      </c>
      <c r="L862" s="224">
        <v>0.81</v>
      </c>
      <c r="M862" s="224">
        <v>0.81</v>
      </c>
      <c r="N862" s="224">
        <f t="shared" si="46"/>
        <v>0</v>
      </c>
      <c r="O862" s="200">
        <v>44097</v>
      </c>
      <c r="P862" s="201">
        <v>11.266666666666667</v>
      </c>
      <c r="Q862" s="337" t="s">
        <v>1282</v>
      </c>
      <c r="R862" s="198" t="s">
        <v>52</v>
      </c>
      <c r="S862" s="198" t="s">
        <v>130</v>
      </c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  <c r="AF862" s="76"/>
      <c r="AG862" s="76"/>
      <c r="AH862" s="76"/>
      <c r="AI862" s="76"/>
      <c r="AJ862" s="76"/>
      <c r="AK862" s="76"/>
      <c r="AL862" s="76"/>
      <c r="AM862" s="76"/>
      <c r="AN862" s="76"/>
      <c r="AO862" s="76"/>
      <c r="AP862" s="76"/>
      <c r="AQ862" s="76"/>
      <c r="AR862" s="76"/>
      <c r="AS862" s="76"/>
      <c r="AT862" s="76"/>
      <c r="AU862" s="76"/>
      <c r="AV862" s="76"/>
      <c r="AW862" s="76"/>
      <c r="AX862" s="76"/>
      <c r="AY862" s="76"/>
      <c r="AZ862" s="76"/>
      <c r="BA862" s="76"/>
      <c r="BB862" s="76"/>
      <c r="BC862" s="76"/>
      <c r="BD862" s="76"/>
      <c r="BE862" s="76"/>
      <c r="BF862" s="76"/>
      <c r="BG862" s="76"/>
      <c r="BH862" s="76"/>
      <c r="BI862" s="76"/>
      <c r="BJ862" s="76"/>
      <c r="BK862" s="76"/>
      <c r="BL862" s="76"/>
      <c r="BM862" s="76"/>
      <c r="BN862" s="76"/>
      <c r="BO862" s="76"/>
      <c r="BP862" s="76"/>
      <c r="BQ862" s="76"/>
      <c r="BR862" s="76"/>
      <c r="BS862" s="76"/>
      <c r="BT862" s="76"/>
      <c r="BU862" s="76"/>
      <c r="BV862" s="76"/>
      <c r="BW862" s="76"/>
      <c r="BX862" s="76"/>
      <c r="BY862" s="76"/>
      <c r="BZ862" s="76"/>
      <c r="CA862" s="76"/>
      <c r="CB862" s="76"/>
      <c r="CC862" s="76"/>
      <c r="CD862" s="76"/>
      <c r="CE862" s="76"/>
      <c r="CF862" s="76"/>
      <c r="CG862" s="76"/>
      <c r="CH862" s="76"/>
      <c r="CI862" s="76"/>
      <c r="CJ862" s="76"/>
      <c r="CK862" s="76"/>
      <c r="CL862" s="76"/>
      <c r="CM862" s="76"/>
      <c r="CN862" s="76"/>
      <c r="CO862" s="76"/>
      <c r="CP862" s="76"/>
      <c r="CQ862" s="76"/>
      <c r="CR862" s="76"/>
      <c r="CS862" s="76"/>
      <c r="CT862" s="76"/>
      <c r="CU862" s="76"/>
      <c r="CV862" s="76"/>
      <c r="CW862" s="76"/>
      <c r="CX862" s="76"/>
      <c r="CY862" s="76"/>
      <c r="CZ862" s="76"/>
      <c r="DA862" s="76"/>
      <c r="DB862" s="76"/>
      <c r="DC862" s="76"/>
      <c r="DD862" s="76"/>
      <c r="DE862" s="76"/>
      <c r="DF862" s="76"/>
      <c r="DG862" s="76"/>
      <c r="DH862" s="76"/>
      <c r="DI862" s="76"/>
      <c r="DJ862" s="76"/>
      <c r="DK862" s="76"/>
      <c r="DL862" s="76"/>
      <c r="DM862" s="76"/>
      <c r="DN862" s="76"/>
      <c r="DO862" s="76"/>
      <c r="DP862" s="76"/>
      <c r="DQ862" s="76"/>
      <c r="DR862" s="76"/>
      <c r="DS862" s="76"/>
      <c r="DT862" s="76"/>
      <c r="DU862" s="76"/>
      <c r="DV862" s="76"/>
      <c r="DW862" s="76"/>
      <c r="DX862" s="76"/>
      <c r="DY862" s="76"/>
      <c r="DZ862" s="76"/>
      <c r="EA862" s="76"/>
      <c r="EB862" s="76"/>
      <c r="EC862" s="76"/>
      <c r="ED862" s="76"/>
      <c r="EE862" s="76"/>
      <c r="EF862" s="76"/>
      <c r="EG862" s="76"/>
      <c r="EH862" s="76"/>
      <c r="EI862" s="76"/>
      <c r="EJ862" s="76"/>
      <c r="EK862" s="76"/>
      <c r="EL862" s="76"/>
      <c r="EM862" s="76"/>
      <c r="EN862" s="76"/>
      <c r="EO862" s="76"/>
      <c r="EP862" s="76"/>
      <c r="EQ862" s="76"/>
      <c r="ER862" s="76"/>
      <c r="ES862" s="76"/>
      <c r="ET862" s="76"/>
      <c r="EU862" s="76"/>
      <c r="EV862" s="76"/>
      <c r="EW862" s="76"/>
      <c r="EX862" s="76"/>
      <c r="EY862" s="76"/>
      <c r="EZ862" s="76"/>
      <c r="FA862" s="76"/>
      <c r="FB862" s="76"/>
      <c r="FC862" s="76"/>
      <c r="FD862" s="76"/>
      <c r="FE862" s="76"/>
      <c r="FF862" s="76"/>
      <c r="FG862" s="76"/>
      <c r="FH862" s="76"/>
      <c r="FI862" s="76"/>
      <c r="FJ862" s="76"/>
      <c r="FK862" s="76"/>
      <c r="FL862" s="76"/>
      <c r="FM862" s="76"/>
      <c r="FN862" s="76"/>
      <c r="FO862" s="76"/>
      <c r="FP862" s="76"/>
      <c r="FQ862" s="76"/>
      <c r="FR862" s="76"/>
      <c r="FS862" s="76"/>
      <c r="FT862" s="76"/>
      <c r="FU862" s="76"/>
      <c r="FV862" s="76"/>
      <c r="FW862" s="76"/>
      <c r="FX862" s="76"/>
      <c r="FY862" s="76"/>
      <c r="FZ862" s="76"/>
      <c r="GA862" s="76"/>
      <c r="GB862" s="76"/>
      <c r="GC862" s="76"/>
      <c r="GD862" s="76"/>
      <c r="GE862" s="76"/>
      <c r="GF862" s="76"/>
      <c r="GG862" s="76"/>
      <c r="GH862" s="76"/>
      <c r="GI862" s="76"/>
      <c r="GJ862" s="76"/>
      <c r="GK862" s="76"/>
      <c r="GL862" s="76"/>
      <c r="GM862" s="76"/>
      <c r="GN862" s="76"/>
      <c r="GO862" s="76"/>
      <c r="GP862" s="76"/>
      <c r="GQ862" s="76"/>
      <c r="GR862" s="76"/>
      <c r="GS862" s="76"/>
      <c r="GT862" s="76"/>
      <c r="GU862" s="76"/>
      <c r="GV862" s="76"/>
    </row>
    <row r="863" spans="2:204" s="156" customFormat="1" ht="18.75">
      <c r="B863" s="169">
        <v>856</v>
      </c>
      <c r="C863" s="356">
        <v>44409</v>
      </c>
      <c r="D863" s="354" t="s">
        <v>958</v>
      </c>
      <c r="E863" s="354"/>
      <c r="F863" s="406">
        <v>44434</v>
      </c>
      <c r="G863" s="199">
        <v>2</v>
      </c>
      <c r="H863" s="383" t="s">
        <v>193</v>
      </c>
      <c r="I863" s="383" t="s">
        <v>403</v>
      </c>
      <c r="J863" s="199" t="s">
        <v>896</v>
      </c>
      <c r="K863" s="199" t="s">
        <v>1565</v>
      </c>
      <c r="L863" s="224">
        <v>2.9</v>
      </c>
      <c r="M863" s="224">
        <v>2.9</v>
      </c>
      <c r="N863" s="224">
        <f t="shared" si="46"/>
        <v>0</v>
      </c>
      <c r="O863" s="200">
        <v>44110</v>
      </c>
      <c r="P863" s="201">
        <v>10.833333333333334</v>
      </c>
      <c r="Q863" s="337" t="s">
        <v>1282</v>
      </c>
      <c r="R863" s="198" t="s">
        <v>52</v>
      </c>
      <c r="S863" s="198" t="s">
        <v>109</v>
      </c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  <c r="AF863" s="76"/>
      <c r="AG863" s="76"/>
      <c r="AH863" s="76"/>
      <c r="AI863" s="76"/>
      <c r="AJ863" s="76"/>
      <c r="AK863" s="76"/>
      <c r="AL863" s="76"/>
      <c r="AM863" s="76"/>
      <c r="AN863" s="76"/>
      <c r="AO863" s="76"/>
      <c r="AP863" s="76"/>
      <c r="AQ863" s="76"/>
      <c r="AR863" s="76"/>
      <c r="AS863" s="76"/>
      <c r="AT863" s="76"/>
      <c r="AU863" s="76"/>
      <c r="AV863" s="76"/>
      <c r="AW863" s="76"/>
      <c r="AX863" s="76"/>
      <c r="AY863" s="76"/>
      <c r="AZ863" s="76"/>
      <c r="BA863" s="76"/>
      <c r="BB863" s="76"/>
      <c r="BC863" s="76"/>
      <c r="BD863" s="76"/>
      <c r="BE863" s="76"/>
      <c r="BF863" s="76"/>
      <c r="BG863" s="76"/>
      <c r="BH863" s="76"/>
      <c r="BI863" s="76"/>
      <c r="BJ863" s="76"/>
      <c r="BK863" s="76"/>
      <c r="BL863" s="76"/>
      <c r="BM863" s="76"/>
      <c r="BN863" s="76"/>
      <c r="BO863" s="76"/>
      <c r="BP863" s="76"/>
      <c r="BQ863" s="76"/>
      <c r="BR863" s="76"/>
      <c r="BS863" s="76"/>
      <c r="BT863" s="76"/>
      <c r="BU863" s="76"/>
      <c r="BV863" s="76"/>
      <c r="BW863" s="76"/>
      <c r="BX863" s="76"/>
      <c r="BY863" s="76"/>
      <c r="BZ863" s="76"/>
      <c r="CA863" s="76"/>
      <c r="CB863" s="76"/>
      <c r="CC863" s="76"/>
      <c r="CD863" s="76"/>
      <c r="CE863" s="76"/>
      <c r="CF863" s="76"/>
      <c r="CG863" s="76"/>
      <c r="CH863" s="76"/>
      <c r="CI863" s="76"/>
      <c r="CJ863" s="76"/>
      <c r="CK863" s="76"/>
      <c r="CL863" s="76"/>
      <c r="CM863" s="76"/>
      <c r="CN863" s="76"/>
      <c r="CO863" s="76"/>
      <c r="CP863" s="76"/>
      <c r="CQ863" s="76"/>
      <c r="CR863" s="76"/>
      <c r="CS863" s="76"/>
      <c r="CT863" s="76"/>
      <c r="CU863" s="76"/>
      <c r="CV863" s="76"/>
      <c r="CW863" s="76"/>
      <c r="CX863" s="76"/>
      <c r="CY863" s="76"/>
      <c r="CZ863" s="76"/>
      <c r="DA863" s="76"/>
      <c r="DB863" s="76"/>
      <c r="DC863" s="76"/>
      <c r="DD863" s="76"/>
      <c r="DE863" s="76"/>
      <c r="DF863" s="76"/>
      <c r="DG863" s="76"/>
      <c r="DH863" s="76"/>
      <c r="DI863" s="76"/>
      <c r="DJ863" s="76"/>
      <c r="DK863" s="76"/>
      <c r="DL863" s="76"/>
      <c r="DM863" s="76"/>
      <c r="DN863" s="76"/>
      <c r="DO863" s="76"/>
      <c r="DP863" s="76"/>
      <c r="DQ863" s="76"/>
      <c r="DR863" s="76"/>
      <c r="DS863" s="76"/>
      <c r="DT863" s="76"/>
      <c r="DU863" s="76"/>
      <c r="DV863" s="76"/>
      <c r="DW863" s="76"/>
      <c r="DX863" s="76"/>
      <c r="DY863" s="76"/>
      <c r="DZ863" s="76"/>
      <c r="EA863" s="76"/>
      <c r="EB863" s="76"/>
      <c r="EC863" s="76"/>
      <c r="ED863" s="76"/>
      <c r="EE863" s="76"/>
      <c r="EF863" s="76"/>
      <c r="EG863" s="76"/>
      <c r="EH863" s="76"/>
      <c r="EI863" s="76"/>
      <c r="EJ863" s="76"/>
      <c r="EK863" s="76"/>
      <c r="EL863" s="76"/>
      <c r="EM863" s="76"/>
      <c r="EN863" s="76"/>
      <c r="EO863" s="76"/>
      <c r="EP863" s="76"/>
      <c r="EQ863" s="76"/>
      <c r="ER863" s="76"/>
      <c r="ES863" s="76"/>
      <c r="ET863" s="76"/>
      <c r="EU863" s="76"/>
      <c r="EV863" s="76"/>
      <c r="EW863" s="76"/>
      <c r="EX863" s="76"/>
      <c r="EY863" s="76"/>
      <c r="EZ863" s="76"/>
      <c r="FA863" s="76"/>
      <c r="FB863" s="76"/>
      <c r="FC863" s="76"/>
      <c r="FD863" s="76"/>
      <c r="FE863" s="76"/>
      <c r="FF863" s="76"/>
      <c r="FG863" s="76"/>
      <c r="FH863" s="76"/>
      <c r="FI863" s="76"/>
      <c r="FJ863" s="76"/>
      <c r="FK863" s="76"/>
      <c r="FL863" s="76"/>
      <c r="FM863" s="76"/>
      <c r="FN863" s="76"/>
      <c r="FO863" s="76"/>
      <c r="FP863" s="76"/>
      <c r="FQ863" s="76"/>
      <c r="FR863" s="76"/>
      <c r="FS863" s="76"/>
      <c r="FT863" s="76"/>
      <c r="FU863" s="76"/>
      <c r="FV863" s="76"/>
      <c r="FW863" s="76"/>
      <c r="FX863" s="76"/>
      <c r="FY863" s="76"/>
      <c r="FZ863" s="76"/>
      <c r="GA863" s="76"/>
      <c r="GB863" s="76"/>
      <c r="GC863" s="76"/>
      <c r="GD863" s="76"/>
      <c r="GE863" s="76"/>
      <c r="GF863" s="76"/>
      <c r="GG863" s="76"/>
      <c r="GH863" s="76"/>
      <c r="GI863" s="76"/>
      <c r="GJ863" s="76"/>
      <c r="GK863" s="76"/>
      <c r="GL863" s="76"/>
      <c r="GM863" s="76"/>
      <c r="GN863" s="76"/>
      <c r="GO863" s="76"/>
      <c r="GP863" s="76"/>
      <c r="GQ863" s="76"/>
      <c r="GR863" s="76"/>
      <c r="GS863" s="76"/>
      <c r="GT863" s="76"/>
      <c r="GU863" s="76"/>
      <c r="GV863" s="76"/>
    </row>
    <row r="864" spans="2:204" s="156" customFormat="1" ht="18.75">
      <c r="B864" s="169">
        <v>857</v>
      </c>
      <c r="C864" s="356">
        <v>44409</v>
      </c>
      <c r="D864" s="354" t="s">
        <v>958</v>
      </c>
      <c r="E864" s="354"/>
      <c r="F864" s="406">
        <v>44434</v>
      </c>
      <c r="G864" s="199">
        <v>2</v>
      </c>
      <c r="H864" s="383" t="s">
        <v>193</v>
      </c>
      <c r="I864" s="383" t="s">
        <v>403</v>
      </c>
      <c r="J864" s="199" t="s">
        <v>896</v>
      </c>
      <c r="K864" s="199" t="s">
        <v>1566</v>
      </c>
      <c r="L864" s="224">
        <v>1.47</v>
      </c>
      <c r="M864" s="224">
        <v>1.47</v>
      </c>
      <c r="N864" s="224">
        <f t="shared" si="46"/>
        <v>0</v>
      </c>
      <c r="O864" s="200">
        <v>44110</v>
      </c>
      <c r="P864" s="201">
        <v>10.833333333333334</v>
      </c>
      <c r="Q864" s="337" t="s">
        <v>1282</v>
      </c>
      <c r="R864" s="198" t="s">
        <v>52</v>
      </c>
      <c r="S864" s="198" t="s">
        <v>109</v>
      </c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  <c r="AF864" s="76"/>
      <c r="AG864" s="76"/>
      <c r="AH864" s="76"/>
      <c r="AI864" s="76"/>
      <c r="AJ864" s="76"/>
      <c r="AK864" s="76"/>
      <c r="AL864" s="76"/>
      <c r="AM864" s="76"/>
      <c r="AN864" s="76"/>
      <c r="AO864" s="76"/>
      <c r="AP864" s="76"/>
      <c r="AQ864" s="76"/>
      <c r="AR864" s="76"/>
      <c r="AS864" s="76"/>
      <c r="AT864" s="76"/>
      <c r="AU864" s="76"/>
      <c r="AV864" s="76"/>
      <c r="AW864" s="76"/>
      <c r="AX864" s="76"/>
      <c r="AY864" s="76"/>
      <c r="AZ864" s="76"/>
      <c r="BA864" s="76"/>
      <c r="BB864" s="76"/>
      <c r="BC864" s="76"/>
      <c r="BD864" s="76"/>
      <c r="BE864" s="76"/>
      <c r="BF864" s="76"/>
      <c r="BG864" s="76"/>
      <c r="BH864" s="76"/>
      <c r="BI864" s="76"/>
      <c r="BJ864" s="76"/>
      <c r="BK864" s="76"/>
      <c r="BL864" s="76"/>
      <c r="BM864" s="76"/>
      <c r="BN864" s="76"/>
      <c r="BO864" s="76"/>
      <c r="BP864" s="76"/>
      <c r="BQ864" s="76"/>
      <c r="BR864" s="76"/>
      <c r="BS864" s="76"/>
      <c r="BT864" s="76"/>
      <c r="BU864" s="76"/>
      <c r="BV864" s="76"/>
      <c r="BW864" s="76"/>
      <c r="BX864" s="76"/>
      <c r="BY864" s="76"/>
      <c r="BZ864" s="76"/>
      <c r="CA864" s="76"/>
      <c r="CB864" s="76"/>
      <c r="CC864" s="76"/>
      <c r="CD864" s="76"/>
      <c r="CE864" s="76"/>
      <c r="CF864" s="76"/>
      <c r="CG864" s="76"/>
      <c r="CH864" s="76"/>
      <c r="CI864" s="76"/>
      <c r="CJ864" s="76"/>
      <c r="CK864" s="76"/>
      <c r="CL864" s="76"/>
      <c r="CM864" s="76"/>
      <c r="CN864" s="76"/>
      <c r="CO864" s="76"/>
      <c r="CP864" s="76"/>
      <c r="CQ864" s="76"/>
      <c r="CR864" s="76"/>
      <c r="CS864" s="76"/>
      <c r="CT864" s="76"/>
      <c r="CU864" s="76"/>
      <c r="CV864" s="76"/>
      <c r="CW864" s="76"/>
      <c r="CX864" s="76"/>
      <c r="CY864" s="76"/>
      <c r="CZ864" s="76"/>
      <c r="DA864" s="76"/>
      <c r="DB864" s="76"/>
      <c r="DC864" s="76"/>
      <c r="DD864" s="76"/>
      <c r="DE864" s="76"/>
      <c r="DF864" s="76"/>
      <c r="DG864" s="76"/>
      <c r="DH864" s="76"/>
      <c r="DI864" s="76"/>
      <c r="DJ864" s="76"/>
      <c r="DK864" s="76"/>
      <c r="DL864" s="76"/>
      <c r="DM864" s="76"/>
      <c r="DN864" s="76"/>
      <c r="DO864" s="76"/>
      <c r="DP864" s="76"/>
      <c r="DQ864" s="76"/>
      <c r="DR864" s="76"/>
      <c r="DS864" s="76"/>
      <c r="DT864" s="76"/>
      <c r="DU864" s="76"/>
      <c r="DV864" s="76"/>
      <c r="DW864" s="76"/>
      <c r="DX864" s="76"/>
      <c r="DY864" s="76"/>
      <c r="DZ864" s="76"/>
      <c r="EA864" s="76"/>
      <c r="EB864" s="76"/>
      <c r="EC864" s="76"/>
      <c r="ED864" s="76"/>
      <c r="EE864" s="76"/>
      <c r="EF864" s="76"/>
      <c r="EG864" s="76"/>
      <c r="EH864" s="76"/>
      <c r="EI864" s="76"/>
      <c r="EJ864" s="76"/>
      <c r="EK864" s="76"/>
      <c r="EL864" s="76"/>
      <c r="EM864" s="76"/>
      <c r="EN864" s="76"/>
      <c r="EO864" s="76"/>
      <c r="EP864" s="76"/>
      <c r="EQ864" s="76"/>
      <c r="ER864" s="76"/>
      <c r="ES864" s="76"/>
      <c r="ET864" s="76"/>
      <c r="EU864" s="76"/>
      <c r="EV864" s="76"/>
      <c r="EW864" s="76"/>
      <c r="EX864" s="76"/>
      <c r="EY864" s="76"/>
      <c r="EZ864" s="76"/>
      <c r="FA864" s="76"/>
      <c r="FB864" s="76"/>
      <c r="FC864" s="76"/>
      <c r="FD864" s="76"/>
      <c r="FE864" s="76"/>
      <c r="FF864" s="76"/>
      <c r="FG864" s="76"/>
      <c r="FH864" s="76"/>
      <c r="FI864" s="76"/>
      <c r="FJ864" s="76"/>
      <c r="FK864" s="76"/>
      <c r="FL864" s="76"/>
      <c r="FM864" s="76"/>
      <c r="FN864" s="76"/>
      <c r="FO864" s="76"/>
      <c r="FP864" s="76"/>
      <c r="FQ864" s="76"/>
      <c r="FR864" s="76"/>
      <c r="FS864" s="76"/>
      <c r="FT864" s="76"/>
      <c r="FU864" s="76"/>
      <c r="FV864" s="76"/>
      <c r="FW864" s="76"/>
      <c r="FX864" s="76"/>
      <c r="FY864" s="76"/>
      <c r="FZ864" s="76"/>
      <c r="GA864" s="76"/>
      <c r="GB864" s="76"/>
      <c r="GC864" s="76"/>
      <c r="GD864" s="76"/>
      <c r="GE864" s="76"/>
      <c r="GF864" s="76"/>
      <c r="GG864" s="76"/>
      <c r="GH864" s="76"/>
      <c r="GI864" s="76"/>
      <c r="GJ864" s="76"/>
      <c r="GK864" s="76"/>
      <c r="GL864" s="76"/>
      <c r="GM864" s="76"/>
      <c r="GN864" s="76"/>
      <c r="GO864" s="76"/>
      <c r="GP864" s="76"/>
      <c r="GQ864" s="76"/>
      <c r="GR864" s="76"/>
      <c r="GS864" s="76"/>
      <c r="GT864" s="76"/>
      <c r="GU864" s="76"/>
      <c r="GV864" s="76"/>
    </row>
    <row r="865" spans="2:204" s="156" customFormat="1" ht="18.75">
      <c r="B865" s="169">
        <v>858</v>
      </c>
      <c r="C865" s="356">
        <v>44409</v>
      </c>
      <c r="D865" s="354" t="s">
        <v>958</v>
      </c>
      <c r="E865" s="354"/>
      <c r="F865" s="406">
        <v>44434</v>
      </c>
      <c r="G865" s="199">
        <v>2</v>
      </c>
      <c r="H865" s="383" t="s">
        <v>193</v>
      </c>
      <c r="I865" s="383" t="s">
        <v>403</v>
      </c>
      <c r="J865" s="199" t="s">
        <v>896</v>
      </c>
      <c r="K865" s="199" t="s">
        <v>1567</v>
      </c>
      <c r="L865" s="224">
        <v>1.02</v>
      </c>
      <c r="M865" s="224">
        <v>1.02</v>
      </c>
      <c r="N865" s="224">
        <f t="shared" si="46"/>
        <v>0</v>
      </c>
      <c r="O865" s="200">
        <v>44110</v>
      </c>
      <c r="P865" s="201">
        <v>10.833333333333334</v>
      </c>
      <c r="Q865" s="337" t="s">
        <v>1282</v>
      </c>
      <c r="R865" s="198" t="s">
        <v>52</v>
      </c>
      <c r="S865" s="198" t="s">
        <v>109</v>
      </c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  <c r="AF865" s="76"/>
      <c r="AG865" s="76"/>
      <c r="AH865" s="76"/>
      <c r="AI865" s="76"/>
      <c r="AJ865" s="76"/>
      <c r="AK865" s="76"/>
      <c r="AL865" s="76"/>
      <c r="AM865" s="76"/>
      <c r="AN865" s="76"/>
      <c r="AO865" s="76"/>
      <c r="AP865" s="76"/>
      <c r="AQ865" s="76"/>
      <c r="AR865" s="76"/>
      <c r="AS865" s="76"/>
      <c r="AT865" s="76"/>
      <c r="AU865" s="76"/>
      <c r="AV865" s="76"/>
      <c r="AW865" s="76"/>
      <c r="AX865" s="76"/>
      <c r="AY865" s="76"/>
      <c r="AZ865" s="76"/>
      <c r="BA865" s="76"/>
      <c r="BB865" s="76"/>
      <c r="BC865" s="76"/>
      <c r="BD865" s="76"/>
      <c r="BE865" s="76"/>
      <c r="BF865" s="76"/>
      <c r="BG865" s="76"/>
      <c r="BH865" s="76"/>
      <c r="BI865" s="76"/>
      <c r="BJ865" s="76"/>
      <c r="BK865" s="76"/>
      <c r="BL865" s="76"/>
      <c r="BM865" s="76"/>
      <c r="BN865" s="76"/>
      <c r="BO865" s="76"/>
      <c r="BP865" s="76"/>
      <c r="BQ865" s="76"/>
      <c r="BR865" s="76"/>
      <c r="BS865" s="76"/>
      <c r="BT865" s="76"/>
      <c r="BU865" s="76"/>
      <c r="BV865" s="76"/>
      <c r="BW865" s="76"/>
      <c r="BX865" s="76"/>
      <c r="BY865" s="76"/>
      <c r="BZ865" s="76"/>
      <c r="CA865" s="76"/>
      <c r="CB865" s="76"/>
      <c r="CC865" s="76"/>
      <c r="CD865" s="76"/>
      <c r="CE865" s="76"/>
      <c r="CF865" s="76"/>
      <c r="CG865" s="76"/>
      <c r="CH865" s="76"/>
      <c r="CI865" s="76"/>
      <c r="CJ865" s="76"/>
      <c r="CK865" s="76"/>
      <c r="CL865" s="76"/>
      <c r="CM865" s="76"/>
      <c r="CN865" s="76"/>
      <c r="CO865" s="76"/>
      <c r="CP865" s="76"/>
      <c r="CQ865" s="76"/>
      <c r="CR865" s="76"/>
      <c r="CS865" s="76"/>
      <c r="CT865" s="76"/>
      <c r="CU865" s="76"/>
      <c r="CV865" s="76"/>
      <c r="CW865" s="76"/>
      <c r="CX865" s="76"/>
      <c r="CY865" s="76"/>
      <c r="CZ865" s="76"/>
      <c r="DA865" s="76"/>
      <c r="DB865" s="76"/>
      <c r="DC865" s="76"/>
      <c r="DD865" s="76"/>
      <c r="DE865" s="76"/>
      <c r="DF865" s="76"/>
      <c r="DG865" s="76"/>
      <c r="DH865" s="76"/>
      <c r="DI865" s="76"/>
      <c r="DJ865" s="76"/>
      <c r="DK865" s="76"/>
      <c r="DL865" s="76"/>
      <c r="DM865" s="76"/>
      <c r="DN865" s="76"/>
      <c r="DO865" s="76"/>
      <c r="DP865" s="76"/>
      <c r="DQ865" s="76"/>
      <c r="DR865" s="76"/>
      <c r="DS865" s="76"/>
      <c r="DT865" s="76"/>
      <c r="DU865" s="76"/>
      <c r="DV865" s="76"/>
      <c r="DW865" s="76"/>
      <c r="DX865" s="76"/>
      <c r="DY865" s="76"/>
      <c r="DZ865" s="76"/>
      <c r="EA865" s="76"/>
      <c r="EB865" s="76"/>
      <c r="EC865" s="76"/>
      <c r="ED865" s="76"/>
      <c r="EE865" s="76"/>
      <c r="EF865" s="76"/>
      <c r="EG865" s="76"/>
      <c r="EH865" s="76"/>
      <c r="EI865" s="76"/>
      <c r="EJ865" s="76"/>
      <c r="EK865" s="76"/>
      <c r="EL865" s="76"/>
      <c r="EM865" s="76"/>
      <c r="EN865" s="76"/>
      <c r="EO865" s="76"/>
      <c r="EP865" s="76"/>
      <c r="EQ865" s="76"/>
      <c r="ER865" s="76"/>
      <c r="ES865" s="76"/>
      <c r="ET865" s="76"/>
      <c r="EU865" s="76"/>
      <c r="EV865" s="76"/>
      <c r="EW865" s="76"/>
      <c r="EX865" s="76"/>
      <c r="EY865" s="76"/>
      <c r="EZ865" s="76"/>
      <c r="FA865" s="76"/>
      <c r="FB865" s="76"/>
      <c r="FC865" s="76"/>
      <c r="FD865" s="76"/>
      <c r="FE865" s="76"/>
      <c r="FF865" s="76"/>
      <c r="FG865" s="76"/>
      <c r="FH865" s="76"/>
      <c r="FI865" s="76"/>
      <c r="FJ865" s="76"/>
      <c r="FK865" s="76"/>
      <c r="FL865" s="76"/>
      <c r="FM865" s="76"/>
      <c r="FN865" s="76"/>
      <c r="FO865" s="76"/>
      <c r="FP865" s="76"/>
      <c r="FQ865" s="76"/>
      <c r="FR865" s="76"/>
      <c r="FS865" s="76"/>
      <c r="FT865" s="76"/>
      <c r="FU865" s="76"/>
      <c r="FV865" s="76"/>
      <c r="FW865" s="76"/>
      <c r="FX865" s="76"/>
      <c r="FY865" s="76"/>
      <c r="FZ865" s="76"/>
      <c r="GA865" s="76"/>
      <c r="GB865" s="76"/>
      <c r="GC865" s="76"/>
      <c r="GD865" s="76"/>
      <c r="GE865" s="76"/>
      <c r="GF865" s="76"/>
      <c r="GG865" s="76"/>
      <c r="GH865" s="76"/>
      <c r="GI865" s="76"/>
      <c r="GJ865" s="76"/>
      <c r="GK865" s="76"/>
      <c r="GL865" s="76"/>
      <c r="GM865" s="76"/>
      <c r="GN865" s="76"/>
      <c r="GO865" s="76"/>
      <c r="GP865" s="76"/>
      <c r="GQ865" s="76"/>
      <c r="GR865" s="76"/>
      <c r="GS865" s="76"/>
      <c r="GT865" s="76"/>
      <c r="GU865" s="76"/>
      <c r="GV865" s="76"/>
    </row>
    <row r="866" spans="2:204" s="156" customFormat="1" ht="18.75">
      <c r="B866" s="169">
        <v>859</v>
      </c>
      <c r="C866" s="356">
        <v>44409</v>
      </c>
      <c r="D866" s="354" t="s">
        <v>958</v>
      </c>
      <c r="E866" s="354"/>
      <c r="F866" s="406">
        <v>44434</v>
      </c>
      <c r="G866" s="199">
        <v>2</v>
      </c>
      <c r="H866" s="383" t="s">
        <v>193</v>
      </c>
      <c r="I866" s="383" t="s">
        <v>403</v>
      </c>
      <c r="J866" s="199" t="s">
        <v>896</v>
      </c>
      <c r="K866" s="199" t="s">
        <v>1568</v>
      </c>
      <c r="L866" s="224">
        <v>1.79</v>
      </c>
      <c r="M866" s="224">
        <v>1.79</v>
      </c>
      <c r="N866" s="224">
        <f t="shared" si="46"/>
        <v>0</v>
      </c>
      <c r="O866" s="200">
        <v>44110</v>
      </c>
      <c r="P866" s="201">
        <v>10.833333333333334</v>
      </c>
      <c r="Q866" s="337" t="s">
        <v>1282</v>
      </c>
      <c r="R866" s="198" t="s">
        <v>52</v>
      </c>
      <c r="S866" s="198" t="s">
        <v>109</v>
      </c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  <c r="AF866" s="76"/>
      <c r="AG866" s="76"/>
      <c r="AH866" s="76"/>
      <c r="AI866" s="76"/>
      <c r="AJ866" s="76"/>
      <c r="AK866" s="76"/>
      <c r="AL866" s="76"/>
      <c r="AM866" s="76"/>
      <c r="AN866" s="76"/>
      <c r="AO866" s="76"/>
      <c r="AP866" s="76"/>
      <c r="AQ866" s="76"/>
      <c r="AR866" s="76"/>
      <c r="AS866" s="76"/>
      <c r="AT866" s="76"/>
      <c r="AU866" s="76"/>
      <c r="AV866" s="76"/>
      <c r="AW866" s="76"/>
      <c r="AX866" s="76"/>
      <c r="AY866" s="76"/>
      <c r="AZ866" s="76"/>
      <c r="BA866" s="76"/>
      <c r="BB866" s="76"/>
      <c r="BC866" s="76"/>
      <c r="BD866" s="76"/>
      <c r="BE866" s="76"/>
      <c r="BF866" s="76"/>
      <c r="BG866" s="76"/>
      <c r="BH866" s="76"/>
      <c r="BI866" s="76"/>
      <c r="BJ866" s="76"/>
      <c r="BK866" s="76"/>
      <c r="BL866" s="76"/>
      <c r="BM866" s="76"/>
      <c r="BN866" s="76"/>
      <c r="BO866" s="76"/>
      <c r="BP866" s="76"/>
      <c r="BQ866" s="76"/>
      <c r="BR866" s="76"/>
      <c r="BS866" s="76"/>
      <c r="BT866" s="76"/>
      <c r="BU866" s="76"/>
      <c r="BV866" s="76"/>
      <c r="BW866" s="76"/>
      <c r="BX866" s="76"/>
      <c r="BY866" s="76"/>
      <c r="BZ866" s="76"/>
      <c r="CA866" s="76"/>
      <c r="CB866" s="76"/>
      <c r="CC866" s="76"/>
      <c r="CD866" s="76"/>
      <c r="CE866" s="76"/>
      <c r="CF866" s="76"/>
      <c r="CG866" s="76"/>
      <c r="CH866" s="76"/>
      <c r="CI866" s="76"/>
      <c r="CJ866" s="76"/>
      <c r="CK866" s="76"/>
      <c r="CL866" s="76"/>
      <c r="CM866" s="76"/>
      <c r="CN866" s="76"/>
      <c r="CO866" s="76"/>
      <c r="CP866" s="76"/>
      <c r="CQ866" s="76"/>
      <c r="CR866" s="76"/>
      <c r="CS866" s="76"/>
      <c r="CT866" s="76"/>
      <c r="CU866" s="76"/>
      <c r="CV866" s="76"/>
      <c r="CW866" s="76"/>
      <c r="CX866" s="76"/>
      <c r="CY866" s="76"/>
      <c r="CZ866" s="76"/>
      <c r="DA866" s="76"/>
      <c r="DB866" s="76"/>
      <c r="DC866" s="76"/>
      <c r="DD866" s="76"/>
      <c r="DE866" s="76"/>
      <c r="DF866" s="76"/>
      <c r="DG866" s="76"/>
      <c r="DH866" s="76"/>
      <c r="DI866" s="76"/>
      <c r="DJ866" s="76"/>
      <c r="DK866" s="76"/>
      <c r="DL866" s="76"/>
      <c r="DM866" s="76"/>
      <c r="DN866" s="76"/>
      <c r="DO866" s="76"/>
      <c r="DP866" s="76"/>
      <c r="DQ866" s="76"/>
      <c r="DR866" s="76"/>
      <c r="DS866" s="76"/>
      <c r="DT866" s="76"/>
      <c r="DU866" s="76"/>
      <c r="DV866" s="76"/>
      <c r="DW866" s="76"/>
      <c r="DX866" s="76"/>
      <c r="DY866" s="76"/>
      <c r="DZ866" s="76"/>
      <c r="EA866" s="76"/>
      <c r="EB866" s="76"/>
      <c r="EC866" s="76"/>
      <c r="ED866" s="76"/>
      <c r="EE866" s="76"/>
      <c r="EF866" s="76"/>
      <c r="EG866" s="76"/>
      <c r="EH866" s="76"/>
      <c r="EI866" s="76"/>
      <c r="EJ866" s="76"/>
      <c r="EK866" s="76"/>
      <c r="EL866" s="76"/>
      <c r="EM866" s="76"/>
      <c r="EN866" s="76"/>
      <c r="EO866" s="76"/>
      <c r="EP866" s="76"/>
      <c r="EQ866" s="76"/>
      <c r="ER866" s="76"/>
      <c r="ES866" s="76"/>
      <c r="ET866" s="76"/>
      <c r="EU866" s="76"/>
      <c r="EV866" s="76"/>
      <c r="EW866" s="76"/>
      <c r="EX866" s="76"/>
      <c r="EY866" s="76"/>
      <c r="EZ866" s="76"/>
      <c r="FA866" s="76"/>
      <c r="FB866" s="76"/>
      <c r="FC866" s="76"/>
      <c r="FD866" s="76"/>
      <c r="FE866" s="76"/>
      <c r="FF866" s="76"/>
      <c r="FG866" s="76"/>
      <c r="FH866" s="76"/>
      <c r="FI866" s="76"/>
      <c r="FJ866" s="76"/>
      <c r="FK866" s="76"/>
      <c r="FL866" s="76"/>
      <c r="FM866" s="76"/>
      <c r="FN866" s="76"/>
      <c r="FO866" s="76"/>
      <c r="FP866" s="76"/>
      <c r="FQ866" s="76"/>
      <c r="FR866" s="76"/>
      <c r="FS866" s="76"/>
      <c r="FT866" s="76"/>
      <c r="FU866" s="76"/>
      <c r="FV866" s="76"/>
      <c r="FW866" s="76"/>
      <c r="FX866" s="76"/>
      <c r="FY866" s="76"/>
      <c r="FZ866" s="76"/>
      <c r="GA866" s="76"/>
      <c r="GB866" s="76"/>
      <c r="GC866" s="76"/>
      <c r="GD866" s="76"/>
      <c r="GE866" s="76"/>
      <c r="GF866" s="76"/>
      <c r="GG866" s="76"/>
      <c r="GH866" s="76"/>
      <c r="GI866" s="76"/>
      <c r="GJ866" s="76"/>
      <c r="GK866" s="76"/>
      <c r="GL866" s="76"/>
      <c r="GM866" s="76"/>
      <c r="GN866" s="76"/>
      <c r="GO866" s="76"/>
      <c r="GP866" s="76"/>
      <c r="GQ866" s="76"/>
      <c r="GR866" s="76"/>
      <c r="GS866" s="76"/>
      <c r="GT866" s="76"/>
      <c r="GU866" s="76"/>
      <c r="GV866" s="76"/>
    </row>
    <row r="867" spans="2:204" s="156" customFormat="1" ht="18.75">
      <c r="B867" s="169">
        <v>860</v>
      </c>
      <c r="C867" s="356">
        <v>44409</v>
      </c>
      <c r="D867" s="354" t="s">
        <v>958</v>
      </c>
      <c r="E867" s="354"/>
      <c r="F867" s="406">
        <v>44434</v>
      </c>
      <c r="G867" s="199">
        <v>2</v>
      </c>
      <c r="H867" s="383" t="s">
        <v>193</v>
      </c>
      <c r="I867" s="383" t="s">
        <v>403</v>
      </c>
      <c r="J867" s="199" t="s">
        <v>896</v>
      </c>
      <c r="K867" s="199" t="s">
        <v>1569</v>
      </c>
      <c r="L867" s="224">
        <v>1.62</v>
      </c>
      <c r="M867" s="224">
        <v>1.62</v>
      </c>
      <c r="N867" s="224">
        <f t="shared" si="46"/>
        <v>0</v>
      </c>
      <c r="O867" s="200">
        <v>44110</v>
      </c>
      <c r="P867" s="201">
        <v>10.833333333333334</v>
      </c>
      <c r="Q867" s="337" t="s">
        <v>1282</v>
      </c>
      <c r="R867" s="198" t="s">
        <v>52</v>
      </c>
      <c r="S867" s="198" t="s">
        <v>109</v>
      </c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  <c r="AF867" s="76"/>
      <c r="AG867" s="76"/>
      <c r="AH867" s="76"/>
      <c r="AI867" s="76"/>
      <c r="AJ867" s="76"/>
      <c r="AK867" s="76"/>
      <c r="AL867" s="76"/>
      <c r="AM867" s="76"/>
      <c r="AN867" s="76"/>
      <c r="AO867" s="76"/>
      <c r="AP867" s="76"/>
      <c r="AQ867" s="76"/>
      <c r="AR867" s="76"/>
      <c r="AS867" s="76"/>
      <c r="AT867" s="76"/>
      <c r="AU867" s="76"/>
      <c r="AV867" s="76"/>
      <c r="AW867" s="76"/>
      <c r="AX867" s="76"/>
      <c r="AY867" s="76"/>
      <c r="AZ867" s="76"/>
      <c r="BA867" s="76"/>
      <c r="BB867" s="76"/>
      <c r="BC867" s="76"/>
      <c r="BD867" s="76"/>
      <c r="BE867" s="76"/>
      <c r="BF867" s="76"/>
      <c r="BG867" s="76"/>
      <c r="BH867" s="76"/>
      <c r="BI867" s="76"/>
      <c r="BJ867" s="76"/>
      <c r="BK867" s="76"/>
      <c r="BL867" s="76"/>
      <c r="BM867" s="76"/>
      <c r="BN867" s="76"/>
      <c r="BO867" s="76"/>
      <c r="BP867" s="76"/>
      <c r="BQ867" s="76"/>
      <c r="BR867" s="76"/>
      <c r="BS867" s="76"/>
      <c r="BT867" s="76"/>
      <c r="BU867" s="76"/>
      <c r="BV867" s="76"/>
      <c r="BW867" s="76"/>
      <c r="BX867" s="76"/>
      <c r="BY867" s="76"/>
      <c r="BZ867" s="76"/>
      <c r="CA867" s="76"/>
      <c r="CB867" s="76"/>
      <c r="CC867" s="76"/>
      <c r="CD867" s="76"/>
      <c r="CE867" s="76"/>
      <c r="CF867" s="76"/>
      <c r="CG867" s="76"/>
      <c r="CH867" s="76"/>
      <c r="CI867" s="76"/>
      <c r="CJ867" s="76"/>
      <c r="CK867" s="76"/>
      <c r="CL867" s="76"/>
      <c r="CM867" s="76"/>
      <c r="CN867" s="76"/>
      <c r="CO867" s="76"/>
      <c r="CP867" s="76"/>
      <c r="CQ867" s="76"/>
      <c r="CR867" s="76"/>
      <c r="CS867" s="76"/>
      <c r="CT867" s="76"/>
      <c r="CU867" s="76"/>
      <c r="CV867" s="76"/>
      <c r="CW867" s="76"/>
      <c r="CX867" s="76"/>
      <c r="CY867" s="76"/>
      <c r="CZ867" s="76"/>
      <c r="DA867" s="76"/>
      <c r="DB867" s="76"/>
      <c r="DC867" s="76"/>
      <c r="DD867" s="76"/>
      <c r="DE867" s="76"/>
      <c r="DF867" s="76"/>
      <c r="DG867" s="76"/>
      <c r="DH867" s="76"/>
      <c r="DI867" s="76"/>
      <c r="DJ867" s="76"/>
      <c r="DK867" s="76"/>
      <c r="DL867" s="76"/>
      <c r="DM867" s="76"/>
      <c r="DN867" s="76"/>
      <c r="DO867" s="76"/>
      <c r="DP867" s="76"/>
      <c r="DQ867" s="76"/>
      <c r="DR867" s="76"/>
      <c r="DS867" s="76"/>
      <c r="DT867" s="76"/>
      <c r="DU867" s="76"/>
      <c r="DV867" s="76"/>
      <c r="DW867" s="76"/>
      <c r="DX867" s="76"/>
      <c r="DY867" s="76"/>
      <c r="DZ867" s="76"/>
      <c r="EA867" s="76"/>
      <c r="EB867" s="76"/>
      <c r="EC867" s="76"/>
      <c r="ED867" s="76"/>
      <c r="EE867" s="76"/>
      <c r="EF867" s="76"/>
      <c r="EG867" s="76"/>
      <c r="EH867" s="76"/>
      <c r="EI867" s="76"/>
      <c r="EJ867" s="76"/>
      <c r="EK867" s="76"/>
      <c r="EL867" s="76"/>
      <c r="EM867" s="76"/>
      <c r="EN867" s="76"/>
      <c r="EO867" s="76"/>
      <c r="EP867" s="76"/>
      <c r="EQ867" s="76"/>
      <c r="ER867" s="76"/>
      <c r="ES867" s="76"/>
      <c r="ET867" s="76"/>
      <c r="EU867" s="76"/>
      <c r="EV867" s="76"/>
      <c r="EW867" s="76"/>
      <c r="EX867" s="76"/>
      <c r="EY867" s="76"/>
      <c r="EZ867" s="76"/>
      <c r="FA867" s="76"/>
      <c r="FB867" s="76"/>
      <c r="FC867" s="76"/>
      <c r="FD867" s="76"/>
      <c r="FE867" s="76"/>
      <c r="FF867" s="76"/>
      <c r="FG867" s="76"/>
      <c r="FH867" s="76"/>
      <c r="FI867" s="76"/>
      <c r="FJ867" s="76"/>
      <c r="FK867" s="76"/>
      <c r="FL867" s="76"/>
      <c r="FM867" s="76"/>
      <c r="FN867" s="76"/>
      <c r="FO867" s="76"/>
      <c r="FP867" s="76"/>
      <c r="FQ867" s="76"/>
      <c r="FR867" s="76"/>
      <c r="FS867" s="76"/>
      <c r="FT867" s="76"/>
      <c r="FU867" s="76"/>
      <c r="FV867" s="76"/>
      <c r="FW867" s="76"/>
      <c r="FX867" s="76"/>
      <c r="FY867" s="76"/>
      <c r="FZ867" s="76"/>
      <c r="GA867" s="76"/>
      <c r="GB867" s="76"/>
      <c r="GC867" s="76"/>
      <c r="GD867" s="76"/>
      <c r="GE867" s="76"/>
      <c r="GF867" s="76"/>
      <c r="GG867" s="76"/>
      <c r="GH867" s="76"/>
      <c r="GI867" s="76"/>
      <c r="GJ867" s="76"/>
      <c r="GK867" s="76"/>
      <c r="GL867" s="76"/>
      <c r="GM867" s="76"/>
      <c r="GN867" s="76"/>
      <c r="GO867" s="76"/>
      <c r="GP867" s="76"/>
      <c r="GQ867" s="76"/>
      <c r="GR867" s="76"/>
      <c r="GS867" s="76"/>
      <c r="GT867" s="76"/>
      <c r="GU867" s="76"/>
      <c r="GV867" s="76"/>
    </row>
    <row r="868" spans="2:204" s="156" customFormat="1" ht="18.75">
      <c r="B868" s="169">
        <v>861</v>
      </c>
      <c r="C868" s="356">
        <v>44409</v>
      </c>
      <c r="D868" s="354" t="s">
        <v>958</v>
      </c>
      <c r="E868" s="354"/>
      <c r="F868" s="406">
        <v>44434</v>
      </c>
      <c r="G868" s="199">
        <v>2</v>
      </c>
      <c r="H868" s="383" t="s">
        <v>193</v>
      </c>
      <c r="I868" s="383" t="s">
        <v>403</v>
      </c>
      <c r="J868" s="199" t="s">
        <v>896</v>
      </c>
      <c r="K868" s="199" t="s">
        <v>1352</v>
      </c>
      <c r="L868" s="224">
        <v>2.46</v>
      </c>
      <c r="M868" s="224">
        <v>2.2599999999999998</v>
      </c>
      <c r="N868" s="224">
        <f t="shared" si="46"/>
        <v>0.20000000000000018</v>
      </c>
      <c r="O868" s="200">
        <v>43990</v>
      </c>
      <c r="P868" s="201">
        <v>14.833333333333334</v>
      </c>
      <c r="Q868" s="337" t="s">
        <v>1282</v>
      </c>
      <c r="R868" s="198" t="s">
        <v>53</v>
      </c>
      <c r="S868" s="198" t="s">
        <v>74</v>
      </c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  <c r="AF868" s="76"/>
      <c r="AG868" s="76"/>
      <c r="AH868" s="76"/>
      <c r="AI868" s="76"/>
      <c r="AJ868" s="76"/>
      <c r="AK868" s="76"/>
      <c r="AL868" s="76"/>
      <c r="AM868" s="76"/>
      <c r="AN868" s="76"/>
      <c r="AO868" s="76"/>
      <c r="AP868" s="76"/>
      <c r="AQ868" s="76"/>
      <c r="AR868" s="76"/>
      <c r="AS868" s="76"/>
      <c r="AT868" s="76"/>
      <c r="AU868" s="76"/>
      <c r="AV868" s="76"/>
      <c r="AW868" s="76"/>
      <c r="AX868" s="76"/>
      <c r="AY868" s="76"/>
      <c r="AZ868" s="76"/>
      <c r="BA868" s="76"/>
      <c r="BB868" s="76"/>
      <c r="BC868" s="76"/>
      <c r="BD868" s="76"/>
      <c r="BE868" s="76"/>
      <c r="BF868" s="76"/>
      <c r="BG868" s="76"/>
      <c r="BH868" s="76"/>
      <c r="BI868" s="76"/>
      <c r="BJ868" s="76"/>
      <c r="BK868" s="76"/>
      <c r="BL868" s="76"/>
      <c r="BM868" s="76"/>
      <c r="BN868" s="76"/>
      <c r="BO868" s="76"/>
      <c r="BP868" s="76"/>
      <c r="BQ868" s="76"/>
      <c r="BR868" s="76"/>
      <c r="BS868" s="76"/>
      <c r="BT868" s="76"/>
      <c r="BU868" s="76"/>
      <c r="BV868" s="76"/>
      <c r="BW868" s="76"/>
      <c r="BX868" s="76"/>
      <c r="BY868" s="76"/>
      <c r="BZ868" s="76"/>
      <c r="CA868" s="76"/>
      <c r="CB868" s="76"/>
      <c r="CC868" s="76"/>
      <c r="CD868" s="76"/>
      <c r="CE868" s="76"/>
      <c r="CF868" s="76"/>
      <c r="CG868" s="76"/>
      <c r="CH868" s="76"/>
      <c r="CI868" s="76"/>
      <c r="CJ868" s="76"/>
      <c r="CK868" s="76"/>
      <c r="CL868" s="76"/>
      <c r="CM868" s="76"/>
      <c r="CN868" s="76"/>
      <c r="CO868" s="76"/>
      <c r="CP868" s="76"/>
      <c r="CQ868" s="76"/>
      <c r="CR868" s="76"/>
      <c r="CS868" s="76"/>
      <c r="CT868" s="76"/>
      <c r="CU868" s="76"/>
      <c r="CV868" s="76"/>
      <c r="CW868" s="76"/>
      <c r="CX868" s="76"/>
      <c r="CY868" s="76"/>
      <c r="CZ868" s="76"/>
      <c r="DA868" s="76"/>
      <c r="DB868" s="76"/>
      <c r="DC868" s="76"/>
      <c r="DD868" s="76"/>
      <c r="DE868" s="76"/>
      <c r="DF868" s="76"/>
      <c r="DG868" s="76"/>
      <c r="DH868" s="76"/>
      <c r="DI868" s="76"/>
      <c r="DJ868" s="76"/>
      <c r="DK868" s="76"/>
      <c r="DL868" s="76"/>
      <c r="DM868" s="76"/>
      <c r="DN868" s="76"/>
      <c r="DO868" s="76"/>
      <c r="DP868" s="76"/>
      <c r="DQ868" s="76"/>
      <c r="DR868" s="76"/>
      <c r="DS868" s="76"/>
      <c r="DT868" s="76"/>
      <c r="DU868" s="76"/>
      <c r="DV868" s="76"/>
      <c r="DW868" s="76"/>
      <c r="DX868" s="76"/>
      <c r="DY868" s="76"/>
      <c r="DZ868" s="76"/>
      <c r="EA868" s="76"/>
      <c r="EB868" s="76"/>
      <c r="EC868" s="76"/>
      <c r="ED868" s="76"/>
      <c r="EE868" s="76"/>
      <c r="EF868" s="76"/>
      <c r="EG868" s="76"/>
      <c r="EH868" s="76"/>
      <c r="EI868" s="76"/>
      <c r="EJ868" s="76"/>
      <c r="EK868" s="76"/>
      <c r="EL868" s="76"/>
      <c r="EM868" s="76"/>
      <c r="EN868" s="76"/>
      <c r="EO868" s="76"/>
      <c r="EP868" s="76"/>
      <c r="EQ868" s="76"/>
      <c r="ER868" s="76"/>
      <c r="ES868" s="76"/>
      <c r="ET868" s="76"/>
      <c r="EU868" s="76"/>
      <c r="EV868" s="76"/>
      <c r="EW868" s="76"/>
      <c r="EX868" s="76"/>
      <c r="EY868" s="76"/>
      <c r="EZ868" s="76"/>
      <c r="FA868" s="76"/>
      <c r="FB868" s="76"/>
      <c r="FC868" s="76"/>
      <c r="FD868" s="76"/>
      <c r="FE868" s="76"/>
      <c r="FF868" s="76"/>
      <c r="FG868" s="76"/>
      <c r="FH868" s="76"/>
      <c r="FI868" s="76"/>
      <c r="FJ868" s="76"/>
      <c r="FK868" s="76"/>
      <c r="FL868" s="76"/>
      <c r="FM868" s="76"/>
      <c r="FN868" s="76"/>
      <c r="FO868" s="76"/>
      <c r="FP868" s="76"/>
      <c r="FQ868" s="76"/>
      <c r="FR868" s="76"/>
      <c r="FS868" s="76"/>
      <c r="FT868" s="76"/>
      <c r="FU868" s="76"/>
      <c r="FV868" s="76"/>
      <c r="FW868" s="76"/>
      <c r="FX868" s="76"/>
      <c r="FY868" s="76"/>
      <c r="FZ868" s="76"/>
      <c r="GA868" s="76"/>
      <c r="GB868" s="76"/>
      <c r="GC868" s="76"/>
      <c r="GD868" s="76"/>
      <c r="GE868" s="76"/>
      <c r="GF868" s="76"/>
      <c r="GG868" s="76"/>
      <c r="GH868" s="76"/>
      <c r="GI868" s="76"/>
      <c r="GJ868" s="76"/>
      <c r="GK868" s="76"/>
      <c r="GL868" s="76"/>
      <c r="GM868" s="76"/>
      <c r="GN868" s="76"/>
      <c r="GO868" s="76"/>
      <c r="GP868" s="76"/>
      <c r="GQ868" s="76"/>
      <c r="GR868" s="76"/>
      <c r="GS868" s="76"/>
      <c r="GT868" s="76"/>
      <c r="GU868" s="76"/>
      <c r="GV868" s="76"/>
    </row>
    <row r="869" spans="2:204" s="156" customFormat="1" ht="18.75">
      <c r="B869" s="169">
        <v>862</v>
      </c>
      <c r="C869" s="356">
        <v>44409</v>
      </c>
      <c r="D869" s="354" t="s">
        <v>958</v>
      </c>
      <c r="E869" s="354"/>
      <c r="F869" s="406">
        <v>44434</v>
      </c>
      <c r="G869" s="199">
        <v>2</v>
      </c>
      <c r="H869" s="383" t="s">
        <v>403</v>
      </c>
      <c r="I869" s="383" t="s">
        <v>2298</v>
      </c>
      <c r="J869" s="199" t="s">
        <v>931</v>
      </c>
      <c r="K869" s="199" t="s">
        <v>267</v>
      </c>
      <c r="L869" s="224">
        <v>2.92</v>
      </c>
      <c r="M869" s="224">
        <v>0.05</v>
      </c>
      <c r="N869" s="224">
        <f t="shared" si="46"/>
        <v>2.87</v>
      </c>
      <c r="O869" s="200">
        <v>44088</v>
      </c>
      <c r="P869" s="201">
        <v>11.566666666666666</v>
      </c>
      <c r="Q869" s="337" t="s">
        <v>1282</v>
      </c>
      <c r="R869" s="198" t="s">
        <v>53</v>
      </c>
      <c r="S869" s="198" t="s">
        <v>74</v>
      </c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  <c r="AF869" s="76"/>
      <c r="AG869" s="76"/>
      <c r="AH869" s="76"/>
      <c r="AI869" s="76"/>
      <c r="AJ869" s="76"/>
      <c r="AK869" s="76"/>
      <c r="AL869" s="76"/>
      <c r="AM869" s="76"/>
      <c r="AN869" s="76"/>
      <c r="AO869" s="76"/>
      <c r="AP869" s="76"/>
      <c r="AQ869" s="76"/>
      <c r="AR869" s="76"/>
      <c r="AS869" s="76"/>
      <c r="AT869" s="76"/>
      <c r="AU869" s="76"/>
      <c r="AV869" s="76"/>
      <c r="AW869" s="76"/>
      <c r="AX869" s="76"/>
      <c r="AY869" s="76"/>
      <c r="AZ869" s="76"/>
      <c r="BA869" s="76"/>
      <c r="BB869" s="76"/>
      <c r="BC869" s="76"/>
      <c r="BD869" s="76"/>
      <c r="BE869" s="76"/>
      <c r="BF869" s="76"/>
      <c r="BG869" s="76"/>
      <c r="BH869" s="76"/>
      <c r="BI869" s="76"/>
      <c r="BJ869" s="76"/>
      <c r="BK869" s="76"/>
      <c r="BL869" s="76"/>
      <c r="BM869" s="76"/>
      <c r="BN869" s="76"/>
      <c r="BO869" s="76"/>
      <c r="BP869" s="76"/>
      <c r="BQ869" s="76"/>
      <c r="BR869" s="76"/>
      <c r="BS869" s="76"/>
      <c r="BT869" s="76"/>
      <c r="BU869" s="76"/>
      <c r="BV869" s="76"/>
      <c r="BW869" s="76"/>
      <c r="BX869" s="76"/>
      <c r="BY869" s="76"/>
      <c r="BZ869" s="76"/>
      <c r="CA869" s="76"/>
      <c r="CB869" s="76"/>
      <c r="CC869" s="76"/>
      <c r="CD869" s="76"/>
      <c r="CE869" s="76"/>
      <c r="CF869" s="76"/>
      <c r="CG869" s="76"/>
      <c r="CH869" s="76"/>
      <c r="CI869" s="76"/>
      <c r="CJ869" s="76"/>
      <c r="CK869" s="76"/>
      <c r="CL869" s="76"/>
      <c r="CM869" s="76"/>
      <c r="CN869" s="76"/>
      <c r="CO869" s="76"/>
      <c r="CP869" s="76"/>
      <c r="CQ869" s="76"/>
      <c r="CR869" s="76"/>
      <c r="CS869" s="76"/>
      <c r="CT869" s="76"/>
      <c r="CU869" s="76"/>
      <c r="CV869" s="76"/>
      <c r="CW869" s="76"/>
      <c r="CX869" s="76"/>
      <c r="CY869" s="76"/>
      <c r="CZ869" s="76"/>
      <c r="DA869" s="76"/>
      <c r="DB869" s="76"/>
      <c r="DC869" s="76"/>
      <c r="DD869" s="76"/>
      <c r="DE869" s="76"/>
      <c r="DF869" s="76"/>
      <c r="DG869" s="76"/>
      <c r="DH869" s="76"/>
      <c r="DI869" s="76"/>
      <c r="DJ869" s="76"/>
      <c r="DK869" s="76"/>
      <c r="DL869" s="76"/>
      <c r="DM869" s="76"/>
      <c r="DN869" s="76"/>
      <c r="DO869" s="76"/>
      <c r="DP869" s="76"/>
      <c r="DQ869" s="76"/>
      <c r="DR869" s="76"/>
      <c r="DS869" s="76"/>
      <c r="DT869" s="76"/>
      <c r="DU869" s="76"/>
      <c r="DV869" s="76"/>
      <c r="DW869" s="76"/>
      <c r="DX869" s="76"/>
      <c r="DY869" s="76"/>
      <c r="DZ869" s="76"/>
      <c r="EA869" s="76"/>
      <c r="EB869" s="76"/>
      <c r="EC869" s="76"/>
      <c r="ED869" s="76"/>
      <c r="EE869" s="76"/>
      <c r="EF869" s="76"/>
      <c r="EG869" s="76"/>
      <c r="EH869" s="76"/>
      <c r="EI869" s="76"/>
      <c r="EJ869" s="76"/>
      <c r="EK869" s="76"/>
      <c r="EL869" s="76"/>
      <c r="EM869" s="76"/>
      <c r="EN869" s="76"/>
      <c r="EO869" s="76"/>
      <c r="EP869" s="76"/>
      <c r="EQ869" s="76"/>
      <c r="ER869" s="76"/>
      <c r="ES869" s="76"/>
      <c r="ET869" s="76"/>
      <c r="EU869" s="76"/>
      <c r="EV869" s="76"/>
      <c r="EW869" s="76"/>
      <c r="EX869" s="76"/>
      <c r="EY869" s="76"/>
      <c r="EZ869" s="76"/>
      <c r="FA869" s="76"/>
      <c r="FB869" s="76"/>
      <c r="FC869" s="76"/>
      <c r="FD869" s="76"/>
      <c r="FE869" s="76"/>
      <c r="FF869" s="76"/>
      <c r="FG869" s="76"/>
      <c r="FH869" s="76"/>
      <c r="FI869" s="76"/>
      <c r="FJ869" s="76"/>
      <c r="FK869" s="76"/>
      <c r="FL869" s="76"/>
      <c r="FM869" s="76"/>
      <c r="FN869" s="76"/>
      <c r="FO869" s="76"/>
      <c r="FP869" s="76"/>
      <c r="FQ869" s="76"/>
      <c r="FR869" s="76"/>
      <c r="FS869" s="76"/>
      <c r="FT869" s="76"/>
      <c r="FU869" s="76"/>
      <c r="FV869" s="76"/>
      <c r="FW869" s="76"/>
      <c r="FX869" s="76"/>
      <c r="FY869" s="76"/>
      <c r="FZ869" s="76"/>
      <c r="GA869" s="76"/>
      <c r="GB869" s="76"/>
      <c r="GC869" s="76"/>
      <c r="GD869" s="76"/>
      <c r="GE869" s="76"/>
      <c r="GF869" s="76"/>
      <c r="GG869" s="76"/>
      <c r="GH869" s="76"/>
      <c r="GI869" s="76"/>
      <c r="GJ869" s="76"/>
      <c r="GK869" s="76"/>
      <c r="GL869" s="76"/>
      <c r="GM869" s="76"/>
      <c r="GN869" s="76"/>
      <c r="GO869" s="76"/>
      <c r="GP869" s="76"/>
      <c r="GQ869" s="76"/>
      <c r="GR869" s="76"/>
      <c r="GS869" s="76"/>
      <c r="GT869" s="76"/>
      <c r="GU869" s="76"/>
      <c r="GV869" s="76"/>
    </row>
    <row r="870" spans="2:204" s="156" customFormat="1" ht="18.75">
      <c r="B870" s="169">
        <v>863</v>
      </c>
      <c r="C870" s="356">
        <v>44409</v>
      </c>
      <c r="D870" s="354" t="s">
        <v>958</v>
      </c>
      <c r="E870" s="354"/>
      <c r="F870" s="406">
        <v>44434</v>
      </c>
      <c r="G870" s="199">
        <v>2</v>
      </c>
      <c r="H870" s="383" t="s">
        <v>403</v>
      </c>
      <c r="I870" s="383" t="s">
        <v>2299</v>
      </c>
      <c r="J870" s="199" t="s">
        <v>203</v>
      </c>
      <c r="K870" s="199" t="s">
        <v>1570</v>
      </c>
      <c r="L870" s="224">
        <v>1.94</v>
      </c>
      <c r="M870" s="224">
        <v>0.24</v>
      </c>
      <c r="N870" s="224">
        <f t="shared" si="46"/>
        <v>1.7</v>
      </c>
      <c r="O870" s="200">
        <v>44099</v>
      </c>
      <c r="P870" s="201">
        <v>11.2</v>
      </c>
      <c r="Q870" s="337" t="s">
        <v>1282</v>
      </c>
      <c r="R870" s="198" t="s">
        <v>52</v>
      </c>
      <c r="S870" s="198" t="s">
        <v>130</v>
      </c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  <c r="AF870" s="76"/>
      <c r="AG870" s="76"/>
      <c r="AH870" s="76"/>
      <c r="AI870" s="76"/>
      <c r="AJ870" s="76"/>
      <c r="AK870" s="76"/>
      <c r="AL870" s="76"/>
      <c r="AM870" s="76"/>
      <c r="AN870" s="76"/>
      <c r="AO870" s="76"/>
      <c r="AP870" s="76"/>
      <c r="AQ870" s="76"/>
      <c r="AR870" s="76"/>
      <c r="AS870" s="76"/>
      <c r="AT870" s="76"/>
      <c r="AU870" s="76"/>
      <c r="AV870" s="76"/>
      <c r="AW870" s="76"/>
      <c r="AX870" s="76"/>
      <c r="AY870" s="76"/>
      <c r="AZ870" s="76"/>
      <c r="BA870" s="76"/>
      <c r="BB870" s="76"/>
      <c r="BC870" s="76"/>
      <c r="BD870" s="76"/>
      <c r="BE870" s="76"/>
      <c r="BF870" s="76"/>
      <c r="BG870" s="76"/>
      <c r="BH870" s="76"/>
      <c r="BI870" s="76"/>
      <c r="BJ870" s="76"/>
      <c r="BK870" s="76"/>
      <c r="BL870" s="76"/>
      <c r="BM870" s="76"/>
      <c r="BN870" s="76"/>
      <c r="BO870" s="76"/>
      <c r="BP870" s="76"/>
      <c r="BQ870" s="76"/>
      <c r="BR870" s="76"/>
      <c r="BS870" s="76"/>
      <c r="BT870" s="76"/>
      <c r="BU870" s="76"/>
      <c r="BV870" s="76"/>
      <c r="BW870" s="76"/>
      <c r="BX870" s="76"/>
      <c r="BY870" s="76"/>
      <c r="BZ870" s="76"/>
      <c r="CA870" s="76"/>
      <c r="CB870" s="76"/>
      <c r="CC870" s="76"/>
      <c r="CD870" s="76"/>
      <c r="CE870" s="76"/>
      <c r="CF870" s="76"/>
      <c r="CG870" s="76"/>
      <c r="CH870" s="76"/>
      <c r="CI870" s="76"/>
      <c r="CJ870" s="76"/>
      <c r="CK870" s="76"/>
      <c r="CL870" s="76"/>
      <c r="CM870" s="76"/>
      <c r="CN870" s="76"/>
      <c r="CO870" s="76"/>
      <c r="CP870" s="76"/>
      <c r="CQ870" s="76"/>
      <c r="CR870" s="76"/>
      <c r="CS870" s="76"/>
      <c r="CT870" s="76"/>
      <c r="CU870" s="76"/>
      <c r="CV870" s="76"/>
      <c r="CW870" s="76"/>
      <c r="CX870" s="76"/>
      <c r="CY870" s="76"/>
      <c r="CZ870" s="76"/>
      <c r="DA870" s="76"/>
      <c r="DB870" s="76"/>
      <c r="DC870" s="76"/>
      <c r="DD870" s="76"/>
      <c r="DE870" s="76"/>
      <c r="DF870" s="76"/>
      <c r="DG870" s="76"/>
      <c r="DH870" s="76"/>
      <c r="DI870" s="76"/>
      <c r="DJ870" s="76"/>
      <c r="DK870" s="76"/>
      <c r="DL870" s="76"/>
      <c r="DM870" s="76"/>
      <c r="DN870" s="76"/>
      <c r="DO870" s="76"/>
      <c r="DP870" s="76"/>
      <c r="DQ870" s="76"/>
      <c r="DR870" s="76"/>
      <c r="DS870" s="76"/>
      <c r="DT870" s="76"/>
      <c r="DU870" s="76"/>
      <c r="DV870" s="76"/>
      <c r="DW870" s="76"/>
      <c r="DX870" s="76"/>
      <c r="DY870" s="76"/>
      <c r="DZ870" s="76"/>
      <c r="EA870" s="76"/>
      <c r="EB870" s="76"/>
      <c r="EC870" s="76"/>
      <c r="ED870" s="76"/>
      <c r="EE870" s="76"/>
      <c r="EF870" s="76"/>
      <c r="EG870" s="76"/>
      <c r="EH870" s="76"/>
      <c r="EI870" s="76"/>
      <c r="EJ870" s="76"/>
      <c r="EK870" s="76"/>
      <c r="EL870" s="76"/>
      <c r="EM870" s="76"/>
      <c r="EN870" s="76"/>
      <c r="EO870" s="76"/>
      <c r="EP870" s="76"/>
      <c r="EQ870" s="76"/>
      <c r="ER870" s="76"/>
      <c r="ES870" s="76"/>
      <c r="ET870" s="76"/>
      <c r="EU870" s="76"/>
      <c r="EV870" s="76"/>
      <c r="EW870" s="76"/>
      <c r="EX870" s="76"/>
      <c r="EY870" s="76"/>
      <c r="EZ870" s="76"/>
      <c r="FA870" s="76"/>
      <c r="FB870" s="76"/>
      <c r="FC870" s="76"/>
      <c r="FD870" s="76"/>
      <c r="FE870" s="76"/>
      <c r="FF870" s="76"/>
      <c r="FG870" s="76"/>
      <c r="FH870" s="76"/>
      <c r="FI870" s="76"/>
      <c r="FJ870" s="76"/>
      <c r="FK870" s="76"/>
      <c r="FL870" s="76"/>
      <c r="FM870" s="76"/>
      <c r="FN870" s="76"/>
      <c r="FO870" s="76"/>
      <c r="FP870" s="76"/>
      <c r="FQ870" s="76"/>
      <c r="FR870" s="76"/>
      <c r="FS870" s="76"/>
      <c r="FT870" s="76"/>
      <c r="FU870" s="76"/>
      <c r="FV870" s="76"/>
      <c r="FW870" s="76"/>
      <c r="FX870" s="76"/>
      <c r="FY870" s="76"/>
      <c r="FZ870" s="76"/>
      <c r="GA870" s="76"/>
      <c r="GB870" s="76"/>
      <c r="GC870" s="76"/>
      <c r="GD870" s="76"/>
      <c r="GE870" s="76"/>
      <c r="GF870" s="76"/>
      <c r="GG870" s="76"/>
      <c r="GH870" s="76"/>
      <c r="GI870" s="76"/>
      <c r="GJ870" s="76"/>
      <c r="GK870" s="76"/>
      <c r="GL870" s="76"/>
      <c r="GM870" s="76"/>
      <c r="GN870" s="76"/>
      <c r="GO870" s="76"/>
      <c r="GP870" s="76"/>
      <c r="GQ870" s="76"/>
      <c r="GR870" s="76"/>
      <c r="GS870" s="76"/>
      <c r="GT870" s="76"/>
      <c r="GU870" s="76"/>
      <c r="GV870" s="76"/>
    </row>
    <row r="871" spans="2:204" s="156" customFormat="1" ht="18.75">
      <c r="B871" s="169">
        <v>864</v>
      </c>
      <c r="C871" s="356">
        <v>44409</v>
      </c>
      <c r="D871" s="354" t="s">
        <v>954</v>
      </c>
      <c r="E871" s="354"/>
      <c r="F871" s="406">
        <v>44435</v>
      </c>
      <c r="G871" s="6">
        <v>1</v>
      </c>
      <c r="H871" s="198" t="s">
        <v>36</v>
      </c>
      <c r="I871" s="198" t="s">
        <v>355</v>
      </c>
      <c r="J871" s="199" t="s">
        <v>613</v>
      </c>
      <c r="K871" s="199" t="s">
        <v>1571</v>
      </c>
      <c r="L871" s="224">
        <v>4.9000000000000004</v>
      </c>
      <c r="M871" s="224">
        <v>0.02</v>
      </c>
      <c r="N871" s="224">
        <f>L871-M871</f>
        <v>4.8800000000000008</v>
      </c>
      <c r="O871" s="200">
        <v>44177</v>
      </c>
      <c r="P871" s="201">
        <v>8.6</v>
      </c>
      <c r="Q871" s="337" t="s">
        <v>1282</v>
      </c>
      <c r="R871" s="198" t="s">
        <v>20</v>
      </c>
      <c r="S871" s="198" t="s">
        <v>810</v>
      </c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  <c r="AH871" s="76"/>
      <c r="AI871" s="76"/>
      <c r="AJ871" s="76"/>
      <c r="AK871" s="76"/>
      <c r="AL871" s="76"/>
      <c r="AM871" s="76"/>
      <c r="AN871" s="76"/>
      <c r="AO871" s="76"/>
      <c r="AP871" s="76"/>
      <c r="AQ871" s="76"/>
      <c r="AR871" s="76"/>
      <c r="AS871" s="76"/>
      <c r="AT871" s="76"/>
      <c r="AU871" s="76"/>
      <c r="AV871" s="76"/>
      <c r="AW871" s="76"/>
      <c r="AX871" s="76"/>
      <c r="AY871" s="76"/>
      <c r="AZ871" s="76"/>
      <c r="BA871" s="76"/>
      <c r="BB871" s="76"/>
      <c r="BC871" s="76"/>
      <c r="BD871" s="76"/>
      <c r="BE871" s="76"/>
      <c r="BF871" s="76"/>
      <c r="BG871" s="76"/>
      <c r="BH871" s="76"/>
      <c r="BI871" s="76"/>
      <c r="BJ871" s="76"/>
      <c r="BK871" s="76"/>
      <c r="BL871" s="76"/>
      <c r="BM871" s="76"/>
      <c r="BN871" s="76"/>
      <c r="BO871" s="76"/>
      <c r="BP871" s="76"/>
      <c r="BQ871" s="76"/>
      <c r="BR871" s="76"/>
      <c r="BS871" s="76"/>
      <c r="BT871" s="76"/>
      <c r="BU871" s="76"/>
      <c r="BV871" s="76"/>
      <c r="BW871" s="76"/>
      <c r="BX871" s="76"/>
      <c r="BY871" s="76"/>
      <c r="BZ871" s="76"/>
      <c r="CA871" s="76"/>
      <c r="CB871" s="76"/>
      <c r="CC871" s="76"/>
      <c r="CD871" s="76"/>
      <c r="CE871" s="76"/>
      <c r="CF871" s="76"/>
      <c r="CG871" s="76"/>
      <c r="CH871" s="76"/>
      <c r="CI871" s="76"/>
      <c r="CJ871" s="76"/>
      <c r="CK871" s="76"/>
      <c r="CL871" s="76"/>
      <c r="CM871" s="76"/>
      <c r="CN871" s="76"/>
      <c r="CO871" s="76"/>
      <c r="CP871" s="76"/>
      <c r="CQ871" s="76"/>
      <c r="CR871" s="76"/>
      <c r="CS871" s="76"/>
      <c r="CT871" s="76"/>
      <c r="CU871" s="76"/>
      <c r="CV871" s="76"/>
      <c r="CW871" s="76"/>
      <c r="CX871" s="76"/>
      <c r="CY871" s="76"/>
      <c r="CZ871" s="76"/>
      <c r="DA871" s="76"/>
      <c r="DB871" s="76"/>
      <c r="DC871" s="76"/>
      <c r="DD871" s="76"/>
      <c r="DE871" s="76"/>
      <c r="DF871" s="76"/>
      <c r="DG871" s="76"/>
      <c r="DH871" s="76"/>
      <c r="DI871" s="76"/>
      <c r="DJ871" s="76"/>
      <c r="DK871" s="76"/>
      <c r="DL871" s="76"/>
      <c r="DM871" s="76"/>
      <c r="DN871" s="76"/>
      <c r="DO871" s="76"/>
      <c r="DP871" s="76"/>
      <c r="DQ871" s="76"/>
      <c r="DR871" s="76"/>
      <c r="DS871" s="76"/>
      <c r="DT871" s="76"/>
      <c r="DU871" s="76"/>
      <c r="DV871" s="76"/>
      <c r="DW871" s="76"/>
      <c r="DX871" s="76"/>
      <c r="DY871" s="76"/>
      <c r="DZ871" s="76"/>
      <c r="EA871" s="76"/>
      <c r="EB871" s="76"/>
      <c r="EC871" s="76"/>
      <c r="ED871" s="76"/>
      <c r="EE871" s="76"/>
      <c r="EF871" s="76"/>
      <c r="EG871" s="76"/>
      <c r="EH871" s="76"/>
      <c r="EI871" s="76"/>
      <c r="EJ871" s="76"/>
      <c r="EK871" s="76"/>
      <c r="EL871" s="76"/>
      <c r="EM871" s="76"/>
      <c r="EN871" s="76"/>
      <c r="EO871" s="76"/>
      <c r="EP871" s="76"/>
      <c r="EQ871" s="76"/>
      <c r="ER871" s="76"/>
      <c r="ES871" s="76"/>
      <c r="ET871" s="76"/>
      <c r="EU871" s="76"/>
      <c r="EV871" s="76"/>
      <c r="EW871" s="76"/>
      <c r="EX871" s="76"/>
      <c r="EY871" s="76"/>
      <c r="EZ871" s="76"/>
      <c r="FA871" s="76"/>
      <c r="FB871" s="76"/>
      <c r="FC871" s="76"/>
      <c r="FD871" s="76"/>
      <c r="FE871" s="76"/>
      <c r="FF871" s="76"/>
      <c r="FG871" s="76"/>
      <c r="FH871" s="76"/>
      <c r="FI871" s="76"/>
      <c r="FJ871" s="76"/>
      <c r="FK871" s="76"/>
      <c r="FL871" s="76"/>
      <c r="FM871" s="76"/>
      <c r="FN871" s="76"/>
      <c r="FO871" s="76"/>
      <c r="FP871" s="76"/>
      <c r="FQ871" s="76"/>
      <c r="FR871" s="76"/>
      <c r="FS871" s="76"/>
      <c r="FT871" s="76"/>
      <c r="FU871" s="76"/>
      <c r="FV871" s="76"/>
      <c r="FW871" s="76"/>
      <c r="FX871" s="76"/>
      <c r="FY871" s="76"/>
      <c r="FZ871" s="76"/>
      <c r="GA871" s="76"/>
      <c r="GB871" s="76"/>
      <c r="GC871" s="76"/>
      <c r="GD871" s="76"/>
      <c r="GE871" s="76"/>
      <c r="GF871" s="76"/>
      <c r="GG871" s="76"/>
      <c r="GH871" s="76"/>
      <c r="GI871" s="76"/>
      <c r="GJ871" s="76"/>
      <c r="GK871" s="76"/>
      <c r="GL871" s="76"/>
      <c r="GM871" s="76"/>
      <c r="GN871" s="76"/>
      <c r="GO871" s="76"/>
      <c r="GP871" s="76"/>
      <c r="GQ871" s="76"/>
      <c r="GR871" s="76"/>
      <c r="GS871" s="76"/>
      <c r="GT871" s="76"/>
      <c r="GU871" s="76"/>
      <c r="GV871" s="76"/>
    </row>
    <row r="872" spans="2:204" s="156" customFormat="1" ht="18.75">
      <c r="B872" s="169">
        <v>865</v>
      </c>
      <c r="C872" s="356">
        <v>44409</v>
      </c>
      <c r="D872" s="354" t="s">
        <v>954</v>
      </c>
      <c r="E872" s="354"/>
      <c r="F872" s="406">
        <v>44435</v>
      </c>
      <c r="G872" s="6">
        <v>1</v>
      </c>
      <c r="H872" s="210" t="s">
        <v>36</v>
      </c>
      <c r="I872" s="210" t="s">
        <v>355</v>
      </c>
      <c r="J872" s="199" t="s">
        <v>627</v>
      </c>
      <c r="K872" s="199" t="s">
        <v>1572</v>
      </c>
      <c r="L872" s="224">
        <v>6.93</v>
      </c>
      <c r="M872" s="224">
        <v>0.4</v>
      </c>
      <c r="N872" s="224">
        <f>L872-M872</f>
        <v>6.5299999999999994</v>
      </c>
      <c r="O872" s="200">
        <v>44109</v>
      </c>
      <c r="P872" s="201">
        <v>10.866666666666667</v>
      </c>
      <c r="Q872" s="337" t="s">
        <v>1282</v>
      </c>
      <c r="R872" s="198" t="s">
        <v>53</v>
      </c>
      <c r="S872" s="198" t="s">
        <v>69</v>
      </c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  <c r="AF872" s="76"/>
      <c r="AG872" s="76"/>
      <c r="AH872" s="76"/>
      <c r="AI872" s="76"/>
      <c r="AJ872" s="76"/>
      <c r="AK872" s="76"/>
      <c r="AL872" s="76"/>
      <c r="AM872" s="76"/>
      <c r="AN872" s="76"/>
      <c r="AO872" s="76"/>
      <c r="AP872" s="76"/>
      <c r="AQ872" s="76"/>
      <c r="AR872" s="76"/>
      <c r="AS872" s="76"/>
      <c r="AT872" s="76"/>
      <c r="AU872" s="76"/>
      <c r="AV872" s="76"/>
      <c r="AW872" s="76"/>
      <c r="AX872" s="76"/>
      <c r="AY872" s="76"/>
      <c r="AZ872" s="76"/>
      <c r="BA872" s="76"/>
      <c r="BB872" s="76"/>
      <c r="BC872" s="76"/>
      <c r="BD872" s="76"/>
      <c r="BE872" s="76"/>
      <c r="BF872" s="76"/>
      <c r="BG872" s="76"/>
      <c r="BH872" s="76"/>
      <c r="BI872" s="76"/>
      <c r="BJ872" s="76"/>
      <c r="BK872" s="76"/>
      <c r="BL872" s="76"/>
      <c r="BM872" s="76"/>
      <c r="BN872" s="76"/>
      <c r="BO872" s="76"/>
      <c r="BP872" s="76"/>
      <c r="BQ872" s="76"/>
      <c r="BR872" s="76"/>
      <c r="BS872" s="76"/>
      <c r="BT872" s="76"/>
      <c r="BU872" s="76"/>
      <c r="BV872" s="76"/>
      <c r="BW872" s="76"/>
      <c r="BX872" s="76"/>
      <c r="BY872" s="76"/>
      <c r="BZ872" s="76"/>
      <c r="CA872" s="76"/>
      <c r="CB872" s="76"/>
      <c r="CC872" s="76"/>
      <c r="CD872" s="76"/>
      <c r="CE872" s="76"/>
      <c r="CF872" s="76"/>
      <c r="CG872" s="76"/>
      <c r="CH872" s="76"/>
      <c r="CI872" s="76"/>
      <c r="CJ872" s="76"/>
      <c r="CK872" s="76"/>
      <c r="CL872" s="76"/>
      <c r="CM872" s="76"/>
      <c r="CN872" s="76"/>
      <c r="CO872" s="76"/>
      <c r="CP872" s="76"/>
      <c r="CQ872" s="76"/>
      <c r="CR872" s="76"/>
      <c r="CS872" s="76"/>
      <c r="CT872" s="76"/>
      <c r="CU872" s="76"/>
      <c r="CV872" s="76"/>
      <c r="CW872" s="76"/>
      <c r="CX872" s="76"/>
      <c r="CY872" s="76"/>
      <c r="CZ872" s="76"/>
      <c r="DA872" s="76"/>
      <c r="DB872" s="76"/>
      <c r="DC872" s="76"/>
      <c r="DD872" s="76"/>
      <c r="DE872" s="76"/>
      <c r="DF872" s="76"/>
      <c r="DG872" s="76"/>
      <c r="DH872" s="76"/>
      <c r="DI872" s="76"/>
      <c r="DJ872" s="76"/>
      <c r="DK872" s="76"/>
      <c r="DL872" s="76"/>
      <c r="DM872" s="76"/>
      <c r="DN872" s="76"/>
      <c r="DO872" s="76"/>
      <c r="DP872" s="76"/>
      <c r="DQ872" s="76"/>
      <c r="DR872" s="76"/>
      <c r="DS872" s="76"/>
      <c r="DT872" s="76"/>
      <c r="DU872" s="76"/>
      <c r="DV872" s="76"/>
      <c r="DW872" s="76"/>
      <c r="DX872" s="76"/>
      <c r="DY872" s="76"/>
      <c r="DZ872" s="76"/>
      <c r="EA872" s="76"/>
      <c r="EB872" s="76"/>
      <c r="EC872" s="76"/>
      <c r="ED872" s="76"/>
      <c r="EE872" s="76"/>
      <c r="EF872" s="76"/>
      <c r="EG872" s="76"/>
      <c r="EH872" s="76"/>
      <c r="EI872" s="76"/>
      <c r="EJ872" s="76"/>
      <c r="EK872" s="76"/>
      <c r="EL872" s="76"/>
      <c r="EM872" s="76"/>
      <c r="EN872" s="76"/>
      <c r="EO872" s="76"/>
      <c r="EP872" s="76"/>
      <c r="EQ872" s="76"/>
      <c r="ER872" s="76"/>
      <c r="ES872" s="76"/>
      <c r="ET872" s="76"/>
      <c r="EU872" s="76"/>
      <c r="EV872" s="76"/>
      <c r="EW872" s="76"/>
      <c r="EX872" s="76"/>
      <c r="EY872" s="76"/>
      <c r="EZ872" s="76"/>
      <c r="FA872" s="76"/>
      <c r="FB872" s="76"/>
      <c r="FC872" s="76"/>
      <c r="FD872" s="76"/>
      <c r="FE872" s="76"/>
      <c r="FF872" s="76"/>
      <c r="FG872" s="76"/>
      <c r="FH872" s="76"/>
      <c r="FI872" s="76"/>
      <c r="FJ872" s="76"/>
      <c r="FK872" s="76"/>
      <c r="FL872" s="76"/>
      <c r="FM872" s="76"/>
      <c r="FN872" s="76"/>
      <c r="FO872" s="76"/>
      <c r="FP872" s="76"/>
      <c r="FQ872" s="76"/>
      <c r="FR872" s="76"/>
      <c r="FS872" s="76"/>
      <c r="FT872" s="76"/>
      <c r="FU872" s="76"/>
      <c r="FV872" s="76"/>
      <c r="FW872" s="76"/>
      <c r="FX872" s="76"/>
      <c r="FY872" s="76"/>
      <c r="FZ872" s="76"/>
      <c r="GA872" s="76"/>
      <c r="GB872" s="76"/>
      <c r="GC872" s="76"/>
      <c r="GD872" s="76"/>
      <c r="GE872" s="76"/>
      <c r="GF872" s="76"/>
      <c r="GG872" s="76"/>
      <c r="GH872" s="76"/>
      <c r="GI872" s="76"/>
      <c r="GJ872" s="76"/>
      <c r="GK872" s="76"/>
      <c r="GL872" s="76"/>
      <c r="GM872" s="76"/>
      <c r="GN872" s="76"/>
      <c r="GO872" s="76"/>
      <c r="GP872" s="76"/>
      <c r="GQ872" s="76"/>
      <c r="GR872" s="76"/>
      <c r="GS872" s="76"/>
      <c r="GT872" s="76"/>
      <c r="GU872" s="76"/>
      <c r="GV872" s="76"/>
    </row>
    <row r="873" spans="2:204" s="156" customFormat="1" ht="18.75">
      <c r="B873" s="169">
        <v>866</v>
      </c>
      <c r="C873" s="356">
        <v>44409</v>
      </c>
      <c r="D873" s="354" t="s">
        <v>954</v>
      </c>
      <c r="E873" s="354"/>
      <c r="F873" s="406">
        <v>44435</v>
      </c>
      <c r="G873" s="192">
        <v>3</v>
      </c>
      <c r="H873" s="198" t="s">
        <v>70</v>
      </c>
      <c r="I873" s="198" t="s">
        <v>392</v>
      </c>
      <c r="J873" s="199" t="s">
        <v>1056</v>
      </c>
      <c r="K873" s="199" t="s">
        <v>1573</v>
      </c>
      <c r="L873" s="224">
        <v>4.0999999999999996</v>
      </c>
      <c r="M873" s="224">
        <v>4</v>
      </c>
      <c r="N873" s="224">
        <f t="shared" ref="N873:N875" si="47">L873-M873</f>
        <v>9.9999999999999645E-2</v>
      </c>
      <c r="O873" s="200">
        <v>44120</v>
      </c>
      <c r="P873" s="201">
        <v>10.5</v>
      </c>
      <c r="Q873" s="337" t="s">
        <v>1282</v>
      </c>
      <c r="R873" s="198" t="s">
        <v>53</v>
      </c>
      <c r="S873" s="198" t="s">
        <v>84</v>
      </c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  <c r="AH873" s="76"/>
      <c r="AI873" s="76"/>
      <c r="AJ873" s="76"/>
      <c r="AK873" s="76"/>
      <c r="AL873" s="76"/>
      <c r="AM873" s="76"/>
      <c r="AN873" s="76"/>
      <c r="AO873" s="76"/>
      <c r="AP873" s="76"/>
      <c r="AQ873" s="76"/>
      <c r="AR873" s="76"/>
      <c r="AS873" s="76"/>
      <c r="AT873" s="76"/>
      <c r="AU873" s="76"/>
      <c r="AV873" s="76"/>
      <c r="AW873" s="76"/>
      <c r="AX873" s="76"/>
      <c r="AY873" s="76"/>
      <c r="AZ873" s="76"/>
      <c r="BA873" s="76"/>
      <c r="BB873" s="76"/>
      <c r="BC873" s="76"/>
      <c r="BD873" s="76"/>
      <c r="BE873" s="76"/>
      <c r="BF873" s="76"/>
      <c r="BG873" s="76"/>
      <c r="BH873" s="76"/>
      <c r="BI873" s="76"/>
      <c r="BJ873" s="76"/>
      <c r="BK873" s="76"/>
      <c r="BL873" s="76"/>
      <c r="BM873" s="76"/>
      <c r="BN873" s="76"/>
      <c r="BO873" s="76"/>
      <c r="BP873" s="76"/>
      <c r="BQ873" s="76"/>
      <c r="BR873" s="76"/>
      <c r="BS873" s="76"/>
      <c r="BT873" s="76"/>
      <c r="BU873" s="76"/>
      <c r="BV873" s="76"/>
      <c r="BW873" s="76"/>
      <c r="BX873" s="76"/>
      <c r="BY873" s="76"/>
      <c r="BZ873" s="76"/>
      <c r="CA873" s="76"/>
      <c r="CB873" s="76"/>
      <c r="CC873" s="76"/>
      <c r="CD873" s="76"/>
      <c r="CE873" s="76"/>
      <c r="CF873" s="76"/>
      <c r="CG873" s="76"/>
      <c r="CH873" s="76"/>
      <c r="CI873" s="76"/>
      <c r="CJ873" s="76"/>
      <c r="CK873" s="76"/>
      <c r="CL873" s="76"/>
      <c r="CM873" s="76"/>
      <c r="CN873" s="76"/>
      <c r="CO873" s="76"/>
      <c r="CP873" s="76"/>
      <c r="CQ873" s="76"/>
      <c r="CR873" s="76"/>
      <c r="CS873" s="76"/>
      <c r="CT873" s="76"/>
      <c r="CU873" s="76"/>
      <c r="CV873" s="76"/>
      <c r="CW873" s="76"/>
      <c r="CX873" s="76"/>
      <c r="CY873" s="76"/>
      <c r="CZ873" s="76"/>
      <c r="DA873" s="76"/>
      <c r="DB873" s="76"/>
      <c r="DC873" s="76"/>
      <c r="DD873" s="76"/>
      <c r="DE873" s="76"/>
      <c r="DF873" s="76"/>
      <c r="DG873" s="76"/>
      <c r="DH873" s="76"/>
      <c r="DI873" s="76"/>
      <c r="DJ873" s="76"/>
      <c r="DK873" s="76"/>
      <c r="DL873" s="76"/>
      <c r="DM873" s="76"/>
      <c r="DN873" s="76"/>
      <c r="DO873" s="76"/>
      <c r="DP873" s="76"/>
      <c r="DQ873" s="76"/>
      <c r="DR873" s="76"/>
      <c r="DS873" s="76"/>
      <c r="DT873" s="76"/>
      <c r="DU873" s="76"/>
      <c r="DV873" s="76"/>
      <c r="DW873" s="76"/>
      <c r="DX873" s="76"/>
      <c r="DY873" s="76"/>
      <c r="DZ873" s="76"/>
      <c r="EA873" s="76"/>
      <c r="EB873" s="76"/>
      <c r="EC873" s="76"/>
      <c r="ED873" s="76"/>
      <c r="EE873" s="76"/>
      <c r="EF873" s="76"/>
      <c r="EG873" s="76"/>
      <c r="EH873" s="76"/>
      <c r="EI873" s="76"/>
      <c r="EJ873" s="76"/>
      <c r="EK873" s="76"/>
      <c r="EL873" s="76"/>
      <c r="EM873" s="76"/>
      <c r="EN873" s="76"/>
      <c r="EO873" s="76"/>
      <c r="EP873" s="76"/>
      <c r="EQ873" s="76"/>
      <c r="ER873" s="76"/>
      <c r="ES873" s="76"/>
      <c r="ET873" s="76"/>
      <c r="EU873" s="76"/>
      <c r="EV873" s="76"/>
      <c r="EW873" s="76"/>
      <c r="EX873" s="76"/>
      <c r="EY873" s="76"/>
      <c r="EZ873" s="76"/>
      <c r="FA873" s="76"/>
      <c r="FB873" s="76"/>
      <c r="FC873" s="76"/>
      <c r="FD873" s="76"/>
      <c r="FE873" s="76"/>
      <c r="FF873" s="76"/>
      <c r="FG873" s="76"/>
      <c r="FH873" s="76"/>
      <c r="FI873" s="76"/>
      <c r="FJ873" s="76"/>
      <c r="FK873" s="76"/>
      <c r="FL873" s="76"/>
      <c r="FM873" s="76"/>
      <c r="FN873" s="76"/>
      <c r="FO873" s="76"/>
      <c r="FP873" s="76"/>
      <c r="FQ873" s="76"/>
      <c r="FR873" s="76"/>
      <c r="FS873" s="76"/>
      <c r="FT873" s="76"/>
      <c r="FU873" s="76"/>
      <c r="FV873" s="76"/>
      <c r="FW873" s="76"/>
      <c r="FX873" s="76"/>
      <c r="FY873" s="76"/>
      <c r="FZ873" s="76"/>
      <c r="GA873" s="76"/>
      <c r="GB873" s="76"/>
      <c r="GC873" s="76"/>
      <c r="GD873" s="76"/>
      <c r="GE873" s="76"/>
      <c r="GF873" s="76"/>
      <c r="GG873" s="76"/>
      <c r="GH873" s="76"/>
      <c r="GI873" s="76"/>
      <c r="GJ873" s="76"/>
      <c r="GK873" s="76"/>
      <c r="GL873" s="76"/>
      <c r="GM873" s="76"/>
      <c r="GN873" s="76"/>
      <c r="GO873" s="76"/>
      <c r="GP873" s="76"/>
      <c r="GQ873" s="76"/>
      <c r="GR873" s="76"/>
      <c r="GS873" s="76"/>
      <c r="GT873" s="76"/>
      <c r="GU873" s="76"/>
      <c r="GV873" s="76"/>
    </row>
    <row r="874" spans="2:204" s="156" customFormat="1" ht="18.75">
      <c r="B874" s="169">
        <v>867</v>
      </c>
      <c r="C874" s="356">
        <v>44409</v>
      </c>
      <c r="D874" s="354" t="s">
        <v>954</v>
      </c>
      <c r="E874" s="354"/>
      <c r="F874" s="406">
        <v>44435</v>
      </c>
      <c r="G874" s="192">
        <v>3</v>
      </c>
      <c r="H874" s="198" t="s">
        <v>70</v>
      </c>
      <c r="I874" s="198" t="s">
        <v>392</v>
      </c>
      <c r="J874" s="199" t="s">
        <v>1056</v>
      </c>
      <c r="K874" s="199" t="s">
        <v>1574</v>
      </c>
      <c r="L874" s="224">
        <v>3.52</v>
      </c>
      <c r="M874" s="224">
        <v>2.5</v>
      </c>
      <c r="N874" s="224">
        <f t="shared" si="47"/>
        <v>1.02</v>
      </c>
      <c r="O874" s="200">
        <v>44119</v>
      </c>
      <c r="P874" s="201">
        <v>10.533333333333333</v>
      </c>
      <c r="Q874" s="337" t="s">
        <v>1282</v>
      </c>
      <c r="R874" s="198" t="s">
        <v>53</v>
      </c>
      <c r="S874" s="198" t="s">
        <v>84</v>
      </c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  <c r="AF874" s="76"/>
      <c r="AG874" s="76"/>
      <c r="AH874" s="76"/>
      <c r="AI874" s="76"/>
      <c r="AJ874" s="76"/>
      <c r="AK874" s="76"/>
      <c r="AL874" s="76"/>
      <c r="AM874" s="76"/>
      <c r="AN874" s="76"/>
      <c r="AO874" s="76"/>
      <c r="AP874" s="76"/>
      <c r="AQ874" s="76"/>
      <c r="AR874" s="76"/>
      <c r="AS874" s="76"/>
      <c r="AT874" s="76"/>
      <c r="AU874" s="76"/>
      <c r="AV874" s="76"/>
      <c r="AW874" s="76"/>
      <c r="AX874" s="76"/>
      <c r="AY874" s="76"/>
      <c r="AZ874" s="76"/>
      <c r="BA874" s="76"/>
      <c r="BB874" s="76"/>
      <c r="BC874" s="76"/>
      <c r="BD874" s="76"/>
      <c r="BE874" s="76"/>
      <c r="BF874" s="76"/>
      <c r="BG874" s="76"/>
      <c r="BH874" s="76"/>
      <c r="BI874" s="76"/>
      <c r="BJ874" s="76"/>
      <c r="BK874" s="76"/>
      <c r="BL874" s="76"/>
      <c r="BM874" s="76"/>
      <c r="BN874" s="76"/>
      <c r="BO874" s="76"/>
      <c r="BP874" s="76"/>
      <c r="BQ874" s="76"/>
      <c r="BR874" s="76"/>
      <c r="BS874" s="76"/>
      <c r="BT874" s="76"/>
      <c r="BU874" s="76"/>
      <c r="BV874" s="76"/>
      <c r="BW874" s="76"/>
      <c r="BX874" s="76"/>
      <c r="BY874" s="76"/>
      <c r="BZ874" s="76"/>
      <c r="CA874" s="76"/>
      <c r="CB874" s="76"/>
      <c r="CC874" s="76"/>
      <c r="CD874" s="76"/>
      <c r="CE874" s="76"/>
      <c r="CF874" s="76"/>
      <c r="CG874" s="76"/>
      <c r="CH874" s="76"/>
      <c r="CI874" s="76"/>
      <c r="CJ874" s="76"/>
      <c r="CK874" s="76"/>
      <c r="CL874" s="76"/>
      <c r="CM874" s="76"/>
      <c r="CN874" s="76"/>
      <c r="CO874" s="76"/>
      <c r="CP874" s="76"/>
      <c r="CQ874" s="76"/>
      <c r="CR874" s="76"/>
      <c r="CS874" s="76"/>
      <c r="CT874" s="76"/>
      <c r="CU874" s="76"/>
      <c r="CV874" s="76"/>
      <c r="CW874" s="76"/>
      <c r="CX874" s="76"/>
      <c r="CY874" s="76"/>
      <c r="CZ874" s="76"/>
      <c r="DA874" s="76"/>
      <c r="DB874" s="76"/>
      <c r="DC874" s="76"/>
      <c r="DD874" s="76"/>
      <c r="DE874" s="76"/>
      <c r="DF874" s="76"/>
      <c r="DG874" s="76"/>
      <c r="DH874" s="76"/>
      <c r="DI874" s="76"/>
      <c r="DJ874" s="76"/>
      <c r="DK874" s="76"/>
      <c r="DL874" s="76"/>
      <c r="DM874" s="76"/>
      <c r="DN874" s="76"/>
      <c r="DO874" s="76"/>
      <c r="DP874" s="76"/>
      <c r="DQ874" s="76"/>
      <c r="DR874" s="76"/>
      <c r="DS874" s="76"/>
      <c r="DT874" s="76"/>
      <c r="DU874" s="76"/>
      <c r="DV874" s="76"/>
      <c r="DW874" s="76"/>
      <c r="DX874" s="76"/>
      <c r="DY874" s="76"/>
      <c r="DZ874" s="76"/>
      <c r="EA874" s="76"/>
      <c r="EB874" s="76"/>
      <c r="EC874" s="76"/>
      <c r="ED874" s="76"/>
      <c r="EE874" s="76"/>
      <c r="EF874" s="76"/>
      <c r="EG874" s="76"/>
      <c r="EH874" s="76"/>
      <c r="EI874" s="76"/>
      <c r="EJ874" s="76"/>
      <c r="EK874" s="76"/>
      <c r="EL874" s="76"/>
      <c r="EM874" s="76"/>
      <c r="EN874" s="76"/>
      <c r="EO874" s="76"/>
      <c r="EP874" s="76"/>
      <c r="EQ874" s="76"/>
      <c r="ER874" s="76"/>
      <c r="ES874" s="76"/>
      <c r="ET874" s="76"/>
      <c r="EU874" s="76"/>
      <c r="EV874" s="76"/>
      <c r="EW874" s="76"/>
      <c r="EX874" s="76"/>
      <c r="EY874" s="76"/>
      <c r="EZ874" s="76"/>
      <c r="FA874" s="76"/>
      <c r="FB874" s="76"/>
      <c r="FC874" s="76"/>
      <c r="FD874" s="76"/>
      <c r="FE874" s="76"/>
      <c r="FF874" s="76"/>
      <c r="FG874" s="76"/>
      <c r="FH874" s="76"/>
      <c r="FI874" s="76"/>
      <c r="FJ874" s="76"/>
      <c r="FK874" s="76"/>
      <c r="FL874" s="76"/>
      <c r="FM874" s="76"/>
      <c r="FN874" s="76"/>
      <c r="FO874" s="76"/>
      <c r="FP874" s="76"/>
      <c r="FQ874" s="76"/>
      <c r="FR874" s="76"/>
      <c r="FS874" s="76"/>
      <c r="FT874" s="76"/>
      <c r="FU874" s="76"/>
      <c r="FV874" s="76"/>
      <c r="FW874" s="76"/>
      <c r="FX874" s="76"/>
      <c r="FY874" s="76"/>
      <c r="FZ874" s="76"/>
      <c r="GA874" s="76"/>
      <c r="GB874" s="76"/>
      <c r="GC874" s="76"/>
      <c r="GD874" s="76"/>
      <c r="GE874" s="76"/>
      <c r="GF874" s="76"/>
      <c r="GG874" s="76"/>
      <c r="GH874" s="76"/>
      <c r="GI874" s="76"/>
      <c r="GJ874" s="76"/>
      <c r="GK874" s="76"/>
      <c r="GL874" s="76"/>
      <c r="GM874" s="76"/>
      <c r="GN874" s="76"/>
      <c r="GO874" s="76"/>
      <c r="GP874" s="76"/>
      <c r="GQ874" s="76"/>
      <c r="GR874" s="76"/>
      <c r="GS874" s="76"/>
      <c r="GT874" s="76"/>
      <c r="GU874" s="76"/>
      <c r="GV874" s="76"/>
    </row>
    <row r="875" spans="2:204" s="156" customFormat="1" ht="18.75">
      <c r="B875" s="169">
        <v>868</v>
      </c>
      <c r="C875" s="356">
        <v>44409</v>
      </c>
      <c r="D875" s="354" t="s">
        <v>954</v>
      </c>
      <c r="E875" s="354"/>
      <c r="F875" s="406">
        <v>44435</v>
      </c>
      <c r="G875" s="192">
        <v>3</v>
      </c>
      <c r="H875" s="198" t="s">
        <v>70</v>
      </c>
      <c r="I875" s="198" t="s">
        <v>392</v>
      </c>
      <c r="J875" s="199" t="s">
        <v>1056</v>
      </c>
      <c r="K875" s="199" t="s">
        <v>1575</v>
      </c>
      <c r="L875" s="224">
        <v>1.99</v>
      </c>
      <c r="M875" s="224">
        <v>0.5</v>
      </c>
      <c r="N875" s="224">
        <f t="shared" si="47"/>
        <v>1.49</v>
      </c>
      <c r="O875" s="200">
        <v>44120</v>
      </c>
      <c r="P875" s="201">
        <v>10.5</v>
      </c>
      <c r="Q875" s="337" t="s">
        <v>1282</v>
      </c>
      <c r="R875" s="198" t="s">
        <v>53</v>
      </c>
      <c r="S875" s="198" t="s">
        <v>84</v>
      </c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  <c r="AF875" s="76"/>
      <c r="AG875" s="76"/>
      <c r="AH875" s="76"/>
      <c r="AI875" s="76"/>
      <c r="AJ875" s="76"/>
      <c r="AK875" s="76"/>
      <c r="AL875" s="76"/>
      <c r="AM875" s="76"/>
      <c r="AN875" s="76"/>
      <c r="AO875" s="76"/>
      <c r="AP875" s="76"/>
      <c r="AQ875" s="76"/>
      <c r="AR875" s="76"/>
      <c r="AS875" s="76"/>
      <c r="AT875" s="76"/>
      <c r="AU875" s="76"/>
      <c r="AV875" s="76"/>
      <c r="AW875" s="76"/>
      <c r="AX875" s="76"/>
      <c r="AY875" s="76"/>
      <c r="AZ875" s="76"/>
      <c r="BA875" s="76"/>
      <c r="BB875" s="76"/>
      <c r="BC875" s="76"/>
      <c r="BD875" s="76"/>
      <c r="BE875" s="76"/>
      <c r="BF875" s="76"/>
      <c r="BG875" s="76"/>
      <c r="BH875" s="76"/>
      <c r="BI875" s="76"/>
      <c r="BJ875" s="76"/>
      <c r="BK875" s="76"/>
      <c r="BL875" s="76"/>
      <c r="BM875" s="76"/>
      <c r="BN875" s="76"/>
      <c r="BO875" s="76"/>
      <c r="BP875" s="76"/>
      <c r="BQ875" s="76"/>
      <c r="BR875" s="76"/>
      <c r="BS875" s="76"/>
      <c r="BT875" s="76"/>
      <c r="BU875" s="76"/>
      <c r="BV875" s="76"/>
      <c r="BW875" s="76"/>
      <c r="BX875" s="76"/>
      <c r="BY875" s="76"/>
      <c r="BZ875" s="76"/>
      <c r="CA875" s="76"/>
      <c r="CB875" s="76"/>
      <c r="CC875" s="76"/>
      <c r="CD875" s="76"/>
      <c r="CE875" s="76"/>
      <c r="CF875" s="76"/>
      <c r="CG875" s="76"/>
      <c r="CH875" s="76"/>
      <c r="CI875" s="76"/>
      <c r="CJ875" s="76"/>
      <c r="CK875" s="76"/>
      <c r="CL875" s="76"/>
      <c r="CM875" s="76"/>
      <c r="CN875" s="76"/>
      <c r="CO875" s="76"/>
      <c r="CP875" s="76"/>
      <c r="CQ875" s="76"/>
      <c r="CR875" s="76"/>
      <c r="CS875" s="76"/>
      <c r="CT875" s="76"/>
      <c r="CU875" s="76"/>
      <c r="CV875" s="76"/>
      <c r="CW875" s="76"/>
      <c r="CX875" s="76"/>
      <c r="CY875" s="76"/>
      <c r="CZ875" s="76"/>
      <c r="DA875" s="76"/>
      <c r="DB875" s="76"/>
      <c r="DC875" s="76"/>
      <c r="DD875" s="76"/>
      <c r="DE875" s="76"/>
      <c r="DF875" s="76"/>
      <c r="DG875" s="76"/>
      <c r="DH875" s="76"/>
      <c r="DI875" s="76"/>
      <c r="DJ875" s="76"/>
      <c r="DK875" s="76"/>
      <c r="DL875" s="76"/>
      <c r="DM875" s="76"/>
      <c r="DN875" s="76"/>
      <c r="DO875" s="76"/>
      <c r="DP875" s="76"/>
      <c r="DQ875" s="76"/>
      <c r="DR875" s="76"/>
      <c r="DS875" s="76"/>
      <c r="DT875" s="76"/>
      <c r="DU875" s="76"/>
      <c r="DV875" s="76"/>
      <c r="DW875" s="76"/>
      <c r="DX875" s="76"/>
      <c r="DY875" s="76"/>
      <c r="DZ875" s="76"/>
      <c r="EA875" s="76"/>
      <c r="EB875" s="76"/>
      <c r="EC875" s="76"/>
      <c r="ED875" s="76"/>
      <c r="EE875" s="76"/>
      <c r="EF875" s="76"/>
      <c r="EG875" s="76"/>
      <c r="EH875" s="76"/>
      <c r="EI875" s="76"/>
      <c r="EJ875" s="76"/>
      <c r="EK875" s="76"/>
      <c r="EL875" s="76"/>
      <c r="EM875" s="76"/>
      <c r="EN875" s="76"/>
      <c r="EO875" s="76"/>
      <c r="EP875" s="76"/>
      <c r="EQ875" s="76"/>
      <c r="ER875" s="76"/>
      <c r="ES875" s="76"/>
      <c r="ET875" s="76"/>
      <c r="EU875" s="76"/>
      <c r="EV875" s="76"/>
      <c r="EW875" s="76"/>
      <c r="EX875" s="76"/>
      <c r="EY875" s="76"/>
      <c r="EZ875" s="76"/>
      <c r="FA875" s="76"/>
      <c r="FB875" s="76"/>
      <c r="FC875" s="76"/>
      <c r="FD875" s="76"/>
      <c r="FE875" s="76"/>
      <c r="FF875" s="76"/>
      <c r="FG875" s="76"/>
      <c r="FH875" s="76"/>
      <c r="FI875" s="76"/>
      <c r="FJ875" s="76"/>
      <c r="FK875" s="76"/>
      <c r="FL875" s="76"/>
      <c r="FM875" s="76"/>
      <c r="FN875" s="76"/>
      <c r="FO875" s="76"/>
      <c r="FP875" s="76"/>
      <c r="FQ875" s="76"/>
      <c r="FR875" s="76"/>
      <c r="FS875" s="76"/>
      <c r="FT875" s="76"/>
      <c r="FU875" s="76"/>
      <c r="FV875" s="76"/>
      <c r="FW875" s="76"/>
      <c r="FX875" s="76"/>
      <c r="FY875" s="76"/>
      <c r="FZ875" s="76"/>
      <c r="GA875" s="76"/>
      <c r="GB875" s="76"/>
      <c r="GC875" s="76"/>
      <c r="GD875" s="76"/>
      <c r="GE875" s="76"/>
      <c r="GF875" s="76"/>
      <c r="GG875" s="76"/>
      <c r="GH875" s="76"/>
      <c r="GI875" s="76"/>
      <c r="GJ875" s="76"/>
      <c r="GK875" s="76"/>
      <c r="GL875" s="76"/>
      <c r="GM875" s="76"/>
      <c r="GN875" s="76"/>
      <c r="GO875" s="76"/>
      <c r="GP875" s="76"/>
      <c r="GQ875" s="76"/>
      <c r="GR875" s="76"/>
      <c r="GS875" s="76"/>
      <c r="GT875" s="76"/>
      <c r="GU875" s="76"/>
      <c r="GV875" s="76"/>
    </row>
    <row r="876" spans="2:204" s="156" customFormat="1" ht="18.75">
      <c r="B876" s="169">
        <v>869</v>
      </c>
      <c r="C876" s="356">
        <v>44409</v>
      </c>
      <c r="D876" s="354" t="s">
        <v>957</v>
      </c>
      <c r="E876" s="354"/>
      <c r="F876" s="406">
        <v>44439</v>
      </c>
      <c r="G876" s="199">
        <v>1</v>
      </c>
      <c r="H876" s="210" t="s">
        <v>40</v>
      </c>
      <c r="I876" s="210" t="s">
        <v>16</v>
      </c>
      <c r="J876" s="199" t="s">
        <v>570</v>
      </c>
      <c r="K876" s="199" t="s">
        <v>572</v>
      </c>
      <c r="L876" s="224">
        <v>2.2000000000000002</v>
      </c>
      <c r="M876" s="224">
        <v>1</v>
      </c>
      <c r="N876" s="224">
        <v>1.2000000000000002</v>
      </c>
      <c r="O876" s="200">
        <v>44143</v>
      </c>
      <c r="P876" s="201">
        <v>9.8666666666666671</v>
      </c>
      <c r="Q876" s="337" t="s">
        <v>1282</v>
      </c>
      <c r="R876" s="198" t="s">
        <v>20</v>
      </c>
      <c r="S876" s="198" t="s">
        <v>69</v>
      </c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  <c r="AF876" s="76"/>
      <c r="AG876" s="76"/>
      <c r="AH876" s="76"/>
      <c r="AI876" s="76"/>
      <c r="AJ876" s="76"/>
      <c r="AK876" s="76"/>
      <c r="AL876" s="76"/>
      <c r="AM876" s="76"/>
      <c r="AN876" s="76"/>
      <c r="AO876" s="76"/>
      <c r="AP876" s="76"/>
      <c r="AQ876" s="76"/>
      <c r="AR876" s="76"/>
      <c r="AS876" s="76"/>
      <c r="AT876" s="76"/>
      <c r="AU876" s="76"/>
      <c r="AV876" s="76"/>
      <c r="AW876" s="76"/>
      <c r="AX876" s="76"/>
      <c r="AY876" s="76"/>
      <c r="AZ876" s="76"/>
      <c r="BA876" s="76"/>
      <c r="BB876" s="76"/>
      <c r="BC876" s="76"/>
      <c r="BD876" s="76"/>
      <c r="BE876" s="76"/>
      <c r="BF876" s="76"/>
      <c r="BG876" s="76"/>
      <c r="BH876" s="76"/>
      <c r="BI876" s="76"/>
      <c r="BJ876" s="76"/>
      <c r="BK876" s="76"/>
      <c r="BL876" s="76"/>
      <c r="BM876" s="76"/>
      <c r="BN876" s="76"/>
      <c r="BO876" s="76"/>
      <c r="BP876" s="76"/>
      <c r="BQ876" s="76"/>
      <c r="BR876" s="76"/>
      <c r="BS876" s="76"/>
      <c r="BT876" s="76"/>
      <c r="BU876" s="76"/>
      <c r="BV876" s="76"/>
      <c r="BW876" s="76"/>
      <c r="BX876" s="76"/>
      <c r="BY876" s="76"/>
      <c r="BZ876" s="76"/>
      <c r="CA876" s="76"/>
      <c r="CB876" s="76"/>
      <c r="CC876" s="76"/>
      <c r="CD876" s="76"/>
      <c r="CE876" s="76"/>
      <c r="CF876" s="76"/>
      <c r="CG876" s="76"/>
      <c r="CH876" s="76"/>
      <c r="CI876" s="76"/>
      <c r="CJ876" s="76"/>
      <c r="CK876" s="76"/>
      <c r="CL876" s="76"/>
      <c r="CM876" s="76"/>
      <c r="CN876" s="76"/>
      <c r="CO876" s="76"/>
      <c r="CP876" s="76"/>
      <c r="CQ876" s="76"/>
      <c r="CR876" s="76"/>
      <c r="CS876" s="76"/>
      <c r="CT876" s="76"/>
      <c r="CU876" s="76"/>
      <c r="CV876" s="76"/>
      <c r="CW876" s="76"/>
      <c r="CX876" s="76"/>
      <c r="CY876" s="76"/>
      <c r="CZ876" s="76"/>
      <c r="DA876" s="76"/>
      <c r="DB876" s="76"/>
      <c r="DC876" s="76"/>
      <c r="DD876" s="76"/>
      <c r="DE876" s="76"/>
      <c r="DF876" s="76"/>
      <c r="DG876" s="76"/>
      <c r="DH876" s="76"/>
      <c r="DI876" s="76"/>
      <c r="DJ876" s="76"/>
      <c r="DK876" s="76"/>
      <c r="DL876" s="76"/>
      <c r="DM876" s="76"/>
      <c r="DN876" s="76"/>
      <c r="DO876" s="76"/>
      <c r="DP876" s="76"/>
      <c r="DQ876" s="76"/>
      <c r="DR876" s="76"/>
      <c r="DS876" s="76"/>
      <c r="DT876" s="76"/>
      <c r="DU876" s="76"/>
      <c r="DV876" s="76"/>
      <c r="DW876" s="76"/>
      <c r="DX876" s="76"/>
      <c r="DY876" s="76"/>
      <c r="DZ876" s="76"/>
      <c r="EA876" s="76"/>
      <c r="EB876" s="76"/>
      <c r="EC876" s="76"/>
      <c r="ED876" s="76"/>
      <c r="EE876" s="76"/>
      <c r="EF876" s="76"/>
      <c r="EG876" s="76"/>
      <c r="EH876" s="76"/>
      <c r="EI876" s="76"/>
      <c r="EJ876" s="76"/>
      <c r="EK876" s="76"/>
      <c r="EL876" s="76"/>
      <c r="EM876" s="76"/>
      <c r="EN876" s="76"/>
      <c r="EO876" s="76"/>
      <c r="EP876" s="76"/>
      <c r="EQ876" s="76"/>
      <c r="ER876" s="76"/>
      <c r="ES876" s="76"/>
      <c r="ET876" s="76"/>
      <c r="EU876" s="76"/>
      <c r="EV876" s="76"/>
      <c r="EW876" s="76"/>
      <c r="EX876" s="76"/>
      <c r="EY876" s="76"/>
      <c r="EZ876" s="76"/>
      <c r="FA876" s="76"/>
      <c r="FB876" s="76"/>
      <c r="FC876" s="76"/>
      <c r="FD876" s="76"/>
      <c r="FE876" s="76"/>
      <c r="FF876" s="76"/>
      <c r="FG876" s="76"/>
      <c r="FH876" s="76"/>
      <c r="FI876" s="76"/>
      <c r="FJ876" s="76"/>
      <c r="FK876" s="76"/>
      <c r="FL876" s="76"/>
      <c r="FM876" s="76"/>
      <c r="FN876" s="76"/>
      <c r="FO876" s="76"/>
      <c r="FP876" s="76"/>
      <c r="FQ876" s="76"/>
      <c r="FR876" s="76"/>
      <c r="FS876" s="76"/>
      <c r="FT876" s="76"/>
      <c r="FU876" s="76"/>
      <c r="FV876" s="76"/>
      <c r="FW876" s="76"/>
      <c r="FX876" s="76"/>
      <c r="FY876" s="76"/>
      <c r="FZ876" s="76"/>
      <c r="GA876" s="76"/>
      <c r="GB876" s="76"/>
      <c r="GC876" s="76"/>
      <c r="GD876" s="76"/>
      <c r="GE876" s="76"/>
      <c r="GF876" s="76"/>
      <c r="GG876" s="76"/>
      <c r="GH876" s="76"/>
      <c r="GI876" s="76"/>
      <c r="GJ876" s="76"/>
      <c r="GK876" s="76"/>
      <c r="GL876" s="76"/>
      <c r="GM876" s="76"/>
      <c r="GN876" s="76"/>
      <c r="GO876" s="76"/>
      <c r="GP876" s="76"/>
      <c r="GQ876" s="76"/>
      <c r="GR876" s="76"/>
      <c r="GS876" s="76"/>
      <c r="GT876" s="76"/>
      <c r="GU876" s="76"/>
      <c r="GV876" s="76"/>
    </row>
    <row r="877" spans="2:204" s="156" customFormat="1" ht="18.75">
      <c r="B877" s="169">
        <v>870</v>
      </c>
      <c r="C877" s="356">
        <v>44440</v>
      </c>
      <c r="D877" s="354" t="s">
        <v>954</v>
      </c>
      <c r="E877" s="354"/>
      <c r="F877" s="406">
        <v>44442</v>
      </c>
      <c r="G877" s="199">
        <v>1</v>
      </c>
      <c r="H877" s="210" t="s">
        <v>1576</v>
      </c>
      <c r="I877" s="210" t="s">
        <v>1103</v>
      </c>
      <c r="J877" s="199" t="s">
        <v>644</v>
      </c>
      <c r="K877" s="199" t="s">
        <v>1577</v>
      </c>
      <c r="L877" s="224">
        <v>3.7</v>
      </c>
      <c r="M877" s="224">
        <v>3.7</v>
      </c>
      <c r="N877" s="224">
        <v>0</v>
      </c>
      <c r="O877" s="200">
        <v>44175</v>
      </c>
      <c r="P877" s="201">
        <v>8.9</v>
      </c>
      <c r="Q877" s="337" t="s">
        <v>1282</v>
      </c>
      <c r="R877" s="198" t="s">
        <v>20</v>
      </c>
      <c r="S877" s="198" t="s">
        <v>69</v>
      </c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  <c r="AH877" s="76"/>
      <c r="AI877" s="76"/>
      <c r="AJ877" s="76"/>
      <c r="AK877" s="76"/>
      <c r="AL877" s="76"/>
      <c r="AM877" s="76"/>
      <c r="AN877" s="76"/>
      <c r="AO877" s="76"/>
      <c r="AP877" s="76"/>
      <c r="AQ877" s="76"/>
      <c r="AR877" s="76"/>
      <c r="AS877" s="76"/>
      <c r="AT877" s="76"/>
      <c r="AU877" s="76"/>
      <c r="AV877" s="76"/>
      <c r="AW877" s="76"/>
      <c r="AX877" s="76"/>
      <c r="AY877" s="76"/>
      <c r="AZ877" s="76"/>
      <c r="BA877" s="76"/>
      <c r="BB877" s="76"/>
      <c r="BC877" s="76"/>
      <c r="BD877" s="76"/>
      <c r="BE877" s="76"/>
      <c r="BF877" s="76"/>
      <c r="BG877" s="76"/>
      <c r="BH877" s="76"/>
      <c r="BI877" s="76"/>
      <c r="BJ877" s="76"/>
      <c r="BK877" s="76"/>
      <c r="BL877" s="76"/>
      <c r="BM877" s="76"/>
      <c r="BN877" s="76"/>
      <c r="BO877" s="76"/>
      <c r="BP877" s="76"/>
      <c r="BQ877" s="76"/>
      <c r="BR877" s="76"/>
      <c r="BS877" s="76"/>
      <c r="BT877" s="76"/>
      <c r="BU877" s="76"/>
      <c r="BV877" s="76"/>
      <c r="BW877" s="76"/>
      <c r="BX877" s="76"/>
      <c r="BY877" s="76"/>
      <c r="BZ877" s="76"/>
      <c r="CA877" s="76"/>
      <c r="CB877" s="76"/>
      <c r="CC877" s="76"/>
      <c r="CD877" s="76"/>
      <c r="CE877" s="76"/>
      <c r="CF877" s="76"/>
      <c r="CG877" s="76"/>
      <c r="CH877" s="76"/>
      <c r="CI877" s="76"/>
      <c r="CJ877" s="76"/>
      <c r="CK877" s="76"/>
      <c r="CL877" s="76"/>
      <c r="CM877" s="76"/>
      <c r="CN877" s="76"/>
      <c r="CO877" s="76"/>
      <c r="CP877" s="76"/>
      <c r="CQ877" s="76"/>
      <c r="CR877" s="76"/>
      <c r="CS877" s="76"/>
      <c r="CT877" s="76"/>
      <c r="CU877" s="76"/>
      <c r="CV877" s="76"/>
      <c r="CW877" s="76"/>
      <c r="CX877" s="76"/>
      <c r="CY877" s="76"/>
      <c r="CZ877" s="76"/>
      <c r="DA877" s="76"/>
      <c r="DB877" s="76"/>
      <c r="DC877" s="76"/>
      <c r="DD877" s="76"/>
      <c r="DE877" s="76"/>
      <c r="DF877" s="76"/>
      <c r="DG877" s="76"/>
      <c r="DH877" s="76"/>
      <c r="DI877" s="76"/>
      <c r="DJ877" s="76"/>
      <c r="DK877" s="76"/>
      <c r="DL877" s="76"/>
      <c r="DM877" s="76"/>
      <c r="DN877" s="76"/>
      <c r="DO877" s="76"/>
      <c r="DP877" s="76"/>
      <c r="DQ877" s="76"/>
      <c r="DR877" s="76"/>
      <c r="DS877" s="76"/>
      <c r="DT877" s="76"/>
      <c r="DU877" s="76"/>
      <c r="DV877" s="76"/>
      <c r="DW877" s="76"/>
      <c r="DX877" s="76"/>
      <c r="DY877" s="76"/>
      <c r="DZ877" s="76"/>
      <c r="EA877" s="76"/>
      <c r="EB877" s="76"/>
      <c r="EC877" s="76"/>
      <c r="ED877" s="76"/>
      <c r="EE877" s="76"/>
      <c r="EF877" s="76"/>
      <c r="EG877" s="76"/>
      <c r="EH877" s="76"/>
      <c r="EI877" s="76"/>
      <c r="EJ877" s="76"/>
      <c r="EK877" s="76"/>
      <c r="EL877" s="76"/>
      <c r="EM877" s="76"/>
      <c r="EN877" s="76"/>
      <c r="EO877" s="76"/>
      <c r="EP877" s="76"/>
      <c r="EQ877" s="76"/>
      <c r="ER877" s="76"/>
      <c r="ES877" s="76"/>
      <c r="ET877" s="76"/>
      <c r="EU877" s="76"/>
      <c r="EV877" s="76"/>
      <c r="EW877" s="76"/>
      <c r="EX877" s="76"/>
      <c r="EY877" s="76"/>
      <c r="EZ877" s="76"/>
      <c r="FA877" s="76"/>
      <c r="FB877" s="76"/>
      <c r="FC877" s="76"/>
      <c r="FD877" s="76"/>
      <c r="FE877" s="76"/>
      <c r="FF877" s="76"/>
      <c r="FG877" s="76"/>
      <c r="FH877" s="76"/>
      <c r="FI877" s="76"/>
      <c r="FJ877" s="76"/>
      <c r="FK877" s="76"/>
      <c r="FL877" s="76"/>
      <c r="FM877" s="76"/>
      <c r="FN877" s="76"/>
      <c r="FO877" s="76"/>
      <c r="FP877" s="76"/>
      <c r="FQ877" s="76"/>
      <c r="FR877" s="76"/>
      <c r="FS877" s="76"/>
      <c r="FT877" s="76"/>
      <c r="FU877" s="76"/>
      <c r="FV877" s="76"/>
      <c r="FW877" s="76"/>
      <c r="FX877" s="76"/>
      <c r="FY877" s="76"/>
      <c r="FZ877" s="76"/>
      <c r="GA877" s="76"/>
      <c r="GB877" s="76"/>
      <c r="GC877" s="76"/>
      <c r="GD877" s="76"/>
      <c r="GE877" s="76"/>
      <c r="GF877" s="76"/>
      <c r="GG877" s="76"/>
      <c r="GH877" s="76"/>
      <c r="GI877" s="76"/>
      <c r="GJ877" s="76"/>
      <c r="GK877" s="76"/>
      <c r="GL877" s="76"/>
      <c r="GM877" s="76"/>
      <c r="GN877" s="76"/>
      <c r="GO877" s="76"/>
      <c r="GP877" s="76"/>
      <c r="GQ877" s="76"/>
      <c r="GR877" s="76"/>
      <c r="GS877" s="76"/>
      <c r="GT877" s="76"/>
      <c r="GU877" s="76"/>
      <c r="GV877" s="76"/>
    </row>
    <row r="878" spans="2:204" s="156" customFormat="1" ht="18.75">
      <c r="B878" s="169">
        <v>871</v>
      </c>
      <c r="C878" s="356">
        <v>44440</v>
      </c>
      <c r="D878" s="354" t="s">
        <v>954</v>
      </c>
      <c r="E878" s="354"/>
      <c r="F878" s="406">
        <v>44442</v>
      </c>
      <c r="G878" s="199">
        <v>1</v>
      </c>
      <c r="H878" s="210" t="s">
        <v>177</v>
      </c>
      <c r="I878" s="210" t="s">
        <v>39</v>
      </c>
      <c r="J878" s="199" t="s">
        <v>487</v>
      </c>
      <c r="K878" s="199" t="s">
        <v>1578</v>
      </c>
      <c r="L878" s="224">
        <v>0.56000000000000005</v>
      </c>
      <c r="M878" s="224">
        <v>0.56000000000000005</v>
      </c>
      <c r="N878" s="224">
        <v>0</v>
      </c>
      <c r="O878" s="200">
        <v>44114</v>
      </c>
      <c r="P878" s="201">
        <v>10.933333333333334</v>
      </c>
      <c r="Q878" s="337" t="s">
        <v>1282</v>
      </c>
      <c r="R878" s="198" t="s">
        <v>54</v>
      </c>
      <c r="S878" s="198" t="s">
        <v>56</v>
      </c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  <c r="AH878" s="76"/>
      <c r="AI878" s="76"/>
      <c r="AJ878" s="76"/>
      <c r="AK878" s="76"/>
      <c r="AL878" s="76"/>
      <c r="AM878" s="76"/>
      <c r="AN878" s="76"/>
      <c r="AO878" s="76"/>
      <c r="AP878" s="76"/>
      <c r="AQ878" s="76"/>
      <c r="AR878" s="76"/>
      <c r="AS878" s="76"/>
      <c r="AT878" s="76"/>
      <c r="AU878" s="76"/>
      <c r="AV878" s="76"/>
      <c r="AW878" s="76"/>
      <c r="AX878" s="76"/>
      <c r="AY878" s="76"/>
      <c r="AZ878" s="76"/>
      <c r="BA878" s="76"/>
      <c r="BB878" s="76"/>
      <c r="BC878" s="76"/>
      <c r="BD878" s="76"/>
      <c r="BE878" s="76"/>
      <c r="BF878" s="76"/>
      <c r="BG878" s="76"/>
      <c r="BH878" s="76"/>
      <c r="BI878" s="76"/>
      <c r="BJ878" s="76"/>
      <c r="BK878" s="76"/>
      <c r="BL878" s="76"/>
      <c r="BM878" s="76"/>
      <c r="BN878" s="76"/>
      <c r="BO878" s="76"/>
      <c r="BP878" s="76"/>
      <c r="BQ878" s="76"/>
      <c r="BR878" s="76"/>
      <c r="BS878" s="76"/>
      <c r="BT878" s="76"/>
      <c r="BU878" s="76"/>
      <c r="BV878" s="76"/>
      <c r="BW878" s="76"/>
      <c r="BX878" s="76"/>
      <c r="BY878" s="76"/>
      <c r="BZ878" s="76"/>
      <c r="CA878" s="76"/>
      <c r="CB878" s="76"/>
      <c r="CC878" s="76"/>
      <c r="CD878" s="76"/>
      <c r="CE878" s="76"/>
      <c r="CF878" s="76"/>
      <c r="CG878" s="76"/>
      <c r="CH878" s="76"/>
      <c r="CI878" s="76"/>
      <c r="CJ878" s="76"/>
      <c r="CK878" s="76"/>
      <c r="CL878" s="76"/>
      <c r="CM878" s="76"/>
      <c r="CN878" s="76"/>
      <c r="CO878" s="76"/>
      <c r="CP878" s="76"/>
      <c r="CQ878" s="76"/>
      <c r="CR878" s="76"/>
      <c r="CS878" s="76"/>
      <c r="CT878" s="76"/>
      <c r="CU878" s="76"/>
      <c r="CV878" s="76"/>
      <c r="CW878" s="76"/>
      <c r="CX878" s="76"/>
      <c r="CY878" s="76"/>
      <c r="CZ878" s="76"/>
      <c r="DA878" s="76"/>
      <c r="DB878" s="76"/>
      <c r="DC878" s="76"/>
      <c r="DD878" s="76"/>
      <c r="DE878" s="76"/>
      <c r="DF878" s="76"/>
      <c r="DG878" s="76"/>
      <c r="DH878" s="76"/>
      <c r="DI878" s="76"/>
      <c r="DJ878" s="76"/>
      <c r="DK878" s="76"/>
      <c r="DL878" s="76"/>
      <c r="DM878" s="76"/>
      <c r="DN878" s="76"/>
      <c r="DO878" s="76"/>
      <c r="DP878" s="76"/>
      <c r="DQ878" s="76"/>
      <c r="DR878" s="76"/>
      <c r="DS878" s="76"/>
      <c r="DT878" s="76"/>
      <c r="DU878" s="76"/>
      <c r="DV878" s="76"/>
      <c r="DW878" s="76"/>
      <c r="DX878" s="76"/>
      <c r="DY878" s="76"/>
      <c r="DZ878" s="76"/>
      <c r="EA878" s="76"/>
      <c r="EB878" s="76"/>
      <c r="EC878" s="76"/>
      <c r="ED878" s="76"/>
      <c r="EE878" s="76"/>
      <c r="EF878" s="76"/>
      <c r="EG878" s="76"/>
      <c r="EH878" s="76"/>
      <c r="EI878" s="76"/>
      <c r="EJ878" s="76"/>
      <c r="EK878" s="76"/>
      <c r="EL878" s="76"/>
      <c r="EM878" s="76"/>
      <c r="EN878" s="76"/>
      <c r="EO878" s="76"/>
      <c r="EP878" s="76"/>
      <c r="EQ878" s="76"/>
      <c r="ER878" s="76"/>
      <c r="ES878" s="76"/>
      <c r="ET878" s="76"/>
      <c r="EU878" s="76"/>
      <c r="EV878" s="76"/>
      <c r="EW878" s="76"/>
      <c r="EX878" s="76"/>
      <c r="EY878" s="76"/>
      <c r="EZ878" s="76"/>
      <c r="FA878" s="76"/>
      <c r="FB878" s="76"/>
      <c r="FC878" s="76"/>
      <c r="FD878" s="76"/>
      <c r="FE878" s="76"/>
      <c r="FF878" s="76"/>
      <c r="FG878" s="76"/>
      <c r="FH878" s="76"/>
      <c r="FI878" s="76"/>
      <c r="FJ878" s="76"/>
      <c r="FK878" s="76"/>
      <c r="FL878" s="76"/>
      <c r="FM878" s="76"/>
      <c r="FN878" s="76"/>
      <c r="FO878" s="76"/>
      <c r="FP878" s="76"/>
      <c r="FQ878" s="76"/>
      <c r="FR878" s="76"/>
      <c r="FS878" s="76"/>
      <c r="FT878" s="76"/>
      <c r="FU878" s="76"/>
      <c r="FV878" s="76"/>
      <c r="FW878" s="76"/>
      <c r="FX878" s="76"/>
      <c r="FY878" s="76"/>
      <c r="FZ878" s="76"/>
      <c r="GA878" s="76"/>
      <c r="GB878" s="76"/>
      <c r="GC878" s="76"/>
      <c r="GD878" s="76"/>
      <c r="GE878" s="76"/>
      <c r="GF878" s="76"/>
      <c r="GG878" s="76"/>
      <c r="GH878" s="76"/>
      <c r="GI878" s="76"/>
      <c r="GJ878" s="76"/>
      <c r="GK878" s="76"/>
      <c r="GL878" s="76"/>
      <c r="GM878" s="76"/>
      <c r="GN878" s="76"/>
      <c r="GO878" s="76"/>
      <c r="GP878" s="76"/>
      <c r="GQ878" s="76"/>
      <c r="GR878" s="76"/>
      <c r="GS878" s="76"/>
      <c r="GT878" s="76"/>
      <c r="GU878" s="76"/>
      <c r="GV878" s="76"/>
    </row>
    <row r="879" spans="2:204" s="156" customFormat="1" ht="18.75">
      <c r="B879" s="169">
        <v>872</v>
      </c>
      <c r="C879" s="356">
        <v>44440</v>
      </c>
      <c r="D879" s="354" t="s">
        <v>954</v>
      </c>
      <c r="E879" s="354"/>
      <c r="F879" s="406">
        <v>44442</v>
      </c>
      <c r="G879" s="199">
        <v>1</v>
      </c>
      <c r="H879" s="210" t="s">
        <v>177</v>
      </c>
      <c r="I879" s="210" t="s">
        <v>39</v>
      </c>
      <c r="J879" s="199" t="s">
        <v>627</v>
      </c>
      <c r="K879" s="199" t="s">
        <v>1572</v>
      </c>
      <c r="L879" s="224">
        <v>6.93</v>
      </c>
      <c r="M879" s="224">
        <v>0.23</v>
      </c>
      <c r="N879" s="224">
        <v>6.6999999999999993</v>
      </c>
      <c r="O879" s="200">
        <v>44109</v>
      </c>
      <c r="P879" s="201">
        <v>11.1</v>
      </c>
      <c r="Q879" s="337" t="s">
        <v>1282</v>
      </c>
      <c r="R879" s="198" t="s">
        <v>53</v>
      </c>
      <c r="S879" s="198" t="s">
        <v>69</v>
      </c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  <c r="AH879" s="76"/>
      <c r="AI879" s="76"/>
      <c r="AJ879" s="76"/>
      <c r="AK879" s="76"/>
      <c r="AL879" s="76"/>
      <c r="AM879" s="76"/>
      <c r="AN879" s="76"/>
      <c r="AO879" s="76"/>
      <c r="AP879" s="76"/>
      <c r="AQ879" s="76"/>
      <c r="AR879" s="76"/>
      <c r="AS879" s="76"/>
      <c r="AT879" s="76"/>
      <c r="AU879" s="76"/>
      <c r="AV879" s="76"/>
      <c r="AW879" s="76"/>
      <c r="AX879" s="76"/>
      <c r="AY879" s="76"/>
      <c r="AZ879" s="76"/>
      <c r="BA879" s="76"/>
      <c r="BB879" s="76"/>
      <c r="BC879" s="76"/>
      <c r="BD879" s="76"/>
      <c r="BE879" s="76"/>
      <c r="BF879" s="76"/>
      <c r="BG879" s="76"/>
      <c r="BH879" s="76"/>
      <c r="BI879" s="76"/>
      <c r="BJ879" s="76"/>
      <c r="BK879" s="76"/>
      <c r="BL879" s="76"/>
      <c r="BM879" s="76"/>
      <c r="BN879" s="76"/>
      <c r="BO879" s="76"/>
      <c r="BP879" s="76"/>
      <c r="BQ879" s="76"/>
      <c r="BR879" s="76"/>
      <c r="BS879" s="76"/>
      <c r="BT879" s="76"/>
      <c r="BU879" s="76"/>
      <c r="BV879" s="76"/>
      <c r="BW879" s="76"/>
      <c r="BX879" s="76"/>
      <c r="BY879" s="76"/>
      <c r="BZ879" s="76"/>
      <c r="CA879" s="76"/>
      <c r="CB879" s="76"/>
      <c r="CC879" s="76"/>
      <c r="CD879" s="76"/>
      <c r="CE879" s="76"/>
      <c r="CF879" s="76"/>
      <c r="CG879" s="76"/>
      <c r="CH879" s="76"/>
      <c r="CI879" s="76"/>
      <c r="CJ879" s="76"/>
      <c r="CK879" s="76"/>
      <c r="CL879" s="76"/>
      <c r="CM879" s="76"/>
      <c r="CN879" s="76"/>
      <c r="CO879" s="76"/>
      <c r="CP879" s="76"/>
      <c r="CQ879" s="76"/>
      <c r="CR879" s="76"/>
      <c r="CS879" s="76"/>
      <c r="CT879" s="76"/>
      <c r="CU879" s="76"/>
      <c r="CV879" s="76"/>
      <c r="CW879" s="76"/>
      <c r="CX879" s="76"/>
      <c r="CY879" s="76"/>
      <c r="CZ879" s="76"/>
      <c r="DA879" s="76"/>
      <c r="DB879" s="76"/>
      <c r="DC879" s="76"/>
      <c r="DD879" s="76"/>
      <c r="DE879" s="76"/>
      <c r="DF879" s="76"/>
      <c r="DG879" s="76"/>
      <c r="DH879" s="76"/>
      <c r="DI879" s="76"/>
      <c r="DJ879" s="76"/>
      <c r="DK879" s="76"/>
      <c r="DL879" s="76"/>
      <c r="DM879" s="76"/>
      <c r="DN879" s="76"/>
      <c r="DO879" s="76"/>
      <c r="DP879" s="76"/>
      <c r="DQ879" s="76"/>
      <c r="DR879" s="76"/>
      <c r="DS879" s="76"/>
      <c r="DT879" s="76"/>
      <c r="DU879" s="76"/>
      <c r="DV879" s="76"/>
      <c r="DW879" s="76"/>
      <c r="DX879" s="76"/>
      <c r="DY879" s="76"/>
      <c r="DZ879" s="76"/>
      <c r="EA879" s="76"/>
      <c r="EB879" s="76"/>
      <c r="EC879" s="76"/>
      <c r="ED879" s="76"/>
      <c r="EE879" s="76"/>
      <c r="EF879" s="76"/>
      <c r="EG879" s="76"/>
      <c r="EH879" s="76"/>
      <c r="EI879" s="76"/>
      <c r="EJ879" s="76"/>
      <c r="EK879" s="76"/>
      <c r="EL879" s="76"/>
      <c r="EM879" s="76"/>
      <c r="EN879" s="76"/>
      <c r="EO879" s="76"/>
      <c r="EP879" s="76"/>
      <c r="EQ879" s="76"/>
      <c r="ER879" s="76"/>
      <c r="ES879" s="76"/>
      <c r="ET879" s="76"/>
      <c r="EU879" s="76"/>
      <c r="EV879" s="76"/>
      <c r="EW879" s="76"/>
      <c r="EX879" s="76"/>
      <c r="EY879" s="76"/>
      <c r="EZ879" s="76"/>
      <c r="FA879" s="76"/>
      <c r="FB879" s="76"/>
      <c r="FC879" s="76"/>
      <c r="FD879" s="76"/>
      <c r="FE879" s="76"/>
      <c r="FF879" s="76"/>
      <c r="FG879" s="76"/>
      <c r="FH879" s="76"/>
      <c r="FI879" s="76"/>
      <c r="FJ879" s="76"/>
      <c r="FK879" s="76"/>
      <c r="FL879" s="76"/>
      <c r="FM879" s="76"/>
      <c r="FN879" s="76"/>
      <c r="FO879" s="76"/>
      <c r="FP879" s="76"/>
      <c r="FQ879" s="76"/>
      <c r="FR879" s="76"/>
      <c r="FS879" s="76"/>
      <c r="FT879" s="76"/>
      <c r="FU879" s="76"/>
      <c r="FV879" s="76"/>
      <c r="FW879" s="76"/>
      <c r="FX879" s="76"/>
      <c r="FY879" s="76"/>
      <c r="FZ879" s="76"/>
      <c r="GA879" s="76"/>
      <c r="GB879" s="76"/>
      <c r="GC879" s="76"/>
      <c r="GD879" s="76"/>
      <c r="GE879" s="76"/>
      <c r="GF879" s="76"/>
      <c r="GG879" s="76"/>
      <c r="GH879" s="76"/>
      <c r="GI879" s="76"/>
      <c r="GJ879" s="76"/>
      <c r="GK879" s="76"/>
      <c r="GL879" s="76"/>
      <c r="GM879" s="76"/>
      <c r="GN879" s="76"/>
      <c r="GO879" s="76"/>
      <c r="GP879" s="76"/>
      <c r="GQ879" s="76"/>
      <c r="GR879" s="76"/>
      <c r="GS879" s="76"/>
      <c r="GT879" s="76"/>
      <c r="GU879" s="76"/>
      <c r="GV879" s="76"/>
    </row>
    <row r="880" spans="2:204" s="156" customFormat="1" ht="18.75">
      <c r="B880" s="169">
        <v>873</v>
      </c>
      <c r="C880" s="356">
        <v>44440</v>
      </c>
      <c r="D880" s="354" t="s">
        <v>954</v>
      </c>
      <c r="E880" s="354"/>
      <c r="F880" s="406">
        <v>44442</v>
      </c>
      <c r="G880" s="6">
        <v>1</v>
      </c>
      <c r="H880" s="198" t="s">
        <v>39</v>
      </c>
      <c r="I880" s="198" t="s">
        <v>146</v>
      </c>
      <c r="J880" s="199" t="s">
        <v>1308</v>
      </c>
      <c r="K880" s="199" t="s">
        <v>1579</v>
      </c>
      <c r="L880" s="224">
        <v>4</v>
      </c>
      <c r="M880" s="224">
        <v>0.02</v>
      </c>
      <c r="N880" s="224">
        <f t="shared" ref="N880:N943" si="48">L880-M880</f>
        <v>3.98</v>
      </c>
      <c r="O880" s="200">
        <v>44123</v>
      </c>
      <c r="P880" s="201">
        <v>10.633333333333333</v>
      </c>
      <c r="Q880" s="337" t="s">
        <v>1282</v>
      </c>
      <c r="R880" s="198" t="s">
        <v>54</v>
      </c>
      <c r="S880" s="198" t="s">
        <v>56</v>
      </c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  <c r="AF880" s="76"/>
      <c r="AG880" s="76"/>
      <c r="AH880" s="76"/>
      <c r="AI880" s="76"/>
      <c r="AJ880" s="76"/>
      <c r="AK880" s="76"/>
      <c r="AL880" s="76"/>
      <c r="AM880" s="76"/>
      <c r="AN880" s="76"/>
      <c r="AO880" s="76"/>
      <c r="AP880" s="76"/>
      <c r="AQ880" s="76"/>
      <c r="AR880" s="76"/>
      <c r="AS880" s="76"/>
      <c r="AT880" s="76"/>
      <c r="AU880" s="76"/>
      <c r="AV880" s="76"/>
      <c r="AW880" s="76"/>
      <c r="AX880" s="76"/>
      <c r="AY880" s="76"/>
      <c r="AZ880" s="76"/>
      <c r="BA880" s="76"/>
      <c r="BB880" s="76"/>
      <c r="BC880" s="76"/>
      <c r="BD880" s="76"/>
      <c r="BE880" s="76"/>
      <c r="BF880" s="76"/>
      <c r="BG880" s="76"/>
      <c r="BH880" s="76"/>
      <c r="BI880" s="76"/>
      <c r="BJ880" s="76"/>
      <c r="BK880" s="76"/>
      <c r="BL880" s="76"/>
      <c r="BM880" s="76"/>
      <c r="BN880" s="76"/>
      <c r="BO880" s="76"/>
      <c r="BP880" s="76"/>
      <c r="BQ880" s="76"/>
      <c r="BR880" s="76"/>
      <c r="BS880" s="76"/>
      <c r="BT880" s="76"/>
      <c r="BU880" s="76"/>
      <c r="BV880" s="76"/>
      <c r="BW880" s="76"/>
      <c r="BX880" s="76"/>
      <c r="BY880" s="76"/>
      <c r="BZ880" s="76"/>
      <c r="CA880" s="76"/>
      <c r="CB880" s="76"/>
      <c r="CC880" s="76"/>
      <c r="CD880" s="76"/>
      <c r="CE880" s="76"/>
      <c r="CF880" s="76"/>
      <c r="CG880" s="76"/>
      <c r="CH880" s="76"/>
      <c r="CI880" s="76"/>
      <c r="CJ880" s="76"/>
      <c r="CK880" s="76"/>
      <c r="CL880" s="76"/>
      <c r="CM880" s="76"/>
      <c r="CN880" s="76"/>
      <c r="CO880" s="76"/>
      <c r="CP880" s="76"/>
      <c r="CQ880" s="76"/>
      <c r="CR880" s="76"/>
      <c r="CS880" s="76"/>
      <c r="CT880" s="76"/>
      <c r="CU880" s="76"/>
      <c r="CV880" s="76"/>
      <c r="CW880" s="76"/>
      <c r="CX880" s="76"/>
      <c r="CY880" s="76"/>
      <c r="CZ880" s="76"/>
      <c r="DA880" s="76"/>
      <c r="DB880" s="76"/>
      <c r="DC880" s="76"/>
      <c r="DD880" s="76"/>
      <c r="DE880" s="76"/>
      <c r="DF880" s="76"/>
      <c r="DG880" s="76"/>
      <c r="DH880" s="76"/>
      <c r="DI880" s="76"/>
      <c r="DJ880" s="76"/>
      <c r="DK880" s="76"/>
      <c r="DL880" s="76"/>
      <c r="DM880" s="76"/>
      <c r="DN880" s="76"/>
      <c r="DO880" s="76"/>
      <c r="DP880" s="76"/>
      <c r="DQ880" s="76"/>
      <c r="DR880" s="76"/>
      <c r="DS880" s="76"/>
      <c r="DT880" s="76"/>
      <c r="DU880" s="76"/>
      <c r="DV880" s="76"/>
      <c r="DW880" s="76"/>
      <c r="DX880" s="76"/>
      <c r="DY880" s="76"/>
      <c r="DZ880" s="76"/>
      <c r="EA880" s="76"/>
      <c r="EB880" s="76"/>
      <c r="EC880" s="76"/>
      <c r="ED880" s="76"/>
      <c r="EE880" s="76"/>
      <c r="EF880" s="76"/>
      <c r="EG880" s="76"/>
      <c r="EH880" s="76"/>
      <c r="EI880" s="76"/>
      <c r="EJ880" s="76"/>
      <c r="EK880" s="76"/>
      <c r="EL880" s="76"/>
      <c r="EM880" s="76"/>
      <c r="EN880" s="76"/>
      <c r="EO880" s="76"/>
      <c r="EP880" s="76"/>
      <c r="EQ880" s="76"/>
      <c r="ER880" s="76"/>
      <c r="ES880" s="76"/>
      <c r="ET880" s="76"/>
      <c r="EU880" s="76"/>
      <c r="EV880" s="76"/>
      <c r="EW880" s="76"/>
      <c r="EX880" s="76"/>
      <c r="EY880" s="76"/>
      <c r="EZ880" s="76"/>
      <c r="FA880" s="76"/>
      <c r="FB880" s="76"/>
      <c r="FC880" s="76"/>
      <c r="FD880" s="76"/>
      <c r="FE880" s="76"/>
      <c r="FF880" s="76"/>
      <c r="FG880" s="76"/>
      <c r="FH880" s="76"/>
      <c r="FI880" s="76"/>
      <c r="FJ880" s="76"/>
      <c r="FK880" s="76"/>
      <c r="FL880" s="76"/>
      <c r="FM880" s="76"/>
      <c r="FN880" s="76"/>
      <c r="FO880" s="76"/>
      <c r="FP880" s="76"/>
      <c r="FQ880" s="76"/>
      <c r="FR880" s="76"/>
      <c r="FS880" s="76"/>
      <c r="FT880" s="76"/>
      <c r="FU880" s="76"/>
      <c r="FV880" s="76"/>
      <c r="FW880" s="76"/>
      <c r="FX880" s="76"/>
      <c r="FY880" s="76"/>
      <c r="FZ880" s="76"/>
      <c r="GA880" s="76"/>
      <c r="GB880" s="76"/>
      <c r="GC880" s="76"/>
      <c r="GD880" s="76"/>
      <c r="GE880" s="76"/>
      <c r="GF880" s="76"/>
      <c r="GG880" s="76"/>
      <c r="GH880" s="76"/>
      <c r="GI880" s="76"/>
      <c r="GJ880" s="76"/>
      <c r="GK880" s="76"/>
      <c r="GL880" s="76"/>
      <c r="GM880" s="76"/>
      <c r="GN880" s="76"/>
      <c r="GO880" s="76"/>
      <c r="GP880" s="76"/>
      <c r="GQ880" s="76"/>
      <c r="GR880" s="76"/>
      <c r="GS880" s="76"/>
      <c r="GT880" s="76"/>
      <c r="GU880" s="76"/>
      <c r="GV880" s="76"/>
    </row>
    <row r="881" spans="2:204" s="156" customFormat="1" ht="18.75">
      <c r="B881" s="169">
        <v>874</v>
      </c>
      <c r="C881" s="356">
        <v>44440</v>
      </c>
      <c r="D881" s="354" t="s">
        <v>955</v>
      </c>
      <c r="E881" s="354"/>
      <c r="F881" s="406">
        <v>44443</v>
      </c>
      <c r="G881" s="6">
        <v>1</v>
      </c>
      <c r="H881" s="198" t="s">
        <v>805</v>
      </c>
      <c r="I881" s="198" t="s">
        <v>173</v>
      </c>
      <c r="J881" s="199" t="s">
        <v>151</v>
      </c>
      <c r="K881" s="199" t="s">
        <v>1409</v>
      </c>
      <c r="L881" s="224">
        <v>3.26</v>
      </c>
      <c r="M881" s="224">
        <v>0.26</v>
      </c>
      <c r="N881" s="224">
        <f t="shared" si="48"/>
        <v>3</v>
      </c>
      <c r="O881" s="200">
        <v>44115</v>
      </c>
      <c r="P881" s="201">
        <v>10.933333333333334</v>
      </c>
      <c r="Q881" s="337" t="s">
        <v>1282</v>
      </c>
      <c r="R881" s="198" t="s">
        <v>52</v>
      </c>
      <c r="S881" s="198" t="s">
        <v>57</v>
      </c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  <c r="AH881" s="76"/>
      <c r="AI881" s="76"/>
      <c r="AJ881" s="76"/>
      <c r="AK881" s="76"/>
      <c r="AL881" s="76"/>
      <c r="AM881" s="76"/>
      <c r="AN881" s="76"/>
      <c r="AO881" s="76"/>
      <c r="AP881" s="76"/>
      <c r="AQ881" s="76"/>
      <c r="AR881" s="76"/>
      <c r="AS881" s="76"/>
      <c r="AT881" s="76"/>
      <c r="AU881" s="76"/>
      <c r="AV881" s="76"/>
      <c r="AW881" s="76"/>
      <c r="AX881" s="76"/>
      <c r="AY881" s="76"/>
      <c r="AZ881" s="76"/>
      <c r="BA881" s="76"/>
      <c r="BB881" s="76"/>
      <c r="BC881" s="76"/>
      <c r="BD881" s="76"/>
      <c r="BE881" s="76"/>
      <c r="BF881" s="76"/>
      <c r="BG881" s="76"/>
      <c r="BH881" s="76"/>
      <c r="BI881" s="76"/>
      <c r="BJ881" s="76"/>
      <c r="BK881" s="76"/>
      <c r="BL881" s="76"/>
      <c r="BM881" s="76"/>
      <c r="BN881" s="76"/>
      <c r="BO881" s="76"/>
      <c r="BP881" s="76"/>
      <c r="BQ881" s="76"/>
      <c r="BR881" s="76"/>
      <c r="BS881" s="76"/>
      <c r="BT881" s="76"/>
      <c r="BU881" s="76"/>
      <c r="BV881" s="76"/>
      <c r="BW881" s="76"/>
      <c r="BX881" s="76"/>
      <c r="BY881" s="76"/>
      <c r="BZ881" s="76"/>
      <c r="CA881" s="76"/>
      <c r="CB881" s="76"/>
      <c r="CC881" s="76"/>
      <c r="CD881" s="76"/>
      <c r="CE881" s="76"/>
      <c r="CF881" s="76"/>
      <c r="CG881" s="76"/>
      <c r="CH881" s="76"/>
      <c r="CI881" s="76"/>
      <c r="CJ881" s="76"/>
      <c r="CK881" s="76"/>
      <c r="CL881" s="76"/>
      <c r="CM881" s="76"/>
      <c r="CN881" s="76"/>
      <c r="CO881" s="76"/>
      <c r="CP881" s="76"/>
      <c r="CQ881" s="76"/>
      <c r="CR881" s="76"/>
      <c r="CS881" s="76"/>
      <c r="CT881" s="76"/>
      <c r="CU881" s="76"/>
      <c r="CV881" s="76"/>
      <c r="CW881" s="76"/>
      <c r="CX881" s="76"/>
      <c r="CY881" s="76"/>
      <c r="CZ881" s="76"/>
      <c r="DA881" s="76"/>
      <c r="DB881" s="76"/>
      <c r="DC881" s="76"/>
      <c r="DD881" s="76"/>
      <c r="DE881" s="76"/>
      <c r="DF881" s="76"/>
      <c r="DG881" s="76"/>
      <c r="DH881" s="76"/>
      <c r="DI881" s="76"/>
      <c r="DJ881" s="76"/>
      <c r="DK881" s="76"/>
      <c r="DL881" s="76"/>
      <c r="DM881" s="76"/>
      <c r="DN881" s="76"/>
      <c r="DO881" s="76"/>
      <c r="DP881" s="76"/>
      <c r="DQ881" s="76"/>
      <c r="DR881" s="76"/>
      <c r="DS881" s="76"/>
      <c r="DT881" s="76"/>
      <c r="DU881" s="76"/>
      <c r="DV881" s="76"/>
      <c r="DW881" s="76"/>
      <c r="DX881" s="76"/>
      <c r="DY881" s="76"/>
      <c r="DZ881" s="76"/>
      <c r="EA881" s="76"/>
      <c r="EB881" s="76"/>
      <c r="EC881" s="76"/>
      <c r="ED881" s="76"/>
      <c r="EE881" s="76"/>
      <c r="EF881" s="76"/>
      <c r="EG881" s="76"/>
      <c r="EH881" s="76"/>
      <c r="EI881" s="76"/>
      <c r="EJ881" s="76"/>
      <c r="EK881" s="76"/>
      <c r="EL881" s="76"/>
      <c r="EM881" s="76"/>
      <c r="EN881" s="76"/>
      <c r="EO881" s="76"/>
      <c r="EP881" s="76"/>
      <c r="EQ881" s="76"/>
      <c r="ER881" s="76"/>
      <c r="ES881" s="76"/>
      <c r="ET881" s="76"/>
      <c r="EU881" s="76"/>
      <c r="EV881" s="76"/>
      <c r="EW881" s="76"/>
      <c r="EX881" s="76"/>
      <c r="EY881" s="76"/>
      <c r="EZ881" s="76"/>
      <c r="FA881" s="76"/>
      <c r="FB881" s="76"/>
      <c r="FC881" s="76"/>
      <c r="FD881" s="76"/>
      <c r="FE881" s="76"/>
      <c r="FF881" s="76"/>
      <c r="FG881" s="76"/>
      <c r="FH881" s="76"/>
      <c r="FI881" s="76"/>
      <c r="FJ881" s="76"/>
      <c r="FK881" s="76"/>
      <c r="FL881" s="76"/>
      <c r="FM881" s="76"/>
      <c r="FN881" s="76"/>
      <c r="FO881" s="76"/>
      <c r="FP881" s="76"/>
      <c r="FQ881" s="76"/>
      <c r="FR881" s="76"/>
      <c r="FS881" s="76"/>
      <c r="FT881" s="76"/>
      <c r="FU881" s="76"/>
      <c r="FV881" s="76"/>
      <c r="FW881" s="76"/>
      <c r="FX881" s="76"/>
      <c r="FY881" s="76"/>
      <c r="FZ881" s="76"/>
      <c r="GA881" s="76"/>
      <c r="GB881" s="76"/>
      <c r="GC881" s="76"/>
      <c r="GD881" s="76"/>
      <c r="GE881" s="76"/>
      <c r="GF881" s="76"/>
      <c r="GG881" s="76"/>
      <c r="GH881" s="76"/>
      <c r="GI881" s="76"/>
      <c r="GJ881" s="76"/>
      <c r="GK881" s="76"/>
      <c r="GL881" s="76"/>
      <c r="GM881" s="76"/>
      <c r="GN881" s="76"/>
      <c r="GO881" s="76"/>
      <c r="GP881" s="76"/>
      <c r="GQ881" s="76"/>
      <c r="GR881" s="76"/>
      <c r="GS881" s="76"/>
      <c r="GT881" s="76"/>
      <c r="GU881" s="76"/>
      <c r="GV881" s="76"/>
    </row>
    <row r="882" spans="2:204" s="156" customFormat="1" ht="18.75">
      <c r="B882" s="169">
        <v>875</v>
      </c>
      <c r="C882" s="356">
        <v>44440</v>
      </c>
      <c r="D882" s="354" t="s">
        <v>953</v>
      </c>
      <c r="E882" s="354"/>
      <c r="F882" s="406">
        <v>44444</v>
      </c>
      <c r="G882" s="6">
        <v>1</v>
      </c>
      <c r="H882" s="198" t="s">
        <v>173</v>
      </c>
      <c r="I882" s="198" t="s">
        <v>34</v>
      </c>
      <c r="J882" s="199" t="s">
        <v>125</v>
      </c>
      <c r="K882" s="199" t="s">
        <v>1580</v>
      </c>
      <c r="L882" s="224">
        <v>1.63</v>
      </c>
      <c r="M882" s="224">
        <v>1.63</v>
      </c>
      <c r="N882" s="224">
        <f t="shared" si="48"/>
        <v>0</v>
      </c>
      <c r="O882" s="200">
        <v>44050</v>
      </c>
      <c r="P882" s="201">
        <v>13.133333333333333</v>
      </c>
      <c r="Q882" s="337" t="s">
        <v>1282</v>
      </c>
      <c r="R882" s="198" t="s">
        <v>20</v>
      </c>
      <c r="S882" s="198" t="s">
        <v>56</v>
      </c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  <c r="AF882" s="76"/>
      <c r="AG882" s="76"/>
      <c r="AH882" s="76"/>
      <c r="AI882" s="76"/>
      <c r="AJ882" s="76"/>
      <c r="AK882" s="76"/>
      <c r="AL882" s="76"/>
      <c r="AM882" s="76"/>
      <c r="AN882" s="76"/>
      <c r="AO882" s="76"/>
      <c r="AP882" s="76"/>
      <c r="AQ882" s="76"/>
      <c r="AR882" s="76"/>
      <c r="AS882" s="76"/>
      <c r="AT882" s="76"/>
      <c r="AU882" s="76"/>
      <c r="AV882" s="76"/>
      <c r="AW882" s="76"/>
      <c r="AX882" s="76"/>
      <c r="AY882" s="76"/>
      <c r="AZ882" s="76"/>
      <c r="BA882" s="76"/>
      <c r="BB882" s="76"/>
      <c r="BC882" s="76"/>
      <c r="BD882" s="76"/>
      <c r="BE882" s="76"/>
      <c r="BF882" s="76"/>
      <c r="BG882" s="76"/>
      <c r="BH882" s="76"/>
      <c r="BI882" s="76"/>
      <c r="BJ882" s="76"/>
      <c r="BK882" s="76"/>
      <c r="BL882" s="76"/>
      <c r="BM882" s="76"/>
      <c r="BN882" s="76"/>
      <c r="BO882" s="76"/>
      <c r="BP882" s="76"/>
      <c r="BQ882" s="76"/>
      <c r="BR882" s="76"/>
      <c r="BS882" s="76"/>
      <c r="BT882" s="76"/>
      <c r="BU882" s="76"/>
      <c r="BV882" s="76"/>
      <c r="BW882" s="76"/>
      <c r="BX882" s="76"/>
      <c r="BY882" s="76"/>
      <c r="BZ882" s="76"/>
      <c r="CA882" s="76"/>
      <c r="CB882" s="76"/>
      <c r="CC882" s="76"/>
      <c r="CD882" s="76"/>
      <c r="CE882" s="76"/>
      <c r="CF882" s="76"/>
      <c r="CG882" s="76"/>
      <c r="CH882" s="76"/>
      <c r="CI882" s="76"/>
      <c r="CJ882" s="76"/>
      <c r="CK882" s="76"/>
      <c r="CL882" s="76"/>
      <c r="CM882" s="76"/>
      <c r="CN882" s="76"/>
      <c r="CO882" s="76"/>
      <c r="CP882" s="76"/>
      <c r="CQ882" s="76"/>
      <c r="CR882" s="76"/>
      <c r="CS882" s="76"/>
      <c r="CT882" s="76"/>
      <c r="CU882" s="76"/>
      <c r="CV882" s="76"/>
      <c r="CW882" s="76"/>
      <c r="CX882" s="76"/>
      <c r="CY882" s="76"/>
      <c r="CZ882" s="76"/>
      <c r="DA882" s="76"/>
      <c r="DB882" s="76"/>
      <c r="DC882" s="76"/>
      <c r="DD882" s="76"/>
      <c r="DE882" s="76"/>
      <c r="DF882" s="76"/>
      <c r="DG882" s="76"/>
      <c r="DH882" s="76"/>
      <c r="DI882" s="76"/>
      <c r="DJ882" s="76"/>
      <c r="DK882" s="76"/>
      <c r="DL882" s="76"/>
      <c r="DM882" s="76"/>
      <c r="DN882" s="76"/>
      <c r="DO882" s="76"/>
      <c r="DP882" s="76"/>
      <c r="DQ882" s="76"/>
      <c r="DR882" s="76"/>
      <c r="DS882" s="76"/>
      <c r="DT882" s="76"/>
      <c r="DU882" s="76"/>
      <c r="DV882" s="76"/>
      <c r="DW882" s="76"/>
      <c r="DX882" s="76"/>
      <c r="DY882" s="76"/>
      <c r="DZ882" s="76"/>
      <c r="EA882" s="76"/>
      <c r="EB882" s="76"/>
      <c r="EC882" s="76"/>
      <c r="ED882" s="76"/>
      <c r="EE882" s="76"/>
      <c r="EF882" s="76"/>
      <c r="EG882" s="76"/>
      <c r="EH882" s="76"/>
      <c r="EI882" s="76"/>
      <c r="EJ882" s="76"/>
      <c r="EK882" s="76"/>
      <c r="EL882" s="76"/>
      <c r="EM882" s="76"/>
      <c r="EN882" s="76"/>
      <c r="EO882" s="76"/>
      <c r="EP882" s="76"/>
      <c r="EQ882" s="76"/>
      <c r="ER882" s="76"/>
      <c r="ES882" s="76"/>
      <c r="ET882" s="76"/>
      <c r="EU882" s="76"/>
      <c r="EV882" s="76"/>
      <c r="EW882" s="76"/>
      <c r="EX882" s="76"/>
      <c r="EY882" s="76"/>
      <c r="EZ882" s="76"/>
      <c r="FA882" s="76"/>
      <c r="FB882" s="76"/>
      <c r="FC882" s="76"/>
      <c r="FD882" s="76"/>
      <c r="FE882" s="76"/>
      <c r="FF882" s="76"/>
      <c r="FG882" s="76"/>
      <c r="FH882" s="76"/>
      <c r="FI882" s="76"/>
      <c r="FJ882" s="76"/>
      <c r="FK882" s="76"/>
      <c r="FL882" s="76"/>
      <c r="FM882" s="76"/>
      <c r="FN882" s="76"/>
      <c r="FO882" s="76"/>
      <c r="FP882" s="76"/>
      <c r="FQ882" s="76"/>
      <c r="FR882" s="76"/>
      <c r="FS882" s="76"/>
      <c r="FT882" s="76"/>
      <c r="FU882" s="76"/>
      <c r="FV882" s="76"/>
      <c r="FW882" s="76"/>
      <c r="FX882" s="76"/>
      <c r="FY882" s="76"/>
      <c r="FZ882" s="76"/>
      <c r="GA882" s="76"/>
      <c r="GB882" s="76"/>
      <c r="GC882" s="76"/>
      <c r="GD882" s="76"/>
      <c r="GE882" s="76"/>
      <c r="GF882" s="76"/>
      <c r="GG882" s="76"/>
      <c r="GH882" s="76"/>
      <c r="GI882" s="76"/>
      <c r="GJ882" s="76"/>
      <c r="GK882" s="76"/>
      <c r="GL882" s="76"/>
      <c r="GM882" s="76"/>
      <c r="GN882" s="76"/>
      <c r="GO882" s="76"/>
      <c r="GP882" s="76"/>
      <c r="GQ882" s="76"/>
      <c r="GR882" s="76"/>
      <c r="GS882" s="76"/>
      <c r="GT882" s="76"/>
      <c r="GU882" s="76"/>
      <c r="GV882" s="76"/>
    </row>
    <row r="883" spans="2:204" s="156" customFormat="1" ht="18.75">
      <c r="B883" s="169">
        <v>876</v>
      </c>
      <c r="C883" s="356">
        <v>44440</v>
      </c>
      <c r="D883" s="354" t="s">
        <v>953</v>
      </c>
      <c r="E883" s="354"/>
      <c r="F883" s="406">
        <v>44444</v>
      </c>
      <c r="G883" s="192">
        <v>3</v>
      </c>
      <c r="H883" s="198" t="s">
        <v>662</v>
      </c>
      <c r="I883" s="198" t="s">
        <v>621</v>
      </c>
      <c r="J883" s="199" t="s">
        <v>72</v>
      </c>
      <c r="K883" s="199" t="s">
        <v>1581</v>
      </c>
      <c r="L883" s="224">
        <v>2.16</v>
      </c>
      <c r="M883" s="224">
        <v>2.16</v>
      </c>
      <c r="N883" s="224">
        <f t="shared" si="48"/>
        <v>0</v>
      </c>
      <c r="O883" s="200">
        <v>44026</v>
      </c>
      <c r="P883" s="201">
        <v>13.933333333333334</v>
      </c>
      <c r="Q883" s="337" t="s">
        <v>1282</v>
      </c>
      <c r="R883" s="198" t="s">
        <v>52</v>
      </c>
      <c r="S883" s="198" t="s">
        <v>69</v>
      </c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  <c r="AF883" s="76"/>
      <c r="AG883" s="76"/>
      <c r="AH883" s="76"/>
      <c r="AI883" s="76"/>
      <c r="AJ883" s="76"/>
      <c r="AK883" s="76"/>
      <c r="AL883" s="76"/>
      <c r="AM883" s="76"/>
      <c r="AN883" s="76"/>
      <c r="AO883" s="76"/>
      <c r="AP883" s="76"/>
      <c r="AQ883" s="76"/>
      <c r="AR883" s="76"/>
      <c r="AS883" s="76"/>
      <c r="AT883" s="76"/>
      <c r="AU883" s="76"/>
      <c r="AV883" s="76"/>
      <c r="AW883" s="76"/>
      <c r="AX883" s="76"/>
      <c r="AY883" s="76"/>
      <c r="AZ883" s="76"/>
      <c r="BA883" s="76"/>
      <c r="BB883" s="76"/>
      <c r="BC883" s="76"/>
      <c r="BD883" s="76"/>
      <c r="BE883" s="76"/>
      <c r="BF883" s="76"/>
      <c r="BG883" s="76"/>
      <c r="BH883" s="76"/>
      <c r="BI883" s="76"/>
      <c r="BJ883" s="76"/>
      <c r="BK883" s="76"/>
      <c r="BL883" s="76"/>
      <c r="BM883" s="76"/>
      <c r="BN883" s="76"/>
      <c r="BO883" s="76"/>
      <c r="BP883" s="76"/>
      <c r="BQ883" s="76"/>
      <c r="BR883" s="76"/>
      <c r="BS883" s="76"/>
      <c r="BT883" s="76"/>
      <c r="BU883" s="76"/>
      <c r="BV883" s="76"/>
      <c r="BW883" s="76"/>
      <c r="BX883" s="76"/>
      <c r="BY883" s="76"/>
      <c r="BZ883" s="76"/>
      <c r="CA883" s="76"/>
      <c r="CB883" s="76"/>
      <c r="CC883" s="76"/>
      <c r="CD883" s="76"/>
      <c r="CE883" s="76"/>
      <c r="CF883" s="76"/>
      <c r="CG883" s="76"/>
      <c r="CH883" s="76"/>
      <c r="CI883" s="76"/>
      <c r="CJ883" s="76"/>
      <c r="CK883" s="76"/>
      <c r="CL883" s="76"/>
      <c r="CM883" s="76"/>
      <c r="CN883" s="76"/>
      <c r="CO883" s="76"/>
      <c r="CP883" s="76"/>
      <c r="CQ883" s="76"/>
      <c r="CR883" s="76"/>
      <c r="CS883" s="76"/>
      <c r="CT883" s="76"/>
      <c r="CU883" s="76"/>
      <c r="CV883" s="76"/>
      <c r="CW883" s="76"/>
      <c r="CX883" s="76"/>
      <c r="CY883" s="76"/>
      <c r="CZ883" s="76"/>
      <c r="DA883" s="76"/>
      <c r="DB883" s="76"/>
      <c r="DC883" s="76"/>
      <c r="DD883" s="76"/>
      <c r="DE883" s="76"/>
      <c r="DF883" s="76"/>
      <c r="DG883" s="76"/>
      <c r="DH883" s="76"/>
      <c r="DI883" s="76"/>
      <c r="DJ883" s="76"/>
      <c r="DK883" s="76"/>
      <c r="DL883" s="76"/>
      <c r="DM883" s="76"/>
      <c r="DN883" s="76"/>
      <c r="DO883" s="76"/>
      <c r="DP883" s="76"/>
      <c r="DQ883" s="76"/>
      <c r="DR883" s="76"/>
      <c r="DS883" s="76"/>
      <c r="DT883" s="76"/>
      <c r="DU883" s="76"/>
      <c r="DV883" s="76"/>
      <c r="DW883" s="76"/>
      <c r="DX883" s="76"/>
      <c r="DY883" s="76"/>
      <c r="DZ883" s="76"/>
      <c r="EA883" s="76"/>
      <c r="EB883" s="76"/>
      <c r="EC883" s="76"/>
      <c r="ED883" s="76"/>
      <c r="EE883" s="76"/>
      <c r="EF883" s="76"/>
      <c r="EG883" s="76"/>
      <c r="EH883" s="76"/>
      <c r="EI883" s="76"/>
      <c r="EJ883" s="76"/>
      <c r="EK883" s="76"/>
      <c r="EL883" s="76"/>
      <c r="EM883" s="76"/>
      <c r="EN883" s="76"/>
      <c r="EO883" s="76"/>
      <c r="EP883" s="76"/>
      <c r="EQ883" s="76"/>
      <c r="ER883" s="76"/>
      <c r="ES883" s="76"/>
      <c r="ET883" s="76"/>
      <c r="EU883" s="76"/>
      <c r="EV883" s="76"/>
      <c r="EW883" s="76"/>
      <c r="EX883" s="76"/>
      <c r="EY883" s="76"/>
      <c r="EZ883" s="76"/>
      <c r="FA883" s="76"/>
      <c r="FB883" s="76"/>
      <c r="FC883" s="76"/>
      <c r="FD883" s="76"/>
      <c r="FE883" s="76"/>
      <c r="FF883" s="76"/>
      <c r="FG883" s="76"/>
      <c r="FH883" s="76"/>
      <c r="FI883" s="76"/>
      <c r="FJ883" s="76"/>
      <c r="FK883" s="76"/>
      <c r="FL883" s="76"/>
      <c r="FM883" s="76"/>
      <c r="FN883" s="76"/>
      <c r="FO883" s="76"/>
      <c r="FP883" s="76"/>
      <c r="FQ883" s="76"/>
      <c r="FR883" s="76"/>
      <c r="FS883" s="76"/>
      <c r="FT883" s="76"/>
      <c r="FU883" s="76"/>
      <c r="FV883" s="76"/>
      <c r="FW883" s="76"/>
      <c r="FX883" s="76"/>
      <c r="FY883" s="76"/>
      <c r="FZ883" s="76"/>
      <c r="GA883" s="76"/>
      <c r="GB883" s="76"/>
      <c r="GC883" s="76"/>
      <c r="GD883" s="76"/>
      <c r="GE883" s="76"/>
      <c r="GF883" s="76"/>
      <c r="GG883" s="76"/>
      <c r="GH883" s="76"/>
      <c r="GI883" s="76"/>
      <c r="GJ883" s="76"/>
      <c r="GK883" s="76"/>
      <c r="GL883" s="76"/>
      <c r="GM883" s="76"/>
      <c r="GN883" s="76"/>
      <c r="GO883" s="76"/>
      <c r="GP883" s="76"/>
      <c r="GQ883" s="76"/>
      <c r="GR883" s="76"/>
      <c r="GS883" s="76"/>
      <c r="GT883" s="76"/>
      <c r="GU883" s="76"/>
      <c r="GV883" s="76"/>
    </row>
    <row r="884" spans="2:204" s="156" customFormat="1" ht="18.75">
      <c r="B884" s="169">
        <v>877</v>
      </c>
      <c r="C884" s="356">
        <v>44440</v>
      </c>
      <c r="D884" s="354" t="s">
        <v>956</v>
      </c>
      <c r="E884" s="354"/>
      <c r="F884" s="406">
        <v>44445</v>
      </c>
      <c r="G884" s="199">
        <v>2</v>
      </c>
      <c r="H884" s="198" t="s">
        <v>486</v>
      </c>
      <c r="I884" s="198" t="s">
        <v>36</v>
      </c>
      <c r="J884" s="199" t="s">
        <v>546</v>
      </c>
      <c r="K884" s="199" t="s">
        <v>547</v>
      </c>
      <c r="L884" s="224">
        <v>5.36</v>
      </c>
      <c r="M884" s="224">
        <v>5.36</v>
      </c>
      <c r="N884" s="224">
        <f t="shared" si="48"/>
        <v>0</v>
      </c>
      <c r="O884" s="200">
        <v>44158</v>
      </c>
      <c r="P884" s="201">
        <v>9.5666666666666664</v>
      </c>
      <c r="Q884" s="337" t="s">
        <v>1282</v>
      </c>
      <c r="R884" s="198" t="s">
        <v>20</v>
      </c>
      <c r="S884" s="198" t="s">
        <v>69</v>
      </c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  <c r="AH884" s="76"/>
      <c r="AI884" s="76"/>
      <c r="AJ884" s="76"/>
      <c r="AK884" s="76"/>
      <c r="AL884" s="76"/>
      <c r="AM884" s="76"/>
      <c r="AN884" s="76"/>
      <c r="AO884" s="76"/>
      <c r="AP884" s="76"/>
      <c r="AQ884" s="76"/>
      <c r="AR884" s="76"/>
      <c r="AS884" s="76"/>
      <c r="AT884" s="76"/>
      <c r="AU884" s="76"/>
      <c r="AV884" s="76"/>
      <c r="AW884" s="76"/>
      <c r="AX884" s="76"/>
      <c r="AY884" s="76"/>
      <c r="AZ884" s="76"/>
      <c r="BA884" s="76"/>
      <c r="BB884" s="76"/>
      <c r="BC884" s="76"/>
      <c r="BD884" s="76"/>
      <c r="BE884" s="76"/>
      <c r="BF884" s="76"/>
      <c r="BG884" s="76"/>
      <c r="BH884" s="76"/>
      <c r="BI884" s="76"/>
      <c r="BJ884" s="76"/>
      <c r="BK884" s="76"/>
      <c r="BL884" s="76"/>
      <c r="BM884" s="76"/>
      <c r="BN884" s="76"/>
      <c r="BO884" s="76"/>
      <c r="BP884" s="76"/>
      <c r="BQ884" s="76"/>
      <c r="BR884" s="76"/>
      <c r="BS884" s="76"/>
      <c r="BT884" s="76"/>
      <c r="BU884" s="76"/>
      <c r="BV884" s="76"/>
      <c r="BW884" s="76"/>
      <c r="BX884" s="76"/>
      <c r="BY884" s="76"/>
      <c r="BZ884" s="76"/>
      <c r="CA884" s="76"/>
      <c r="CB884" s="76"/>
      <c r="CC884" s="76"/>
      <c r="CD884" s="76"/>
      <c r="CE884" s="76"/>
      <c r="CF884" s="76"/>
      <c r="CG884" s="76"/>
      <c r="CH884" s="76"/>
      <c r="CI884" s="76"/>
      <c r="CJ884" s="76"/>
      <c r="CK884" s="76"/>
      <c r="CL884" s="76"/>
      <c r="CM884" s="76"/>
      <c r="CN884" s="76"/>
      <c r="CO884" s="76"/>
      <c r="CP884" s="76"/>
      <c r="CQ884" s="76"/>
      <c r="CR884" s="76"/>
      <c r="CS884" s="76"/>
      <c r="CT884" s="76"/>
      <c r="CU884" s="76"/>
      <c r="CV884" s="76"/>
      <c r="CW884" s="76"/>
      <c r="CX884" s="76"/>
      <c r="CY884" s="76"/>
      <c r="CZ884" s="76"/>
      <c r="DA884" s="76"/>
      <c r="DB884" s="76"/>
      <c r="DC884" s="76"/>
      <c r="DD884" s="76"/>
      <c r="DE884" s="76"/>
      <c r="DF884" s="76"/>
      <c r="DG884" s="76"/>
      <c r="DH884" s="76"/>
      <c r="DI884" s="76"/>
      <c r="DJ884" s="76"/>
      <c r="DK884" s="76"/>
      <c r="DL884" s="76"/>
      <c r="DM884" s="76"/>
      <c r="DN884" s="76"/>
      <c r="DO884" s="76"/>
      <c r="DP884" s="76"/>
      <c r="DQ884" s="76"/>
      <c r="DR884" s="76"/>
      <c r="DS884" s="76"/>
      <c r="DT884" s="76"/>
      <c r="DU884" s="76"/>
      <c r="DV884" s="76"/>
      <c r="DW884" s="76"/>
      <c r="DX884" s="76"/>
      <c r="DY884" s="76"/>
      <c r="DZ884" s="76"/>
      <c r="EA884" s="76"/>
      <c r="EB884" s="76"/>
      <c r="EC884" s="76"/>
      <c r="ED884" s="76"/>
      <c r="EE884" s="76"/>
      <c r="EF884" s="76"/>
      <c r="EG884" s="76"/>
      <c r="EH884" s="76"/>
      <c r="EI884" s="76"/>
      <c r="EJ884" s="76"/>
      <c r="EK884" s="76"/>
      <c r="EL884" s="76"/>
      <c r="EM884" s="76"/>
      <c r="EN884" s="76"/>
      <c r="EO884" s="76"/>
      <c r="EP884" s="76"/>
      <c r="EQ884" s="76"/>
      <c r="ER884" s="76"/>
      <c r="ES884" s="76"/>
      <c r="ET884" s="76"/>
      <c r="EU884" s="76"/>
      <c r="EV884" s="76"/>
      <c r="EW884" s="76"/>
      <c r="EX884" s="76"/>
      <c r="EY884" s="76"/>
      <c r="EZ884" s="76"/>
      <c r="FA884" s="76"/>
      <c r="FB884" s="76"/>
      <c r="FC884" s="76"/>
      <c r="FD884" s="76"/>
      <c r="FE884" s="76"/>
      <c r="FF884" s="76"/>
      <c r="FG884" s="76"/>
      <c r="FH884" s="76"/>
      <c r="FI884" s="76"/>
      <c r="FJ884" s="76"/>
      <c r="FK884" s="76"/>
      <c r="FL884" s="76"/>
      <c r="FM884" s="76"/>
      <c r="FN884" s="76"/>
      <c r="FO884" s="76"/>
      <c r="FP884" s="76"/>
      <c r="FQ884" s="76"/>
      <c r="FR884" s="76"/>
      <c r="FS884" s="76"/>
      <c r="FT884" s="76"/>
      <c r="FU884" s="76"/>
      <c r="FV884" s="76"/>
      <c r="FW884" s="76"/>
      <c r="FX884" s="76"/>
      <c r="FY884" s="76"/>
      <c r="FZ884" s="76"/>
      <c r="GA884" s="76"/>
      <c r="GB884" s="76"/>
      <c r="GC884" s="76"/>
      <c r="GD884" s="76"/>
      <c r="GE884" s="76"/>
      <c r="GF884" s="76"/>
      <c r="GG884" s="76"/>
      <c r="GH884" s="76"/>
      <c r="GI884" s="76"/>
      <c r="GJ884" s="76"/>
      <c r="GK884" s="76"/>
      <c r="GL884" s="76"/>
      <c r="GM884" s="76"/>
      <c r="GN884" s="76"/>
      <c r="GO884" s="76"/>
      <c r="GP884" s="76"/>
      <c r="GQ884" s="76"/>
      <c r="GR884" s="76"/>
      <c r="GS884" s="76"/>
      <c r="GT884" s="76"/>
      <c r="GU884" s="76"/>
      <c r="GV884" s="76"/>
    </row>
    <row r="885" spans="2:204" s="156" customFormat="1" ht="18.75">
      <c r="B885" s="169">
        <v>878</v>
      </c>
      <c r="C885" s="356">
        <v>44440</v>
      </c>
      <c r="D885" s="354" t="s">
        <v>958</v>
      </c>
      <c r="E885" s="354"/>
      <c r="F885" s="406">
        <v>44448</v>
      </c>
      <c r="G885" s="6">
        <v>1</v>
      </c>
      <c r="H885" s="198" t="s">
        <v>39</v>
      </c>
      <c r="I885" s="198" t="s">
        <v>71</v>
      </c>
      <c r="J885" s="199" t="s">
        <v>570</v>
      </c>
      <c r="K885" s="199" t="s">
        <v>1582</v>
      </c>
      <c r="L885" s="224">
        <v>3.1</v>
      </c>
      <c r="M885" s="224">
        <v>0.6</v>
      </c>
      <c r="N885" s="224">
        <f t="shared" si="48"/>
        <v>2.5</v>
      </c>
      <c r="O885" s="200">
        <v>44160</v>
      </c>
      <c r="P885" s="201">
        <v>9.6</v>
      </c>
      <c r="Q885" s="337" t="s">
        <v>1282</v>
      </c>
      <c r="R885" s="198" t="s">
        <v>20</v>
      </c>
      <c r="S885" s="198" t="s">
        <v>69</v>
      </c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  <c r="AF885" s="76"/>
      <c r="AG885" s="76"/>
      <c r="AH885" s="76"/>
      <c r="AI885" s="76"/>
      <c r="AJ885" s="76"/>
      <c r="AK885" s="76"/>
      <c r="AL885" s="76"/>
      <c r="AM885" s="76"/>
      <c r="AN885" s="76"/>
      <c r="AO885" s="76"/>
      <c r="AP885" s="76"/>
      <c r="AQ885" s="76"/>
      <c r="AR885" s="76"/>
      <c r="AS885" s="76"/>
      <c r="AT885" s="76"/>
      <c r="AU885" s="76"/>
      <c r="AV885" s="76"/>
      <c r="AW885" s="76"/>
      <c r="AX885" s="76"/>
      <c r="AY885" s="76"/>
      <c r="AZ885" s="76"/>
      <c r="BA885" s="76"/>
      <c r="BB885" s="76"/>
      <c r="BC885" s="76"/>
      <c r="BD885" s="76"/>
      <c r="BE885" s="76"/>
      <c r="BF885" s="76"/>
      <c r="BG885" s="76"/>
      <c r="BH885" s="76"/>
      <c r="BI885" s="76"/>
      <c r="BJ885" s="76"/>
      <c r="BK885" s="76"/>
      <c r="BL885" s="76"/>
      <c r="BM885" s="76"/>
      <c r="BN885" s="76"/>
      <c r="BO885" s="76"/>
      <c r="BP885" s="76"/>
      <c r="BQ885" s="76"/>
      <c r="BR885" s="76"/>
      <c r="BS885" s="76"/>
      <c r="BT885" s="76"/>
      <c r="BU885" s="76"/>
      <c r="BV885" s="76"/>
      <c r="BW885" s="76"/>
      <c r="BX885" s="76"/>
      <c r="BY885" s="76"/>
      <c r="BZ885" s="76"/>
      <c r="CA885" s="76"/>
      <c r="CB885" s="76"/>
      <c r="CC885" s="76"/>
      <c r="CD885" s="76"/>
      <c r="CE885" s="76"/>
      <c r="CF885" s="76"/>
      <c r="CG885" s="76"/>
      <c r="CH885" s="76"/>
      <c r="CI885" s="76"/>
      <c r="CJ885" s="76"/>
      <c r="CK885" s="76"/>
      <c r="CL885" s="76"/>
      <c r="CM885" s="76"/>
      <c r="CN885" s="76"/>
      <c r="CO885" s="76"/>
      <c r="CP885" s="76"/>
      <c r="CQ885" s="76"/>
      <c r="CR885" s="76"/>
      <c r="CS885" s="76"/>
      <c r="CT885" s="76"/>
      <c r="CU885" s="76"/>
      <c r="CV885" s="76"/>
      <c r="CW885" s="76"/>
      <c r="CX885" s="76"/>
      <c r="CY885" s="76"/>
      <c r="CZ885" s="76"/>
      <c r="DA885" s="76"/>
      <c r="DB885" s="76"/>
      <c r="DC885" s="76"/>
      <c r="DD885" s="76"/>
      <c r="DE885" s="76"/>
      <c r="DF885" s="76"/>
      <c r="DG885" s="76"/>
      <c r="DH885" s="76"/>
      <c r="DI885" s="76"/>
      <c r="DJ885" s="76"/>
      <c r="DK885" s="76"/>
      <c r="DL885" s="76"/>
      <c r="DM885" s="76"/>
      <c r="DN885" s="76"/>
      <c r="DO885" s="76"/>
      <c r="DP885" s="76"/>
      <c r="DQ885" s="76"/>
      <c r="DR885" s="76"/>
      <c r="DS885" s="76"/>
      <c r="DT885" s="76"/>
      <c r="DU885" s="76"/>
      <c r="DV885" s="76"/>
      <c r="DW885" s="76"/>
      <c r="DX885" s="76"/>
      <c r="DY885" s="76"/>
      <c r="DZ885" s="76"/>
      <c r="EA885" s="76"/>
      <c r="EB885" s="76"/>
      <c r="EC885" s="76"/>
      <c r="ED885" s="76"/>
      <c r="EE885" s="76"/>
      <c r="EF885" s="76"/>
      <c r="EG885" s="76"/>
      <c r="EH885" s="76"/>
      <c r="EI885" s="76"/>
      <c r="EJ885" s="76"/>
      <c r="EK885" s="76"/>
      <c r="EL885" s="76"/>
      <c r="EM885" s="76"/>
      <c r="EN885" s="76"/>
      <c r="EO885" s="76"/>
      <c r="EP885" s="76"/>
      <c r="EQ885" s="76"/>
      <c r="ER885" s="76"/>
      <c r="ES885" s="76"/>
      <c r="ET885" s="76"/>
      <c r="EU885" s="76"/>
      <c r="EV885" s="76"/>
      <c r="EW885" s="76"/>
      <c r="EX885" s="76"/>
      <c r="EY885" s="76"/>
      <c r="EZ885" s="76"/>
      <c r="FA885" s="76"/>
      <c r="FB885" s="76"/>
      <c r="FC885" s="76"/>
      <c r="FD885" s="76"/>
      <c r="FE885" s="76"/>
      <c r="FF885" s="76"/>
      <c r="FG885" s="76"/>
      <c r="FH885" s="76"/>
      <c r="FI885" s="76"/>
      <c r="FJ885" s="76"/>
      <c r="FK885" s="76"/>
      <c r="FL885" s="76"/>
      <c r="FM885" s="76"/>
      <c r="FN885" s="76"/>
      <c r="FO885" s="76"/>
      <c r="FP885" s="76"/>
      <c r="FQ885" s="76"/>
      <c r="FR885" s="76"/>
      <c r="FS885" s="76"/>
      <c r="FT885" s="76"/>
      <c r="FU885" s="76"/>
      <c r="FV885" s="76"/>
      <c r="FW885" s="76"/>
      <c r="FX885" s="76"/>
      <c r="FY885" s="76"/>
      <c r="FZ885" s="76"/>
      <c r="GA885" s="76"/>
      <c r="GB885" s="76"/>
      <c r="GC885" s="76"/>
      <c r="GD885" s="76"/>
      <c r="GE885" s="76"/>
      <c r="GF885" s="76"/>
      <c r="GG885" s="76"/>
      <c r="GH885" s="76"/>
      <c r="GI885" s="76"/>
      <c r="GJ885" s="76"/>
      <c r="GK885" s="76"/>
      <c r="GL885" s="76"/>
      <c r="GM885" s="76"/>
      <c r="GN885" s="76"/>
      <c r="GO885" s="76"/>
      <c r="GP885" s="76"/>
      <c r="GQ885" s="76"/>
      <c r="GR885" s="76"/>
      <c r="GS885" s="76"/>
      <c r="GT885" s="76"/>
      <c r="GU885" s="76"/>
      <c r="GV885" s="76"/>
    </row>
    <row r="886" spans="2:204" s="156" customFormat="1" ht="18.75">
      <c r="B886" s="169">
        <v>879</v>
      </c>
      <c r="C886" s="356">
        <v>44440</v>
      </c>
      <c r="D886" s="354" t="s">
        <v>958</v>
      </c>
      <c r="E886" s="354"/>
      <c r="F886" s="406">
        <v>44448</v>
      </c>
      <c r="G886" s="6">
        <v>1</v>
      </c>
      <c r="H886" s="198" t="s">
        <v>39</v>
      </c>
      <c r="I886" s="198" t="s">
        <v>71</v>
      </c>
      <c r="J886" s="199" t="s">
        <v>570</v>
      </c>
      <c r="K886" s="199" t="s">
        <v>1583</v>
      </c>
      <c r="L886" s="224">
        <v>0.68</v>
      </c>
      <c r="M886" s="224">
        <v>0.28000000000000003</v>
      </c>
      <c r="N886" s="224">
        <f t="shared" si="48"/>
        <v>0.4</v>
      </c>
      <c r="O886" s="200">
        <v>44166</v>
      </c>
      <c r="P886" s="201">
        <v>9.4</v>
      </c>
      <c r="Q886" s="337" t="s">
        <v>1282</v>
      </c>
      <c r="R886" s="198" t="s">
        <v>20</v>
      </c>
      <c r="S886" s="198" t="s">
        <v>69</v>
      </c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  <c r="AF886" s="76"/>
      <c r="AG886" s="76"/>
      <c r="AH886" s="76"/>
      <c r="AI886" s="76"/>
      <c r="AJ886" s="76"/>
      <c r="AK886" s="76"/>
      <c r="AL886" s="76"/>
      <c r="AM886" s="76"/>
      <c r="AN886" s="76"/>
      <c r="AO886" s="76"/>
      <c r="AP886" s="76"/>
      <c r="AQ886" s="76"/>
      <c r="AR886" s="76"/>
      <c r="AS886" s="76"/>
      <c r="AT886" s="76"/>
      <c r="AU886" s="76"/>
      <c r="AV886" s="76"/>
      <c r="AW886" s="76"/>
      <c r="AX886" s="76"/>
      <c r="AY886" s="76"/>
      <c r="AZ886" s="76"/>
      <c r="BA886" s="76"/>
      <c r="BB886" s="76"/>
      <c r="BC886" s="76"/>
      <c r="BD886" s="76"/>
      <c r="BE886" s="76"/>
      <c r="BF886" s="76"/>
      <c r="BG886" s="76"/>
      <c r="BH886" s="76"/>
      <c r="BI886" s="76"/>
      <c r="BJ886" s="76"/>
      <c r="BK886" s="76"/>
      <c r="BL886" s="76"/>
      <c r="BM886" s="76"/>
      <c r="BN886" s="76"/>
      <c r="BO886" s="76"/>
      <c r="BP886" s="76"/>
      <c r="BQ886" s="76"/>
      <c r="BR886" s="76"/>
      <c r="BS886" s="76"/>
      <c r="BT886" s="76"/>
      <c r="BU886" s="76"/>
      <c r="BV886" s="76"/>
      <c r="BW886" s="76"/>
      <c r="BX886" s="76"/>
      <c r="BY886" s="76"/>
      <c r="BZ886" s="76"/>
      <c r="CA886" s="76"/>
      <c r="CB886" s="76"/>
      <c r="CC886" s="76"/>
      <c r="CD886" s="76"/>
      <c r="CE886" s="76"/>
      <c r="CF886" s="76"/>
      <c r="CG886" s="76"/>
      <c r="CH886" s="76"/>
      <c r="CI886" s="76"/>
      <c r="CJ886" s="76"/>
      <c r="CK886" s="76"/>
      <c r="CL886" s="76"/>
      <c r="CM886" s="76"/>
      <c r="CN886" s="76"/>
      <c r="CO886" s="76"/>
      <c r="CP886" s="76"/>
      <c r="CQ886" s="76"/>
      <c r="CR886" s="76"/>
      <c r="CS886" s="76"/>
      <c r="CT886" s="76"/>
      <c r="CU886" s="76"/>
      <c r="CV886" s="76"/>
      <c r="CW886" s="76"/>
      <c r="CX886" s="76"/>
      <c r="CY886" s="76"/>
      <c r="CZ886" s="76"/>
      <c r="DA886" s="76"/>
      <c r="DB886" s="76"/>
      <c r="DC886" s="76"/>
      <c r="DD886" s="76"/>
      <c r="DE886" s="76"/>
      <c r="DF886" s="76"/>
      <c r="DG886" s="76"/>
      <c r="DH886" s="76"/>
      <c r="DI886" s="76"/>
      <c r="DJ886" s="76"/>
      <c r="DK886" s="76"/>
      <c r="DL886" s="76"/>
      <c r="DM886" s="76"/>
      <c r="DN886" s="76"/>
      <c r="DO886" s="76"/>
      <c r="DP886" s="76"/>
      <c r="DQ886" s="76"/>
      <c r="DR886" s="76"/>
      <c r="DS886" s="76"/>
      <c r="DT886" s="76"/>
      <c r="DU886" s="76"/>
      <c r="DV886" s="76"/>
      <c r="DW886" s="76"/>
      <c r="DX886" s="76"/>
      <c r="DY886" s="76"/>
      <c r="DZ886" s="76"/>
      <c r="EA886" s="76"/>
      <c r="EB886" s="76"/>
      <c r="EC886" s="76"/>
      <c r="ED886" s="76"/>
      <c r="EE886" s="76"/>
      <c r="EF886" s="76"/>
      <c r="EG886" s="76"/>
      <c r="EH886" s="76"/>
      <c r="EI886" s="76"/>
      <c r="EJ886" s="76"/>
      <c r="EK886" s="76"/>
      <c r="EL886" s="76"/>
      <c r="EM886" s="76"/>
      <c r="EN886" s="76"/>
      <c r="EO886" s="76"/>
      <c r="EP886" s="76"/>
      <c r="EQ886" s="76"/>
      <c r="ER886" s="76"/>
      <c r="ES886" s="76"/>
      <c r="ET886" s="76"/>
      <c r="EU886" s="76"/>
      <c r="EV886" s="76"/>
      <c r="EW886" s="76"/>
      <c r="EX886" s="76"/>
      <c r="EY886" s="76"/>
      <c r="EZ886" s="76"/>
      <c r="FA886" s="76"/>
      <c r="FB886" s="76"/>
      <c r="FC886" s="76"/>
      <c r="FD886" s="76"/>
      <c r="FE886" s="76"/>
      <c r="FF886" s="76"/>
      <c r="FG886" s="76"/>
      <c r="FH886" s="76"/>
      <c r="FI886" s="76"/>
      <c r="FJ886" s="76"/>
      <c r="FK886" s="76"/>
      <c r="FL886" s="76"/>
      <c r="FM886" s="76"/>
      <c r="FN886" s="76"/>
      <c r="FO886" s="76"/>
      <c r="FP886" s="76"/>
      <c r="FQ886" s="76"/>
      <c r="FR886" s="76"/>
      <c r="FS886" s="76"/>
      <c r="FT886" s="76"/>
      <c r="FU886" s="76"/>
      <c r="FV886" s="76"/>
      <c r="FW886" s="76"/>
      <c r="FX886" s="76"/>
      <c r="FY886" s="76"/>
      <c r="FZ886" s="76"/>
      <c r="GA886" s="76"/>
      <c r="GB886" s="76"/>
      <c r="GC886" s="76"/>
      <c r="GD886" s="76"/>
      <c r="GE886" s="76"/>
      <c r="GF886" s="76"/>
      <c r="GG886" s="76"/>
      <c r="GH886" s="76"/>
      <c r="GI886" s="76"/>
      <c r="GJ886" s="76"/>
      <c r="GK886" s="76"/>
      <c r="GL886" s="76"/>
      <c r="GM886" s="76"/>
      <c r="GN886" s="76"/>
      <c r="GO886" s="76"/>
      <c r="GP886" s="76"/>
      <c r="GQ886" s="76"/>
      <c r="GR886" s="76"/>
      <c r="GS886" s="76"/>
      <c r="GT886" s="76"/>
      <c r="GU886" s="76"/>
      <c r="GV886" s="76"/>
    </row>
    <row r="887" spans="2:204" s="156" customFormat="1" ht="18.75">
      <c r="B887" s="169">
        <v>880</v>
      </c>
      <c r="C887" s="356">
        <v>44440</v>
      </c>
      <c r="D887" s="354" t="s">
        <v>958</v>
      </c>
      <c r="E887" s="354"/>
      <c r="F887" s="406">
        <v>44448</v>
      </c>
      <c r="G887" s="6">
        <v>1</v>
      </c>
      <c r="H887" s="198" t="s">
        <v>39</v>
      </c>
      <c r="I887" s="198" t="s">
        <v>71</v>
      </c>
      <c r="J887" s="199" t="s">
        <v>570</v>
      </c>
      <c r="K887" s="199" t="s">
        <v>1584</v>
      </c>
      <c r="L887" s="224">
        <v>5.9</v>
      </c>
      <c r="M887" s="224">
        <v>0.9</v>
      </c>
      <c r="N887" s="224">
        <f t="shared" si="48"/>
        <v>5</v>
      </c>
      <c r="O887" s="200">
        <v>44175</v>
      </c>
      <c r="P887" s="201">
        <v>9.1</v>
      </c>
      <c r="Q887" s="337" t="s">
        <v>1282</v>
      </c>
      <c r="R887" s="198" t="s">
        <v>20</v>
      </c>
      <c r="S887" s="198" t="s">
        <v>69</v>
      </c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  <c r="AF887" s="76"/>
      <c r="AG887" s="76"/>
      <c r="AH887" s="76"/>
      <c r="AI887" s="76"/>
      <c r="AJ887" s="76"/>
      <c r="AK887" s="76"/>
      <c r="AL887" s="76"/>
      <c r="AM887" s="76"/>
      <c r="AN887" s="76"/>
      <c r="AO887" s="76"/>
      <c r="AP887" s="76"/>
      <c r="AQ887" s="76"/>
      <c r="AR887" s="76"/>
      <c r="AS887" s="76"/>
      <c r="AT887" s="76"/>
      <c r="AU887" s="76"/>
      <c r="AV887" s="76"/>
      <c r="AW887" s="76"/>
      <c r="AX887" s="76"/>
      <c r="AY887" s="76"/>
      <c r="AZ887" s="76"/>
      <c r="BA887" s="76"/>
      <c r="BB887" s="76"/>
      <c r="BC887" s="76"/>
      <c r="BD887" s="76"/>
      <c r="BE887" s="76"/>
      <c r="BF887" s="76"/>
      <c r="BG887" s="76"/>
      <c r="BH887" s="76"/>
      <c r="BI887" s="76"/>
      <c r="BJ887" s="76"/>
      <c r="BK887" s="76"/>
      <c r="BL887" s="76"/>
      <c r="BM887" s="76"/>
      <c r="BN887" s="76"/>
      <c r="BO887" s="76"/>
      <c r="BP887" s="76"/>
      <c r="BQ887" s="76"/>
      <c r="BR887" s="76"/>
      <c r="BS887" s="76"/>
      <c r="BT887" s="76"/>
      <c r="BU887" s="76"/>
      <c r="BV887" s="76"/>
      <c r="BW887" s="76"/>
      <c r="BX887" s="76"/>
      <c r="BY887" s="76"/>
      <c r="BZ887" s="76"/>
      <c r="CA887" s="76"/>
      <c r="CB887" s="76"/>
      <c r="CC887" s="76"/>
      <c r="CD887" s="76"/>
      <c r="CE887" s="76"/>
      <c r="CF887" s="76"/>
      <c r="CG887" s="76"/>
      <c r="CH887" s="76"/>
      <c r="CI887" s="76"/>
      <c r="CJ887" s="76"/>
      <c r="CK887" s="76"/>
      <c r="CL887" s="76"/>
      <c r="CM887" s="76"/>
      <c r="CN887" s="76"/>
      <c r="CO887" s="76"/>
      <c r="CP887" s="76"/>
      <c r="CQ887" s="76"/>
      <c r="CR887" s="76"/>
      <c r="CS887" s="76"/>
      <c r="CT887" s="76"/>
      <c r="CU887" s="76"/>
      <c r="CV887" s="76"/>
      <c r="CW887" s="76"/>
      <c r="CX887" s="76"/>
      <c r="CY887" s="76"/>
      <c r="CZ887" s="76"/>
      <c r="DA887" s="76"/>
      <c r="DB887" s="76"/>
      <c r="DC887" s="76"/>
      <c r="DD887" s="76"/>
      <c r="DE887" s="76"/>
      <c r="DF887" s="76"/>
      <c r="DG887" s="76"/>
      <c r="DH887" s="76"/>
      <c r="DI887" s="76"/>
      <c r="DJ887" s="76"/>
      <c r="DK887" s="76"/>
      <c r="DL887" s="76"/>
      <c r="DM887" s="76"/>
      <c r="DN887" s="76"/>
      <c r="DO887" s="76"/>
      <c r="DP887" s="76"/>
      <c r="DQ887" s="76"/>
      <c r="DR887" s="76"/>
      <c r="DS887" s="76"/>
      <c r="DT887" s="76"/>
      <c r="DU887" s="76"/>
      <c r="DV887" s="76"/>
      <c r="DW887" s="76"/>
      <c r="DX887" s="76"/>
      <c r="DY887" s="76"/>
      <c r="DZ887" s="76"/>
      <c r="EA887" s="76"/>
      <c r="EB887" s="76"/>
      <c r="EC887" s="76"/>
      <c r="ED887" s="76"/>
      <c r="EE887" s="76"/>
      <c r="EF887" s="76"/>
      <c r="EG887" s="76"/>
      <c r="EH887" s="76"/>
      <c r="EI887" s="76"/>
      <c r="EJ887" s="76"/>
      <c r="EK887" s="76"/>
      <c r="EL887" s="76"/>
      <c r="EM887" s="76"/>
      <c r="EN887" s="76"/>
      <c r="EO887" s="76"/>
      <c r="EP887" s="76"/>
      <c r="EQ887" s="76"/>
      <c r="ER887" s="76"/>
      <c r="ES887" s="76"/>
      <c r="ET887" s="76"/>
      <c r="EU887" s="76"/>
      <c r="EV887" s="76"/>
      <c r="EW887" s="76"/>
      <c r="EX887" s="76"/>
      <c r="EY887" s="76"/>
      <c r="EZ887" s="76"/>
      <c r="FA887" s="76"/>
      <c r="FB887" s="76"/>
      <c r="FC887" s="76"/>
      <c r="FD887" s="76"/>
      <c r="FE887" s="76"/>
      <c r="FF887" s="76"/>
      <c r="FG887" s="76"/>
      <c r="FH887" s="76"/>
      <c r="FI887" s="76"/>
      <c r="FJ887" s="76"/>
      <c r="FK887" s="76"/>
      <c r="FL887" s="76"/>
      <c r="FM887" s="76"/>
      <c r="FN887" s="76"/>
      <c r="FO887" s="76"/>
      <c r="FP887" s="76"/>
      <c r="FQ887" s="76"/>
      <c r="FR887" s="76"/>
      <c r="FS887" s="76"/>
      <c r="FT887" s="76"/>
      <c r="FU887" s="76"/>
      <c r="FV887" s="76"/>
      <c r="FW887" s="76"/>
      <c r="FX887" s="76"/>
      <c r="FY887" s="76"/>
      <c r="FZ887" s="76"/>
      <c r="GA887" s="76"/>
      <c r="GB887" s="76"/>
      <c r="GC887" s="76"/>
      <c r="GD887" s="76"/>
      <c r="GE887" s="76"/>
      <c r="GF887" s="76"/>
      <c r="GG887" s="76"/>
      <c r="GH887" s="76"/>
      <c r="GI887" s="76"/>
      <c r="GJ887" s="76"/>
      <c r="GK887" s="76"/>
      <c r="GL887" s="76"/>
      <c r="GM887" s="76"/>
      <c r="GN887" s="76"/>
      <c r="GO887" s="76"/>
      <c r="GP887" s="76"/>
      <c r="GQ887" s="76"/>
      <c r="GR887" s="76"/>
      <c r="GS887" s="76"/>
      <c r="GT887" s="76"/>
      <c r="GU887" s="76"/>
      <c r="GV887" s="76"/>
    </row>
    <row r="888" spans="2:204" s="156" customFormat="1" ht="18.75">
      <c r="B888" s="169">
        <v>881</v>
      </c>
      <c r="C888" s="356">
        <v>44440</v>
      </c>
      <c r="D888" s="354" t="s">
        <v>958</v>
      </c>
      <c r="E888" s="354"/>
      <c r="F888" s="406">
        <v>44448</v>
      </c>
      <c r="G888" s="6">
        <v>1</v>
      </c>
      <c r="H888" s="198" t="s">
        <v>39</v>
      </c>
      <c r="I888" s="198" t="s">
        <v>71</v>
      </c>
      <c r="J888" s="199" t="s">
        <v>570</v>
      </c>
      <c r="K888" s="199" t="s">
        <v>1585</v>
      </c>
      <c r="L888" s="224">
        <v>3.2</v>
      </c>
      <c r="M888" s="224">
        <v>1.2</v>
      </c>
      <c r="N888" s="224">
        <f t="shared" si="48"/>
        <v>2</v>
      </c>
      <c r="O888" s="200">
        <v>44153</v>
      </c>
      <c r="P888" s="201">
        <v>9.8333333333333339</v>
      </c>
      <c r="Q888" s="337" t="s">
        <v>1282</v>
      </c>
      <c r="R888" s="198" t="s">
        <v>20</v>
      </c>
      <c r="S888" s="198" t="s">
        <v>69</v>
      </c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  <c r="AF888" s="76"/>
      <c r="AG888" s="76"/>
      <c r="AH888" s="76"/>
      <c r="AI888" s="76"/>
      <c r="AJ888" s="76"/>
      <c r="AK888" s="76"/>
      <c r="AL888" s="76"/>
      <c r="AM888" s="76"/>
      <c r="AN888" s="76"/>
      <c r="AO888" s="76"/>
      <c r="AP888" s="76"/>
      <c r="AQ888" s="76"/>
      <c r="AR888" s="76"/>
      <c r="AS888" s="76"/>
      <c r="AT888" s="76"/>
      <c r="AU888" s="76"/>
      <c r="AV888" s="76"/>
      <c r="AW888" s="76"/>
      <c r="AX888" s="76"/>
      <c r="AY888" s="76"/>
      <c r="AZ888" s="76"/>
      <c r="BA888" s="76"/>
      <c r="BB888" s="76"/>
      <c r="BC888" s="76"/>
      <c r="BD888" s="76"/>
      <c r="BE888" s="76"/>
      <c r="BF888" s="76"/>
      <c r="BG888" s="76"/>
      <c r="BH888" s="76"/>
      <c r="BI888" s="76"/>
      <c r="BJ888" s="76"/>
      <c r="BK888" s="76"/>
      <c r="BL888" s="76"/>
      <c r="BM888" s="76"/>
      <c r="BN888" s="76"/>
      <c r="BO888" s="76"/>
      <c r="BP888" s="76"/>
      <c r="BQ888" s="76"/>
      <c r="BR888" s="76"/>
      <c r="BS888" s="76"/>
      <c r="BT888" s="76"/>
      <c r="BU888" s="76"/>
      <c r="BV888" s="76"/>
      <c r="BW888" s="76"/>
      <c r="BX888" s="76"/>
      <c r="BY888" s="76"/>
      <c r="BZ888" s="76"/>
      <c r="CA888" s="76"/>
      <c r="CB888" s="76"/>
      <c r="CC888" s="76"/>
      <c r="CD888" s="76"/>
      <c r="CE888" s="76"/>
      <c r="CF888" s="76"/>
      <c r="CG888" s="76"/>
      <c r="CH888" s="76"/>
      <c r="CI888" s="76"/>
      <c r="CJ888" s="76"/>
      <c r="CK888" s="76"/>
      <c r="CL888" s="76"/>
      <c r="CM888" s="76"/>
      <c r="CN888" s="76"/>
      <c r="CO888" s="76"/>
      <c r="CP888" s="76"/>
      <c r="CQ888" s="76"/>
      <c r="CR888" s="76"/>
      <c r="CS888" s="76"/>
      <c r="CT888" s="76"/>
      <c r="CU888" s="76"/>
      <c r="CV888" s="76"/>
      <c r="CW888" s="76"/>
      <c r="CX888" s="76"/>
      <c r="CY888" s="76"/>
      <c r="CZ888" s="76"/>
      <c r="DA888" s="76"/>
      <c r="DB888" s="76"/>
      <c r="DC888" s="76"/>
      <c r="DD888" s="76"/>
      <c r="DE888" s="76"/>
      <c r="DF888" s="76"/>
      <c r="DG888" s="76"/>
      <c r="DH888" s="76"/>
      <c r="DI888" s="76"/>
      <c r="DJ888" s="76"/>
      <c r="DK888" s="76"/>
      <c r="DL888" s="76"/>
      <c r="DM888" s="76"/>
      <c r="DN888" s="76"/>
      <c r="DO888" s="76"/>
      <c r="DP888" s="76"/>
      <c r="DQ888" s="76"/>
      <c r="DR888" s="76"/>
      <c r="DS888" s="76"/>
      <c r="DT888" s="76"/>
      <c r="DU888" s="76"/>
      <c r="DV888" s="76"/>
      <c r="DW888" s="76"/>
      <c r="DX888" s="76"/>
      <c r="DY888" s="76"/>
      <c r="DZ888" s="76"/>
      <c r="EA888" s="76"/>
      <c r="EB888" s="76"/>
      <c r="EC888" s="76"/>
      <c r="ED888" s="76"/>
      <c r="EE888" s="76"/>
      <c r="EF888" s="76"/>
      <c r="EG888" s="76"/>
      <c r="EH888" s="76"/>
      <c r="EI888" s="76"/>
      <c r="EJ888" s="76"/>
      <c r="EK888" s="76"/>
      <c r="EL888" s="76"/>
      <c r="EM888" s="76"/>
      <c r="EN888" s="76"/>
      <c r="EO888" s="76"/>
      <c r="EP888" s="76"/>
      <c r="EQ888" s="76"/>
      <c r="ER888" s="76"/>
      <c r="ES888" s="76"/>
      <c r="ET888" s="76"/>
      <c r="EU888" s="76"/>
      <c r="EV888" s="76"/>
      <c r="EW888" s="76"/>
      <c r="EX888" s="76"/>
      <c r="EY888" s="76"/>
      <c r="EZ888" s="76"/>
      <c r="FA888" s="76"/>
      <c r="FB888" s="76"/>
      <c r="FC888" s="76"/>
      <c r="FD888" s="76"/>
      <c r="FE888" s="76"/>
      <c r="FF888" s="76"/>
      <c r="FG888" s="76"/>
      <c r="FH888" s="76"/>
      <c r="FI888" s="76"/>
      <c r="FJ888" s="76"/>
      <c r="FK888" s="76"/>
      <c r="FL888" s="76"/>
      <c r="FM888" s="76"/>
      <c r="FN888" s="76"/>
      <c r="FO888" s="76"/>
      <c r="FP888" s="76"/>
      <c r="FQ888" s="76"/>
      <c r="FR888" s="76"/>
      <c r="FS888" s="76"/>
      <c r="FT888" s="76"/>
      <c r="FU888" s="76"/>
      <c r="FV888" s="76"/>
      <c r="FW888" s="76"/>
      <c r="FX888" s="76"/>
      <c r="FY888" s="76"/>
      <c r="FZ888" s="76"/>
      <c r="GA888" s="76"/>
      <c r="GB888" s="76"/>
      <c r="GC888" s="76"/>
      <c r="GD888" s="76"/>
      <c r="GE888" s="76"/>
      <c r="GF888" s="76"/>
      <c r="GG888" s="76"/>
      <c r="GH888" s="76"/>
      <c r="GI888" s="76"/>
      <c r="GJ888" s="76"/>
      <c r="GK888" s="76"/>
      <c r="GL888" s="76"/>
      <c r="GM888" s="76"/>
      <c r="GN888" s="76"/>
      <c r="GO888" s="76"/>
      <c r="GP888" s="76"/>
      <c r="GQ888" s="76"/>
      <c r="GR888" s="76"/>
      <c r="GS888" s="76"/>
      <c r="GT888" s="76"/>
      <c r="GU888" s="76"/>
      <c r="GV888" s="76"/>
    </row>
    <row r="889" spans="2:204" s="156" customFormat="1" ht="18.75">
      <c r="B889" s="169">
        <v>882</v>
      </c>
      <c r="C889" s="356">
        <v>44440</v>
      </c>
      <c r="D889" s="354" t="s">
        <v>958</v>
      </c>
      <c r="E889" s="354"/>
      <c r="F889" s="406">
        <v>44448</v>
      </c>
      <c r="G889" s="6">
        <v>1</v>
      </c>
      <c r="H889" s="198" t="s">
        <v>39</v>
      </c>
      <c r="I889" s="198" t="s">
        <v>71</v>
      </c>
      <c r="J889" s="199" t="s">
        <v>406</v>
      </c>
      <c r="K889" s="199" t="s">
        <v>683</v>
      </c>
      <c r="L889" s="224">
        <v>1.2</v>
      </c>
      <c r="M889" s="224">
        <v>0.5</v>
      </c>
      <c r="N889" s="224">
        <f t="shared" si="48"/>
        <v>0.7</v>
      </c>
      <c r="O889" s="200">
        <v>44164</v>
      </c>
      <c r="P889" s="201">
        <v>9.4666666666666668</v>
      </c>
      <c r="Q889" s="337" t="s">
        <v>1282</v>
      </c>
      <c r="R889" s="198" t="s">
        <v>20</v>
      </c>
      <c r="S889" s="198" t="s">
        <v>69</v>
      </c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  <c r="AF889" s="76"/>
      <c r="AG889" s="76"/>
      <c r="AH889" s="76"/>
      <c r="AI889" s="76"/>
      <c r="AJ889" s="76"/>
      <c r="AK889" s="76"/>
      <c r="AL889" s="76"/>
      <c r="AM889" s="76"/>
      <c r="AN889" s="76"/>
      <c r="AO889" s="76"/>
      <c r="AP889" s="76"/>
      <c r="AQ889" s="76"/>
      <c r="AR889" s="76"/>
      <c r="AS889" s="76"/>
      <c r="AT889" s="76"/>
      <c r="AU889" s="76"/>
      <c r="AV889" s="76"/>
      <c r="AW889" s="76"/>
      <c r="AX889" s="76"/>
      <c r="AY889" s="76"/>
      <c r="AZ889" s="76"/>
      <c r="BA889" s="76"/>
      <c r="BB889" s="76"/>
      <c r="BC889" s="76"/>
      <c r="BD889" s="76"/>
      <c r="BE889" s="76"/>
      <c r="BF889" s="76"/>
      <c r="BG889" s="76"/>
      <c r="BH889" s="76"/>
      <c r="BI889" s="76"/>
      <c r="BJ889" s="76"/>
      <c r="BK889" s="76"/>
      <c r="BL889" s="76"/>
      <c r="BM889" s="76"/>
      <c r="BN889" s="76"/>
      <c r="BO889" s="76"/>
      <c r="BP889" s="76"/>
      <c r="BQ889" s="76"/>
      <c r="BR889" s="76"/>
      <c r="BS889" s="76"/>
      <c r="BT889" s="76"/>
      <c r="BU889" s="76"/>
      <c r="BV889" s="76"/>
      <c r="BW889" s="76"/>
      <c r="BX889" s="76"/>
      <c r="BY889" s="76"/>
      <c r="BZ889" s="76"/>
      <c r="CA889" s="76"/>
      <c r="CB889" s="76"/>
      <c r="CC889" s="76"/>
      <c r="CD889" s="76"/>
      <c r="CE889" s="76"/>
      <c r="CF889" s="76"/>
      <c r="CG889" s="76"/>
      <c r="CH889" s="76"/>
      <c r="CI889" s="76"/>
      <c r="CJ889" s="76"/>
      <c r="CK889" s="76"/>
      <c r="CL889" s="76"/>
      <c r="CM889" s="76"/>
      <c r="CN889" s="76"/>
      <c r="CO889" s="76"/>
      <c r="CP889" s="76"/>
      <c r="CQ889" s="76"/>
      <c r="CR889" s="76"/>
      <c r="CS889" s="76"/>
      <c r="CT889" s="76"/>
      <c r="CU889" s="76"/>
      <c r="CV889" s="76"/>
      <c r="CW889" s="76"/>
      <c r="CX889" s="76"/>
      <c r="CY889" s="76"/>
      <c r="CZ889" s="76"/>
      <c r="DA889" s="76"/>
      <c r="DB889" s="76"/>
      <c r="DC889" s="76"/>
      <c r="DD889" s="76"/>
      <c r="DE889" s="76"/>
      <c r="DF889" s="76"/>
      <c r="DG889" s="76"/>
      <c r="DH889" s="76"/>
      <c r="DI889" s="76"/>
      <c r="DJ889" s="76"/>
      <c r="DK889" s="76"/>
      <c r="DL889" s="76"/>
      <c r="DM889" s="76"/>
      <c r="DN889" s="76"/>
      <c r="DO889" s="76"/>
      <c r="DP889" s="76"/>
      <c r="DQ889" s="76"/>
      <c r="DR889" s="76"/>
      <c r="DS889" s="76"/>
      <c r="DT889" s="76"/>
      <c r="DU889" s="76"/>
      <c r="DV889" s="76"/>
      <c r="DW889" s="76"/>
      <c r="DX889" s="76"/>
      <c r="DY889" s="76"/>
      <c r="DZ889" s="76"/>
      <c r="EA889" s="76"/>
      <c r="EB889" s="76"/>
      <c r="EC889" s="76"/>
      <c r="ED889" s="76"/>
      <c r="EE889" s="76"/>
      <c r="EF889" s="76"/>
      <c r="EG889" s="76"/>
      <c r="EH889" s="76"/>
      <c r="EI889" s="76"/>
      <c r="EJ889" s="76"/>
      <c r="EK889" s="76"/>
      <c r="EL889" s="76"/>
      <c r="EM889" s="76"/>
      <c r="EN889" s="76"/>
      <c r="EO889" s="76"/>
      <c r="EP889" s="76"/>
      <c r="EQ889" s="76"/>
      <c r="ER889" s="76"/>
      <c r="ES889" s="76"/>
      <c r="ET889" s="76"/>
      <c r="EU889" s="76"/>
      <c r="EV889" s="76"/>
      <c r="EW889" s="76"/>
      <c r="EX889" s="76"/>
      <c r="EY889" s="76"/>
      <c r="EZ889" s="76"/>
      <c r="FA889" s="76"/>
      <c r="FB889" s="76"/>
      <c r="FC889" s="76"/>
      <c r="FD889" s="76"/>
      <c r="FE889" s="76"/>
      <c r="FF889" s="76"/>
      <c r="FG889" s="76"/>
      <c r="FH889" s="76"/>
      <c r="FI889" s="76"/>
      <c r="FJ889" s="76"/>
      <c r="FK889" s="76"/>
      <c r="FL889" s="76"/>
      <c r="FM889" s="76"/>
      <c r="FN889" s="76"/>
      <c r="FO889" s="76"/>
      <c r="FP889" s="76"/>
      <c r="FQ889" s="76"/>
      <c r="FR889" s="76"/>
      <c r="FS889" s="76"/>
      <c r="FT889" s="76"/>
      <c r="FU889" s="76"/>
      <c r="FV889" s="76"/>
      <c r="FW889" s="76"/>
      <c r="FX889" s="76"/>
      <c r="FY889" s="76"/>
      <c r="FZ889" s="76"/>
      <c r="GA889" s="76"/>
      <c r="GB889" s="76"/>
      <c r="GC889" s="76"/>
      <c r="GD889" s="76"/>
      <c r="GE889" s="76"/>
      <c r="GF889" s="76"/>
      <c r="GG889" s="76"/>
      <c r="GH889" s="76"/>
      <c r="GI889" s="76"/>
      <c r="GJ889" s="76"/>
      <c r="GK889" s="76"/>
      <c r="GL889" s="76"/>
      <c r="GM889" s="76"/>
      <c r="GN889" s="76"/>
      <c r="GO889" s="76"/>
      <c r="GP889" s="76"/>
      <c r="GQ889" s="76"/>
      <c r="GR889" s="76"/>
      <c r="GS889" s="76"/>
      <c r="GT889" s="76"/>
      <c r="GU889" s="76"/>
      <c r="GV889" s="76"/>
    </row>
    <row r="890" spans="2:204" s="156" customFormat="1" ht="18.75">
      <c r="B890" s="169">
        <v>883</v>
      </c>
      <c r="C890" s="356">
        <v>44440</v>
      </c>
      <c r="D890" s="354" t="s">
        <v>958</v>
      </c>
      <c r="E890" s="354"/>
      <c r="F890" s="406">
        <v>44448</v>
      </c>
      <c r="G890" s="6">
        <v>1</v>
      </c>
      <c r="H890" s="198" t="s">
        <v>39</v>
      </c>
      <c r="I890" s="198" t="s">
        <v>71</v>
      </c>
      <c r="J890" s="199" t="s">
        <v>421</v>
      </c>
      <c r="K890" s="199" t="s">
        <v>1586</v>
      </c>
      <c r="L890" s="224">
        <v>2.41</v>
      </c>
      <c r="M890" s="224">
        <v>1</v>
      </c>
      <c r="N890" s="224">
        <f t="shared" si="48"/>
        <v>1.4100000000000001</v>
      </c>
      <c r="O890" s="200">
        <v>44171</v>
      </c>
      <c r="P890" s="201">
        <v>9.2333333333333325</v>
      </c>
      <c r="Q890" s="337" t="s">
        <v>1282</v>
      </c>
      <c r="R890" s="198" t="s">
        <v>52</v>
      </c>
      <c r="S890" s="198" t="s">
        <v>811</v>
      </c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  <c r="AF890" s="76"/>
      <c r="AG890" s="76"/>
      <c r="AH890" s="76"/>
      <c r="AI890" s="76"/>
      <c r="AJ890" s="76"/>
      <c r="AK890" s="76"/>
      <c r="AL890" s="76"/>
      <c r="AM890" s="76"/>
      <c r="AN890" s="76"/>
      <c r="AO890" s="76"/>
      <c r="AP890" s="76"/>
      <c r="AQ890" s="76"/>
      <c r="AR890" s="76"/>
      <c r="AS890" s="76"/>
      <c r="AT890" s="76"/>
      <c r="AU890" s="76"/>
      <c r="AV890" s="76"/>
      <c r="AW890" s="76"/>
      <c r="AX890" s="76"/>
      <c r="AY890" s="76"/>
      <c r="AZ890" s="76"/>
      <c r="BA890" s="76"/>
      <c r="BB890" s="76"/>
      <c r="BC890" s="76"/>
      <c r="BD890" s="76"/>
      <c r="BE890" s="76"/>
      <c r="BF890" s="76"/>
      <c r="BG890" s="76"/>
      <c r="BH890" s="76"/>
      <c r="BI890" s="76"/>
      <c r="BJ890" s="76"/>
      <c r="BK890" s="76"/>
      <c r="BL890" s="76"/>
      <c r="BM890" s="76"/>
      <c r="BN890" s="76"/>
      <c r="BO890" s="76"/>
      <c r="BP890" s="76"/>
      <c r="BQ890" s="76"/>
      <c r="BR890" s="76"/>
      <c r="BS890" s="76"/>
      <c r="BT890" s="76"/>
      <c r="BU890" s="76"/>
      <c r="BV890" s="76"/>
      <c r="BW890" s="76"/>
      <c r="BX890" s="76"/>
      <c r="BY890" s="76"/>
      <c r="BZ890" s="76"/>
      <c r="CA890" s="76"/>
      <c r="CB890" s="76"/>
      <c r="CC890" s="76"/>
      <c r="CD890" s="76"/>
      <c r="CE890" s="76"/>
      <c r="CF890" s="76"/>
      <c r="CG890" s="76"/>
      <c r="CH890" s="76"/>
      <c r="CI890" s="76"/>
      <c r="CJ890" s="76"/>
      <c r="CK890" s="76"/>
      <c r="CL890" s="76"/>
      <c r="CM890" s="76"/>
      <c r="CN890" s="76"/>
      <c r="CO890" s="76"/>
      <c r="CP890" s="76"/>
      <c r="CQ890" s="76"/>
      <c r="CR890" s="76"/>
      <c r="CS890" s="76"/>
      <c r="CT890" s="76"/>
      <c r="CU890" s="76"/>
      <c r="CV890" s="76"/>
      <c r="CW890" s="76"/>
      <c r="CX890" s="76"/>
      <c r="CY890" s="76"/>
      <c r="CZ890" s="76"/>
      <c r="DA890" s="76"/>
      <c r="DB890" s="76"/>
      <c r="DC890" s="76"/>
      <c r="DD890" s="76"/>
      <c r="DE890" s="76"/>
      <c r="DF890" s="76"/>
      <c r="DG890" s="76"/>
      <c r="DH890" s="76"/>
      <c r="DI890" s="76"/>
      <c r="DJ890" s="76"/>
      <c r="DK890" s="76"/>
      <c r="DL890" s="76"/>
      <c r="DM890" s="76"/>
      <c r="DN890" s="76"/>
      <c r="DO890" s="76"/>
      <c r="DP890" s="76"/>
      <c r="DQ890" s="76"/>
      <c r="DR890" s="76"/>
      <c r="DS890" s="76"/>
      <c r="DT890" s="76"/>
      <c r="DU890" s="76"/>
      <c r="DV890" s="76"/>
      <c r="DW890" s="76"/>
      <c r="DX890" s="76"/>
      <c r="DY890" s="76"/>
      <c r="DZ890" s="76"/>
      <c r="EA890" s="76"/>
      <c r="EB890" s="76"/>
      <c r="EC890" s="76"/>
      <c r="ED890" s="76"/>
      <c r="EE890" s="76"/>
      <c r="EF890" s="76"/>
      <c r="EG890" s="76"/>
      <c r="EH890" s="76"/>
      <c r="EI890" s="76"/>
      <c r="EJ890" s="76"/>
      <c r="EK890" s="76"/>
      <c r="EL890" s="76"/>
      <c r="EM890" s="76"/>
      <c r="EN890" s="76"/>
      <c r="EO890" s="76"/>
      <c r="EP890" s="76"/>
      <c r="EQ890" s="76"/>
      <c r="ER890" s="76"/>
      <c r="ES890" s="76"/>
      <c r="ET890" s="76"/>
      <c r="EU890" s="76"/>
      <c r="EV890" s="76"/>
      <c r="EW890" s="76"/>
      <c r="EX890" s="76"/>
      <c r="EY890" s="76"/>
      <c r="EZ890" s="76"/>
      <c r="FA890" s="76"/>
      <c r="FB890" s="76"/>
      <c r="FC890" s="76"/>
      <c r="FD890" s="76"/>
      <c r="FE890" s="76"/>
      <c r="FF890" s="76"/>
      <c r="FG890" s="76"/>
      <c r="FH890" s="76"/>
      <c r="FI890" s="76"/>
      <c r="FJ890" s="76"/>
      <c r="FK890" s="76"/>
      <c r="FL890" s="76"/>
      <c r="FM890" s="76"/>
      <c r="FN890" s="76"/>
      <c r="FO890" s="76"/>
      <c r="FP890" s="76"/>
      <c r="FQ890" s="76"/>
      <c r="FR890" s="76"/>
      <c r="FS890" s="76"/>
      <c r="FT890" s="76"/>
      <c r="FU890" s="76"/>
      <c r="FV890" s="76"/>
      <c r="FW890" s="76"/>
      <c r="FX890" s="76"/>
      <c r="FY890" s="76"/>
      <c r="FZ890" s="76"/>
      <c r="GA890" s="76"/>
      <c r="GB890" s="76"/>
      <c r="GC890" s="76"/>
      <c r="GD890" s="76"/>
      <c r="GE890" s="76"/>
      <c r="GF890" s="76"/>
      <c r="GG890" s="76"/>
      <c r="GH890" s="76"/>
      <c r="GI890" s="76"/>
      <c r="GJ890" s="76"/>
      <c r="GK890" s="76"/>
      <c r="GL890" s="76"/>
      <c r="GM890" s="76"/>
      <c r="GN890" s="76"/>
      <c r="GO890" s="76"/>
      <c r="GP890" s="76"/>
      <c r="GQ890" s="76"/>
      <c r="GR890" s="76"/>
      <c r="GS890" s="76"/>
      <c r="GT890" s="76"/>
      <c r="GU890" s="76"/>
      <c r="GV890" s="76"/>
    </row>
    <row r="891" spans="2:204" s="156" customFormat="1" ht="18.75">
      <c r="B891" s="169">
        <v>884</v>
      </c>
      <c r="C891" s="356">
        <v>44440</v>
      </c>
      <c r="D891" s="354" t="s">
        <v>958</v>
      </c>
      <c r="E891" s="354"/>
      <c r="F891" s="406">
        <v>44448</v>
      </c>
      <c r="G891" s="6">
        <v>1</v>
      </c>
      <c r="H891" s="198" t="s">
        <v>39</v>
      </c>
      <c r="I891" s="198" t="s">
        <v>71</v>
      </c>
      <c r="J891" s="199" t="s">
        <v>421</v>
      </c>
      <c r="K891" s="199" t="s">
        <v>1587</v>
      </c>
      <c r="L891" s="224">
        <v>1.35</v>
      </c>
      <c r="M891" s="224">
        <v>0.35</v>
      </c>
      <c r="N891" s="224">
        <f t="shared" si="48"/>
        <v>1</v>
      </c>
      <c r="O891" s="200">
        <v>44179</v>
      </c>
      <c r="P891" s="201">
        <v>8.9666666666666668</v>
      </c>
      <c r="Q891" s="337" t="s">
        <v>1282</v>
      </c>
      <c r="R891" s="198" t="s">
        <v>52</v>
      </c>
      <c r="S891" s="198" t="s">
        <v>739</v>
      </c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  <c r="AF891" s="76"/>
      <c r="AG891" s="76"/>
      <c r="AH891" s="76"/>
      <c r="AI891" s="76"/>
      <c r="AJ891" s="76"/>
      <c r="AK891" s="76"/>
      <c r="AL891" s="76"/>
      <c r="AM891" s="76"/>
      <c r="AN891" s="76"/>
      <c r="AO891" s="76"/>
      <c r="AP891" s="76"/>
      <c r="AQ891" s="76"/>
      <c r="AR891" s="76"/>
      <c r="AS891" s="76"/>
      <c r="AT891" s="76"/>
      <c r="AU891" s="76"/>
      <c r="AV891" s="76"/>
      <c r="AW891" s="76"/>
      <c r="AX891" s="76"/>
      <c r="AY891" s="76"/>
      <c r="AZ891" s="76"/>
      <c r="BA891" s="76"/>
      <c r="BB891" s="76"/>
      <c r="BC891" s="76"/>
      <c r="BD891" s="76"/>
      <c r="BE891" s="76"/>
      <c r="BF891" s="76"/>
      <c r="BG891" s="76"/>
      <c r="BH891" s="76"/>
      <c r="BI891" s="76"/>
      <c r="BJ891" s="76"/>
      <c r="BK891" s="76"/>
      <c r="BL891" s="76"/>
      <c r="BM891" s="76"/>
      <c r="BN891" s="76"/>
      <c r="BO891" s="76"/>
      <c r="BP891" s="76"/>
      <c r="BQ891" s="76"/>
      <c r="BR891" s="76"/>
      <c r="BS891" s="76"/>
      <c r="BT891" s="76"/>
      <c r="BU891" s="76"/>
      <c r="BV891" s="76"/>
      <c r="BW891" s="76"/>
      <c r="BX891" s="76"/>
      <c r="BY891" s="76"/>
      <c r="BZ891" s="76"/>
      <c r="CA891" s="76"/>
      <c r="CB891" s="76"/>
      <c r="CC891" s="76"/>
      <c r="CD891" s="76"/>
      <c r="CE891" s="76"/>
      <c r="CF891" s="76"/>
      <c r="CG891" s="76"/>
      <c r="CH891" s="76"/>
      <c r="CI891" s="76"/>
      <c r="CJ891" s="76"/>
      <c r="CK891" s="76"/>
      <c r="CL891" s="76"/>
      <c r="CM891" s="76"/>
      <c r="CN891" s="76"/>
      <c r="CO891" s="76"/>
      <c r="CP891" s="76"/>
      <c r="CQ891" s="76"/>
      <c r="CR891" s="76"/>
      <c r="CS891" s="76"/>
      <c r="CT891" s="76"/>
      <c r="CU891" s="76"/>
      <c r="CV891" s="76"/>
      <c r="CW891" s="76"/>
      <c r="CX891" s="76"/>
      <c r="CY891" s="76"/>
      <c r="CZ891" s="76"/>
      <c r="DA891" s="76"/>
      <c r="DB891" s="76"/>
      <c r="DC891" s="76"/>
      <c r="DD891" s="76"/>
      <c r="DE891" s="76"/>
      <c r="DF891" s="76"/>
      <c r="DG891" s="76"/>
      <c r="DH891" s="76"/>
      <c r="DI891" s="76"/>
      <c r="DJ891" s="76"/>
      <c r="DK891" s="76"/>
      <c r="DL891" s="76"/>
      <c r="DM891" s="76"/>
      <c r="DN891" s="76"/>
      <c r="DO891" s="76"/>
      <c r="DP891" s="76"/>
      <c r="DQ891" s="76"/>
      <c r="DR891" s="76"/>
      <c r="DS891" s="76"/>
      <c r="DT891" s="76"/>
      <c r="DU891" s="76"/>
      <c r="DV891" s="76"/>
      <c r="DW891" s="76"/>
      <c r="DX891" s="76"/>
      <c r="DY891" s="76"/>
      <c r="DZ891" s="76"/>
      <c r="EA891" s="76"/>
      <c r="EB891" s="76"/>
      <c r="EC891" s="76"/>
      <c r="ED891" s="76"/>
      <c r="EE891" s="76"/>
      <c r="EF891" s="76"/>
      <c r="EG891" s="76"/>
      <c r="EH891" s="76"/>
      <c r="EI891" s="76"/>
      <c r="EJ891" s="76"/>
      <c r="EK891" s="76"/>
      <c r="EL891" s="76"/>
      <c r="EM891" s="76"/>
      <c r="EN891" s="76"/>
      <c r="EO891" s="76"/>
      <c r="EP891" s="76"/>
      <c r="EQ891" s="76"/>
      <c r="ER891" s="76"/>
      <c r="ES891" s="76"/>
      <c r="ET891" s="76"/>
      <c r="EU891" s="76"/>
      <c r="EV891" s="76"/>
      <c r="EW891" s="76"/>
      <c r="EX891" s="76"/>
      <c r="EY891" s="76"/>
      <c r="EZ891" s="76"/>
      <c r="FA891" s="76"/>
      <c r="FB891" s="76"/>
      <c r="FC891" s="76"/>
      <c r="FD891" s="76"/>
      <c r="FE891" s="76"/>
      <c r="FF891" s="76"/>
      <c r="FG891" s="76"/>
      <c r="FH891" s="76"/>
      <c r="FI891" s="76"/>
      <c r="FJ891" s="76"/>
      <c r="FK891" s="76"/>
      <c r="FL891" s="76"/>
      <c r="FM891" s="76"/>
      <c r="FN891" s="76"/>
      <c r="FO891" s="76"/>
      <c r="FP891" s="76"/>
      <c r="FQ891" s="76"/>
      <c r="FR891" s="76"/>
      <c r="FS891" s="76"/>
      <c r="FT891" s="76"/>
      <c r="FU891" s="76"/>
      <c r="FV891" s="76"/>
      <c r="FW891" s="76"/>
      <c r="FX891" s="76"/>
      <c r="FY891" s="76"/>
      <c r="FZ891" s="76"/>
      <c r="GA891" s="76"/>
      <c r="GB891" s="76"/>
      <c r="GC891" s="76"/>
      <c r="GD891" s="76"/>
      <c r="GE891" s="76"/>
      <c r="GF891" s="76"/>
      <c r="GG891" s="76"/>
      <c r="GH891" s="76"/>
      <c r="GI891" s="76"/>
      <c r="GJ891" s="76"/>
      <c r="GK891" s="76"/>
      <c r="GL891" s="76"/>
      <c r="GM891" s="76"/>
      <c r="GN891" s="76"/>
      <c r="GO891" s="76"/>
      <c r="GP891" s="76"/>
      <c r="GQ891" s="76"/>
      <c r="GR891" s="76"/>
      <c r="GS891" s="76"/>
      <c r="GT891" s="76"/>
      <c r="GU891" s="76"/>
      <c r="GV891" s="76"/>
    </row>
    <row r="892" spans="2:204" s="156" customFormat="1" ht="18.75">
      <c r="B892" s="169">
        <v>885</v>
      </c>
      <c r="C892" s="356">
        <v>44440</v>
      </c>
      <c r="D892" s="354" t="s">
        <v>958</v>
      </c>
      <c r="E892" s="354"/>
      <c r="F892" s="406">
        <v>44448</v>
      </c>
      <c r="G892" s="6">
        <v>1</v>
      </c>
      <c r="H892" s="198" t="s">
        <v>39</v>
      </c>
      <c r="I892" s="198" t="s">
        <v>71</v>
      </c>
      <c r="J892" s="199" t="s">
        <v>421</v>
      </c>
      <c r="K892" s="199" t="s">
        <v>1588</v>
      </c>
      <c r="L892" s="224">
        <v>1.67</v>
      </c>
      <c r="M892" s="224">
        <v>0.67</v>
      </c>
      <c r="N892" s="224">
        <f t="shared" si="48"/>
        <v>0.99999999999999989</v>
      </c>
      <c r="O892" s="200">
        <v>44113</v>
      </c>
      <c r="P892" s="201">
        <v>11.166666666666666</v>
      </c>
      <c r="Q892" s="337" t="s">
        <v>1282</v>
      </c>
      <c r="R892" s="198" t="s">
        <v>53</v>
      </c>
      <c r="S892" s="198" t="s">
        <v>235</v>
      </c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  <c r="AF892" s="76"/>
      <c r="AG892" s="76"/>
      <c r="AH892" s="76"/>
      <c r="AI892" s="76"/>
      <c r="AJ892" s="76"/>
      <c r="AK892" s="76"/>
      <c r="AL892" s="76"/>
      <c r="AM892" s="76"/>
      <c r="AN892" s="76"/>
      <c r="AO892" s="76"/>
      <c r="AP892" s="76"/>
      <c r="AQ892" s="76"/>
      <c r="AR892" s="76"/>
      <c r="AS892" s="76"/>
      <c r="AT892" s="76"/>
      <c r="AU892" s="76"/>
      <c r="AV892" s="76"/>
      <c r="AW892" s="76"/>
      <c r="AX892" s="76"/>
      <c r="AY892" s="76"/>
      <c r="AZ892" s="76"/>
      <c r="BA892" s="76"/>
      <c r="BB892" s="76"/>
      <c r="BC892" s="76"/>
      <c r="BD892" s="76"/>
      <c r="BE892" s="76"/>
      <c r="BF892" s="76"/>
      <c r="BG892" s="76"/>
      <c r="BH892" s="76"/>
      <c r="BI892" s="76"/>
      <c r="BJ892" s="76"/>
      <c r="BK892" s="76"/>
      <c r="BL892" s="76"/>
      <c r="BM892" s="76"/>
      <c r="BN892" s="76"/>
      <c r="BO892" s="76"/>
      <c r="BP892" s="76"/>
      <c r="BQ892" s="76"/>
      <c r="BR892" s="76"/>
      <c r="BS892" s="76"/>
      <c r="BT892" s="76"/>
      <c r="BU892" s="76"/>
      <c r="BV892" s="76"/>
      <c r="BW892" s="76"/>
      <c r="BX892" s="76"/>
      <c r="BY892" s="76"/>
      <c r="BZ892" s="76"/>
      <c r="CA892" s="76"/>
      <c r="CB892" s="76"/>
      <c r="CC892" s="76"/>
      <c r="CD892" s="76"/>
      <c r="CE892" s="76"/>
      <c r="CF892" s="76"/>
      <c r="CG892" s="76"/>
      <c r="CH892" s="76"/>
      <c r="CI892" s="76"/>
      <c r="CJ892" s="76"/>
      <c r="CK892" s="76"/>
      <c r="CL892" s="76"/>
      <c r="CM892" s="76"/>
      <c r="CN892" s="76"/>
      <c r="CO892" s="76"/>
      <c r="CP892" s="76"/>
      <c r="CQ892" s="76"/>
      <c r="CR892" s="76"/>
      <c r="CS892" s="76"/>
      <c r="CT892" s="76"/>
      <c r="CU892" s="76"/>
      <c r="CV892" s="76"/>
      <c r="CW892" s="76"/>
      <c r="CX892" s="76"/>
      <c r="CY892" s="76"/>
      <c r="CZ892" s="76"/>
      <c r="DA892" s="76"/>
      <c r="DB892" s="76"/>
      <c r="DC892" s="76"/>
      <c r="DD892" s="76"/>
      <c r="DE892" s="76"/>
      <c r="DF892" s="76"/>
      <c r="DG892" s="76"/>
      <c r="DH892" s="76"/>
      <c r="DI892" s="76"/>
      <c r="DJ892" s="76"/>
      <c r="DK892" s="76"/>
      <c r="DL892" s="76"/>
      <c r="DM892" s="76"/>
      <c r="DN892" s="76"/>
      <c r="DO892" s="76"/>
      <c r="DP892" s="76"/>
      <c r="DQ892" s="76"/>
      <c r="DR892" s="76"/>
      <c r="DS892" s="76"/>
      <c r="DT892" s="76"/>
      <c r="DU892" s="76"/>
      <c r="DV892" s="76"/>
      <c r="DW892" s="76"/>
      <c r="DX892" s="76"/>
      <c r="DY892" s="76"/>
      <c r="DZ892" s="76"/>
      <c r="EA892" s="76"/>
      <c r="EB892" s="76"/>
      <c r="EC892" s="76"/>
      <c r="ED892" s="76"/>
      <c r="EE892" s="76"/>
      <c r="EF892" s="76"/>
      <c r="EG892" s="76"/>
      <c r="EH892" s="76"/>
      <c r="EI892" s="76"/>
      <c r="EJ892" s="76"/>
      <c r="EK892" s="76"/>
      <c r="EL892" s="76"/>
      <c r="EM892" s="76"/>
      <c r="EN892" s="76"/>
      <c r="EO892" s="76"/>
      <c r="EP892" s="76"/>
      <c r="EQ892" s="76"/>
      <c r="ER892" s="76"/>
      <c r="ES892" s="76"/>
      <c r="ET892" s="76"/>
      <c r="EU892" s="76"/>
      <c r="EV892" s="76"/>
      <c r="EW892" s="76"/>
      <c r="EX892" s="76"/>
      <c r="EY892" s="76"/>
      <c r="EZ892" s="76"/>
      <c r="FA892" s="76"/>
      <c r="FB892" s="76"/>
      <c r="FC892" s="76"/>
      <c r="FD892" s="76"/>
      <c r="FE892" s="76"/>
      <c r="FF892" s="76"/>
      <c r="FG892" s="76"/>
      <c r="FH892" s="76"/>
      <c r="FI892" s="76"/>
      <c r="FJ892" s="76"/>
      <c r="FK892" s="76"/>
      <c r="FL892" s="76"/>
      <c r="FM892" s="76"/>
      <c r="FN892" s="76"/>
      <c r="FO892" s="76"/>
      <c r="FP892" s="76"/>
      <c r="FQ892" s="76"/>
      <c r="FR892" s="76"/>
      <c r="FS892" s="76"/>
      <c r="FT892" s="76"/>
      <c r="FU892" s="76"/>
      <c r="FV892" s="76"/>
      <c r="FW892" s="76"/>
      <c r="FX892" s="76"/>
      <c r="FY892" s="76"/>
      <c r="FZ892" s="76"/>
      <c r="GA892" s="76"/>
      <c r="GB892" s="76"/>
      <c r="GC892" s="76"/>
      <c r="GD892" s="76"/>
      <c r="GE892" s="76"/>
      <c r="GF892" s="76"/>
      <c r="GG892" s="76"/>
      <c r="GH892" s="76"/>
      <c r="GI892" s="76"/>
      <c r="GJ892" s="76"/>
      <c r="GK892" s="76"/>
      <c r="GL892" s="76"/>
      <c r="GM892" s="76"/>
      <c r="GN892" s="76"/>
      <c r="GO892" s="76"/>
      <c r="GP892" s="76"/>
      <c r="GQ892" s="76"/>
      <c r="GR892" s="76"/>
      <c r="GS892" s="76"/>
      <c r="GT892" s="76"/>
      <c r="GU892" s="76"/>
      <c r="GV892" s="76"/>
    </row>
    <row r="893" spans="2:204" s="156" customFormat="1" ht="18.75">
      <c r="B893" s="169">
        <v>886</v>
      </c>
      <c r="C893" s="356">
        <v>44440</v>
      </c>
      <c r="D893" s="354" t="s">
        <v>958</v>
      </c>
      <c r="E893" s="354"/>
      <c r="F893" s="406">
        <v>44448</v>
      </c>
      <c r="G893" s="6">
        <v>1</v>
      </c>
      <c r="H893" s="198" t="s">
        <v>39</v>
      </c>
      <c r="I893" s="198" t="s">
        <v>71</v>
      </c>
      <c r="J893" s="199" t="s">
        <v>421</v>
      </c>
      <c r="K893" s="75" t="s">
        <v>1593</v>
      </c>
      <c r="L893" s="225">
        <v>0.67</v>
      </c>
      <c r="M893" s="225">
        <v>0.67</v>
      </c>
      <c r="N893" s="224">
        <f t="shared" si="48"/>
        <v>0</v>
      </c>
      <c r="O893" s="200">
        <v>44412</v>
      </c>
      <c r="P893" s="201">
        <v>1.2</v>
      </c>
      <c r="Q893" s="337" t="s">
        <v>1282</v>
      </c>
      <c r="R893" s="198" t="s">
        <v>52</v>
      </c>
      <c r="S893" s="198" t="s">
        <v>56</v>
      </c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  <c r="AH893" s="76"/>
      <c r="AI893" s="76"/>
      <c r="AJ893" s="76"/>
      <c r="AK893" s="76"/>
      <c r="AL893" s="76"/>
      <c r="AM893" s="76"/>
      <c r="AN893" s="76"/>
      <c r="AO893" s="76"/>
      <c r="AP893" s="76"/>
      <c r="AQ893" s="76"/>
      <c r="AR893" s="76"/>
      <c r="AS893" s="76"/>
      <c r="AT893" s="76"/>
      <c r="AU893" s="76"/>
      <c r="AV893" s="76"/>
      <c r="AW893" s="76"/>
      <c r="AX893" s="76"/>
      <c r="AY893" s="76"/>
      <c r="AZ893" s="76"/>
      <c r="BA893" s="76"/>
      <c r="BB893" s="76"/>
      <c r="BC893" s="76"/>
      <c r="BD893" s="76"/>
      <c r="BE893" s="76"/>
      <c r="BF893" s="76"/>
      <c r="BG893" s="76"/>
      <c r="BH893" s="76"/>
      <c r="BI893" s="76"/>
      <c r="BJ893" s="76"/>
      <c r="BK893" s="76"/>
      <c r="BL893" s="76"/>
      <c r="BM893" s="76"/>
      <c r="BN893" s="76"/>
      <c r="BO893" s="76"/>
      <c r="BP893" s="76"/>
      <c r="BQ893" s="76"/>
      <c r="BR893" s="76"/>
      <c r="BS893" s="76"/>
      <c r="BT893" s="76"/>
      <c r="BU893" s="76"/>
      <c r="BV893" s="76"/>
      <c r="BW893" s="76"/>
      <c r="BX893" s="76"/>
      <c r="BY893" s="76"/>
      <c r="BZ893" s="76"/>
      <c r="CA893" s="76"/>
      <c r="CB893" s="76"/>
      <c r="CC893" s="76"/>
      <c r="CD893" s="76"/>
      <c r="CE893" s="76"/>
      <c r="CF893" s="76"/>
      <c r="CG893" s="76"/>
      <c r="CH893" s="76"/>
      <c r="CI893" s="76"/>
      <c r="CJ893" s="76"/>
      <c r="CK893" s="76"/>
      <c r="CL893" s="76"/>
      <c r="CM893" s="76"/>
      <c r="CN893" s="76"/>
      <c r="CO893" s="76"/>
      <c r="CP893" s="76"/>
      <c r="CQ893" s="76"/>
      <c r="CR893" s="76"/>
      <c r="CS893" s="76"/>
      <c r="CT893" s="76"/>
      <c r="CU893" s="76"/>
      <c r="CV893" s="76"/>
      <c r="CW893" s="76"/>
      <c r="CX893" s="76"/>
      <c r="CY893" s="76"/>
      <c r="CZ893" s="76"/>
      <c r="DA893" s="76"/>
      <c r="DB893" s="76"/>
      <c r="DC893" s="76"/>
      <c r="DD893" s="76"/>
      <c r="DE893" s="76"/>
      <c r="DF893" s="76"/>
      <c r="DG893" s="76"/>
      <c r="DH893" s="76"/>
      <c r="DI893" s="76"/>
      <c r="DJ893" s="76"/>
      <c r="DK893" s="76"/>
      <c r="DL893" s="76"/>
      <c r="DM893" s="76"/>
      <c r="DN893" s="76"/>
      <c r="DO893" s="76"/>
      <c r="DP893" s="76"/>
      <c r="DQ893" s="76"/>
      <c r="DR893" s="76"/>
      <c r="DS893" s="76"/>
      <c r="DT893" s="76"/>
      <c r="DU893" s="76"/>
      <c r="DV893" s="76"/>
      <c r="DW893" s="76"/>
      <c r="DX893" s="76"/>
      <c r="DY893" s="76"/>
      <c r="DZ893" s="76"/>
      <c r="EA893" s="76"/>
      <c r="EB893" s="76"/>
      <c r="EC893" s="76"/>
      <c r="ED893" s="76"/>
      <c r="EE893" s="76"/>
      <c r="EF893" s="76"/>
      <c r="EG893" s="76"/>
      <c r="EH893" s="76"/>
      <c r="EI893" s="76"/>
      <c r="EJ893" s="76"/>
      <c r="EK893" s="76"/>
      <c r="EL893" s="76"/>
      <c r="EM893" s="76"/>
      <c r="EN893" s="76"/>
      <c r="EO893" s="76"/>
      <c r="EP893" s="76"/>
      <c r="EQ893" s="76"/>
      <c r="ER893" s="76"/>
      <c r="ES893" s="76"/>
      <c r="ET893" s="76"/>
      <c r="EU893" s="76"/>
      <c r="EV893" s="76"/>
      <c r="EW893" s="76"/>
      <c r="EX893" s="76"/>
      <c r="EY893" s="76"/>
      <c r="EZ893" s="76"/>
      <c r="FA893" s="76"/>
      <c r="FB893" s="76"/>
      <c r="FC893" s="76"/>
      <c r="FD893" s="76"/>
      <c r="FE893" s="76"/>
      <c r="FF893" s="76"/>
      <c r="FG893" s="76"/>
      <c r="FH893" s="76"/>
      <c r="FI893" s="76"/>
      <c r="FJ893" s="76"/>
      <c r="FK893" s="76"/>
      <c r="FL893" s="76"/>
      <c r="FM893" s="76"/>
      <c r="FN893" s="76"/>
      <c r="FO893" s="76"/>
      <c r="FP893" s="76"/>
      <c r="FQ893" s="76"/>
      <c r="FR893" s="76"/>
      <c r="FS893" s="76"/>
      <c r="FT893" s="76"/>
      <c r="FU893" s="76"/>
      <c r="FV893" s="76"/>
      <c r="FW893" s="76"/>
      <c r="FX893" s="76"/>
      <c r="FY893" s="76"/>
      <c r="FZ893" s="76"/>
      <c r="GA893" s="76"/>
      <c r="GB893" s="76"/>
      <c r="GC893" s="76"/>
      <c r="GD893" s="76"/>
      <c r="GE893" s="76"/>
      <c r="GF893" s="76"/>
      <c r="GG893" s="76"/>
      <c r="GH893" s="76"/>
      <c r="GI893" s="76"/>
      <c r="GJ893" s="76"/>
      <c r="GK893" s="76"/>
      <c r="GL893" s="76"/>
      <c r="GM893" s="76"/>
      <c r="GN893" s="76"/>
      <c r="GO893" s="76"/>
      <c r="GP893" s="76"/>
      <c r="GQ893" s="76"/>
      <c r="GR893" s="76"/>
      <c r="GS893" s="76"/>
      <c r="GT893" s="76"/>
      <c r="GU893" s="76"/>
      <c r="GV893" s="76"/>
    </row>
    <row r="894" spans="2:204" s="156" customFormat="1" ht="18.75">
      <c r="B894" s="169">
        <v>887</v>
      </c>
      <c r="C894" s="356">
        <v>44440</v>
      </c>
      <c r="D894" s="354" t="s">
        <v>958</v>
      </c>
      <c r="E894" s="354"/>
      <c r="F894" s="406">
        <v>44448</v>
      </c>
      <c r="G894" s="6">
        <v>1</v>
      </c>
      <c r="H894" s="198" t="s">
        <v>39</v>
      </c>
      <c r="I894" s="198" t="s">
        <v>71</v>
      </c>
      <c r="J894" s="199" t="s">
        <v>421</v>
      </c>
      <c r="K894" s="199" t="s">
        <v>1589</v>
      </c>
      <c r="L894" s="224">
        <v>4.6500000000000004</v>
      </c>
      <c r="M894" s="224">
        <v>2.65</v>
      </c>
      <c r="N894" s="224">
        <f t="shared" si="48"/>
        <v>2.0000000000000004</v>
      </c>
      <c r="O894" s="200">
        <v>44187</v>
      </c>
      <c r="P894" s="201">
        <v>8.6999999999999993</v>
      </c>
      <c r="Q894" s="337" t="s">
        <v>1282</v>
      </c>
      <c r="R894" s="198" t="s">
        <v>52</v>
      </c>
      <c r="S894" s="198" t="s">
        <v>810</v>
      </c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  <c r="AF894" s="76"/>
      <c r="AG894" s="76"/>
      <c r="AH894" s="76"/>
      <c r="AI894" s="76"/>
      <c r="AJ894" s="76"/>
      <c r="AK894" s="76"/>
      <c r="AL894" s="76"/>
      <c r="AM894" s="76"/>
      <c r="AN894" s="76"/>
      <c r="AO894" s="76"/>
      <c r="AP894" s="76"/>
      <c r="AQ894" s="76"/>
      <c r="AR894" s="76"/>
      <c r="AS894" s="76"/>
      <c r="AT894" s="76"/>
      <c r="AU894" s="76"/>
      <c r="AV894" s="76"/>
      <c r="AW894" s="76"/>
      <c r="AX894" s="76"/>
      <c r="AY894" s="76"/>
      <c r="AZ894" s="76"/>
      <c r="BA894" s="76"/>
      <c r="BB894" s="76"/>
      <c r="BC894" s="76"/>
      <c r="BD894" s="76"/>
      <c r="BE894" s="76"/>
      <c r="BF894" s="76"/>
      <c r="BG894" s="76"/>
      <c r="BH894" s="76"/>
      <c r="BI894" s="76"/>
      <c r="BJ894" s="76"/>
      <c r="BK894" s="76"/>
      <c r="BL894" s="76"/>
      <c r="BM894" s="76"/>
      <c r="BN894" s="76"/>
      <c r="BO894" s="76"/>
      <c r="BP894" s="76"/>
      <c r="BQ894" s="76"/>
      <c r="BR894" s="76"/>
      <c r="BS894" s="76"/>
      <c r="BT894" s="76"/>
      <c r="BU894" s="76"/>
      <c r="BV894" s="76"/>
      <c r="BW894" s="76"/>
      <c r="BX894" s="76"/>
      <c r="BY894" s="76"/>
      <c r="BZ894" s="76"/>
      <c r="CA894" s="76"/>
      <c r="CB894" s="76"/>
      <c r="CC894" s="76"/>
      <c r="CD894" s="76"/>
      <c r="CE894" s="76"/>
      <c r="CF894" s="76"/>
      <c r="CG894" s="76"/>
      <c r="CH894" s="76"/>
      <c r="CI894" s="76"/>
      <c r="CJ894" s="76"/>
      <c r="CK894" s="76"/>
      <c r="CL894" s="76"/>
      <c r="CM894" s="76"/>
      <c r="CN894" s="76"/>
      <c r="CO894" s="76"/>
      <c r="CP894" s="76"/>
      <c r="CQ894" s="76"/>
      <c r="CR894" s="76"/>
      <c r="CS894" s="76"/>
      <c r="CT894" s="76"/>
      <c r="CU894" s="76"/>
      <c r="CV894" s="76"/>
      <c r="CW894" s="76"/>
      <c r="CX894" s="76"/>
      <c r="CY894" s="76"/>
      <c r="CZ894" s="76"/>
      <c r="DA894" s="76"/>
      <c r="DB894" s="76"/>
      <c r="DC894" s="76"/>
      <c r="DD894" s="76"/>
      <c r="DE894" s="76"/>
      <c r="DF894" s="76"/>
      <c r="DG894" s="76"/>
      <c r="DH894" s="76"/>
      <c r="DI894" s="76"/>
      <c r="DJ894" s="76"/>
      <c r="DK894" s="76"/>
      <c r="DL894" s="76"/>
      <c r="DM894" s="76"/>
      <c r="DN894" s="76"/>
      <c r="DO894" s="76"/>
      <c r="DP894" s="76"/>
      <c r="DQ894" s="76"/>
      <c r="DR894" s="76"/>
      <c r="DS894" s="76"/>
      <c r="DT894" s="76"/>
      <c r="DU894" s="76"/>
      <c r="DV894" s="76"/>
      <c r="DW894" s="76"/>
      <c r="DX894" s="76"/>
      <c r="DY894" s="76"/>
      <c r="DZ894" s="76"/>
      <c r="EA894" s="76"/>
      <c r="EB894" s="76"/>
      <c r="EC894" s="76"/>
      <c r="ED894" s="76"/>
      <c r="EE894" s="76"/>
      <c r="EF894" s="76"/>
      <c r="EG894" s="76"/>
      <c r="EH894" s="76"/>
      <c r="EI894" s="76"/>
      <c r="EJ894" s="76"/>
      <c r="EK894" s="76"/>
      <c r="EL894" s="76"/>
      <c r="EM894" s="76"/>
      <c r="EN894" s="76"/>
      <c r="EO894" s="76"/>
      <c r="EP894" s="76"/>
      <c r="EQ894" s="76"/>
      <c r="ER894" s="76"/>
      <c r="ES894" s="76"/>
      <c r="ET894" s="76"/>
      <c r="EU894" s="76"/>
      <c r="EV894" s="76"/>
      <c r="EW894" s="76"/>
      <c r="EX894" s="76"/>
      <c r="EY894" s="76"/>
      <c r="EZ894" s="76"/>
      <c r="FA894" s="76"/>
      <c r="FB894" s="76"/>
      <c r="FC894" s="76"/>
      <c r="FD894" s="76"/>
      <c r="FE894" s="76"/>
      <c r="FF894" s="76"/>
      <c r="FG894" s="76"/>
      <c r="FH894" s="76"/>
      <c r="FI894" s="76"/>
      <c r="FJ894" s="76"/>
      <c r="FK894" s="76"/>
      <c r="FL894" s="76"/>
      <c r="FM894" s="76"/>
      <c r="FN894" s="76"/>
      <c r="FO894" s="76"/>
      <c r="FP894" s="76"/>
      <c r="FQ894" s="76"/>
      <c r="FR894" s="76"/>
      <c r="FS894" s="76"/>
      <c r="FT894" s="76"/>
      <c r="FU894" s="76"/>
      <c r="FV894" s="76"/>
      <c r="FW894" s="76"/>
      <c r="FX894" s="76"/>
      <c r="FY894" s="76"/>
      <c r="FZ894" s="76"/>
      <c r="GA894" s="76"/>
      <c r="GB894" s="76"/>
      <c r="GC894" s="76"/>
      <c r="GD894" s="76"/>
      <c r="GE894" s="76"/>
      <c r="GF894" s="76"/>
      <c r="GG894" s="76"/>
      <c r="GH894" s="76"/>
      <c r="GI894" s="76"/>
      <c r="GJ894" s="76"/>
      <c r="GK894" s="76"/>
      <c r="GL894" s="76"/>
      <c r="GM894" s="76"/>
      <c r="GN894" s="76"/>
      <c r="GO894" s="76"/>
      <c r="GP894" s="76"/>
      <c r="GQ894" s="76"/>
      <c r="GR894" s="76"/>
      <c r="GS894" s="76"/>
      <c r="GT894" s="76"/>
      <c r="GU894" s="76"/>
      <c r="GV894" s="76"/>
    </row>
    <row r="895" spans="2:204" s="156" customFormat="1" ht="18.75">
      <c r="B895" s="169">
        <v>888</v>
      </c>
      <c r="C895" s="356">
        <v>44440</v>
      </c>
      <c r="D895" s="354" t="s">
        <v>958</v>
      </c>
      <c r="E895" s="354"/>
      <c r="F895" s="406">
        <v>44448</v>
      </c>
      <c r="G895" s="6">
        <v>1</v>
      </c>
      <c r="H895" s="198" t="s">
        <v>39</v>
      </c>
      <c r="I895" s="198" t="s">
        <v>71</v>
      </c>
      <c r="J895" s="199" t="s">
        <v>968</v>
      </c>
      <c r="K895" s="199" t="s">
        <v>1590</v>
      </c>
      <c r="L895" s="224">
        <v>1.44</v>
      </c>
      <c r="M895" s="224">
        <v>1.44</v>
      </c>
      <c r="N895" s="224">
        <f t="shared" si="48"/>
        <v>0</v>
      </c>
      <c r="O895" s="200">
        <v>44210</v>
      </c>
      <c r="P895" s="201">
        <v>7.9333333333333336</v>
      </c>
      <c r="Q895" s="337" t="s">
        <v>1282</v>
      </c>
      <c r="R895" s="198" t="s">
        <v>52</v>
      </c>
      <c r="S895" s="198" t="s">
        <v>810</v>
      </c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  <c r="AF895" s="76"/>
      <c r="AG895" s="76"/>
      <c r="AH895" s="76"/>
      <c r="AI895" s="76"/>
      <c r="AJ895" s="76"/>
      <c r="AK895" s="76"/>
      <c r="AL895" s="76"/>
      <c r="AM895" s="76"/>
      <c r="AN895" s="76"/>
      <c r="AO895" s="76"/>
      <c r="AP895" s="76"/>
      <c r="AQ895" s="76"/>
      <c r="AR895" s="76"/>
      <c r="AS895" s="76"/>
      <c r="AT895" s="76"/>
      <c r="AU895" s="76"/>
      <c r="AV895" s="76"/>
      <c r="AW895" s="76"/>
      <c r="AX895" s="76"/>
      <c r="AY895" s="76"/>
      <c r="AZ895" s="76"/>
      <c r="BA895" s="76"/>
      <c r="BB895" s="76"/>
      <c r="BC895" s="76"/>
      <c r="BD895" s="76"/>
      <c r="BE895" s="76"/>
      <c r="BF895" s="76"/>
      <c r="BG895" s="76"/>
      <c r="BH895" s="76"/>
      <c r="BI895" s="76"/>
      <c r="BJ895" s="76"/>
      <c r="BK895" s="76"/>
      <c r="BL895" s="76"/>
      <c r="BM895" s="76"/>
      <c r="BN895" s="76"/>
      <c r="BO895" s="76"/>
      <c r="BP895" s="76"/>
      <c r="BQ895" s="76"/>
      <c r="BR895" s="76"/>
      <c r="BS895" s="76"/>
      <c r="BT895" s="76"/>
      <c r="BU895" s="76"/>
      <c r="BV895" s="76"/>
      <c r="BW895" s="76"/>
      <c r="BX895" s="76"/>
      <c r="BY895" s="76"/>
      <c r="BZ895" s="76"/>
      <c r="CA895" s="76"/>
      <c r="CB895" s="76"/>
      <c r="CC895" s="76"/>
      <c r="CD895" s="76"/>
      <c r="CE895" s="76"/>
      <c r="CF895" s="76"/>
      <c r="CG895" s="76"/>
      <c r="CH895" s="76"/>
      <c r="CI895" s="76"/>
      <c r="CJ895" s="76"/>
      <c r="CK895" s="76"/>
      <c r="CL895" s="76"/>
      <c r="CM895" s="76"/>
      <c r="CN895" s="76"/>
      <c r="CO895" s="76"/>
      <c r="CP895" s="76"/>
      <c r="CQ895" s="76"/>
      <c r="CR895" s="76"/>
      <c r="CS895" s="76"/>
      <c r="CT895" s="76"/>
      <c r="CU895" s="76"/>
      <c r="CV895" s="76"/>
      <c r="CW895" s="76"/>
      <c r="CX895" s="76"/>
      <c r="CY895" s="76"/>
      <c r="CZ895" s="76"/>
      <c r="DA895" s="76"/>
      <c r="DB895" s="76"/>
      <c r="DC895" s="76"/>
      <c r="DD895" s="76"/>
      <c r="DE895" s="76"/>
      <c r="DF895" s="76"/>
      <c r="DG895" s="76"/>
      <c r="DH895" s="76"/>
      <c r="DI895" s="76"/>
      <c r="DJ895" s="76"/>
      <c r="DK895" s="76"/>
      <c r="DL895" s="76"/>
      <c r="DM895" s="76"/>
      <c r="DN895" s="76"/>
      <c r="DO895" s="76"/>
      <c r="DP895" s="76"/>
      <c r="DQ895" s="76"/>
      <c r="DR895" s="76"/>
      <c r="DS895" s="76"/>
      <c r="DT895" s="76"/>
      <c r="DU895" s="76"/>
      <c r="DV895" s="76"/>
      <c r="DW895" s="76"/>
      <c r="DX895" s="76"/>
      <c r="DY895" s="76"/>
      <c r="DZ895" s="76"/>
      <c r="EA895" s="76"/>
      <c r="EB895" s="76"/>
      <c r="EC895" s="76"/>
      <c r="ED895" s="76"/>
      <c r="EE895" s="76"/>
      <c r="EF895" s="76"/>
      <c r="EG895" s="76"/>
      <c r="EH895" s="76"/>
      <c r="EI895" s="76"/>
      <c r="EJ895" s="76"/>
      <c r="EK895" s="76"/>
      <c r="EL895" s="76"/>
      <c r="EM895" s="76"/>
      <c r="EN895" s="76"/>
      <c r="EO895" s="76"/>
      <c r="EP895" s="76"/>
      <c r="EQ895" s="76"/>
      <c r="ER895" s="76"/>
      <c r="ES895" s="76"/>
      <c r="ET895" s="76"/>
      <c r="EU895" s="76"/>
      <c r="EV895" s="76"/>
      <c r="EW895" s="76"/>
      <c r="EX895" s="76"/>
      <c r="EY895" s="76"/>
      <c r="EZ895" s="76"/>
      <c r="FA895" s="76"/>
      <c r="FB895" s="76"/>
      <c r="FC895" s="76"/>
      <c r="FD895" s="76"/>
      <c r="FE895" s="76"/>
      <c r="FF895" s="76"/>
      <c r="FG895" s="76"/>
      <c r="FH895" s="76"/>
      <c r="FI895" s="76"/>
      <c r="FJ895" s="76"/>
      <c r="FK895" s="76"/>
      <c r="FL895" s="76"/>
      <c r="FM895" s="76"/>
      <c r="FN895" s="76"/>
      <c r="FO895" s="76"/>
      <c r="FP895" s="76"/>
      <c r="FQ895" s="76"/>
      <c r="FR895" s="76"/>
      <c r="FS895" s="76"/>
      <c r="FT895" s="76"/>
      <c r="FU895" s="76"/>
      <c r="FV895" s="76"/>
      <c r="FW895" s="76"/>
      <c r="FX895" s="76"/>
      <c r="FY895" s="76"/>
      <c r="FZ895" s="76"/>
      <c r="GA895" s="76"/>
      <c r="GB895" s="76"/>
      <c r="GC895" s="76"/>
      <c r="GD895" s="76"/>
      <c r="GE895" s="76"/>
      <c r="GF895" s="76"/>
      <c r="GG895" s="76"/>
      <c r="GH895" s="76"/>
      <c r="GI895" s="76"/>
      <c r="GJ895" s="76"/>
      <c r="GK895" s="76"/>
      <c r="GL895" s="76"/>
      <c r="GM895" s="76"/>
      <c r="GN895" s="76"/>
      <c r="GO895" s="76"/>
      <c r="GP895" s="76"/>
      <c r="GQ895" s="76"/>
      <c r="GR895" s="76"/>
      <c r="GS895" s="76"/>
      <c r="GT895" s="76"/>
      <c r="GU895" s="76"/>
      <c r="GV895" s="76"/>
    </row>
    <row r="896" spans="2:204" s="156" customFormat="1" ht="18.75">
      <c r="B896" s="169">
        <v>889</v>
      </c>
      <c r="C896" s="356">
        <v>44440</v>
      </c>
      <c r="D896" s="354" t="s">
        <v>958</v>
      </c>
      <c r="E896" s="354"/>
      <c r="F896" s="406">
        <v>44448</v>
      </c>
      <c r="G896" s="6">
        <v>1</v>
      </c>
      <c r="H896" s="198" t="s">
        <v>39</v>
      </c>
      <c r="I896" s="198" t="s">
        <v>71</v>
      </c>
      <c r="J896" s="199" t="s">
        <v>613</v>
      </c>
      <c r="K896" s="199" t="s">
        <v>1591</v>
      </c>
      <c r="L896" s="224">
        <v>9.51</v>
      </c>
      <c r="M896" s="224">
        <v>0.02</v>
      </c>
      <c r="N896" s="224">
        <f t="shared" si="48"/>
        <v>9.49</v>
      </c>
      <c r="O896" s="200">
        <v>44163</v>
      </c>
      <c r="P896" s="201">
        <v>9.5</v>
      </c>
      <c r="Q896" s="337" t="s">
        <v>1282</v>
      </c>
      <c r="R896" s="198" t="s">
        <v>110</v>
      </c>
      <c r="S896" s="198" t="s">
        <v>112</v>
      </c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  <c r="AF896" s="76"/>
      <c r="AG896" s="76"/>
      <c r="AH896" s="76"/>
      <c r="AI896" s="76"/>
      <c r="AJ896" s="76"/>
      <c r="AK896" s="76"/>
      <c r="AL896" s="76"/>
      <c r="AM896" s="76"/>
      <c r="AN896" s="76"/>
      <c r="AO896" s="76"/>
      <c r="AP896" s="76"/>
      <c r="AQ896" s="76"/>
      <c r="AR896" s="76"/>
      <c r="AS896" s="76"/>
      <c r="AT896" s="76"/>
      <c r="AU896" s="76"/>
      <c r="AV896" s="76"/>
      <c r="AW896" s="76"/>
      <c r="AX896" s="76"/>
      <c r="AY896" s="76"/>
      <c r="AZ896" s="76"/>
      <c r="BA896" s="76"/>
      <c r="BB896" s="76"/>
      <c r="BC896" s="76"/>
      <c r="BD896" s="76"/>
      <c r="BE896" s="76"/>
      <c r="BF896" s="76"/>
      <c r="BG896" s="76"/>
      <c r="BH896" s="76"/>
      <c r="BI896" s="76"/>
      <c r="BJ896" s="76"/>
      <c r="BK896" s="76"/>
      <c r="BL896" s="76"/>
      <c r="BM896" s="76"/>
      <c r="BN896" s="76"/>
      <c r="BO896" s="76"/>
      <c r="BP896" s="76"/>
      <c r="BQ896" s="76"/>
      <c r="BR896" s="76"/>
      <c r="BS896" s="76"/>
      <c r="BT896" s="76"/>
      <c r="BU896" s="76"/>
      <c r="BV896" s="76"/>
      <c r="BW896" s="76"/>
      <c r="BX896" s="76"/>
      <c r="BY896" s="76"/>
      <c r="BZ896" s="76"/>
      <c r="CA896" s="76"/>
      <c r="CB896" s="76"/>
      <c r="CC896" s="76"/>
      <c r="CD896" s="76"/>
      <c r="CE896" s="76"/>
      <c r="CF896" s="76"/>
      <c r="CG896" s="76"/>
      <c r="CH896" s="76"/>
      <c r="CI896" s="76"/>
      <c r="CJ896" s="76"/>
      <c r="CK896" s="76"/>
      <c r="CL896" s="76"/>
      <c r="CM896" s="76"/>
      <c r="CN896" s="76"/>
      <c r="CO896" s="76"/>
      <c r="CP896" s="76"/>
      <c r="CQ896" s="76"/>
      <c r="CR896" s="76"/>
      <c r="CS896" s="76"/>
      <c r="CT896" s="76"/>
      <c r="CU896" s="76"/>
      <c r="CV896" s="76"/>
      <c r="CW896" s="76"/>
      <c r="CX896" s="76"/>
      <c r="CY896" s="76"/>
      <c r="CZ896" s="76"/>
      <c r="DA896" s="76"/>
      <c r="DB896" s="76"/>
      <c r="DC896" s="76"/>
      <c r="DD896" s="76"/>
      <c r="DE896" s="76"/>
      <c r="DF896" s="76"/>
      <c r="DG896" s="76"/>
      <c r="DH896" s="76"/>
      <c r="DI896" s="76"/>
      <c r="DJ896" s="76"/>
      <c r="DK896" s="76"/>
      <c r="DL896" s="76"/>
      <c r="DM896" s="76"/>
      <c r="DN896" s="76"/>
      <c r="DO896" s="76"/>
      <c r="DP896" s="76"/>
      <c r="DQ896" s="76"/>
      <c r="DR896" s="76"/>
      <c r="DS896" s="76"/>
      <c r="DT896" s="76"/>
      <c r="DU896" s="76"/>
      <c r="DV896" s="76"/>
      <c r="DW896" s="76"/>
      <c r="DX896" s="76"/>
      <c r="DY896" s="76"/>
      <c r="DZ896" s="76"/>
      <c r="EA896" s="76"/>
      <c r="EB896" s="76"/>
      <c r="EC896" s="76"/>
      <c r="ED896" s="76"/>
      <c r="EE896" s="76"/>
      <c r="EF896" s="76"/>
      <c r="EG896" s="76"/>
      <c r="EH896" s="76"/>
      <c r="EI896" s="76"/>
      <c r="EJ896" s="76"/>
      <c r="EK896" s="76"/>
      <c r="EL896" s="76"/>
      <c r="EM896" s="76"/>
      <c r="EN896" s="76"/>
      <c r="EO896" s="76"/>
      <c r="EP896" s="76"/>
      <c r="EQ896" s="76"/>
      <c r="ER896" s="76"/>
      <c r="ES896" s="76"/>
      <c r="ET896" s="76"/>
      <c r="EU896" s="76"/>
      <c r="EV896" s="76"/>
      <c r="EW896" s="76"/>
      <c r="EX896" s="76"/>
      <c r="EY896" s="76"/>
      <c r="EZ896" s="76"/>
      <c r="FA896" s="76"/>
      <c r="FB896" s="76"/>
      <c r="FC896" s="76"/>
      <c r="FD896" s="76"/>
      <c r="FE896" s="76"/>
      <c r="FF896" s="76"/>
      <c r="FG896" s="76"/>
      <c r="FH896" s="76"/>
      <c r="FI896" s="76"/>
      <c r="FJ896" s="76"/>
      <c r="FK896" s="76"/>
      <c r="FL896" s="76"/>
      <c r="FM896" s="76"/>
      <c r="FN896" s="76"/>
      <c r="FO896" s="76"/>
      <c r="FP896" s="76"/>
      <c r="FQ896" s="76"/>
      <c r="FR896" s="76"/>
      <c r="FS896" s="76"/>
      <c r="FT896" s="76"/>
      <c r="FU896" s="76"/>
      <c r="FV896" s="76"/>
      <c r="FW896" s="76"/>
      <c r="FX896" s="76"/>
      <c r="FY896" s="76"/>
      <c r="FZ896" s="76"/>
      <c r="GA896" s="76"/>
      <c r="GB896" s="76"/>
      <c r="GC896" s="76"/>
      <c r="GD896" s="76"/>
      <c r="GE896" s="76"/>
      <c r="GF896" s="76"/>
      <c r="GG896" s="76"/>
      <c r="GH896" s="76"/>
      <c r="GI896" s="76"/>
      <c r="GJ896" s="76"/>
      <c r="GK896" s="76"/>
      <c r="GL896" s="76"/>
      <c r="GM896" s="76"/>
      <c r="GN896" s="76"/>
      <c r="GO896" s="76"/>
      <c r="GP896" s="76"/>
      <c r="GQ896" s="76"/>
      <c r="GR896" s="76"/>
      <c r="GS896" s="76"/>
      <c r="GT896" s="76"/>
      <c r="GU896" s="76"/>
      <c r="GV896" s="76"/>
    </row>
    <row r="897" spans="2:204" s="156" customFormat="1" ht="18.75">
      <c r="B897" s="169">
        <v>890</v>
      </c>
      <c r="C897" s="356">
        <v>44440</v>
      </c>
      <c r="D897" s="354" t="s">
        <v>958</v>
      </c>
      <c r="E897" s="354"/>
      <c r="F897" s="406">
        <v>44448</v>
      </c>
      <c r="G897" s="6">
        <v>1</v>
      </c>
      <c r="H897" s="198" t="s">
        <v>39</v>
      </c>
      <c r="I897" s="198" t="s">
        <v>71</v>
      </c>
      <c r="J897" s="199" t="s">
        <v>629</v>
      </c>
      <c r="K897" s="199" t="s">
        <v>1592</v>
      </c>
      <c r="L897" s="224">
        <v>8.7200000000000006</v>
      </c>
      <c r="M897" s="224">
        <v>0.72</v>
      </c>
      <c r="N897" s="224">
        <f t="shared" si="48"/>
        <v>8</v>
      </c>
      <c r="O897" s="200">
        <v>44145</v>
      </c>
      <c r="P897" s="201">
        <v>10.1</v>
      </c>
      <c r="Q897" s="337" t="s">
        <v>1282</v>
      </c>
      <c r="R897" s="198" t="s">
        <v>54</v>
      </c>
      <c r="S897" s="198" t="s">
        <v>153</v>
      </c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  <c r="AF897" s="76"/>
      <c r="AG897" s="76"/>
      <c r="AH897" s="76"/>
      <c r="AI897" s="76"/>
      <c r="AJ897" s="76"/>
      <c r="AK897" s="76"/>
      <c r="AL897" s="76"/>
      <c r="AM897" s="76"/>
      <c r="AN897" s="76"/>
      <c r="AO897" s="76"/>
      <c r="AP897" s="76"/>
      <c r="AQ897" s="76"/>
      <c r="AR897" s="76"/>
      <c r="AS897" s="76"/>
      <c r="AT897" s="76"/>
      <c r="AU897" s="76"/>
      <c r="AV897" s="76"/>
      <c r="AW897" s="76"/>
      <c r="AX897" s="76"/>
      <c r="AY897" s="76"/>
      <c r="AZ897" s="76"/>
      <c r="BA897" s="76"/>
      <c r="BB897" s="76"/>
      <c r="BC897" s="76"/>
      <c r="BD897" s="76"/>
      <c r="BE897" s="76"/>
      <c r="BF897" s="76"/>
      <c r="BG897" s="76"/>
      <c r="BH897" s="76"/>
      <c r="BI897" s="76"/>
      <c r="BJ897" s="76"/>
      <c r="BK897" s="76"/>
      <c r="BL897" s="76"/>
      <c r="BM897" s="76"/>
      <c r="BN897" s="76"/>
      <c r="BO897" s="76"/>
      <c r="BP897" s="76"/>
      <c r="BQ897" s="76"/>
      <c r="BR897" s="76"/>
      <c r="BS897" s="76"/>
      <c r="BT897" s="76"/>
      <c r="BU897" s="76"/>
      <c r="BV897" s="76"/>
      <c r="BW897" s="76"/>
      <c r="BX897" s="76"/>
      <c r="BY897" s="76"/>
      <c r="BZ897" s="76"/>
      <c r="CA897" s="76"/>
      <c r="CB897" s="76"/>
      <c r="CC897" s="76"/>
      <c r="CD897" s="76"/>
      <c r="CE897" s="76"/>
      <c r="CF897" s="76"/>
      <c r="CG897" s="76"/>
      <c r="CH897" s="76"/>
      <c r="CI897" s="76"/>
      <c r="CJ897" s="76"/>
      <c r="CK897" s="76"/>
      <c r="CL897" s="76"/>
      <c r="CM897" s="76"/>
      <c r="CN897" s="76"/>
      <c r="CO897" s="76"/>
      <c r="CP897" s="76"/>
      <c r="CQ897" s="76"/>
      <c r="CR897" s="76"/>
      <c r="CS897" s="76"/>
      <c r="CT897" s="76"/>
      <c r="CU897" s="76"/>
      <c r="CV897" s="76"/>
      <c r="CW897" s="76"/>
      <c r="CX897" s="76"/>
      <c r="CY897" s="76"/>
      <c r="CZ897" s="76"/>
      <c r="DA897" s="76"/>
      <c r="DB897" s="76"/>
      <c r="DC897" s="76"/>
      <c r="DD897" s="76"/>
      <c r="DE897" s="76"/>
      <c r="DF897" s="76"/>
      <c r="DG897" s="76"/>
      <c r="DH897" s="76"/>
      <c r="DI897" s="76"/>
      <c r="DJ897" s="76"/>
      <c r="DK897" s="76"/>
      <c r="DL897" s="76"/>
      <c r="DM897" s="76"/>
      <c r="DN897" s="76"/>
      <c r="DO897" s="76"/>
      <c r="DP897" s="76"/>
      <c r="DQ897" s="76"/>
      <c r="DR897" s="76"/>
      <c r="DS897" s="76"/>
      <c r="DT897" s="76"/>
      <c r="DU897" s="76"/>
      <c r="DV897" s="76"/>
      <c r="DW897" s="76"/>
      <c r="DX897" s="76"/>
      <c r="DY897" s="76"/>
      <c r="DZ897" s="76"/>
      <c r="EA897" s="76"/>
      <c r="EB897" s="76"/>
      <c r="EC897" s="76"/>
      <c r="ED897" s="76"/>
      <c r="EE897" s="76"/>
      <c r="EF897" s="76"/>
      <c r="EG897" s="76"/>
      <c r="EH897" s="76"/>
      <c r="EI897" s="76"/>
      <c r="EJ897" s="76"/>
      <c r="EK897" s="76"/>
      <c r="EL897" s="76"/>
      <c r="EM897" s="76"/>
      <c r="EN897" s="76"/>
      <c r="EO897" s="76"/>
      <c r="EP897" s="76"/>
      <c r="EQ897" s="76"/>
      <c r="ER897" s="76"/>
      <c r="ES897" s="76"/>
      <c r="ET897" s="76"/>
      <c r="EU897" s="76"/>
      <c r="EV897" s="76"/>
      <c r="EW897" s="76"/>
      <c r="EX897" s="76"/>
      <c r="EY897" s="76"/>
      <c r="EZ897" s="76"/>
      <c r="FA897" s="76"/>
      <c r="FB897" s="76"/>
      <c r="FC897" s="76"/>
      <c r="FD897" s="76"/>
      <c r="FE897" s="76"/>
      <c r="FF897" s="76"/>
      <c r="FG897" s="76"/>
      <c r="FH897" s="76"/>
      <c r="FI897" s="76"/>
      <c r="FJ897" s="76"/>
      <c r="FK897" s="76"/>
      <c r="FL897" s="76"/>
      <c r="FM897" s="76"/>
      <c r="FN897" s="76"/>
      <c r="FO897" s="76"/>
      <c r="FP897" s="76"/>
      <c r="FQ897" s="76"/>
      <c r="FR897" s="76"/>
      <c r="FS897" s="76"/>
      <c r="FT897" s="76"/>
      <c r="FU897" s="76"/>
      <c r="FV897" s="76"/>
      <c r="FW897" s="76"/>
      <c r="FX897" s="76"/>
      <c r="FY897" s="76"/>
      <c r="FZ897" s="76"/>
      <c r="GA897" s="76"/>
      <c r="GB897" s="76"/>
      <c r="GC897" s="76"/>
      <c r="GD897" s="76"/>
      <c r="GE897" s="76"/>
      <c r="GF897" s="76"/>
      <c r="GG897" s="76"/>
      <c r="GH897" s="76"/>
      <c r="GI897" s="76"/>
      <c r="GJ897" s="76"/>
      <c r="GK897" s="76"/>
      <c r="GL897" s="76"/>
      <c r="GM897" s="76"/>
      <c r="GN897" s="76"/>
      <c r="GO897" s="76"/>
      <c r="GP897" s="76"/>
      <c r="GQ897" s="76"/>
      <c r="GR897" s="76"/>
      <c r="GS897" s="76"/>
      <c r="GT897" s="76"/>
      <c r="GU897" s="76"/>
      <c r="GV897" s="76"/>
    </row>
    <row r="898" spans="2:204" s="156" customFormat="1" ht="18.75">
      <c r="B898" s="169">
        <v>891</v>
      </c>
      <c r="C898" s="356">
        <v>44440</v>
      </c>
      <c r="D898" s="354" t="s">
        <v>958</v>
      </c>
      <c r="E898" s="354"/>
      <c r="F898" s="406">
        <v>44448</v>
      </c>
      <c r="G898" s="6">
        <v>1</v>
      </c>
      <c r="H898" s="198" t="s">
        <v>39</v>
      </c>
      <c r="I898" s="198" t="s">
        <v>71</v>
      </c>
      <c r="J898" s="199" t="s">
        <v>741</v>
      </c>
      <c r="K898" s="199" t="s">
        <v>871</v>
      </c>
      <c r="L898" s="224">
        <v>6.71</v>
      </c>
      <c r="M898" s="224">
        <v>3</v>
      </c>
      <c r="N898" s="224">
        <f t="shared" si="48"/>
        <v>3.71</v>
      </c>
      <c r="O898" s="200">
        <v>44159</v>
      </c>
      <c r="P898" s="201">
        <v>9.6333333333333329</v>
      </c>
      <c r="Q898" s="337" t="s">
        <v>1282</v>
      </c>
      <c r="R898" s="198" t="s">
        <v>20</v>
      </c>
      <c r="S898" s="198" t="s">
        <v>747</v>
      </c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  <c r="AF898" s="76"/>
      <c r="AG898" s="76"/>
      <c r="AH898" s="76"/>
      <c r="AI898" s="76"/>
      <c r="AJ898" s="76"/>
      <c r="AK898" s="76"/>
      <c r="AL898" s="76"/>
      <c r="AM898" s="76"/>
      <c r="AN898" s="76"/>
      <c r="AO898" s="76"/>
      <c r="AP898" s="76"/>
      <c r="AQ898" s="76"/>
      <c r="AR898" s="76"/>
      <c r="AS898" s="76"/>
      <c r="AT898" s="76"/>
      <c r="AU898" s="76"/>
      <c r="AV898" s="76"/>
      <c r="AW898" s="76"/>
      <c r="AX898" s="76"/>
      <c r="AY898" s="76"/>
      <c r="AZ898" s="76"/>
      <c r="BA898" s="76"/>
      <c r="BB898" s="76"/>
      <c r="BC898" s="76"/>
      <c r="BD898" s="76"/>
      <c r="BE898" s="76"/>
      <c r="BF898" s="76"/>
      <c r="BG898" s="76"/>
      <c r="BH898" s="76"/>
      <c r="BI898" s="76"/>
      <c r="BJ898" s="76"/>
      <c r="BK898" s="76"/>
      <c r="BL898" s="76"/>
      <c r="BM898" s="76"/>
      <c r="BN898" s="76"/>
      <c r="BO898" s="76"/>
      <c r="BP898" s="76"/>
      <c r="BQ898" s="76"/>
      <c r="BR898" s="76"/>
      <c r="BS898" s="76"/>
      <c r="BT898" s="76"/>
      <c r="BU898" s="76"/>
      <c r="BV898" s="76"/>
      <c r="BW898" s="76"/>
      <c r="BX898" s="76"/>
      <c r="BY898" s="76"/>
      <c r="BZ898" s="76"/>
      <c r="CA898" s="76"/>
      <c r="CB898" s="76"/>
      <c r="CC898" s="76"/>
      <c r="CD898" s="76"/>
      <c r="CE898" s="76"/>
      <c r="CF898" s="76"/>
      <c r="CG898" s="76"/>
      <c r="CH898" s="76"/>
      <c r="CI898" s="76"/>
      <c r="CJ898" s="76"/>
      <c r="CK898" s="76"/>
      <c r="CL898" s="76"/>
      <c r="CM898" s="76"/>
      <c r="CN898" s="76"/>
      <c r="CO898" s="76"/>
      <c r="CP898" s="76"/>
      <c r="CQ898" s="76"/>
      <c r="CR898" s="76"/>
      <c r="CS898" s="76"/>
      <c r="CT898" s="76"/>
      <c r="CU898" s="76"/>
      <c r="CV898" s="76"/>
      <c r="CW898" s="76"/>
      <c r="CX898" s="76"/>
      <c r="CY898" s="76"/>
      <c r="CZ898" s="76"/>
      <c r="DA898" s="76"/>
      <c r="DB898" s="76"/>
      <c r="DC898" s="76"/>
      <c r="DD898" s="76"/>
      <c r="DE898" s="76"/>
      <c r="DF898" s="76"/>
      <c r="DG898" s="76"/>
      <c r="DH898" s="76"/>
      <c r="DI898" s="76"/>
      <c r="DJ898" s="76"/>
      <c r="DK898" s="76"/>
      <c r="DL898" s="76"/>
      <c r="DM898" s="76"/>
      <c r="DN898" s="76"/>
      <c r="DO898" s="76"/>
      <c r="DP898" s="76"/>
      <c r="DQ898" s="76"/>
      <c r="DR898" s="76"/>
      <c r="DS898" s="76"/>
      <c r="DT898" s="76"/>
      <c r="DU898" s="76"/>
      <c r="DV898" s="76"/>
      <c r="DW898" s="76"/>
      <c r="DX898" s="76"/>
      <c r="DY898" s="76"/>
      <c r="DZ898" s="76"/>
      <c r="EA898" s="76"/>
      <c r="EB898" s="76"/>
      <c r="EC898" s="76"/>
      <c r="ED898" s="76"/>
      <c r="EE898" s="76"/>
      <c r="EF898" s="76"/>
      <c r="EG898" s="76"/>
      <c r="EH898" s="76"/>
      <c r="EI898" s="76"/>
      <c r="EJ898" s="76"/>
      <c r="EK898" s="76"/>
      <c r="EL898" s="76"/>
      <c r="EM898" s="76"/>
      <c r="EN898" s="76"/>
      <c r="EO898" s="76"/>
      <c r="EP898" s="76"/>
      <c r="EQ898" s="76"/>
      <c r="ER898" s="76"/>
      <c r="ES898" s="76"/>
      <c r="ET898" s="76"/>
      <c r="EU898" s="76"/>
      <c r="EV898" s="76"/>
      <c r="EW898" s="76"/>
      <c r="EX898" s="76"/>
      <c r="EY898" s="76"/>
      <c r="EZ898" s="76"/>
      <c r="FA898" s="76"/>
      <c r="FB898" s="76"/>
      <c r="FC898" s="76"/>
      <c r="FD898" s="76"/>
      <c r="FE898" s="76"/>
      <c r="FF898" s="76"/>
      <c r="FG898" s="76"/>
      <c r="FH898" s="76"/>
      <c r="FI898" s="76"/>
      <c r="FJ898" s="76"/>
      <c r="FK898" s="76"/>
      <c r="FL898" s="76"/>
      <c r="FM898" s="76"/>
      <c r="FN898" s="76"/>
      <c r="FO898" s="76"/>
      <c r="FP898" s="76"/>
      <c r="FQ898" s="76"/>
      <c r="FR898" s="76"/>
      <c r="FS898" s="76"/>
      <c r="FT898" s="76"/>
      <c r="FU898" s="76"/>
      <c r="FV898" s="76"/>
      <c r="FW898" s="76"/>
      <c r="FX898" s="76"/>
      <c r="FY898" s="76"/>
      <c r="FZ898" s="76"/>
      <c r="GA898" s="76"/>
      <c r="GB898" s="76"/>
      <c r="GC898" s="76"/>
      <c r="GD898" s="76"/>
      <c r="GE898" s="76"/>
      <c r="GF898" s="76"/>
      <c r="GG898" s="76"/>
      <c r="GH898" s="76"/>
      <c r="GI898" s="76"/>
      <c r="GJ898" s="76"/>
      <c r="GK898" s="76"/>
      <c r="GL898" s="76"/>
      <c r="GM898" s="76"/>
      <c r="GN898" s="76"/>
      <c r="GO898" s="76"/>
      <c r="GP898" s="76"/>
      <c r="GQ898" s="76"/>
      <c r="GR898" s="76"/>
      <c r="GS898" s="76"/>
      <c r="GT898" s="76"/>
      <c r="GU898" s="76"/>
      <c r="GV898" s="76"/>
    </row>
    <row r="899" spans="2:204" s="156" customFormat="1" ht="18.75">
      <c r="B899" s="169">
        <v>892</v>
      </c>
      <c r="C899" s="356">
        <v>44440</v>
      </c>
      <c r="D899" s="354" t="s">
        <v>954</v>
      </c>
      <c r="E899" s="354"/>
      <c r="F899" s="406">
        <v>44448</v>
      </c>
      <c r="G899" s="89" t="s">
        <v>754</v>
      </c>
      <c r="H899" s="208" t="s">
        <v>606</v>
      </c>
      <c r="I899" s="208" t="s">
        <v>607</v>
      </c>
      <c r="J899" s="199" t="s">
        <v>725</v>
      </c>
      <c r="K899" s="199" t="s">
        <v>1610</v>
      </c>
      <c r="L899" s="224">
        <v>1.46</v>
      </c>
      <c r="M899" s="224">
        <v>0.5</v>
      </c>
      <c r="N899" s="224">
        <f>L899-M899</f>
        <v>0.96</v>
      </c>
      <c r="O899" s="200">
        <v>44166</v>
      </c>
      <c r="P899" s="201">
        <v>9</v>
      </c>
      <c r="Q899" s="337" t="s">
        <v>1282</v>
      </c>
      <c r="R899" s="198" t="s">
        <v>20</v>
      </c>
      <c r="S899" s="198" t="s">
        <v>306</v>
      </c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  <c r="AF899" s="76"/>
      <c r="AG899" s="76"/>
      <c r="AH899" s="76"/>
      <c r="AI899" s="76"/>
      <c r="AJ899" s="76"/>
      <c r="AK899" s="76"/>
      <c r="AL899" s="76"/>
      <c r="AM899" s="76"/>
      <c r="AN899" s="76"/>
      <c r="AO899" s="76"/>
      <c r="AP899" s="76"/>
      <c r="AQ899" s="76"/>
      <c r="AR899" s="76"/>
      <c r="AS899" s="76"/>
      <c r="AT899" s="76"/>
      <c r="AU899" s="76"/>
      <c r="AV899" s="76"/>
      <c r="AW899" s="76"/>
      <c r="AX899" s="76"/>
      <c r="AY899" s="76"/>
      <c r="AZ899" s="76"/>
      <c r="BA899" s="76"/>
      <c r="BB899" s="76"/>
      <c r="BC899" s="76"/>
      <c r="BD899" s="76"/>
      <c r="BE899" s="76"/>
      <c r="BF899" s="76"/>
      <c r="BG899" s="76"/>
      <c r="BH899" s="76"/>
      <c r="BI899" s="76"/>
      <c r="BJ899" s="76"/>
      <c r="BK899" s="76"/>
      <c r="BL899" s="76"/>
      <c r="BM899" s="76"/>
      <c r="BN899" s="76"/>
      <c r="BO899" s="76"/>
      <c r="BP899" s="76"/>
      <c r="BQ899" s="76"/>
      <c r="BR899" s="76"/>
      <c r="BS899" s="76"/>
      <c r="BT899" s="76"/>
      <c r="BU899" s="76"/>
      <c r="BV899" s="76"/>
      <c r="BW899" s="76"/>
      <c r="BX899" s="76"/>
      <c r="BY899" s="76"/>
      <c r="BZ899" s="76"/>
      <c r="CA899" s="76"/>
      <c r="CB899" s="76"/>
      <c r="CC899" s="76"/>
      <c r="CD899" s="76"/>
      <c r="CE899" s="76"/>
      <c r="CF899" s="76"/>
      <c r="CG899" s="76"/>
      <c r="CH899" s="76"/>
      <c r="CI899" s="76"/>
      <c r="CJ899" s="76"/>
      <c r="CK899" s="76"/>
      <c r="CL899" s="76"/>
      <c r="CM899" s="76"/>
      <c r="CN899" s="76"/>
      <c r="CO899" s="76"/>
      <c r="CP899" s="76"/>
      <c r="CQ899" s="76"/>
      <c r="CR899" s="76"/>
      <c r="CS899" s="76"/>
      <c r="CT899" s="76"/>
      <c r="CU899" s="76"/>
      <c r="CV899" s="76"/>
      <c r="CW899" s="76"/>
      <c r="CX899" s="76"/>
      <c r="CY899" s="76"/>
      <c r="CZ899" s="76"/>
      <c r="DA899" s="76"/>
      <c r="DB899" s="76"/>
      <c r="DC899" s="76"/>
      <c r="DD899" s="76"/>
      <c r="DE899" s="76"/>
      <c r="DF899" s="76"/>
      <c r="DG899" s="76"/>
      <c r="DH899" s="76"/>
      <c r="DI899" s="76"/>
      <c r="DJ899" s="76"/>
      <c r="DK899" s="76"/>
      <c r="DL899" s="76"/>
      <c r="DM899" s="76"/>
      <c r="DN899" s="76"/>
      <c r="DO899" s="76"/>
      <c r="DP899" s="76"/>
      <c r="DQ899" s="76"/>
      <c r="DR899" s="76"/>
      <c r="DS899" s="76"/>
      <c r="DT899" s="76"/>
      <c r="DU899" s="76"/>
      <c r="DV899" s="76"/>
      <c r="DW899" s="76"/>
      <c r="DX899" s="76"/>
      <c r="DY899" s="76"/>
      <c r="DZ899" s="76"/>
      <c r="EA899" s="76"/>
      <c r="EB899" s="76"/>
      <c r="EC899" s="76"/>
      <c r="ED899" s="76"/>
      <c r="EE899" s="76"/>
      <c r="EF899" s="76"/>
      <c r="EG899" s="76"/>
      <c r="EH899" s="76"/>
      <c r="EI899" s="76"/>
      <c r="EJ899" s="76"/>
      <c r="EK899" s="76"/>
      <c r="EL899" s="76"/>
      <c r="EM899" s="76"/>
      <c r="EN899" s="76"/>
      <c r="EO899" s="76"/>
      <c r="EP899" s="76"/>
      <c r="EQ899" s="76"/>
      <c r="ER899" s="76"/>
      <c r="ES899" s="76"/>
      <c r="ET899" s="76"/>
      <c r="EU899" s="76"/>
      <c r="EV899" s="76"/>
      <c r="EW899" s="76"/>
      <c r="EX899" s="76"/>
      <c r="EY899" s="76"/>
      <c r="EZ899" s="76"/>
      <c r="FA899" s="76"/>
      <c r="FB899" s="76"/>
      <c r="FC899" s="76"/>
      <c r="FD899" s="76"/>
      <c r="FE899" s="76"/>
      <c r="FF899" s="76"/>
      <c r="FG899" s="76"/>
      <c r="FH899" s="76"/>
      <c r="FI899" s="76"/>
      <c r="FJ899" s="76"/>
      <c r="FK899" s="76"/>
      <c r="FL899" s="76"/>
      <c r="FM899" s="76"/>
      <c r="FN899" s="76"/>
      <c r="FO899" s="76"/>
      <c r="FP899" s="76"/>
      <c r="FQ899" s="76"/>
      <c r="FR899" s="76"/>
      <c r="FS899" s="76"/>
      <c r="FT899" s="76"/>
      <c r="FU899" s="76"/>
      <c r="FV899" s="76"/>
      <c r="FW899" s="76"/>
      <c r="FX899" s="76"/>
      <c r="FY899" s="76"/>
      <c r="FZ899" s="76"/>
      <c r="GA899" s="76"/>
      <c r="GB899" s="76"/>
      <c r="GC899" s="76"/>
      <c r="GD899" s="76"/>
      <c r="GE899" s="76"/>
      <c r="GF899" s="76"/>
      <c r="GG899" s="76"/>
      <c r="GH899" s="76"/>
      <c r="GI899" s="76"/>
      <c r="GJ899" s="76"/>
      <c r="GK899" s="76"/>
      <c r="GL899" s="76"/>
      <c r="GM899" s="76"/>
      <c r="GN899" s="76"/>
      <c r="GO899" s="76"/>
      <c r="GP899" s="76"/>
      <c r="GQ899" s="76"/>
      <c r="GR899" s="76"/>
      <c r="GS899" s="76"/>
      <c r="GT899" s="76"/>
      <c r="GU899" s="76"/>
      <c r="GV899" s="76"/>
    </row>
    <row r="900" spans="2:204" s="156" customFormat="1" ht="18.75">
      <c r="B900" s="169">
        <v>893</v>
      </c>
      <c r="C900" s="356">
        <v>44440</v>
      </c>
      <c r="D900" s="354" t="s">
        <v>954</v>
      </c>
      <c r="E900" s="354"/>
      <c r="F900" s="406">
        <v>44449</v>
      </c>
      <c r="G900" s="6">
        <v>1</v>
      </c>
      <c r="H900" s="198" t="s">
        <v>616</v>
      </c>
      <c r="I900" s="198" t="s">
        <v>1594</v>
      </c>
      <c r="J900" s="199" t="s">
        <v>784</v>
      </c>
      <c r="K900" s="199" t="s">
        <v>1595</v>
      </c>
      <c r="L900" s="224">
        <v>4.1100000000000003</v>
      </c>
      <c r="M900" s="224">
        <v>0.02</v>
      </c>
      <c r="N900" s="224">
        <f t="shared" si="48"/>
        <v>4.0900000000000007</v>
      </c>
      <c r="O900" s="200">
        <v>44169</v>
      </c>
      <c r="P900" s="201">
        <v>9.3333333333333339</v>
      </c>
      <c r="Q900" s="337" t="s">
        <v>1282</v>
      </c>
      <c r="R900" s="198" t="s">
        <v>52</v>
      </c>
      <c r="S900" s="198" t="s">
        <v>57</v>
      </c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  <c r="AF900" s="76"/>
      <c r="AG900" s="76"/>
      <c r="AH900" s="76"/>
      <c r="AI900" s="76"/>
      <c r="AJ900" s="76"/>
      <c r="AK900" s="76"/>
      <c r="AL900" s="76"/>
      <c r="AM900" s="76"/>
      <c r="AN900" s="76"/>
      <c r="AO900" s="76"/>
      <c r="AP900" s="76"/>
      <c r="AQ900" s="76"/>
      <c r="AR900" s="76"/>
      <c r="AS900" s="76"/>
      <c r="AT900" s="76"/>
      <c r="AU900" s="76"/>
      <c r="AV900" s="76"/>
      <c r="AW900" s="76"/>
      <c r="AX900" s="76"/>
      <c r="AY900" s="76"/>
      <c r="AZ900" s="76"/>
      <c r="BA900" s="76"/>
      <c r="BB900" s="76"/>
      <c r="BC900" s="76"/>
      <c r="BD900" s="76"/>
      <c r="BE900" s="76"/>
      <c r="BF900" s="76"/>
      <c r="BG900" s="76"/>
      <c r="BH900" s="76"/>
      <c r="BI900" s="76"/>
      <c r="BJ900" s="76"/>
      <c r="BK900" s="76"/>
      <c r="BL900" s="76"/>
      <c r="BM900" s="76"/>
      <c r="BN900" s="76"/>
      <c r="BO900" s="76"/>
      <c r="BP900" s="76"/>
      <c r="BQ900" s="76"/>
      <c r="BR900" s="76"/>
      <c r="BS900" s="76"/>
      <c r="BT900" s="76"/>
      <c r="BU900" s="76"/>
      <c r="BV900" s="76"/>
      <c r="BW900" s="76"/>
      <c r="BX900" s="76"/>
      <c r="BY900" s="76"/>
      <c r="BZ900" s="76"/>
      <c r="CA900" s="76"/>
      <c r="CB900" s="76"/>
      <c r="CC900" s="76"/>
      <c r="CD900" s="76"/>
      <c r="CE900" s="76"/>
      <c r="CF900" s="76"/>
      <c r="CG900" s="76"/>
      <c r="CH900" s="76"/>
      <c r="CI900" s="76"/>
      <c r="CJ900" s="76"/>
      <c r="CK900" s="76"/>
      <c r="CL900" s="76"/>
      <c r="CM900" s="76"/>
      <c r="CN900" s="76"/>
      <c r="CO900" s="76"/>
      <c r="CP900" s="76"/>
      <c r="CQ900" s="76"/>
      <c r="CR900" s="76"/>
      <c r="CS900" s="76"/>
      <c r="CT900" s="76"/>
      <c r="CU900" s="76"/>
      <c r="CV900" s="76"/>
      <c r="CW900" s="76"/>
      <c r="CX900" s="76"/>
      <c r="CY900" s="76"/>
      <c r="CZ900" s="76"/>
      <c r="DA900" s="76"/>
      <c r="DB900" s="76"/>
      <c r="DC900" s="76"/>
      <c r="DD900" s="76"/>
      <c r="DE900" s="76"/>
      <c r="DF900" s="76"/>
      <c r="DG900" s="76"/>
      <c r="DH900" s="76"/>
      <c r="DI900" s="76"/>
      <c r="DJ900" s="76"/>
      <c r="DK900" s="76"/>
      <c r="DL900" s="76"/>
      <c r="DM900" s="76"/>
      <c r="DN900" s="76"/>
      <c r="DO900" s="76"/>
      <c r="DP900" s="76"/>
      <c r="DQ900" s="76"/>
      <c r="DR900" s="76"/>
      <c r="DS900" s="76"/>
      <c r="DT900" s="76"/>
      <c r="DU900" s="76"/>
      <c r="DV900" s="76"/>
      <c r="DW900" s="76"/>
      <c r="DX900" s="76"/>
      <c r="DY900" s="76"/>
      <c r="DZ900" s="76"/>
      <c r="EA900" s="76"/>
      <c r="EB900" s="76"/>
      <c r="EC900" s="76"/>
      <c r="ED900" s="76"/>
      <c r="EE900" s="76"/>
      <c r="EF900" s="76"/>
      <c r="EG900" s="76"/>
      <c r="EH900" s="76"/>
      <c r="EI900" s="76"/>
      <c r="EJ900" s="76"/>
      <c r="EK900" s="76"/>
      <c r="EL900" s="76"/>
      <c r="EM900" s="76"/>
      <c r="EN900" s="76"/>
      <c r="EO900" s="76"/>
      <c r="EP900" s="76"/>
      <c r="EQ900" s="76"/>
      <c r="ER900" s="76"/>
      <c r="ES900" s="76"/>
      <c r="ET900" s="76"/>
      <c r="EU900" s="76"/>
      <c r="EV900" s="76"/>
      <c r="EW900" s="76"/>
      <c r="EX900" s="76"/>
      <c r="EY900" s="76"/>
      <c r="EZ900" s="76"/>
      <c r="FA900" s="76"/>
      <c r="FB900" s="76"/>
      <c r="FC900" s="76"/>
      <c r="FD900" s="76"/>
      <c r="FE900" s="76"/>
      <c r="FF900" s="76"/>
      <c r="FG900" s="76"/>
      <c r="FH900" s="76"/>
      <c r="FI900" s="76"/>
      <c r="FJ900" s="76"/>
      <c r="FK900" s="76"/>
      <c r="FL900" s="76"/>
      <c r="FM900" s="76"/>
      <c r="FN900" s="76"/>
      <c r="FO900" s="76"/>
      <c r="FP900" s="76"/>
      <c r="FQ900" s="76"/>
      <c r="FR900" s="76"/>
      <c r="FS900" s="76"/>
      <c r="FT900" s="76"/>
      <c r="FU900" s="76"/>
      <c r="FV900" s="76"/>
      <c r="FW900" s="76"/>
      <c r="FX900" s="76"/>
      <c r="FY900" s="76"/>
      <c r="FZ900" s="76"/>
      <c r="GA900" s="76"/>
      <c r="GB900" s="76"/>
      <c r="GC900" s="76"/>
      <c r="GD900" s="76"/>
      <c r="GE900" s="76"/>
      <c r="GF900" s="76"/>
      <c r="GG900" s="76"/>
      <c r="GH900" s="76"/>
      <c r="GI900" s="76"/>
      <c r="GJ900" s="76"/>
      <c r="GK900" s="76"/>
      <c r="GL900" s="76"/>
      <c r="GM900" s="76"/>
      <c r="GN900" s="76"/>
      <c r="GO900" s="76"/>
      <c r="GP900" s="76"/>
      <c r="GQ900" s="76"/>
      <c r="GR900" s="76"/>
      <c r="GS900" s="76"/>
      <c r="GT900" s="76"/>
      <c r="GU900" s="76"/>
      <c r="GV900" s="76"/>
    </row>
    <row r="901" spans="2:204" s="156" customFormat="1" ht="18.75">
      <c r="B901" s="169">
        <v>894</v>
      </c>
      <c r="C901" s="356">
        <v>44440</v>
      </c>
      <c r="D901" s="354" t="s">
        <v>954</v>
      </c>
      <c r="E901" s="354"/>
      <c r="F901" s="406">
        <v>44449</v>
      </c>
      <c r="G901" s="6">
        <v>1</v>
      </c>
      <c r="H901" s="198" t="s">
        <v>616</v>
      </c>
      <c r="I901" s="198" t="s">
        <v>1594</v>
      </c>
      <c r="J901" s="199" t="s">
        <v>677</v>
      </c>
      <c r="K901" s="199" t="s">
        <v>1596</v>
      </c>
      <c r="L901" s="224">
        <v>0.5</v>
      </c>
      <c r="M901" s="224">
        <v>0.02</v>
      </c>
      <c r="N901" s="224">
        <f t="shared" si="48"/>
        <v>0.48</v>
      </c>
      <c r="O901" s="200">
        <v>44217</v>
      </c>
      <c r="P901" s="201">
        <v>7.7333333333333334</v>
      </c>
      <c r="Q901" s="337" t="s">
        <v>1282</v>
      </c>
      <c r="R901" s="198" t="s">
        <v>110</v>
      </c>
      <c r="S901" s="198" t="s">
        <v>69</v>
      </c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  <c r="AF901" s="76"/>
      <c r="AG901" s="76"/>
      <c r="AH901" s="76"/>
      <c r="AI901" s="76"/>
      <c r="AJ901" s="76"/>
      <c r="AK901" s="76"/>
      <c r="AL901" s="76"/>
      <c r="AM901" s="76"/>
      <c r="AN901" s="76"/>
      <c r="AO901" s="76"/>
      <c r="AP901" s="76"/>
      <c r="AQ901" s="76"/>
      <c r="AR901" s="76"/>
      <c r="AS901" s="76"/>
      <c r="AT901" s="76"/>
      <c r="AU901" s="76"/>
      <c r="AV901" s="76"/>
      <c r="AW901" s="76"/>
      <c r="AX901" s="76"/>
      <c r="AY901" s="76"/>
      <c r="AZ901" s="76"/>
      <c r="BA901" s="76"/>
      <c r="BB901" s="76"/>
      <c r="BC901" s="76"/>
      <c r="BD901" s="76"/>
      <c r="BE901" s="76"/>
      <c r="BF901" s="76"/>
      <c r="BG901" s="76"/>
      <c r="BH901" s="76"/>
      <c r="BI901" s="76"/>
      <c r="BJ901" s="76"/>
      <c r="BK901" s="76"/>
      <c r="BL901" s="76"/>
      <c r="BM901" s="76"/>
      <c r="BN901" s="76"/>
      <c r="BO901" s="76"/>
      <c r="BP901" s="76"/>
      <c r="BQ901" s="76"/>
      <c r="BR901" s="76"/>
      <c r="BS901" s="76"/>
      <c r="BT901" s="76"/>
      <c r="BU901" s="76"/>
      <c r="BV901" s="76"/>
      <c r="BW901" s="76"/>
      <c r="BX901" s="76"/>
      <c r="BY901" s="76"/>
      <c r="BZ901" s="76"/>
      <c r="CA901" s="76"/>
      <c r="CB901" s="76"/>
      <c r="CC901" s="76"/>
      <c r="CD901" s="76"/>
      <c r="CE901" s="76"/>
      <c r="CF901" s="76"/>
      <c r="CG901" s="76"/>
      <c r="CH901" s="76"/>
      <c r="CI901" s="76"/>
      <c r="CJ901" s="76"/>
      <c r="CK901" s="76"/>
      <c r="CL901" s="76"/>
      <c r="CM901" s="76"/>
      <c r="CN901" s="76"/>
      <c r="CO901" s="76"/>
      <c r="CP901" s="76"/>
      <c r="CQ901" s="76"/>
      <c r="CR901" s="76"/>
      <c r="CS901" s="76"/>
      <c r="CT901" s="76"/>
      <c r="CU901" s="76"/>
      <c r="CV901" s="76"/>
      <c r="CW901" s="76"/>
      <c r="CX901" s="76"/>
      <c r="CY901" s="76"/>
      <c r="CZ901" s="76"/>
      <c r="DA901" s="76"/>
      <c r="DB901" s="76"/>
      <c r="DC901" s="76"/>
      <c r="DD901" s="76"/>
      <c r="DE901" s="76"/>
      <c r="DF901" s="76"/>
      <c r="DG901" s="76"/>
      <c r="DH901" s="76"/>
      <c r="DI901" s="76"/>
      <c r="DJ901" s="76"/>
      <c r="DK901" s="76"/>
      <c r="DL901" s="76"/>
      <c r="DM901" s="76"/>
      <c r="DN901" s="76"/>
      <c r="DO901" s="76"/>
      <c r="DP901" s="76"/>
      <c r="DQ901" s="76"/>
      <c r="DR901" s="76"/>
      <c r="DS901" s="76"/>
      <c r="DT901" s="76"/>
      <c r="DU901" s="76"/>
      <c r="DV901" s="76"/>
      <c r="DW901" s="76"/>
      <c r="DX901" s="76"/>
      <c r="DY901" s="76"/>
      <c r="DZ901" s="76"/>
      <c r="EA901" s="76"/>
      <c r="EB901" s="76"/>
      <c r="EC901" s="76"/>
      <c r="ED901" s="76"/>
      <c r="EE901" s="76"/>
      <c r="EF901" s="76"/>
      <c r="EG901" s="76"/>
      <c r="EH901" s="76"/>
      <c r="EI901" s="76"/>
      <c r="EJ901" s="76"/>
      <c r="EK901" s="76"/>
      <c r="EL901" s="76"/>
      <c r="EM901" s="76"/>
      <c r="EN901" s="76"/>
      <c r="EO901" s="76"/>
      <c r="EP901" s="76"/>
      <c r="EQ901" s="76"/>
      <c r="ER901" s="76"/>
      <c r="ES901" s="76"/>
      <c r="ET901" s="76"/>
      <c r="EU901" s="76"/>
      <c r="EV901" s="76"/>
      <c r="EW901" s="76"/>
      <c r="EX901" s="76"/>
      <c r="EY901" s="76"/>
      <c r="EZ901" s="76"/>
      <c r="FA901" s="76"/>
      <c r="FB901" s="76"/>
      <c r="FC901" s="76"/>
      <c r="FD901" s="76"/>
      <c r="FE901" s="76"/>
      <c r="FF901" s="76"/>
      <c r="FG901" s="76"/>
      <c r="FH901" s="76"/>
      <c r="FI901" s="76"/>
      <c r="FJ901" s="76"/>
      <c r="FK901" s="76"/>
      <c r="FL901" s="76"/>
      <c r="FM901" s="76"/>
      <c r="FN901" s="76"/>
      <c r="FO901" s="76"/>
      <c r="FP901" s="76"/>
      <c r="FQ901" s="76"/>
      <c r="FR901" s="76"/>
      <c r="FS901" s="76"/>
      <c r="FT901" s="76"/>
      <c r="FU901" s="76"/>
      <c r="FV901" s="76"/>
      <c r="FW901" s="76"/>
      <c r="FX901" s="76"/>
      <c r="FY901" s="76"/>
      <c r="FZ901" s="76"/>
      <c r="GA901" s="76"/>
      <c r="GB901" s="76"/>
      <c r="GC901" s="76"/>
      <c r="GD901" s="76"/>
      <c r="GE901" s="76"/>
      <c r="GF901" s="76"/>
      <c r="GG901" s="76"/>
      <c r="GH901" s="76"/>
      <c r="GI901" s="76"/>
      <c r="GJ901" s="76"/>
      <c r="GK901" s="76"/>
      <c r="GL901" s="76"/>
      <c r="GM901" s="76"/>
      <c r="GN901" s="76"/>
      <c r="GO901" s="76"/>
      <c r="GP901" s="76"/>
      <c r="GQ901" s="76"/>
      <c r="GR901" s="76"/>
      <c r="GS901" s="76"/>
      <c r="GT901" s="76"/>
      <c r="GU901" s="76"/>
      <c r="GV901" s="76"/>
    </row>
    <row r="902" spans="2:204" s="156" customFormat="1" ht="18.75">
      <c r="B902" s="169">
        <v>895</v>
      </c>
      <c r="C902" s="356">
        <v>44440</v>
      </c>
      <c r="D902" s="354" t="s">
        <v>954</v>
      </c>
      <c r="E902" s="354"/>
      <c r="F902" s="406">
        <v>44449</v>
      </c>
      <c r="G902" s="6">
        <v>1</v>
      </c>
      <c r="H902" s="198" t="s">
        <v>35</v>
      </c>
      <c r="I902" s="198" t="s">
        <v>355</v>
      </c>
      <c r="J902" s="199" t="s">
        <v>613</v>
      </c>
      <c r="K902" s="199" t="s">
        <v>614</v>
      </c>
      <c r="L902" s="224">
        <v>5.45</v>
      </c>
      <c r="M902" s="224">
        <v>3</v>
      </c>
      <c r="N902" s="224">
        <f t="shared" si="48"/>
        <v>2.4500000000000002</v>
      </c>
      <c r="O902" s="200">
        <v>44134</v>
      </c>
      <c r="P902" s="201">
        <v>10.5</v>
      </c>
      <c r="Q902" s="337" t="s">
        <v>1282</v>
      </c>
      <c r="R902" s="198" t="s">
        <v>110</v>
      </c>
      <c r="S902" s="198" t="s">
        <v>32</v>
      </c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  <c r="AF902" s="76"/>
      <c r="AG902" s="76"/>
      <c r="AH902" s="76"/>
      <c r="AI902" s="76"/>
      <c r="AJ902" s="76"/>
      <c r="AK902" s="76"/>
      <c r="AL902" s="76"/>
      <c r="AM902" s="76"/>
      <c r="AN902" s="76"/>
      <c r="AO902" s="76"/>
      <c r="AP902" s="76"/>
      <c r="AQ902" s="76"/>
      <c r="AR902" s="76"/>
      <c r="AS902" s="76"/>
      <c r="AT902" s="76"/>
      <c r="AU902" s="76"/>
      <c r="AV902" s="76"/>
      <c r="AW902" s="76"/>
      <c r="AX902" s="76"/>
      <c r="AY902" s="76"/>
      <c r="AZ902" s="76"/>
      <c r="BA902" s="76"/>
      <c r="BB902" s="76"/>
      <c r="BC902" s="76"/>
      <c r="BD902" s="76"/>
      <c r="BE902" s="76"/>
      <c r="BF902" s="76"/>
      <c r="BG902" s="76"/>
      <c r="BH902" s="76"/>
      <c r="BI902" s="76"/>
      <c r="BJ902" s="76"/>
      <c r="BK902" s="76"/>
      <c r="BL902" s="76"/>
      <c r="BM902" s="76"/>
      <c r="BN902" s="76"/>
      <c r="BO902" s="76"/>
      <c r="BP902" s="76"/>
      <c r="BQ902" s="76"/>
      <c r="BR902" s="76"/>
      <c r="BS902" s="76"/>
      <c r="BT902" s="76"/>
      <c r="BU902" s="76"/>
      <c r="BV902" s="76"/>
      <c r="BW902" s="76"/>
      <c r="BX902" s="76"/>
      <c r="BY902" s="76"/>
      <c r="BZ902" s="76"/>
      <c r="CA902" s="76"/>
      <c r="CB902" s="76"/>
      <c r="CC902" s="76"/>
      <c r="CD902" s="76"/>
      <c r="CE902" s="76"/>
      <c r="CF902" s="76"/>
      <c r="CG902" s="76"/>
      <c r="CH902" s="76"/>
      <c r="CI902" s="76"/>
      <c r="CJ902" s="76"/>
      <c r="CK902" s="76"/>
      <c r="CL902" s="76"/>
      <c r="CM902" s="76"/>
      <c r="CN902" s="76"/>
      <c r="CO902" s="76"/>
      <c r="CP902" s="76"/>
      <c r="CQ902" s="76"/>
      <c r="CR902" s="76"/>
      <c r="CS902" s="76"/>
      <c r="CT902" s="76"/>
      <c r="CU902" s="76"/>
      <c r="CV902" s="76"/>
      <c r="CW902" s="76"/>
      <c r="CX902" s="76"/>
      <c r="CY902" s="76"/>
      <c r="CZ902" s="76"/>
      <c r="DA902" s="76"/>
      <c r="DB902" s="76"/>
      <c r="DC902" s="76"/>
      <c r="DD902" s="76"/>
      <c r="DE902" s="76"/>
      <c r="DF902" s="76"/>
      <c r="DG902" s="76"/>
      <c r="DH902" s="76"/>
      <c r="DI902" s="76"/>
      <c r="DJ902" s="76"/>
      <c r="DK902" s="76"/>
      <c r="DL902" s="76"/>
      <c r="DM902" s="76"/>
      <c r="DN902" s="76"/>
      <c r="DO902" s="76"/>
      <c r="DP902" s="76"/>
      <c r="DQ902" s="76"/>
      <c r="DR902" s="76"/>
      <c r="DS902" s="76"/>
      <c r="DT902" s="76"/>
      <c r="DU902" s="76"/>
      <c r="DV902" s="76"/>
      <c r="DW902" s="76"/>
      <c r="DX902" s="76"/>
      <c r="DY902" s="76"/>
      <c r="DZ902" s="76"/>
      <c r="EA902" s="76"/>
      <c r="EB902" s="76"/>
      <c r="EC902" s="76"/>
      <c r="ED902" s="76"/>
      <c r="EE902" s="76"/>
      <c r="EF902" s="76"/>
      <c r="EG902" s="76"/>
      <c r="EH902" s="76"/>
      <c r="EI902" s="76"/>
      <c r="EJ902" s="76"/>
      <c r="EK902" s="76"/>
      <c r="EL902" s="76"/>
      <c r="EM902" s="76"/>
      <c r="EN902" s="76"/>
      <c r="EO902" s="76"/>
      <c r="EP902" s="76"/>
      <c r="EQ902" s="76"/>
      <c r="ER902" s="76"/>
      <c r="ES902" s="76"/>
      <c r="ET902" s="76"/>
      <c r="EU902" s="76"/>
      <c r="EV902" s="76"/>
      <c r="EW902" s="76"/>
      <c r="EX902" s="76"/>
      <c r="EY902" s="76"/>
      <c r="EZ902" s="76"/>
      <c r="FA902" s="76"/>
      <c r="FB902" s="76"/>
      <c r="FC902" s="76"/>
      <c r="FD902" s="76"/>
      <c r="FE902" s="76"/>
      <c r="FF902" s="76"/>
      <c r="FG902" s="76"/>
      <c r="FH902" s="76"/>
      <c r="FI902" s="76"/>
      <c r="FJ902" s="76"/>
      <c r="FK902" s="76"/>
      <c r="FL902" s="76"/>
      <c r="FM902" s="76"/>
      <c r="FN902" s="76"/>
      <c r="FO902" s="76"/>
      <c r="FP902" s="76"/>
      <c r="FQ902" s="76"/>
      <c r="FR902" s="76"/>
      <c r="FS902" s="76"/>
      <c r="FT902" s="76"/>
      <c r="FU902" s="76"/>
      <c r="FV902" s="76"/>
      <c r="FW902" s="76"/>
      <c r="FX902" s="76"/>
      <c r="FY902" s="76"/>
      <c r="FZ902" s="76"/>
      <c r="GA902" s="76"/>
      <c r="GB902" s="76"/>
      <c r="GC902" s="76"/>
      <c r="GD902" s="76"/>
      <c r="GE902" s="76"/>
      <c r="GF902" s="76"/>
      <c r="GG902" s="76"/>
      <c r="GH902" s="76"/>
      <c r="GI902" s="76"/>
      <c r="GJ902" s="76"/>
      <c r="GK902" s="76"/>
      <c r="GL902" s="76"/>
      <c r="GM902" s="76"/>
      <c r="GN902" s="76"/>
      <c r="GO902" s="76"/>
      <c r="GP902" s="76"/>
      <c r="GQ902" s="76"/>
      <c r="GR902" s="76"/>
      <c r="GS902" s="76"/>
      <c r="GT902" s="76"/>
      <c r="GU902" s="76"/>
      <c r="GV902" s="76"/>
    </row>
    <row r="903" spans="2:204" s="156" customFormat="1" ht="18.75">
      <c r="B903" s="169">
        <v>896</v>
      </c>
      <c r="C903" s="356">
        <v>44440</v>
      </c>
      <c r="D903" s="354" t="s">
        <v>954</v>
      </c>
      <c r="E903" s="354"/>
      <c r="F903" s="406">
        <v>44449</v>
      </c>
      <c r="G903" s="6">
        <v>1</v>
      </c>
      <c r="H903" s="198" t="s">
        <v>124</v>
      </c>
      <c r="I903" s="198" t="s">
        <v>1427</v>
      </c>
      <c r="J903" s="199" t="s">
        <v>151</v>
      </c>
      <c r="K903" s="199" t="s">
        <v>1409</v>
      </c>
      <c r="L903" s="224">
        <v>3.26</v>
      </c>
      <c r="M903" s="224">
        <v>0.7</v>
      </c>
      <c r="N903" s="224">
        <f t="shared" si="48"/>
        <v>2.5599999999999996</v>
      </c>
      <c r="O903" s="200">
        <v>44115</v>
      </c>
      <c r="P903" s="201">
        <v>11.133333333333333</v>
      </c>
      <c r="Q903" s="337" t="s">
        <v>1282</v>
      </c>
      <c r="R903" s="198" t="s">
        <v>52</v>
      </c>
      <c r="S903" s="198" t="s">
        <v>57</v>
      </c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  <c r="AH903" s="76"/>
      <c r="AI903" s="76"/>
      <c r="AJ903" s="76"/>
      <c r="AK903" s="76"/>
      <c r="AL903" s="76"/>
      <c r="AM903" s="76"/>
      <c r="AN903" s="76"/>
      <c r="AO903" s="76"/>
      <c r="AP903" s="76"/>
      <c r="AQ903" s="76"/>
      <c r="AR903" s="76"/>
      <c r="AS903" s="76"/>
      <c r="AT903" s="76"/>
      <c r="AU903" s="76"/>
      <c r="AV903" s="76"/>
      <c r="AW903" s="76"/>
      <c r="AX903" s="76"/>
      <c r="AY903" s="76"/>
      <c r="AZ903" s="76"/>
      <c r="BA903" s="76"/>
      <c r="BB903" s="76"/>
      <c r="BC903" s="76"/>
      <c r="BD903" s="76"/>
      <c r="BE903" s="76"/>
      <c r="BF903" s="76"/>
      <c r="BG903" s="76"/>
      <c r="BH903" s="76"/>
      <c r="BI903" s="76"/>
      <c r="BJ903" s="76"/>
      <c r="BK903" s="76"/>
      <c r="BL903" s="76"/>
      <c r="BM903" s="76"/>
      <c r="BN903" s="76"/>
      <c r="BO903" s="76"/>
      <c r="BP903" s="76"/>
      <c r="BQ903" s="76"/>
      <c r="BR903" s="76"/>
      <c r="BS903" s="76"/>
      <c r="BT903" s="76"/>
      <c r="BU903" s="76"/>
      <c r="BV903" s="76"/>
      <c r="BW903" s="76"/>
      <c r="BX903" s="76"/>
      <c r="BY903" s="76"/>
      <c r="BZ903" s="76"/>
      <c r="CA903" s="76"/>
      <c r="CB903" s="76"/>
      <c r="CC903" s="76"/>
      <c r="CD903" s="76"/>
      <c r="CE903" s="76"/>
      <c r="CF903" s="76"/>
      <c r="CG903" s="76"/>
      <c r="CH903" s="76"/>
      <c r="CI903" s="76"/>
      <c r="CJ903" s="76"/>
      <c r="CK903" s="76"/>
      <c r="CL903" s="76"/>
      <c r="CM903" s="76"/>
      <c r="CN903" s="76"/>
      <c r="CO903" s="76"/>
      <c r="CP903" s="76"/>
      <c r="CQ903" s="76"/>
      <c r="CR903" s="76"/>
      <c r="CS903" s="76"/>
      <c r="CT903" s="76"/>
      <c r="CU903" s="76"/>
      <c r="CV903" s="76"/>
      <c r="CW903" s="76"/>
      <c r="CX903" s="76"/>
      <c r="CY903" s="76"/>
      <c r="CZ903" s="76"/>
      <c r="DA903" s="76"/>
      <c r="DB903" s="76"/>
      <c r="DC903" s="76"/>
      <c r="DD903" s="76"/>
      <c r="DE903" s="76"/>
      <c r="DF903" s="76"/>
      <c r="DG903" s="76"/>
      <c r="DH903" s="76"/>
      <c r="DI903" s="76"/>
      <c r="DJ903" s="76"/>
      <c r="DK903" s="76"/>
      <c r="DL903" s="76"/>
      <c r="DM903" s="76"/>
      <c r="DN903" s="76"/>
      <c r="DO903" s="76"/>
      <c r="DP903" s="76"/>
      <c r="DQ903" s="76"/>
      <c r="DR903" s="76"/>
      <c r="DS903" s="76"/>
      <c r="DT903" s="76"/>
      <c r="DU903" s="76"/>
      <c r="DV903" s="76"/>
      <c r="DW903" s="76"/>
      <c r="DX903" s="76"/>
      <c r="DY903" s="76"/>
      <c r="DZ903" s="76"/>
      <c r="EA903" s="76"/>
      <c r="EB903" s="76"/>
      <c r="EC903" s="76"/>
      <c r="ED903" s="76"/>
      <c r="EE903" s="76"/>
      <c r="EF903" s="76"/>
      <c r="EG903" s="76"/>
      <c r="EH903" s="76"/>
      <c r="EI903" s="76"/>
      <c r="EJ903" s="76"/>
      <c r="EK903" s="76"/>
      <c r="EL903" s="76"/>
      <c r="EM903" s="76"/>
      <c r="EN903" s="76"/>
      <c r="EO903" s="76"/>
      <c r="EP903" s="76"/>
      <c r="EQ903" s="76"/>
      <c r="ER903" s="76"/>
      <c r="ES903" s="76"/>
      <c r="ET903" s="76"/>
      <c r="EU903" s="76"/>
      <c r="EV903" s="76"/>
      <c r="EW903" s="76"/>
      <c r="EX903" s="76"/>
      <c r="EY903" s="76"/>
      <c r="EZ903" s="76"/>
      <c r="FA903" s="76"/>
      <c r="FB903" s="76"/>
      <c r="FC903" s="76"/>
      <c r="FD903" s="76"/>
      <c r="FE903" s="76"/>
      <c r="FF903" s="76"/>
      <c r="FG903" s="76"/>
      <c r="FH903" s="76"/>
      <c r="FI903" s="76"/>
      <c r="FJ903" s="76"/>
      <c r="FK903" s="76"/>
      <c r="FL903" s="76"/>
      <c r="FM903" s="76"/>
      <c r="FN903" s="76"/>
      <c r="FO903" s="76"/>
      <c r="FP903" s="76"/>
      <c r="FQ903" s="76"/>
      <c r="FR903" s="76"/>
      <c r="FS903" s="76"/>
      <c r="FT903" s="76"/>
      <c r="FU903" s="76"/>
      <c r="FV903" s="76"/>
      <c r="FW903" s="76"/>
      <c r="FX903" s="76"/>
      <c r="FY903" s="76"/>
      <c r="FZ903" s="76"/>
      <c r="GA903" s="76"/>
      <c r="GB903" s="76"/>
      <c r="GC903" s="76"/>
      <c r="GD903" s="76"/>
      <c r="GE903" s="76"/>
      <c r="GF903" s="76"/>
      <c r="GG903" s="76"/>
      <c r="GH903" s="76"/>
      <c r="GI903" s="76"/>
      <c r="GJ903" s="76"/>
      <c r="GK903" s="76"/>
      <c r="GL903" s="76"/>
      <c r="GM903" s="76"/>
      <c r="GN903" s="76"/>
      <c r="GO903" s="76"/>
      <c r="GP903" s="76"/>
      <c r="GQ903" s="76"/>
      <c r="GR903" s="76"/>
      <c r="GS903" s="76"/>
      <c r="GT903" s="76"/>
      <c r="GU903" s="76"/>
      <c r="GV903" s="76"/>
    </row>
    <row r="904" spans="2:204" s="156" customFormat="1" ht="18.75">
      <c r="B904" s="169">
        <v>897</v>
      </c>
      <c r="C904" s="356">
        <v>44440</v>
      </c>
      <c r="D904" s="354" t="s">
        <v>954</v>
      </c>
      <c r="E904" s="354"/>
      <c r="F904" s="406">
        <v>44449</v>
      </c>
      <c r="G904" s="199">
        <v>2</v>
      </c>
      <c r="H904" s="298" t="s">
        <v>2300</v>
      </c>
      <c r="I904" s="298" t="s">
        <v>2280</v>
      </c>
      <c r="J904" s="199" t="s">
        <v>1503</v>
      </c>
      <c r="K904" s="199" t="s">
        <v>1597</v>
      </c>
      <c r="L904" s="224">
        <v>5.37</v>
      </c>
      <c r="M904" s="224">
        <v>5.37</v>
      </c>
      <c r="N904" s="224">
        <f t="shared" si="48"/>
        <v>0</v>
      </c>
      <c r="O904" s="200">
        <v>44121</v>
      </c>
      <c r="P904" s="201">
        <v>10.933333333333334</v>
      </c>
      <c r="Q904" s="337" t="s">
        <v>1282</v>
      </c>
      <c r="R904" s="198" t="s">
        <v>52</v>
      </c>
      <c r="S904" s="198" t="s">
        <v>747</v>
      </c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  <c r="AH904" s="76"/>
      <c r="AI904" s="76"/>
      <c r="AJ904" s="76"/>
      <c r="AK904" s="76"/>
      <c r="AL904" s="76"/>
      <c r="AM904" s="76"/>
      <c r="AN904" s="76"/>
      <c r="AO904" s="76"/>
      <c r="AP904" s="76"/>
      <c r="AQ904" s="76"/>
      <c r="AR904" s="76"/>
      <c r="AS904" s="76"/>
      <c r="AT904" s="76"/>
      <c r="AU904" s="76"/>
      <c r="AV904" s="76"/>
      <c r="AW904" s="76"/>
      <c r="AX904" s="76"/>
      <c r="AY904" s="76"/>
      <c r="AZ904" s="76"/>
      <c r="BA904" s="76"/>
      <c r="BB904" s="76"/>
      <c r="BC904" s="76"/>
      <c r="BD904" s="76"/>
      <c r="BE904" s="76"/>
      <c r="BF904" s="76"/>
      <c r="BG904" s="76"/>
      <c r="BH904" s="76"/>
      <c r="BI904" s="76"/>
      <c r="BJ904" s="76"/>
      <c r="BK904" s="76"/>
      <c r="BL904" s="76"/>
      <c r="BM904" s="76"/>
      <c r="BN904" s="76"/>
      <c r="BO904" s="76"/>
      <c r="BP904" s="76"/>
      <c r="BQ904" s="76"/>
      <c r="BR904" s="76"/>
      <c r="BS904" s="76"/>
      <c r="BT904" s="76"/>
      <c r="BU904" s="76"/>
      <c r="BV904" s="76"/>
      <c r="BW904" s="76"/>
      <c r="BX904" s="76"/>
      <c r="BY904" s="76"/>
      <c r="BZ904" s="76"/>
      <c r="CA904" s="76"/>
      <c r="CB904" s="76"/>
      <c r="CC904" s="76"/>
      <c r="CD904" s="76"/>
      <c r="CE904" s="76"/>
      <c r="CF904" s="76"/>
      <c r="CG904" s="76"/>
      <c r="CH904" s="76"/>
      <c r="CI904" s="76"/>
      <c r="CJ904" s="76"/>
      <c r="CK904" s="76"/>
      <c r="CL904" s="76"/>
      <c r="CM904" s="76"/>
      <c r="CN904" s="76"/>
      <c r="CO904" s="76"/>
      <c r="CP904" s="76"/>
      <c r="CQ904" s="76"/>
      <c r="CR904" s="76"/>
      <c r="CS904" s="76"/>
      <c r="CT904" s="76"/>
      <c r="CU904" s="76"/>
      <c r="CV904" s="76"/>
      <c r="CW904" s="76"/>
      <c r="CX904" s="76"/>
      <c r="CY904" s="76"/>
      <c r="CZ904" s="76"/>
      <c r="DA904" s="76"/>
      <c r="DB904" s="76"/>
      <c r="DC904" s="76"/>
      <c r="DD904" s="76"/>
      <c r="DE904" s="76"/>
      <c r="DF904" s="76"/>
      <c r="DG904" s="76"/>
      <c r="DH904" s="76"/>
      <c r="DI904" s="76"/>
      <c r="DJ904" s="76"/>
      <c r="DK904" s="76"/>
      <c r="DL904" s="76"/>
      <c r="DM904" s="76"/>
      <c r="DN904" s="76"/>
      <c r="DO904" s="76"/>
      <c r="DP904" s="76"/>
      <c r="DQ904" s="76"/>
      <c r="DR904" s="76"/>
      <c r="DS904" s="76"/>
      <c r="DT904" s="76"/>
      <c r="DU904" s="76"/>
      <c r="DV904" s="76"/>
      <c r="DW904" s="76"/>
      <c r="DX904" s="76"/>
      <c r="DY904" s="76"/>
      <c r="DZ904" s="76"/>
      <c r="EA904" s="76"/>
      <c r="EB904" s="76"/>
      <c r="EC904" s="76"/>
      <c r="ED904" s="76"/>
      <c r="EE904" s="76"/>
      <c r="EF904" s="76"/>
      <c r="EG904" s="76"/>
      <c r="EH904" s="76"/>
      <c r="EI904" s="76"/>
      <c r="EJ904" s="76"/>
      <c r="EK904" s="76"/>
      <c r="EL904" s="76"/>
      <c r="EM904" s="76"/>
      <c r="EN904" s="76"/>
      <c r="EO904" s="76"/>
      <c r="EP904" s="76"/>
      <c r="EQ904" s="76"/>
      <c r="ER904" s="76"/>
      <c r="ES904" s="76"/>
      <c r="ET904" s="76"/>
      <c r="EU904" s="76"/>
      <c r="EV904" s="76"/>
      <c r="EW904" s="76"/>
      <c r="EX904" s="76"/>
      <c r="EY904" s="76"/>
      <c r="EZ904" s="76"/>
      <c r="FA904" s="76"/>
      <c r="FB904" s="76"/>
      <c r="FC904" s="76"/>
      <c r="FD904" s="76"/>
      <c r="FE904" s="76"/>
      <c r="FF904" s="76"/>
      <c r="FG904" s="76"/>
      <c r="FH904" s="76"/>
      <c r="FI904" s="76"/>
      <c r="FJ904" s="76"/>
      <c r="FK904" s="76"/>
      <c r="FL904" s="76"/>
      <c r="FM904" s="76"/>
      <c r="FN904" s="76"/>
      <c r="FO904" s="76"/>
      <c r="FP904" s="76"/>
      <c r="FQ904" s="76"/>
      <c r="FR904" s="76"/>
      <c r="FS904" s="76"/>
      <c r="FT904" s="76"/>
      <c r="FU904" s="76"/>
      <c r="FV904" s="76"/>
      <c r="FW904" s="76"/>
      <c r="FX904" s="76"/>
      <c r="FY904" s="76"/>
      <c r="FZ904" s="76"/>
      <c r="GA904" s="76"/>
      <c r="GB904" s="76"/>
      <c r="GC904" s="76"/>
      <c r="GD904" s="76"/>
      <c r="GE904" s="76"/>
      <c r="GF904" s="76"/>
      <c r="GG904" s="76"/>
      <c r="GH904" s="76"/>
      <c r="GI904" s="76"/>
      <c r="GJ904" s="76"/>
      <c r="GK904" s="76"/>
      <c r="GL904" s="76"/>
      <c r="GM904" s="76"/>
      <c r="GN904" s="76"/>
      <c r="GO904" s="76"/>
      <c r="GP904" s="76"/>
      <c r="GQ904" s="76"/>
      <c r="GR904" s="76"/>
      <c r="GS904" s="76"/>
      <c r="GT904" s="76"/>
      <c r="GU904" s="76"/>
      <c r="GV904" s="76"/>
    </row>
    <row r="905" spans="2:204" s="156" customFormat="1" ht="18.75">
      <c r="B905" s="169">
        <v>898</v>
      </c>
      <c r="C905" s="356">
        <v>44440</v>
      </c>
      <c r="D905" s="354" t="s">
        <v>954</v>
      </c>
      <c r="E905" s="354"/>
      <c r="F905" s="406">
        <v>44449</v>
      </c>
      <c r="G905" s="199">
        <v>2</v>
      </c>
      <c r="H905" s="298" t="s">
        <v>2301</v>
      </c>
      <c r="I905" s="298" t="s">
        <v>2293</v>
      </c>
      <c r="J905" s="199" t="s">
        <v>1503</v>
      </c>
      <c r="K905" s="199" t="s">
        <v>1598</v>
      </c>
      <c r="L905" s="224">
        <v>0.65</v>
      </c>
      <c r="M905" s="224">
        <v>0.65</v>
      </c>
      <c r="N905" s="224">
        <f t="shared" si="48"/>
        <v>0</v>
      </c>
      <c r="O905" s="200">
        <v>44053</v>
      </c>
      <c r="P905" s="201">
        <v>13.2</v>
      </c>
      <c r="Q905" s="337" t="s">
        <v>1282</v>
      </c>
      <c r="R905" s="198" t="s">
        <v>110</v>
      </c>
      <c r="S905" s="198" t="s">
        <v>140</v>
      </c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  <c r="AH905" s="76"/>
      <c r="AI905" s="76"/>
      <c r="AJ905" s="76"/>
      <c r="AK905" s="76"/>
      <c r="AL905" s="76"/>
      <c r="AM905" s="76"/>
      <c r="AN905" s="76"/>
      <c r="AO905" s="76"/>
      <c r="AP905" s="76"/>
      <c r="AQ905" s="76"/>
      <c r="AR905" s="76"/>
      <c r="AS905" s="76"/>
      <c r="AT905" s="76"/>
      <c r="AU905" s="76"/>
      <c r="AV905" s="76"/>
      <c r="AW905" s="76"/>
      <c r="AX905" s="76"/>
      <c r="AY905" s="76"/>
      <c r="AZ905" s="76"/>
      <c r="BA905" s="76"/>
      <c r="BB905" s="76"/>
      <c r="BC905" s="76"/>
      <c r="BD905" s="76"/>
      <c r="BE905" s="76"/>
      <c r="BF905" s="76"/>
      <c r="BG905" s="76"/>
      <c r="BH905" s="76"/>
      <c r="BI905" s="76"/>
      <c r="BJ905" s="76"/>
      <c r="BK905" s="76"/>
      <c r="BL905" s="76"/>
      <c r="BM905" s="76"/>
      <c r="BN905" s="76"/>
      <c r="BO905" s="76"/>
      <c r="BP905" s="76"/>
      <c r="BQ905" s="76"/>
      <c r="BR905" s="76"/>
      <c r="BS905" s="76"/>
      <c r="BT905" s="76"/>
      <c r="BU905" s="76"/>
      <c r="BV905" s="76"/>
      <c r="BW905" s="76"/>
      <c r="BX905" s="76"/>
      <c r="BY905" s="76"/>
      <c r="BZ905" s="76"/>
      <c r="CA905" s="76"/>
      <c r="CB905" s="76"/>
      <c r="CC905" s="76"/>
      <c r="CD905" s="76"/>
      <c r="CE905" s="76"/>
      <c r="CF905" s="76"/>
      <c r="CG905" s="76"/>
      <c r="CH905" s="76"/>
      <c r="CI905" s="76"/>
      <c r="CJ905" s="76"/>
      <c r="CK905" s="76"/>
      <c r="CL905" s="76"/>
      <c r="CM905" s="76"/>
      <c r="CN905" s="76"/>
      <c r="CO905" s="76"/>
      <c r="CP905" s="76"/>
      <c r="CQ905" s="76"/>
      <c r="CR905" s="76"/>
      <c r="CS905" s="76"/>
      <c r="CT905" s="76"/>
      <c r="CU905" s="76"/>
      <c r="CV905" s="76"/>
      <c r="CW905" s="76"/>
      <c r="CX905" s="76"/>
      <c r="CY905" s="76"/>
      <c r="CZ905" s="76"/>
      <c r="DA905" s="76"/>
      <c r="DB905" s="76"/>
      <c r="DC905" s="76"/>
      <c r="DD905" s="76"/>
      <c r="DE905" s="76"/>
      <c r="DF905" s="76"/>
      <c r="DG905" s="76"/>
      <c r="DH905" s="76"/>
      <c r="DI905" s="76"/>
      <c r="DJ905" s="76"/>
      <c r="DK905" s="76"/>
      <c r="DL905" s="76"/>
      <c r="DM905" s="76"/>
      <c r="DN905" s="76"/>
      <c r="DO905" s="76"/>
      <c r="DP905" s="76"/>
      <c r="DQ905" s="76"/>
      <c r="DR905" s="76"/>
      <c r="DS905" s="76"/>
      <c r="DT905" s="76"/>
      <c r="DU905" s="76"/>
      <c r="DV905" s="76"/>
      <c r="DW905" s="76"/>
      <c r="DX905" s="76"/>
      <c r="DY905" s="76"/>
      <c r="DZ905" s="76"/>
      <c r="EA905" s="76"/>
      <c r="EB905" s="76"/>
      <c r="EC905" s="76"/>
      <c r="ED905" s="76"/>
      <c r="EE905" s="76"/>
      <c r="EF905" s="76"/>
      <c r="EG905" s="76"/>
      <c r="EH905" s="76"/>
      <c r="EI905" s="76"/>
      <c r="EJ905" s="76"/>
      <c r="EK905" s="76"/>
      <c r="EL905" s="76"/>
      <c r="EM905" s="76"/>
      <c r="EN905" s="76"/>
      <c r="EO905" s="76"/>
      <c r="EP905" s="76"/>
      <c r="EQ905" s="76"/>
      <c r="ER905" s="76"/>
      <c r="ES905" s="76"/>
      <c r="ET905" s="76"/>
      <c r="EU905" s="76"/>
      <c r="EV905" s="76"/>
      <c r="EW905" s="76"/>
      <c r="EX905" s="76"/>
      <c r="EY905" s="76"/>
      <c r="EZ905" s="76"/>
      <c r="FA905" s="76"/>
      <c r="FB905" s="76"/>
      <c r="FC905" s="76"/>
      <c r="FD905" s="76"/>
      <c r="FE905" s="76"/>
      <c r="FF905" s="76"/>
      <c r="FG905" s="76"/>
      <c r="FH905" s="76"/>
      <c r="FI905" s="76"/>
      <c r="FJ905" s="76"/>
      <c r="FK905" s="76"/>
      <c r="FL905" s="76"/>
      <c r="FM905" s="76"/>
      <c r="FN905" s="76"/>
      <c r="FO905" s="76"/>
      <c r="FP905" s="76"/>
      <c r="FQ905" s="76"/>
      <c r="FR905" s="76"/>
      <c r="FS905" s="76"/>
      <c r="FT905" s="76"/>
      <c r="FU905" s="76"/>
      <c r="FV905" s="76"/>
      <c r="FW905" s="76"/>
      <c r="FX905" s="76"/>
      <c r="FY905" s="76"/>
      <c r="FZ905" s="76"/>
      <c r="GA905" s="76"/>
      <c r="GB905" s="76"/>
      <c r="GC905" s="76"/>
      <c r="GD905" s="76"/>
      <c r="GE905" s="76"/>
      <c r="GF905" s="76"/>
      <c r="GG905" s="76"/>
      <c r="GH905" s="76"/>
      <c r="GI905" s="76"/>
      <c r="GJ905" s="76"/>
      <c r="GK905" s="76"/>
      <c r="GL905" s="76"/>
      <c r="GM905" s="76"/>
      <c r="GN905" s="76"/>
      <c r="GO905" s="76"/>
      <c r="GP905" s="76"/>
      <c r="GQ905" s="76"/>
      <c r="GR905" s="76"/>
      <c r="GS905" s="76"/>
      <c r="GT905" s="76"/>
      <c r="GU905" s="76"/>
      <c r="GV905" s="76"/>
    </row>
    <row r="906" spans="2:204" s="156" customFormat="1" ht="18.75">
      <c r="B906" s="169">
        <v>899</v>
      </c>
      <c r="C906" s="356">
        <v>44440</v>
      </c>
      <c r="D906" s="354" t="s">
        <v>954</v>
      </c>
      <c r="E906" s="354"/>
      <c r="F906" s="406">
        <v>44449</v>
      </c>
      <c r="G906" s="199">
        <v>2</v>
      </c>
      <c r="H906" s="298" t="s">
        <v>2293</v>
      </c>
      <c r="I906" s="298" t="s">
        <v>2296</v>
      </c>
      <c r="J906" s="199" t="s">
        <v>1503</v>
      </c>
      <c r="K906" s="199" t="s">
        <v>1599</v>
      </c>
      <c r="L906" s="224">
        <v>1.58</v>
      </c>
      <c r="M906" s="224">
        <v>1.58</v>
      </c>
      <c r="N906" s="224">
        <f t="shared" si="48"/>
        <v>0</v>
      </c>
      <c r="O906" s="200">
        <v>44123</v>
      </c>
      <c r="P906" s="201">
        <v>10.866666666666667</v>
      </c>
      <c r="Q906" s="337" t="s">
        <v>1282</v>
      </c>
      <c r="R906" s="198" t="s">
        <v>52</v>
      </c>
      <c r="S906" s="198" t="s">
        <v>747</v>
      </c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  <c r="AH906" s="76"/>
      <c r="AI906" s="76"/>
      <c r="AJ906" s="76"/>
      <c r="AK906" s="76"/>
      <c r="AL906" s="76"/>
      <c r="AM906" s="76"/>
      <c r="AN906" s="76"/>
      <c r="AO906" s="76"/>
      <c r="AP906" s="76"/>
      <c r="AQ906" s="76"/>
      <c r="AR906" s="76"/>
      <c r="AS906" s="76"/>
      <c r="AT906" s="76"/>
      <c r="AU906" s="76"/>
      <c r="AV906" s="76"/>
      <c r="AW906" s="76"/>
      <c r="AX906" s="76"/>
      <c r="AY906" s="76"/>
      <c r="AZ906" s="76"/>
      <c r="BA906" s="76"/>
      <c r="BB906" s="76"/>
      <c r="BC906" s="76"/>
      <c r="BD906" s="76"/>
      <c r="BE906" s="76"/>
      <c r="BF906" s="76"/>
      <c r="BG906" s="76"/>
      <c r="BH906" s="76"/>
      <c r="BI906" s="76"/>
      <c r="BJ906" s="76"/>
      <c r="BK906" s="76"/>
      <c r="BL906" s="76"/>
      <c r="BM906" s="76"/>
      <c r="BN906" s="76"/>
      <c r="BO906" s="76"/>
      <c r="BP906" s="76"/>
      <c r="BQ906" s="76"/>
      <c r="BR906" s="76"/>
      <c r="BS906" s="76"/>
      <c r="BT906" s="76"/>
      <c r="BU906" s="76"/>
      <c r="BV906" s="76"/>
      <c r="BW906" s="76"/>
      <c r="BX906" s="76"/>
      <c r="BY906" s="76"/>
      <c r="BZ906" s="76"/>
      <c r="CA906" s="76"/>
      <c r="CB906" s="76"/>
      <c r="CC906" s="76"/>
      <c r="CD906" s="76"/>
      <c r="CE906" s="76"/>
      <c r="CF906" s="76"/>
      <c r="CG906" s="76"/>
      <c r="CH906" s="76"/>
      <c r="CI906" s="76"/>
      <c r="CJ906" s="76"/>
      <c r="CK906" s="76"/>
      <c r="CL906" s="76"/>
      <c r="CM906" s="76"/>
      <c r="CN906" s="76"/>
      <c r="CO906" s="76"/>
      <c r="CP906" s="76"/>
      <c r="CQ906" s="76"/>
      <c r="CR906" s="76"/>
      <c r="CS906" s="76"/>
      <c r="CT906" s="76"/>
      <c r="CU906" s="76"/>
      <c r="CV906" s="76"/>
      <c r="CW906" s="76"/>
      <c r="CX906" s="76"/>
      <c r="CY906" s="76"/>
      <c r="CZ906" s="76"/>
      <c r="DA906" s="76"/>
      <c r="DB906" s="76"/>
      <c r="DC906" s="76"/>
      <c r="DD906" s="76"/>
      <c r="DE906" s="76"/>
      <c r="DF906" s="76"/>
      <c r="DG906" s="76"/>
      <c r="DH906" s="76"/>
      <c r="DI906" s="76"/>
      <c r="DJ906" s="76"/>
      <c r="DK906" s="76"/>
      <c r="DL906" s="76"/>
      <c r="DM906" s="76"/>
      <c r="DN906" s="76"/>
      <c r="DO906" s="76"/>
      <c r="DP906" s="76"/>
      <c r="DQ906" s="76"/>
      <c r="DR906" s="76"/>
      <c r="DS906" s="76"/>
      <c r="DT906" s="76"/>
      <c r="DU906" s="76"/>
      <c r="DV906" s="76"/>
      <c r="DW906" s="76"/>
      <c r="DX906" s="76"/>
      <c r="DY906" s="76"/>
      <c r="DZ906" s="76"/>
      <c r="EA906" s="76"/>
      <c r="EB906" s="76"/>
      <c r="EC906" s="76"/>
      <c r="ED906" s="76"/>
      <c r="EE906" s="76"/>
      <c r="EF906" s="76"/>
      <c r="EG906" s="76"/>
      <c r="EH906" s="76"/>
      <c r="EI906" s="76"/>
      <c r="EJ906" s="76"/>
      <c r="EK906" s="76"/>
      <c r="EL906" s="76"/>
      <c r="EM906" s="76"/>
      <c r="EN906" s="76"/>
      <c r="EO906" s="76"/>
      <c r="EP906" s="76"/>
      <c r="EQ906" s="76"/>
      <c r="ER906" s="76"/>
      <c r="ES906" s="76"/>
      <c r="ET906" s="76"/>
      <c r="EU906" s="76"/>
      <c r="EV906" s="76"/>
      <c r="EW906" s="76"/>
      <c r="EX906" s="76"/>
      <c r="EY906" s="76"/>
      <c r="EZ906" s="76"/>
      <c r="FA906" s="76"/>
      <c r="FB906" s="76"/>
      <c r="FC906" s="76"/>
      <c r="FD906" s="76"/>
      <c r="FE906" s="76"/>
      <c r="FF906" s="76"/>
      <c r="FG906" s="76"/>
      <c r="FH906" s="76"/>
      <c r="FI906" s="76"/>
      <c r="FJ906" s="76"/>
      <c r="FK906" s="76"/>
      <c r="FL906" s="76"/>
      <c r="FM906" s="76"/>
      <c r="FN906" s="76"/>
      <c r="FO906" s="76"/>
      <c r="FP906" s="76"/>
      <c r="FQ906" s="76"/>
      <c r="FR906" s="76"/>
      <c r="FS906" s="76"/>
      <c r="FT906" s="76"/>
      <c r="FU906" s="76"/>
      <c r="FV906" s="76"/>
      <c r="FW906" s="76"/>
      <c r="FX906" s="76"/>
      <c r="FY906" s="76"/>
      <c r="FZ906" s="76"/>
      <c r="GA906" s="76"/>
      <c r="GB906" s="76"/>
      <c r="GC906" s="76"/>
      <c r="GD906" s="76"/>
      <c r="GE906" s="76"/>
      <c r="GF906" s="76"/>
      <c r="GG906" s="76"/>
      <c r="GH906" s="76"/>
      <c r="GI906" s="76"/>
      <c r="GJ906" s="76"/>
      <c r="GK906" s="76"/>
      <c r="GL906" s="76"/>
      <c r="GM906" s="76"/>
      <c r="GN906" s="76"/>
      <c r="GO906" s="76"/>
      <c r="GP906" s="76"/>
      <c r="GQ906" s="76"/>
      <c r="GR906" s="76"/>
      <c r="GS906" s="76"/>
      <c r="GT906" s="76"/>
      <c r="GU906" s="76"/>
      <c r="GV906" s="76"/>
    </row>
    <row r="907" spans="2:204" s="156" customFormat="1" ht="18.75">
      <c r="B907" s="169">
        <v>900</v>
      </c>
      <c r="C907" s="356">
        <v>44440</v>
      </c>
      <c r="D907" s="354" t="s">
        <v>954</v>
      </c>
      <c r="E907" s="354"/>
      <c r="F907" s="406">
        <v>44449</v>
      </c>
      <c r="G907" s="199">
        <v>2</v>
      </c>
      <c r="H907" s="298" t="s">
        <v>2293</v>
      </c>
      <c r="I907" s="298" t="s">
        <v>2297</v>
      </c>
      <c r="J907" s="199" t="s">
        <v>1503</v>
      </c>
      <c r="K907" s="199" t="s">
        <v>1600</v>
      </c>
      <c r="L907" s="224">
        <v>5.77</v>
      </c>
      <c r="M907" s="224">
        <v>5.77</v>
      </c>
      <c r="N907" s="224">
        <f t="shared" si="48"/>
        <v>0</v>
      </c>
      <c r="O907" s="200">
        <v>44133</v>
      </c>
      <c r="P907" s="201">
        <v>10.533333333333333</v>
      </c>
      <c r="Q907" s="337" t="s">
        <v>1282</v>
      </c>
      <c r="R907" s="198" t="s">
        <v>52</v>
      </c>
      <c r="S907" s="198" t="s">
        <v>747</v>
      </c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  <c r="AF907" s="76"/>
      <c r="AG907" s="76"/>
      <c r="AH907" s="76"/>
      <c r="AI907" s="76"/>
      <c r="AJ907" s="76"/>
      <c r="AK907" s="76"/>
      <c r="AL907" s="76"/>
      <c r="AM907" s="76"/>
      <c r="AN907" s="76"/>
      <c r="AO907" s="76"/>
      <c r="AP907" s="76"/>
      <c r="AQ907" s="76"/>
      <c r="AR907" s="76"/>
      <c r="AS907" s="76"/>
      <c r="AT907" s="76"/>
      <c r="AU907" s="76"/>
      <c r="AV907" s="76"/>
      <c r="AW907" s="76"/>
      <c r="AX907" s="76"/>
      <c r="AY907" s="76"/>
      <c r="AZ907" s="76"/>
      <c r="BA907" s="76"/>
      <c r="BB907" s="76"/>
      <c r="BC907" s="76"/>
      <c r="BD907" s="76"/>
      <c r="BE907" s="76"/>
      <c r="BF907" s="76"/>
      <c r="BG907" s="76"/>
      <c r="BH907" s="76"/>
      <c r="BI907" s="76"/>
      <c r="BJ907" s="76"/>
      <c r="BK907" s="76"/>
      <c r="BL907" s="76"/>
      <c r="BM907" s="76"/>
      <c r="BN907" s="76"/>
      <c r="BO907" s="76"/>
      <c r="BP907" s="76"/>
      <c r="BQ907" s="76"/>
      <c r="BR907" s="76"/>
      <c r="BS907" s="76"/>
      <c r="BT907" s="76"/>
      <c r="BU907" s="76"/>
      <c r="BV907" s="76"/>
      <c r="BW907" s="76"/>
      <c r="BX907" s="76"/>
      <c r="BY907" s="76"/>
      <c r="BZ907" s="76"/>
      <c r="CA907" s="76"/>
      <c r="CB907" s="76"/>
      <c r="CC907" s="76"/>
      <c r="CD907" s="76"/>
      <c r="CE907" s="76"/>
      <c r="CF907" s="76"/>
      <c r="CG907" s="76"/>
      <c r="CH907" s="76"/>
      <c r="CI907" s="76"/>
      <c r="CJ907" s="76"/>
      <c r="CK907" s="76"/>
      <c r="CL907" s="76"/>
      <c r="CM907" s="76"/>
      <c r="CN907" s="76"/>
      <c r="CO907" s="76"/>
      <c r="CP907" s="76"/>
      <c r="CQ907" s="76"/>
      <c r="CR907" s="76"/>
      <c r="CS907" s="76"/>
      <c r="CT907" s="76"/>
      <c r="CU907" s="76"/>
      <c r="CV907" s="76"/>
      <c r="CW907" s="76"/>
      <c r="CX907" s="76"/>
      <c r="CY907" s="76"/>
      <c r="CZ907" s="76"/>
      <c r="DA907" s="76"/>
      <c r="DB907" s="76"/>
      <c r="DC907" s="76"/>
      <c r="DD907" s="76"/>
      <c r="DE907" s="76"/>
      <c r="DF907" s="76"/>
      <c r="DG907" s="76"/>
      <c r="DH907" s="76"/>
      <c r="DI907" s="76"/>
      <c r="DJ907" s="76"/>
      <c r="DK907" s="76"/>
      <c r="DL907" s="76"/>
      <c r="DM907" s="76"/>
      <c r="DN907" s="76"/>
      <c r="DO907" s="76"/>
      <c r="DP907" s="76"/>
      <c r="DQ907" s="76"/>
      <c r="DR907" s="76"/>
      <c r="DS907" s="76"/>
      <c r="DT907" s="76"/>
      <c r="DU907" s="76"/>
      <c r="DV907" s="76"/>
      <c r="DW907" s="76"/>
      <c r="DX907" s="76"/>
      <c r="DY907" s="76"/>
      <c r="DZ907" s="76"/>
      <c r="EA907" s="76"/>
      <c r="EB907" s="76"/>
      <c r="EC907" s="76"/>
      <c r="ED907" s="76"/>
      <c r="EE907" s="76"/>
      <c r="EF907" s="76"/>
      <c r="EG907" s="76"/>
      <c r="EH907" s="76"/>
      <c r="EI907" s="76"/>
      <c r="EJ907" s="76"/>
      <c r="EK907" s="76"/>
      <c r="EL907" s="76"/>
      <c r="EM907" s="76"/>
      <c r="EN907" s="76"/>
      <c r="EO907" s="76"/>
      <c r="EP907" s="76"/>
      <c r="EQ907" s="76"/>
      <c r="ER907" s="76"/>
      <c r="ES907" s="76"/>
      <c r="ET907" s="76"/>
      <c r="EU907" s="76"/>
      <c r="EV907" s="76"/>
      <c r="EW907" s="76"/>
      <c r="EX907" s="76"/>
      <c r="EY907" s="76"/>
      <c r="EZ907" s="76"/>
      <c r="FA907" s="76"/>
      <c r="FB907" s="76"/>
      <c r="FC907" s="76"/>
      <c r="FD907" s="76"/>
      <c r="FE907" s="76"/>
      <c r="FF907" s="76"/>
      <c r="FG907" s="76"/>
      <c r="FH907" s="76"/>
      <c r="FI907" s="76"/>
      <c r="FJ907" s="76"/>
      <c r="FK907" s="76"/>
      <c r="FL907" s="76"/>
      <c r="FM907" s="76"/>
      <c r="FN907" s="76"/>
      <c r="FO907" s="76"/>
      <c r="FP907" s="76"/>
      <c r="FQ907" s="76"/>
      <c r="FR907" s="76"/>
      <c r="FS907" s="76"/>
      <c r="FT907" s="76"/>
      <c r="FU907" s="76"/>
      <c r="FV907" s="76"/>
      <c r="FW907" s="76"/>
      <c r="FX907" s="76"/>
      <c r="FY907" s="76"/>
      <c r="FZ907" s="76"/>
      <c r="GA907" s="76"/>
      <c r="GB907" s="76"/>
      <c r="GC907" s="76"/>
      <c r="GD907" s="76"/>
      <c r="GE907" s="76"/>
      <c r="GF907" s="76"/>
      <c r="GG907" s="76"/>
      <c r="GH907" s="76"/>
      <c r="GI907" s="76"/>
      <c r="GJ907" s="76"/>
      <c r="GK907" s="76"/>
      <c r="GL907" s="76"/>
      <c r="GM907" s="76"/>
      <c r="GN907" s="76"/>
      <c r="GO907" s="76"/>
      <c r="GP907" s="76"/>
      <c r="GQ907" s="76"/>
      <c r="GR907" s="76"/>
      <c r="GS907" s="76"/>
      <c r="GT907" s="76"/>
      <c r="GU907" s="76"/>
      <c r="GV907" s="76"/>
    </row>
    <row r="908" spans="2:204" s="156" customFormat="1" ht="18.75">
      <c r="B908" s="169">
        <v>901</v>
      </c>
      <c r="C908" s="356">
        <v>44440</v>
      </c>
      <c r="D908" s="354" t="s">
        <v>954</v>
      </c>
      <c r="E908" s="354"/>
      <c r="F908" s="406">
        <v>44449</v>
      </c>
      <c r="G908" s="199">
        <v>2</v>
      </c>
      <c r="H908" s="298" t="s">
        <v>2296</v>
      </c>
      <c r="I908" s="298" t="s">
        <v>2297</v>
      </c>
      <c r="J908" s="199" t="s">
        <v>1503</v>
      </c>
      <c r="K908" s="199" t="s">
        <v>1601</v>
      </c>
      <c r="L908" s="224">
        <v>2.33</v>
      </c>
      <c r="M908" s="224">
        <v>2.33</v>
      </c>
      <c r="N908" s="224">
        <f t="shared" si="48"/>
        <v>0</v>
      </c>
      <c r="O908" s="200">
        <v>44136</v>
      </c>
      <c r="P908" s="201">
        <v>10.433333333333334</v>
      </c>
      <c r="Q908" s="337" t="s">
        <v>1282</v>
      </c>
      <c r="R908" s="198" t="s">
        <v>52</v>
      </c>
      <c r="S908" s="198" t="s">
        <v>747</v>
      </c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  <c r="AF908" s="76"/>
      <c r="AG908" s="76"/>
      <c r="AH908" s="76"/>
      <c r="AI908" s="76"/>
      <c r="AJ908" s="76"/>
      <c r="AK908" s="76"/>
      <c r="AL908" s="76"/>
      <c r="AM908" s="76"/>
      <c r="AN908" s="76"/>
      <c r="AO908" s="76"/>
      <c r="AP908" s="76"/>
      <c r="AQ908" s="76"/>
      <c r="AR908" s="76"/>
      <c r="AS908" s="76"/>
      <c r="AT908" s="76"/>
      <c r="AU908" s="76"/>
      <c r="AV908" s="76"/>
      <c r="AW908" s="76"/>
      <c r="AX908" s="76"/>
      <c r="AY908" s="76"/>
      <c r="AZ908" s="76"/>
      <c r="BA908" s="76"/>
      <c r="BB908" s="76"/>
      <c r="BC908" s="76"/>
      <c r="BD908" s="76"/>
      <c r="BE908" s="76"/>
      <c r="BF908" s="76"/>
      <c r="BG908" s="76"/>
      <c r="BH908" s="76"/>
      <c r="BI908" s="76"/>
      <c r="BJ908" s="76"/>
      <c r="BK908" s="76"/>
      <c r="BL908" s="76"/>
      <c r="BM908" s="76"/>
      <c r="BN908" s="76"/>
      <c r="BO908" s="76"/>
      <c r="BP908" s="76"/>
      <c r="BQ908" s="76"/>
      <c r="BR908" s="76"/>
      <c r="BS908" s="76"/>
      <c r="BT908" s="76"/>
      <c r="BU908" s="76"/>
      <c r="BV908" s="76"/>
      <c r="BW908" s="76"/>
      <c r="BX908" s="76"/>
      <c r="BY908" s="76"/>
      <c r="BZ908" s="76"/>
      <c r="CA908" s="76"/>
      <c r="CB908" s="76"/>
      <c r="CC908" s="76"/>
      <c r="CD908" s="76"/>
      <c r="CE908" s="76"/>
      <c r="CF908" s="76"/>
      <c r="CG908" s="76"/>
      <c r="CH908" s="76"/>
      <c r="CI908" s="76"/>
      <c r="CJ908" s="76"/>
      <c r="CK908" s="76"/>
      <c r="CL908" s="76"/>
      <c r="CM908" s="76"/>
      <c r="CN908" s="76"/>
      <c r="CO908" s="76"/>
      <c r="CP908" s="76"/>
      <c r="CQ908" s="76"/>
      <c r="CR908" s="76"/>
      <c r="CS908" s="76"/>
      <c r="CT908" s="76"/>
      <c r="CU908" s="76"/>
      <c r="CV908" s="76"/>
      <c r="CW908" s="76"/>
      <c r="CX908" s="76"/>
      <c r="CY908" s="76"/>
      <c r="CZ908" s="76"/>
      <c r="DA908" s="76"/>
      <c r="DB908" s="76"/>
      <c r="DC908" s="76"/>
      <c r="DD908" s="76"/>
      <c r="DE908" s="76"/>
      <c r="DF908" s="76"/>
      <c r="DG908" s="76"/>
      <c r="DH908" s="76"/>
      <c r="DI908" s="76"/>
      <c r="DJ908" s="76"/>
      <c r="DK908" s="76"/>
      <c r="DL908" s="76"/>
      <c r="DM908" s="76"/>
      <c r="DN908" s="76"/>
      <c r="DO908" s="76"/>
      <c r="DP908" s="76"/>
      <c r="DQ908" s="76"/>
      <c r="DR908" s="76"/>
      <c r="DS908" s="76"/>
      <c r="DT908" s="76"/>
      <c r="DU908" s="76"/>
      <c r="DV908" s="76"/>
      <c r="DW908" s="76"/>
      <c r="DX908" s="76"/>
      <c r="DY908" s="76"/>
      <c r="DZ908" s="76"/>
      <c r="EA908" s="76"/>
      <c r="EB908" s="76"/>
      <c r="EC908" s="76"/>
      <c r="ED908" s="76"/>
      <c r="EE908" s="76"/>
      <c r="EF908" s="76"/>
      <c r="EG908" s="76"/>
      <c r="EH908" s="76"/>
      <c r="EI908" s="76"/>
      <c r="EJ908" s="76"/>
      <c r="EK908" s="76"/>
      <c r="EL908" s="76"/>
      <c r="EM908" s="76"/>
      <c r="EN908" s="76"/>
      <c r="EO908" s="76"/>
      <c r="EP908" s="76"/>
      <c r="EQ908" s="76"/>
      <c r="ER908" s="76"/>
      <c r="ES908" s="76"/>
      <c r="ET908" s="76"/>
      <c r="EU908" s="76"/>
      <c r="EV908" s="76"/>
      <c r="EW908" s="76"/>
      <c r="EX908" s="76"/>
      <c r="EY908" s="76"/>
      <c r="EZ908" s="76"/>
      <c r="FA908" s="76"/>
      <c r="FB908" s="76"/>
      <c r="FC908" s="76"/>
      <c r="FD908" s="76"/>
      <c r="FE908" s="76"/>
      <c r="FF908" s="76"/>
      <c r="FG908" s="76"/>
      <c r="FH908" s="76"/>
      <c r="FI908" s="76"/>
      <c r="FJ908" s="76"/>
      <c r="FK908" s="76"/>
      <c r="FL908" s="76"/>
      <c r="FM908" s="76"/>
      <c r="FN908" s="76"/>
      <c r="FO908" s="76"/>
      <c r="FP908" s="76"/>
      <c r="FQ908" s="76"/>
      <c r="FR908" s="76"/>
      <c r="FS908" s="76"/>
      <c r="FT908" s="76"/>
      <c r="FU908" s="76"/>
      <c r="FV908" s="76"/>
      <c r="FW908" s="76"/>
      <c r="FX908" s="76"/>
      <c r="FY908" s="76"/>
      <c r="FZ908" s="76"/>
      <c r="GA908" s="76"/>
      <c r="GB908" s="76"/>
      <c r="GC908" s="76"/>
      <c r="GD908" s="76"/>
      <c r="GE908" s="76"/>
      <c r="GF908" s="76"/>
      <c r="GG908" s="76"/>
      <c r="GH908" s="76"/>
      <c r="GI908" s="76"/>
      <c r="GJ908" s="76"/>
      <c r="GK908" s="76"/>
      <c r="GL908" s="76"/>
      <c r="GM908" s="76"/>
      <c r="GN908" s="76"/>
      <c r="GO908" s="76"/>
      <c r="GP908" s="76"/>
      <c r="GQ908" s="76"/>
      <c r="GR908" s="76"/>
      <c r="GS908" s="76"/>
      <c r="GT908" s="76"/>
      <c r="GU908" s="76"/>
      <c r="GV908" s="76"/>
    </row>
    <row r="909" spans="2:204" s="156" customFormat="1" ht="18.75">
      <c r="B909" s="169">
        <v>902</v>
      </c>
      <c r="C909" s="356">
        <v>44440</v>
      </c>
      <c r="D909" s="354" t="s">
        <v>954</v>
      </c>
      <c r="E909" s="354"/>
      <c r="F909" s="406">
        <v>44449</v>
      </c>
      <c r="G909" s="192">
        <v>3</v>
      </c>
      <c r="H909" s="198" t="s">
        <v>34</v>
      </c>
      <c r="I909" s="198" t="s">
        <v>355</v>
      </c>
      <c r="J909" s="199" t="s">
        <v>260</v>
      </c>
      <c r="K909" s="199" t="s">
        <v>1602</v>
      </c>
      <c r="L909" s="224">
        <v>1.73</v>
      </c>
      <c r="M909" s="224">
        <v>1.73</v>
      </c>
      <c r="N909" s="224">
        <f t="shared" si="48"/>
        <v>0</v>
      </c>
      <c r="O909" s="200">
        <v>44208</v>
      </c>
      <c r="P909" s="201">
        <v>8.0333333333333332</v>
      </c>
      <c r="Q909" s="337" t="s">
        <v>1282</v>
      </c>
      <c r="R909" s="198" t="s">
        <v>110</v>
      </c>
      <c r="S909" s="198" t="s">
        <v>74</v>
      </c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  <c r="AF909" s="76"/>
      <c r="AG909" s="76"/>
      <c r="AH909" s="76"/>
      <c r="AI909" s="76"/>
      <c r="AJ909" s="76"/>
      <c r="AK909" s="76"/>
      <c r="AL909" s="76"/>
      <c r="AM909" s="76"/>
      <c r="AN909" s="76"/>
      <c r="AO909" s="76"/>
      <c r="AP909" s="76"/>
      <c r="AQ909" s="76"/>
      <c r="AR909" s="76"/>
      <c r="AS909" s="76"/>
      <c r="AT909" s="76"/>
      <c r="AU909" s="76"/>
      <c r="AV909" s="76"/>
      <c r="AW909" s="76"/>
      <c r="AX909" s="76"/>
      <c r="AY909" s="76"/>
      <c r="AZ909" s="76"/>
      <c r="BA909" s="76"/>
      <c r="BB909" s="76"/>
      <c r="BC909" s="76"/>
      <c r="BD909" s="76"/>
      <c r="BE909" s="76"/>
      <c r="BF909" s="76"/>
      <c r="BG909" s="76"/>
      <c r="BH909" s="76"/>
      <c r="BI909" s="76"/>
      <c r="BJ909" s="76"/>
      <c r="BK909" s="76"/>
      <c r="BL909" s="76"/>
      <c r="BM909" s="76"/>
      <c r="BN909" s="76"/>
      <c r="BO909" s="76"/>
      <c r="BP909" s="76"/>
      <c r="BQ909" s="76"/>
      <c r="BR909" s="76"/>
      <c r="BS909" s="76"/>
      <c r="BT909" s="76"/>
      <c r="BU909" s="76"/>
      <c r="BV909" s="76"/>
      <c r="BW909" s="76"/>
      <c r="BX909" s="76"/>
      <c r="BY909" s="76"/>
      <c r="BZ909" s="76"/>
      <c r="CA909" s="76"/>
      <c r="CB909" s="76"/>
      <c r="CC909" s="76"/>
      <c r="CD909" s="76"/>
      <c r="CE909" s="76"/>
      <c r="CF909" s="76"/>
      <c r="CG909" s="76"/>
      <c r="CH909" s="76"/>
      <c r="CI909" s="76"/>
      <c r="CJ909" s="76"/>
      <c r="CK909" s="76"/>
      <c r="CL909" s="76"/>
      <c r="CM909" s="76"/>
      <c r="CN909" s="76"/>
      <c r="CO909" s="76"/>
      <c r="CP909" s="76"/>
      <c r="CQ909" s="76"/>
      <c r="CR909" s="76"/>
      <c r="CS909" s="76"/>
      <c r="CT909" s="76"/>
      <c r="CU909" s="76"/>
      <c r="CV909" s="76"/>
      <c r="CW909" s="76"/>
      <c r="CX909" s="76"/>
      <c r="CY909" s="76"/>
      <c r="CZ909" s="76"/>
      <c r="DA909" s="76"/>
      <c r="DB909" s="76"/>
      <c r="DC909" s="76"/>
      <c r="DD909" s="76"/>
      <c r="DE909" s="76"/>
      <c r="DF909" s="76"/>
      <c r="DG909" s="76"/>
      <c r="DH909" s="76"/>
      <c r="DI909" s="76"/>
      <c r="DJ909" s="76"/>
      <c r="DK909" s="76"/>
      <c r="DL909" s="76"/>
      <c r="DM909" s="76"/>
      <c r="DN909" s="76"/>
      <c r="DO909" s="76"/>
      <c r="DP909" s="76"/>
      <c r="DQ909" s="76"/>
      <c r="DR909" s="76"/>
      <c r="DS909" s="76"/>
      <c r="DT909" s="76"/>
      <c r="DU909" s="76"/>
      <c r="DV909" s="76"/>
      <c r="DW909" s="76"/>
      <c r="DX909" s="76"/>
      <c r="DY909" s="76"/>
      <c r="DZ909" s="76"/>
      <c r="EA909" s="76"/>
      <c r="EB909" s="76"/>
      <c r="EC909" s="76"/>
      <c r="ED909" s="76"/>
      <c r="EE909" s="76"/>
      <c r="EF909" s="76"/>
      <c r="EG909" s="76"/>
      <c r="EH909" s="76"/>
      <c r="EI909" s="76"/>
      <c r="EJ909" s="76"/>
      <c r="EK909" s="76"/>
      <c r="EL909" s="76"/>
      <c r="EM909" s="76"/>
      <c r="EN909" s="76"/>
      <c r="EO909" s="76"/>
      <c r="EP909" s="76"/>
      <c r="EQ909" s="76"/>
      <c r="ER909" s="76"/>
      <c r="ES909" s="76"/>
      <c r="ET909" s="76"/>
      <c r="EU909" s="76"/>
      <c r="EV909" s="76"/>
      <c r="EW909" s="76"/>
      <c r="EX909" s="76"/>
      <c r="EY909" s="76"/>
      <c r="EZ909" s="76"/>
      <c r="FA909" s="76"/>
      <c r="FB909" s="76"/>
      <c r="FC909" s="76"/>
      <c r="FD909" s="76"/>
      <c r="FE909" s="76"/>
      <c r="FF909" s="76"/>
      <c r="FG909" s="76"/>
      <c r="FH909" s="76"/>
      <c r="FI909" s="76"/>
      <c r="FJ909" s="76"/>
      <c r="FK909" s="76"/>
      <c r="FL909" s="76"/>
      <c r="FM909" s="76"/>
      <c r="FN909" s="76"/>
      <c r="FO909" s="76"/>
      <c r="FP909" s="76"/>
      <c r="FQ909" s="76"/>
      <c r="FR909" s="76"/>
      <c r="FS909" s="76"/>
      <c r="FT909" s="76"/>
      <c r="FU909" s="76"/>
      <c r="FV909" s="76"/>
      <c r="FW909" s="76"/>
      <c r="FX909" s="76"/>
      <c r="FY909" s="76"/>
      <c r="FZ909" s="76"/>
      <c r="GA909" s="76"/>
      <c r="GB909" s="76"/>
      <c r="GC909" s="76"/>
      <c r="GD909" s="76"/>
      <c r="GE909" s="76"/>
      <c r="GF909" s="76"/>
      <c r="GG909" s="76"/>
      <c r="GH909" s="76"/>
      <c r="GI909" s="76"/>
      <c r="GJ909" s="76"/>
      <c r="GK909" s="76"/>
      <c r="GL909" s="76"/>
      <c r="GM909" s="76"/>
      <c r="GN909" s="76"/>
      <c r="GO909" s="76"/>
      <c r="GP909" s="76"/>
      <c r="GQ909" s="76"/>
      <c r="GR909" s="76"/>
      <c r="GS909" s="76"/>
      <c r="GT909" s="76"/>
      <c r="GU909" s="76"/>
      <c r="GV909" s="76"/>
    </row>
    <row r="910" spans="2:204" s="156" customFormat="1" ht="18.75">
      <c r="B910" s="169">
        <v>903</v>
      </c>
      <c r="C910" s="356">
        <v>44440</v>
      </c>
      <c r="D910" s="354" t="s">
        <v>954</v>
      </c>
      <c r="E910" s="354"/>
      <c r="F910" s="406">
        <v>44449</v>
      </c>
      <c r="G910" s="192">
        <v>3</v>
      </c>
      <c r="H910" s="198" t="s">
        <v>34</v>
      </c>
      <c r="I910" s="198" t="s">
        <v>355</v>
      </c>
      <c r="J910" s="199" t="s">
        <v>737</v>
      </c>
      <c r="K910" s="199" t="s">
        <v>1603</v>
      </c>
      <c r="L910" s="224">
        <v>0.64</v>
      </c>
      <c r="M910" s="224">
        <v>0.45</v>
      </c>
      <c r="N910" s="224">
        <f t="shared" si="48"/>
        <v>0.19</v>
      </c>
      <c r="O910" s="200">
        <v>44146</v>
      </c>
      <c r="P910" s="201">
        <v>10.1</v>
      </c>
      <c r="Q910" s="337" t="s">
        <v>1282</v>
      </c>
      <c r="R910" s="198" t="s">
        <v>20</v>
      </c>
      <c r="S910" s="198" t="s">
        <v>739</v>
      </c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  <c r="AF910" s="76"/>
      <c r="AG910" s="76"/>
      <c r="AH910" s="76"/>
      <c r="AI910" s="76"/>
      <c r="AJ910" s="76"/>
      <c r="AK910" s="76"/>
      <c r="AL910" s="76"/>
      <c r="AM910" s="76"/>
      <c r="AN910" s="76"/>
      <c r="AO910" s="76"/>
      <c r="AP910" s="76"/>
      <c r="AQ910" s="76"/>
      <c r="AR910" s="76"/>
      <c r="AS910" s="76"/>
      <c r="AT910" s="76"/>
      <c r="AU910" s="76"/>
      <c r="AV910" s="76"/>
      <c r="AW910" s="76"/>
      <c r="AX910" s="76"/>
      <c r="AY910" s="76"/>
      <c r="AZ910" s="76"/>
      <c r="BA910" s="76"/>
      <c r="BB910" s="76"/>
      <c r="BC910" s="76"/>
      <c r="BD910" s="76"/>
      <c r="BE910" s="76"/>
      <c r="BF910" s="76"/>
      <c r="BG910" s="76"/>
      <c r="BH910" s="76"/>
      <c r="BI910" s="76"/>
      <c r="BJ910" s="76"/>
      <c r="BK910" s="76"/>
      <c r="BL910" s="76"/>
      <c r="BM910" s="76"/>
      <c r="BN910" s="76"/>
      <c r="BO910" s="76"/>
      <c r="BP910" s="76"/>
      <c r="BQ910" s="76"/>
      <c r="BR910" s="76"/>
      <c r="BS910" s="76"/>
      <c r="BT910" s="76"/>
      <c r="BU910" s="76"/>
      <c r="BV910" s="76"/>
      <c r="BW910" s="76"/>
      <c r="BX910" s="76"/>
      <c r="BY910" s="76"/>
      <c r="BZ910" s="76"/>
      <c r="CA910" s="76"/>
      <c r="CB910" s="76"/>
      <c r="CC910" s="76"/>
      <c r="CD910" s="76"/>
      <c r="CE910" s="76"/>
      <c r="CF910" s="76"/>
      <c r="CG910" s="76"/>
      <c r="CH910" s="76"/>
      <c r="CI910" s="76"/>
      <c r="CJ910" s="76"/>
      <c r="CK910" s="76"/>
      <c r="CL910" s="76"/>
      <c r="CM910" s="76"/>
      <c r="CN910" s="76"/>
      <c r="CO910" s="76"/>
      <c r="CP910" s="76"/>
      <c r="CQ910" s="76"/>
      <c r="CR910" s="76"/>
      <c r="CS910" s="76"/>
      <c r="CT910" s="76"/>
      <c r="CU910" s="76"/>
      <c r="CV910" s="76"/>
      <c r="CW910" s="76"/>
      <c r="CX910" s="76"/>
      <c r="CY910" s="76"/>
      <c r="CZ910" s="76"/>
      <c r="DA910" s="76"/>
      <c r="DB910" s="76"/>
      <c r="DC910" s="76"/>
      <c r="DD910" s="76"/>
      <c r="DE910" s="76"/>
      <c r="DF910" s="76"/>
      <c r="DG910" s="76"/>
      <c r="DH910" s="76"/>
      <c r="DI910" s="76"/>
      <c r="DJ910" s="76"/>
      <c r="DK910" s="76"/>
      <c r="DL910" s="76"/>
      <c r="DM910" s="76"/>
      <c r="DN910" s="76"/>
      <c r="DO910" s="76"/>
      <c r="DP910" s="76"/>
      <c r="DQ910" s="76"/>
      <c r="DR910" s="76"/>
      <c r="DS910" s="76"/>
      <c r="DT910" s="76"/>
      <c r="DU910" s="76"/>
      <c r="DV910" s="76"/>
      <c r="DW910" s="76"/>
      <c r="DX910" s="76"/>
      <c r="DY910" s="76"/>
      <c r="DZ910" s="76"/>
      <c r="EA910" s="76"/>
      <c r="EB910" s="76"/>
      <c r="EC910" s="76"/>
      <c r="ED910" s="76"/>
      <c r="EE910" s="76"/>
      <c r="EF910" s="76"/>
      <c r="EG910" s="76"/>
      <c r="EH910" s="76"/>
      <c r="EI910" s="76"/>
      <c r="EJ910" s="76"/>
      <c r="EK910" s="76"/>
      <c r="EL910" s="76"/>
      <c r="EM910" s="76"/>
      <c r="EN910" s="76"/>
      <c r="EO910" s="76"/>
      <c r="EP910" s="76"/>
      <c r="EQ910" s="76"/>
      <c r="ER910" s="76"/>
      <c r="ES910" s="76"/>
      <c r="ET910" s="76"/>
      <c r="EU910" s="76"/>
      <c r="EV910" s="76"/>
      <c r="EW910" s="76"/>
      <c r="EX910" s="76"/>
      <c r="EY910" s="76"/>
      <c r="EZ910" s="76"/>
      <c r="FA910" s="76"/>
      <c r="FB910" s="76"/>
      <c r="FC910" s="76"/>
      <c r="FD910" s="76"/>
      <c r="FE910" s="76"/>
      <c r="FF910" s="76"/>
      <c r="FG910" s="76"/>
      <c r="FH910" s="76"/>
      <c r="FI910" s="76"/>
      <c r="FJ910" s="76"/>
      <c r="FK910" s="76"/>
      <c r="FL910" s="76"/>
      <c r="FM910" s="76"/>
      <c r="FN910" s="76"/>
      <c r="FO910" s="76"/>
      <c r="FP910" s="76"/>
      <c r="FQ910" s="76"/>
      <c r="FR910" s="76"/>
      <c r="FS910" s="76"/>
      <c r="FT910" s="76"/>
      <c r="FU910" s="76"/>
      <c r="FV910" s="76"/>
      <c r="FW910" s="76"/>
      <c r="FX910" s="76"/>
      <c r="FY910" s="76"/>
      <c r="FZ910" s="76"/>
      <c r="GA910" s="76"/>
      <c r="GB910" s="76"/>
      <c r="GC910" s="76"/>
      <c r="GD910" s="76"/>
      <c r="GE910" s="76"/>
      <c r="GF910" s="76"/>
      <c r="GG910" s="76"/>
      <c r="GH910" s="76"/>
      <c r="GI910" s="76"/>
      <c r="GJ910" s="76"/>
      <c r="GK910" s="76"/>
      <c r="GL910" s="76"/>
      <c r="GM910" s="76"/>
      <c r="GN910" s="76"/>
      <c r="GO910" s="76"/>
      <c r="GP910" s="76"/>
      <c r="GQ910" s="76"/>
      <c r="GR910" s="76"/>
      <c r="GS910" s="76"/>
      <c r="GT910" s="76"/>
      <c r="GU910" s="76"/>
      <c r="GV910" s="76"/>
    </row>
    <row r="911" spans="2:204" s="156" customFormat="1" ht="18.75">
      <c r="B911" s="169">
        <v>904</v>
      </c>
      <c r="C911" s="356">
        <v>44440</v>
      </c>
      <c r="D911" s="354" t="s">
        <v>954</v>
      </c>
      <c r="E911" s="354"/>
      <c r="F911" s="406">
        <v>44449</v>
      </c>
      <c r="G911" s="192">
        <v>3</v>
      </c>
      <c r="H911" s="198" t="s">
        <v>34</v>
      </c>
      <c r="I911" s="198" t="s">
        <v>355</v>
      </c>
      <c r="J911" s="199" t="s">
        <v>737</v>
      </c>
      <c r="K911" s="199" t="s">
        <v>1604</v>
      </c>
      <c r="L911" s="224">
        <v>2.95</v>
      </c>
      <c r="M911" s="224">
        <v>0.1</v>
      </c>
      <c r="N911" s="224">
        <f t="shared" si="48"/>
        <v>2.85</v>
      </c>
      <c r="O911" s="200">
        <v>44146</v>
      </c>
      <c r="P911" s="201">
        <v>10.1</v>
      </c>
      <c r="Q911" s="337" t="s">
        <v>1282</v>
      </c>
      <c r="R911" s="198" t="s">
        <v>20</v>
      </c>
      <c r="S911" s="198" t="s">
        <v>739</v>
      </c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  <c r="AF911" s="76"/>
      <c r="AG911" s="76"/>
      <c r="AH911" s="76"/>
      <c r="AI911" s="76"/>
      <c r="AJ911" s="76"/>
      <c r="AK911" s="76"/>
      <c r="AL911" s="76"/>
      <c r="AM911" s="76"/>
      <c r="AN911" s="76"/>
      <c r="AO911" s="76"/>
      <c r="AP911" s="76"/>
      <c r="AQ911" s="76"/>
      <c r="AR911" s="76"/>
      <c r="AS911" s="76"/>
      <c r="AT911" s="76"/>
      <c r="AU911" s="76"/>
      <c r="AV911" s="76"/>
      <c r="AW911" s="76"/>
      <c r="AX911" s="76"/>
      <c r="AY911" s="76"/>
      <c r="AZ911" s="76"/>
      <c r="BA911" s="76"/>
      <c r="BB911" s="76"/>
      <c r="BC911" s="76"/>
      <c r="BD911" s="76"/>
      <c r="BE911" s="76"/>
      <c r="BF911" s="76"/>
      <c r="BG911" s="76"/>
      <c r="BH911" s="76"/>
      <c r="BI911" s="76"/>
      <c r="BJ911" s="76"/>
      <c r="BK911" s="76"/>
      <c r="BL911" s="76"/>
      <c r="BM911" s="76"/>
      <c r="BN911" s="76"/>
      <c r="BO911" s="76"/>
      <c r="BP911" s="76"/>
      <c r="BQ911" s="76"/>
      <c r="BR911" s="76"/>
      <c r="BS911" s="76"/>
      <c r="BT911" s="76"/>
      <c r="BU911" s="76"/>
      <c r="BV911" s="76"/>
      <c r="BW911" s="76"/>
      <c r="BX911" s="76"/>
      <c r="BY911" s="76"/>
      <c r="BZ911" s="76"/>
      <c r="CA911" s="76"/>
      <c r="CB911" s="76"/>
      <c r="CC911" s="76"/>
      <c r="CD911" s="76"/>
      <c r="CE911" s="76"/>
      <c r="CF911" s="76"/>
      <c r="CG911" s="76"/>
      <c r="CH911" s="76"/>
      <c r="CI911" s="76"/>
      <c r="CJ911" s="76"/>
      <c r="CK911" s="76"/>
      <c r="CL911" s="76"/>
      <c r="CM911" s="76"/>
      <c r="CN911" s="76"/>
      <c r="CO911" s="76"/>
      <c r="CP911" s="76"/>
      <c r="CQ911" s="76"/>
      <c r="CR911" s="76"/>
      <c r="CS911" s="76"/>
      <c r="CT911" s="76"/>
      <c r="CU911" s="76"/>
      <c r="CV911" s="76"/>
      <c r="CW911" s="76"/>
      <c r="CX911" s="76"/>
      <c r="CY911" s="76"/>
      <c r="CZ911" s="76"/>
      <c r="DA911" s="76"/>
      <c r="DB911" s="76"/>
      <c r="DC911" s="76"/>
      <c r="DD911" s="76"/>
      <c r="DE911" s="76"/>
      <c r="DF911" s="76"/>
      <c r="DG911" s="76"/>
      <c r="DH911" s="76"/>
      <c r="DI911" s="76"/>
      <c r="DJ911" s="76"/>
      <c r="DK911" s="76"/>
      <c r="DL911" s="76"/>
      <c r="DM911" s="76"/>
      <c r="DN911" s="76"/>
      <c r="DO911" s="76"/>
      <c r="DP911" s="76"/>
      <c r="DQ911" s="76"/>
      <c r="DR911" s="76"/>
      <c r="DS911" s="76"/>
      <c r="DT911" s="76"/>
      <c r="DU911" s="76"/>
      <c r="DV911" s="76"/>
      <c r="DW911" s="76"/>
      <c r="DX911" s="76"/>
      <c r="DY911" s="76"/>
      <c r="DZ911" s="76"/>
      <c r="EA911" s="76"/>
      <c r="EB911" s="76"/>
      <c r="EC911" s="76"/>
      <c r="ED911" s="76"/>
      <c r="EE911" s="76"/>
      <c r="EF911" s="76"/>
      <c r="EG911" s="76"/>
      <c r="EH911" s="76"/>
      <c r="EI911" s="76"/>
      <c r="EJ911" s="76"/>
      <c r="EK911" s="76"/>
      <c r="EL911" s="76"/>
      <c r="EM911" s="76"/>
      <c r="EN911" s="76"/>
      <c r="EO911" s="76"/>
      <c r="EP911" s="76"/>
      <c r="EQ911" s="76"/>
      <c r="ER911" s="76"/>
      <c r="ES911" s="76"/>
      <c r="ET911" s="76"/>
      <c r="EU911" s="76"/>
      <c r="EV911" s="76"/>
      <c r="EW911" s="76"/>
      <c r="EX911" s="76"/>
      <c r="EY911" s="76"/>
      <c r="EZ911" s="76"/>
      <c r="FA911" s="76"/>
      <c r="FB911" s="76"/>
      <c r="FC911" s="76"/>
      <c r="FD911" s="76"/>
      <c r="FE911" s="76"/>
      <c r="FF911" s="76"/>
      <c r="FG911" s="76"/>
      <c r="FH911" s="76"/>
      <c r="FI911" s="76"/>
      <c r="FJ911" s="76"/>
      <c r="FK911" s="76"/>
      <c r="FL911" s="76"/>
      <c r="FM911" s="76"/>
      <c r="FN911" s="76"/>
      <c r="FO911" s="76"/>
      <c r="FP911" s="76"/>
      <c r="FQ911" s="76"/>
      <c r="FR911" s="76"/>
      <c r="FS911" s="76"/>
      <c r="FT911" s="76"/>
      <c r="FU911" s="76"/>
      <c r="FV911" s="76"/>
      <c r="FW911" s="76"/>
      <c r="FX911" s="76"/>
      <c r="FY911" s="76"/>
      <c r="FZ911" s="76"/>
      <c r="GA911" s="76"/>
      <c r="GB911" s="76"/>
      <c r="GC911" s="76"/>
      <c r="GD911" s="76"/>
      <c r="GE911" s="76"/>
      <c r="GF911" s="76"/>
      <c r="GG911" s="76"/>
      <c r="GH911" s="76"/>
      <c r="GI911" s="76"/>
      <c r="GJ911" s="76"/>
      <c r="GK911" s="76"/>
      <c r="GL911" s="76"/>
      <c r="GM911" s="76"/>
      <c r="GN911" s="76"/>
      <c r="GO911" s="76"/>
      <c r="GP911" s="76"/>
      <c r="GQ911" s="76"/>
      <c r="GR911" s="76"/>
      <c r="GS911" s="76"/>
      <c r="GT911" s="76"/>
      <c r="GU911" s="76"/>
      <c r="GV911" s="76"/>
    </row>
    <row r="912" spans="2:204" s="156" customFormat="1" ht="18.75">
      <c r="B912" s="169">
        <v>905</v>
      </c>
      <c r="C912" s="356">
        <v>44440</v>
      </c>
      <c r="D912" s="354" t="s">
        <v>954</v>
      </c>
      <c r="E912" s="354"/>
      <c r="F912" s="406">
        <v>44449</v>
      </c>
      <c r="G912" s="192">
        <v>3</v>
      </c>
      <c r="H912" s="198" t="s">
        <v>34</v>
      </c>
      <c r="I912" s="198" t="s">
        <v>355</v>
      </c>
      <c r="J912" s="199" t="s">
        <v>793</v>
      </c>
      <c r="K912" s="199" t="s">
        <v>1605</v>
      </c>
      <c r="L912" s="224">
        <v>3.46</v>
      </c>
      <c r="M912" s="224">
        <v>3.46</v>
      </c>
      <c r="N912" s="224">
        <f t="shared" si="48"/>
        <v>0</v>
      </c>
      <c r="O912" s="200">
        <v>44138</v>
      </c>
      <c r="P912" s="201">
        <v>10.366666666666667</v>
      </c>
      <c r="Q912" s="337" t="s">
        <v>1282</v>
      </c>
      <c r="R912" s="198" t="s">
        <v>20</v>
      </c>
      <c r="S912" s="198" t="s">
        <v>55</v>
      </c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  <c r="AF912" s="76"/>
      <c r="AG912" s="76"/>
      <c r="AH912" s="76"/>
      <c r="AI912" s="76"/>
      <c r="AJ912" s="76"/>
      <c r="AK912" s="76"/>
      <c r="AL912" s="76"/>
      <c r="AM912" s="76"/>
      <c r="AN912" s="76"/>
      <c r="AO912" s="76"/>
      <c r="AP912" s="76"/>
      <c r="AQ912" s="76"/>
      <c r="AR912" s="76"/>
      <c r="AS912" s="76"/>
      <c r="AT912" s="76"/>
      <c r="AU912" s="76"/>
      <c r="AV912" s="76"/>
      <c r="AW912" s="76"/>
      <c r="AX912" s="76"/>
      <c r="AY912" s="76"/>
      <c r="AZ912" s="76"/>
      <c r="BA912" s="76"/>
      <c r="BB912" s="76"/>
      <c r="BC912" s="76"/>
      <c r="BD912" s="76"/>
      <c r="BE912" s="76"/>
      <c r="BF912" s="76"/>
      <c r="BG912" s="76"/>
      <c r="BH912" s="76"/>
      <c r="BI912" s="76"/>
      <c r="BJ912" s="76"/>
      <c r="BK912" s="76"/>
      <c r="BL912" s="76"/>
      <c r="BM912" s="76"/>
      <c r="BN912" s="76"/>
      <c r="BO912" s="76"/>
      <c r="BP912" s="76"/>
      <c r="BQ912" s="76"/>
      <c r="BR912" s="76"/>
      <c r="BS912" s="76"/>
      <c r="BT912" s="76"/>
      <c r="BU912" s="76"/>
      <c r="BV912" s="76"/>
      <c r="BW912" s="76"/>
      <c r="BX912" s="76"/>
      <c r="BY912" s="76"/>
      <c r="BZ912" s="76"/>
      <c r="CA912" s="76"/>
      <c r="CB912" s="76"/>
      <c r="CC912" s="76"/>
      <c r="CD912" s="76"/>
      <c r="CE912" s="76"/>
      <c r="CF912" s="76"/>
      <c r="CG912" s="76"/>
      <c r="CH912" s="76"/>
      <c r="CI912" s="76"/>
      <c r="CJ912" s="76"/>
      <c r="CK912" s="76"/>
      <c r="CL912" s="76"/>
      <c r="CM912" s="76"/>
      <c r="CN912" s="76"/>
      <c r="CO912" s="76"/>
      <c r="CP912" s="76"/>
      <c r="CQ912" s="76"/>
      <c r="CR912" s="76"/>
      <c r="CS912" s="76"/>
      <c r="CT912" s="76"/>
      <c r="CU912" s="76"/>
      <c r="CV912" s="76"/>
      <c r="CW912" s="76"/>
      <c r="CX912" s="76"/>
      <c r="CY912" s="76"/>
      <c r="CZ912" s="76"/>
      <c r="DA912" s="76"/>
      <c r="DB912" s="76"/>
      <c r="DC912" s="76"/>
      <c r="DD912" s="76"/>
      <c r="DE912" s="76"/>
      <c r="DF912" s="76"/>
      <c r="DG912" s="76"/>
      <c r="DH912" s="76"/>
      <c r="DI912" s="76"/>
      <c r="DJ912" s="76"/>
      <c r="DK912" s="76"/>
      <c r="DL912" s="76"/>
      <c r="DM912" s="76"/>
      <c r="DN912" s="76"/>
      <c r="DO912" s="76"/>
      <c r="DP912" s="76"/>
      <c r="DQ912" s="76"/>
      <c r="DR912" s="76"/>
      <c r="DS912" s="76"/>
      <c r="DT912" s="76"/>
      <c r="DU912" s="76"/>
      <c r="DV912" s="76"/>
      <c r="DW912" s="76"/>
      <c r="DX912" s="76"/>
      <c r="DY912" s="76"/>
      <c r="DZ912" s="76"/>
      <c r="EA912" s="76"/>
      <c r="EB912" s="76"/>
      <c r="EC912" s="76"/>
      <c r="ED912" s="76"/>
      <c r="EE912" s="76"/>
      <c r="EF912" s="76"/>
      <c r="EG912" s="76"/>
      <c r="EH912" s="76"/>
      <c r="EI912" s="76"/>
      <c r="EJ912" s="76"/>
      <c r="EK912" s="76"/>
      <c r="EL912" s="76"/>
      <c r="EM912" s="76"/>
      <c r="EN912" s="76"/>
      <c r="EO912" s="76"/>
      <c r="EP912" s="76"/>
      <c r="EQ912" s="76"/>
      <c r="ER912" s="76"/>
      <c r="ES912" s="76"/>
      <c r="ET912" s="76"/>
      <c r="EU912" s="76"/>
      <c r="EV912" s="76"/>
      <c r="EW912" s="76"/>
      <c r="EX912" s="76"/>
      <c r="EY912" s="76"/>
      <c r="EZ912" s="76"/>
      <c r="FA912" s="76"/>
      <c r="FB912" s="76"/>
      <c r="FC912" s="76"/>
      <c r="FD912" s="76"/>
      <c r="FE912" s="76"/>
      <c r="FF912" s="76"/>
      <c r="FG912" s="76"/>
      <c r="FH912" s="76"/>
      <c r="FI912" s="76"/>
      <c r="FJ912" s="76"/>
      <c r="FK912" s="76"/>
      <c r="FL912" s="76"/>
      <c r="FM912" s="76"/>
      <c r="FN912" s="76"/>
      <c r="FO912" s="76"/>
      <c r="FP912" s="76"/>
      <c r="FQ912" s="76"/>
      <c r="FR912" s="76"/>
      <c r="FS912" s="76"/>
      <c r="FT912" s="76"/>
      <c r="FU912" s="76"/>
      <c r="FV912" s="76"/>
      <c r="FW912" s="76"/>
      <c r="FX912" s="76"/>
      <c r="FY912" s="76"/>
      <c r="FZ912" s="76"/>
      <c r="GA912" s="76"/>
      <c r="GB912" s="76"/>
      <c r="GC912" s="76"/>
      <c r="GD912" s="76"/>
      <c r="GE912" s="76"/>
      <c r="GF912" s="76"/>
      <c r="GG912" s="76"/>
      <c r="GH912" s="76"/>
      <c r="GI912" s="76"/>
      <c r="GJ912" s="76"/>
      <c r="GK912" s="76"/>
      <c r="GL912" s="76"/>
      <c r="GM912" s="76"/>
      <c r="GN912" s="76"/>
      <c r="GO912" s="76"/>
      <c r="GP912" s="76"/>
      <c r="GQ912" s="76"/>
      <c r="GR912" s="76"/>
      <c r="GS912" s="76"/>
      <c r="GT912" s="76"/>
      <c r="GU912" s="76"/>
      <c r="GV912" s="76"/>
    </row>
    <row r="913" spans="2:204" s="156" customFormat="1" ht="18.75">
      <c r="B913" s="169">
        <v>906</v>
      </c>
      <c r="C913" s="356">
        <v>44440</v>
      </c>
      <c r="D913" s="354" t="s">
        <v>954</v>
      </c>
      <c r="E913" s="354"/>
      <c r="F913" s="406">
        <v>44449</v>
      </c>
      <c r="G913" s="192">
        <v>3</v>
      </c>
      <c r="H913" s="198" t="s">
        <v>34</v>
      </c>
      <c r="I913" s="198" t="s">
        <v>355</v>
      </c>
      <c r="J913" s="199" t="s">
        <v>793</v>
      </c>
      <c r="K913" s="199" t="s">
        <v>1307</v>
      </c>
      <c r="L913" s="224">
        <v>3.8</v>
      </c>
      <c r="M913" s="224">
        <v>1.5</v>
      </c>
      <c r="N913" s="224">
        <f t="shared" si="48"/>
        <v>2.2999999999999998</v>
      </c>
      <c r="O913" s="200">
        <v>44006</v>
      </c>
      <c r="P913" s="201">
        <v>14.766666666666667</v>
      </c>
      <c r="Q913" s="337" t="s">
        <v>1282</v>
      </c>
      <c r="R913" s="198" t="s">
        <v>20</v>
      </c>
      <c r="S913" s="198" t="s">
        <v>69</v>
      </c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  <c r="AF913" s="76"/>
      <c r="AG913" s="76"/>
      <c r="AH913" s="76"/>
      <c r="AI913" s="76"/>
      <c r="AJ913" s="76"/>
      <c r="AK913" s="76"/>
      <c r="AL913" s="76"/>
      <c r="AM913" s="76"/>
      <c r="AN913" s="76"/>
      <c r="AO913" s="76"/>
      <c r="AP913" s="76"/>
      <c r="AQ913" s="76"/>
      <c r="AR913" s="76"/>
      <c r="AS913" s="76"/>
      <c r="AT913" s="76"/>
      <c r="AU913" s="76"/>
      <c r="AV913" s="76"/>
      <c r="AW913" s="76"/>
      <c r="AX913" s="76"/>
      <c r="AY913" s="76"/>
      <c r="AZ913" s="76"/>
      <c r="BA913" s="76"/>
      <c r="BB913" s="76"/>
      <c r="BC913" s="76"/>
      <c r="BD913" s="76"/>
      <c r="BE913" s="76"/>
      <c r="BF913" s="76"/>
      <c r="BG913" s="76"/>
      <c r="BH913" s="76"/>
      <c r="BI913" s="76"/>
      <c r="BJ913" s="76"/>
      <c r="BK913" s="76"/>
      <c r="BL913" s="76"/>
      <c r="BM913" s="76"/>
      <c r="BN913" s="76"/>
      <c r="BO913" s="76"/>
      <c r="BP913" s="76"/>
      <c r="BQ913" s="76"/>
      <c r="BR913" s="76"/>
      <c r="BS913" s="76"/>
      <c r="BT913" s="76"/>
      <c r="BU913" s="76"/>
      <c r="BV913" s="76"/>
      <c r="BW913" s="76"/>
      <c r="BX913" s="76"/>
      <c r="BY913" s="76"/>
      <c r="BZ913" s="76"/>
      <c r="CA913" s="76"/>
      <c r="CB913" s="76"/>
      <c r="CC913" s="76"/>
      <c r="CD913" s="76"/>
      <c r="CE913" s="76"/>
      <c r="CF913" s="76"/>
      <c r="CG913" s="76"/>
      <c r="CH913" s="76"/>
      <c r="CI913" s="76"/>
      <c r="CJ913" s="76"/>
      <c r="CK913" s="76"/>
      <c r="CL913" s="76"/>
      <c r="CM913" s="76"/>
      <c r="CN913" s="76"/>
      <c r="CO913" s="76"/>
      <c r="CP913" s="76"/>
      <c r="CQ913" s="76"/>
      <c r="CR913" s="76"/>
      <c r="CS913" s="76"/>
      <c r="CT913" s="76"/>
      <c r="CU913" s="76"/>
      <c r="CV913" s="76"/>
      <c r="CW913" s="76"/>
      <c r="CX913" s="76"/>
      <c r="CY913" s="76"/>
      <c r="CZ913" s="76"/>
      <c r="DA913" s="76"/>
      <c r="DB913" s="76"/>
      <c r="DC913" s="76"/>
      <c r="DD913" s="76"/>
      <c r="DE913" s="76"/>
      <c r="DF913" s="76"/>
      <c r="DG913" s="76"/>
      <c r="DH913" s="76"/>
      <c r="DI913" s="76"/>
      <c r="DJ913" s="76"/>
      <c r="DK913" s="76"/>
      <c r="DL913" s="76"/>
      <c r="DM913" s="76"/>
      <c r="DN913" s="76"/>
      <c r="DO913" s="76"/>
      <c r="DP913" s="76"/>
      <c r="DQ913" s="76"/>
      <c r="DR913" s="76"/>
      <c r="DS913" s="76"/>
      <c r="DT913" s="76"/>
      <c r="DU913" s="76"/>
      <c r="DV913" s="76"/>
      <c r="DW913" s="76"/>
      <c r="DX913" s="76"/>
      <c r="DY913" s="76"/>
      <c r="DZ913" s="76"/>
      <c r="EA913" s="76"/>
      <c r="EB913" s="76"/>
      <c r="EC913" s="76"/>
      <c r="ED913" s="76"/>
      <c r="EE913" s="76"/>
      <c r="EF913" s="76"/>
      <c r="EG913" s="76"/>
      <c r="EH913" s="76"/>
      <c r="EI913" s="76"/>
      <c r="EJ913" s="76"/>
      <c r="EK913" s="76"/>
      <c r="EL913" s="76"/>
      <c r="EM913" s="76"/>
      <c r="EN913" s="76"/>
      <c r="EO913" s="76"/>
      <c r="EP913" s="76"/>
      <c r="EQ913" s="76"/>
      <c r="ER913" s="76"/>
      <c r="ES913" s="76"/>
      <c r="ET913" s="76"/>
      <c r="EU913" s="76"/>
      <c r="EV913" s="76"/>
      <c r="EW913" s="76"/>
      <c r="EX913" s="76"/>
      <c r="EY913" s="76"/>
      <c r="EZ913" s="76"/>
      <c r="FA913" s="76"/>
      <c r="FB913" s="76"/>
      <c r="FC913" s="76"/>
      <c r="FD913" s="76"/>
      <c r="FE913" s="76"/>
      <c r="FF913" s="76"/>
      <c r="FG913" s="76"/>
      <c r="FH913" s="76"/>
      <c r="FI913" s="76"/>
      <c r="FJ913" s="76"/>
      <c r="FK913" s="76"/>
      <c r="FL913" s="76"/>
      <c r="FM913" s="76"/>
      <c r="FN913" s="76"/>
      <c r="FO913" s="76"/>
      <c r="FP913" s="76"/>
      <c r="FQ913" s="76"/>
      <c r="FR913" s="76"/>
      <c r="FS913" s="76"/>
      <c r="FT913" s="76"/>
      <c r="FU913" s="76"/>
      <c r="FV913" s="76"/>
      <c r="FW913" s="76"/>
      <c r="FX913" s="76"/>
      <c r="FY913" s="76"/>
      <c r="FZ913" s="76"/>
      <c r="GA913" s="76"/>
      <c r="GB913" s="76"/>
      <c r="GC913" s="76"/>
      <c r="GD913" s="76"/>
      <c r="GE913" s="76"/>
      <c r="GF913" s="76"/>
      <c r="GG913" s="76"/>
      <c r="GH913" s="76"/>
      <c r="GI913" s="76"/>
      <c r="GJ913" s="76"/>
      <c r="GK913" s="76"/>
      <c r="GL913" s="76"/>
      <c r="GM913" s="76"/>
      <c r="GN913" s="76"/>
      <c r="GO913" s="76"/>
      <c r="GP913" s="76"/>
      <c r="GQ913" s="76"/>
      <c r="GR913" s="76"/>
      <c r="GS913" s="76"/>
      <c r="GT913" s="76"/>
      <c r="GU913" s="76"/>
      <c r="GV913" s="76"/>
    </row>
    <row r="914" spans="2:204" s="156" customFormat="1" ht="18.75">
      <c r="B914" s="169">
        <v>907</v>
      </c>
      <c r="C914" s="356">
        <v>44440</v>
      </c>
      <c r="D914" s="354" t="s">
        <v>954</v>
      </c>
      <c r="E914" s="354"/>
      <c r="F914" s="406">
        <v>44449</v>
      </c>
      <c r="G914" s="192">
        <v>3</v>
      </c>
      <c r="H914" s="198" t="s">
        <v>34</v>
      </c>
      <c r="I914" s="198" t="s">
        <v>355</v>
      </c>
      <c r="J914" s="199" t="s">
        <v>290</v>
      </c>
      <c r="K914" s="199" t="s">
        <v>291</v>
      </c>
      <c r="L914" s="224">
        <v>10.6</v>
      </c>
      <c r="M914" s="224">
        <v>3</v>
      </c>
      <c r="N914" s="224">
        <f t="shared" si="48"/>
        <v>7.6</v>
      </c>
      <c r="O914" s="200">
        <v>44098</v>
      </c>
      <c r="P914" s="201">
        <v>11.7</v>
      </c>
      <c r="Q914" s="337" t="s">
        <v>1282</v>
      </c>
      <c r="R914" s="198" t="s">
        <v>52</v>
      </c>
      <c r="S914" s="198" t="s">
        <v>140</v>
      </c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  <c r="AF914" s="76"/>
      <c r="AG914" s="76"/>
      <c r="AH914" s="76"/>
      <c r="AI914" s="76"/>
      <c r="AJ914" s="76"/>
      <c r="AK914" s="76"/>
      <c r="AL914" s="76"/>
      <c r="AM914" s="76"/>
      <c r="AN914" s="76"/>
      <c r="AO914" s="76"/>
      <c r="AP914" s="76"/>
      <c r="AQ914" s="76"/>
      <c r="AR914" s="76"/>
      <c r="AS914" s="76"/>
      <c r="AT914" s="76"/>
      <c r="AU914" s="76"/>
      <c r="AV914" s="76"/>
      <c r="AW914" s="76"/>
      <c r="AX914" s="76"/>
      <c r="AY914" s="76"/>
      <c r="AZ914" s="76"/>
      <c r="BA914" s="76"/>
      <c r="BB914" s="76"/>
      <c r="BC914" s="76"/>
      <c r="BD914" s="76"/>
      <c r="BE914" s="76"/>
      <c r="BF914" s="76"/>
      <c r="BG914" s="76"/>
      <c r="BH914" s="76"/>
      <c r="BI914" s="76"/>
      <c r="BJ914" s="76"/>
      <c r="BK914" s="76"/>
      <c r="BL914" s="76"/>
      <c r="BM914" s="76"/>
      <c r="BN914" s="76"/>
      <c r="BO914" s="76"/>
      <c r="BP914" s="76"/>
      <c r="BQ914" s="76"/>
      <c r="BR914" s="76"/>
      <c r="BS914" s="76"/>
      <c r="BT914" s="76"/>
      <c r="BU914" s="76"/>
      <c r="BV914" s="76"/>
      <c r="BW914" s="76"/>
      <c r="BX914" s="76"/>
      <c r="BY914" s="76"/>
      <c r="BZ914" s="76"/>
      <c r="CA914" s="76"/>
      <c r="CB914" s="76"/>
      <c r="CC914" s="76"/>
      <c r="CD914" s="76"/>
      <c r="CE914" s="76"/>
      <c r="CF914" s="76"/>
      <c r="CG914" s="76"/>
      <c r="CH914" s="76"/>
      <c r="CI914" s="76"/>
      <c r="CJ914" s="76"/>
      <c r="CK914" s="76"/>
      <c r="CL914" s="76"/>
      <c r="CM914" s="76"/>
      <c r="CN914" s="76"/>
      <c r="CO914" s="76"/>
      <c r="CP914" s="76"/>
      <c r="CQ914" s="76"/>
      <c r="CR914" s="76"/>
      <c r="CS914" s="76"/>
      <c r="CT914" s="76"/>
      <c r="CU914" s="76"/>
      <c r="CV914" s="76"/>
      <c r="CW914" s="76"/>
      <c r="CX914" s="76"/>
      <c r="CY914" s="76"/>
      <c r="CZ914" s="76"/>
      <c r="DA914" s="76"/>
      <c r="DB914" s="76"/>
      <c r="DC914" s="76"/>
      <c r="DD914" s="76"/>
      <c r="DE914" s="76"/>
      <c r="DF914" s="76"/>
      <c r="DG914" s="76"/>
      <c r="DH914" s="76"/>
      <c r="DI914" s="76"/>
      <c r="DJ914" s="76"/>
      <c r="DK914" s="76"/>
      <c r="DL914" s="76"/>
      <c r="DM914" s="76"/>
      <c r="DN914" s="76"/>
      <c r="DO914" s="76"/>
      <c r="DP914" s="76"/>
      <c r="DQ914" s="76"/>
      <c r="DR914" s="76"/>
      <c r="DS914" s="76"/>
      <c r="DT914" s="76"/>
      <c r="DU914" s="76"/>
      <c r="DV914" s="76"/>
      <c r="DW914" s="76"/>
      <c r="DX914" s="76"/>
      <c r="DY914" s="76"/>
      <c r="DZ914" s="76"/>
      <c r="EA914" s="76"/>
      <c r="EB914" s="76"/>
      <c r="EC914" s="76"/>
      <c r="ED914" s="76"/>
      <c r="EE914" s="76"/>
      <c r="EF914" s="76"/>
      <c r="EG914" s="76"/>
      <c r="EH914" s="76"/>
      <c r="EI914" s="76"/>
      <c r="EJ914" s="76"/>
      <c r="EK914" s="76"/>
      <c r="EL914" s="76"/>
      <c r="EM914" s="76"/>
      <c r="EN914" s="76"/>
      <c r="EO914" s="76"/>
      <c r="EP914" s="76"/>
      <c r="EQ914" s="76"/>
      <c r="ER914" s="76"/>
      <c r="ES914" s="76"/>
      <c r="ET914" s="76"/>
      <c r="EU914" s="76"/>
      <c r="EV914" s="76"/>
      <c r="EW914" s="76"/>
      <c r="EX914" s="76"/>
      <c r="EY914" s="76"/>
      <c r="EZ914" s="76"/>
      <c r="FA914" s="76"/>
      <c r="FB914" s="76"/>
      <c r="FC914" s="76"/>
      <c r="FD914" s="76"/>
      <c r="FE914" s="76"/>
      <c r="FF914" s="76"/>
      <c r="FG914" s="76"/>
      <c r="FH914" s="76"/>
      <c r="FI914" s="76"/>
      <c r="FJ914" s="76"/>
      <c r="FK914" s="76"/>
      <c r="FL914" s="76"/>
      <c r="FM914" s="76"/>
      <c r="FN914" s="76"/>
      <c r="FO914" s="76"/>
      <c r="FP914" s="76"/>
      <c r="FQ914" s="76"/>
      <c r="FR914" s="76"/>
      <c r="FS914" s="76"/>
      <c r="FT914" s="76"/>
      <c r="FU914" s="76"/>
      <c r="FV914" s="76"/>
      <c r="FW914" s="76"/>
      <c r="FX914" s="76"/>
      <c r="FY914" s="76"/>
      <c r="FZ914" s="76"/>
      <c r="GA914" s="76"/>
      <c r="GB914" s="76"/>
      <c r="GC914" s="76"/>
      <c r="GD914" s="76"/>
      <c r="GE914" s="76"/>
      <c r="GF914" s="76"/>
      <c r="GG914" s="76"/>
      <c r="GH914" s="76"/>
      <c r="GI914" s="76"/>
      <c r="GJ914" s="76"/>
      <c r="GK914" s="76"/>
      <c r="GL914" s="76"/>
      <c r="GM914" s="76"/>
      <c r="GN914" s="76"/>
      <c r="GO914" s="76"/>
      <c r="GP914" s="76"/>
      <c r="GQ914" s="76"/>
      <c r="GR914" s="76"/>
      <c r="GS914" s="76"/>
      <c r="GT914" s="76"/>
      <c r="GU914" s="76"/>
      <c r="GV914" s="76"/>
    </row>
    <row r="915" spans="2:204" s="156" customFormat="1" ht="18.75">
      <c r="B915" s="169">
        <v>908</v>
      </c>
      <c r="C915" s="356">
        <v>44440</v>
      </c>
      <c r="D915" s="354" t="s">
        <v>954</v>
      </c>
      <c r="E915" s="354"/>
      <c r="F915" s="406">
        <v>44449</v>
      </c>
      <c r="G915" s="192">
        <v>3</v>
      </c>
      <c r="H915" s="198" t="s">
        <v>34</v>
      </c>
      <c r="I915" s="198" t="s">
        <v>355</v>
      </c>
      <c r="J915" s="199" t="s">
        <v>813</v>
      </c>
      <c r="K915" s="199" t="s">
        <v>1606</v>
      </c>
      <c r="L915" s="224">
        <v>7.07</v>
      </c>
      <c r="M915" s="224">
        <v>2</v>
      </c>
      <c r="N915" s="224">
        <f t="shared" si="48"/>
        <v>5.07</v>
      </c>
      <c r="O915" s="200">
        <v>44049</v>
      </c>
      <c r="P915" s="201">
        <v>13.333333333333334</v>
      </c>
      <c r="Q915" s="337" t="s">
        <v>1282</v>
      </c>
      <c r="R915" s="198" t="s">
        <v>52</v>
      </c>
      <c r="S915" s="198" t="s">
        <v>69</v>
      </c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  <c r="AF915" s="76"/>
      <c r="AG915" s="76"/>
      <c r="AH915" s="76"/>
      <c r="AI915" s="76"/>
      <c r="AJ915" s="76"/>
      <c r="AK915" s="76"/>
      <c r="AL915" s="76"/>
      <c r="AM915" s="76"/>
      <c r="AN915" s="76"/>
      <c r="AO915" s="76"/>
      <c r="AP915" s="76"/>
      <c r="AQ915" s="76"/>
      <c r="AR915" s="76"/>
      <c r="AS915" s="76"/>
      <c r="AT915" s="76"/>
      <c r="AU915" s="76"/>
      <c r="AV915" s="76"/>
      <c r="AW915" s="76"/>
      <c r="AX915" s="76"/>
      <c r="AY915" s="76"/>
      <c r="AZ915" s="76"/>
      <c r="BA915" s="76"/>
      <c r="BB915" s="76"/>
      <c r="BC915" s="76"/>
      <c r="BD915" s="76"/>
      <c r="BE915" s="76"/>
      <c r="BF915" s="76"/>
      <c r="BG915" s="76"/>
      <c r="BH915" s="76"/>
      <c r="BI915" s="76"/>
      <c r="BJ915" s="76"/>
      <c r="BK915" s="76"/>
      <c r="BL915" s="76"/>
      <c r="BM915" s="76"/>
      <c r="BN915" s="76"/>
      <c r="BO915" s="76"/>
      <c r="BP915" s="76"/>
      <c r="BQ915" s="76"/>
      <c r="BR915" s="76"/>
      <c r="BS915" s="76"/>
      <c r="BT915" s="76"/>
      <c r="BU915" s="76"/>
      <c r="BV915" s="76"/>
      <c r="BW915" s="76"/>
      <c r="BX915" s="76"/>
      <c r="BY915" s="76"/>
      <c r="BZ915" s="76"/>
      <c r="CA915" s="76"/>
      <c r="CB915" s="76"/>
      <c r="CC915" s="76"/>
      <c r="CD915" s="76"/>
      <c r="CE915" s="76"/>
      <c r="CF915" s="76"/>
      <c r="CG915" s="76"/>
      <c r="CH915" s="76"/>
      <c r="CI915" s="76"/>
      <c r="CJ915" s="76"/>
      <c r="CK915" s="76"/>
      <c r="CL915" s="76"/>
      <c r="CM915" s="76"/>
      <c r="CN915" s="76"/>
      <c r="CO915" s="76"/>
      <c r="CP915" s="76"/>
      <c r="CQ915" s="76"/>
      <c r="CR915" s="76"/>
      <c r="CS915" s="76"/>
      <c r="CT915" s="76"/>
      <c r="CU915" s="76"/>
      <c r="CV915" s="76"/>
      <c r="CW915" s="76"/>
      <c r="CX915" s="76"/>
      <c r="CY915" s="76"/>
      <c r="CZ915" s="76"/>
      <c r="DA915" s="76"/>
      <c r="DB915" s="76"/>
      <c r="DC915" s="76"/>
      <c r="DD915" s="76"/>
      <c r="DE915" s="76"/>
      <c r="DF915" s="76"/>
      <c r="DG915" s="76"/>
      <c r="DH915" s="76"/>
      <c r="DI915" s="76"/>
      <c r="DJ915" s="76"/>
      <c r="DK915" s="76"/>
      <c r="DL915" s="76"/>
      <c r="DM915" s="76"/>
      <c r="DN915" s="76"/>
      <c r="DO915" s="76"/>
      <c r="DP915" s="76"/>
      <c r="DQ915" s="76"/>
      <c r="DR915" s="76"/>
      <c r="DS915" s="76"/>
      <c r="DT915" s="76"/>
      <c r="DU915" s="76"/>
      <c r="DV915" s="76"/>
      <c r="DW915" s="76"/>
      <c r="DX915" s="76"/>
      <c r="DY915" s="76"/>
      <c r="DZ915" s="76"/>
      <c r="EA915" s="76"/>
      <c r="EB915" s="76"/>
      <c r="EC915" s="76"/>
      <c r="ED915" s="76"/>
      <c r="EE915" s="76"/>
      <c r="EF915" s="76"/>
      <c r="EG915" s="76"/>
      <c r="EH915" s="76"/>
      <c r="EI915" s="76"/>
      <c r="EJ915" s="76"/>
      <c r="EK915" s="76"/>
      <c r="EL915" s="76"/>
      <c r="EM915" s="76"/>
      <c r="EN915" s="76"/>
      <c r="EO915" s="76"/>
      <c r="EP915" s="76"/>
      <c r="EQ915" s="76"/>
      <c r="ER915" s="76"/>
      <c r="ES915" s="76"/>
      <c r="ET915" s="76"/>
      <c r="EU915" s="76"/>
      <c r="EV915" s="76"/>
      <c r="EW915" s="76"/>
      <c r="EX915" s="76"/>
      <c r="EY915" s="76"/>
      <c r="EZ915" s="76"/>
      <c r="FA915" s="76"/>
      <c r="FB915" s="76"/>
      <c r="FC915" s="76"/>
      <c r="FD915" s="76"/>
      <c r="FE915" s="76"/>
      <c r="FF915" s="76"/>
      <c r="FG915" s="76"/>
      <c r="FH915" s="76"/>
      <c r="FI915" s="76"/>
      <c r="FJ915" s="76"/>
      <c r="FK915" s="76"/>
      <c r="FL915" s="76"/>
      <c r="FM915" s="76"/>
      <c r="FN915" s="76"/>
      <c r="FO915" s="76"/>
      <c r="FP915" s="76"/>
      <c r="FQ915" s="76"/>
      <c r="FR915" s="76"/>
      <c r="FS915" s="76"/>
      <c r="FT915" s="76"/>
      <c r="FU915" s="76"/>
      <c r="FV915" s="76"/>
      <c r="FW915" s="76"/>
      <c r="FX915" s="76"/>
      <c r="FY915" s="76"/>
      <c r="FZ915" s="76"/>
      <c r="GA915" s="76"/>
      <c r="GB915" s="76"/>
      <c r="GC915" s="76"/>
      <c r="GD915" s="76"/>
      <c r="GE915" s="76"/>
      <c r="GF915" s="76"/>
      <c r="GG915" s="76"/>
      <c r="GH915" s="76"/>
      <c r="GI915" s="76"/>
      <c r="GJ915" s="76"/>
      <c r="GK915" s="76"/>
      <c r="GL915" s="76"/>
      <c r="GM915" s="76"/>
      <c r="GN915" s="76"/>
      <c r="GO915" s="76"/>
      <c r="GP915" s="76"/>
      <c r="GQ915" s="76"/>
      <c r="GR915" s="76"/>
      <c r="GS915" s="76"/>
      <c r="GT915" s="76"/>
      <c r="GU915" s="76"/>
      <c r="GV915" s="76"/>
    </row>
    <row r="916" spans="2:204" s="156" customFormat="1" ht="18.75">
      <c r="B916" s="169">
        <v>909</v>
      </c>
      <c r="C916" s="356">
        <v>44440</v>
      </c>
      <c r="D916" s="354" t="s">
        <v>954</v>
      </c>
      <c r="E916" s="354"/>
      <c r="F916" s="406">
        <v>44449</v>
      </c>
      <c r="G916" s="192">
        <v>3</v>
      </c>
      <c r="H916" s="198" t="s">
        <v>34</v>
      </c>
      <c r="I916" s="198" t="s">
        <v>355</v>
      </c>
      <c r="J916" s="199" t="s">
        <v>1316</v>
      </c>
      <c r="K916" s="199" t="s">
        <v>1607</v>
      </c>
      <c r="L916" s="224">
        <v>2.21</v>
      </c>
      <c r="M916" s="224">
        <v>2.21</v>
      </c>
      <c r="N916" s="224">
        <f t="shared" si="48"/>
        <v>0</v>
      </c>
      <c r="O916" s="200">
        <v>44099</v>
      </c>
      <c r="P916" s="201">
        <v>11.666666666666666</v>
      </c>
      <c r="Q916" s="337" t="s">
        <v>1282</v>
      </c>
      <c r="R916" s="198" t="s">
        <v>53</v>
      </c>
      <c r="S916" s="198" t="s">
        <v>109</v>
      </c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  <c r="AF916" s="76"/>
      <c r="AG916" s="76"/>
      <c r="AH916" s="76"/>
      <c r="AI916" s="76"/>
      <c r="AJ916" s="76"/>
      <c r="AK916" s="76"/>
      <c r="AL916" s="76"/>
      <c r="AM916" s="76"/>
      <c r="AN916" s="76"/>
      <c r="AO916" s="76"/>
      <c r="AP916" s="76"/>
      <c r="AQ916" s="76"/>
      <c r="AR916" s="76"/>
      <c r="AS916" s="76"/>
      <c r="AT916" s="76"/>
      <c r="AU916" s="76"/>
      <c r="AV916" s="76"/>
      <c r="AW916" s="76"/>
      <c r="AX916" s="76"/>
      <c r="AY916" s="76"/>
      <c r="AZ916" s="76"/>
      <c r="BA916" s="76"/>
      <c r="BB916" s="76"/>
      <c r="BC916" s="76"/>
      <c r="BD916" s="76"/>
      <c r="BE916" s="76"/>
      <c r="BF916" s="76"/>
      <c r="BG916" s="76"/>
      <c r="BH916" s="76"/>
      <c r="BI916" s="76"/>
      <c r="BJ916" s="76"/>
      <c r="BK916" s="76"/>
      <c r="BL916" s="76"/>
      <c r="BM916" s="76"/>
      <c r="BN916" s="76"/>
      <c r="BO916" s="76"/>
      <c r="BP916" s="76"/>
      <c r="BQ916" s="76"/>
      <c r="BR916" s="76"/>
      <c r="BS916" s="76"/>
      <c r="BT916" s="76"/>
      <c r="BU916" s="76"/>
      <c r="BV916" s="76"/>
      <c r="BW916" s="76"/>
      <c r="BX916" s="76"/>
      <c r="BY916" s="76"/>
      <c r="BZ916" s="76"/>
      <c r="CA916" s="76"/>
      <c r="CB916" s="76"/>
      <c r="CC916" s="76"/>
      <c r="CD916" s="76"/>
      <c r="CE916" s="76"/>
      <c r="CF916" s="76"/>
      <c r="CG916" s="76"/>
      <c r="CH916" s="76"/>
      <c r="CI916" s="76"/>
      <c r="CJ916" s="76"/>
      <c r="CK916" s="76"/>
      <c r="CL916" s="76"/>
      <c r="CM916" s="76"/>
      <c r="CN916" s="76"/>
      <c r="CO916" s="76"/>
      <c r="CP916" s="76"/>
      <c r="CQ916" s="76"/>
      <c r="CR916" s="76"/>
      <c r="CS916" s="76"/>
      <c r="CT916" s="76"/>
      <c r="CU916" s="76"/>
      <c r="CV916" s="76"/>
      <c r="CW916" s="76"/>
      <c r="CX916" s="76"/>
      <c r="CY916" s="76"/>
      <c r="CZ916" s="76"/>
      <c r="DA916" s="76"/>
      <c r="DB916" s="76"/>
      <c r="DC916" s="76"/>
      <c r="DD916" s="76"/>
      <c r="DE916" s="76"/>
      <c r="DF916" s="76"/>
      <c r="DG916" s="76"/>
      <c r="DH916" s="76"/>
      <c r="DI916" s="76"/>
      <c r="DJ916" s="76"/>
      <c r="DK916" s="76"/>
      <c r="DL916" s="76"/>
      <c r="DM916" s="76"/>
      <c r="DN916" s="76"/>
      <c r="DO916" s="76"/>
      <c r="DP916" s="76"/>
      <c r="DQ916" s="76"/>
      <c r="DR916" s="76"/>
      <c r="DS916" s="76"/>
      <c r="DT916" s="76"/>
      <c r="DU916" s="76"/>
      <c r="DV916" s="76"/>
      <c r="DW916" s="76"/>
      <c r="DX916" s="76"/>
      <c r="DY916" s="76"/>
      <c r="DZ916" s="76"/>
      <c r="EA916" s="76"/>
      <c r="EB916" s="76"/>
      <c r="EC916" s="76"/>
      <c r="ED916" s="76"/>
      <c r="EE916" s="76"/>
      <c r="EF916" s="76"/>
      <c r="EG916" s="76"/>
      <c r="EH916" s="76"/>
      <c r="EI916" s="76"/>
      <c r="EJ916" s="76"/>
      <c r="EK916" s="76"/>
      <c r="EL916" s="76"/>
      <c r="EM916" s="76"/>
      <c r="EN916" s="76"/>
      <c r="EO916" s="76"/>
      <c r="EP916" s="76"/>
      <c r="EQ916" s="76"/>
      <c r="ER916" s="76"/>
      <c r="ES916" s="76"/>
      <c r="ET916" s="76"/>
      <c r="EU916" s="76"/>
      <c r="EV916" s="76"/>
      <c r="EW916" s="76"/>
      <c r="EX916" s="76"/>
      <c r="EY916" s="76"/>
      <c r="EZ916" s="76"/>
      <c r="FA916" s="76"/>
      <c r="FB916" s="76"/>
      <c r="FC916" s="76"/>
      <c r="FD916" s="76"/>
      <c r="FE916" s="76"/>
      <c r="FF916" s="76"/>
      <c r="FG916" s="76"/>
      <c r="FH916" s="76"/>
      <c r="FI916" s="76"/>
      <c r="FJ916" s="76"/>
      <c r="FK916" s="76"/>
      <c r="FL916" s="76"/>
      <c r="FM916" s="76"/>
      <c r="FN916" s="76"/>
      <c r="FO916" s="76"/>
      <c r="FP916" s="76"/>
      <c r="FQ916" s="76"/>
      <c r="FR916" s="76"/>
      <c r="FS916" s="76"/>
      <c r="FT916" s="76"/>
      <c r="FU916" s="76"/>
      <c r="FV916" s="76"/>
      <c r="FW916" s="76"/>
      <c r="FX916" s="76"/>
      <c r="FY916" s="76"/>
      <c r="FZ916" s="76"/>
      <c r="GA916" s="76"/>
      <c r="GB916" s="76"/>
      <c r="GC916" s="76"/>
      <c r="GD916" s="76"/>
      <c r="GE916" s="76"/>
      <c r="GF916" s="76"/>
      <c r="GG916" s="76"/>
      <c r="GH916" s="76"/>
      <c r="GI916" s="76"/>
      <c r="GJ916" s="76"/>
      <c r="GK916" s="76"/>
      <c r="GL916" s="76"/>
      <c r="GM916" s="76"/>
      <c r="GN916" s="76"/>
      <c r="GO916" s="76"/>
      <c r="GP916" s="76"/>
      <c r="GQ916" s="76"/>
      <c r="GR916" s="76"/>
      <c r="GS916" s="76"/>
      <c r="GT916" s="76"/>
      <c r="GU916" s="76"/>
      <c r="GV916" s="76"/>
    </row>
    <row r="917" spans="2:204" s="156" customFormat="1" ht="18.75">
      <c r="B917" s="169">
        <v>910</v>
      </c>
      <c r="C917" s="356">
        <v>44440</v>
      </c>
      <c r="D917" s="354" t="s">
        <v>954</v>
      </c>
      <c r="E917" s="354"/>
      <c r="F917" s="406">
        <v>44449</v>
      </c>
      <c r="G917" s="192">
        <v>3</v>
      </c>
      <c r="H917" s="198" t="s">
        <v>34</v>
      </c>
      <c r="I917" s="198" t="s">
        <v>355</v>
      </c>
      <c r="J917" s="199" t="s">
        <v>1316</v>
      </c>
      <c r="K917" s="199" t="s">
        <v>1608</v>
      </c>
      <c r="L917" s="224">
        <v>1.42</v>
      </c>
      <c r="M917" s="224">
        <v>1.42</v>
      </c>
      <c r="N917" s="224">
        <f t="shared" si="48"/>
        <v>0</v>
      </c>
      <c r="O917" s="200">
        <v>44098</v>
      </c>
      <c r="P917" s="201">
        <v>11.7</v>
      </c>
      <c r="Q917" s="337" t="s">
        <v>1282</v>
      </c>
      <c r="R917" s="198" t="s">
        <v>53</v>
      </c>
      <c r="S917" s="198" t="s">
        <v>109</v>
      </c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  <c r="AF917" s="76"/>
      <c r="AG917" s="76"/>
      <c r="AH917" s="76"/>
      <c r="AI917" s="76"/>
      <c r="AJ917" s="76"/>
      <c r="AK917" s="76"/>
      <c r="AL917" s="76"/>
      <c r="AM917" s="76"/>
      <c r="AN917" s="76"/>
      <c r="AO917" s="76"/>
      <c r="AP917" s="76"/>
      <c r="AQ917" s="76"/>
      <c r="AR917" s="76"/>
      <c r="AS917" s="76"/>
      <c r="AT917" s="76"/>
      <c r="AU917" s="76"/>
      <c r="AV917" s="76"/>
      <c r="AW917" s="76"/>
      <c r="AX917" s="76"/>
      <c r="AY917" s="76"/>
      <c r="AZ917" s="76"/>
      <c r="BA917" s="76"/>
      <c r="BB917" s="76"/>
      <c r="BC917" s="76"/>
      <c r="BD917" s="76"/>
      <c r="BE917" s="76"/>
      <c r="BF917" s="76"/>
      <c r="BG917" s="76"/>
      <c r="BH917" s="76"/>
      <c r="BI917" s="76"/>
      <c r="BJ917" s="76"/>
      <c r="BK917" s="76"/>
      <c r="BL917" s="76"/>
      <c r="BM917" s="76"/>
      <c r="BN917" s="76"/>
      <c r="BO917" s="76"/>
      <c r="BP917" s="76"/>
      <c r="BQ917" s="76"/>
      <c r="BR917" s="76"/>
      <c r="BS917" s="76"/>
      <c r="BT917" s="76"/>
      <c r="BU917" s="76"/>
      <c r="BV917" s="76"/>
      <c r="BW917" s="76"/>
      <c r="BX917" s="76"/>
      <c r="BY917" s="76"/>
      <c r="BZ917" s="76"/>
      <c r="CA917" s="76"/>
      <c r="CB917" s="76"/>
      <c r="CC917" s="76"/>
      <c r="CD917" s="76"/>
      <c r="CE917" s="76"/>
      <c r="CF917" s="76"/>
      <c r="CG917" s="76"/>
      <c r="CH917" s="76"/>
      <c r="CI917" s="76"/>
      <c r="CJ917" s="76"/>
      <c r="CK917" s="76"/>
      <c r="CL917" s="76"/>
      <c r="CM917" s="76"/>
      <c r="CN917" s="76"/>
      <c r="CO917" s="76"/>
      <c r="CP917" s="76"/>
      <c r="CQ917" s="76"/>
      <c r="CR917" s="76"/>
      <c r="CS917" s="76"/>
      <c r="CT917" s="76"/>
      <c r="CU917" s="76"/>
      <c r="CV917" s="76"/>
      <c r="CW917" s="76"/>
      <c r="CX917" s="76"/>
      <c r="CY917" s="76"/>
      <c r="CZ917" s="76"/>
      <c r="DA917" s="76"/>
      <c r="DB917" s="76"/>
      <c r="DC917" s="76"/>
      <c r="DD917" s="76"/>
      <c r="DE917" s="76"/>
      <c r="DF917" s="76"/>
      <c r="DG917" s="76"/>
      <c r="DH917" s="76"/>
      <c r="DI917" s="76"/>
      <c r="DJ917" s="76"/>
      <c r="DK917" s="76"/>
      <c r="DL917" s="76"/>
      <c r="DM917" s="76"/>
      <c r="DN917" s="76"/>
      <c r="DO917" s="76"/>
      <c r="DP917" s="76"/>
      <c r="DQ917" s="76"/>
      <c r="DR917" s="76"/>
      <c r="DS917" s="76"/>
      <c r="DT917" s="76"/>
      <c r="DU917" s="76"/>
      <c r="DV917" s="76"/>
      <c r="DW917" s="76"/>
      <c r="DX917" s="76"/>
      <c r="DY917" s="76"/>
      <c r="DZ917" s="76"/>
      <c r="EA917" s="76"/>
      <c r="EB917" s="76"/>
      <c r="EC917" s="76"/>
      <c r="ED917" s="76"/>
      <c r="EE917" s="76"/>
      <c r="EF917" s="76"/>
      <c r="EG917" s="76"/>
      <c r="EH917" s="76"/>
      <c r="EI917" s="76"/>
      <c r="EJ917" s="76"/>
      <c r="EK917" s="76"/>
      <c r="EL917" s="76"/>
      <c r="EM917" s="76"/>
      <c r="EN917" s="76"/>
      <c r="EO917" s="76"/>
      <c r="EP917" s="76"/>
      <c r="EQ917" s="76"/>
      <c r="ER917" s="76"/>
      <c r="ES917" s="76"/>
      <c r="ET917" s="76"/>
      <c r="EU917" s="76"/>
      <c r="EV917" s="76"/>
      <c r="EW917" s="76"/>
      <c r="EX917" s="76"/>
      <c r="EY917" s="76"/>
      <c r="EZ917" s="76"/>
      <c r="FA917" s="76"/>
      <c r="FB917" s="76"/>
      <c r="FC917" s="76"/>
      <c r="FD917" s="76"/>
      <c r="FE917" s="76"/>
      <c r="FF917" s="76"/>
      <c r="FG917" s="76"/>
      <c r="FH917" s="76"/>
      <c r="FI917" s="76"/>
      <c r="FJ917" s="76"/>
      <c r="FK917" s="76"/>
      <c r="FL917" s="76"/>
      <c r="FM917" s="76"/>
      <c r="FN917" s="76"/>
      <c r="FO917" s="76"/>
      <c r="FP917" s="76"/>
      <c r="FQ917" s="76"/>
      <c r="FR917" s="76"/>
      <c r="FS917" s="76"/>
      <c r="FT917" s="76"/>
      <c r="FU917" s="76"/>
      <c r="FV917" s="76"/>
      <c r="FW917" s="76"/>
      <c r="FX917" s="76"/>
      <c r="FY917" s="76"/>
      <c r="FZ917" s="76"/>
      <c r="GA917" s="76"/>
      <c r="GB917" s="76"/>
      <c r="GC917" s="76"/>
      <c r="GD917" s="76"/>
      <c r="GE917" s="76"/>
      <c r="GF917" s="76"/>
      <c r="GG917" s="76"/>
      <c r="GH917" s="76"/>
      <c r="GI917" s="76"/>
      <c r="GJ917" s="76"/>
      <c r="GK917" s="76"/>
      <c r="GL917" s="76"/>
      <c r="GM917" s="76"/>
      <c r="GN917" s="76"/>
      <c r="GO917" s="76"/>
      <c r="GP917" s="76"/>
      <c r="GQ917" s="76"/>
      <c r="GR917" s="76"/>
      <c r="GS917" s="76"/>
      <c r="GT917" s="76"/>
      <c r="GU917" s="76"/>
      <c r="GV917" s="76"/>
    </row>
    <row r="918" spans="2:204" s="156" customFormat="1" ht="18.75">
      <c r="B918" s="169">
        <v>911</v>
      </c>
      <c r="C918" s="356">
        <v>44440</v>
      </c>
      <c r="D918" s="354" t="s">
        <v>954</v>
      </c>
      <c r="E918" s="354"/>
      <c r="F918" s="406">
        <v>44449</v>
      </c>
      <c r="G918" s="192">
        <v>3</v>
      </c>
      <c r="H918" s="198" t="s">
        <v>34</v>
      </c>
      <c r="I918" s="198" t="s">
        <v>355</v>
      </c>
      <c r="J918" s="199" t="s">
        <v>260</v>
      </c>
      <c r="K918" s="199" t="s">
        <v>1609</v>
      </c>
      <c r="L918" s="224">
        <v>1.98</v>
      </c>
      <c r="M918" s="224">
        <v>1.98</v>
      </c>
      <c r="N918" s="224">
        <f t="shared" si="48"/>
        <v>0</v>
      </c>
      <c r="O918" s="200">
        <v>44149</v>
      </c>
      <c r="P918" s="201">
        <v>10</v>
      </c>
      <c r="Q918" s="337" t="s">
        <v>1282</v>
      </c>
      <c r="R918" s="198" t="s">
        <v>52</v>
      </c>
      <c r="S918" s="198" t="s">
        <v>74</v>
      </c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  <c r="AF918" s="76"/>
      <c r="AG918" s="76"/>
      <c r="AH918" s="76"/>
      <c r="AI918" s="76"/>
      <c r="AJ918" s="76"/>
      <c r="AK918" s="76"/>
      <c r="AL918" s="76"/>
      <c r="AM918" s="76"/>
      <c r="AN918" s="76"/>
      <c r="AO918" s="76"/>
      <c r="AP918" s="76"/>
      <c r="AQ918" s="76"/>
      <c r="AR918" s="76"/>
      <c r="AS918" s="76"/>
      <c r="AT918" s="76"/>
      <c r="AU918" s="76"/>
      <c r="AV918" s="76"/>
      <c r="AW918" s="76"/>
      <c r="AX918" s="76"/>
      <c r="AY918" s="76"/>
      <c r="AZ918" s="76"/>
      <c r="BA918" s="76"/>
      <c r="BB918" s="76"/>
      <c r="BC918" s="76"/>
      <c r="BD918" s="76"/>
      <c r="BE918" s="76"/>
      <c r="BF918" s="76"/>
      <c r="BG918" s="76"/>
      <c r="BH918" s="76"/>
      <c r="BI918" s="76"/>
      <c r="BJ918" s="76"/>
      <c r="BK918" s="76"/>
      <c r="BL918" s="76"/>
      <c r="BM918" s="76"/>
      <c r="BN918" s="76"/>
      <c r="BO918" s="76"/>
      <c r="BP918" s="76"/>
      <c r="BQ918" s="76"/>
      <c r="BR918" s="76"/>
      <c r="BS918" s="76"/>
      <c r="BT918" s="76"/>
      <c r="BU918" s="76"/>
      <c r="BV918" s="76"/>
      <c r="BW918" s="76"/>
      <c r="BX918" s="76"/>
      <c r="BY918" s="76"/>
      <c r="BZ918" s="76"/>
      <c r="CA918" s="76"/>
      <c r="CB918" s="76"/>
      <c r="CC918" s="76"/>
      <c r="CD918" s="76"/>
      <c r="CE918" s="76"/>
      <c r="CF918" s="76"/>
      <c r="CG918" s="76"/>
      <c r="CH918" s="76"/>
      <c r="CI918" s="76"/>
      <c r="CJ918" s="76"/>
      <c r="CK918" s="76"/>
      <c r="CL918" s="76"/>
      <c r="CM918" s="76"/>
      <c r="CN918" s="76"/>
      <c r="CO918" s="76"/>
      <c r="CP918" s="76"/>
      <c r="CQ918" s="76"/>
      <c r="CR918" s="76"/>
      <c r="CS918" s="76"/>
      <c r="CT918" s="76"/>
      <c r="CU918" s="76"/>
      <c r="CV918" s="76"/>
      <c r="CW918" s="76"/>
      <c r="CX918" s="76"/>
      <c r="CY918" s="76"/>
      <c r="CZ918" s="76"/>
      <c r="DA918" s="76"/>
      <c r="DB918" s="76"/>
      <c r="DC918" s="76"/>
      <c r="DD918" s="76"/>
      <c r="DE918" s="76"/>
      <c r="DF918" s="76"/>
      <c r="DG918" s="76"/>
      <c r="DH918" s="76"/>
      <c r="DI918" s="76"/>
      <c r="DJ918" s="76"/>
      <c r="DK918" s="76"/>
      <c r="DL918" s="76"/>
      <c r="DM918" s="76"/>
      <c r="DN918" s="76"/>
      <c r="DO918" s="76"/>
      <c r="DP918" s="76"/>
      <c r="DQ918" s="76"/>
      <c r="DR918" s="76"/>
      <c r="DS918" s="76"/>
      <c r="DT918" s="76"/>
      <c r="DU918" s="76"/>
      <c r="DV918" s="76"/>
      <c r="DW918" s="76"/>
      <c r="DX918" s="76"/>
      <c r="DY918" s="76"/>
      <c r="DZ918" s="76"/>
      <c r="EA918" s="76"/>
      <c r="EB918" s="76"/>
      <c r="EC918" s="76"/>
      <c r="ED918" s="76"/>
      <c r="EE918" s="76"/>
      <c r="EF918" s="76"/>
      <c r="EG918" s="76"/>
      <c r="EH918" s="76"/>
      <c r="EI918" s="76"/>
      <c r="EJ918" s="76"/>
      <c r="EK918" s="76"/>
      <c r="EL918" s="76"/>
      <c r="EM918" s="76"/>
      <c r="EN918" s="76"/>
      <c r="EO918" s="76"/>
      <c r="EP918" s="76"/>
      <c r="EQ918" s="76"/>
      <c r="ER918" s="76"/>
      <c r="ES918" s="76"/>
      <c r="ET918" s="76"/>
      <c r="EU918" s="76"/>
      <c r="EV918" s="76"/>
      <c r="EW918" s="76"/>
      <c r="EX918" s="76"/>
      <c r="EY918" s="76"/>
      <c r="EZ918" s="76"/>
      <c r="FA918" s="76"/>
      <c r="FB918" s="76"/>
      <c r="FC918" s="76"/>
      <c r="FD918" s="76"/>
      <c r="FE918" s="76"/>
      <c r="FF918" s="76"/>
      <c r="FG918" s="76"/>
      <c r="FH918" s="76"/>
      <c r="FI918" s="76"/>
      <c r="FJ918" s="76"/>
      <c r="FK918" s="76"/>
      <c r="FL918" s="76"/>
      <c r="FM918" s="76"/>
      <c r="FN918" s="76"/>
      <c r="FO918" s="76"/>
      <c r="FP918" s="76"/>
      <c r="FQ918" s="76"/>
      <c r="FR918" s="76"/>
      <c r="FS918" s="76"/>
      <c r="FT918" s="76"/>
      <c r="FU918" s="76"/>
      <c r="FV918" s="76"/>
      <c r="FW918" s="76"/>
      <c r="FX918" s="76"/>
      <c r="FY918" s="76"/>
      <c r="FZ918" s="76"/>
      <c r="GA918" s="76"/>
      <c r="GB918" s="76"/>
      <c r="GC918" s="76"/>
      <c r="GD918" s="76"/>
      <c r="GE918" s="76"/>
      <c r="GF918" s="76"/>
      <c r="GG918" s="76"/>
      <c r="GH918" s="76"/>
      <c r="GI918" s="76"/>
      <c r="GJ918" s="76"/>
      <c r="GK918" s="76"/>
      <c r="GL918" s="76"/>
      <c r="GM918" s="76"/>
      <c r="GN918" s="76"/>
      <c r="GO918" s="76"/>
      <c r="GP918" s="76"/>
      <c r="GQ918" s="76"/>
      <c r="GR918" s="76"/>
      <c r="GS918" s="76"/>
      <c r="GT918" s="76"/>
      <c r="GU918" s="76"/>
      <c r="GV918" s="76"/>
    </row>
    <row r="919" spans="2:204" s="156" customFormat="1" ht="18.75">
      <c r="B919" s="169">
        <v>912</v>
      </c>
      <c r="C919" s="356">
        <v>44440</v>
      </c>
      <c r="D919" s="354" t="s">
        <v>955</v>
      </c>
      <c r="E919" s="354"/>
      <c r="F919" s="406">
        <v>44450</v>
      </c>
      <c r="G919" s="6">
        <v>1</v>
      </c>
      <c r="H919" s="198" t="s">
        <v>550</v>
      </c>
      <c r="I919" s="198" t="s">
        <v>173</v>
      </c>
      <c r="J919" s="199" t="s">
        <v>151</v>
      </c>
      <c r="K919" s="199" t="s">
        <v>1409</v>
      </c>
      <c r="L919" s="224">
        <v>3.26</v>
      </c>
      <c r="M919" s="224">
        <v>0.5</v>
      </c>
      <c r="N919" s="224">
        <f t="shared" si="48"/>
        <v>2.76</v>
      </c>
      <c r="O919" s="200">
        <v>44115</v>
      </c>
      <c r="P919" s="201">
        <v>11.166666666666666</v>
      </c>
      <c r="Q919" s="337" t="s">
        <v>1282</v>
      </c>
      <c r="R919" s="198" t="s">
        <v>52</v>
      </c>
      <c r="S919" s="198" t="s">
        <v>57</v>
      </c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  <c r="AF919" s="76"/>
      <c r="AG919" s="76"/>
      <c r="AH919" s="76"/>
      <c r="AI919" s="76"/>
      <c r="AJ919" s="76"/>
      <c r="AK919" s="76"/>
      <c r="AL919" s="76"/>
      <c r="AM919" s="76"/>
      <c r="AN919" s="76"/>
      <c r="AO919" s="76"/>
      <c r="AP919" s="76"/>
      <c r="AQ919" s="76"/>
      <c r="AR919" s="76"/>
      <c r="AS919" s="76"/>
      <c r="AT919" s="76"/>
      <c r="AU919" s="76"/>
      <c r="AV919" s="76"/>
      <c r="AW919" s="76"/>
      <c r="AX919" s="76"/>
      <c r="AY919" s="76"/>
      <c r="AZ919" s="76"/>
      <c r="BA919" s="76"/>
      <c r="BB919" s="76"/>
      <c r="BC919" s="76"/>
      <c r="BD919" s="76"/>
      <c r="BE919" s="76"/>
      <c r="BF919" s="76"/>
      <c r="BG919" s="76"/>
      <c r="BH919" s="76"/>
      <c r="BI919" s="76"/>
      <c r="BJ919" s="76"/>
      <c r="BK919" s="76"/>
      <c r="BL919" s="76"/>
      <c r="BM919" s="76"/>
      <c r="BN919" s="76"/>
      <c r="BO919" s="76"/>
      <c r="BP919" s="76"/>
      <c r="BQ919" s="76"/>
      <c r="BR919" s="76"/>
      <c r="BS919" s="76"/>
      <c r="BT919" s="76"/>
      <c r="BU919" s="76"/>
      <c r="BV919" s="76"/>
      <c r="BW919" s="76"/>
      <c r="BX919" s="76"/>
      <c r="BY919" s="76"/>
      <c r="BZ919" s="76"/>
      <c r="CA919" s="76"/>
      <c r="CB919" s="76"/>
      <c r="CC919" s="76"/>
      <c r="CD919" s="76"/>
      <c r="CE919" s="76"/>
      <c r="CF919" s="76"/>
      <c r="CG919" s="76"/>
      <c r="CH919" s="76"/>
      <c r="CI919" s="76"/>
      <c r="CJ919" s="76"/>
      <c r="CK919" s="76"/>
      <c r="CL919" s="76"/>
      <c r="CM919" s="76"/>
      <c r="CN919" s="76"/>
      <c r="CO919" s="76"/>
      <c r="CP919" s="76"/>
      <c r="CQ919" s="76"/>
      <c r="CR919" s="76"/>
      <c r="CS919" s="76"/>
      <c r="CT919" s="76"/>
      <c r="CU919" s="76"/>
      <c r="CV919" s="76"/>
      <c r="CW919" s="76"/>
      <c r="CX919" s="76"/>
      <c r="CY919" s="76"/>
      <c r="CZ919" s="76"/>
      <c r="DA919" s="76"/>
      <c r="DB919" s="76"/>
      <c r="DC919" s="76"/>
      <c r="DD919" s="76"/>
      <c r="DE919" s="76"/>
      <c r="DF919" s="76"/>
      <c r="DG919" s="76"/>
      <c r="DH919" s="76"/>
      <c r="DI919" s="76"/>
      <c r="DJ919" s="76"/>
      <c r="DK919" s="76"/>
      <c r="DL919" s="76"/>
      <c r="DM919" s="76"/>
      <c r="DN919" s="76"/>
      <c r="DO919" s="76"/>
      <c r="DP919" s="76"/>
      <c r="DQ919" s="76"/>
      <c r="DR919" s="76"/>
      <c r="DS919" s="76"/>
      <c r="DT919" s="76"/>
      <c r="DU919" s="76"/>
      <c r="DV919" s="76"/>
      <c r="DW919" s="76"/>
      <c r="DX919" s="76"/>
      <c r="DY919" s="76"/>
      <c r="DZ919" s="76"/>
      <c r="EA919" s="76"/>
      <c r="EB919" s="76"/>
      <c r="EC919" s="76"/>
      <c r="ED919" s="76"/>
      <c r="EE919" s="76"/>
      <c r="EF919" s="76"/>
      <c r="EG919" s="76"/>
      <c r="EH919" s="76"/>
      <c r="EI919" s="76"/>
      <c r="EJ919" s="76"/>
      <c r="EK919" s="76"/>
      <c r="EL919" s="76"/>
      <c r="EM919" s="76"/>
      <c r="EN919" s="76"/>
      <c r="EO919" s="76"/>
      <c r="EP919" s="76"/>
      <c r="EQ919" s="76"/>
      <c r="ER919" s="76"/>
      <c r="ES919" s="76"/>
      <c r="ET919" s="76"/>
      <c r="EU919" s="76"/>
      <c r="EV919" s="76"/>
      <c r="EW919" s="76"/>
      <c r="EX919" s="76"/>
      <c r="EY919" s="76"/>
      <c r="EZ919" s="76"/>
      <c r="FA919" s="76"/>
      <c r="FB919" s="76"/>
      <c r="FC919" s="76"/>
      <c r="FD919" s="76"/>
      <c r="FE919" s="76"/>
      <c r="FF919" s="76"/>
      <c r="FG919" s="76"/>
      <c r="FH919" s="76"/>
      <c r="FI919" s="76"/>
      <c r="FJ919" s="76"/>
      <c r="FK919" s="76"/>
      <c r="FL919" s="76"/>
      <c r="FM919" s="76"/>
      <c r="FN919" s="76"/>
      <c r="FO919" s="76"/>
      <c r="FP919" s="76"/>
      <c r="FQ919" s="76"/>
      <c r="FR919" s="76"/>
      <c r="FS919" s="76"/>
      <c r="FT919" s="76"/>
      <c r="FU919" s="76"/>
      <c r="FV919" s="76"/>
      <c r="FW919" s="76"/>
      <c r="FX919" s="76"/>
      <c r="FY919" s="76"/>
      <c r="FZ919" s="76"/>
      <c r="GA919" s="76"/>
      <c r="GB919" s="76"/>
      <c r="GC919" s="76"/>
      <c r="GD919" s="76"/>
      <c r="GE919" s="76"/>
      <c r="GF919" s="76"/>
      <c r="GG919" s="76"/>
      <c r="GH919" s="76"/>
      <c r="GI919" s="76"/>
      <c r="GJ919" s="76"/>
      <c r="GK919" s="76"/>
      <c r="GL919" s="76"/>
      <c r="GM919" s="76"/>
      <c r="GN919" s="76"/>
      <c r="GO919" s="76"/>
      <c r="GP919" s="76"/>
      <c r="GQ919" s="76"/>
      <c r="GR919" s="76"/>
      <c r="GS919" s="76"/>
      <c r="GT919" s="76"/>
      <c r="GU919" s="76"/>
      <c r="GV919" s="76"/>
    </row>
    <row r="920" spans="2:204" s="156" customFormat="1" ht="18.75">
      <c r="B920" s="169">
        <v>913</v>
      </c>
      <c r="C920" s="356">
        <v>44440</v>
      </c>
      <c r="D920" s="354" t="s">
        <v>955</v>
      </c>
      <c r="E920" s="354"/>
      <c r="F920" s="406">
        <v>44450</v>
      </c>
      <c r="G920" s="6">
        <v>1</v>
      </c>
      <c r="H920" s="198" t="s">
        <v>550</v>
      </c>
      <c r="I920" s="198" t="s">
        <v>173</v>
      </c>
      <c r="J920" s="199" t="s">
        <v>613</v>
      </c>
      <c r="K920" s="199" t="s">
        <v>1591</v>
      </c>
      <c r="L920" s="224">
        <v>9.51</v>
      </c>
      <c r="M920" s="224">
        <v>0.03</v>
      </c>
      <c r="N920" s="224">
        <f t="shared" si="48"/>
        <v>9.48</v>
      </c>
      <c r="O920" s="200">
        <v>44163</v>
      </c>
      <c r="P920" s="201">
        <v>9.5666666666666664</v>
      </c>
      <c r="Q920" s="337" t="s">
        <v>1282</v>
      </c>
      <c r="R920" s="198" t="s">
        <v>110</v>
      </c>
      <c r="S920" s="198" t="s">
        <v>112</v>
      </c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  <c r="AF920" s="76"/>
      <c r="AG920" s="76"/>
      <c r="AH920" s="76"/>
      <c r="AI920" s="76"/>
      <c r="AJ920" s="76"/>
      <c r="AK920" s="76"/>
      <c r="AL920" s="76"/>
      <c r="AM920" s="76"/>
      <c r="AN920" s="76"/>
      <c r="AO920" s="76"/>
      <c r="AP920" s="76"/>
      <c r="AQ920" s="76"/>
      <c r="AR920" s="76"/>
      <c r="AS920" s="76"/>
      <c r="AT920" s="76"/>
      <c r="AU920" s="76"/>
      <c r="AV920" s="76"/>
      <c r="AW920" s="76"/>
      <c r="AX920" s="76"/>
      <c r="AY920" s="76"/>
      <c r="AZ920" s="76"/>
      <c r="BA920" s="76"/>
      <c r="BB920" s="76"/>
      <c r="BC920" s="76"/>
      <c r="BD920" s="76"/>
      <c r="BE920" s="76"/>
      <c r="BF920" s="76"/>
      <c r="BG920" s="76"/>
      <c r="BH920" s="76"/>
      <c r="BI920" s="76"/>
      <c r="BJ920" s="76"/>
      <c r="BK920" s="76"/>
      <c r="BL920" s="76"/>
      <c r="BM920" s="76"/>
      <c r="BN920" s="76"/>
      <c r="BO920" s="76"/>
      <c r="BP920" s="76"/>
      <c r="BQ920" s="76"/>
      <c r="BR920" s="76"/>
      <c r="BS920" s="76"/>
      <c r="BT920" s="76"/>
      <c r="BU920" s="76"/>
      <c r="BV920" s="76"/>
      <c r="BW920" s="76"/>
      <c r="BX920" s="76"/>
      <c r="BY920" s="76"/>
      <c r="BZ920" s="76"/>
      <c r="CA920" s="76"/>
      <c r="CB920" s="76"/>
      <c r="CC920" s="76"/>
      <c r="CD920" s="76"/>
      <c r="CE920" s="76"/>
      <c r="CF920" s="76"/>
      <c r="CG920" s="76"/>
      <c r="CH920" s="76"/>
      <c r="CI920" s="76"/>
      <c r="CJ920" s="76"/>
      <c r="CK920" s="76"/>
      <c r="CL920" s="76"/>
      <c r="CM920" s="76"/>
      <c r="CN920" s="76"/>
      <c r="CO920" s="76"/>
      <c r="CP920" s="76"/>
      <c r="CQ920" s="76"/>
      <c r="CR920" s="76"/>
      <c r="CS920" s="76"/>
      <c r="CT920" s="76"/>
      <c r="CU920" s="76"/>
      <c r="CV920" s="76"/>
      <c r="CW920" s="76"/>
      <c r="CX920" s="76"/>
      <c r="CY920" s="76"/>
      <c r="CZ920" s="76"/>
      <c r="DA920" s="76"/>
      <c r="DB920" s="76"/>
      <c r="DC920" s="76"/>
      <c r="DD920" s="76"/>
      <c r="DE920" s="76"/>
      <c r="DF920" s="76"/>
      <c r="DG920" s="76"/>
      <c r="DH920" s="76"/>
      <c r="DI920" s="76"/>
      <c r="DJ920" s="76"/>
      <c r="DK920" s="76"/>
      <c r="DL920" s="76"/>
      <c r="DM920" s="76"/>
      <c r="DN920" s="76"/>
      <c r="DO920" s="76"/>
      <c r="DP920" s="76"/>
      <c r="DQ920" s="76"/>
      <c r="DR920" s="76"/>
      <c r="DS920" s="76"/>
      <c r="DT920" s="76"/>
      <c r="DU920" s="76"/>
      <c r="DV920" s="76"/>
      <c r="DW920" s="76"/>
      <c r="DX920" s="76"/>
      <c r="DY920" s="76"/>
      <c r="DZ920" s="76"/>
      <c r="EA920" s="76"/>
      <c r="EB920" s="76"/>
      <c r="EC920" s="76"/>
      <c r="ED920" s="76"/>
      <c r="EE920" s="76"/>
      <c r="EF920" s="76"/>
      <c r="EG920" s="76"/>
      <c r="EH920" s="76"/>
      <c r="EI920" s="76"/>
      <c r="EJ920" s="76"/>
      <c r="EK920" s="76"/>
      <c r="EL920" s="76"/>
      <c r="EM920" s="76"/>
      <c r="EN920" s="76"/>
      <c r="EO920" s="76"/>
      <c r="EP920" s="76"/>
      <c r="EQ920" s="76"/>
      <c r="ER920" s="76"/>
      <c r="ES920" s="76"/>
      <c r="ET920" s="76"/>
      <c r="EU920" s="76"/>
      <c r="EV920" s="76"/>
      <c r="EW920" s="76"/>
      <c r="EX920" s="76"/>
      <c r="EY920" s="76"/>
      <c r="EZ920" s="76"/>
      <c r="FA920" s="76"/>
      <c r="FB920" s="76"/>
      <c r="FC920" s="76"/>
      <c r="FD920" s="76"/>
      <c r="FE920" s="76"/>
      <c r="FF920" s="76"/>
      <c r="FG920" s="76"/>
      <c r="FH920" s="76"/>
      <c r="FI920" s="76"/>
      <c r="FJ920" s="76"/>
      <c r="FK920" s="76"/>
      <c r="FL920" s="76"/>
      <c r="FM920" s="76"/>
      <c r="FN920" s="76"/>
      <c r="FO920" s="76"/>
      <c r="FP920" s="76"/>
      <c r="FQ920" s="76"/>
      <c r="FR920" s="76"/>
      <c r="FS920" s="76"/>
      <c r="FT920" s="76"/>
      <c r="FU920" s="76"/>
      <c r="FV920" s="76"/>
      <c r="FW920" s="76"/>
      <c r="FX920" s="76"/>
      <c r="FY920" s="76"/>
      <c r="FZ920" s="76"/>
      <c r="GA920" s="76"/>
      <c r="GB920" s="76"/>
      <c r="GC920" s="76"/>
      <c r="GD920" s="76"/>
      <c r="GE920" s="76"/>
      <c r="GF920" s="76"/>
      <c r="GG920" s="76"/>
      <c r="GH920" s="76"/>
      <c r="GI920" s="76"/>
      <c r="GJ920" s="76"/>
      <c r="GK920" s="76"/>
      <c r="GL920" s="76"/>
      <c r="GM920" s="76"/>
      <c r="GN920" s="76"/>
      <c r="GO920" s="76"/>
      <c r="GP920" s="76"/>
      <c r="GQ920" s="76"/>
      <c r="GR920" s="76"/>
      <c r="GS920" s="76"/>
      <c r="GT920" s="76"/>
      <c r="GU920" s="76"/>
      <c r="GV920" s="76"/>
    </row>
    <row r="921" spans="2:204" s="156" customFormat="1" ht="18.75">
      <c r="B921" s="169">
        <v>914</v>
      </c>
      <c r="C921" s="356">
        <v>44440</v>
      </c>
      <c r="D921" s="354" t="s">
        <v>955</v>
      </c>
      <c r="E921" s="354"/>
      <c r="F921" s="406">
        <v>44450</v>
      </c>
      <c r="G921" s="6">
        <v>1</v>
      </c>
      <c r="H921" s="198" t="s">
        <v>550</v>
      </c>
      <c r="I921" s="198" t="s">
        <v>173</v>
      </c>
      <c r="J921" s="199" t="s">
        <v>421</v>
      </c>
      <c r="K921" s="199" t="s">
        <v>1586</v>
      </c>
      <c r="L921" s="224">
        <v>2.41</v>
      </c>
      <c r="M921" s="224">
        <v>0.5</v>
      </c>
      <c r="N921" s="224">
        <f t="shared" si="48"/>
        <v>1.9100000000000001</v>
      </c>
      <c r="O921" s="200">
        <v>44171</v>
      </c>
      <c r="P921" s="201">
        <v>9.3000000000000007</v>
      </c>
      <c r="Q921" s="337" t="s">
        <v>1282</v>
      </c>
      <c r="R921" s="198" t="s">
        <v>52</v>
      </c>
      <c r="S921" s="198" t="s">
        <v>811</v>
      </c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  <c r="AF921" s="76"/>
      <c r="AG921" s="76"/>
      <c r="AH921" s="76"/>
      <c r="AI921" s="76"/>
      <c r="AJ921" s="76"/>
      <c r="AK921" s="76"/>
      <c r="AL921" s="76"/>
      <c r="AM921" s="76"/>
      <c r="AN921" s="76"/>
      <c r="AO921" s="76"/>
      <c r="AP921" s="76"/>
      <c r="AQ921" s="76"/>
      <c r="AR921" s="76"/>
      <c r="AS921" s="76"/>
      <c r="AT921" s="76"/>
      <c r="AU921" s="76"/>
      <c r="AV921" s="76"/>
      <c r="AW921" s="76"/>
      <c r="AX921" s="76"/>
      <c r="AY921" s="76"/>
      <c r="AZ921" s="76"/>
      <c r="BA921" s="76"/>
      <c r="BB921" s="76"/>
      <c r="BC921" s="76"/>
      <c r="BD921" s="76"/>
      <c r="BE921" s="76"/>
      <c r="BF921" s="76"/>
      <c r="BG921" s="76"/>
      <c r="BH921" s="76"/>
      <c r="BI921" s="76"/>
      <c r="BJ921" s="76"/>
      <c r="BK921" s="76"/>
      <c r="BL921" s="76"/>
      <c r="BM921" s="76"/>
      <c r="BN921" s="76"/>
      <c r="BO921" s="76"/>
      <c r="BP921" s="76"/>
      <c r="BQ921" s="76"/>
      <c r="BR921" s="76"/>
      <c r="BS921" s="76"/>
      <c r="BT921" s="76"/>
      <c r="BU921" s="76"/>
      <c r="BV921" s="76"/>
      <c r="BW921" s="76"/>
      <c r="BX921" s="76"/>
      <c r="BY921" s="76"/>
      <c r="BZ921" s="76"/>
      <c r="CA921" s="76"/>
      <c r="CB921" s="76"/>
      <c r="CC921" s="76"/>
      <c r="CD921" s="76"/>
      <c r="CE921" s="76"/>
      <c r="CF921" s="76"/>
      <c r="CG921" s="76"/>
      <c r="CH921" s="76"/>
      <c r="CI921" s="76"/>
      <c r="CJ921" s="76"/>
      <c r="CK921" s="76"/>
      <c r="CL921" s="76"/>
      <c r="CM921" s="76"/>
      <c r="CN921" s="76"/>
      <c r="CO921" s="76"/>
      <c r="CP921" s="76"/>
      <c r="CQ921" s="76"/>
      <c r="CR921" s="76"/>
      <c r="CS921" s="76"/>
      <c r="CT921" s="76"/>
      <c r="CU921" s="76"/>
      <c r="CV921" s="76"/>
      <c r="CW921" s="76"/>
      <c r="CX921" s="76"/>
      <c r="CY921" s="76"/>
      <c r="CZ921" s="76"/>
      <c r="DA921" s="76"/>
      <c r="DB921" s="76"/>
      <c r="DC921" s="76"/>
      <c r="DD921" s="76"/>
      <c r="DE921" s="76"/>
      <c r="DF921" s="76"/>
      <c r="DG921" s="76"/>
      <c r="DH921" s="76"/>
      <c r="DI921" s="76"/>
      <c r="DJ921" s="76"/>
      <c r="DK921" s="76"/>
      <c r="DL921" s="76"/>
      <c r="DM921" s="76"/>
      <c r="DN921" s="76"/>
      <c r="DO921" s="76"/>
      <c r="DP921" s="76"/>
      <c r="DQ921" s="76"/>
      <c r="DR921" s="76"/>
      <c r="DS921" s="76"/>
      <c r="DT921" s="76"/>
      <c r="DU921" s="76"/>
      <c r="DV921" s="76"/>
      <c r="DW921" s="76"/>
      <c r="DX921" s="76"/>
      <c r="DY921" s="76"/>
      <c r="DZ921" s="76"/>
      <c r="EA921" s="76"/>
      <c r="EB921" s="76"/>
      <c r="EC921" s="76"/>
      <c r="ED921" s="76"/>
      <c r="EE921" s="76"/>
      <c r="EF921" s="76"/>
      <c r="EG921" s="76"/>
      <c r="EH921" s="76"/>
      <c r="EI921" s="76"/>
      <c r="EJ921" s="76"/>
      <c r="EK921" s="76"/>
      <c r="EL921" s="76"/>
      <c r="EM921" s="76"/>
      <c r="EN921" s="76"/>
      <c r="EO921" s="76"/>
      <c r="EP921" s="76"/>
      <c r="EQ921" s="76"/>
      <c r="ER921" s="76"/>
      <c r="ES921" s="76"/>
      <c r="ET921" s="76"/>
      <c r="EU921" s="76"/>
      <c r="EV921" s="76"/>
      <c r="EW921" s="76"/>
      <c r="EX921" s="76"/>
      <c r="EY921" s="76"/>
      <c r="EZ921" s="76"/>
      <c r="FA921" s="76"/>
      <c r="FB921" s="76"/>
      <c r="FC921" s="76"/>
      <c r="FD921" s="76"/>
      <c r="FE921" s="76"/>
      <c r="FF921" s="76"/>
      <c r="FG921" s="76"/>
      <c r="FH921" s="76"/>
      <c r="FI921" s="76"/>
      <c r="FJ921" s="76"/>
      <c r="FK921" s="76"/>
      <c r="FL921" s="76"/>
      <c r="FM921" s="76"/>
      <c r="FN921" s="76"/>
      <c r="FO921" s="76"/>
      <c r="FP921" s="76"/>
      <c r="FQ921" s="76"/>
      <c r="FR921" s="76"/>
      <c r="FS921" s="76"/>
      <c r="FT921" s="76"/>
      <c r="FU921" s="76"/>
      <c r="FV921" s="76"/>
      <c r="FW921" s="76"/>
      <c r="FX921" s="76"/>
      <c r="FY921" s="76"/>
      <c r="FZ921" s="76"/>
      <c r="GA921" s="76"/>
      <c r="GB921" s="76"/>
      <c r="GC921" s="76"/>
      <c r="GD921" s="76"/>
      <c r="GE921" s="76"/>
      <c r="GF921" s="76"/>
      <c r="GG921" s="76"/>
      <c r="GH921" s="76"/>
      <c r="GI921" s="76"/>
      <c r="GJ921" s="76"/>
      <c r="GK921" s="76"/>
      <c r="GL921" s="76"/>
      <c r="GM921" s="76"/>
      <c r="GN921" s="76"/>
      <c r="GO921" s="76"/>
      <c r="GP921" s="76"/>
      <c r="GQ921" s="76"/>
      <c r="GR921" s="76"/>
      <c r="GS921" s="76"/>
      <c r="GT921" s="76"/>
      <c r="GU921" s="76"/>
      <c r="GV921" s="76"/>
    </row>
    <row r="922" spans="2:204" s="156" customFormat="1" ht="18.75">
      <c r="B922" s="169">
        <v>915</v>
      </c>
      <c r="C922" s="356">
        <v>44440</v>
      </c>
      <c r="D922" s="354" t="s">
        <v>955</v>
      </c>
      <c r="E922" s="354"/>
      <c r="F922" s="406">
        <v>44450</v>
      </c>
      <c r="G922" s="192">
        <v>3</v>
      </c>
      <c r="H922" s="198" t="s">
        <v>606</v>
      </c>
      <c r="I922" s="198" t="s">
        <v>618</v>
      </c>
      <c r="J922" s="199" t="s">
        <v>772</v>
      </c>
      <c r="K922" s="199" t="s">
        <v>1614</v>
      </c>
      <c r="L922" s="224">
        <v>1.36</v>
      </c>
      <c r="M922" s="224">
        <v>0.1</v>
      </c>
      <c r="N922" s="224">
        <f t="shared" si="48"/>
        <v>1.26</v>
      </c>
      <c r="O922" s="200">
        <v>44048</v>
      </c>
      <c r="P922" s="201">
        <v>13.433333333333334</v>
      </c>
      <c r="Q922" s="337" t="s">
        <v>1282</v>
      </c>
      <c r="R922" s="198" t="s">
        <v>52</v>
      </c>
      <c r="S922" s="198" t="s">
        <v>69</v>
      </c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  <c r="AF922" s="76"/>
      <c r="AG922" s="76"/>
      <c r="AH922" s="76"/>
      <c r="AI922" s="76"/>
      <c r="AJ922" s="76"/>
      <c r="AK922" s="76"/>
      <c r="AL922" s="76"/>
      <c r="AM922" s="76"/>
      <c r="AN922" s="76"/>
      <c r="AO922" s="76"/>
      <c r="AP922" s="76"/>
      <c r="AQ922" s="76"/>
      <c r="AR922" s="76"/>
      <c r="AS922" s="76"/>
      <c r="AT922" s="76"/>
      <c r="AU922" s="76"/>
      <c r="AV922" s="76"/>
      <c r="AW922" s="76"/>
      <c r="AX922" s="76"/>
      <c r="AY922" s="76"/>
      <c r="AZ922" s="76"/>
      <c r="BA922" s="76"/>
      <c r="BB922" s="76"/>
      <c r="BC922" s="76"/>
      <c r="BD922" s="76"/>
      <c r="BE922" s="76"/>
      <c r="BF922" s="76"/>
      <c r="BG922" s="76"/>
      <c r="BH922" s="76"/>
      <c r="BI922" s="76"/>
      <c r="BJ922" s="76"/>
      <c r="BK922" s="76"/>
      <c r="BL922" s="76"/>
      <c r="BM922" s="76"/>
      <c r="BN922" s="76"/>
      <c r="BO922" s="76"/>
      <c r="BP922" s="76"/>
      <c r="BQ922" s="76"/>
      <c r="BR922" s="76"/>
      <c r="BS922" s="76"/>
      <c r="BT922" s="76"/>
      <c r="BU922" s="76"/>
      <c r="BV922" s="76"/>
      <c r="BW922" s="76"/>
      <c r="BX922" s="76"/>
      <c r="BY922" s="76"/>
      <c r="BZ922" s="76"/>
      <c r="CA922" s="76"/>
      <c r="CB922" s="76"/>
      <c r="CC922" s="76"/>
      <c r="CD922" s="76"/>
      <c r="CE922" s="76"/>
      <c r="CF922" s="76"/>
      <c r="CG922" s="76"/>
      <c r="CH922" s="76"/>
      <c r="CI922" s="76"/>
      <c r="CJ922" s="76"/>
      <c r="CK922" s="76"/>
      <c r="CL922" s="76"/>
      <c r="CM922" s="76"/>
      <c r="CN922" s="76"/>
      <c r="CO922" s="76"/>
      <c r="CP922" s="76"/>
      <c r="CQ922" s="76"/>
      <c r="CR922" s="76"/>
      <c r="CS922" s="76"/>
      <c r="CT922" s="76"/>
      <c r="CU922" s="76"/>
      <c r="CV922" s="76"/>
      <c r="CW922" s="76"/>
      <c r="CX922" s="76"/>
      <c r="CY922" s="76"/>
      <c r="CZ922" s="76"/>
      <c r="DA922" s="76"/>
      <c r="DB922" s="76"/>
      <c r="DC922" s="76"/>
      <c r="DD922" s="76"/>
      <c r="DE922" s="76"/>
      <c r="DF922" s="76"/>
      <c r="DG922" s="76"/>
      <c r="DH922" s="76"/>
      <c r="DI922" s="76"/>
      <c r="DJ922" s="76"/>
      <c r="DK922" s="76"/>
      <c r="DL922" s="76"/>
      <c r="DM922" s="76"/>
      <c r="DN922" s="76"/>
      <c r="DO922" s="76"/>
      <c r="DP922" s="76"/>
      <c r="DQ922" s="76"/>
      <c r="DR922" s="76"/>
      <c r="DS922" s="76"/>
      <c r="DT922" s="76"/>
      <c r="DU922" s="76"/>
      <c r="DV922" s="76"/>
      <c r="DW922" s="76"/>
      <c r="DX922" s="76"/>
      <c r="DY922" s="76"/>
      <c r="DZ922" s="76"/>
      <c r="EA922" s="76"/>
      <c r="EB922" s="76"/>
      <c r="EC922" s="76"/>
      <c r="ED922" s="76"/>
      <c r="EE922" s="76"/>
      <c r="EF922" s="76"/>
      <c r="EG922" s="76"/>
      <c r="EH922" s="76"/>
      <c r="EI922" s="76"/>
      <c r="EJ922" s="76"/>
      <c r="EK922" s="76"/>
      <c r="EL922" s="76"/>
      <c r="EM922" s="76"/>
      <c r="EN922" s="76"/>
      <c r="EO922" s="76"/>
      <c r="EP922" s="76"/>
      <c r="EQ922" s="76"/>
      <c r="ER922" s="76"/>
      <c r="ES922" s="76"/>
      <c r="ET922" s="76"/>
      <c r="EU922" s="76"/>
      <c r="EV922" s="76"/>
      <c r="EW922" s="76"/>
      <c r="EX922" s="76"/>
      <c r="EY922" s="76"/>
      <c r="EZ922" s="76"/>
      <c r="FA922" s="76"/>
      <c r="FB922" s="76"/>
      <c r="FC922" s="76"/>
      <c r="FD922" s="76"/>
      <c r="FE922" s="76"/>
      <c r="FF922" s="76"/>
      <c r="FG922" s="76"/>
      <c r="FH922" s="76"/>
      <c r="FI922" s="76"/>
      <c r="FJ922" s="76"/>
      <c r="FK922" s="76"/>
      <c r="FL922" s="76"/>
      <c r="FM922" s="76"/>
      <c r="FN922" s="76"/>
      <c r="FO922" s="76"/>
      <c r="FP922" s="76"/>
      <c r="FQ922" s="76"/>
      <c r="FR922" s="76"/>
      <c r="FS922" s="76"/>
      <c r="FT922" s="76"/>
      <c r="FU922" s="76"/>
      <c r="FV922" s="76"/>
      <c r="FW922" s="76"/>
      <c r="FX922" s="76"/>
      <c r="FY922" s="76"/>
      <c r="FZ922" s="76"/>
      <c r="GA922" s="76"/>
      <c r="GB922" s="76"/>
      <c r="GC922" s="76"/>
      <c r="GD922" s="76"/>
      <c r="GE922" s="76"/>
      <c r="GF922" s="76"/>
      <c r="GG922" s="76"/>
      <c r="GH922" s="76"/>
      <c r="GI922" s="76"/>
      <c r="GJ922" s="76"/>
      <c r="GK922" s="76"/>
      <c r="GL922" s="76"/>
      <c r="GM922" s="76"/>
      <c r="GN922" s="76"/>
      <c r="GO922" s="76"/>
      <c r="GP922" s="76"/>
      <c r="GQ922" s="76"/>
      <c r="GR922" s="76"/>
      <c r="GS922" s="76"/>
      <c r="GT922" s="76"/>
      <c r="GU922" s="76"/>
      <c r="GV922" s="76"/>
    </row>
    <row r="923" spans="2:204" s="156" customFormat="1" ht="18.75">
      <c r="B923" s="169">
        <v>916</v>
      </c>
      <c r="C923" s="356">
        <v>44440</v>
      </c>
      <c r="D923" s="354" t="s">
        <v>955</v>
      </c>
      <c r="E923" s="354"/>
      <c r="F923" s="406">
        <v>44450</v>
      </c>
      <c r="G923" s="192">
        <v>3</v>
      </c>
      <c r="H923" s="198" t="s">
        <v>606</v>
      </c>
      <c r="I923" s="198" t="s">
        <v>618</v>
      </c>
      <c r="J923" s="199" t="s">
        <v>72</v>
      </c>
      <c r="K923" s="199" t="s">
        <v>1615</v>
      </c>
      <c r="L923" s="224">
        <v>2.98</v>
      </c>
      <c r="M923" s="224">
        <v>1</v>
      </c>
      <c r="N923" s="224">
        <f t="shared" si="48"/>
        <v>1.98</v>
      </c>
      <c r="O923" s="200">
        <v>44024</v>
      </c>
      <c r="P923" s="201">
        <v>14.233333333333333</v>
      </c>
      <c r="Q923" s="337" t="s">
        <v>1282</v>
      </c>
      <c r="R923" s="198" t="s">
        <v>52</v>
      </c>
      <c r="S923" s="198" t="s">
        <v>69</v>
      </c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  <c r="AF923" s="76"/>
      <c r="AG923" s="76"/>
      <c r="AH923" s="76"/>
      <c r="AI923" s="76"/>
      <c r="AJ923" s="76"/>
      <c r="AK923" s="76"/>
      <c r="AL923" s="76"/>
      <c r="AM923" s="76"/>
      <c r="AN923" s="76"/>
      <c r="AO923" s="76"/>
      <c r="AP923" s="76"/>
      <c r="AQ923" s="76"/>
      <c r="AR923" s="76"/>
      <c r="AS923" s="76"/>
      <c r="AT923" s="76"/>
      <c r="AU923" s="76"/>
      <c r="AV923" s="76"/>
      <c r="AW923" s="76"/>
      <c r="AX923" s="76"/>
      <c r="AY923" s="76"/>
      <c r="AZ923" s="76"/>
      <c r="BA923" s="76"/>
      <c r="BB923" s="76"/>
      <c r="BC923" s="76"/>
      <c r="BD923" s="76"/>
      <c r="BE923" s="76"/>
      <c r="BF923" s="76"/>
      <c r="BG923" s="76"/>
      <c r="BH923" s="76"/>
      <c r="BI923" s="76"/>
      <c r="BJ923" s="76"/>
      <c r="BK923" s="76"/>
      <c r="BL923" s="76"/>
      <c r="BM923" s="76"/>
      <c r="BN923" s="76"/>
      <c r="BO923" s="76"/>
      <c r="BP923" s="76"/>
      <c r="BQ923" s="76"/>
      <c r="BR923" s="76"/>
      <c r="BS923" s="76"/>
      <c r="BT923" s="76"/>
      <c r="BU923" s="76"/>
      <c r="BV923" s="76"/>
      <c r="BW923" s="76"/>
      <c r="BX923" s="76"/>
      <c r="BY923" s="76"/>
      <c r="BZ923" s="76"/>
      <c r="CA923" s="76"/>
      <c r="CB923" s="76"/>
      <c r="CC923" s="76"/>
      <c r="CD923" s="76"/>
      <c r="CE923" s="76"/>
      <c r="CF923" s="76"/>
      <c r="CG923" s="76"/>
      <c r="CH923" s="76"/>
      <c r="CI923" s="76"/>
      <c r="CJ923" s="76"/>
      <c r="CK923" s="76"/>
      <c r="CL923" s="76"/>
      <c r="CM923" s="76"/>
      <c r="CN923" s="76"/>
      <c r="CO923" s="76"/>
      <c r="CP923" s="76"/>
      <c r="CQ923" s="76"/>
      <c r="CR923" s="76"/>
      <c r="CS923" s="76"/>
      <c r="CT923" s="76"/>
      <c r="CU923" s="76"/>
      <c r="CV923" s="76"/>
      <c r="CW923" s="76"/>
      <c r="CX923" s="76"/>
      <c r="CY923" s="76"/>
      <c r="CZ923" s="76"/>
      <c r="DA923" s="76"/>
      <c r="DB923" s="76"/>
      <c r="DC923" s="76"/>
      <c r="DD923" s="76"/>
      <c r="DE923" s="76"/>
      <c r="DF923" s="76"/>
      <c r="DG923" s="76"/>
      <c r="DH923" s="76"/>
      <c r="DI923" s="76"/>
      <c r="DJ923" s="76"/>
      <c r="DK923" s="76"/>
      <c r="DL923" s="76"/>
      <c r="DM923" s="76"/>
      <c r="DN923" s="76"/>
      <c r="DO923" s="76"/>
      <c r="DP923" s="76"/>
      <c r="DQ923" s="76"/>
      <c r="DR923" s="76"/>
      <c r="DS923" s="76"/>
      <c r="DT923" s="76"/>
      <c r="DU923" s="76"/>
      <c r="DV923" s="76"/>
      <c r="DW923" s="76"/>
      <c r="DX923" s="76"/>
      <c r="DY923" s="76"/>
      <c r="DZ923" s="76"/>
      <c r="EA923" s="76"/>
      <c r="EB923" s="76"/>
      <c r="EC923" s="76"/>
      <c r="ED923" s="76"/>
      <c r="EE923" s="76"/>
      <c r="EF923" s="76"/>
      <c r="EG923" s="76"/>
      <c r="EH923" s="76"/>
      <c r="EI923" s="76"/>
      <c r="EJ923" s="76"/>
      <c r="EK923" s="76"/>
      <c r="EL923" s="76"/>
      <c r="EM923" s="76"/>
      <c r="EN923" s="76"/>
      <c r="EO923" s="76"/>
      <c r="EP923" s="76"/>
      <c r="EQ923" s="76"/>
      <c r="ER923" s="76"/>
      <c r="ES923" s="76"/>
      <c r="ET923" s="76"/>
      <c r="EU923" s="76"/>
      <c r="EV923" s="76"/>
      <c r="EW923" s="76"/>
      <c r="EX923" s="76"/>
      <c r="EY923" s="76"/>
      <c r="EZ923" s="76"/>
      <c r="FA923" s="76"/>
      <c r="FB923" s="76"/>
      <c r="FC923" s="76"/>
      <c r="FD923" s="76"/>
      <c r="FE923" s="76"/>
      <c r="FF923" s="76"/>
      <c r="FG923" s="76"/>
      <c r="FH923" s="76"/>
      <c r="FI923" s="76"/>
      <c r="FJ923" s="76"/>
      <c r="FK923" s="76"/>
      <c r="FL923" s="76"/>
      <c r="FM923" s="76"/>
      <c r="FN923" s="76"/>
      <c r="FO923" s="76"/>
      <c r="FP923" s="76"/>
      <c r="FQ923" s="76"/>
      <c r="FR923" s="76"/>
      <c r="FS923" s="76"/>
      <c r="FT923" s="76"/>
      <c r="FU923" s="76"/>
      <c r="FV923" s="76"/>
      <c r="FW923" s="76"/>
      <c r="FX923" s="76"/>
      <c r="FY923" s="76"/>
      <c r="FZ923" s="76"/>
      <c r="GA923" s="76"/>
      <c r="GB923" s="76"/>
      <c r="GC923" s="76"/>
      <c r="GD923" s="76"/>
      <c r="GE923" s="76"/>
      <c r="GF923" s="76"/>
      <c r="GG923" s="76"/>
      <c r="GH923" s="76"/>
      <c r="GI923" s="76"/>
      <c r="GJ923" s="76"/>
      <c r="GK923" s="76"/>
      <c r="GL923" s="76"/>
      <c r="GM923" s="76"/>
      <c r="GN923" s="76"/>
      <c r="GO923" s="76"/>
      <c r="GP923" s="76"/>
      <c r="GQ923" s="76"/>
      <c r="GR923" s="76"/>
      <c r="GS923" s="76"/>
      <c r="GT923" s="76"/>
      <c r="GU923" s="76"/>
      <c r="GV923" s="76"/>
    </row>
    <row r="924" spans="2:204" s="156" customFormat="1" ht="18.75">
      <c r="B924" s="169">
        <v>917</v>
      </c>
      <c r="C924" s="356">
        <v>44440</v>
      </c>
      <c r="D924" s="354" t="s">
        <v>955</v>
      </c>
      <c r="E924" s="354"/>
      <c r="F924" s="406">
        <v>44450</v>
      </c>
      <c r="G924" s="192">
        <v>3</v>
      </c>
      <c r="H924" s="198" t="s">
        <v>606</v>
      </c>
      <c r="I924" s="198" t="s">
        <v>618</v>
      </c>
      <c r="J924" s="199" t="s">
        <v>158</v>
      </c>
      <c r="K924" s="199" t="s">
        <v>1616</v>
      </c>
      <c r="L924" s="224">
        <v>1.69</v>
      </c>
      <c r="M924" s="224">
        <v>1.69</v>
      </c>
      <c r="N924" s="224">
        <f t="shared" si="48"/>
        <v>0</v>
      </c>
      <c r="O924" s="200">
        <v>44049</v>
      </c>
      <c r="P924" s="201">
        <v>13.4</v>
      </c>
      <c r="Q924" s="337" t="s">
        <v>1282</v>
      </c>
      <c r="R924" s="198" t="s">
        <v>52</v>
      </c>
      <c r="S924" s="198" t="s">
        <v>69</v>
      </c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  <c r="AH924" s="76"/>
      <c r="AI924" s="76"/>
      <c r="AJ924" s="76"/>
      <c r="AK924" s="76"/>
      <c r="AL924" s="76"/>
      <c r="AM924" s="76"/>
      <c r="AN924" s="76"/>
      <c r="AO924" s="76"/>
      <c r="AP924" s="76"/>
      <c r="AQ924" s="76"/>
      <c r="AR924" s="76"/>
      <c r="AS924" s="76"/>
      <c r="AT924" s="76"/>
      <c r="AU924" s="76"/>
      <c r="AV924" s="76"/>
      <c r="AW924" s="76"/>
      <c r="AX924" s="76"/>
      <c r="AY924" s="76"/>
      <c r="AZ924" s="76"/>
      <c r="BA924" s="76"/>
      <c r="BB924" s="76"/>
      <c r="BC924" s="76"/>
      <c r="BD924" s="76"/>
      <c r="BE924" s="76"/>
      <c r="BF924" s="76"/>
      <c r="BG924" s="76"/>
      <c r="BH924" s="76"/>
      <c r="BI924" s="76"/>
      <c r="BJ924" s="76"/>
      <c r="BK924" s="76"/>
      <c r="BL924" s="76"/>
      <c r="BM924" s="76"/>
      <c r="BN924" s="76"/>
      <c r="BO924" s="76"/>
      <c r="BP924" s="76"/>
      <c r="BQ924" s="76"/>
      <c r="BR924" s="76"/>
      <c r="BS924" s="76"/>
      <c r="BT924" s="76"/>
      <c r="BU924" s="76"/>
      <c r="BV924" s="76"/>
      <c r="BW924" s="76"/>
      <c r="BX924" s="76"/>
      <c r="BY924" s="76"/>
      <c r="BZ924" s="76"/>
      <c r="CA924" s="76"/>
      <c r="CB924" s="76"/>
      <c r="CC924" s="76"/>
      <c r="CD924" s="76"/>
      <c r="CE924" s="76"/>
      <c r="CF924" s="76"/>
      <c r="CG924" s="76"/>
      <c r="CH924" s="76"/>
      <c r="CI924" s="76"/>
      <c r="CJ924" s="76"/>
      <c r="CK924" s="76"/>
      <c r="CL924" s="76"/>
      <c r="CM924" s="76"/>
      <c r="CN924" s="76"/>
      <c r="CO924" s="76"/>
      <c r="CP924" s="76"/>
      <c r="CQ924" s="76"/>
      <c r="CR924" s="76"/>
      <c r="CS924" s="76"/>
      <c r="CT924" s="76"/>
      <c r="CU924" s="76"/>
      <c r="CV924" s="76"/>
      <c r="CW924" s="76"/>
      <c r="CX924" s="76"/>
      <c r="CY924" s="76"/>
      <c r="CZ924" s="76"/>
      <c r="DA924" s="76"/>
      <c r="DB924" s="76"/>
      <c r="DC924" s="76"/>
      <c r="DD924" s="76"/>
      <c r="DE924" s="76"/>
      <c r="DF924" s="76"/>
      <c r="DG924" s="76"/>
      <c r="DH924" s="76"/>
      <c r="DI924" s="76"/>
      <c r="DJ924" s="76"/>
      <c r="DK924" s="76"/>
      <c r="DL924" s="76"/>
      <c r="DM924" s="76"/>
      <c r="DN924" s="76"/>
      <c r="DO924" s="76"/>
      <c r="DP924" s="76"/>
      <c r="DQ924" s="76"/>
      <c r="DR924" s="76"/>
      <c r="DS924" s="76"/>
      <c r="DT924" s="76"/>
      <c r="DU924" s="76"/>
      <c r="DV924" s="76"/>
      <c r="DW924" s="76"/>
      <c r="DX924" s="76"/>
      <c r="DY924" s="76"/>
      <c r="DZ924" s="76"/>
      <c r="EA924" s="76"/>
      <c r="EB924" s="76"/>
      <c r="EC924" s="76"/>
      <c r="ED924" s="76"/>
      <c r="EE924" s="76"/>
      <c r="EF924" s="76"/>
      <c r="EG924" s="76"/>
      <c r="EH924" s="76"/>
      <c r="EI924" s="76"/>
      <c r="EJ924" s="76"/>
      <c r="EK924" s="76"/>
      <c r="EL924" s="76"/>
      <c r="EM924" s="76"/>
      <c r="EN924" s="76"/>
      <c r="EO924" s="76"/>
      <c r="EP924" s="76"/>
      <c r="EQ924" s="76"/>
      <c r="ER924" s="76"/>
      <c r="ES924" s="76"/>
      <c r="ET924" s="76"/>
      <c r="EU924" s="76"/>
      <c r="EV924" s="76"/>
      <c r="EW924" s="76"/>
      <c r="EX924" s="76"/>
      <c r="EY924" s="76"/>
      <c r="EZ924" s="76"/>
      <c r="FA924" s="76"/>
      <c r="FB924" s="76"/>
      <c r="FC924" s="76"/>
      <c r="FD924" s="76"/>
      <c r="FE924" s="76"/>
      <c r="FF924" s="76"/>
      <c r="FG924" s="76"/>
      <c r="FH924" s="76"/>
      <c r="FI924" s="76"/>
      <c r="FJ924" s="76"/>
      <c r="FK924" s="76"/>
      <c r="FL924" s="76"/>
      <c r="FM924" s="76"/>
      <c r="FN924" s="76"/>
      <c r="FO924" s="76"/>
      <c r="FP924" s="76"/>
      <c r="FQ924" s="76"/>
      <c r="FR924" s="76"/>
      <c r="FS924" s="76"/>
      <c r="FT924" s="76"/>
      <c r="FU924" s="76"/>
      <c r="FV924" s="76"/>
      <c r="FW924" s="76"/>
      <c r="FX924" s="76"/>
      <c r="FY924" s="76"/>
      <c r="FZ924" s="76"/>
      <c r="GA924" s="76"/>
      <c r="GB924" s="76"/>
      <c r="GC924" s="76"/>
      <c r="GD924" s="76"/>
      <c r="GE924" s="76"/>
      <c r="GF924" s="76"/>
      <c r="GG924" s="76"/>
      <c r="GH924" s="76"/>
      <c r="GI924" s="76"/>
      <c r="GJ924" s="76"/>
      <c r="GK924" s="76"/>
      <c r="GL924" s="76"/>
      <c r="GM924" s="76"/>
      <c r="GN924" s="76"/>
      <c r="GO924" s="76"/>
      <c r="GP924" s="76"/>
      <c r="GQ924" s="76"/>
      <c r="GR924" s="76"/>
      <c r="GS924" s="76"/>
      <c r="GT924" s="76"/>
      <c r="GU924" s="76"/>
      <c r="GV924" s="76"/>
    </row>
    <row r="925" spans="2:204" s="156" customFormat="1" ht="18.75">
      <c r="B925" s="169">
        <v>918</v>
      </c>
      <c r="C925" s="356">
        <v>44440</v>
      </c>
      <c r="D925" s="354" t="s">
        <v>957</v>
      </c>
      <c r="E925" s="354"/>
      <c r="F925" s="406">
        <v>44453</v>
      </c>
      <c r="G925" s="6">
        <v>1</v>
      </c>
      <c r="H925" s="198" t="s">
        <v>124</v>
      </c>
      <c r="I925" s="198" t="s">
        <v>721</v>
      </c>
      <c r="J925" s="199" t="s">
        <v>644</v>
      </c>
      <c r="K925" s="199" t="s">
        <v>1617</v>
      </c>
      <c r="L925" s="224">
        <v>3.09</v>
      </c>
      <c r="M925" s="224">
        <v>0.05</v>
      </c>
      <c r="N925" s="224">
        <f t="shared" si="48"/>
        <v>3.04</v>
      </c>
      <c r="O925" s="200">
        <v>44135</v>
      </c>
      <c r="P925" s="201">
        <v>10.6</v>
      </c>
      <c r="Q925" s="337" t="s">
        <v>1282</v>
      </c>
      <c r="R925" s="198" t="s">
        <v>20</v>
      </c>
      <c r="S925" s="198" t="s">
        <v>69</v>
      </c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  <c r="AF925" s="76"/>
      <c r="AG925" s="76"/>
      <c r="AH925" s="76"/>
      <c r="AI925" s="76"/>
      <c r="AJ925" s="76"/>
      <c r="AK925" s="76"/>
      <c r="AL925" s="76"/>
      <c r="AM925" s="76"/>
      <c r="AN925" s="76"/>
      <c r="AO925" s="76"/>
      <c r="AP925" s="76"/>
      <c r="AQ925" s="76"/>
      <c r="AR925" s="76"/>
      <c r="AS925" s="76"/>
      <c r="AT925" s="76"/>
      <c r="AU925" s="76"/>
      <c r="AV925" s="76"/>
      <c r="AW925" s="76"/>
      <c r="AX925" s="76"/>
      <c r="AY925" s="76"/>
      <c r="AZ925" s="76"/>
      <c r="BA925" s="76"/>
      <c r="BB925" s="76"/>
      <c r="BC925" s="76"/>
      <c r="BD925" s="76"/>
      <c r="BE925" s="76"/>
      <c r="BF925" s="76"/>
      <c r="BG925" s="76"/>
      <c r="BH925" s="76"/>
      <c r="BI925" s="76"/>
      <c r="BJ925" s="76"/>
      <c r="BK925" s="76"/>
      <c r="BL925" s="76"/>
      <c r="BM925" s="76"/>
      <c r="BN925" s="76"/>
      <c r="BO925" s="76"/>
      <c r="BP925" s="76"/>
      <c r="BQ925" s="76"/>
      <c r="BR925" s="76"/>
      <c r="BS925" s="76"/>
      <c r="BT925" s="76"/>
      <c r="BU925" s="76"/>
      <c r="BV925" s="76"/>
      <c r="BW925" s="76"/>
      <c r="BX925" s="76"/>
      <c r="BY925" s="76"/>
      <c r="BZ925" s="76"/>
      <c r="CA925" s="76"/>
      <c r="CB925" s="76"/>
      <c r="CC925" s="76"/>
      <c r="CD925" s="76"/>
      <c r="CE925" s="76"/>
      <c r="CF925" s="76"/>
      <c r="CG925" s="76"/>
      <c r="CH925" s="76"/>
      <c r="CI925" s="76"/>
      <c r="CJ925" s="76"/>
      <c r="CK925" s="76"/>
      <c r="CL925" s="76"/>
      <c r="CM925" s="76"/>
      <c r="CN925" s="76"/>
      <c r="CO925" s="76"/>
      <c r="CP925" s="76"/>
      <c r="CQ925" s="76"/>
      <c r="CR925" s="76"/>
      <c r="CS925" s="76"/>
      <c r="CT925" s="76"/>
      <c r="CU925" s="76"/>
      <c r="CV925" s="76"/>
      <c r="CW925" s="76"/>
      <c r="CX925" s="76"/>
      <c r="CY925" s="76"/>
      <c r="CZ925" s="76"/>
      <c r="DA925" s="76"/>
      <c r="DB925" s="76"/>
      <c r="DC925" s="76"/>
      <c r="DD925" s="76"/>
      <c r="DE925" s="76"/>
      <c r="DF925" s="76"/>
      <c r="DG925" s="76"/>
      <c r="DH925" s="76"/>
      <c r="DI925" s="76"/>
      <c r="DJ925" s="76"/>
      <c r="DK925" s="76"/>
      <c r="DL925" s="76"/>
      <c r="DM925" s="76"/>
      <c r="DN925" s="76"/>
      <c r="DO925" s="76"/>
      <c r="DP925" s="76"/>
      <c r="DQ925" s="76"/>
      <c r="DR925" s="76"/>
      <c r="DS925" s="76"/>
      <c r="DT925" s="76"/>
      <c r="DU925" s="76"/>
      <c r="DV925" s="76"/>
      <c r="DW925" s="76"/>
      <c r="DX925" s="76"/>
      <c r="DY925" s="76"/>
      <c r="DZ925" s="76"/>
      <c r="EA925" s="76"/>
      <c r="EB925" s="76"/>
      <c r="EC925" s="76"/>
      <c r="ED925" s="76"/>
      <c r="EE925" s="76"/>
      <c r="EF925" s="76"/>
      <c r="EG925" s="76"/>
      <c r="EH925" s="76"/>
      <c r="EI925" s="76"/>
      <c r="EJ925" s="76"/>
      <c r="EK925" s="76"/>
      <c r="EL925" s="76"/>
      <c r="EM925" s="76"/>
      <c r="EN925" s="76"/>
      <c r="EO925" s="76"/>
      <c r="EP925" s="76"/>
      <c r="EQ925" s="76"/>
      <c r="ER925" s="76"/>
      <c r="ES925" s="76"/>
      <c r="ET925" s="76"/>
      <c r="EU925" s="76"/>
      <c r="EV925" s="76"/>
      <c r="EW925" s="76"/>
      <c r="EX925" s="76"/>
      <c r="EY925" s="76"/>
      <c r="EZ925" s="76"/>
      <c r="FA925" s="76"/>
      <c r="FB925" s="76"/>
      <c r="FC925" s="76"/>
      <c r="FD925" s="76"/>
      <c r="FE925" s="76"/>
      <c r="FF925" s="76"/>
      <c r="FG925" s="76"/>
      <c r="FH925" s="76"/>
      <c r="FI925" s="76"/>
      <c r="FJ925" s="76"/>
      <c r="FK925" s="76"/>
      <c r="FL925" s="76"/>
      <c r="FM925" s="76"/>
      <c r="FN925" s="76"/>
      <c r="FO925" s="76"/>
      <c r="FP925" s="76"/>
      <c r="FQ925" s="76"/>
      <c r="FR925" s="76"/>
      <c r="FS925" s="76"/>
      <c r="FT925" s="76"/>
      <c r="FU925" s="76"/>
      <c r="FV925" s="76"/>
      <c r="FW925" s="76"/>
      <c r="FX925" s="76"/>
      <c r="FY925" s="76"/>
      <c r="FZ925" s="76"/>
      <c r="GA925" s="76"/>
      <c r="GB925" s="76"/>
      <c r="GC925" s="76"/>
      <c r="GD925" s="76"/>
      <c r="GE925" s="76"/>
      <c r="GF925" s="76"/>
      <c r="GG925" s="76"/>
      <c r="GH925" s="76"/>
      <c r="GI925" s="76"/>
      <c r="GJ925" s="76"/>
      <c r="GK925" s="76"/>
      <c r="GL925" s="76"/>
      <c r="GM925" s="76"/>
      <c r="GN925" s="76"/>
      <c r="GO925" s="76"/>
      <c r="GP925" s="76"/>
      <c r="GQ925" s="76"/>
      <c r="GR925" s="76"/>
      <c r="GS925" s="76"/>
      <c r="GT925" s="76"/>
      <c r="GU925" s="76"/>
      <c r="GV925" s="76"/>
    </row>
    <row r="926" spans="2:204" s="156" customFormat="1" ht="18.75">
      <c r="B926" s="169">
        <v>919</v>
      </c>
      <c r="C926" s="356">
        <v>44440</v>
      </c>
      <c r="D926" s="354" t="s">
        <v>957</v>
      </c>
      <c r="E926" s="354"/>
      <c r="F926" s="406">
        <v>44453</v>
      </c>
      <c r="G926" s="192">
        <v>3</v>
      </c>
      <c r="H926" s="198" t="s">
        <v>1618</v>
      </c>
      <c r="I926" s="198" t="s">
        <v>805</v>
      </c>
      <c r="J926" s="199" t="s">
        <v>374</v>
      </c>
      <c r="K926" s="199" t="s">
        <v>376</v>
      </c>
      <c r="L926" s="224">
        <v>3.36</v>
      </c>
      <c r="M926" s="224">
        <v>0.5</v>
      </c>
      <c r="N926" s="224">
        <f t="shared" si="48"/>
        <v>2.86</v>
      </c>
      <c r="O926" s="200">
        <v>44103</v>
      </c>
      <c r="P926" s="201">
        <v>11.666666666666666</v>
      </c>
      <c r="Q926" s="337" t="s">
        <v>1282</v>
      </c>
      <c r="R926" s="198" t="s">
        <v>53</v>
      </c>
      <c r="S926" s="198" t="s">
        <v>84</v>
      </c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  <c r="AF926" s="76"/>
      <c r="AG926" s="76"/>
      <c r="AH926" s="76"/>
      <c r="AI926" s="76"/>
      <c r="AJ926" s="76"/>
      <c r="AK926" s="76"/>
      <c r="AL926" s="76"/>
      <c r="AM926" s="76"/>
      <c r="AN926" s="76"/>
      <c r="AO926" s="76"/>
      <c r="AP926" s="76"/>
      <c r="AQ926" s="76"/>
      <c r="AR926" s="76"/>
      <c r="AS926" s="76"/>
      <c r="AT926" s="76"/>
      <c r="AU926" s="76"/>
      <c r="AV926" s="76"/>
      <c r="AW926" s="76"/>
      <c r="AX926" s="76"/>
      <c r="AY926" s="76"/>
      <c r="AZ926" s="76"/>
      <c r="BA926" s="76"/>
      <c r="BB926" s="76"/>
      <c r="BC926" s="76"/>
      <c r="BD926" s="76"/>
      <c r="BE926" s="76"/>
      <c r="BF926" s="76"/>
      <c r="BG926" s="76"/>
      <c r="BH926" s="76"/>
      <c r="BI926" s="76"/>
      <c r="BJ926" s="76"/>
      <c r="BK926" s="76"/>
      <c r="BL926" s="76"/>
      <c r="BM926" s="76"/>
      <c r="BN926" s="76"/>
      <c r="BO926" s="76"/>
      <c r="BP926" s="76"/>
      <c r="BQ926" s="76"/>
      <c r="BR926" s="76"/>
      <c r="BS926" s="76"/>
      <c r="BT926" s="76"/>
      <c r="BU926" s="76"/>
      <c r="BV926" s="76"/>
      <c r="BW926" s="76"/>
      <c r="BX926" s="76"/>
      <c r="BY926" s="76"/>
      <c r="BZ926" s="76"/>
      <c r="CA926" s="76"/>
      <c r="CB926" s="76"/>
      <c r="CC926" s="76"/>
      <c r="CD926" s="76"/>
      <c r="CE926" s="76"/>
      <c r="CF926" s="76"/>
      <c r="CG926" s="76"/>
      <c r="CH926" s="76"/>
      <c r="CI926" s="76"/>
      <c r="CJ926" s="76"/>
      <c r="CK926" s="76"/>
      <c r="CL926" s="76"/>
      <c r="CM926" s="76"/>
      <c r="CN926" s="76"/>
      <c r="CO926" s="76"/>
      <c r="CP926" s="76"/>
      <c r="CQ926" s="76"/>
      <c r="CR926" s="76"/>
      <c r="CS926" s="76"/>
      <c r="CT926" s="76"/>
      <c r="CU926" s="76"/>
      <c r="CV926" s="76"/>
      <c r="CW926" s="76"/>
      <c r="CX926" s="76"/>
      <c r="CY926" s="76"/>
      <c r="CZ926" s="76"/>
      <c r="DA926" s="76"/>
      <c r="DB926" s="76"/>
      <c r="DC926" s="76"/>
      <c r="DD926" s="76"/>
      <c r="DE926" s="76"/>
      <c r="DF926" s="76"/>
      <c r="DG926" s="76"/>
      <c r="DH926" s="76"/>
      <c r="DI926" s="76"/>
      <c r="DJ926" s="76"/>
      <c r="DK926" s="76"/>
      <c r="DL926" s="76"/>
      <c r="DM926" s="76"/>
      <c r="DN926" s="76"/>
      <c r="DO926" s="76"/>
      <c r="DP926" s="76"/>
      <c r="DQ926" s="76"/>
      <c r="DR926" s="76"/>
      <c r="DS926" s="76"/>
      <c r="DT926" s="76"/>
      <c r="DU926" s="76"/>
      <c r="DV926" s="76"/>
      <c r="DW926" s="76"/>
      <c r="DX926" s="76"/>
      <c r="DY926" s="76"/>
      <c r="DZ926" s="76"/>
      <c r="EA926" s="76"/>
      <c r="EB926" s="76"/>
      <c r="EC926" s="76"/>
      <c r="ED926" s="76"/>
      <c r="EE926" s="76"/>
      <c r="EF926" s="76"/>
      <c r="EG926" s="76"/>
      <c r="EH926" s="76"/>
      <c r="EI926" s="76"/>
      <c r="EJ926" s="76"/>
      <c r="EK926" s="76"/>
      <c r="EL926" s="76"/>
      <c r="EM926" s="76"/>
      <c r="EN926" s="76"/>
      <c r="EO926" s="76"/>
      <c r="EP926" s="76"/>
      <c r="EQ926" s="76"/>
      <c r="ER926" s="76"/>
      <c r="ES926" s="76"/>
      <c r="ET926" s="76"/>
      <c r="EU926" s="76"/>
      <c r="EV926" s="76"/>
      <c r="EW926" s="76"/>
      <c r="EX926" s="76"/>
      <c r="EY926" s="76"/>
      <c r="EZ926" s="76"/>
      <c r="FA926" s="76"/>
      <c r="FB926" s="76"/>
      <c r="FC926" s="76"/>
      <c r="FD926" s="76"/>
      <c r="FE926" s="76"/>
      <c r="FF926" s="76"/>
      <c r="FG926" s="76"/>
      <c r="FH926" s="76"/>
      <c r="FI926" s="76"/>
      <c r="FJ926" s="76"/>
      <c r="FK926" s="76"/>
      <c r="FL926" s="76"/>
      <c r="FM926" s="76"/>
      <c r="FN926" s="76"/>
      <c r="FO926" s="76"/>
      <c r="FP926" s="76"/>
      <c r="FQ926" s="76"/>
      <c r="FR926" s="76"/>
      <c r="FS926" s="76"/>
      <c r="FT926" s="76"/>
      <c r="FU926" s="76"/>
      <c r="FV926" s="76"/>
      <c r="FW926" s="76"/>
      <c r="FX926" s="76"/>
      <c r="FY926" s="76"/>
      <c r="FZ926" s="76"/>
      <c r="GA926" s="76"/>
      <c r="GB926" s="76"/>
      <c r="GC926" s="76"/>
      <c r="GD926" s="76"/>
      <c r="GE926" s="76"/>
      <c r="GF926" s="76"/>
      <c r="GG926" s="76"/>
      <c r="GH926" s="76"/>
      <c r="GI926" s="76"/>
      <c r="GJ926" s="76"/>
      <c r="GK926" s="76"/>
      <c r="GL926" s="76"/>
      <c r="GM926" s="76"/>
      <c r="GN926" s="76"/>
      <c r="GO926" s="76"/>
      <c r="GP926" s="76"/>
      <c r="GQ926" s="76"/>
      <c r="GR926" s="76"/>
      <c r="GS926" s="76"/>
      <c r="GT926" s="76"/>
      <c r="GU926" s="76"/>
      <c r="GV926" s="76"/>
    </row>
    <row r="927" spans="2:204" s="156" customFormat="1" ht="18.75">
      <c r="B927" s="169">
        <v>920</v>
      </c>
      <c r="C927" s="356">
        <v>44440</v>
      </c>
      <c r="D927" s="354" t="s">
        <v>957</v>
      </c>
      <c r="E927" s="354"/>
      <c r="F927" s="406">
        <v>44453</v>
      </c>
      <c r="G927" s="192">
        <v>3</v>
      </c>
      <c r="H927" s="198" t="s">
        <v>1618</v>
      </c>
      <c r="I927" s="198" t="s">
        <v>805</v>
      </c>
      <c r="J927" s="199" t="s">
        <v>576</v>
      </c>
      <c r="K927" s="199" t="s">
        <v>577</v>
      </c>
      <c r="L927" s="224">
        <v>2.95</v>
      </c>
      <c r="M927" s="224">
        <v>2</v>
      </c>
      <c r="N927" s="224">
        <f t="shared" si="48"/>
        <v>0.95000000000000018</v>
      </c>
      <c r="O927" s="200">
        <v>44102</v>
      </c>
      <c r="P927" s="201">
        <v>11.7</v>
      </c>
      <c r="Q927" s="337" t="s">
        <v>1282</v>
      </c>
      <c r="R927" s="198" t="s">
        <v>53</v>
      </c>
      <c r="S927" s="198" t="s">
        <v>153</v>
      </c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  <c r="AF927" s="76"/>
      <c r="AG927" s="76"/>
      <c r="AH927" s="76"/>
      <c r="AI927" s="76"/>
      <c r="AJ927" s="76"/>
      <c r="AK927" s="76"/>
      <c r="AL927" s="76"/>
      <c r="AM927" s="76"/>
      <c r="AN927" s="76"/>
      <c r="AO927" s="76"/>
      <c r="AP927" s="76"/>
      <c r="AQ927" s="76"/>
      <c r="AR927" s="76"/>
      <c r="AS927" s="76"/>
      <c r="AT927" s="76"/>
      <c r="AU927" s="76"/>
      <c r="AV927" s="76"/>
      <c r="AW927" s="76"/>
      <c r="AX927" s="76"/>
      <c r="AY927" s="76"/>
      <c r="AZ927" s="76"/>
      <c r="BA927" s="76"/>
      <c r="BB927" s="76"/>
      <c r="BC927" s="76"/>
      <c r="BD927" s="76"/>
      <c r="BE927" s="76"/>
      <c r="BF927" s="76"/>
      <c r="BG927" s="76"/>
      <c r="BH927" s="76"/>
      <c r="BI927" s="76"/>
      <c r="BJ927" s="76"/>
      <c r="BK927" s="76"/>
      <c r="BL927" s="76"/>
      <c r="BM927" s="76"/>
      <c r="BN927" s="76"/>
      <c r="BO927" s="76"/>
      <c r="BP927" s="76"/>
      <c r="BQ927" s="76"/>
      <c r="BR927" s="76"/>
      <c r="BS927" s="76"/>
      <c r="BT927" s="76"/>
      <c r="BU927" s="76"/>
      <c r="BV927" s="76"/>
      <c r="BW927" s="76"/>
      <c r="BX927" s="76"/>
      <c r="BY927" s="76"/>
      <c r="BZ927" s="76"/>
      <c r="CA927" s="76"/>
      <c r="CB927" s="76"/>
      <c r="CC927" s="76"/>
      <c r="CD927" s="76"/>
      <c r="CE927" s="76"/>
      <c r="CF927" s="76"/>
      <c r="CG927" s="76"/>
      <c r="CH927" s="76"/>
      <c r="CI927" s="76"/>
      <c r="CJ927" s="76"/>
      <c r="CK927" s="76"/>
      <c r="CL927" s="76"/>
      <c r="CM927" s="76"/>
      <c r="CN927" s="76"/>
      <c r="CO927" s="76"/>
      <c r="CP927" s="76"/>
      <c r="CQ927" s="76"/>
      <c r="CR927" s="76"/>
      <c r="CS927" s="76"/>
      <c r="CT927" s="76"/>
      <c r="CU927" s="76"/>
      <c r="CV927" s="76"/>
      <c r="CW927" s="76"/>
      <c r="CX927" s="76"/>
      <c r="CY927" s="76"/>
      <c r="CZ927" s="76"/>
      <c r="DA927" s="76"/>
      <c r="DB927" s="76"/>
      <c r="DC927" s="76"/>
      <c r="DD927" s="76"/>
      <c r="DE927" s="76"/>
      <c r="DF927" s="76"/>
      <c r="DG927" s="76"/>
      <c r="DH927" s="76"/>
      <c r="DI927" s="76"/>
      <c r="DJ927" s="76"/>
      <c r="DK927" s="76"/>
      <c r="DL927" s="76"/>
      <c r="DM927" s="76"/>
      <c r="DN927" s="76"/>
      <c r="DO927" s="76"/>
      <c r="DP927" s="76"/>
      <c r="DQ927" s="76"/>
      <c r="DR927" s="76"/>
      <c r="DS927" s="76"/>
      <c r="DT927" s="76"/>
      <c r="DU927" s="76"/>
      <c r="DV927" s="76"/>
      <c r="DW927" s="76"/>
      <c r="DX927" s="76"/>
      <c r="DY927" s="76"/>
      <c r="DZ927" s="76"/>
      <c r="EA927" s="76"/>
      <c r="EB927" s="76"/>
      <c r="EC927" s="76"/>
      <c r="ED927" s="76"/>
      <c r="EE927" s="76"/>
      <c r="EF927" s="76"/>
      <c r="EG927" s="76"/>
      <c r="EH927" s="76"/>
      <c r="EI927" s="76"/>
      <c r="EJ927" s="76"/>
      <c r="EK927" s="76"/>
      <c r="EL927" s="76"/>
      <c r="EM927" s="76"/>
      <c r="EN927" s="76"/>
      <c r="EO927" s="76"/>
      <c r="EP927" s="76"/>
      <c r="EQ927" s="76"/>
      <c r="ER927" s="76"/>
      <c r="ES927" s="76"/>
      <c r="ET927" s="76"/>
      <c r="EU927" s="76"/>
      <c r="EV927" s="76"/>
      <c r="EW927" s="76"/>
      <c r="EX927" s="76"/>
      <c r="EY927" s="76"/>
      <c r="EZ927" s="76"/>
      <c r="FA927" s="76"/>
      <c r="FB927" s="76"/>
      <c r="FC927" s="76"/>
      <c r="FD927" s="76"/>
      <c r="FE927" s="76"/>
      <c r="FF927" s="76"/>
      <c r="FG927" s="76"/>
      <c r="FH927" s="76"/>
      <c r="FI927" s="76"/>
      <c r="FJ927" s="76"/>
      <c r="FK927" s="76"/>
      <c r="FL927" s="76"/>
      <c r="FM927" s="76"/>
      <c r="FN927" s="76"/>
      <c r="FO927" s="76"/>
      <c r="FP927" s="76"/>
      <c r="FQ927" s="76"/>
      <c r="FR927" s="76"/>
      <c r="FS927" s="76"/>
      <c r="FT927" s="76"/>
      <c r="FU927" s="76"/>
      <c r="FV927" s="76"/>
      <c r="FW927" s="76"/>
      <c r="FX927" s="76"/>
      <c r="FY927" s="76"/>
      <c r="FZ927" s="76"/>
      <c r="GA927" s="76"/>
      <c r="GB927" s="76"/>
      <c r="GC927" s="76"/>
      <c r="GD927" s="76"/>
      <c r="GE927" s="76"/>
      <c r="GF927" s="76"/>
      <c r="GG927" s="76"/>
      <c r="GH927" s="76"/>
      <c r="GI927" s="76"/>
      <c r="GJ927" s="76"/>
      <c r="GK927" s="76"/>
      <c r="GL927" s="76"/>
      <c r="GM927" s="76"/>
      <c r="GN927" s="76"/>
      <c r="GO927" s="76"/>
      <c r="GP927" s="76"/>
      <c r="GQ927" s="76"/>
      <c r="GR927" s="76"/>
      <c r="GS927" s="76"/>
      <c r="GT927" s="76"/>
      <c r="GU927" s="76"/>
      <c r="GV927" s="76"/>
    </row>
    <row r="928" spans="2:204" s="156" customFormat="1" ht="18.75">
      <c r="B928" s="169">
        <v>921</v>
      </c>
      <c r="C928" s="356">
        <v>44440</v>
      </c>
      <c r="D928" s="354" t="s">
        <v>957</v>
      </c>
      <c r="E928" s="354"/>
      <c r="F928" s="406">
        <v>44453</v>
      </c>
      <c r="G928" s="192">
        <v>3</v>
      </c>
      <c r="H928" s="198" t="s">
        <v>1619</v>
      </c>
      <c r="I928" s="198" t="s">
        <v>34</v>
      </c>
      <c r="J928" s="199" t="s">
        <v>772</v>
      </c>
      <c r="K928" s="199" t="s">
        <v>1620</v>
      </c>
      <c r="L928" s="224">
        <v>2.71</v>
      </c>
      <c r="M928" s="224">
        <v>2.71</v>
      </c>
      <c r="N928" s="224">
        <f t="shared" si="48"/>
        <v>0</v>
      </c>
      <c r="O928" s="200">
        <v>44032</v>
      </c>
      <c r="P928" s="201">
        <v>14.033333333333333</v>
      </c>
      <c r="Q928" s="337" t="s">
        <v>1282</v>
      </c>
      <c r="R928" s="198" t="s">
        <v>52</v>
      </c>
      <c r="S928" s="198" t="s">
        <v>69</v>
      </c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  <c r="AF928" s="76"/>
      <c r="AG928" s="76"/>
      <c r="AH928" s="76"/>
      <c r="AI928" s="76"/>
      <c r="AJ928" s="76"/>
      <c r="AK928" s="76"/>
      <c r="AL928" s="76"/>
      <c r="AM928" s="76"/>
      <c r="AN928" s="76"/>
      <c r="AO928" s="76"/>
      <c r="AP928" s="76"/>
      <c r="AQ928" s="76"/>
      <c r="AR928" s="76"/>
      <c r="AS928" s="76"/>
      <c r="AT928" s="76"/>
      <c r="AU928" s="76"/>
      <c r="AV928" s="76"/>
      <c r="AW928" s="76"/>
      <c r="AX928" s="76"/>
      <c r="AY928" s="76"/>
      <c r="AZ928" s="76"/>
      <c r="BA928" s="76"/>
      <c r="BB928" s="76"/>
      <c r="BC928" s="76"/>
      <c r="BD928" s="76"/>
      <c r="BE928" s="76"/>
      <c r="BF928" s="76"/>
      <c r="BG928" s="76"/>
      <c r="BH928" s="76"/>
      <c r="BI928" s="76"/>
      <c r="BJ928" s="76"/>
      <c r="BK928" s="76"/>
      <c r="BL928" s="76"/>
      <c r="BM928" s="76"/>
      <c r="BN928" s="76"/>
      <c r="BO928" s="76"/>
      <c r="BP928" s="76"/>
      <c r="BQ928" s="76"/>
      <c r="BR928" s="76"/>
      <c r="BS928" s="76"/>
      <c r="BT928" s="76"/>
      <c r="BU928" s="76"/>
      <c r="BV928" s="76"/>
      <c r="BW928" s="76"/>
      <c r="BX928" s="76"/>
      <c r="BY928" s="76"/>
      <c r="BZ928" s="76"/>
      <c r="CA928" s="76"/>
      <c r="CB928" s="76"/>
      <c r="CC928" s="76"/>
      <c r="CD928" s="76"/>
      <c r="CE928" s="76"/>
      <c r="CF928" s="76"/>
      <c r="CG928" s="76"/>
      <c r="CH928" s="76"/>
      <c r="CI928" s="76"/>
      <c r="CJ928" s="76"/>
      <c r="CK928" s="76"/>
      <c r="CL928" s="76"/>
      <c r="CM928" s="76"/>
      <c r="CN928" s="76"/>
      <c r="CO928" s="76"/>
      <c r="CP928" s="76"/>
      <c r="CQ928" s="76"/>
      <c r="CR928" s="76"/>
      <c r="CS928" s="76"/>
      <c r="CT928" s="76"/>
      <c r="CU928" s="76"/>
      <c r="CV928" s="76"/>
      <c r="CW928" s="76"/>
      <c r="CX928" s="76"/>
      <c r="CY928" s="76"/>
      <c r="CZ928" s="76"/>
      <c r="DA928" s="76"/>
      <c r="DB928" s="76"/>
      <c r="DC928" s="76"/>
      <c r="DD928" s="76"/>
      <c r="DE928" s="76"/>
      <c r="DF928" s="76"/>
      <c r="DG928" s="76"/>
      <c r="DH928" s="76"/>
      <c r="DI928" s="76"/>
      <c r="DJ928" s="76"/>
      <c r="DK928" s="76"/>
      <c r="DL928" s="76"/>
      <c r="DM928" s="76"/>
      <c r="DN928" s="76"/>
      <c r="DO928" s="76"/>
      <c r="DP928" s="76"/>
      <c r="DQ928" s="76"/>
      <c r="DR928" s="76"/>
      <c r="DS928" s="76"/>
      <c r="DT928" s="76"/>
      <c r="DU928" s="76"/>
      <c r="DV928" s="76"/>
      <c r="DW928" s="76"/>
      <c r="DX928" s="76"/>
      <c r="DY928" s="76"/>
      <c r="DZ928" s="76"/>
      <c r="EA928" s="76"/>
      <c r="EB928" s="76"/>
      <c r="EC928" s="76"/>
      <c r="ED928" s="76"/>
      <c r="EE928" s="76"/>
      <c r="EF928" s="76"/>
      <c r="EG928" s="76"/>
      <c r="EH928" s="76"/>
      <c r="EI928" s="76"/>
      <c r="EJ928" s="76"/>
      <c r="EK928" s="76"/>
      <c r="EL928" s="76"/>
      <c r="EM928" s="76"/>
      <c r="EN928" s="76"/>
      <c r="EO928" s="76"/>
      <c r="EP928" s="76"/>
      <c r="EQ928" s="76"/>
      <c r="ER928" s="76"/>
      <c r="ES928" s="76"/>
      <c r="ET928" s="76"/>
      <c r="EU928" s="76"/>
      <c r="EV928" s="76"/>
      <c r="EW928" s="76"/>
      <c r="EX928" s="76"/>
      <c r="EY928" s="76"/>
      <c r="EZ928" s="76"/>
      <c r="FA928" s="76"/>
      <c r="FB928" s="76"/>
      <c r="FC928" s="76"/>
      <c r="FD928" s="76"/>
      <c r="FE928" s="76"/>
      <c r="FF928" s="76"/>
      <c r="FG928" s="76"/>
      <c r="FH928" s="76"/>
      <c r="FI928" s="76"/>
      <c r="FJ928" s="76"/>
      <c r="FK928" s="76"/>
      <c r="FL928" s="76"/>
      <c r="FM928" s="76"/>
      <c r="FN928" s="76"/>
      <c r="FO928" s="76"/>
      <c r="FP928" s="76"/>
      <c r="FQ928" s="76"/>
      <c r="FR928" s="76"/>
      <c r="FS928" s="76"/>
      <c r="FT928" s="76"/>
      <c r="FU928" s="76"/>
      <c r="FV928" s="76"/>
      <c r="FW928" s="76"/>
      <c r="FX928" s="76"/>
      <c r="FY928" s="76"/>
      <c r="FZ928" s="76"/>
      <c r="GA928" s="76"/>
      <c r="GB928" s="76"/>
      <c r="GC928" s="76"/>
      <c r="GD928" s="76"/>
      <c r="GE928" s="76"/>
      <c r="GF928" s="76"/>
      <c r="GG928" s="76"/>
      <c r="GH928" s="76"/>
      <c r="GI928" s="76"/>
      <c r="GJ928" s="76"/>
      <c r="GK928" s="76"/>
      <c r="GL928" s="76"/>
      <c r="GM928" s="76"/>
      <c r="GN928" s="76"/>
      <c r="GO928" s="76"/>
      <c r="GP928" s="76"/>
      <c r="GQ928" s="76"/>
      <c r="GR928" s="76"/>
      <c r="GS928" s="76"/>
      <c r="GT928" s="76"/>
      <c r="GU928" s="76"/>
      <c r="GV928" s="76"/>
    </row>
    <row r="929" spans="2:204" s="156" customFormat="1" ht="18.75">
      <c r="B929" s="169">
        <v>922</v>
      </c>
      <c r="C929" s="356">
        <v>44440</v>
      </c>
      <c r="D929" s="354" t="s">
        <v>957</v>
      </c>
      <c r="E929" s="354"/>
      <c r="F929" s="406">
        <v>44453</v>
      </c>
      <c r="G929" s="192">
        <v>3</v>
      </c>
      <c r="H929" s="198" t="s">
        <v>1619</v>
      </c>
      <c r="I929" s="198" t="s">
        <v>34</v>
      </c>
      <c r="J929" s="199" t="s">
        <v>772</v>
      </c>
      <c r="K929" s="199" t="s">
        <v>1621</v>
      </c>
      <c r="L929" s="224">
        <v>3.85</v>
      </c>
      <c r="M929" s="224">
        <v>0.1</v>
      </c>
      <c r="N929" s="224">
        <f t="shared" si="48"/>
        <v>3.75</v>
      </c>
      <c r="O929" s="200">
        <v>44031</v>
      </c>
      <c r="P929" s="201">
        <v>14.066666666666666</v>
      </c>
      <c r="Q929" s="337" t="s">
        <v>1282</v>
      </c>
      <c r="R929" s="198" t="s">
        <v>52</v>
      </c>
      <c r="S929" s="198" t="s">
        <v>69</v>
      </c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  <c r="AF929" s="76"/>
      <c r="AG929" s="76"/>
      <c r="AH929" s="76"/>
      <c r="AI929" s="76"/>
      <c r="AJ929" s="76"/>
      <c r="AK929" s="76"/>
      <c r="AL929" s="76"/>
      <c r="AM929" s="76"/>
      <c r="AN929" s="76"/>
      <c r="AO929" s="76"/>
      <c r="AP929" s="76"/>
      <c r="AQ929" s="76"/>
      <c r="AR929" s="76"/>
      <c r="AS929" s="76"/>
      <c r="AT929" s="76"/>
      <c r="AU929" s="76"/>
      <c r="AV929" s="76"/>
      <c r="AW929" s="76"/>
      <c r="AX929" s="76"/>
      <c r="AY929" s="76"/>
      <c r="AZ929" s="76"/>
      <c r="BA929" s="76"/>
      <c r="BB929" s="76"/>
      <c r="BC929" s="76"/>
      <c r="BD929" s="76"/>
      <c r="BE929" s="76"/>
      <c r="BF929" s="76"/>
      <c r="BG929" s="76"/>
      <c r="BH929" s="76"/>
      <c r="BI929" s="76"/>
      <c r="BJ929" s="76"/>
      <c r="BK929" s="76"/>
      <c r="BL929" s="76"/>
      <c r="BM929" s="76"/>
      <c r="BN929" s="76"/>
      <c r="BO929" s="76"/>
      <c r="BP929" s="76"/>
      <c r="BQ929" s="76"/>
      <c r="BR929" s="76"/>
      <c r="BS929" s="76"/>
      <c r="BT929" s="76"/>
      <c r="BU929" s="76"/>
      <c r="BV929" s="76"/>
      <c r="BW929" s="76"/>
      <c r="BX929" s="76"/>
      <c r="BY929" s="76"/>
      <c r="BZ929" s="76"/>
      <c r="CA929" s="76"/>
      <c r="CB929" s="76"/>
      <c r="CC929" s="76"/>
      <c r="CD929" s="76"/>
      <c r="CE929" s="76"/>
      <c r="CF929" s="76"/>
      <c r="CG929" s="76"/>
      <c r="CH929" s="76"/>
      <c r="CI929" s="76"/>
      <c r="CJ929" s="76"/>
      <c r="CK929" s="76"/>
      <c r="CL929" s="76"/>
      <c r="CM929" s="76"/>
      <c r="CN929" s="76"/>
      <c r="CO929" s="76"/>
      <c r="CP929" s="76"/>
      <c r="CQ929" s="76"/>
      <c r="CR929" s="76"/>
      <c r="CS929" s="76"/>
      <c r="CT929" s="76"/>
      <c r="CU929" s="76"/>
      <c r="CV929" s="76"/>
      <c r="CW929" s="76"/>
      <c r="CX929" s="76"/>
      <c r="CY929" s="76"/>
      <c r="CZ929" s="76"/>
      <c r="DA929" s="76"/>
      <c r="DB929" s="76"/>
      <c r="DC929" s="76"/>
      <c r="DD929" s="76"/>
      <c r="DE929" s="76"/>
      <c r="DF929" s="76"/>
      <c r="DG929" s="76"/>
      <c r="DH929" s="76"/>
      <c r="DI929" s="76"/>
      <c r="DJ929" s="76"/>
      <c r="DK929" s="76"/>
      <c r="DL929" s="76"/>
      <c r="DM929" s="76"/>
      <c r="DN929" s="76"/>
      <c r="DO929" s="76"/>
      <c r="DP929" s="76"/>
      <c r="DQ929" s="76"/>
      <c r="DR929" s="76"/>
      <c r="DS929" s="76"/>
      <c r="DT929" s="76"/>
      <c r="DU929" s="76"/>
      <c r="DV929" s="76"/>
      <c r="DW929" s="76"/>
      <c r="DX929" s="76"/>
      <c r="DY929" s="76"/>
      <c r="DZ929" s="76"/>
      <c r="EA929" s="76"/>
      <c r="EB929" s="76"/>
      <c r="EC929" s="76"/>
      <c r="ED929" s="76"/>
      <c r="EE929" s="76"/>
      <c r="EF929" s="76"/>
      <c r="EG929" s="76"/>
      <c r="EH929" s="76"/>
      <c r="EI929" s="76"/>
      <c r="EJ929" s="76"/>
      <c r="EK929" s="76"/>
      <c r="EL929" s="76"/>
      <c r="EM929" s="76"/>
      <c r="EN929" s="76"/>
      <c r="EO929" s="76"/>
      <c r="EP929" s="76"/>
      <c r="EQ929" s="76"/>
      <c r="ER929" s="76"/>
      <c r="ES929" s="76"/>
      <c r="ET929" s="76"/>
      <c r="EU929" s="76"/>
      <c r="EV929" s="76"/>
      <c r="EW929" s="76"/>
      <c r="EX929" s="76"/>
      <c r="EY929" s="76"/>
      <c r="EZ929" s="76"/>
      <c r="FA929" s="76"/>
      <c r="FB929" s="76"/>
      <c r="FC929" s="76"/>
      <c r="FD929" s="76"/>
      <c r="FE929" s="76"/>
      <c r="FF929" s="76"/>
      <c r="FG929" s="76"/>
      <c r="FH929" s="76"/>
      <c r="FI929" s="76"/>
      <c r="FJ929" s="76"/>
      <c r="FK929" s="76"/>
      <c r="FL929" s="76"/>
      <c r="FM929" s="76"/>
      <c r="FN929" s="76"/>
      <c r="FO929" s="76"/>
      <c r="FP929" s="76"/>
      <c r="FQ929" s="76"/>
      <c r="FR929" s="76"/>
      <c r="FS929" s="76"/>
      <c r="FT929" s="76"/>
      <c r="FU929" s="76"/>
      <c r="FV929" s="76"/>
      <c r="FW929" s="76"/>
      <c r="FX929" s="76"/>
      <c r="FY929" s="76"/>
      <c r="FZ929" s="76"/>
      <c r="GA929" s="76"/>
      <c r="GB929" s="76"/>
      <c r="GC929" s="76"/>
      <c r="GD929" s="76"/>
      <c r="GE929" s="76"/>
      <c r="GF929" s="76"/>
      <c r="GG929" s="76"/>
      <c r="GH929" s="76"/>
      <c r="GI929" s="76"/>
      <c r="GJ929" s="76"/>
      <c r="GK929" s="76"/>
      <c r="GL929" s="76"/>
      <c r="GM929" s="76"/>
      <c r="GN929" s="76"/>
      <c r="GO929" s="76"/>
      <c r="GP929" s="76"/>
      <c r="GQ929" s="76"/>
      <c r="GR929" s="76"/>
      <c r="GS929" s="76"/>
      <c r="GT929" s="76"/>
      <c r="GU929" s="76"/>
      <c r="GV929" s="76"/>
    </row>
    <row r="930" spans="2:204" s="156" customFormat="1" ht="18.75">
      <c r="B930" s="169">
        <v>923</v>
      </c>
      <c r="C930" s="356">
        <v>44440</v>
      </c>
      <c r="D930" s="354" t="s">
        <v>959</v>
      </c>
      <c r="E930" s="354"/>
      <c r="F930" s="406">
        <v>44454</v>
      </c>
      <c r="G930" s="199">
        <v>2</v>
      </c>
      <c r="H930" s="208" t="s">
        <v>265</v>
      </c>
      <c r="I930" s="208" t="s">
        <v>15</v>
      </c>
      <c r="J930" s="199" t="s">
        <v>896</v>
      </c>
      <c r="K930" s="199" t="s">
        <v>351</v>
      </c>
      <c r="L930" s="224">
        <v>0.61</v>
      </c>
      <c r="M930" s="224">
        <v>0.61</v>
      </c>
      <c r="N930" s="224">
        <f t="shared" si="48"/>
        <v>0</v>
      </c>
      <c r="O930" s="200">
        <v>44115</v>
      </c>
      <c r="P930" s="201">
        <v>11.3</v>
      </c>
      <c r="Q930" s="337" t="s">
        <v>1282</v>
      </c>
      <c r="R930" s="198" t="s">
        <v>52</v>
      </c>
      <c r="S930" s="198" t="s">
        <v>109</v>
      </c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  <c r="AF930" s="76"/>
      <c r="AG930" s="76"/>
      <c r="AH930" s="76"/>
      <c r="AI930" s="76"/>
      <c r="AJ930" s="76"/>
      <c r="AK930" s="76"/>
      <c r="AL930" s="76"/>
      <c r="AM930" s="76"/>
      <c r="AN930" s="76"/>
      <c r="AO930" s="76"/>
      <c r="AP930" s="76"/>
      <c r="AQ930" s="76"/>
      <c r="AR930" s="76"/>
      <c r="AS930" s="76"/>
      <c r="AT930" s="76"/>
      <c r="AU930" s="76"/>
      <c r="AV930" s="76"/>
      <c r="AW930" s="76"/>
      <c r="AX930" s="76"/>
      <c r="AY930" s="76"/>
      <c r="AZ930" s="76"/>
      <c r="BA930" s="76"/>
      <c r="BB930" s="76"/>
      <c r="BC930" s="76"/>
      <c r="BD930" s="76"/>
      <c r="BE930" s="76"/>
      <c r="BF930" s="76"/>
      <c r="BG930" s="76"/>
      <c r="BH930" s="76"/>
      <c r="BI930" s="76"/>
      <c r="BJ930" s="76"/>
      <c r="BK930" s="76"/>
      <c r="BL930" s="76"/>
      <c r="BM930" s="76"/>
      <c r="BN930" s="76"/>
      <c r="BO930" s="76"/>
      <c r="BP930" s="76"/>
      <c r="BQ930" s="76"/>
      <c r="BR930" s="76"/>
      <c r="BS930" s="76"/>
      <c r="BT930" s="76"/>
      <c r="BU930" s="76"/>
      <c r="BV930" s="76"/>
      <c r="BW930" s="76"/>
      <c r="BX930" s="76"/>
      <c r="BY930" s="76"/>
      <c r="BZ930" s="76"/>
      <c r="CA930" s="76"/>
      <c r="CB930" s="76"/>
      <c r="CC930" s="76"/>
      <c r="CD930" s="76"/>
      <c r="CE930" s="76"/>
      <c r="CF930" s="76"/>
      <c r="CG930" s="76"/>
      <c r="CH930" s="76"/>
      <c r="CI930" s="76"/>
      <c r="CJ930" s="76"/>
      <c r="CK930" s="76"/>
      <c r="CL930" s="76"/>
      <c r="CM930" s="76"/>
      <c r="CN930" s="76"/>
      <c r="CO930" s="76"/>
      <c r="CP930" s="76"/>
      <c r="CQ930" s="76"/>
      <c r="CR930" s="76"/>
      <c r="CS930" s="76"/>
      <c r="CT930" s="76"/>
      <c r="CU930" s="76"/>
      <c r="CV930" s="76"/>
      <c r="CW930" s="76"/>
      <c r="CX930" s="76"/>
      <c r="CY930" s="76"/>
      <c r="CZ930" s="76"/>
      <c r="DA930" s="76"/>
      <c r="DB930" s="76"/>
      <c r="DC930" s="76"/>
      <c r="DD930" s="76"/>
      <c r="DE930" s="76"/>
      <c r="DF930" s="76"/>
      <c r="DG930" s="76"/>
      <c r="DH930" s="76"/>
      <c r="DI930" s="76"/>
      <c r="DJ930" s="76"/>
      <c r="DK930" s="76"/>
      <c r="DL930" s="76"/>
      <c r="DM930" s="76"/>
      <c r="DN930" s="76"/>
      <c r="DO930" s="76"/>
      <c r="DP930" s="76"/>
      <c r="DQ930" s="76"/>
      <c r="DR930" s="76"/>
      <c r="DS930" s="76"/>
      <c r="DT930" s="76"/>
      <c r="DU930" s="76"/>
      <c r="DV930" s="76"/>
      <c r="DW930" s="76"/>
      <c r="DX930" s="76"/>
      <c r="DY930" s="76"/>
      <c r="DZ930" s="76"/>
      <c r="EA930" s="76"/>
      <c r="EB930" s="76"/>
      <c r="EC930" s="76"/>
      <c r="ED930" s="76"/>
      <c r="EE930" s="76"/>
      <c r="EF930" s="76"/>
      <c r="EG930" s="76"/>
      <c r="EH930" s="76"/>
      <c r="EI930" s="76"/>
      <c r="EJ930" s="76"/>
      <c r="EK930" s="76"/>
      <c r="EL930" s="76"/>
      <c r="EM930" s="76"/>
      <c r="EN930" s="76"/>
      <c r="EO930" s="76"/>
      <c r="EP930" s="76"/>
      <c r="EQ930" s="76"/>
      <c r="ER930" s="76"/>
      <c r="ES930" s="76"/>
      <c r="ET930" s="76"/>
      <c r="EU930" s="76"/>
      <c r="EV930" s="76"/>
      <c r="EW930" s="76"/>
      <c r="EX930" s="76"/>
      <c r="EY930" s="76"/>
      <c r="EZ930" s="76"/>
      <c r="FA930" s="76"/>
      <c r="FB930" s="76"/>
      <c r="FC930" s="76"/>
      <c r="FD930" s="76"/>
      <c r="FE930" s="76"/>
      <c r="FF930" s="76"/>
      <c r="FG930" s="76"/>
      <c r="FH930" s="76"/>
      <c r="FI930" s="76"/>
      <c r="FJ930" s="76"/>
      <c r="FK930" s="76"/>
      <c r="FL930" s="76"/>
      <c r="FM930" s="76"/>
      <c r="FN930" s="76"/>
      <c r="FO930" s="76"/>
      <c r="FP930" s="76"/>
      <c r="FQ930" s="76"/>
      <c r="FR930" s="76"/>
      <c r="FS930" s="76"/>
      <c r="FT930" s="76"/>
      <c r="FU930" s="76"/>
      <c r="FV930" s="76"/>
      <c r="FW930" s="76"/>
      <c r="FX930" s="76"/>
      <c r="FY930" s="76"/>
      <c r="FZ930" s="76"/>
      <c r="GA930" s="76"/>
      <c r="GB930" s="76"/>
      <c r="GC930" s="76"/>
      <c r="GD930" s="76"/>
      <c r="GE930" s="76"/>
      <c r="GF930" s="76"/>
      <c r="GG930" s="76"/>
      <c r="GH930" s="76"/>
      <c r="GI930" s="76"/>
      <c r="GJ930" s="76"/>
      <c r="GK930" s="76"/>
      <c r="GL930" s="76"/>
      <c r="GM930" s="76"/>
      <c r="GN930" s="76"/>
      <c r="GO930" s="76"/>
      <c r="GP930" s="76"/>
      <c r="GQ930" s="76"/>
      <c r="GR930" s="76"/>
      <c r="GS930" s="76"/>
      <c r="GT930" s="76"/>
      <c r="GU930" s="76"/>
      <c r="GV930" s="76"/>
    </row>
    <row r="931" spans="2:204" s="156" customFormat="1" ht="18.75">
      <c r="B931" s="169">
        <v>924</v>
      </c>
      <c r="C931" s="356">
        <v>44440</v>
      </c>
      <c r="D931" s="354" t="s">
        <v>959</v>
      </c>
      <c r="E931" s="354"/>
      <c r="F931" s="406">
        <v>44454</v>
      </c>
      <c r="G931" s="199">
        <v>2</v>
      </c>
      <c r="H931" s="208" t="s">
        <v>146</v>
      </c>
      <c r="I931" s="208" t="s">
        <v>40</v>
      </c>
      <c r="J931" s="199" t="s">
        <v>1622</v>
      </c>
      <c r="K931" s="199" t="s">
        <v>1623</v>
      </c>
      <c r="L931" s="224">
        <v>1.1000000000000001</v>
      </c>
      <c r="M931" s="224">
        <v>1.1000000000000001</v>
      </c>
      <c r="N931" s="224">
        <f t="shared" si="48"/>
        <v>0</v>
      </c>
      <c r="O931" s="200">
        <v>44177</v>
      </c>
      <c r="P931" s="201">
        <v>9.2333333333333325</v>
      </c>
      <c r="Q931" s="337" t="s">
        <v>1282</v>
      </c>
      <c r="R931" s="198" t="s">
        <v>52</v>
      </c>
      <c r="S931" s="198" t="s">
        <v>69</v>
      </c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  <c r="AF931" s="76"/>
      <c r="AG931" s="76"/>
      <c r="AH931" s="76"/>
      <c r="AI931" s="76"/>
      <c r="AJ931" s="76"/>
      <c r="AK931" s="76"/>
      <c r="AL931" s="76"/>
      <c r="AM931" s="76"/>
      <c r="AN931" s="76"/>
      <c r="AO931" s="76"/>
      <c r="AP931" s="76"/>
      <c r="AQ931" s="76"/>
      <c r="AR931" s="76"/>
      <c r="AS931" s="76"/>
      <c r="AT931" s="76"/>
      <c r="AU931" s="76"/>
      <c r="AV931" s="76"/>
      <c r="AW931" s="76"/>
      <c r="AX931" s="76"/>
      <c r="AY931" s="76"/>
      <c r="AZ931" s="76"/>
      <c r="BA931" s="76"/>
      <c r="BB931" s="76"/>
      <c r="BC931" s="76"/>
      <c r="BD931" s="76"/>
      <c r="BE931" s="76"/>
      <c r="BF931" s="76"/>
      <c r="BG931" s="76"/>
      <c r="BH931" s="76"/>
      <c r="BI931" s="76"/>
      <c r="BJ931" s="76"/>
      <c r="BK931" s="76"/>
      <c r="BL931" s="76"/>
      <c r="BM931" s="76"/>
      <c r="BN931" s="76"/>
      <c r="BO931" s="76"/>
      <c r="BP931" s="76"/>
      <c r="BQ931" s="76"/>
      <c r="BR931" s="76"/>
      <c r="BS931" s="76"/>
      <c r="BT931" s="76"/>
      <c r="BU931" s="76"/>
      <c r="BV931" s="76"/>
      <c r="BW931" s="76"/>
      <c r="BX931" s="76"/>
      <c r="BY931" s="76"/>
      <c r="BZ931" s="76"/>
      <c r="CA931" s="76"/>
      <c r="CB931" s="76"/>
      <c r="CC931" s="76"/>
      <c r="CD931" s="76"/>
      <c r="CE931" s="76"/>
      <c r="CF931" s="76"/>
      <c r="CG931" s="76"/>
      <c r="CH931" s="76"/>
      <c r="CI931" s="76"/>
      <c r="CJ931" s="76"/>
      <c r="CK931" s="76"/>
      <c r="CL931" s="76"/>
      <c r="CM931" s="76"/>
      <c r="CN931" s="76"/>
      <c r="CO931" s="76"/>
      <c r="CP931" s="76"/>
      <c r="CQ931" s="76"/>
      <c r="CR931" s="76"/>
      <c r="CS931" s="76"/>
      <c r="CT931" s="76"/>
      <c r="CU931" s="76"/>
      <c r="CV931" s="76"/>
      <c r="CW931" s="76"/>
      <c r="CX931" s="76"/>
      <c r="CY931" s="76"/>
      <c r="CZ931" s="76"/>
      <c r="DA931" s="76"/>
      <c r="DB931" s="76"/>
      <c r="DC931" s="76"/>
      <c r="DD931" s="76"/>
      <c r="DE931" s="76"/>
      <c r="DF931" s="76"/>
      <c r="DG931" s="76"/>
      <c r="DH931" s="76"/>
      <c r="DI931" s="76"/>
      <c r="DJ931" s="76"/>
      <c r="DK931" s="76"/>
      <c r="DL931" s="76"/>
      <c r="DM931" s="76"/>
      <c r="DN931" s="76"/>
      <c r="DO931" s="76"/>
      <c r="DP931" s="76"/>
      <c r="DQ931" s="76"/>
      <c r="DR931" s="76"/>
      <c r="DS931" s="76"/>
      <c r="DT931" s="76"/>
      <c r="DU931" s="76"/>
      <c r="DV931" s="76"/>
      <c r="DW931" s="76"/>
      <c r="DX931" s="76"/>
      <c r="DY931" s="76"/>
      <c r="DZ931" s="76"/>
      <c r="EA931" s="76"/>
      <c r="EB931" s="76"/>
      <c r="EC931" s="76"/>
      <c r="ED931" s="76"/>
      <c r="EE931" s="76"/>
      <c r="EF931" s="76"/>
      <c r="EG931" s="76"/>
      <c r="EH931" s="76"/>
      <c r="EI931" s="76"/>
      <c r="EJ931" s="76"/>
      <c r="EK931" s="76"/>
      <c r="EL931" s="76"/>
      <c r="EM931" s="76"/>
      <c r="EN931" s="76"/>
      <c r="EO931" s="76"/>
      <c r="EP931" s="76"/>
      <c r="EQ931" s="76"/>
      <c r="ER931" s="76"/>
      <c r="ES931" s="76"/>
      <c r="ET931" s="76"/>
      <c r="EU931" s="76"/>
      <c r="EV931" s="76"/>
      <c r="EW931" s="76"/>
      <c r="EX931" s="76"/>
      <c r="EY931" s="76"/>
      <c r="EZ931" s="76"/>
      <c r="FA931" s="76"/>
      <c r="FB931" s="76"/>
      <c r="FC931" s="76"/>
      <c r="FD931" s="76"/>
      <c r="FE931" s="76"/>
      <c r="FF931" s="76"/>
      <c r="FG931" s="76"/>
      <c r="FH931" s="76"/>
      <c r="FI931" s="76"/>
      <c r="FJ931" s="76"/>
      <c r="FK931" s="76"/>
      <c r="FL931" s="76"/>
      <c r="FM931" s="76"/>
      <c r="FN931" s="76"/>
      <c r="FO931" s="76"/>
      <c r="FP931" s="76"/>
      <c r="FQ931" s="76"/>
      <c r="FR931" s="76"/>
      <c r="FS931" s="76"/>
      <c r="FT931" s="76"/>
      <c r="FU931" s="76"/>
      <c r="FV931" s="76"/>
      <c r="FW931" s="76"/>
      <c r="FX931" s="76"/>
      <c r="FY931" s="76"/>
      <c r="FZ931" s="76"/>
      <c r="GA931" s="76"/>
      <c r="GB931" s="76"/>
      <c r="GC931" s="76"/>
      <c r="GD931" s="76"/>
      <c r="GE931" s="76"/>
      <c r="GF931" s="76"/>
      <c r="GG931" s="76"/>
      <c r="GH931" s="76"/>
      <c r="GI931" s="76"/>
      <c r="GJ931" s="76"/>
      <c r="GK931" s="76"/>
      <c r="GL931" s="76"/>
      <c r="GM931" s="76"/>
      <c r="GN931" s="76"/>
      <c r="GO931" s="76"/>
      <c r="GP931" s="76"/>
      <c r="GQ931" s="76"/>
      <c r="GR931" s="76"/>
      <c r="GS931" s="76"/>
      <c r="GT931" s="76"/>
      <c r="GU931" s="76"/>
      <c r="GV931" s="76"/>
    </row>
    <row r="932" spans="2:204" s="156" customFormat="1" ht="18.75">
      <c r="B932" s="169">
        <v>925</v>
      </c>
      <c r="C932" s="356">
        <v>44440</v>
      </c>
      <c r="D932" s="354" t="s">
        <v>959</v>
      </c>
      <c r="E932" s="354"/>
      <c r="F932" s="406">
        <v>44454</v>
      </c>
      <c r="G932" s="199">
        <v>2</v>
      </c>
      <c r="H932" s="208" t="s">
        <v>973</v>
      </c>
      <c r="I932" s="208" t="s">
        <v>285</v>
      </c>
      <c r="J932" s="199" t="s">
        <v>1622</v>
      </c>
      <c r="K932" s="199" t="s">
        <v>1624</v>
      </c>
      <c r="L932" s="224">
        <v>0.83</v>
      </c>
      <c r="M932" s="224">
        <v>0.83</v>
      </c>
      <c r="N932" s="224">
        <f t="shared" si="48"/>
        <v>0</v>
      </c>
      <c r="O932" s="200">
        <v>44193</v>
      </c>
      <c r="P932" s="201">
        <v>8.6999999999999993</v>
      </c>
      <c r="Q932" s="337" t="s">
        <v>1282</v>
      </c>
      <c r="R932" s="198" t="s">
        <v>52</v>
      </c>
      <c r="S932" s="198" t="s">
        <v>69</v>
      </c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  <c r="AF932" s="76"/>
      <c r="AG932" s="76"/>
      <c r="AH932" s="76"/>
      <c r="AI932" s="76"/>
      <c r="AJ932" s="76"/>
      <c r="AK932" s="76"/>
      <c r="AL932" s="76"/>
      <c r="AM932" s="76"/>
      <c r="AN932" s="76"/>
      <c r="AO932" s="76"/>
      <c r="AP932" s="76"/>
      <c r="AQ932" s="76"/>
      <c r="AR932" s="76"/>
      <c r="AS932" s="76"/>
      <c r="AT932" s="76"/>
      <c r="AU932" s="76"/>
      <c r="AV932" s="76"/>
      <c r="AW932" s="76"/>
      <c r="AX932" s="76"/>
      <c r="AY932" s="76"/>
      <c r="AZ932" s="76"/>
      <c r="BA932" s="76"/>
      <c r="BB932" s="76"/>
      <c r="BC932" s="76"/>
      <c r="BD932" s="76"/>
      <c r="BE932" s="76"/>
      <c r="BF932" s="76"/>
      <c r="BG932" s="76"/>
      <c r="BH932" s="76"/>
      <c r="BI932" s="76"/>
      <c r="BJ932" s="76"/>
      <c r="BK932" s="76"/>
      <c r="BL932" s="76"/>
      <c r="BM932" s="76"/>
      <c r="BN932" s="76"/>
      <c r="BO932" s="76"/>
      <c r="BP932" s="76"/>
      <c r="BQ932" s="76"/>
      <c r="BR932" s="76"/>
      <c r="BS932" s="76"/>
      <c r="BT932" s="76"/>
      <c r="BU932" s="76"/>
      <c r="BV932" s="76"/>
      <c r="BW932" s="76"/>
      <c r="BX932" s="76"/>
      <c r="BY932" s="76"/>
      <c r="BZ932" s="76"/>
      <c r="CA932" s="76"/>
      <c r="CB932" s="76"/>
      <c r="CC932" s="76"/>
      <c r="CD932" s="76"/>
      <c r="CE932" s="76"/>
      <c r="CF932" s="76"/>
      <c r="CG932" s="76"/>
      <c r="CH932" s="76"/>
      <c r="CI932" s="76"/>
      <c r="CJ932" s="76"/>
      <c r="CK932" s="76"/>
      <c r="CL932" s="76"/>
      <c r="CM932" s="76"/>
      <c r="CN932" s="76"/>
      <c r="CO932" s="76"/>
      <c r="CP932" s="76"/>
      <c r="CQ932" s="76"/>
      <c r="CR932" s="76"/>
      <c r="CS932" s="76"/>
      <c r="CT932" s="76"/>
      <c r="CU932" s="76"/>
      <c r="CV932" s="76"/>
      <c r="CW932" s="76"/>
      <c r="CX932" s="76"/>
      <c r="CY932" s="76"/>
      <c r="CZ932" s="76"/>
      <c r="DA932" s="76"/>
      <c r="DB932" s="76"/>
      <c r="DC932" s="76"/>
      <c r="DD932" s="76"/>
      <c r="DE932" s="76"/>
      <c r="DF932" s="76"/>
      <c r="DG932" s="76"/>
      <c r="DH932" s="76"/>
      <c r="DI932" s="76"/>
      <c r="DJ932" s="76"/>
      <c r="DK932" s="76"/>
      <c r="DL932" s="76"/>
      <c r="DM932" s="76"/>
      <c r="DN932" s="76"/>
      <c r="DO932" s="76"/>
      <c r="DP932" s="76"/>
      <c r="DQ932" s="76"/>
      <c r="DR932" s="76"/>
      <c r="DS932" s="76"/>
      <c r="DT932" s="76"/>
      <c r="DU932" s="76"/>
      <c r="DV932" s="76"/>
      <c r="DW932" s="76"/>
      <c r="DX932" s="76"/>
      <c r="DY932" s="76"/>
      <c r="DZ932" s="76"/>
      <c r="EA932" s="76"/>
      <c r="EB932" s="76"/>
      <c r="EC932" s="76"/>
      <c r="ED932" s="76"/>
      <c r="EE932" s="76"/>
      <c r="EF932" s="76"/>
      <c r="EG932" s="76"/>
      <c r="EH932" s="76"/>
      <c r="EI932" s="76"/>
      <c r="EJ932" s="76"/>
      <c r="EK932" s="76"/>
      <c r="EL932" s="76"/>
      <c r="EM932" s="76"/>
      <c r="EN932" s="76"/>
      <c r="EO932" s="76"/>
      <c r="EP932" s="76"/>
      <c r="EQ932" s="76"/>
      <c r="ER932" s="76"/>
      <c r="ES932" s="76"/>
      <c r="ET932" s="76"/>
      <c r="EU932" s="76"/>
      <c r="EV932" s="76"/>
      <c r="EW932" s="76"/>
      <c r="EX932" s="76"/>
      <c r="EY932" s="76"/>
      <c r="EZ932" s="76"/>
      <c r="FA932" s="76"/>
      <c r="FB932" s="76"/>
      <c r="FC932" s="76"/>
      <c r="FD932" s="76"/>
      <c r="FE932" s="76"/>
      <c r="FF932" s="76"/>
      <c r="FG932" s="76"/>
      <c r="FH932" s="76"/>
      <c r="FI932" s="76"/>
      <c r="FJ932" s="76"/>
      <c r="FK932" s="76"/>
      <c r="FL932" s="76"/>
      <c r="FM932" s="76"/>
      <c r="FN932" s="76"/>
      <c r="FO932" s="76"/>
      <c r="FP932" s="76"/>
      <c r="FQ932" s="76"/>
      <c r="FR932" s="76"/>
      <c r="FS932" s="76"/>
      <c r="FT932" s="76"/>
      <c r="FU932" s="76"/>
      <c r="FV932" s="76"/>
      <c r="FW932" s="76"/>
      <c r="FX932" s="76"/>
      <c r="FY932" s="76"/>
      <c r="FZ932" s="76"/>
      <c r="GA932" s="76"/>
      <c r="GB932" s="76"/>
      <c r="GC932" s="76"/>
      <c r="GD932" s="76"/>
      <c r="GE932" s="76"/>
      <c r="GF932" s="76"/>
      <c r="GG932" s="76"/>
      <c r="GH932" s="76"/>
      <c r="GI932" s="76"/>
      <c r="GJ932" s="76"/>
      <c r="GK932" s="76"/>
      <c r="GL932" s="76"/>
      <c r="GM932" s="76"/>
      <c r="GN932" s="76"/>
      <c r="GO932" s="76"/>
      <c r="GP932" s="76"/>
      <c r="GQ932" s="76"/>
      <c r="GR932" s="76"/>
      <c r="GS932" s="76"/>
      <c r="GT932" s="76"/>
      <c r="GU932" s="76"/>
      <c r="GV932" s="76"/>
    </row>
    <row r="933" spans="2:204" s="156" customFormat="1" ht="18.75">
      <c r="B933" s="169">
        <v>926</v>
      </c>
      <c r="C933" s="356">
        <v>44440</v>
      </c>
      <c r="D933" s="354" t="s">
        <v>954</v>
      </c>
      <c r="E933" s="354"/>
      <c r="F933" s="406">
        <v>44456</v>
      </c>
      <c r="G933" s="6">
        <v>1</v>
      </c>
      <c r="H933" s="198" t="s">
        <v>433</v>
      </c>
      <c r="I933" s="198" t="s">
        <v>38</v>
      </c>
      <c r="J933" s="199" t="s">
        <v>784</v>
      </c>
      <c r="K933" s="199" t="s">
        <v>1542</v>
      </c>
      <c r="L933" s="224">
        <v>3.33</v>
      </c>
      <c r="M933" s="224">
        <v>0.5</v>
      </c>
      <c r="N933" s="246">
        <f t="shared" si="48"/>
        <v>2.83</v>
      </c>
      <c r="O933" s="200">
        <v>44165</v>
      </c>
      <c r="P933" s="201">
        <v>8.6999999999999993</v>
      </c>
      <c r="Q933" s="337" t="s">
        <v>1282</v>
      </c>
      <c r="R933" s="198" t="s">
        <v>52</v>
      </c>
      <c r="S933" s="198" t="s">
        <v>57</v>
      </c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  <c r="AF933" s="76"/>
      <c r="AG933" s="76"/>
      <c r="AH933" s="76"/>
      <c r="AI933" s="76"/>
      <c r="AJ933" s="76"/>
      <c r="AK933" s="76"/>
      <c r="AL933" s="76"/>
      <c r="AM933" s="76"/>
      <c r="AN933" s="76"/>
      <c r="AO933" s="76"/>
      <c r="AP933" s="76"/>
      <c r="AQ933" s="76"/>
      <c r="AR933" s="76"/>
      <c r="AS933" s="76"/>
      <c r="AT933" s="76"/>
      <c r="AU933" s="76"/>
      <c r="AV933" s="76"/>
      <c r="AW933" s="76"/>
      <c r="AX933" s="76"/>
      <c r="AY933" s="76"/>
      <c r="AZ933" s="76"/>
      <c r="BA933" s="76"/>
      <c r="BB933" s="76"/>
      <c r="BC933" s="76"/>
      <c r="BD933" s="76"/>
      <c r="BE933" s="76"/>
      <c r="BF933" s="76"/>
      <c r="BG933" s="76"/>
      <c r="BH933" s="76"/>
      <c r="BI933" s="76"/>
      <c r="BJ933" s="76"/>
      <c r="BK933" s="76"/>
      <c r="BL933" s="76"/>
      <c r="BM933" s="76"/>
      <c r="BN933" s="76"/>
      <c r="BO933" s="76"/>
      <c r="BP933" s="76"/>
      <c r="BQ933" s="76"/>
      <c r="BR933" s="76"/>
      <c r="BS933" s="76"/>
      <c r="BT933" s="76"/>
      <c r="BU933" s="76"/>
      <c r="BV933" s="76"/>
      <c r="BW933" s="76"/>
      <c r="BX933" s="76"/>
      <c r="BY933" s="76"/>
      <c r="BZ933" s="76"/>
      <c r="CA933" s="76"/>
      <c r="CB933" s="76"/>
      <c r="CC933" s="76"/>
      <c r="CD933" s="76"/>
      <c r="CE933" s="76"/>
      <c r="CF933" s="76"/>
      <c r="CG933" s="76"/>
      <c r="CH933" s="76"/>
      <c r="CI933" s="76"/>
      <c r="CJ933" s="76"/>
      <c r="CK933" s="76"/>
      <c r="CL933" s="76"/>
      <c r="CM933" s="76"/>
      <c r="CN933" s="76"/>
      <c r="CO933" s="76"/>
      <c r="CP933" s="76"/>
      <c r="CQ933" s="76"/>
      <c r="CR933" s="76"/>
      <c r="CS933" s="76"/>
      <c r="CT933" s="76"/>
      <c r="CU933" s="76"/>
      <c r="CV933" s="76"/>
      <c r="CW933" s="76"/>
      <c r="CX933" s="76"/>
      <c r="CY933" s="76"/>
      <c r="CZ933" s="76"/>
      <c r="DA933" s="76"/>
      <c r="DB933" s="76"/>
      <c r="DC933" s="76"/>
      <c r="DD933" s="76"/>
      <c r="DE933" s="76"/>
      <c r="DF933" s="76"/>
      <c r="DG933" s="76"/>
      <c r="DH933" s="76"/>
      <c r="DI933" s="76"/>
      <c r="DJ933" s="76"/>
      <c r="DK933" s="76"/>
      <c r="DL933" s="76"/>
      <c r="DM933" s="76"/>
      <c r="DN933" s="76"/>
      <c r="DO933" s="76"/>
      <c r="DP933" s="76"/>
      <c r="DQ933" s="76"/>
      <c r="DR933" s="76"/>
      <c r="DS933" s="76"/>
      <c r="DT933" s="76"/>
      <c r="DU933" s="76"/>
      <c r="DV933" s="76"/>
      <c r="DW933" s="76"/>
      <c r="DX933" s="76"/>
      <c r="DY933" s="76"/>
      <c r="DZ933" s="76"/>
      <c r="EA933" s="76"/>
      <c r="EB933" s="76"/>
      <c r="EC933" s="76"/>
      <c r="ED933" s="76"/>
      <c r="EE933" s="76"/>
      <c r="EF933" s="76"/>
      <c r="EG933" s="76"/>
      <c r="EH933" s="76"/>
      <c r="EI933" s="76"/>
      <c r="EJ933" s="76"/>
      <c r="EK933" s="76"/>
      <c r="EL933" s="76"/>
      <c r="EM933" s="76"/>
      <c r="EN933" s="76"/>
      <c r="EO933" s="76"/>
      <c r="EP933" s="76"/>
      <c r="EQ933" s="76"/>
      <c r="ER933" s="76"/>
      <c r="ES933" s="76"/>
      <c r="ET933" s="76"/>
      <c r="EU933" s="76"/>
      <c r="EV933" s="76"/>
      <c r="EW933" s="76"/>
      <c r="EX933" s="76"/>
      <c r="EY933" s="76"/>
      <c r="EZ933" s="76"/>
      <c r="FA933" s="76"/>
      <c r="FB933" s="76"/>
      <c r="FC933" s="76"/>
      <c r="FD933" s="76"/>
      <c r="FE933" s="76"/>
      <c r="FF933" s="76"/>
      <c r="FG933" s="76"/>
      <c r="FH933" s="76"/>
      <c r="FI933" s="76"/>
      <c r="FJ933" s="76"/>
      <c r="FK933" s="76"/>
      <c r="FL933" s="76"/>
      <c r="FM933" s="76"/>
      <c r="FN933" s="76"/>
      <c r="FO933" s="76"/>
      <c r="FP933" s="76"/>
      <c r="FQ933" s="76"/>
      <c r="FR933" s="76"/>
      <c r="FS933" s="76"/>
      <c r="FT933" s="76"/>
      <c r="FU933" s="76"/>
      <c r="FV933" s="76"/>
      <c r="FW933" s="76"/>
      <c r="FX933" s="76"/>
      <c r="FY933" s="76"/>
      <c r="FZ933" s="76"/>
      <c r="GA933" s="76"/>
      <c r="GB933" s="76"/>
      <c r="GC933" s="76"/>
      <c r="GD933" s="76"/>
      <c r="GE933" s="76"/>
      <c r="GF933" s="76"/>
      <c r="GG933" s="76"/>
      <c r="GH933" s="76"/>
      <c r="GI933" s="76"/>
      <c r="GJ933" s="76"/>
      <c r="GK933" s="76"/>
      <c r="GL933" s="76"/>
      <c r="GM933" s="76"/>
      <c r="GN933" s="76"/>
      <c r="GO933" s="76"/>
      <c r="GP933" s="76"/>
      <c r="GQ933" s="76"/>
      <c r="GR933" s="76"/>
      <c r="GS933" s="76"/>
      <c r="GT933" s="76"/>
      <c r="GU933" s="76"/>
      <c r="GV933" s="76"/>
    </row>
    <row r="934" spans="2:204" s="156" customFormat="1" ht="18.75">
      <c r="B934" s="169">
        <v>927</v>
      </c>
      <c r="C934" s="356">
        <v>44440</v>
      </c>
      <c r="D934" s="354" t="s">
        <v>954</v>
      </c>
      <c r="E934" s="354"/>
      <c r="F934" s="406">
        <v>44456</v>
      </c>
      <c r="G934" s="6">
        <v>1</v>
      </c>
      <c r="H934" s="198" t="s">
        <v>433</v>
      </c>
      <c r="I934" s="198" t="s">
        <v>38</v>
      </c>
      <c r="J934" s="199" t="s">
        <v>151</v>
      </c>
      <c r="K934" s="199" t="s">
        <v>1409</v>
      </c>
      <c r="L934" s="224">
        <v>3.26</v>
      </c>
      <c r="M934" s="224">
        <v>1.3</v>
      </c>
      <c r="N934" s="246">
        <f t="shared" si="48"/>
        <v>1.9599999999999997</v>
      </c>
      <c r="O934" s="200">
        <v>44115</v>
      </c>
      <c r="P934" s="201">
        <v>8.6999999999999993</v>
      </c>
      <c r="Q934" s="337" t="s">
        <v>1282</v>
      </c>
      <c r="R934" s="198" t="s">
        <v>52</v>
      </c>
      <c r="S934" s="198" t="s">
        <v>57</v>
      </c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  <c r="AF934" s="76"/>
      <c r="AG934" s="76"/>
      <c r="AH934" s="76"/>
      <c r="AI934" s="76"/>
      <c r="AJ934" s="76"/>
      <c r="AK934" s="76"/>
      <c r="AL934" s="76"/>
      <c r="AM934" s="76"/>
      <c r="AN934" s="76"/>
      <c r="AO934" s="76"/>
      <c r="AP934" s="76"/>
      <c r="AQ934" s="76"/>
      <c r="AR934" s="76"/>
      <c r="AS934" s="76"/>
      <c r="AT934" s="76"/>
      <c r="AU934" s="76"/>
      <c r="AV934" s="76"/>
      <c r="AW934" s="76"/>
      <c r="AX934" s="76"/>
      <c r="AY934" s="76"/>
      <c r="AZ934" s="76"/>
      <c r="BA934" s="76"/>
      <c r="BB934" s="76"/>
      <c r="BC934" s="76"/>
      <c r="BD934" s="76"/>
      <c r="BE934" s="76"/>
      <c r="BF934" s="76"/>
      <c r="BG934" s="76"/>
      <c r="BH934" s="76"/>
      <c r="BI934" s="76"/>
      <c r="BJ934" s="76"/>
      <c r="BK934" s="76"/>
      <c r="BL934" s="76"/>
      <c r="BM934" s="76"/>
      <c r="BN934" s="76"/>
      <c r="BO934" s="76"/>
      <c r="BP934" s="76"/>
      <c r="BQ934" s="76"/>
      <c r="BR934" s="76"/>
      <c r="BS934" s="76"/>
      <c r="BT934" s="76"/>
      <c r="BU934" s="76"/>
      <c r="BV934" s="76"/>
      <c r="BW934" s="76"/>
      <c r="BX934" s="76"/>
      <c r="BY934" s="76"/>
      <c r="BZ934" s="76"/>
      <c r="CA934" s="76"/>
      <c r="CB934" s="76"/>
      <c r="CC934" s="76"/>
      <c r="CD934" s="76"/>
      <c r="CE934" s="76"/>
      <c r="CF934" s="76"/>
      <c r="CG934" s="76"/>
      <c r="CH934" s="76"/>
      <c r="CI934" s="76"/>
      <c r="CJ934" s="76"/>
      <c r="CK934" s="76"/>
      <c r="CL934" s="76"/>
      <c r="CM934" s="76"/>
      <c r="CN934" s="76"/>
      <c r="CO934" s="76"/>
      <c r="CP934" s="76"/>
      <c r="CQ934" s="76"/>
      <c r="CR934" s="76"/>
      <c r="CS934" s="76"/>
      <c r="CT934" s="76"/>
      <c r="CU934" s="76"/>
      <c r="CV934" s="76"/>
      <c r="CW934" s="76"/>
      <c r="CX934" s="76"/>
      <c r="CY934" s="76"/>
      <c r="CZ934" s="76"/>
      <c r="DA934" s="76"/>
      <c r="DB934" s="76"/>
      <c r="DC934" s="76"/>
      <c r="DD934" s="76"/>
      <c r="DE934" s="76"/>
      <c r="DF934" s="76"/>
      <c r="DG934" s="76"/>
      <c r="DH934" s="76"/>
      <c r="DI934" s="76"/>
      <c r="DJ934" s="76"/>
      <c r="DK934" s="76"/>
      <c r="DL934" s="76"/>
      <c r="DM934" s="76"/>
      <c r="DN934" s="76"/>
      <c r="DO934" s="76"/>
      <c r="DP934" s="76"/>
      <c r="DQ934" s="76"/>
      <c r="DR934" s="76"/>
      <c r="DS934" s="76"/>
      <c r="DT934" s="76"/>
      <c r="DU934" s="76"/>
      <c r="DV934" s="76"/>
      <c r="DW934" s="76"/>
      <c r="DX934" s="76"/>
      <c r="DY934" s="76"/>
      <c r="DZ934" s="76"/>
      <c r="EA934" s="76"/>
      <c r="EB934" s="76"/>
      <c r="EC934" s="76"/>
      <c r="ED934" s="76"/>
      <c r="EE934" s="76"/>
      <c r="EF934" s="76"/>
      <c r="EG934" s="76"/>
      <c r="EH934" s="76"/>
      <c r="EI934" s="76"/>
      <c r="EJ934" s="76"/>
      <c r="EK934" s="76"/>
      <c r="EL934" s="76"/>
      <c r="EM934" s="76"/>
      <c r="EN934" s="76"/>
      <c r="EO934" s="76"/>
      <c r="EP934" s="76"/>
      <c r="EQ934" s="76"/>
      <c r="ER934" s="76"/>
      <c r="ES934" s="76"/>
      <c r="ET934" s="76"/>
      <c r="EU934" s="76"/>
      <c r="EV934" s="76"/>
      <c r="EW934" s="76"/>
      <c r="EX934" s="76"/>
      <c r="EY934" s="76"/>
      <c r="EZ934" s="76"/>
      <c r="FA934" s="76"/>
      <c r="FB934" s="76"/>
      <c r="FC934" s="76"/>
      <c r="FD934" s="76"/>
      <c r="FE934" s="76"/>
      <c r="FF934" s="76"/>
      <c r="FG934" s="76"/>
      <c r="FH934" s="76"/>
      <c r="FI934" s="76"/>
      <c r="FJ934" s="76"/>
      <c r="FK934" s="76"/>
      <c r="FL934" s="76"/>
      <c r="FM934" s="76"/>
      <c r="FN934" s="76"/>
      <c r="FO934" s="76"/>
      <c r="FP934" s="76"/>
      <c r="FQ934" s="76"/>
      <c r="FR934" s="76"/>
      <c r="FS934" s="76"/>
      <c r="FT934" s="76"/>
      <c r="FU934" s="76"/>
      <c r="FV934" s="76"/>
      <c r="FW934" s="76"/>
      <c r="FX934" s="76"/>
      <c r="FY934" s="76"/>
      <c r="FZ934" s="76"/>
      <c r="GA934" s="76"/>
      <c r="GB934" s="76"/>
      <c r="GC934" s="76"/>
      <c r="GD934" s="76"/>
      <c r="GE934" s="76"/>
      <c r="GF934" s="76"/>
      <c r="GG934" s="76"/>
      <c r="GH934" s="76"/>
      <c r="GI934" s="76"/>
      <c r="GJ934" s="76"/>
      <c r="GK934" s="76"/>
      <c r="GL934" s="76"/>
      <c r="GM934" s="76"/>
      <c r="GN934" s="76"/>
      <c r="GO934" s="76"/>
      <c r="GP934" s="76"/>
      <c r="GQ934" s="76"/>
      <c r="GR934" s="76"/>
      <c r="GS934" s="76"/>
      <c r="GT934" s="76"/>
      <c r="GU934" s="76"/>
      <c r="GV934" s="76"/>
    </row>
    <row r="935" spans="2:204" s="156" customFormat="1" ht="18.75">
      <c r="B935" s="169">
        <v>928</v>
      </c>
      <c r="C935" s="356">
        <v>44440</v>
      </c>
      <c r="D935" s="354" t="s">
        <v>954</v>
      </c>
      <c r="E935" s="354"/>
      <c r="F935" s="406">
        <v>44456</v>
      </c>
      <c r="G935" s="6">
        <v>1</v>
      </c>
      <c r="H935" s="198" t="s">
        <v>433</v>
      </c>
      <c r="I935" s="198" t="s">
        <v>38</v>
      </c>
      <c r="J935" s="199" t="s">
        <v>613</v>
      </c>
      <c r="K935" s="199" t="s">
        <v>1591</v>
      </c>
      <c r="L935" s="224">
        <v>9.51</v>
      </c>
      <c r="M935" s="224">
        <v>3</v>
      </c>
      <c r="N935" s="246">
        <f t="shared" si="48"/>
        <v>6.51</v>
      </c>
      <c r="O935" s="200">
        <v>44163</v>
      </c>
      <c r="P935" s="201">
        <v>8.6999999999999993</v>
      </c>
      <c r="Q935" s="337" t="s">
        <v>1282</v>
      </c>
      <c r="R935" s="198" t="s">
        <v>110</v>
      </c>
      <c r="S935" s="198" t="s">
        <v>112</v>
      </c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  <c r="AF935" s="76"/>
      <c r="AG935" s="76"/>
      <c r="AH935" s="76"/>
      <c r="AI935" s="76"/>
      <c r="AJ935" s="76"/>
      <c r="AK935" s="76"/>
      <c r="AL935" s="76"/>
      <c r="AM935" s="76"/>
      <c r="AN935" s="76"/>
      <c r="AO935" s="76"/>
      <c r="AP935" s="76"/>
      <c r="AQ935" s="76"/>
      <c r="AR935" s="76"/>
      <c r="AS935" s="76"/>
      <c r="AT935" s="76"/>
      <c r="AU935" s="76"/>
      <c r="AV935" s="76"/>
      <c r="AW935" s="76"/>
      <c r="AX935" s="76"/>
      <c r="AY935" s="76"/>
      <c r="AZ935" s="76"/>
      <c r="BA935" s="76"/>
      <c r="BB935" s="76"/>
      <c r="BC935" s="76"/>
      <c r="BD935" s="76"/>
      <c r="BE935" s="76"/>
      <c r="BF935" s="76"/>
      <c r="BG935" s="76"/>
      <c r="BH935" s="76"/>
      <c r="BI935" s="76"/>
      <c r="BJ935" s="76"/>
      <c r="BK935" s="76"/>
      <c r="BL935" s="76"/>
      <c r="BM935" s="76"/>
      <c r="BN935" s="76"/>
      <c r="BO935" s="76"/>
      <c r="BP935" s="76"/>
      <c r="BQ935" s="76"/>
      <c r="BR935" s="76"/>
      <c r="BS935" s="76"/>
      <c r="BT935" s="76"/>
      <c r="BU935" s="76"/>
      <c r="BV935" s="76"/>
      <c r="BW935" s="76"/>
      <c r="BX935" s="76"/>
      <c r="BY935" s="76"/>
      <c r="BZ935" s="76"/>
      <c r="CA935" s="76"/>
      <c r="CB935" s="76"/>
      <c r="CC935" s="76"/>
      <c r="CD935" s="76"/>
      <c r="CE935" s="76"/>
      <c r="CF935" s="76"/>
      <c r="CG935" s="76"/>
      <c r="CH935" s="76"/>
      <c r="CI935" s="76"/>
      <c r="CJ935" s="76"/>
      <c r="CK935" s="76"/>
      <c r="CL935" s="76"/>
      <c r="CM935" s="76"/>
      <c r="CN935" s="76"/>
      <c r="CO935" s="76"/>
      <c r="CP935" s="76"/>
      <c r="CQ935" s="76"/>
      <c r="CR935" s="76"/>
      <c r="CS935" s="76"/>
      <c r="CT935" s="76"/>
      <c r="CU935" s="76"/>
      <c r="CV935" s="76"/>
      <c r="CW935" s="76"/>
      <c r="CX935" s="76"/>
      <c r="CY935" s="76"/>
      <c r="CZ935" s="76"/>
      <c r="DA935" s="76"/>
      <c r="DB935" s="76"/>
      <c r="DC935" s="76"/>
      <c r="DD935" s="76"/>
      <c r="DE935" s="76"/>
      <c r="DF935" s="76"/>
      <c r="DG935" s="76"/>
      <c r="DH935" s="76"/>
      <c r="DI935" s="76"/>
      <c r="DJ935" s="76"/>
      <c r="DK935" s="76"/>
      <c r="DL935" s="76"/>
      <c r="DM935" s="76"/>
      <c r="DN935" s="76"/>
      <c r="DO935" s="76"/>
      <c r="DP935" s="76"/>
      <c r="DQ935" s="76"/>
      <c r="DR935" s="76"/>
      <c r="DS935" s="76"/>
      <c r="DT935" s="76"/>
      <c r="DU935" s="76"/>
      <c r="DV935" s="76"/>
      <c r="DW935" s="76"/>
      <c r="DX935" s="76"/>
      <c r="DY935" s="76"/>
      <c r="DZ935" s="76"/>
      <c r="EA935" s="76"/>
      <c r="EB935" s="76"/>
      <c r="EC935" s="76"/>
      <c r="ED935" s="76"/>
      <c r="EE935" s="76"/>
      <c r="EF935" s="76"/>
      <c r="EG935" s="76"/>
      <c r="EH935" s="76"/>
      <c r="EI935" s="76"/>
      <c r="EJ935" s="76"/>
      <c r="EK935" s="76"/>
      <c r="EL935" s="76"/>
      <c r="EM935" s="76"/>
      <c r="EN935" s="76"/>
      <c r="EO935" s="76"/>
      <c r="EP935" s="76"/>
      <c r="EQ935" s="76"/>
      <c r="ER935" s="76"/>
      <c r="ES935" s="76"/>
      <c r="ET935" s="76"/>
      <c r="EU935" s="76"/>
      <c r="EV935" s="76"/>
      <c r="EW935" s="76"/>
      <c r="EX935" s="76"/>
      <c r="EY935" s="76"/>
      <c r="EZ935" s="76"/>
      <c r="FA935" s="76"/>
      <c r="FB935" s="76"/>
      <c r="FC935" s="76"/>
      <c r="FD935" s="76"/>
      <c r="FE935" s="76"/>
      <c r="FF935" s="76"/>
      <c r="FG935" s="76"/>
      <c r="FH935" s="76"/>
      <c r="FI935" s="76"/>
      <c r="FJ935" s="76"/>
      <c r="FK935" s="76"/>
      <c r="FL935" s="76"/>
      <c r="FM935" s="76"/>
      <c r="FN935" s="76"/>
      <c r="FO935" s="76"/>
      <c r="FP935" s="76"/>
      <c r="FQ935" s="76"/>
      <c r="FR935" s="76"/>
      <c r="FS935" s="76"/>
      <c r="FT935" s="76"/>
      <c r="FU935" s="76"/>
      <c r="FV935" s="76"/>
      <c r="FW935" s="76"/>
      <c r="FX935" s="76"/>
      <c r="FY935" s="76"/>
      <c r="FZ935" s="76"/>
      <c r="GA935" s="76"/>
      <c r="GB935" s="76"/>
      <c r="GC935" s="76"/>
      <c r="GD935" s="76"/>
      <c r="GE935" s="76"/>
      <c r="GF935" s="76"/>
      <c r="GG935" s="76"/>
      <c r="GH935" s="76"/>
      <c r="GI935" s="76"/>
      <c r="GJ935" s="76"/>
      <c r="GK935" s="76"/>
      <c r="GL935" s="76"/>
      <c r="GM935" s="76"/>
      <c r="GN935" s="76"/>
      <c r="GO935" s="76"/>
      <c r="GP935" s="76"/>
      <c r="GQ935" s="76"/>
      <c r="GR935" s="76"/>
      <c r="GS935" s="76"/>
      <c r="GT935" s="76"/>
      <c r="GU935" s="76"/>
      <c r="GV935" s="76"/>
    </row>
    <row r="936" spans="2:204" s="156" customFormat="1" ht="18.75">
      <c r="B936" s="169">
        <v>929</v>
      </c>
      <c r="C936" s="356">
        <v>44440</v>
      </c>
      <c r="D936" s="354" t="s">
        <v>954</v>
      </c>
      <c r="E936" s="354"/>
      <c r="F936" s="406">
        <v>44456</v>
      </c>
      <c r="G936" s="199">
        <v>2</v>
      </c>
      <c r="H936" s="215">
        <v>18.3</v>
      </c>
      <c r="I936" s="215">
        <v>19.3</v>
      </c>
      <c r="J936" s="216" t="s">
        <v>445</v>
      </c>
      <c r="K936" s="216" t="s">
        <v>1625</v>
      </c>
      <c r="L936" s="244">
        <v>9.4600000000000009</v>
      </c>
      <c r="M936" s="244">
        <v>9.4600000000000009</v>
      </c>
      <c r="N936" s="246">
        <f t="shared" si="48"/>
        <v>0</v>
      </c>
      <c r="O936" s="216">
        <v>44125</v>
      </c>
      <c r="P936" s="201">
        <v>8.6999999999999993</v>
      </c>
      <c r="Q936" s="337" t="s">
        <v>1282</v>
      </c>
      <c r="R936" s="216" t="s">
        <v>54</v>
      </c>
      <c r="S936" s="216" t="s">
        <v>69</v>
      </c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  <c r="AF936" s="76"/>
      <c r="AG936" s="76"/>
      <c r="AH936" s="76"/>
      <c r="AI936" s="76"/>
      <c r="AJ936" s="76"/>
      <c r="AK936" s="76"/>
      <c r="AL936" s="76"/>
      <c r="AM936" s="76"/>
      <c r="AN936" s="76"/>
      <c r="AO936" s="76"/>
      <c r="AP936" s="76"/>
      <c r="AQ936" s="76"/>
      <c r="AR936" s="76"/>
      <c r="AS936" s="76"/>
      <c r="AT936" s="76"/>
      <c r="AU936" s="76"/>
      <c r="AV936" s="76"/>
      <c r="AW936" s="76"/>
      <c r="AX936" s="76"/>
      <c r="AY936" s="76"/>
      <c r="AZ936" s="76"/>
      <c r="BA936" s="76"/>
      <c r="BB936" s="76"/>
      <c r="BC936" s="76"/>
      <c r="BD936" s="76"/>
      <c r="BE936" s="76"/>
      <c r="BF936" s="76"/>
      <c r="BG936" s="76"/>
      <c r="BH936" s="76"/>
      <c r="BI936" s="76"/>
      <c r="BJ936" s="76"/>
      <c r="BK936" s="76"/>
      <c r="BL936" s="76"/>
      <c r="BM936" s="76"/>
      <c r="BN936" s="76"/>
      <c r="BO936" s="76"/>
      <c r="BP936" s="76"/>
      <c r="BQ936" s="76"/>
      <c r="BR936" s="76"/>
      <c r="BS936" s="76"/>
      <c r="BT936" s="76"/>
      <c r="BU936" s="76"/>
      <c r="BV936" s="76"/>
      <c r="BW936" s="76"/>
      <c r="BX936" s="76"/>
      <c r="BY936" s="76"/>
      <c r="BZ936" s="76"/>
      <c r="CA936" s="76"/>
      <c r="CB936" s="76"/>
      <c r="CC936" s="76"/>
      <c r="CD936" s="76"/>
      <c r="CE936" s="76"/>
      <c r="CF936" s="76"/>
      <c r="CG936" s="76"/>
      <c r="CH936" s="76"/>
      <c r="CI936" s="76"/>
      <c r="CJ936" s="76"/>
      <c r="CK936" s="76"/>
      <c r="CL936" s="76"/>
      <c r="CM936" s="76"/>
      <c r="CN936" s="76"/>
      <c r="CO936" s="76"/>
      <c r="CP936" s="76"/>
      <c r="CQ936" s="76"/>
      <c r="CR936" s="76"/>
      <c r="CS936" s="76"/>
      <c r="CT936" s="76"/>
      <c r="CU936" s="76"/>
      <c r="CV936" s="76"/>
      <c r="CW936" s="76"/>
      <c r="CX936" s="76"/>
      <c r="CY936" s="76"/>
      <c r="CZ936" s="76"/>
      <c r="DA936" s="76"/>
      <c r="DB936" s="76"/>
      <c r="DC936" s="76"/>
      <c r="DD936" s="76"/>
      <c r="DE936" s="76"/>
      <c r="DF936" s="76"/>
      <c r="DG936" s="76"/>
      <c r="DH936" s="76"/>
      <c r="DI936" s="76"/>
      <c r="DJ936" s="76"/>
      <c r="DK936" s="76"/>
      <c r="DL936" s="76"/>
      <c r="DM936" s="76"/>
      <c r="DN936" s="76"/>
      <c r="DO936" s="76"/>
      <c r="DP936" s="76"/>
      <c r="DQ936" s="76"/>
      <c r="DR936" s="76"/>
      <c r="DS936" s="76"/>
      <c r="DT936" s="76"/>
      <c r="DU936" s="76"/>
      <c r="DV936" s="76"/>
      <c r="DW936" s="76"/>
      <c r="DX936" s="76"/>
      <c r="DY936" s="76"/>
      <c r="DZ936" s="76"/>
      <c r="EA936" s="76"/>
      <c r="EB936" s="76"/>
      <c r="EC936" s="76"/>
      <c r="ED936" s="76"/>
      <c r="EE936" s="76"/>
      <c r="EF936" s="76"/>
      <c r="EG936" s="76"/>
      <c r="EH936" s="76"/>
      <c r="EI936" s="76"/>
      <c r="EJ936" s="76"/>
      <c r="EK936" s="76"/>
      <c r="EL936" s="76"/>
      <c r="EM936" s="76"/>
      <c r="EN936" s="76"/>
      <c r="EO936" s="76"/>
      <c r="EP936" s="76"/>
      <c r="EQ936" s="76"/>
      <c r="ER936" s="76"/>
      <c r="ES936" s="76"/>
      <c r="ET936" s="76"/>
      <c r="EU936" s="76"/>
      <c r="EV936" s="76"/>
      <c r="EW936" s="76"/>
      <c r="EX936" s="76"/>
      <c r="EY936" s="76"/>
      <c r="EZ936" s="76"/>
      <c r="FA936" s="76"/>
      <c r="FB936" s="76"/>
      <c r="FC936" s="76"/>
      <c r="FD936" s="76"/>
      <c r="FE936" s="76"/>
      <c r="FF936" s="76"/>
      <c r="FG936" s="76"/>
      <c r="FH936" s="76"/>
      <c r="FI936" s="76"/>
      <c r="FJ936" s="76"/>
      <c r="FK936" s="76"/>
      <c r="FL936" s="76"/>
      <c r="FM936" s="76"/>
      <c r="FN936" s="76"/>
      <c r="FO936" s="76"/>
      <c r="FP936" s="76"/>
      <c r="FQ936" s="76"/>
      <c r="FR936" s="76"/>
      <c r="FS936" s="76"/>
      <c r="FT936" s="76"/>
      <c r="FU936" s="76"/>
      <c r="FV936" s="76"/>
      <c r="FW936" s="76"/>
      <c r="FX936" s="76"/>
      <c r="FY936" s="76"/>
      <c r="FZ936" s="76"/>
      <c r="GA936" s="76"/>
      <c r="GB936" s="76"/>
      <c r="GC936" s="76"/>
      <c r="GD936" s="76"/>
      <c r="GE936" s="76"/>
      <c r="GF936" s="76"/>
      <c r="GG936" s="76"/>
      <c r="GH936" s="76"/>
      <c r="GI936" s="76"/>
      <c r="GJ936" s="76"/>
      <c r="GK936" s="76"/>
      <c r="GL936" s="76"/>
      <c r="GM936" s="76"/>
      <c r="GN936" s="76"/>
      <c r="GO936" s="76"/>
      <c r="GP936" s="76"/>
      <c r="GQ936" s="76"/>
      <c r="GR936" s="76"/>
      <c r="GS936" s="76"/>
      <c r="GT936" s="76"/>
      <c r="GU936" s="76"/>
      <c r="GV936" s="76"/>
    </row>
    <row r="937" spans="2:204" s="156" customFormat="1" ht="18.75">
      <c r="B937" s="169">
        <v>930</v>
      </c>
      <c r="C937" s="356">
        <v>44440</v>
      </c>
      <c r="D937" s="354" t="s">
        <v>954</v>
      </c>
      <c r="E937" s="354"/>
      <c r="F937" s="406">
        <v>44456</v>
      </c>
      <c r="G937" s="199">
        <v>2</v>
      </c>
      <c r="H937" s="215">
        <v>19.3</v>
      </c>
      <c r="I937" s="215">
        <v>20</v>
      </c>
      <c r="J937" s="216" t="s">
        <v>445</v>
      </c>
      <c r="K937" s="216" t="s">
        <v>1626</v>
      </c>
      <c r="L937" s="244">
        <v>5.69</v>
      </c>
      <c r="M937" s="244">
        <v>5.69</v>
      </c>
      <c r="N937" s="246">
        <f t="shared" si="48"/>
        <v>0</v>
      </c>
      <c r="O937" s="216">
        <v>44132</v>
      </c>
      <c r="P937" s="201">
        <v>8.6999999999999993</v>
      </c>
      <c r="Q937" s="337" t="s">
        <v>1282</v>
      </c>
      <c r="R937" s="216" t="s">
        <v>54</v>
      </c>
      <c r="S937" s="216" t="s">
        <v>69</v>
      </c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  <c r="AF937" s="76"/>
      <c r="AG937" s="76"/>
      <c r="AH937" s="76"/>
      <c r="AI937" s="76"/>
      <c r="AJ937" s="76"/>
      <c r="AK937" s="76"/>
      <c r="AL937" s="76"/>
      <c r="AM937" s="76"/>
      <c r="AN937" s="76"/>
      <c r="AO937" s="76"/>
      <c r="AP937" s="76"/>
      <c r="AQ937" s="76"/>
      <c r="AR937" s="76"/>
      <c r="AS937" s="76"/>
      <c r="AT937" s="76"/>
      <c r="AU937" s="76"/>
      <c r="AV937" s="76"/>
      <c r="AW937" s="76"/>
      <c r="AX937" s="76"/>
      <c r="AY937" s="76"/>
      <c r="AZ937" s="76"/>
      <c r="BA937" s="76"/>
      <c r="BB937" s="76"/>
      <c r="BC937" s="76"/>
      <c r="BD937" s="76"/>
      <c r="BE937" s="76"/>
      <c r="BF937" s="76"/>
      <c r="BG937" s="76"/>
      <c r="BH937" s="76"/>
      <c r="BI937" s="76"/>
      <c r="BJ937" s="76"/>
      <c r="BK937" s="76"/>
      <c r="BL937" s="76"/>
      <c r="BM937" s="76"/>
      <c r="BN937" s="76"/>
      <c r="BO937" s="76"/>
      <c r="BP937" s="76"/>
      <c r="BQ937" s="76"/>
      <c r="BR937" s="76"/>
      <c r="BS937" s="76"/>
      <c r="BT937" s="76"/>
      <c r="BU937" s="76"/>
      <c r="BV937" s="76"/>
      <c r="BW937" s="76"/>
      <c r="BX937" s="76"/>
      <c r="BY937" s="76"/>
      <c r="BZ937" s="76"/>
      <c r="CA937" s="76"/>
      <c r="CB937" s="76"/>
      <c r="CC937" s="76"/>
      <c r="CD937" s="76"/>
      <c r="CE937" s="76"/>
      <c r="CF937" s="76"/>
      <c r="CG937" s="76"/>
      <c r="CH937" s="76"/>
      <c r="CI937" s="76"/>
      <c r="CJ937" s="76"/>
      <c r="CK937" s="76"/>
      <c r="CL937" s="76"/>
      <c r="CM937" s="76"/>
      <c r="CN937" s="76"/>
      <c r="CO937" s="76"/>
      <c r="CP937" s="76"/>
      <c r="CQ937" s="76"/>
      <c r="CR937" s="76"/>
      <c r="CS937" s="76"/>
      <c r="CT937" s="76"/>
      <c r="CU937" s="76"/>
      <c r="CV937" s="76"/>
      <c r="CW937" s="76"/>
      <c r="CX937" s="76"/>
      <c r="CY937" s="76"/>
      <c r="CZ937" s="76"/>
      <c r="DA937" s="76"/>
      <c r="DB937" s="76"/>
      <c r="DC937" s="76"/>
      <c r="DD937" s="76"/>
      <c r="DE937" s="76"/>
      <c r="DF937" s="76"/>
      <c r="DG937" s="76"/>
      <c r="DH937" s="76"/>
      <c r="DI937" s="76"/>
      <c r="DJ937" s="76"/>
      <c r="DK937" s="76"/>
      <c r="DL937" s="76"/>
      <c r="DM937" s="76"/>
      <c r="DN937" s="76"/>
      <c r="DO937" s="76"/>
      <c r="DP937" s="76"/>
      <c r="DQ937" s="76"/>
      <c r="DR937" s="76"/>
      <c r="DS937" s="76"/>
      <c r="DT937" s="76"/>
      <c r="DU937" s="76"/>
      <c r="DV937" s="76"/>
      <c r="DW937" s="76"/>
      <c r="DX937" s="76"/>
      <c r="DY937" s="76"/>
      <c r="DZ937" s="76"/>
      <c r="EA937" s="76"/>
      <c r="EB937" s="76"/>
      <c r="EC937" s="76"/>
      <c r="ED937" s="76"/>
      <c r="EE937" s="76"/>
      <c r="EF937" s="76"/>
      <c r="EG937" s="76"/>
      <c r="EH937" s="76"/>
      <c r="EI937" s="76"/>
      <c r="EJ937" s="76"/>
      <c r="EK937" s="76"/>
      <c r="EL937" s="76"/>
      <c r="EM937" s="76"/>
      <c r="EN937" s="76"/>
      <c r="EO937" s="76"/>
      <c r="EP937" s="76"/>
      <c r="EQ937" s="76"/>
      <c r="ER937" s="76"/>
      <c r="ES937" s="76"/>
      <c r="ET937" s="76"/>
      <c r="EU937" s="76"/>
      <c r="EV937" s="76"/>
      <c r="EW937" s="76"/>
      <c r="EX937" s="76"/>
      <c r="EY937" s="76"/>
      <c r="EZ937" s="76"/>
      <c r="FA937" s="76"/>
      <c r="FB937" s="76"/>
      <c r="FC937" s="76"/>
      <c r="FD937" s="76"/>
      <c r="FE937" s="76"/>
      <c r="FF937" s="76"/>
      <c r="FG937" s="76"/>
      <c r="FH937" s="76"/>
      <c r="FI937" s="76"/>
      <c r="FJ937" s="76"/>
      <c r="FK937" s="76"/>
      <c r="FL937" s="76"/>
      <c r="FM937" s="76"/>
      <c r="FN937" s="76"/>
      <c r="FO937" s="76"/>
      <c r="FP937" s="76"/>
      <c r="FQ937" s="76"/>
      <c r="FR937" s="76"/>
      <c r="FS937" s="76"/>
      <c r="FT937" s="76"/>
      <c r="FU937" s="76"/>
      <c r="FV937" s="76"/>
      <c r="FW937" s="76"/>
      <c r="FX937" s="76"/>
      <c r="FY937" s="76"/>
      <c r="FZ937" s="76"/>
      <c r="GA937" s="76"/>
      <c r="GB937" s="76"/>
      <c r="GC937" s="76"/>
      <c r="GD937" s="76"/>
      <c r="GE937" s="76"/>
      <c r="GF937" s="76"/>
      <c r="GG937" s="76"/>
      <c r="GH937" s="76"/>
      <c r="GI937" s="76"/>
      <c r="GJ937" s="76"/>
      <c r="GK937" s="76"/>
      <c r="GL937" s="76"/>
      <c r="GM937" s="76"/>
      <c r="GN937" s="76"/>
      <c r="GO937" s="76"/>
      <c r="GP937" s="76"/>
      <c r="GQ937" s="76"/>
      <c r="GR937" s="76"/>
      <c r="GS937" s="76"/>
      <c r="GT937" s="76"/>
      <c r="GU937" s="76"/>
      <c r="GV937" s="76"/>
    </row>
    <row r="938" spans="2:204" s="156" customFormat="1" ht="18.75">
      <c r="B938" s="169">
        <v>931</v>
      </c>
      <c r="C938" s="356">
        <v>44440</v>
      </c>
      <c r="D938" s="354" t="s">
        <v>954</v>
      </c>
      <c r="E938" s="354"/>
      <c r="F938" s="406">
        <v>44456</v>
      </c>
      <c r="G938" s="192">
        <v>3</v>
      </c>
      <c r="H938" s="198" t="s">
        <v>1627</v>
      </c>
      <c r="I938" s="198" t="s">
        <v>118</v>
      </c>
      <c r="J938" s="199" t="s">
        <v>369</v>
      </c>
      <c r="K938" s="199" t="s">
        <v>1628</v>
      </c>
      <c r="L938" s="224">
        <v>2.02</v>
      </c>
      <c r="M938" s="224">
        <v>0.5</v>
      </c>
      <c r="N938" s="246">
        <f t="shared" si="48"/>
        <v>1.52</v>
      </c>
      <c r="O938" s="200">
        <v>44098</v>
      </c>
      <c r="P938" s="201">
        <v>8.6999999999999993</v>
      </c>
      <c r="Q938" s="337" t="s">
        <v>1282</v>
      </c>
      <c r="R938" s="198" t="s">
        <v>53</v>
      </c>
      <c r="S938" s="198" t="s">
        <v>32</v>
      </c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  <c r="AF938" s="76"/>
      <c r="AG938" s="76"/>
      <c r="AH938" s="76"/>
      <c r="AI938" s="76"/>
      <c r="AJ938" s="76"/>
      <c r="AK938" s="76"/>
      <c r="AL938" s="76"/>
      <c r="AM938" s="76"/>
      <c r="AN938" s="76"/>
      <c r="AO938" s="76"/>
      <c r="AP938" s="76"/>
      <c r="AQ938" s="76"/>
      <c r="AR938" s="76"/>
      <c r="AS938" s="76"/>
      <c r="AT938" s="76"/>
      <c r="AU938" s="76"/>
      <c r="AV938" s="76"/>
      <c r="AW938" s="76"/>
      <c r="AX938" s="76"/>
      <c r="AY938" s="76"/>
      <c r="AZ938" s="76"/>
      <c r="BA938" s="76"/>
      <c r="BB938" s="76"/>
      <c r="BC938" s="76"/>
      <c r="BD938" s="76"/>
      <c r="BE938" s="76"/>
      <c r="BF938" s="76"/>
      <c r="BG938" s="76"/>
      <c r="BH938" s="76"/>
      <c r="BI938" s="76"/>
      <c r="BJ938" s="76"/>
      <c r="BK938" s="76"/>
      <c r="BL938" s="76"/>
      <c r="BM938" s="76"/>
      <c r="BN938" s="76"/>
      <c r="BO938" s="76"/>
      <c r="BP938" s="76"/>
      <c r="BQ938" s="76"/>
      <c r="BR938" s="76"/>
      <c r="BS938" s="76"/>
      <c r="BT938" s="76"/>
      <c r="BU938" s="76"/>
      <c r="BV938" s="76"/>
      <c r="BW938" s="76"/>
      <c r="BX938" s="76"/>
      <c r="BY938" s="76"/>
      <c r="BZ938" s="76"/>
      <c r="CA938" s="76"/>
      <c r="CB938" s="76"/>
      <c r="CC938" s="76"/>
      <c r="CD938" s="76"/>
      <c r="CE938" s="76"/>
      <c r="CF938" s="76"/>
      <c r="CG938" s="76"/>
      <c r="CH938" s="76"/>
      <c r="CI938" s="76"/>
      <c r="CJ938" s="76"/>
      <c r="CK938" s="76"/>
      <c r="CL938" s="76"/>
      <c r="CM938" s="76"/>
      <c r="CN938" s="76"/>
      <c r="CO938" s="76"/>
      <c r="CP938" s="76"/>
      <c r="CQ938" s="76"/>
      <c r="CR938" s="76"/>
      <c r="CS938" s="76"/>
      <c r="CT938" s="76"/>
      <c r="CU938" s="76"/>
      <c r="CV938" s="76"/>
      <c r="CW938" s="76"/>
      <c r="CX938" s="76"/>
      <c r="CY938" s="76"/>
      <c r="CZ938" s="76"/>
      <c r="DA938" s="76"/>
      <c r="DB938" s="76"/>
      <c r="DC938" s="76"/>
      <c r="DD938" s="76"/>
      <c r="DE938" s="76"/>
      <c r="DF938" s="76"/>
      <c r="DG938" s="76"/>
      <c r="DH938" s="76"/>
      <c r="DI938" s="76"/>
      <c r="DJ938" s="76"/>
      <c r="DK938" s="76"/>
      <c r="DL938" s="76"/>
      <c r="DM938" s="76"/>
      <c r="DN938" s="76"/>
      <c r="DO938" s="76"/>
      <c r="DP938" s="76"/>
      <c r="DQ938" s="76"/>
      <c r="DR938" s="76"/>
      <c r="DS938" s="76"/>
      <c r="DT938" s="76"/>
      <c r="DU938" s="76"/>
      <c r="DV938" s="76"/>
      <c r="DW938" s="76"/>
      <c r="DX938" s="76"/>
      <c r="DY938" s="76"/>
      <c r="DZ938" s="76"/>
      <c r="EA938" s="76"/>
      <c r="EB938" s="76"/>
      <c r="EC938" s="76"/>
      <c r="ED938" s="76"/>
      <c r="EE938" s="76"/>
      <c r="EF938" s="76"/>
      <c r="EG938" s="76"/>
      <c r="EH938" s="76"/>
      <c r="EI938" s="76"/>
      <c r="EJ938" s="76"/>
      <c r="EK938" s="76"/>
      <c r="EL938" s="76"/>
      <c r="EM938" s="76"/>
      <c r="EN938" s="76"/>
      <c r="EO938" s="76"/>
      <c r="EP938" s="76"/>
      <c r="EQ938" s="76"/>
      <c r="ER938" s="76"/>
      <c r="ES938" s="76"/>
      <c r="ET938" s="76"/>
      <c r="EU938" s="76"/>
      <c r="EV938" s="76"/>
      <c r="EW938" s="76"/>
      <c r="EX938" s="76"/>
      <c r="EY938" s="76"/>
      <c r="EZ938" s="76"/>
      <c r="FA938" s="76"/>
      <c r="FB938" s="76"/>
      <c r="FC938" s="76"/>
      <c r="FD938" s="76"/>
      <c r="FE938" s="76"/>
      <c r="FF938" s="76"/>
      <c r="FG938" s="76"/>
      <c r="FH938" s="76"/>
      <c r="FI938" s="76"/>
      <c r="FJ938" s="76"/>
      <c r="FK938" s="76"/>
      <c r="FL938" s="76"/>
      <c r="FM938" s="76"/>
      <c r="FN938" s="76"/>
      <c r="FO938" s="76"/>
      <c r="FP938" s="76"/>
      <c r="FQ938" s="76"/>
      <c r="FR938" s="76"/>
      <c r="FS938" s="76"/>
      <c r="FT938" s="76"/>
      <c r="FU938" s="76"/>
      <c r="FV938" s="76"/>
      <c r="FW938" s="76"/>
      <c r="FX938" s="76"/>
      <c r="FY938" s="76"/>
      <c r="FZ938" s="76"/>
      <c r="GA938" s="76"/>
      <c r="GB938" s="76"/>
      <c r="GC938" s="76"/>
      <c r="GD938" s="76"/>
      <c r="GE938" s="76"/>
      <c r="GF938" s="76"/>
      <c r="GG938" s="76"/>
      <c r="GH938" s="76"/>
      <c r="GI938" s="76"/>
      <c r="GJ938" s="76"/>
      <c r="GK938" s="76"/>
      <c r="GL938" s="76"/>
      <c r="GM938" s="76"/>
      <c r="GN938" s="76"/>
      <c r="GO938" s="76"/>
      <c r="GP938" s="76"/>
      <c r="GQ938" s="76"/>
      <c r="GR938" s="76"/>
      <c r="GS938" s="76"/>
      <c r="GT938" s="76"/>
      <c r="GU938" s="76"/>
      <c r="GV938" s="76"/>
    </row>
    <row r="939" spans="2:204" s="156" customFormat="1" ht="18.75">
      <c r="B939" s="169">
        <v>932</v>
      </c>
      <c r="C939" s="356">
        <v>44440</v>
      </c>
      <c r="D939" s="354" t="s">
        <v>955</v>
      </c>
      <c r="E939" s="354"/>
      <c r="F939" s="406">
        <v>44457</v>
      </c>
      <c r="G939" s="192">
        <v>3</v>
      </c>
      <c r="H939" s="198" t="s">
        <v>1452</v>
      </c>
      <c r="I939" s="198" t="s">
        <v>285</v>
      </c>
      <c r="J939" s="199" t="s">
        <v>154</v>
      </c>
      <c r="K939" s="199" t="s">
        <v>1629</v>
      </c>
      <c r="L939" s="224">
        <v>4.6399999999999997</v>
      </c>
      <c r="M939" s="224">
        <v>2.7</v>
      </c>
      <c r="N939" s="246">
        <f t="shared" si="48"/>
        <v>1.9399999999999995</v>
      </c>
      <c r="O939" s="200">
        <v>44119</v>
      </c>
      <c r="P939" s="201">
        <v>11.266666666666667</v>
      </c>
      <c r="Q939" s="337" t="s">
        <v>1282</v>
      </c>
      <c r="R939" s="198" t="s">
        <v>53</v>
      </c>
      <c r="S939" s="198" t="s">
        <v>84</v>
      </c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  <c r="AF939" s="76"/>
      <c r="AG939" s="76"/>
      <c r="AH939" s="76"/>
      <c r="AI939" s="76"/>
      <c r="AJ939" s="76"/>
      <c r="AK939" s="76"/>
      <c r="AL939" s="76"/>
      <c r="AM939" s="76"/>
      <c r="AN939" s="76"/>
      <c r="AO939" s="76"/>
      <c r="AP939" s="76"/>
      <c r="AQ939" s="76"/>
      <c r="AR939" s="76"/>
      <c r="AS939" s="76"/>
      <c r="AT939" s="76"/>
      <c r="AU939" s="76"/>
      <c r="AV939" s="76"/>
      <c r="AW939" s="76"/>
      <c r="AX939" s="76"/>
      <c r="AY939" s="76"/>
      <c r="AZ939" s="76"/>
      <c r="BA939" s="76"/>
      <c r="BB939" s="76"/>
      <c r="BC939" s="76"/>
      <c r="BD939" s="76"/>
      <c r="BE939" s="76"/>
      <c r="BF939" s="76"/>
      <c r="BG939" s="76"/>
      <c r="BH939" s="76"/>
      <c r="BI939" s="76"/>
      <c r="BJ939" s="76"/>
      <c r="BK939" s="76"/>
      <c r="BL939" s="76"/>
      <c r="BM939" s="76"/>
      <c r="BN939" s="76"/>
      <c r="BO939" s="76"/>
      <c r="BP939" s="76"/>
      <c r="BQ939" s="76"/>
      <c r="BR939" s="76"/>
      <c r="BS939" s="76"/>
      <c r="BT939" s="76"/>
      <c r="BU939" s="76"/>
      <c r="BV939" s="76"/>
      <c r="BW939" s="76"/>
      <c r="BX939" s="76"/>
      <c r="BY939" s="76"/>
      <c r="BZ939" s="76"/>
      <c r="CA939" s="76"/>
      <c r="CB939" s="76"/>
      <c r="CC939" s="76"/>
      <c r="CD939" s="76"/>
      <c r="CE939" s="76"/>
      <c r="CF939" s="76"/>
      <c r="CG939" s="76"/>
      <c r="CH939" s="76"/>
      <c r="CI939" s="76"/>
      <c r="CJ939" s="76"/>
      <c r="CK939" s="76"/>
      <c r="CL939" s="76"/>
      <c r="CM939" s="76"/>
      <c r="CN939" s="76"/>
      <c r="CO939" s="76"/>
      <c r="CP939" s="76"/>
      <c r="CQ939" s="76"/>
      <c r="CR939" s="76"/>
      <c r="CS939" s="76"/>
      <c r="CT939" s="76"/>
      <c r="CU939" s="76"/>
      <c r="CV939" s="76"/>
      <c r="CW939" s="76"/>
      <c r="CX939" s="76"/>
      <c r="CY939" s="76"/>
      <c r="CZ939" s="76"/>
      <c r="DA939" s="76"/>
      <c r="DB939" s="76"/>
      <c r="DC939" s="76"/>
      <c r="DD939" s="76"/>
      <c r="DE939" s="76"/>
      <c r="DF939" s="76"/>
      <c r="DG939" s="76"/>
      <c r="DH939" s="76"/>
      <c r="DI939" s="76"/>
      <c r="DJ939" s="76"/>
      <c r="DK939" s="76"/>
      <c r="DL939" s="76"/>
      <c r="DM939" s="76"/>
      <c r="DN939" s="76"/>
      <c r="DO939" s="76"/>
      <c r="DP939" s="76"/>
      <c r="DQ939" s="76"/>
      <c r="DR939" s="76"/>
      <c r="DS939" s="76"/>
      <c r="DT939" s="76"/>
      <c r="DU939" s="76"/>
      <c r="DV939" s="76"/>
      <c r="DW939" s="76"/>
      <c r="DX939" s="76"/>
      <c r="DY939" s="76"/>
      <c r="DZ939" s="76"/>
      <c r="EA939" s="76"/>
      <c r="EB939" s="76"/>
      <c r="EC939" s="76"/>
      <c r="ED939" s="76"/>
      <c r="EE939" s="76"/>
      <c r="EF939" s="76"/>
      <c r="EG939" s="76"/>
      <c r="EH939" s="76"/>
      <c r="EI939" s="76"/>
      <c r="EJ939" s="76"/>
      <c r="EK939" s="76"/>
      <c r="EL939" s="76"/>
      <c r="EM939" s="76"/>
      <c r="EN939" s="76"/>
      <c r="EO939" s="76"/>
      <c r="EP939" s="76"/>
      <c r="EQ939" s="76"/>
      <c r="ER939" s="76"/>
      <c r="ES939" s="76"/>
      <c r="ET939" s="76"/>
      <c r="EU939" s="76"/>
      <c r="EV939" s="76"/>
      <c r="EW939" s="76"/>
      <c r="EX939" s="76"/>
      <c r="EY939" s="76"/>
      <c r="EZ939" s="76"/>
      <c r="FA939" s="76"/>
      <c r="FB939" s="76"/>
      <c r="FC939" s="76"/>
      <c r="FD939" s="76"/>
      <c r="FE939" s="76"/>
      <c r="FF939" s="76"/>
      <c r="FG939" s="76"/>
      <c r="FH939" s="76"/>
      <c r="FI939" s="76"/>
      <c r="FJ939" s="76"/>
      <c r="FK939" s="76"/>
      <c r="FL939" s="76"/>
      <c r="FM939" s="76"/>
      <c r="FN939" s="76"/>
      <c r="FO939" s="76"/>
      <c r="FP939" s="76"/>
      <c r="FQ939" s="76"/>
      <c r="FR939" s="76"/>
      <c r="FS939" s="76"/>
      <c r="FT939" s="76"/>
      <c r="FU939" s="76"/>
      <c r="FV939" s="76"/>
      <c r="FW939" s="76"/>
      <c r="FX939" s="76"/>
      <c r="FY939" s="76"/>
      <c r="FZ939" s="76"/>
      <c r="GA939" s="76"/>
      <c r="GB939" s="76"/>
      <c r="GC939" s="76"/>
      <c r="GD939" s="76"/>
      <c r="GE939" s="76"/>
      <c r="GF939" s="76"/>
      <c r="GG939" s="76"/>
      <c r="GH939" s="76"/>
      <c r="GI939" s="76"/>
      <c r="GJ939" s="76"/>
      <c r="GK939" s="76"/>
      <c r="GL939" s="76"/>
      <c r="GM939" s="76"/>
      <c r="GN939" s="76"/>
      <c r="GO939" s="76"/>
      <c r="GP939" s="76"/>
      <c r="GQ939" s="76"/>
      <c r="GR939" s="76"/>
      <c r="GS939" s="76"/>
      <c r="GT939" s="76"/>
      <c r="GU939" s="76"/>
      <c r="GV939" s="76"/>
    </row>
    <row r="940" spans="2:204" s="156" customFormat="1" ht="18.75">
      <c r="B940" s="169">
        <v>933</v>
      </c>
      <c r="C940" s="356">
        <v>44440</v>
      </c>
      <c r="D940" s="354" t="s">
        <v>953</v>
      </c>
      <c r="E940" s="354"/>
      <c r="F940" s="406">
        <v>44458</v>
      </c>
      <c r="G940" s="6">
        <v>1</v>
      </c>
      <c r="H940" s="198" t="s">
        <v>174</v>
      </c>
      <c r="I940" s="198" t="s">
        <v>34</v>
      </c>
      <c r="J940" s="199" t="s">
        <v>17</v>
      </c>
      <c r="K940" s="199" t="s">
        <v>18</v>
      </c>
      <c r="L940" s="224">
        <v>4.3099999999999996</v>
      </c>
      <c r="M940" s="224">
        <v>1</v>
      </c>
      <c r="N940" s="246">
        <f t="shared" si="48"/>
        <v>3.3099999999999996</v>
      </c>
      <c r="O940" s="200">
        <v>44088</v>
      </c>
      <c r="P940" s="201">
        <v>12.333333333333334</v>
      </c>
      <c r="Q940" s="337" t="s">
        <v>1282</v>
      </c>
      <c r="R940" s="198" t="s">
        <v>54</v>
      </c>
      <c r="S940" s="198" t="s">
        <v>56</v>
      </c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  <c r="AF940" s="76"/>
      <c r="AG940" s="76"/>
      <c r="AH940" s="76"/>
      <c r="AI940" s="76"/>
      <c r="AJ940" s="76"/>
      <c r="AK940" s="76"/>
      <c r="AL940" s="76"/>
      <c r="AM940" s="76"/>
      <c r="AN940" s="76"/>
      <c r="AO940" s="76"/>
      <c r="AP940" s="76"/>
      <c r="AQ940" s="76"/>
      <c r="AR940" s="76"/>
      <c r="AS940" s="76"/>
      <c r="AT940" s="76"/>
      <c r="AU940" s="76"/>
      <c r="AV940" s="76"/>
      <c r="AW940" s="76"/>
      <c r="AX940" s="76"/>
      <c r="AY940" s="76"/>
      <c r="AZ940" s="76"/>
      <c r="BA940" s="76"/>
      <c r="BB940" s="76"/>
      <c r="BC940" s="76"/>
      <c r="BD940" s="76"/>
      <c r="BE940" s="76"/>
      <c r="BF940" s="76"/>
      <c r="BG940" s="76"/>
      <c r="BH940" s="76"/>
      <c r="BI940" s="76"/>
      <c r="BJ940" s="76"/>
      <c r="BK940" s="76"/>
      <c r="BL940" s="76"/>
      <c r="BM940" s="76"/>
      <c r="BN940" s="76"/>
      <c r="BO940" s="76"/>
      <c r="BP940" s="76"/>
      <c r="BQ940" s="76"/>
      <c r="BR940" s="76"/>
      <c r="BS940" s="76"/>
      <c r="BT940" s="76"/>
      <c r="BU940" s="76"/>
      <c r="BV940" s="76"/>
      <c r="BW940" s="76"/>
      <c r="BX940" s="76"/>
      <c r="BY940" s="76"/>
      <c r="BZ940" s="76"/>
      <c r="CA940" s="76"/>
      <c r="CB940" s="76"/>
      <c r="CC940" s="76"/>
      <c r="CD940" s="76"/>
      <c r="CE940" s="76"/>
      <c r="CF940" s="76"/>
      <c r="CG940" s="76"/>
      <c r="CH940" s="76"/>
      <c r="CI940" s="76"/>
      <c r="CJ940" s="76"/>
      <c r="CK940" s="76"/>
      <c r="CL940" s="76"/>
      <c r="CM940" s="76"/>
      <c r="CN940" s="76"/>
      <c r="CO940" s="76"/>
      <c r="CP940" s="76"/>
      <c r="CQ940" s="76"/>
      <c r="CR940" s="76"/>
      <c r="CS940" s="76"/>
      <c r="CT940" s="76"/>
      <c r="CU940" s="76"/>
      <c r="CV940" s="76"/>
      <c r="CW940" s="76"/>
      <c r="CX940" s="76"/>
      <c r="CY940" s="76"/>
      <c r="CZ940" s="76"/>
      <c r="DA940" s="76"/>
      <c r="DB940" s="76"/>
      <c r="DC940" s="76"/>
      <c r="DD940" s="76"/>
      <c r="DE940" s="76"/>
      <c r="DF940" s="76"/>
      <c r="DG940" s="76"/>
      <c r="DH940" s="76"/>
      <c r="DI940" s="76"/>
      <c r="DJ940" s="76"/>
      <c r="DK940" s="76"/>
      <c r="DL940" s="76"/>
      <c r="DM940" s="76"/>
      <c r="DN940" s="76"/>
      <c r="DO940" s="76"/>
      <c r="DP940" s="76"/>
      <c r="DQ940" s="76"/>
      <c r="DR940" s="76"/>
      <c r="DS940" s="76"/>
      <c r="DT940" s="76"/>
      <c r="DU940" s="76"/>
      <c r="DV940" s="76"/>
      <c r="DW940" s="76"/>
      <c r="DX940" s="76"/>
      <c r="DY940" s="76"/>
      <c r="DZ940" s="76"/>
      <c r="EA940" s="76"/>
      <c r="EB940" s="76"/>
      <c r="EC940" s="76"/>
      <c r="ED940" s="76"/>
      <c r="EE940" s="76"/>
      <c r="EF940" s="76"/>
      <c r="EG940" s="76"/>
      <c r="EH940" s="76"/>
      <c r="EI940" s="76"/>
      <c r="EJ940" s="76"/>
      <c r="EK940" s="76"/>
      <c r="EL940" s="76"/>
      <c r="EM940" s="76"/>
      <c r="EN940" s="76"/>
      <c r="EO940" s="76"/>
      <c r="EP940" s="76"/>
      <c r="EQ940" s="76"/>
      <c r="ER940" s="76"/>
      <c r="ES940" s="76"/>
      <c r="ET940" s="76"/>
      <c r="EU940" s="76"/>
      <c r="EV940" s="76"/>
      <c r="EW940" s="76"/>
      <c r="EX940" s="76"/>
      <c r="EY940" s="76"/>
      <c r="EZ940" s="76"/>
      <c r="FA940" s="76"/>
      <c r="FB940" s="76"/>
      <c r="FC940" s="76"/>
      <c r="FD940" s="76"/>
      <c r="FE940" s="76"/>
      <c r="FF940" s="76"/>
      <c r="FG940" s="76"/>
      <c r="FH940" s="76"/>
      <c r="FI940" s="76"/>
      <c r="FJ940" s="76"/>
      <c r="FK940" s="76"/>
      <c r="FL940" s="76"/>
      <c r="FM940" s="76"/>
      <c r="FN940" s="76"/>
      <c r="FO940" s="76"/>
      <c r="FP940" s="76"/>
      <c r="FQ940" s="76"/>
      <c r="FR940" s="76"/>
      <c r="FS940" s="76"/>
      <c r="FT940" s="76"/>
      <c r="FU940" s="76"/>
      <c r="FV940" s="76"/>
      <c r="FW940" s="76"/>
      <c r="FX940" s="76"/>
      <c r="FY940" s="76"/>
      <c r="FZ940" s="76"/>
      <c r="GA940" s="76"/>
      <c r="GB940" s="76"/>
      <c r="GC940" s="76"/>
      <c r="GD940" s="76"/>
      <c r="GE940" s="76"/>
      <c r="GF940" s="76"/>
      <c r="GG940" s="76"/>
      <c r="GH940" s="76"/>
      <c r="GI940" s="76"/>
      <c r="GJ940" s="76"/>
      <c r="GK940" s="76"/>
      <c r="GL940" s="76"/>
      <c r="GM940" s="76"/>
      <c r="GN940" s="76"/>
      <c r="GO940" s="76"/>
      <c r="GP940" s="76"/>
      <c r="GQ940" s="76"/>
      <c r="GR940" s="76"/>
      <c r="GS940" s="76"/>
      <c r="GT940" s="76"/>
      <c r="GU940" s="76"/>
      <c r="GV940" s="76"/>
    </row>
    <row r="941" spans="2:204" s="156" customFormat="1" ht="18.75">
      <c r="B941" s="169">
        <v>934</v>
      </c>
      <c r="C941" s="356">
        <v>44440</v>
      </c>
      <c r="D941" s="354" t="s">
        <v>953</v>
      </c>
      <c r="E941" s="354"/>
      <c r="F941" s="406">
        <v>44458</v>
      </c>
      <c r="G941" s="6">
        <v>1</v>
      </c>
      <c r="H941" s="198" t="s">
        <v>214</v>
      </c>
      <c r="I941" s="198" t="s">
        <v>401</v>
      </c>
      <c r="J941" s="199" t="s">
        <v>784</v>
      </c>
      <c r="K941" s="199" t="s">
        <v>1542</v>
      </c>
      <c r="L941" s="224">
        <v>3.33</v>
      </c>
      <c r="M941" s="224">
        <v>0.2</v>
      </c>
      <c r="N941" s="246">
        <f t="shared" si="48"/>
        <v>3.13</v>
      </c>
      <c r="O941" s="200">
        <v>44165</v>
      </c>
      <c r="P941" s="201">
        <v>9.7666666666666675</v>
      </c>
      <c r="Q941" s="337" t="s">
        <v>1282</v>
      </c>
      <c r="R941" s="198" t="s">
        <v>52</v>
      </c>
      <c r="S941" s="198" t="s">
        <v>57</v>
      </c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  <c r="AH941" s="76"/>
      <c r="AI941" s="76"/>
      <c r="AJ941" s="76"/>
      <c r="AK941" s="76"/>
      <c r="AL941" s="76"/>
      <c r="AM941" s="76"/>
      <c r="AN941" s="76"/>
      <c r="AO941" s="76"/>
      <c r="AP941" s="76"/>
      <c r="AQ941" s="76"/>
      <c r="AR941" s="76"/>
      <c r="AS941" s="76"/>
      <c r="AT941" s="76"/>
      <c r="AU941" s="76"/>
      <c r="AV941" s="76"/>
      <c r="AW941" s="76"/>
      <c r="AX941" s="76"/>
      <c r="AY941" s="76"/>
      <c r="AZ941" s="76"/>
      <c r="BA941" s="76"/>
      <c r="BB941" s="76"/>
      <c r="BC941" s="76"/>
      <c r="BD941" s="76"/>
      <c r="BE941" s="76"/>
      <c r="BF941" s="76"/>
      <c r="BG941" s="76"/>
      <c r="BH941" s="76"/>
      <c r="BI941" s="76"/>
      <c r="BJ941" s="76"/>
      <c r="BK941" s="76"/>
      <c r="BL941" s="76"/>
      <c r="BM941" s="76"/>
      <c r="BN941" s="76"/>
      <c r="BO941" s="76"/>
      <c r="BP941" s="76"/>
      <c r="BQ941" s="76"/>
      <c r="BR941" s="76"/>
      <c r="BS941" s="76"/>
      <c r="BT941" s="76"/>
      <c r="BU941" s="76"/>
      <c r="BV941" s="76"/>
      <c r="BW941" s="76"/>
      <c r="BX941" s="76"/>
      <c r="BY941" s="76"/>
      <c r="BZ941" s="76"/>
      <c r="CA941" s="76"/>
      <c r="CB941" s="76"/>
      <c r="CC941" s="76"/>
      <c r="CD941" s="76"/>
      <c r="CE941" s="76"/>
      <c r="CF941" s="76"/>
      <c r="CG941" s="76"/>
      <c r="CH941" s="76"/>
      <c r="CI941" s="76"/>
      <c r="CJ941" s="76"/>
      <c r="CK941" s="76"/>
      <c r="CL941" s="76"/>
      <c r="CM941" s="76"/>
      <c r="CN941" s="76"/>
      <c r="CO941" s="76"/>
      <c r="CP941" s="76"/>
      <c r="CQ941" s="76"/>
      <c r="CR941" s="76"/>
      <c r="CS941" s="76"/>
      <c r="CT941" s="76"/>
      <c r="CU941" s="76"/>
      <c r="CV941" s="76"/>
      <c r="CW941" s="76"/>
      <c r="CX941" s="76"/>
      <c r="CY941" s="76"/>
      <c r="CZ941" s="76"/>
      <c r="DA941" s="76"/>
      <c r="DB941" s="76"/>
      <c r="DC941" s="76"/>
      <c r="DD941" s="76"/>
      <c r="DE941" s="76"/>
      <c r="DF941" s="76"/>
      <c r="DG941" s="76"/>
      <c r="DH941" s="76"/>
      <c r="DI941" s="76"/>
      <c r="DJ941" s="76"/>
      <c r="DK941" s="76"/>
      <c r="DL941" s="76"/>
      <c r="DM941" s="76"/>
      <c r="DN941" s="76"/>
      <c r="DO941" s="76"/>
      <c r="DP941" s="76"/>
      <c r="DQ941" s="76"/>
      <c r="DR941" s="76"/>
      <c r="DS941" s="76"/>
      <c r="DT941" s="76"/>
      <c r="DU941" s="76"/>
      <c r="DV941" s="76"/>
      <c r="DW941" s="76"/>
      <c r="DX941" s="76"/>
      <c r="DY941" s="76"/>
      <c r="DZ941" s="76"/>
      <c r="EA941" s="76"/>
      <c r="EB941" s="76"/>
      <c r="EC941" s="76"/>
      <c r="ED941" s="76"/>
      <c r="EE941" s="76"/>
      <c r="EF941" s="76"/>
      <c r="EG941" s="76"/>
      <c r="EH941" s="76"/>
      <c r="EI941" s="76"/>
      <c r="EJ941" s="76"/>
      <c r="EK941" s="76"/>
      <c r="EL941" s="76"/>
      <c r="EM941" s="76"/>
      <c r="EN941" s="76"/>
      <c r="EO941" s="76"/>
      <c r="EP941" s="76"/>
      <c r="EQ941" s="76"/>
      <c r="ER941" s="76"/>
      <c r="ES941" s="76"/>
      <c r="ET941" s="76"/>
      <c r="EU941" s="76"/>
      <c r="EV941" s="76"/>
      <c r="EW941" s="76"/>
      <c r="EX941" s="76"/>
      <c r="EY941" s="76"/>
      <c r="EZ941" s="76"/>
      <c r="FA941" s="76"/>
      <c r="FB941" s="76"/>
      <c r="FC941" s="76"/>
      <c r="FD941" s="76"/>
      <c r="FE941" s="76"/>
      <c r="FF941" s="76"/>
      <c r="FG941" s="76"/>
      <c r="FH941" s="76"/>
      <c r="FI941" s="76"/>
      <c r="FJ941" s="76"/>
      <c r="FK941" s="76"/>
      <c r="FL941" s="76"/>
      <c r="FM941" s="76"/>
      <c r="FN941" s="76"/>
      <c r="FO941" s="76"/>
      <c r="FP941" s="76"/>
      <c r="FQ941" s="76"/>
      <c r="FR941" s="76"/>
      <c r="FS941" s="76"/>
      <c r="FT941" s="76"/>
      <c r="FU941" s="76"/>
      <c r="FV941" s="76"/>
      <c r="FW941" s="76"/>
      <c r="FX941" s="76"/>
      <c r="FY941" s="76"/>
      <c r="FZ941" s="76"/>
      <c r="GA941" s="76"/>
      <c r="GB941" s="76"/>
      <c r="GC941" s="76"/>
      <c r="GD941" s="76"/>
      <c r="GE941" s="76"/>
      <c r="GF941" s="76"/>
      <c r="GG941" s="76"/>
      <c r="GH941" s="76"/>
      <c r="GI941" s="76"/>
      <c r="GJ941" s="76"/>
      <c r="GK941" s="76"/>
      <c r="GL941" s="76"/>
      <c r="GM941" s="76"/>
      <c r="GN941" s="76"/>
      <c r="GO941" s="76"/>
      <c r="GP941" s="76"/>
      <c r="GQ941" s="76"/>
      <c r="GR941" s="76"/>
      <c r="GS941" s="76"/>
      <c r="GT941" s="76"/>
      <c r="GU941" s="76"/>
      <c r="GV941" s="76"/>
    </row>
    <row r="942" spans="2:204" s="156" customFormat="1" ht="18.75">
      <c r="B942" s="169">
        <v>935</v>
      </c>
      <c r="C942" s="356">
        <v>44440</v>
      </c>
      <c r="D942" s="354" t="s">
        <v>953</v>
      </c>
      <c r="E942" s="354"/>
      <c r="F942" s="406">
        <v>44458</v>
      </c>
      <c r="G942" s="192">
        <v>3</v>
      </c>
      <c r="H942" s="198" t="s">
        <v>1007</v>
      </c>
      <c r="I942" s="198" t="s">
        <v>841</v>
      </c>
      <c r="J942" s="199" t="s">
        <v>900</v>
      </c>
      <c r="K942" s="199" t="s">
        <v>1630</v>
      </c>
      <c r="L942" s="224">
        <v>5.65</v>
      </c>
      <c r="M942" s="224">
        <v>1.5</v>
      </c>
      <c r="N942" s="246">
        <f t="shared" si="48"/>
        <v>4.1500000000000004</v>
      </c>
      <c r="O942" s="200">
        <v>44133</v>
      </c>
      <c r="P942" s="201">
        <v>10.833333333333334</v>
      </c>
      <c r="Q942" s="337" t="s">
        <v>1282</v>
      </c>
      <c r="R942" s="198" t="s">
        <v>53</v>
      </c>
      <c r="S942" s="198" t="s">
        <v>56</v>
      </c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  <c r="AF942" s="76"/>
      <c r="AG942" s="76"/>
      <c r="AH942" s="76"/>
      <c r="AI942" s="76"/>
      <c r="AJ942" s="76"/>
      <c r="AK942" s="76"/>
      <c r="AL942" s="76"/>
      <c r="AM942" s="76"/>
      <c r="AN942" s="76"/>
      <c r="AO942" s="76"/>
      <c r="AP942" s="76"/>
      <c r="AQ942" s="76"/>
      <c r="AR942" s="76"/>
      <c r="AS942" s="76"/>
      <c r="AT942" s="76"/>
      <c r="AU942" s="76"/>
      <c r="AV942" s="76"/>
      <c r="AW942" s="76"/>
      <c r="AX942" s="76"/>
      <c r="AY942" s="76"/>
      <c r="AZ942" s="76"/>
      <c r="BA942" s="76"/>
      <c r="BB942" s="76"/>
      <c r="BC942" s="76"/>
      <c r="BD942" s="76"/>
      <c r="BE942" s="76"/>
      <c r="BF942" s="76"/>
      <c r="BG942" s="76"/>
      <c r="BH942" s="76"/>
      <c r="BI942" s="76"/>
      <c r="BJ942" s="76"/>
      <c r="BK942" s="76"/>
      <c r="BL942" s="76"/>
      <c r="BM942" s="76"/>
      <c r="BN942" s="76"/>
      <c r="BO942" s="76"/>
      <c r="BP942" s="76"/>
      <c r="BQ942" s="76"/>
      <c r="BR942" s="76"/>
      <c r="BS942" s="76"/>
      <c r="BT942" s="76"/>
      <c r="BU942" s="76"/>
      <c r="BV942" s="76"/>
      <c r="BW942" s="76"/>
      <c r="BX942" s="76"/>
      <c r="BY942" s="76"/>
      <c r="BZ942" s="76"/>
      <c r="CA942" s="76"/>
      <c r="CB942" s="76"/>
      <c r="CC942" s="76"/>
      <c r="CD942" s="76"/>
      <c r="CE942" s="76"/>
      <c r="CF942" s="76"/>
      <c r="CG942" s="76"/>
      <c r="CH942" s="76"/>
      <c r="CI942" s="76"/>
      <c r="CJ942" s="76"/>
      <c r="CK942" s="76"/>
      <c r="CL942" s="76"/>
      <c r="CM942" s="76"/>
      <c r="CN942" s="76"/>
      <c r="CO942" s="76"/>
      <c r="CP942" s="76"/>
      <c r="CQ942" s="76"/>
      <c r="CR942" s="76"/>
      <c r="CS942" s="76"/>
      <c r="CT942" s="76"/>
      <c r="CU942" s="76"/>
      <c r="CV942" s="76"/>
      <c r="CW942" s="76"/>
      <c r="CX942" s="76"/>
      <c r="CY942" s="76"/>
      <c r="CZ942" s="76"/>
      <c r="DA942" s="76"/>
      <c r="DB942" s="76"/>
      <c r="DC942" s="76"/>
      <c r="DD942" s="76"/>
      <c r="DE942" s="76"/>
      <c r="DF942" s="76"/>
      <c r="DG942" s="76"/>
      <c r="DH942" s="76"/>
      <c r="DI942" s="76"/>
      <c r="DJ942" s="76"/>
      <c r="DK942" s="76"/>
      <c r="DL942" s="76"/>
      <c r="DM942" s="76"/>
      <c r="DN942" s="76"/>
      <c r="DO942" s="76"/>
      <c r="DP942" s="76"/>
      <c r="DQ942" s="76"/>
      <c r="DR942" s="76"/>
      <c r="DS942" s="76"/>
      <c r="DT942" s="76"/>
      <c r="DU942" s="76"/>
      <c r="DV942" s="76"/>
      <c r="DW942" s="76"/>
      <c r="DX942" s="76"/>
      <c r="DY942" s="76"/>
      <c r="DZ942" s="76"/>
      <c r="EA942" s="76"/>
      <c r="EB942" s="76"/>
      <c r="EC942" s="76"/>
      <c r="ED942" s="76"/>
      <c r="EE942" s="76"/>
      <c r="EF942" s="76"/>
      <c r="EG942" s="76"/>
      <c r="EH942" s="76"/>
      <c r="EI942" s="76"/>
      <c r="EJ942" s="76"/>
      <c r="EK942" s="76"/>
      <c r="EL942" s="76"/>
      <c r="EM942" s="76"/>
      <c r="EN942" s="76"/>
      <c r="EO942" s="76"/>
      <c r="EP942" s="76"/>
      <c r="EQ942" s="76"/>
      <c r="ER942" s="76"/>
      <c r="ES942" s="76"/>
      <c r="ET942" s="76"/>
      <c r="EU942" s="76"/>
      <c r="EV942" s="76"/>
      <c r="EW942" s="76"/>
      <c r="EX942" s="76"/>
      <c r="EY942" s="76"/>
      <c r="EZ942" s="76"/>
      <c r="FA942" s="76"/>
      <c r="FB942" s="76"/>
      <c r="FC942" s="76"/>
      <c r="FD942" s="76"/>
      <c r="FE942" s="76"/>
      <c r="FF942" s="76"/>
      <c r="FG942" s="76"/>
      <c r="FH942" s="76"/>
      <c r="FI942" s="76"/>
      <c r="FJ942" s="76"/>
      <c r="FK942" s="76"/>
      <c r="FL942" s="76"/>
      <c r="FM942" s="76"/>
      <c r="FN942" s="76"/>
      <c r="FO942" s="76"/>
      <c r="FP942" s="76"/>
      <c r="FQ942" s="76"/>
      <c r="FR942" s="76"/>
      <c r="FS942" s="76"/>
      <c r="FT942" s="76"/>
      <c r="FU942" s="76"/>
      <c r="FV942" s="76"/>
      <c r="FW942" s="76"/>
      <c r="FX942" s="76"/>
      <c r="FY942" s="76"/>
      <c r="FZ942" s="76"/>
      <c r="GA942" s="76"/>
      <c r="GB942" s="76"/>
      <c r="GC942" s="76"/>
      <c r="GD942" s="76"/>
      <c r="GE942" s="76"/>
      <c r="GF942" s="76"/>
      <c r="GG942" s="76"/>
      <c r="GH942" s="76"/>
      <c r="GI942" s="76"/>
      <c r="GJ942" s="76"/>
      <c r="GK942" s="76"/>
      <c r="GL942" s="76"/>
      <c r="GM942" s="76"/>
      <c r="GN942" s="76"/>
      <c r="GO942" s="76"/>
      <c r="GP942" s="76"/>
      <c r="GQ942" s="76"/>
      <c r="GR942" s="76"/>
      <c r="GS942" s="76"/>
      <c r="GT942" s="76"/>
      <c r="GU942" s="76"/>
      <c r="GV942" s="76"/>
    </row>
    <row r="943" spans="2:204" s="156" customFormat="1" ht="18.75">
      <c r="B943" s="169">
        <v>936</v>
      </c>
      <c r="C943" s="356">
        <v>44440</v>
      </c>
      <c r="D943" s="354" t="s">
        <v>956</v>
      </c>
      <c r="E943" s="354"/>
      <c r="F943" s="406">
        <v>44459</v>
      </c>
      <c r="G943" s="6">
        <v>1</v>
      </c>
      <c r="H943" s="198" t="s">
        <v>768</v>
      </c>
      <c r="I943" s="198" t="s">
        <v>165</v>
      </c>
      <c r="J943" s="199" t="s">
        <v>1308</v>
      </c>
      <c r="K943" s="199" t="s">
        <v>1596</v>
      </c>
      <c r="L943" s="224">
        <v>0.5</v>
      </c>
      <c r="M943" s="224">
        <v>0.48</v>
      </c>
      <c r="N943" s="246">
        <f t="shared" si="48"/>
        <v>2.0000000000000018E-2</v>
      </c>
      <c r="O943" s="200">
        <v>44217</v>
      </c>
      <c r="P943" s="201">
        <v>8.0666666666666664</v>
      </c>
      <c r="Q943" s="337" t="s">
        <v>1282</v>
      </c>
      <c r="R943" s="198" t="s">
        <v>110</v>
      </c>
      <c r="S943" s="198" t="s">
        <v>69</v>
      </c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  <c r="AF943" s="76"/>
      <c r="AG943" s="76"/>
      <c r="AH943" s="76"/>
      <c r="AI943" s="76"/>
      <c r="AJ943" s="76"/>
      <c r="AK943" s="76"/>
      <c r="AL943" s="76"/>
      <c r="AM943" s="76"/>
      <c r="AN943" s="76"/>
      <c r="AO943" s="76"/>
      <c r="AP943" s="76"/>
      <c r="AQ943" s="76"/>
      <c r="AR943" s="76"/>
      <c r="AS943" s="76"/>
      <c r="AT943" s="76"/>
      <c r="AU943" s="76"/>
      <c r="AV943" s="76"/>
      <c r="AW943" s="76"/>
      <c r="AX943" s="76"/>
      <c r="AY943" s="76"/>
      <c r="AZ943" s="76"/>
      <c r="BA943" s="76"/>
      <c r="BB943" s="76"/>
      <c r="BC943" s="76"/>
      <c r="BD943" s="76"/>
      <c r="BE943" s="76"/>
      <c r="BF943" s="76"/>
      <c r="BG943" s="76"/>
      <c r="BH943" s="76"/>
      <c r="BI943" s="76"/>
      <c r="BJ943" s="76"/>
      <c r="BK943" s="76"/>
      <c r="BL943" s="76"/>
      <c r="BM943" s="76"/>
      <c r="BN943" s="76"/>
      <c r="BO943" s="76"/>
      <c r="BP943" s="76"/>
      <c r="BQ943" s="76"/>
      <c r="BR943" s="76"/>
      <c r="BS943" s="76"/>
      <c r="BT943" s="76"/>
      <c r="BU943" s="76"/>
      <c r="BV943" s="76"/>
      <c r="BW943" s="76"/>
      <c r="BX943" s="76"/>
      <c r="BY943" s="76"/>
      <c r="BZ943" s="76"/>
      <c r="CA943" s="76"/>
      <c r="CB943" s="76"/>
      <c r="CC943" s="76"/>
      <c r="CD943" s="76"/>
      <c r="CE943" s="76"/>
      <c r="CF943" s="76"/>
      <c r="CG943" s="76"/>
      <c r="CH943" s="76"/>
      <c r="CI943" s="76"/>
      <c r="CJ943" s="76"/>
      <c r="CK943" s="76"/>
      <c r="CL943" s="76"/>
      <c r="CM943" s="76"/>
      <c r="CN943" s="76"/>
      <c r="CO943" s="76"/>
      <c r="CP943" s="76"/>
      <c r="CQ943" s="76"/>
      <c r="CR943" s="76"/>
      <c r="CS943" s="76"/>
      <c r="CT943" s="76"/>
      <c r="CU943" s="76"/>
      <c r="CV943" s="76"/>
      <c r="CW943" s="76"/>
      <c r="CX943" s="76"/>
      <c r="CY943" s="76"/>
      <c r="CZ943" s="76"/>
      <c r="DA943" s="76"/>
      <c r="DB943" s="76"/>
      <c r="DC943" s="76"/>
      <c r="DD943" s="76"/>
      <c r="DE943" s="76"/>
      <c r="DF943" s="76"/>
      <c r="DG943" s="76"/>
      <c r="DH943" s="76"/>
      <c r="DI943" s="76"/>
      <c r="DJ943" s="76"/>
      <c r="DK943" s="76"/>
      <c r="DL943" s="76"/>
      <c r="DM943" s="76"/>
      <c r="DN943" s="76"/>
      <c r="DO943" s="76"/>
      <c r="DP943" s="76"/>
      <c r="DQ943" s="76"/>
      <c r="DR943" s="76"/>
      <c r="DS943" s="76"/>
      <c r="DT943" s="76"/>
      <c r="DU943" s="76"/>
      <c r="DV943" s="76"/>
      <c r="DW943" s="76"/>
      <c r="DX943" s="76"/>
      <c r="DY943" s="76"/>
      <c r="DZ943" s="76"/>
      <c r="EA943" s="76"/>
      <c r="EB943" s="76"/>
      <c r="EC943" s="76"/>
      <c r="ED943" s="76"/>
      <c r="EE943" s="76"/>
      <c r="EF943" s="76"/>
      <c r="EG943" s="76"/>
      <c r="EH943" s="76"/>
      <c r="EI943" s="76"/>
      <c r="EJ943" s="76"/>
      <c r="EK943" s="76"/>
      <c r="EL943" s="76"/>
      <c r="EM943" s="76"/>
      <c r="EN943" s="76"/>
      <c r="EO943" s="76"/>
      <c r="EP943" s="76"/>
      <c r="EQ943" s="76"/>
      <c r="ER943" s="76"/>
      <c r="ES943" s="76"/>
      <c r="ET943" s="76"/>
      <c r="EU943" s="76"/>
      <c r="EV943" s="76"/>
      <c r="EW943" s="76"/>
      <c r="EX943" s="76"/>
      <c r="EY943" s="76"/>
      <c r="EZ943" s="76"/>
      <c r="FA943" s="76"/>
      <c r="FB943" s="76"/>
      <c r="FC943" s="76"/>
      <c r="FD943" s="76"/>
      <c r="FE943" s="76"/>
      <c r="FF943" s="76"/>
      <c r="FG943" s="76"/>
      <c r="FH943" s="76"/>
      <c r="FI943" s="76"/>
      <c r="FJ943" s="76"/>
      <c r="FK943" s="76"/>
      <c r="FL943" s="76"/>
      <c r="FM943" s="76"/>
      <c r="FN943" s="76"/>
      <c r="FO943" s="76"/>
      <c r="FP943" s="76"/>
      <c r="FQ943" s="76"/>
      <c r="FR943" s="76"/>
      <c r="FS943" s="76"/>
      <c r="FT943" s="76"/>
      <c r="FU943" s="76"/>
      <c r="FV943" s="76"/>
      <c r="FW943" s="76"/>
      <c r="FX943" s="76"/>
      <c r="FY943" s="76"/>
      <c r="FZ943" s="76"/>
      <c r="GA943" s="76"/>
      <c r="GB943" s="76"/>
      <c r="GC943" s="76"/>
      <c r="GD943" s="76"/>
      <c r="GE943" s="76"/>
      <c r="GF943" s="76"/>
      <c r="GG943" s="76"/>
      <c r="GH943" s="76"/>
      <c r="GI943" s="76"/>
      <c r="GJ943" s="76"/>
      <c r="GK943" s="76"/>
      <c r="GL943" s="76"/>
      <c r="GM943" s="76"/>
      <c r="GN943" s="76"/>
      <c r="GO943" s="76"/>
      <c r="GP943" s="76"/>
      <c r="GQ943" s="76"/>
      <c r="GR943" s="76"/>
      <c r="GS943" s="76"/>
      <c r="GT943" s="76"/>
      <c r="GU943" s="76"/>
      <c r="GV943" s="76"/>
    </row>
    <row r="944" spans="2:204" s="156" customFormat="1" ht="18.75">
      <c r="B944" s="169">
        <v>937</v>
      </c>
      <c r="C944" s="356">
        <v>44440</v>
      </c>
      <c r="D944" s="354" t="s">
        <v>956</v>
      </c>
      <c r="E944" s="354"/>
      <c r="F944" s="406">
        <v>44459</v>
      </c>
      <c r="G944" s="6">
        <v>1</v>
      </c>
      <c r="H944" s="198" t="s">
        <v>150</v>
      </c>
      <c r="I944" s="198" t="s">
        <v>346</v>
      </c>
      <c r="J944" s="199" t="s">
        <v>784</v>
      </c>
      <c r="K944" s="199" t="s">
        <v>1542</v>
      </c>
      <c r="L944" s="224">
        <v>3.33</v>
      </c>
      <c r="M944" s="224">
        <v>0.05</v>
      </c>
      <c r="N944" s="246">
        <f t="shared" ref="N944:N956" si="49">L944-M944</f>
        <v>3.2800000000000002</v>
      </c>
      <c r="O944" s="200">
        <v>44165</v>
      </c>
      <c r="P944" s="201">
        <v>9.8000000000000007</v>
      </c>
      <c r="Q944" s="337" t="s">
        <v>1282</v>
      </c>
      <c r="R944" s="198" t="s">
        <v>52</v>
      </c>
      <c r="S944" s="198" t="s">
        <v>57</v>
      </c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  <c r="AF944" s="76"/>
      <c r="AG944" s="76"/>
      <c r="AH944" s="76"/>
      <c r="AI944" s="76"/>
      <c r="AJ944" s="76"/>
      <c r="AK944" s="76"/>
      <c r="AL944" s="76"/>
      <c r="AM944" s="76"/>
      <c r="AN944" s="76"/>
      <c r="AO944" s="76"/>
      <c r="AP944" s="76"/>
      <c r="AQ944" s="76"/>
      <c r="AR944" s="76"/>
      <c r="AS944" s="76"/>
      <c r="AT944" s="76"/>
      <c r="AU944" s="76"/>
      <c r="AV944" s="76"/>
      <c r="AW944" s="76"/>
      <c r="AX944" s="76"/>
      <c r="AY944" s="76"/>
      <c r="AZ944" s="76"/>
      <c r="BA944" s="76"/>
      <c r="BB944" s="76"/>
      <c r="BC944" s="76"/>
      <c r="BD944" s="76"/>
      <c r="BE944" s="76"/>
      <c r="BF944" s="76"/>
      <c r="BG944" s="76"/>
      <c r="BH944" s="76"/>
      <c r="BI944" s="76"/>
      <c r="BJ944" s="76"/>
      <c r="BK944" s="76"/>
      <c r="BL944" s="76"/>
      <c r="BM944" s="76"/>
      <c r="BN944" s="76"/>
      <c r="BO944" s="76"/>
      <c r="BP944" s="76"/>
      <c r="BQ944" s="76"/>
      <c r="BR944" s="76"/>
      <c r="BS944" s="76"/>
      <c r="BT944" s="76"/>
      <c r="BU944" s="76"/>
      <c r="BV944" s="76"/>
      <c r="BW944" s="76"/>
      <c r="BX944" s="76"/>
      <c r="BY944" s="76"/>
      <c r="BZ944" s="76"/>
      <c r="CA944" s="76"/>
      <c r="CB944" s="76"/>
      <c r="CC944" s="76"/>
      <c r="CD944" s="76"/>
      <c r="CE944" s="76"/>
      <c r="CF944" s="76"/>
      <c r="CG944" s="76"/>
      <c r="CH944" s="76"/>
      <c r="CI944" s="76"/>
      <c r="CJ944" s="76"/>
      <c r="CK944" s="76"/>
      <c r="CL944" s="76"/>
      <c r="CM944" s="76"/>
      <c r="CN944" s="76"/>
      <c r="CO944" s="76"/>
      <c r="CP944" s="76"/>
      <c r="CQ944" s="76"/>
      <c r="CR944" s="76"/>
      <c r="CS944" s="76"/>
      <c r="CT944" s="76"/>
      <c r="CU944" s="76"/>
      <c r="CV944" s="76"/>
      <c r="CW944" s="76"/>
      <c r="CX944" s="76"/>
      <c r="CY944" s="76"/>
      <c r="CZ944" s="76"/>
      <c r="DA944" s="76"/>
      <c r="DB944" s="76"/>
      <c r="DC944" s="76"/>
      <c r="DD944" s="76"/>
      <c r="DE944" s="76"/>
      <c r="DF944" s="76"/>
      <c r="DG944" s="76"/>
      <c r="DH944" s="76"/>
      <c r="DI944" s="76"/>
      <c r="DJ944" s="76"/>
      <c r="DK944" s="76"/>
      <c r="DL944" s="76"/>
      <c r="DM944" s="76"/>
      <c r="DN944" s="76"/>
      <c r="DO944" s="76"/>
      <c r="DP944" s="76"/>
      <c r="DQ944" s="76"/>
      <c r="DR944" s="76"/>
      <c r="DS944" s="76"/>
      <c r="DT944" s="76"/>
      <c r="DU944" s="76"/>
      <c r="DV944" s="76"/>
      <c r="DW944" s="76"/>
      <c r="DX944" s="76"/>
      <c r="DY944" s="76"/>
      <c r="DZ944" s="76"/>
      <c r="EA944" s="76"/>
      <c r="EB944" s="76"/>
      <c r="EC944" s="76"/>
      <c r="ED944" s="76"/>
      <c r="EE944" s="76"/>
      <c r="EF944" s="76"/>
      <c r="EG944" s="76"/>
      <c r="EH944" s="76"/>
      <c r="EI944" s="76"/>
      <c r="EJ944" s="76"/>
      <c r="EK944" s="76"/>
      <c r="EL944" s="76"/>
      <c r="EM944" s="76"/>
      <c r="EN944" s="76"/>
      <c r="EO944" s="76"/>
      <c r="EP944" s="76"/>
      <c r="EQ944" s="76"/>
      <c r="ER944" s="76"/>
      <c r="ES944" s="76"/>
      <c r="ET944" s="76"/>
      <c r="EU944" s="76"/>
      <c r="EV944" s="76"/>
      <c r="EW944" s="76"/>
      <c r="EX944" s="76"/>
      <c r="EY944" s="76"/>
      <c r="EZ944" s="76"/>
      <c r="FA944" s="76"/>
      <c r="FB944" s="76"/>
      <c r="FC944" s="76"/>
      <c r="FD944" s="76"/>
      <c r="FE944" s="76"/>
      <c r="FF944" s="76"/>
      <c r="FG944" s="76"/>
      <c r="FH944" s="76"/>
      <c r="FI944" s="76"/>
      <c r="FJ944" s="76"/>
      <c r="FK944" s="76"/>
      <c r="FL944" s="76"/>
      <c r="FM944" s="76"/>
      <c r="FN944" s="76"/>
      <c r="FO944" s="76"/>
      <c r="FP944" s="76"/>
      <c r="FQ944" s="76"/>
      <c r="FR944" s="76"/>
      <c r="FS944" s="76"/>
      <c r="FT944" s="76"/>
      <c r="FU944" s="76"/>
      <c r="FV944" s="76"/>
      <c r="FW944" s="76"/>
      <c r="FX944" s="76"/>
      <c r="FY944" s="76"/>
      <c r="FZ944" s="76"/>
      <c r="GA944" s="76"/>
      <c r="GB944" s="76"/>
      <c r="GC944" s="76"/>
      <c r="GD944" s="76"/>
      <c r="GE944" s="76"/>
      <c r="GF944" s="76"/>
      <c r="GG944" s="76"/>
      <c r="GH944" s="76"/>
      <c r="GI944" s="76"/>
      <c r="GJ944" s="76"/>
      <c r="GK944" s="76"/>
      <c r="GL944" s="76"/>
      <c r="GM944" s="76"/>
      <c r="GN944" s="76"/>
      <c r="GO944" s="76"/>
      <c r="GP944" s="76"/>
      <c r="GQ944" s="76"/>
      <c r="GR944" s="76"/>
      <c r="GS944" s="76"/>
      <c r="GT944" s="76"/>
      <c r="GU944" s="76"/>
      <c r="GV944" s="76"/>
    </row>
    <row r="945" spans="2:204" s="156" customFormat="1" ht="18.75">
      <c r="B945" s="169">
        <v>938</v>
      </c>
      <c r="C945" s="356">
        <v>44440</v>
      </c>
      <c r="D945" s="354" t="s">
        <v>956</v>
      </c>
      <c r="E945" s="354"/>
      <c r="F945" s="406">
        <v>44459</v>
      </c>
      <c r="G945" s="192">
        <v>3</v>
      </c>
      <c r="H945" s="198" t="s">
        <v>1007</v>
      </c>
      <c r="I945" s="198" t="s">
        <v>165</v>
      </c>
      <c r="J945" s="199" t="s">
        <v>781</v>
      </c>
      <c r="K945" s="199" t="s">
        <v>1631</v>
      </c>
      <c r="L945" s="224">
        <v>3.72</v>
      </c>
      <c r="M945" s="224">
        <v>3.72</v>
      </c>
      <c r="N945" s="246">
        <f t="shared" si="49"/>
        <v>0</v>
      </c>
      <c r="O945" s="200">
        <v>44049</v>
      </c>
      <c r="P945" s="201">
        <v>13.666666666666666</v>
      </c>
      <c r="Q945" s="337" t="s">
        <v>1282</v>
      </c>
      <c r="R945" s="198" t="s">
        <v>20</v>
      </c>
      <c r="S945" s="198" t="s">
        <v>69</v>
      </c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  <c r="AF945" s="76"/>
      <c r="AG945" s="76"/>
      <c r="AH945" s="76"/>
      <c r="AI945" s="76"/>
      <c r="AJ945" s="76"/>
      <c r="AK945" s="76"/>
      <c r="AL945" s="76"/>
      <c r="AM945" s="76"/>
      <c r="AN945" s="76"/>
      <c r="AO945" s="76"/>
      <c r="AP945" s="76"/>
      <c r="AQ945" s="76"/>
      <c r="AR945" s="76"/>
      <c r="AS945" s="76"/>
      <c r="AT945" s="76"/>
      <c r="AU945" s="76"/>
      <c r="AV945" s="76"/>
      <c r="AW945" s="76"/>
      <c r="AX945" s="76"/>
      <c r="AY945" s="76"/>
      <c r="AZ945" s="76"/>
      <c r="BA945" s="76"/>
      <c r="BB945" s="76"/>
      <c r="BC945" s="76"/>
      <c r="BD945" s="76"/>
      <c r="BE945" s="76"/>
      <c r="BF945" s="76"/>
      <c r="BG945" s="76"/>
      <c r="BH945" s="76"/>
      <c r="BI945" s="76"/>
      <c r="BJ945" s="76"/>
      <c r="BK945" s="76"/>
      <c r="BL945" s="76"/>
      <c r="BM945" s="76"/>
      <c r="BN945" s="76"/>
      <c r="BO945" s="76"/>
      <c r="BP945" s="76"/>
      <c r="BQ945" s="76"/>
      <c r="BR945" s="76"/>
      <c r="BS945" s="76"/>
      <c r="BT945" s="76"/>
      <c r="BU945" s="76"/>
      <c r="BV945" s="76"/>
      <c r="BW945" s="76"/>
      <c r="BX945" s="76"/>
      <c r="BY945" s="76"/>
      <c r="BZ945" s="76"/>
      <c r="CA945" s="76"/>
      <c r="CB945" s="76"/>
      <c r="CC945" s="76"/>
      <c r="CD945" s="76"/>
      <c r="CE945" s="76"/>
      <c r="CF945" s="76"/>
      <c r="CG945" s="76"/>
      <c r="CH945" s="76"/>
      <c r="CI945" s="76"/>
      <c r="CJ945" s="76"/>
      <c r="CK945" s="76"/>
      <c r="CL945" s="76"/>
      <c r="CM945" s="76"/>
      <c r="CN945" s="76"/>
      <c r="CO945" s="76"/>
      <c r="CP945" s="76"/>
      <c r="CQ945" s="76"/>
      <c r="CR945" s="76"/>
      <c r="CS945" s="76"/>
      <c r="CT945" s="76"/>
      <c r="CU945" s="76"/>
      <c r="CV945" s="76"/>
      <c r="CW945" s="76"/>
      <c r="CX945" s="76"/>
      <c r="CY945" s="76"/>
      <c r="CZ945" s="76"/>
      <c r="DA945" s="76"/>
      <c r="DB945" s="76"/>
      <c r="DC945" s="76"/>
      <c r="DD945" s="76"/>
      <c r="DE945" s="76"/>
      <c r="DF945" s="76"/>
      <c r="DG945" s="76"/>
      <c r="DH945" s="76"/>
      <c r="DI945" s="76"/>
      <c r="DJ945" s="76"/>
      <c r="DK945" s="76"/>
      <c r="DL945" s="76"/>
      <c r="DM945" s="76"/>
      <c r="DN945" s="76"/>
      <c r="DO945" s="76"/>
      <c r="DP945" s="76"/>
      <c r="DQ945" s="76"/>
      <c r="DR945" s="76"/>
      <c r="DS945" s="76"/>
      <c r="DT945" s="76"/>
      <c r="DU945" s="76"/>
      <c r="DV945" s="76"/>
      <c r="DW945" s="76"/>
      <c r="DX945" s="76"/>
      <c r="DY945" s="76"/>
      <c r="DZ945" s="76"/>
      <c r="EA945" s="76"/>
      <c r="EB945" s="76"/>
      <c r="EC945" s="76"/>
      <c r="ED945" s="76"/>
      <c r="EE945" s="76"/>
      <c r="EF945" s="76"/>
      <c r="EG945" s="76"/>
      <c r="EH945" s="76"/>
      <c r="EI945" s="76"/>
      <c r="EJ945" s="76"/>
      <c r="EK945" s="76"/>
      <c r="EL945" s="76"/>
      <c r="EM945" s="76"/>
      <c r="EN945" s="76"/>
      <c r="EO945" s="76"/>
      <c r="EP945" s="76"/>
      <c r="EQ945" s="76"/>
      <c r="ER945" s="76"/>
      <c r="ES945" s="76"/>
      <c r="ET945" s="76"/>
      <c r="EU945" s="76"/>
      <c r="EV945" s="76"/>
      <c r="EW945" s="76"/>
      <c r="EX945" s="76"/>
      <c r="EY945" s="76"/>
      <c r="EZ945" s="76"/>
      <c r="FA945" s="76"/>
      <c r="FB945" s="76"/>
      <c r="FC945" s="76"/>
      <c r="FD945" s="76"/>
      <c r="FE945" s="76"/>
      <c r="FF945" s="76"/>
      <c r="FG945" s="76"/>
      <c r="FH945" s="76"/>
      <c r="FI945" s="76"/>
      <c r="FJ945" s="76"/>
      <c r="FK945" s="76"/>
      <c r="FL945" s="76"/>
      <c r="FM945" s="76"/>
      <c r="FN945" s="76"/>
      <c r="FO945" s="76"/>
      <c r="FP945" s="76"/>
      <c r="FQ945" s="76"/>
      <c r="FR945" s="76"/>
      <c r="FS945" s="76"/>
      <c r="FT945" s="76"/>
      <c r="FU945" s="76"/>
      <c r="FV945" s="76"/>
      <c r="FW945" s="76"/>
      <c r="FX945" s="76"/>
      <c r="FY945" s="76"/>
      <c r="FZ945" s="76"/>
      <c r="GA945" s="76"/>
      <c r="GB945" s="76"/>
      <c r="GC945" s="76"/>
      <c r="GD945" s="76"/>
      <c r="GE945" s="76"/>
      <c r="GF945" s="76"/>
      <c r="GG945" s="76"/>
      <c r="GH945" s="76"/>
      <c r="GI945" s="76"/>
      <c r="GJ945" s="76"/>
      <c r="GK945" s="76"/>
      <c r="GL945" s="76"/>
      <c r="GM945" s="76"/>
      <c r="GN945" s="76"/>
      <c r="GO945" s="76"/>
      <c r="GP945" s="76"/>
      <c r="GQ945" s="76"/>
      <c r="GR945" s="76"/>
      <c r="GS945" s="76"/>
      <c r="GT945" s="76"/>
      <c r="GU945" s="76"/>
      <c r="GV945" s="76"/>
    </row>
    <row r="946" spans="2:204" s="156" customFormat="1" ht="18.75">
      <c r="B946" s="169">
        <v>939</v>
      </c>
      <c r="C946" s="356">
        <v>44440</v>
      </c>
      <c r="D946" s="354" t="s">
        <v>956</v>
      </c>
      <c r="E946" s="354"/>
      <c r="F946" s="406">
        <v>44459</v>
      </c>
      <c r="G946" s="192">
        <v>3</v>
      </c>
      <c r="H946" s="198" t="s">
        <v>1007</v>
      </c>
      <c r="I946" s="198" t="s">
        <v>165</v>
      </c>
      <c r="J946" s="199" t="s">
        <v>813</v>
      </c>
      <c r="K946" s="199" t="s">
        <v>1632</v>
      </c>
      <c r="L946" s="224">
        <v>3.7</v>
      </c>
      <c r="M946" s="224">
        <v>3.07</v>
      </c>
      <c r="N946" s="246">
        <f t="shared" si="49"/>
        <v>0.63000000000000034</v>
      </c>
      <c r="O946" s="200">
        <v>44040</v>
      </c>
      <c r="P946" s="201">
        <v>13.966666666666667</v>
      </c>
      <c r="Q946" s="337" t="s">
        <v>1282</v>
      </c>
      <c r="R946" s="198" t="s">
        <v>52</v>
      </c>
      <c r="S946" s="198" t="s">
        <v>69</v>
      </c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  <c r="AF946" s="76"/>
      <c r="AG946" s="76"/>
      <c r="AH946" s="76"/>
      <c r="AI946" s="76"/>
      <c r="AJ946" s="76"/>
      <c r="AK946" s="76"/>
      <c r="AL946" s="76"/>
      <c r="AM946" s="76"/>
      <c r="AN946" s="76"/>
      <c r="AO946" s="76"/>
      <c r="AP946" s="76"/>
      <c r="AQ946" s="76"/>
      <c r="AR946" s="76"/>
      <c r="AS946" s="76"/>
      <c r="AT946" s="76"/>
      <c r="AU946" s="76"/>
      <c r="AV946" s="76"/>
      <c r="AW946" s="76"/>
      <c r="AX946" s="76"/>
      <c r="AY946" s="76"/>
      <c r="AZ946" s="76"/>
      <c r="BA946" s="76"/>
      <c r="BB946" s="76"/>
      <c r="BC946" s="76"/>
      <c r="BD946" s="76"/>
      <c r="BE946" s="76"/>
      <c r="BF946" s="76"/>
      <c r="BG946" s="76"/>
      <c r="BH946" s="76"/>
      <c r="BI946" s="76"/>
      <c r="BJ946" s="76"/>
      <c r="BK946" s="76"/>
      <c r="BL946" s="76"/>
      <c r="BM946" s="76"/>
      <c r="BN946" s="76"/>
      <c r="BO946" s="76"/>
      <c r="BP946" s="76"/>
      <c r="BQ946" s="76"/>
      <c r="BR946" s="76"/>
      <c r="BS946" s="76"/>
      <c r="BT946" s="76"/>
      <c r="BU946" s="76"/>
      <c r="BV946" s="76"/>
      <c r="BW946" s="76"/>
      <c r="BX946" s="76"/>
      <c r="BY946" s="76"/>
      <c r="BZ946" s="76"/>
      <c r="CA946" s="76"/>
      <c r="CB946" s="76"/>
      <c r="CC946" s="76"/>
      <c r="CD946" s="76"/>
      <c r="CE946" s="76"/>
      <c r="CF946" s="76"/>
      <c r="CG946" s="76"/>
      <c r="CH946" s="76"/>
      <c r="CI946" s="76"/>
      <c r="CJ946" s="76"/>
      <c r="CK946" s="76"/>
      <c r="CL946" s="76"/>
      <c r="CM946" s="76"/>
      <c r="CN946" s="76"/>
      <c r="CO946" s="76"/>
      <c r="CP946" s="76"/>
      <c r="CQ946" s="76"/>
      <c r="CR946" s="76"/>
      <c r="CS946" s="76"/>
      <c r="CT946" s="76"/>
      <c r="CU946" s="76"/>
      <c r="CV946" s="76"/>
      <c r="CW946" s="76"/>
      <c r="CX946" s="76"/>
      <c r="CY946" s="76"/>
      <c r="CZ946" s="76"/>
      <c r="DA946" s="76"/>
      <c r="DB946" s="76"/>
      <c r="DC946" s="76"/>
      <c r="DD946" s="76"/>
      <c r="DE946" s="76"/>
      <c r="DF946" s="76"/>
      <c r="DG946" s="76"/>
      <c r="DH946" s="76"/>
      <c r="DI946" s="76"/>
      <c r="DJ946" s="76"/>
      <c r="DK946" s="76"/>
      <c r="DL946" s="76"/>
      <c r="DM946" s="76"/>
      <c r="DN946" s="76"/>
      <c r="DO946" s="76"/>
      <c r="DP946" s="76"/>
      <c r="DQ946" s="76"/>
      <c r="DR946" s="76"/>
      <c r="DS946" s="76"/>
      <c r="DT946" s="76"/>
      <c r="DU946" s="76"/>
      <c r="DV946" s="76"/>
      <c r="DW946" s="76"/>
      <c r="DX946" s="76"/>
      <c r="DY946" s="76"/>
      <c r="DZ946" s="76"/>
      <c r="EA946" s="76"/>
      <c r="EB946" s="76"/>
      <c r="EC946" s="76"/>
      <c r="ED946" s="76"/>
      <c r="EE946" s="76"/>
      <c r="EF946" s="76"/>
      <c r="EG946" s="76"/>
      <c r="EH946" s="76"/>
      <c r="EI946" s="76"/>
      <c r="EJ946" s="76"/>
      <c r="EK946" s="76"/>
      <c r="EL946" s="76"/>
      <c r="EM946" s="76"/>
      <c r="EN946" s="76"/>
      <c r="EO946" s="76"/>
      <c r="EP946" s="76"/>
      <c r="EQ946" s="76"/>
      <c r="ER946" s="76"/>
      <c r="ES946" s="76"/>
      <c r="ET946" s="76"/>
      <c r="EU946" s="76"/>
      <c r="EV946" s="76"/>
      <c r="EW946" s="76"/>
      <c r="EX946" s="76"/>
      <c r="EY946" s="76"/>
      <c r="EZ946" s="76"/>
      <c r="FA946" s="76"/>
      <c r="FB946" s="76"/>
      <c r="FC946" s="76"/>
      <c r="FD946" s="76"/>
      <c r="FE946" s="76"/>
      <c r="FF946" s="76"/>
      <c r="FG946" s="76"/>
      <c r="FH946" s="76"/>
      <c r="FI946" s="76"/>
      <c r="FJ946" s="76"/>
      <c r="FK946" s="76"/>
      <c r="FL946" s="76"/>
      <c r="FM946" s="76"/>
      <c r="FN946" s="76"/>
      <c r="FO946" s="76"/>
      <c r="FP946" s="76"/>
      <c r="FQ946" s="76"/>
      <c r="FR946" s="76"/>
      <c r="FS946" s="76"/>
      <c r="FT946" s="76"/>
      <c r="FU946" s="76"/>
      <c r="FV946" s="76"/>
      <c r="FW946" s="76"/>
      <c r="FX946" s="76"/>
      <c r="FY946" s="76"/>
      <c r="FZ946" s="76"/>
      <c r="GA946" s="76"/>
      <c r="GB946" s="76"/>
      <c r="GC946" s="76"/>
      <c r="GD946" s="76"/>
      <c r="GE946" s="76"/>
      <c r="GF946" s="76"/>
      <c r="GG946" s="76"/>
      <c r="GH946" s="76"/>
      <c r="GI946" s="76"/>
      <c r="GJ946" s="76"/>
      <c r="GK946" s="76"/>
      <c r="GL946" s="76"/>
      <c r="GM946" s="76"/>
      <c r="GN946" s="76"/>
      <c r="GO946" s="76"/>
      <c r="GP946" s="76"/>
      <c r="GQ946" s="76"/>
      <c r="GR946" s="76"/>
      <c r="GS946" s="76"/>
      <c r="GT946" s="76"/>
      <c r="GU946" s="76"/>
      <c r="GV946" s="76"/>
    </row>
    <row r="947" spans="2:204" s="156" customFormat="1" ht="18.75">
      <c r="B947" s="169">
        <v>940</v>
      </c>
      <c r="C947" s="356">
        <v>44440</v>
      </c>
      <c r="D947" s="354" t="s">
        <v>956</v>
      </c>
      <c r="E947" s="354"/>
      <c r="F947" s="406">
        <v>44459</v>
      </c>
      <c r="G947" s="192">
        <v>3</v>
      </c>
      <c r="H947" s="198" t="s">
        <v>1633</v>
      </c>
      <c r="I947" s="198" t="s">
        <v>1634</v>
      </c>
      <c r="J947" s="199" t="s">
        <v>838</v>
      </c>
      <c r="K947" s="199" t="s">
        <v>1635</v>
      </c>
      <c r="L947" s="224">
        <v>1.27</v>
      </c>
      <c r="M947" s="224">
        <v>1.27</v>
      </c>
      <c r="N947" s="246">
        <f t="shared" si="49"/>
        <v>0</v>
      </c>
      <c r="O947" s="200">
        <v>44080</v>
      </c>
      <c r="P947" s="201">
        <v>12.633333333333333</v>
      </c>
      <c r="Q947" s="337" t="s">
        <v>1282</v>
      </c>
      <c r="R947" s="198" t="s">
        <v>53</v>
      </c>
      <c r="S947" s="198" t="s">
        <v>55</v>
      </c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  <c r="AF947" s="76"/>
      <c r="AG947" s="76"/>
      <c r="AH947" s="76"/>
      <c r="AI947" s="76"/>
      <c r="AJ947" s="76"/>
      <c r="AK947" s="76"/>
      <c r="AL947" s="76"/>
      <c r="AM947" s="76"/>
      <c r="AN947" s="76"/>
      <c r="AO947" s="76"/>
      <c r="AP947" s="76"/>
      <c r="AQ947" s="76"/>
      <c r="AR947" s="76"/>
      <c r="AS947" s="76"/>
      <c r="AT947" s="76"/>
      <c r="AU947" s="76"/>
      <c r="AV947" s="76"/>
      <c r="AW947" s="76"/>
      <c r="AX947" s="76"/>
      <c r="AY947" s="76"/>
      <c r="AZ947" s="76"/>
      <c r="BA947" s="76"/>
      <c r="BB947" s="76"/>
      <c r="BC947" s="76"/>
      <c r="BD947" s="76"/>
      <c r="BE947" s="76"/>
      <c r="BF947" s="76"/>
      <c r="BG947" s="76"/>
      <c r="BH947" s="76"/>
      <c r="BI947" s="76"/>
      <c r="BJ947" s="76"/>
      <c r="BK947" s="76"/>
      <c r="BL947" s="76"/>
      <c r="BM947" s="76"/>
      <c r="BN947" s="76"/>
      <c r="BO947" s="76"/>
      <c r="BP947" s="76"/>
      <c r="BQ947" s="76"/>
      <c r="BR947" s="76"/>
      <c r="BS947" s="76"/>
      <c r="BT947" s="76"/>
      <c r="BU947" s="76"/>
      <c r="BV947" s="76"/>
      <c r="BW947" s="76"/>
      <c r="BX947" s="76"/>
      <c r="BY947" s="76"/>
      <c r="BZ947" s="76"/>
      <c r="CA947" s="76"/>
      <c r="CB947" s="76"/>
      <c r="CC947" s="76"/>
      <c r="CD947" s="76"/>
      <c r="CE947" s="76"/>
      <c r="CF947" s="76"/>
      <c r="CG947" s="76"/>
      <c r="CH947" s="76"/>
      <c r="CI947" s="76"/>
      <c r="CJ947" s="76"/>
      <c r="CK947" s="76"/>
      <c r="CL947" s="76"/>
      <c r="CM947" s="76"/>
      <c r="CN947" s="76"/>
      <c r="CO947" s="76"/>
      <c r="CP947" s="76"/>
      <c r="CQ947" s="76"/>
      <c r="CR947" s="76"/>
      <c r="CS947" s="76"/>
      <c r="CT947" s="76"/>
      <c r="CU947" s="76"/>
      <c r="CV947" s="76"/>
      <c r="CW947" s="76"/>
      <c r="CX947" s="76"/>
      <c r="CY947" s="76"/>
      <c r="CZ947" s="76"/>
      <c r="DA947" s="76"/>
      <c r="DB947" s="76"/>
      <c r="DC947" s="76"/>
      <c r="DD947" s="76"/>
      <c r="DE947" s="76"/>
      <c r="DF947" s="76"/>
      <c r="DG947" s="76"/>
      <c r="DH947" s="76"/>
      <c r="DI947" s="76"/>
      <c r="DJ947" s="76"/>
      <c r="DK947" s="76"/>
      <c r="DL947" s="76"/>
      <c r="DM947" s="76"/>
      <c r="DN947" s="76"/>
      <c r="DO947" s="76"/>
      <c r="DP947" s="76"/>
      <c r="DQ947" s="76"/>
      <c r="DR947" s="76"/>
      <c r="DS947" s="76"/>
      <c r="DT947" s="76"/>
      <c r="DU947" s="76"/>
      <c r="DV947" s="76"/>
      <c r="DW947" s="76"/>
      <c r="DX947" s="76"/>
      <c r="DY947" s="76"/>
      <c r="DZ947" s="76"/>
      <c r="EA947" s="76"/>
      <c r="EB947" s="76"/>
      <c r="EC947" s="76"/>
      <c r="ED947" s="76"/>
      <c r="EE947" s="76"/>
      <c r="EF947" s="76"/>
      <c r="EG947" s="76"/>
      <c r="EH947" s="76"/>
      <c r="EI947" s="76"/>
      <c r="EJ947" s="76"/>
      <c r="EK947" s="76"/>
      <c r="EL947" s="76"/>
      <c r="EM947" s="76"/>
      <c r="EN947" s="76"/>
      <c r="EO947" s="76"/>
      <c r="EP947" s="76"/>
      <c r="EQ947" s="76"/>
      <c r="ER947" s="76"/>
      <c r="ES947" s="76"/>
      <c r="ET947" s="76"/>
      <c r="EU947" s="76"/>
      <c r="EV947" s="76"/>
      <c r="EW947" s="76"/>
      <c r="EX947" s="76"/>
      <c r="EY947" s="76"/>
      <c r="EZ947" s="76"/>
      <c r="FA947" s="76"/>
      <c r="FB947" s="76"/>
      <c r="FC947" s="76"/>
      <c r="FD947" s="76"/>
      <c r="FE947" s="76"/>
      <c r="FF947" s="76"/>
      <c r="FG947" s="76"/>
      <c r="FH947" s="76"/>
      <c r="FI947" s="76"/>
      <c r="FJ947" s="76"/>
      <c r="FK947" s="76"/>
      <c r="FL947" s="76"/>
      <c r="FM947" s="76"/>
      <c r="FN947" s="76"/>
      <c r="FO947" s="76"/>
      <c r="FP947" s="76"/>
      <c r="FQ947" s="76"/>
      <c r="FR947" s="76"/>
      <c r="FS947" s="76"/>
      <c r="FT947" s="76"/>
      <c r="FU947" s="76"/>
      <c r="FV947" s="76"/>
      <c r="FW947" s="76"/>
      <c r="FX947" s="76"/>
      <c r="FY947" s="76"/>
      <c r="FZ947" s="76"/>
      <c r="GA947" s="76"/>
      <c r="GB947" s="76"/>
      <c r="GC947" s="76"/>
      <c r="GD947" s="76"/>
      <c r="GE947" s="76"/>
      <c r="GF947" s="76"/>
      <c r="GG947" s="76"/>
      <c r="GH947" s="76"/>
      <c r="GI947" s="76"/>
      <c r="GJ947" s="76"/>
      <c r="GK947" s="76"/>
      <c r="GL947" s="76"/>
      <c r="GM947" s="76"/>
      <c r="GN947" s="76"/>
      <c r="GO947" s="76"/>
      <c r="GP947" s="76"/>
      <c r="GQ947" s="76"/>
      <c r="GR947" s="76"/>
      <c r="GS947" s="76"/>
      <c r="GT947" s="76"/>
      <c r="GU947" s="76"/>
      <c r="GV947" s="76"/>
    </row>
    <row r="948" spans="2:204" s="156" customFormat="1" ht="18.75">
      <c r="B948" s="169">
        <v>941</v>
      </c>
      <c r="C948" s="356">
        <v>44440</v>
      </c>
      <c r="D948" s="354" t="s">
        <v>956</v>
      </c>
      <c r="E948" s="354"/>
      <c r="F948" s="406">
        <v>44459</v>
      </c>
      <c r="G948" s="192">
        <v>3</v>
      </c>
      <c r="H948" s="198" t="s">
        <v>744</v>
      </c>
      <c r="I948" s="198" t="s">
        <v>1238</v>
      </c>
      <c r="J948" s="199" t="s">
        <v>369</v>
      </c>
      <c r="K948" s="199" t="s">
        <v>1412</v>
      </c>
      <c r="L948" s="224">
        <v>4.75</v>
      </c>
      <c r="M948" s="224">
        <v>0.75</v>
      </c>
      <c r="N948" s="246">
        <f t="shared" si="49"/>
        <v>4</v>
      </c>
      <c r="O948" s="200">
        <v>44099</v>
      </c>
      <c r="P948" s="201">
        <v>12</v>
      </c>
      <c r="Q948" s="337" t="s">
        <v>1282</v>
      </c>
      <c r="R948" s="198" t="s">
        <v>54</v>
      </c>
      <c r="S948" s="198" t="s">
        <v>306</v>
      </c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  <c r="AF948" s="76"/>
      <c r="AG948" s="76"/>
      <c r="AH948" s="76"/>
      <c r="AI948" s="76"/>
      <c r="AJ948" s="76"/>
      <c r="AK948" s="76"/>
      <c r="AL948" s="76"/>
      <c r="AM948" s="76"/>
      <c r="AN948" s="76"/>
      <c r="AO948" s="76"/>
      <c r="AP948" s="76"/>
      <c r="AQ948" s="76"/>
      <c r="AR948" s="76"/>
      <c r="AS948" s="76"/>
      <c r="AT948" s="76"/>
      <c r="AU948" s="76"/>
      <c r="AV948" s="76"/>
      <c r="AW948" s="76"/>
      <c r="AX948" s="76"/>
      <c r="AY948" s="76"/>
      <c r="AZ948" s="76"/>
      <c r="BA948" s="76"/>
      <c r="BB948" s="76"/>
      <c r="BC948" s="76"/>
      <c r="BD948" s="76"/>
      <c r="BE948" s="76"/>
      <c r="BF948" s="76"/>
      <c r="BG948" s="76"/>
      <c r="BH948" s="76"/>
      <c r="BI948" s="76"/>
      <c r="BJ948" s="76"/>
      <c r="BK948" s="76"/>
      <c r="BL948" s="76"/>
      <c r="BM948" s="76"/>
      <c r="BN948" s="76"/>
      <c r="BO948" s="76"/>
      <c r="BP948" s="76"/>
      <c r="BQ948" s="76"/>
      <c r="BR948" s="76"/>
      <c r="BS948" s="76"/>
      <c r="BT948" s="76"/>
      <c r="BU948" s="76"/>
      <c r="BV948" s="76"/>
      <c r="BW948" s="76"/>
      <c r="BX948" s="76"/>
      <c r="BY948" s="76"/>
      <c r="BZ948" s="76"/>
      <c r="CA948" s="76"/>
      <c r="CB948" s="76"/>
      <c r="CC948" s="76"/>
      <c r="CD948" s="76"/>
      <c r="CE948" s="76"/>
      <c r="CF948" s="76"/>
      <c r="CG948" s="76"/>
      <c r="CH948" s="76"/>
      <c r="CI948" s="76"/>
      <c r="CJ948" s="76"/>
      <c r="CK948" s="76"/>
      <c r="CL948" s="76"/>
      <c r="CM948" s="76"/>
      <c r="CN948" s="76"/>
      <c r="CO948" s="76"/>
      <c r="CP948" s="76"/>
      <c r="CQ948" s="76"/>
      <c r="CR948" s="76"/>
      <c r="CS948" s="76"/>
      <c r="CT948" s="76"/>
      <c r="CU948" s="76"/>
      <c r="CV948" s="76"/>
      <c r="CW948" s="76"/>
      <c r="CX948" s="76"/>
      <c r="CY948" s="76"/>
      <c r="CZ948" s="76"/>
      <c r="DA948" s="76"/>
      <c r="DB948" s="76"/>
      <c r="DC948" s="76"/>
      <c r="DD948" s="76"/>
      <c r="DE948" s="76"/>
      <c r="DF948" s="76"/>
      <c r="DG948" s="76"/>
      <c r="DH948" s="76"/>
      <c r="DI948" s="76"/>
      <c r="DJ948" s="76"/>
      <c r="DK948" s="76"/>
      <c r="DL948" s="76"/>
      <c r="DM948" s="76"/>
      <c r="DN948" s="76"/>
      <c r="DO948" s="76"/>
      <c r="DP948" s="76"/>
      <c r="DQ948" s="76"/>
      <c r="DR948" s="76"/>
      <c r="DS948" s="76"/>
      <c r="DT948" s="76"/>
      <c r="DU948" s="76"/>
      <c r="DV948" s="76"/>
      <c r="DW948" s="76"/>
      <c r="DX948" s="76"/>
      <c r="DY948" s="76"/>
      <c r="DZ948" s="76"/>
      <c r="EA948" s="76"/>
      <c r="EB948" s="76"/>
      <c r="EC948" s="76"/>
      <c r="ED948" s="76"/>
      <c r="EE948" s="76"/>
      <c r="EF948" s="76"/>
      <c r="EG948" s="76"/>
      <c r="EH948" s="76"/>
      <c r="EI948" s="76"/>
      <c r="EJ948" s="76"/>
      <c r="EK948" s="76"/>
      <c r="EL948" s="76"/>
      <c r="EM948" s="76"/>
      <c r="EN948" s="76"/>
      <c r="EO948" s="76"/>
      <c r="EP948" s="76"/>
      <c r="EQ948" s="76"/>
      <c r="ER948" s="76"/>
      <c r="ES948" s="76"/>
      <c r="ET948" s="76"/>
      <c r="EU948" s="76"/>
      <c r="EV948" s="76"/>
      <c r="EW948" s="76"/>
      <c r="EX948" s="76"/>
      <c r="EY948" s="76"/>
      <c r="EZ948" s="76"/>
      <c r="FA948" s="76"/>
      <c r="FB948" s="76"/>
      <c r="FC948" s="76"/>
      <c r="FD948" s="76"/>
      <c r="FE948" s="76"/>
      <c r="FF948" s="76"/>
      <c r="FG948" s="76"/>
      <c r="FH948" s="76"/>
      <c r="FI948" s="76"/>
      <c r="FJ948" s="76"/>
      <c r="FK948" s="76"/>
      <c r="FL948" s="76"/>
      <c r="FM948" s="76"/>
      <c r="FN948" s="76"/>
      <c r="FO948" s="76"/>
      <c r="FP948" s="76"/>
      <c r="FQ948" s="76"/>
      <c r="FR948" s="76"/>
      <c r="FS948" s="76"/>
      <c r="FT948" s="76"/>
      <c r="FU948" s="76"/>
      <c r="FV948" s="76"/>
      <c r="FW948" s="76"/>
      <c r="FX948" s="76"/>
      <c r="FY948" s="76"/>
      <c r="FZ948" s="76"/>
      <c r="GA948" s="76"/>
      <c r="GB948" s="76"/>
      <c r="GC948" s="76"/>
      <c r="GD948" s="76"/>
      <c r="GE948" s="76"/>
      <c r="GF948" s="76"/>
      <c r="GG948" s="76"/>
      <c r="GH948" s="76"/>
      <c r="GI948" s="76"/>
      <c r="GJ948" s="76"/>
      <c r="GK948" s="76"/>
      <c r="GL948" s="76"/>
      <c r="GM948" s="76"/>
      <c r="GN948" s="76"/>
      <c r="GO948" s="76"/>
      <c r="GP948" s="76"/>
      <c r="GQ948" s="76"/>
      <c r="GR948" s="76"/>
      <c r="GS948" s="76"/>
      <c r="GT948" s="76"/>
      <c r="GU948" s="76"/>
      <c r="GV948" s="76"/>
    </row>
    <row r="949" spans="2:204" s="156" customFormat="1" ht="18.75">
      <c r="B949" s="169">
        <v>942</v>
      </c>
      <c r="C949" s="356">
        <v>44440</v>
      </c>
      <c r="D949" s="354" t="s">
        <v>956</v>
      </c>
      <c r="E949" s="354"/>
      <c r="F949" s="406">
        <v>44459</v>
      </c>
      <c r="G949" s="192">
        <v>3</v>
      </c>
      <c r="H949" s="198" t="s">
        <v>744</v>
      </c>
      <c r="I949" s="198" t="s">
        <v>1238</v>
      </c>
      <c r="J949" s="199" t="s">
        <v>369</v>
      </c>
      <c r="K949" s="199" t="s">
        <v>1628</v>
      </c>
      <c r="L949" s="224">
        <v>2.02</v>
      </c>
      <c r="M949" s="224">
        <v>0.25</v>
      </c>
      <c r="N949" s="246">
        <f t="shared" si="49"/>
        <v>1.77</v>
      </c>
      <c r="O949" s="200">
        <v>44098</v>
      </c>
      <c r="P949" s="201">
        <v>12.033333333333333</v>
      </c>
      <c r="Q949" s="337" t="s">
        <v>1282</v>
      </c>
      <c r="R949" s="198" t="s">
        <v>53</v>
      </c>
      <c r="S949" s="198" t="s">
        <v>32</v>
      </c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  <c r="AF949" s="76"/>
      <c r="AG949" s="76"/>
      <c r="AH949" s="76"/>
      <c r="AI949" s="76"/>
      <c r="AJ949" s="76"/>
      <c r="AK949" s="76"/>
      <c r="AL949" s="76"/>
      <c r="AM949" s="76"/>
      <c r="AN949" s="76"/>
      <c r="AO949" s="76"/>
      <c r="AP949" s="76"/>
      <c r="AQ949" s="76"/>
      <c r="AR949" s="76"/>
      <c r="AS949" s="76"/>
      <c r="AT949" s="76"/>
      <c r="AU949" s="76"/>
      <c r="AV949" s="76"/>
      <c r="AW949" s="76"/>
      <c r="AX949" s="76"/>
      <c r="AY949" s="76"/>
      <c r="AZ949" s="76"/>
      <c r="BA949" s="76"/>
      <c r="BB949" s="76"/>
      <c r="BC949" s="76"/>
      <c r="BD949" s="76"/>
      <c r="BE949" s="76"/>
      <c r="BF949" s="76"/>
      <c r="BG949" s="76"/>
      <c r="BH949" s="76"/>
      <c r="BI949" s="76"/>
      <c r="BJ949" s="76"/>
      <c r="BK949" s="76"/>
      <c r="BL949" s="76"/>
      <c r="BM949" s="76"/>
      <c r="BN949" s="76"/>
      <c r="BO949" s="76"/>
      <c r="BP949" s="76"/>
      <c r="BQ949" s="76"/>
      <c r="BR949" s="76"/>
      <c r="BS949" s="76"/>
      <c r="BT949" s="76"/>
      <c r="BU949" s="76"/>
      <c r="BV949" s="76"/>
      <c r="BW949" s="76"/>
      <c r="BX949" s="76"/>
      <c r="BY949" s="76"/>
      <c r="BZ949" s="76"/>
      <c r="CA949" s="76"/>
      <c r="CB949" s="76"/>
      <c r="CC949" s="76"/>
      <c r="CD949" s="76"/>
      <c r="CE949" s="76"/>
      <c r="CF949" s="76"/>
      <c r="CG949" s="76"/>
      <c r="CH949" s="76"/>
      <c r="CI949" s="76"/>
      <c r="CJ949" s="76"/>
      <c r="CK949" s="76"/>
      <c r="CL949" s="76"/>
      <c r="CM949" s="76"/>
      <c r="CN949" s="76"/>
      <c r="CO949" s="76"/>
      <c r="CP949" s="76"/>
      <c r="CQ949" s="76"/>
      <c r="CR949" s="76"/>
      <c r="CS949" s="76"/>
      <c r="CT949" s="76"/>
      <c r="CU949" s="76"/>
      <c r="CV949" s="76"/>
      <c r="CW949" s="76"/>
      <c r="CX949" s="76"/>
      <c r="CY949" s="76"/>
      <c r="CZ949" s="76"/>
      <c r="DA949" s="76"/>
      <c r="DB949" s="76"/>
      <c r="DC949" s="76"/>
      <c r="DD949" s="76"/>
      <c r="DE949" s="76"/>
      <c r="DF949" s="76"/>
      <c r="DG949" s="76"/>
      <c r="DH949" s="76"/>
      <c r="DI949" s="76"/>
      <c r="DJ949" s="76"/>
      <c r="DK949" s="76"/>
      <c r="DL949" s="76"/>
      <c r="DM949" s="76"/>
      <c r="DN949" s="76"/>
      <c r="DO949" s="76"/>
      <c r="DP949" s="76"/>
      <c r="DQ949" s="76"/>
      <c r="DR949" s="76"/>
      <c r="DS949" s="76"/>
      <c r="DT949" s="76"/>
      <c r="DU949" s="76"/>
      <c r="DV949" s="76"/>
      <c r="DW949" s="76"/>
      <c r="DX949" s="76"/>
      <c r="DY949" s="76"/>
      <c r="DZ949" s="76"/>
      <c r="EA949" s="76"/>
      <c r="EB949" s="76"/>
      <c r="EC949" s="76"/>
      <c r="ED949" s="76"/>
      <c r="EE949" s="76"/>
      <c r="EF949" s="76"/>
      <c r="EG949" s="76"/>
      <c r="EH949" s="76"/>
      <c r="EI949" s="76"/>
      <c r="EJ949" s="76"/>
      <c r="EK949" s="76"/>
      <c r="EL949" s="76"/>
      <c r="EM949" s="76"/>
      <c r="EN949" s="76"/>
      <c r="EO949" s="76"/>
      <c r="EP949" s="76"/>
      <c r="EQ949" s="76"/>
      <c r="ER949" s="76"/>
      <c r="ES949" s="76"/>
      <c r="ET949" s="76"/>
      <c r="EU949" s="76"/>
      <c r="EV949" s="76"/>
      <c r="EW949" s="76"/>
      <c r="EX949" s="76"/>
      <c r="EY949" s="76"/>
      <c r="EZ949" s="76"/>
      <c r="FA949" s="76"/>
      <c r="FB949" s="76"/>
      <c r="FC949" s="76"/>
      <c r="FD949" s="76"/>
      <c r="FE949" s="76"/>
      <c r="FF949" s="76"/>
      <c r="FG949" s="76"/>
      <c r="FH949" s="76"/>
      <c r="FI949" s="76"/>
      <c r="FJ949" s="76"/>
      <c r="FK949" s="76"/>
      <c r="FL949" s="76"/>
      <c r="FM949" s="76"/>
      <c r="FN949" s="76"/>
      <c r="FO949" s="76"/>
      <c r="FP949" s="76"/>
      <c r="FQ949" s="76"/>
      <c r="FR949" s="76"/>
      <c r="FS949" s="76"/>
      <c r="FT949" s="76"/>
      <c r="FU949" s="76"/>
      <c r="FV949" s="76"/>
      <c r="FW949" s="76"/>
      <c r="FX949" s="76"/>
      <c r="FY949" s="76"/>
      <c r="FZ949" s="76"/>
      <c r="GA949" s="76"/>
      <c r="GB949" s="76"/>
      <c r="GC949" s="76"/>
      <c r="GD949" s="76"/>
      <c r="GE949" s="76"/>
      <c r="GF949" s="76"/>
      <c r="GG949" s="76"/>
      <c r="GH949" s="76"/>
      <c r="GI949" s="76"/>
      <c r="GJ949" s="76"/>
      <c r="GK949" s="76"/>
      <c r="GL949" s="76"/>
      <c r="GM949" s="76"/>
      <c r="GN949" s="76"/>
      <c r="GO949" s="76"/>
      <c r="GP949" s="76"/>
      <c r="GQ949" s="76"/>
      <c r="GR949" s="76"/>
      <c r="GS949" s="76"/>
      <c r="GT949" s="76"/>
      <c r="GU949" s="76"/>
      <c r="GV949" s="76"/>
    </row>
    <row r="950" spans="2:204" s="156" customFormat="1" ht="18.75">
      <c r="B950" s="169">
        <v>943</v>
      </c>
      <c r="C950" s="356">
        <v>44440</v>
      </c>
      <c r="D950" s="354" t="s">
        <v>956</v>
      </c>
      <c r="E950" s="354"/>
      <c r="F950" s="406">
        <v>44459</v>
      </c>
      <c r="G950" s="89" t="s">
        <v>754</v>
      </c>
      <c r="H950" s="208" t="s">
        <v>123</v>
      </c>
      <c r="I950" s="208" t="s">
        <v>999</v>
      </c>
      <c r="J950" s="199" t="s">
        <v>1308</v>
      </c>
      <c r="K950" s="199" t="s">
        <v>1636</v>
      </c>
      <c r="L950" s="224">
        <v>1.4</v>
      </c>
      <c r="M950" s="224">
        <v>0.15</v>
      </c>
      <c r="N950" s="246">
        <f t="shared" si="49"/>
        <v>1.25</v>
      </c>
      <c r="O950" s="200">
        <v>44300</v>
      </c>
      <c r="P950" s="201">
        <v>4.5666666666666664</v>
      </c>
      <c r="Q950" s="337" t="s">
        <v>1645</v>
      </c>
      <c r="R950" s="198" t="s">
        <v>110</v>
      </c>
      <c r="S950" s="198" t="s">
        <v>306</v>
      </c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  <c r="AF950" s="76"/>
      <c r="AG950" s="76"/>
      <c r="AH950" s="76"/>
      <c r="AI950" s="76"/>
      <c r="AJ950" s="76"/>
      <c r="AK950" s="76"/>
      <c r="AL950" s="76"/>
      <c r="AM950" s="76"/>
      <c r="AN950" s="76"/>
      <c r="AO950" s="76"/>
      <c r="AP950" s="76"/>
      <c r="AQ950" s="76"/>
      <c r="AR950" s="76"/>
      <c r="AS950" s="76"/>
      <c r="AT950" s="76"/>
      <c r="AU950" s="76"/>
      <c r="AV950" s="76"/>
      <c r="AW950" s="76"/>
      <c r="AX950" s="76"/>
      <c r="AY950" s="76"/>
      <c r="AZ950" s="76"/>
      <c r="BA950" s="76"/>
      <c r="BB950" s="76"/>
      <c r="BC950" s="76"/>
      <c r="BD950" s="76"/>
      <c r="BE950" s="76"/>
      <c r="BF950" s="76"/>
      <c r="BG950" s="76"/>
      <c r="BH950" s="76"/>
      <c r="BI950" s="76"/>
      <c r="BJ950" s="76"/>
      <c r="BK950" s="76"/>
      <c r="BL950" s="76"/>
      <c r="BM950" s="76"/>
      <c r="BN950" s="76"/>
      <c r="BO950" s="76"/>
      <c r="BP950" s="76"/>
      <c r="BQ950" s="76"/>
      <c r="BR950" s="76"/>
      <c r="BS950" s="76"/>
      <c r="BT950" s="76"/>
      <c r="BU950" s="76"/>
      <c r="BV950" s="76"/>
      <c r="BW950" s="76"/>
      <c r="BX950" s="76"/>
      <c r="BY950" s="76"/>
      <c r="BZ950" s="76"/>
      <c r="CA950" s="76"/>
      <c r="CB950" s="76"/>
      <c r="CC950" s="76"/>
      <c r="CD950" s="76"/>
      <c r="CE950" s="76"/>
      <c r="CF950" s="76"/>
      <c r="CG950" s="76"/>
      <c r="CH950" s="76"/>
      <c r="CI950" s="76"/>
      <c r="CJ950" s="76"/>
      <c r="CK950" s="76"/>
      <c r="CL950" s="76"/>
      <c r="CM950" s="76"/>
      <c r="CN950" s="76"/>
      <c r="CO950" s="76"/>
      <c r="CP950" s="76"/>
      <c r="CQ950" s="76"/>
      <c r="CR950" s="76"/>
      <c r="CS950" s="76"/>
      <c r="CT950" s="76"/>
      <c r="CU950" s="76"/>
      <c r="CV950" s="76"/>
      <c r="CW950" s="76"/>
      <c r="CX950" s="76"/>
      <c r="CY950" s="76"/>
      <c r="CZ950" s="76"/>
      <c r="DA950" s="76"/>
      <c r="DB950" s="76"/>
      <c r="DC950" s="76"/>
      <c r="DD950" s="76"/>
      <c r="DE950" s="76"/>
      <c r="DF950" s="76"/>
      <c r="DG950" s="76"/>
      <c r="DH950" s="76"/>
      <c r="DI950" s="76"/>
      <c r="DJ950" s="76"/>
      <c r="DK950" s="76"/>
      <c r="DL950" s="76"/>
      <c r="DM950" s="76"/>
      <c r="DN950" s="76"/>
      <c r="DO950" s="76"/>
      <c r="DP950" s="76"/>
      <c r="DQ950" s="76"/>
      <c r="DR950" s="76"/>
      <c r="DS950" s="76"/>
      <c r="DT950" s="76"/>
      <c r="DU950" s="76"/>
      <c r="DV950" s="76"/>
      <c r="DW950" s="76"/>
      <c r="DX950" s="76"/>
      <c r="DY950" s="76"/>
      <c r="DZ950" s="76"/>
      <c r="EA950" s="76"/>
      <c r="EB950" s="76"/>
      <c r="EC950" s="76"/>
      <c r="ED950" s="76"/>
      <c r="EE950" s="76"/>
      <c r="EF950" s="76"/>
      <c r="EG950" s="76"/>
      <c r="EH950" s="76"/>
      <c r="EI950" s="76"/>
      <c r="EJ950" s="76"/>
      <c r="EK950" s="76"/>
      <c r="EL950" s="76"/>
      <c r="EM950" s="76"/>
      <c r="EN950" s="76"/>
      <c r="EO950" s="76"/>
      <c r="EP950" s="76"/>
      <c r="EQ950" s="76"/>
      <c r="ER950" s="76"/>
      <c r="ES950" s="76"/>
      <c r="ET950" s="76"/>
      <c r="EU950" s="76"/>
      <c r="EV950" s="76"/>
      <c r="EW950" s="76"/>
      <c r="EX950" s="76"/>
      <c r="EY950" s="76"/>
      <c r="EZ950" s="76"/>
      <c r="FA950" s="76"/>
      <c r="FB950" s="76"/>
      <c r="FC950" s="76"/>
      <c r="FD950" s="76"/>
      <c r="FE950" s="76"/>
      <c r="FF950" s="76"/>
      <c r="FG950" s="76"/>
      <c r="FH950" s="76"/>
      <c r="FI950" s="76"/>
      <c r="FJ950" s="76"/>
      <c r="FK950" s="76"/>
      <c r="FL950" s="76"/>
      <c r="FM950" s="76"/>
      <c r="FN950" s="76"/>
      <c r="FO950" s="76"/>
      <c r="FP950" s="76"/>
      <c r="FQ950" s="76"/>
      <c r="FR950" s="76"/>
      <c r="FS950" s="76"/>
      <c r="FT950" s="76"/>
      <c r="FU950" s="76"/>
      <c r="FV950" s="76"/>
      <c r="FW950" s="76"/>
      <c r="FX950" s="76"/>
      <c r="FY950" s="76"/>
      <c r="FZ950" s="76"/>
      <c r="GA950" s="76"/>
      <c r="GB950" s="76"/>
      <c r="GC950" s="76"/>
      <c r="GD950" s="76"/>
      <c r="GE950" s="76"/>
      <c r="GF950" s="76"/>
      <c r="GG950" s="76"/>
      <c r="GH950" s="76"/>
      <c r="GI950" s="76"/>
      <c r="GJ950" s="76"/>
      <c r="GK950" s="76"/>
      <c r="GL950" s="76"/>
      <c r="GM950" s="76"/>
      <c r="GN950" s="76"/>
      <c r="GO950" s="76"/>
      <c r="GP950" s="76"/>
      <c r="GQ950" s="76"/>
      <c r="GR950" s="76"/>
      <c r="GS950" s="76"/>
      <c r="GT950" s="76"/>
      <c r="GU950" s="76"/>
      <c r="GV950" s="76"/>
    </row>
    <row r="951" spans="2:204" s="156" customFormat="1" ht="18.75">
      <c r="B951" s="169">
        <v>944</v>
      </c>
      <c r="C951" s="356">
        <v>44440</v>
      </c>
      <c r="D951" s="354" t="s">
        <v>957</v>
      </c>
      <c r="E951" s="354"/>
      <c r="F951" s="406">
        <v>44460</v>
      </c>
      <c r="G951" s="6">
        <v>1</v>
      </c>
      <c r="H951" s="198" t="s">
        <v>146</v>
      </c>
      <c r="I951" s="198" t="s">
        <v>70</v>
      </c>
      <c r="J951" s="199" t="s">
        <v>17</v>
      </c>
      <c r="K951" s="199" t="s">
        <v>1637</v>
      </c>
      <c r="L951" s="224">
        <v>1.82</v>
      </c>
      <c r="M951" s="224">
        <v>0.82</v>
      </c>
      <c r="N951" s="246">
        <f t="shared" si="49"/>
        <v>1</v>
      </c>
      <c r="O951" s="200">
        <v>44086</v>
      </c>
      <c r="P951" s="201">
        <v>12.466666666666667</v>
      </c>
      <c r="Q951" s="337" t="s">
        <v>1282</v>
      </c>
      <c r="R951" s="198" t="s">
        <v>54</v>
      </c>
      <c r="S951" s="198" t="s">
        <v>56</v>
      </c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  <c r="AF951" s="76"/>
      <c r="AG951" s="76"/>
      <c r="AH951" s="76"/>
      <c r="AI951" s="76"/>
      <c r="AJ951" s="76"/>
      <c r="AK951" s="76"/>
      <c r="AL951" s="76"/>
      <c r="AM951" s="76"/>
      <c r="AN951" s="76"/>
      <c r="AO951" s="76"/>
      <c r="AP951" s="76"/>
      <c r="AQ951" s="76"/>
      <c r="AR951" s="76"/>
      <c r="AS951" s="76"/>
      <c r="AT951" s="76"/>
      <c r="AU951" s="76"/>
      <c r="AV951" s="76"/>
      <c r="AW951" s="76"/>
      <c r="AX951" s="76"/>
      <c r="AY951" s="76"/>
      <c r="AZ951" s="76"/>
      <c r="BA951" s="76"/>
      <c r="BB951" s="76"/>
      <c r="BC951" s="76"/>
      <c r="BD951" s="76"/>
      <c r="BE951" s="76"/>
      <c r="BF951" s="76"/>
      <c r="BG951" s="76"/>
      <c r="BH951" s="76"/>
      <c r="BI951" s="76"/>
      <c r="BJ951" s="76"/>
      <c r="BK951" s="76"/>
      <c r="BL951" s="76"/>
      <c r="BM951" s="76"/>
      <c r="BN951" s="76"/>
      <c r="BO951" s="76"/>
      <c r="BP951" s="76"/>
      <c r="BQ951" s="76"/>
      <c r="BR951" s="76"/>
      <c r="BS951" s="76"/>
      <c r="BT951" s="76"/>
      <c r="BU951" s="76"/>
      <c r="BV951" s="76"/>
      <c r="BW951" s="76"/>
      <c r="BX951" s="76"/>
      <c r="BY951" s="76"/>
      <c r="BZ951" s="76"/>
      <c r="CA951" s="76"/>
      <c r="CB951" s="76"/>
      <c r="CC951" s="76"/>
      <c r="CD951" s="76"/>
      <c r="CE951" s="76"/>
      <c r="CF951" s="76"/>
      <c r="CG951" s="76"/>
      <c r="CH951" s="76"/>
      <c r="CI951" s="76"/>
      <c r="CJ951" s="76"/>
      <c r="CK951" s="76"/>
      <c r="CL951" s="76"/>
      <c r="CM951" s="76"/>
      <c r="CN951" s="76"/>
      <c r="CO951" s="76"/>
      <c r="CP951" s="76"/>
      <c r="CQ951" s="76"/>
      <c r="CR951" s="76"/>
      <c r="CS951" s="76"/>
      <c r="CT951" s="76"/>
      <c r="CU951" s="76"/>
      <c r="CV951" s="76"/>
      <c r="CW951" s="76"/>
      <c r="CX951" s="76"/>
      <c r="CY951" s="76"/>
      <c r="CZ951" s="76"/>
      <c r="DA951" s="76"/>
      <c r="DB951" s="76"/>
      <c r="DC951" s="76"/>
      <c r="DD951" s="76"/>
      <c r="DE951" s="76"/>
      <c r="DF951" s="76"/>
      <c r="DG951" s="76"/>
      <c r="DH951" s="76"/>
      <c r="DI951" s="76"/>
      <c r="DJ951" s="76"/>
      <c r="DK951" s="76"/>
      <c r="DL951" s="76"/>
      <c r="DM951" s="76"/>
      <c r="DN951" s="76"/>
      <c r="DO951" s="76"/>
      <c r="DP951" s="76"/>
      <c r="DQ951" s="76"/>
      <c r="DR951" s="76"/>
      <c r="DS951" s="76"/>
      <c r="DT951" s="76"/>
      <c r="DU951" s="76"/>
      <c r="DV951" s="76"/>
      <c r="DW951" s="76"/>
      <c r="DX951" s="76"/>
      <c r="DY951" s="76"/>
      <c r="DZ951" s="76"/>
      <c r="EA951" s="76"/>
      <c r="EB951" s="76"/>
      <c r="EC951" s="76"/>
      <c r="ED951" s="76"/>
      <c r="EE951" s="76"/>
      <c r="EF951" s="76"/>
      <c r="EG951" s="76"/>
      <c r="EH951" s="76"/>
      <c r="EI951" s="76"/>
      <c r="EJ951" s="76"/>
      <c r="EK951" s="76"/>
      <c r="EL951" s="76"/>
      <c r="EM951" s="76"/>
      <c r="EN951" s="76"/>
      <c r="EO951" s="76"/>
      <c r="EP951" s="76"/>
      <c r="EQ951" s="76"/>
      <c r="ER951" s="76"/>
      <c r="ES951" s="76"/>
      <c r="ET951" s="76"/>
      <c r="EU951" s="76"/>
      <c r="EV951" s="76"/>
      <c r="EW951" s="76"/>
      <c r="EX951" s="76"/>
      <c r="EY951" s="76"/>
      <c r="EZ951" s="76"/>
      <c r="FA951" s="76"/>
      <c r="FB951" s="76"/>
      <c r="FC951" s="76"/>
      <c r="FD951" s="76"/>
      <c r="FE951" s="76"/>
      <c r="FF951" s="76"/>
      <c r="FG951" s="76"/>
      <c r="FH951" s="76"/>
      <c r="FI951" s="76"/>
      <c r="FJ951" s="76"/>
      <c r="FK951" s="76"/>
      <c r="FL951" s="76"/>
      <c r="FM951" s="76"/>
      <c r="FN951" s="76"/>
      <c r="FO951" s="76"/>
      <c r="FP951" s="76"/>
      <c r="FQ951" s="76"/>
      <c r="FR951" s="76"/>
      <c r="FS951" s="76"/>
      <c r="FT951" s="76"/>
      <c r="FU951" s="76"/>
      <c r="FV951" s="76"/>
      <c r="FW951" s="76"/>
      <c r="FX951" s="76"/>
      <c r="FY951" s="76"/>
      <c r="FZ951" s="76"/>
      <c r="GA951" s="76"/>
      <c r="GB951" s="76"/>
      <c r="GC951" s="76"/>
      <c r="GD951" s="76"/>
      <c r="GE951" s="76"/>
      <c r="GF951" s="76"/>
      <c r="GG951" s="76"/>
      <c r="GH951" s="76"/>
      <c r="GI951" s="76"/>
      <c r="GJ951" s="76"/>
      <c r="GK951" s="76"/>
      <c r="GL951" s="76"/>
      <c r="GM951" s="76"/>
      <c r="GN951" s="76"/>
      <c r="GO951" s="76"/>
      <c r="GP951" s="76"/>
      <c r="GQ951" s="76"/>
      <c r="GR951" s="76"/>
      <c r="GS951" s="76"/>
      <c r="GT951" s="76"/>
      <c r="GU951" s="76"/>
      <c r="GV951" s="76"/>
    </row>
    <row r="952" spans="2:204" s="156" customFormat="1" ht="18.75">
      <c r="B952" s="169">
        <v>945</v>
      </c>
      <c r="C952" s="356">
        <v>44440</v>
      </c>
      <c r="D952" s="354" t="s">
        <v>957</v>
      </c>
      <c r="E952" s="354"/>
      <c r="F952" s="406">
        <v>44460</v>
      </c>
      <c r="G952" s="6">
        <v>1</v>
      </c>
      <c r="H952" s="198" t="s">
        <v>146</v>
      </c>
      <c r="I952" s="198" t="s">
        <v>70</v>
      </c>
      <c r="J952" s="199" t="s">
        <v>17</v>
      </c>
      <c r="K952" s="199" t="s">
        <v>18</v>
      </c>
      <c r="L952" s="224">
        <v>4.3099999999999996</v>
      </c>
      <c r="M952" s="224">
        <v>0.81</v>
      </c>
      <c r="N952" s="246">
        <f t="shared" si="49"/>
        <v>3.4999999999999996</v>
      </c>
      <c r="O952" s="200">
        <v>44088</v>
      </c>
      <c r="P952" s="201">
        <v>12.4</v>
      </c>
      <c r="Q952" s="337" t="s">
        <v>1282</v>
      </c>
      <c r="R952" s="198" t="s">
        <v>54</v>
      </c>
      <c r="S952" s="198" t="s">
        <v>56</v>
      </c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  <c r="AF952" s="76"/>
      <c r="AG952" s="76"/>
      <c r="AH952" s="76"/>
      <c r="AI952" s="76"/>
      <c r="AJ952" s="76"/>
      <c r="AK952" s="76"/>
      <c r="AL952" s="76"/>
      <c r="AM952" s="76"/>
      <c r="AN952" s="76"/>
      <c r="AO952" s="76"/>
      <c r="AP952" s="76"/>
      <c r="AQ952" s="76"/>
      <c r="AR952" s="76"/>
      <c r="AS952" s="76"/>
      <c r="AT952" s="76"/>
      <c r="AU952" s="76"/>
      <c r="AV952" s="76"/>
      <c r="AW952" s="76"/>
      <c r="AX952" s="76"/>
      <c r="AY952" s="76"/>
      <c r="AZ952" s="76"/>
      <c r="BA952" s="76"/>
      <c r="BB952" s="76"/>
      <c r="BC952" s="76"/>
      <c r="BD952" s="76"/>
      <c r="BE952" s="76"/>
      <c r="BF952" s="76"/>
      <c r="BG952" s="76"/>
      <c r="BH952" s="76"/>
      <c r="BI952" s="76"/>
      <c r="BJ952" s="76"/>
      <c r="BK952" s="76"/>
      <c r="BL952" s="76"/>
      <c r="BM952" s="76"/>
      <c r="BN952" s="76"/>
      <c r="BO952" s="76"/>
      <c r="BP952" s="76"/>
      <c r="BQ952" s="76"/>
      <c r="BR952" s="76"/>
      <c r="BS952" s="76"/>
      <c r="BT952" s="76"/>
      <c r="BU952" s="76"/>
      <c r="BV952" s="76"/>
      <c r="BW952" s="76"/>
      <c r="BX952" s="76"/>
      <c r="BY952" s="76"/>
      <c r="BZ952" s="76"/>
      <c r="CA952" s="76"/>
      <c r="CB952" s="76"/>
      <c r="CC952" s="76"/>
      <c r="CD952" s="76"/>
      <c r="CE952" s="76"/>
      <c r="CF952" s="76"/>
      <c r="CG952" s="76"/>
      <c r="CH952" s="76"/>
      <c r="CI952" s="76"/>
      <c r="CJ952" s="76"/>
      <c r="CK952" s="76"/>
      <c r="CL952" s="76"/>
      <c r="CM952" s="76"/>
      <c r="CN952" s="76"/>
      <c r="CO952" s="76"/>
      <c r="CP952" s="76"/>
      <c r="CQ952" s="76"/>
      <c r="CR952" s="76"/>
      <c r="CS952" s="76"/>
      <c r="CT952" s="76"/>
      <c r="CU952" s="76"/>
      <c r="CV952" s="76"/>
      <c r="CW952" s="76"/>
      <c r="CX952" s="76"/>
      <c r="CY952" s="76"/>
      <c r="CZ952" s="76"/>
      <c r="DA952" s="76"/>
      <c r="DB952" s="76"/>
      <c r="DC952" s="76"/>
      <c r="DD952" s="76"/>
      <c r="DE952" s="76"/>
      <c r="DF952" s="76"/>
      <c r="DG952" s="76"/>
      <c r="DH952" s="76"/>
      <c r="DI952" s="76"/>
      <c r="DJ952" s="76"/>
      <c r="DK952" s="76"/>
      <c r="DL952" s="76"/>
      <c r="DM952" s="76"/>
      <c r="DN952" s="76"/>
      <c r="DO952" s="76"/>
      <c r="DP952" s="76"/>
      <c r="DQ952" s="76"/>
      <c r="DR952" s="76"/>
      <c r="DS952" s="76"/>
      <c r="DT952" s="76"/>
      <c r="DU952" s="76"/>
      <c r="DV952" s="76"/>
      <c r="DW952" s="76"/>
      <c r="DX952" s="76"/>
      <c r="DY952" s="76"/>
      <c r="DZ952" s="76"/>
      <c r="EA952" s="76"/>
      <c r="EB952" s="76"/>
      <c r="EC952" s="76"/>
      <c r="ED952" s="76"/>
      <c r="EE952" s="76"/>
      <c r="EF952" s="76"/>
      <c r="EG952" s="76"/>
      <c r="EH952" s="76"/>
      <c r="EI952" s="76"/>
      <c r="EJ952" s="76"/>
      <c r="EK952" s="76"/>
      <c r="EL952" s="76"/>
      <c r="EM952" s="76"/>
      <c r="EN952" s="76"/>
      <c r="EO952" s="76"/>
      <c r="EP952" s="76"/>
      <c r="EQ952" s="76"/>
      <c r="ER952" s="76"/>
      <c r="ES952" s="76"/>
      <c r="ET952" s="76"/>
      <c r="EU952" s="76"/>
      <c r="EV952" s="76"/>
      <c r="EW952" s="76"/>
      <c r="EX952" s="76"/>
      <c r="EY952" s="76"/>
      <c r="EZ952" s="76"/>
      <c r="FA952" s="76"/>
      <c r="FB952" s="76"/>
      <c r="FC952" s="76"/>
      <c r="FD952" s="76"/>
      <c r="FE952" s="76"/>
      <c r="FF952" s="76"/>
      <c r="FG952" s="76"/>
      <c r="FH952" s="76"/>
      <c r="FI952" s="76"/>
      <c r="FJ952" s="76"/>
      <c r="FK952" s="76"/>
      <c r="FL952" s="76"/>
      <c r="FM952" s="76"/>
      <c r="FN952" s="76"/>
      <c r="FO952" s="76"/>
      <c r="FP952" s="76"/>
      <c r="FQ952" s="76"/>
      <c r="FR952" s="76"/>
      <c r="FS952" s="76"/>
      <c r="FT952" s="76"/>
      <c r="FU952" s="76"/>
      <c r="FV952" s="76"/>
      <c r="FW952" s="76"/>
      <c r="FX952" s="76"/>
      <c r="FY952" s="76"/>
      <c r="FZ952" s="76"/>
      <c r="GA952" s="76"/>
      <c r="GB952" s="76"/>
      <c r="GC952" s="76"/>
      <c r="GD952" s="76"/>
      <c r="GE952" s="76"/>
      <c r="GF952" s="76"/>
      <c r="GG952" s="76"/>
      <c r="GH952" s="76"/>
      <c r="GI952" s="76"/>
      <c r="GJ952" s="76"/>
      <c r="GK952" s="76"/>
      <c r="GL952" s="76"/>
      <c r="GM952" s="76"/>
      <c r="GN952" s="76"/>
      <c r="GO952" s="76"/>
      <c r="GP952" s="76"/>
      <c r="GQ952" s="76"/>
      <c r="GR952" s="76"/>
      <c r="GS952" s="76"/>
      <c r="GT952" s="76"/>
      <c r="GU952" s="76"/>
      <c r="GV952" s="76"/>
    </row>
    <row r="953" spans="2:204" s="156" customFormat="1" ht="18.75">
      <c r="B953" s="169">
        <v>946</v>
      </c>
      <c r="C953" s="356">
        <v>44440</v>
      </c>
      <c r="D953" s="354" t="s">
        <v>957</v>
      </c>
      <c r="E953" s="354"/>
      <c r="F953" s="406">
        <v>44460</v>
      </c>
      <c r="G953" s="6">
        <v>1</v>
      </c>
      <c r="H953" s="198" t="s">
        <v>146</v>
      </c>
      <c r="I953" s="198" t="s">
        <v>70</v>
      </c>
      <c r="J953" s="199" t="s">
        <v>17</v>
      </c>
      <c r="K953" s="199" t="s">
        <v>1638</v>
      </c>
      <c r="L953" s="224">
        <v>2.1</v>
      </c>
      <c r="M953" s="224">
        <v>0.1</v>
      </c>
      <c r="N953" s="246">
        <f t="shared" si="49"/>
        <v>2</v>
      </c>
      <c r="O953" s="200">
        <v>44117</v>
      </c>
      <c r="P953" s="201">
        <v>11.433333333333334</v>
      </c>
      <c r="Q953" s="337" t="s">
        <v>1282</v>
      </c>
      <c r="R953" s="198" t="s">
        <v>52</v>
      </c>
      <c r="S953" s="198" t="s">
        <v>109</v>
      </c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  <c r="AF953" s="76"/>
      <c r="AG953" s="76"/>
      <c r="AH953" s="76"/>
      <c r="AI953" s="76"/>
      <c r="AJ953" s="76"/>
      <c r="AK953" s="76"/>
      <c r="AL953" s="76"/>
      <c r="AM953" s="76"/>
      <c r="AN953" s="76"/>
      <c r="AO953" s="76"/>
      <c r="AP953" s="76"/>
      <c r="AQ953" s="76"/>
      <c r="AR953" s="76"/>
      <c r="AS953" s="76"/>
      <c r="AT953" s="76"/>
      <c r="AU953" s="76"/>
      <c r="AV953" s="76"/>
      <c r="AW953" s="76"/>
      <c r="AX953" s="76"/>
      <c r="AY953" s="76"/>
      <c r="AZ953" s="76"/>
      <c r="BA953" s="76"/>
      <c r="BB953" s="76"/>
      <c r="BC953" s="76"/>
      <c r="BD953" s="76"/>
      <c r="BE953" s="76"/>
      <c r="BF953" s="76"/>
      <c r="BG953" s="76"/>
      <c r="BH953" s="76"/>
      <c r="BI953" s="76"/>
      <c r="BJ953" s="76"/>
      <c r="BK953" s="76"/>
      <c r="BL953" s="76"/>
      <c r="BM953" s="76"/>
      <c r="BN953" s="76"/>
      <c r="BO953" s="76"/>
      <c r="BP953" s="76"/>
      <c r="BQ953" s="76"/>
      <c r="BR953" s="76"/>
      <c r="BS953" s="76"/>
      <c r="BT953" s="76"/>
      <c r="BU953" s="76"/>
      <c r="BV953" s="76"/>
      <c r="BW953" s="76"/>
      <c r="BX953" s="76"/>
      <c r="BY953" s="76"/>
      <c r="BZ953" s="76"/>
      <c r="CA953" s="76"/>
      <c r="CB953" s="76"/>
      <c r="CC953" s="76"/>
      <c r="CD953" s="76"/>
      <c r="CE953" s="76"/>
      <c r="CF953" s="76"/>
      <c r="CG953" s="76"/>
      <c r="CH953" s="76"/>
      <c r="CI953" s="76"/>
      <c r="CJ953" s="76"/>
      <c r="CK953" s="76"/>
      <c r="CL953" s="76"/>
      <c r="CM953" s="76"/>
      <c r="CN953" s="76"/>
      <c r="CO953" s="76"/>
      <c r="CP953" s="76"/>
      <c r="CQ953" s="76"/>
      <c r="CR953" s="76"/>
      <c r="CS953" s="76"/>
      <c r="CT953" s="76"/>
      <c r="CU953" s="76"/>
      <c r="CV953" s="76"/>
      <c r="CW953" s="76"/>
      <c r="CX953" s="76"/>
      <c r="CY953" s="76"/>
      <c r="CZ953" s="76"/>
      <c r="DA953" s="76"/>
      <c r="DB953" s="76"/>
      <c r="DC953" s="76"/>
      <c r="DD953" s="76"/>
      <c r="DE953" s="76"/>
      <c r="DF953" s="76"/>
      <c r="DG953" s="76"/>
      <c r="DH953" s="76"/>
      <c r="DI953" s="76"/>
      <c r="DJ953" s="76"/>
      <c r="DK953" s="76"/>
      <c r="DL953" s="76"/>
      <c r="DM953" s="76"/>
      <c r="DN953" s="76"/>
      <c r="DO953" s="76"/>
      <c r="DP953" s="76"/>
      <c r="DQ953" s="76"/>
      <c r="DR953" s="76"/>
      <c r="DS953" s="76"/>
      <c r="DT953" s="76"/>
      <c r="DU953" s="76"/>
      <c r="DV953" s="76"/>
      <c r="DW953" s="76"/>
      <c r="DX953" s="76"/>
      <c r="DY953" s="76"/>
      <c r="DZ953" s="76"/>
      <c r="EA953" s="76"/>
      <c r="EB953" s="76"/>
      <c r="EC953" s="76"/>
      <c r="ED953" s="76"/>
      <c r="EE953" s="76"/>
      <c r="EF953" s="76"/>
      <c r="EG953" s="76"/>
      <c r="EH953" s="76"/>
      <c r="EI953" s="76"/>
      <c r="EJ953" s="76"/>
      <c r="EK953" s="76"/>
      <c r="EL953" s="76"/>
      <c r="EM953" s="76"/>
      <c r="EN953" s="76"/>
      <c r="EO953" s="76"/>
      <c r="EP953" s="76"/>
      <c r="EQ953" s="76"/>
      <c r="ER953" s="76"/>
      <c r="ES953" s="76"/>
      <c r="ET953" s="76"/>
      <c r="EU953" s="76"/>
      <c r="EV953" s="76"/>
      <c r="EW953" s="76"/>
      <c r="EX953" s="76"/>
      <c r="EY953" s="76"/>
      <c r="EZ953" s="76"/>
      <c r="FA953" s="76"/>
      <c r="FB953" s="76"/>
      <c r="FC953" s="76"/>
      <c r="FD953" s="76"/>
      <c r="FE953" s="76"/>
      <c r="FF953" s="76"/>
      <c r="FG953" s="76"/>
      <c r="FH953" s="76"/>
      <c r="FI953" s="76"/>
      <c r="FJ953" s="76"/>
      <c r="FK953" s="76"/>
      <c r="FL953" s="76"/>
      <c r="FM953" s="76"/>
      <c r="FN953" s="76"/>
      <c r="FO953" s="76"/>
      <c r="FP953" s="76"/>
      <c r="FQ953" s="76"/>
      <c r="FR953" s="76"/>
      <c r="FS953" s="76"/>
      <c r="FT953" s="76"/>
      <c r="FU953" s="76"/>
      <c r="FV953" s="76"/>
      <c r="FW953" s="76"/>
      <c r="FX953" s="76"/>
      <c r="FY953" s="76"/>
      <c r="FZ953" s="76"/>
      <c r="GA953" s="76"/>
      <c r="GB953" s="76"/>
      <c r="GC953" s="76"/>
      <c r="GD953" s="76"/>
      <c r="GE953" s="76"/>
      <c r="GF953" s="76"/>
      <c r="GG953" s="76"/>
      <c r="GH953" s="76"/>
      <c r="GI953" s="76"/>
      <c r="GJ953" s="76"/>
      <c r="GK953" s="76"/>
      <c r="GL953" s="76"/>
      <c r="GM953" s="76"/>
      <c r="GN953" s="76"/>
      <c r="GO953" s="76"/>
      <c r="GP953" s="76"/>
      <c r="GQ953" s="76"/>
      <c r="GR953" s="76"/>
      <c r="GS953" s="76"/>
      <c r="GT953" s="76"/>
      <c r="GU953" s="76"/>
      <c r="GV953" s="76"/>
    </row>
    <row r="954" spans="2:204" s="156" customFormat="1" ht="18.75">
      <c r="B954" s="169">
        <v>947</v>
      </c>
      <c r="C954" s="356">
        <v>44440</v>
      </c>
      <c r="D954" s="354" t="s">
        <v>957</v>
      </c>
      <c r="E954" s="354"/>
      <c r="F954" s="406">
        <v>44460</v>
      </c>
      <c r="G954" s="6">
        <v>1</v>
      </c>
      <c r="H954" s="198" t="s">
        <v>146</v>
      </c>
      <c r="I954" s="198" t="s">
        <v>70</v>
      </c>
      <c r="J954" s="199" t="s">
        <v>613</v>
      </c>
      <c r="K954" s="199" t="s">
        <v>1639</v>
      </c>
      <c r="L954" s="224">
        <v>5.21</v>
      </c>
      <c r="M954" s="224">
        <v>0.06</v>
      </c>
      <c r="N954" s="246">
        <f t="shared" si="49"/>
        <v>5.15</v>
      </c>
      <c r="O954" s="200">
        <v>44143</v>
      </c>
      <c r="P954" s="201">
        <v>10.566666666666666</v>
      </c>
      <c r="Q954" s="337" t="s">
        <v>1282</v>
      </c>
      <c r="R954" s="198" t="s">
        <v>20</v>
      </c>
      <c r="S954" s="198" t="s">
        <v>306</v>
      </c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  <c r="AE954" s="76"/>
      <c r="AF954" s="76"/>
      <c r="AG954" s="76"/>
      <c r="AH954" s="76"/>
      <c r="AI954" s="76"/>
      <c r="AJ954" s="76"/>
      <c r="AK954" s="76"/>
      <c r="AL954" s="76"/>
      <c r="AM954" s="76"/>
      <c r="AN954" s="76"/>
      <c r="AO954" s="76"/>
      <c r="AP954" s="76"/>
      <c r="AQ954" s="76"/>
      <c r="AR954" s="76"/>
      <c r="AS954" s="76"/>
      <c r="AT954" s="76"/>
      <c r="AU954" s="76"/>
      <c r="AV954" s="76"/>
      <c r="AW954" s="76"/>
      <c r="AX954" s="76"/>
      <c r="AY954" s="76"/>
      <c r="AZ954" s="76"/>
      <c r="BA954" s="76"/>
      <c r="BB954" s="76"/>
      <c r="BC954" s="76"/>
      <c r="BD954" s="76"/>
      <c r="BE954" s="76"/>
      <c r="BF954" s="76"/>
      <c r="BG954" s="76"/>
      <c r="BH954" s="76"/>
      <c r="BI954" s="76"/>
      <c r="BJ954" s="76"/>
      <c r="BK954" s="76"/>
      <c r="BL954" s="76"/>
      <c r="BM954" s="76"/>
      <c r="BN954" s="76"/>
      <c r="BO954" s="76"/>
      <c r="BP954" s="76"/>
      <c r="BQ954" s="76"/>
      <c r="BR954" s="76"/>
      <c r="BS954" s="76"/>
      <c r="BT954" s="76"/>
      <c r="BU954" s="76"/>
      <c r="BV954" s="76"/>
      <c r="BW954" s="76"/>
      <c r="BX954" s="76"/>
      <c r="BY954" s="76"/>
      <c r="BZ954" s="76"/>
      <c r="CA954" s="76"/>
      <c r="CB954" s="76"/>
      <c r="CC954" s="76"/>
      <c r="CD954" s="76"/>
      <c r="CE954" s="76"/>
      <c r="CF954" s="76"/>
      <c r="CG954" s="76"/>
      <c r="CH954" s="76"/>
      <c r="CI954" s="76"/>
      <c r="CJ954" s="76"/>
      <c r="CK954" s="76"/>
      <c r="CL954" s="76"/>
      <c r="CM954" s="76"/>
      <c r="CN954" s="76"/>
      <c r="CO954" s="76"/>
      <c r="CP954" s="76"/>
      <c r="CQ954" s="76"/>
      <c r="CR954" s="76"/>
      <c r="CS954" s="76"/>
      <c r="CT954" s="76"/>
      <c r="CU954" s="76"/>
      <c r="CV954" s="76"/>
      <c r="CW954" s="76"/>
      <c r="CX954" s="76"/>
      <c r="CY954" s="76"/>
      <c r="CZ954" s="76"/>
      <c r="DA954" s="76"/>
      <c r="DB954" s="76"/>
      <c r="DC954" s="76"/>
      <c r="DD954" s="76"/>
      <c r="DE954" s="76"/>
      <c r="DF954" s="76"/>
      <c r="DG954" s="76"/>
      <c r="DH954" s="76"/>
      <c r="DI954" s="76"/>
      <c r="DJ954" s="76"/>
      <c r="DK954" s="76"/>
      <c r="DL954" s="76"/>
      <c r="DM954" s="76"/>
      <c r="DN954" s="76"/>
      <c r="DO954" s="76"/>
      <c r="DP954" s="76"/>
      <c r="DQ954" s="76"/>
      <c r="DR954" s="76"/>
      <c r="DS954" s="76"/>
      <c r="DT954" s="76"/>
      <c r="DU954" s="76"/>
      <c r="DV954" s="76"/>
      <c r="DW954" s="76"/>
      <c r="DX954" s="76"/>
      <c r="DY954" s="76"/>
      <c r="DZ954" s="76"/>
      <c r="EA954" s="76"/>
      <c r="EB954" s="76"/>
      <c r="EC954" s="76"/>
      <c r="ED954" s="76"/>
      <c r="EE954" s="76"/>
      <c r="EF954" s="76"/>
      <c r="EG954" s="76"/>
      <c r="EH954" s="76"/>
      <c r="EI954" s="76"/>
      <c r="EJ954" s="76"/>
      <c r="EK954" s="76"/>
      <c r="EL954" s="76"/>
      <c r="EM954" s="76"/>
      <c r="EN954" s="76"/>
      <c r="EO954" s="76"/>
      <c r="EP954" s="76"/>
      <c r="EQ954" s="76"/>
      <c r="ER954" s="76"/>
      <c r="ES954" s="76"/>
      <c r="ET954" s="76"/>
      <c r="EU954" s="76"/>
      <c r="EV954" s="76"/>
      <c r="EW954" s="76"/>
      <c r="EX954" s="76"/>
      <c r="EY954" s="76"/>
      <c r="EZ954" s="76"/>
      <c r="FA954" s="76"/>
      <c r="FB954" s="76"/>
      <c r="FC954" s="76"/>
      <c r="FD954" s="76"/>
      <c r="FE954" s="76"/>
      <c r="FF954" s="76"/>
      <c r="FG954" s="76"/>
      <c r="FH954" s="76"/>
      <c r="FI954" s="76"/>
      <c r="FJ954" s="76"/>
      <c r="FK954" s="76"/>
      <c r="FL954" s="76"/>
      <c r="FM954" s="76"/>
      <c r="FN954" s="76"/>
      <c r="FO954" s="76"/>
      <c r="FP954" s="76"/>
      <c r="FQ954" s="76"/>
      <c r="FR954" s="76"/>
      <c r="FS954" s="76"/>
      <c r="FT954" s="76"/>
      <c r="FU954" s="76"/>
      <c r="FV954" s="76"/>
      <c r="FW954" s="76"/>
      <c r="FX954" s="76"/>
      <c r="FY954" s="76"/>
      <c r="FZ954" s="76"/>
      <c r="GA954" s="76"/>
      <c r="GB954" s="76"/>
      <c r="GC954" s="76"/>
      <c r="GD954" s="76"/>
      <c r="GE954" s="76"/>
      <c r="GF954" s="76"/>
      <c r="GG954" s="76"/>
      <c r="GH954" s="76"/>
      <c r="GI954" s="76"/>
      <c r="GJ954" s="76"/>
      <c r="GK954" s="76"/>
      <c r="GL954" s="76"/>
      <c r="GM954" s="76"/>
      <c r="GN954" s="76"/>
      <c r="GO954" s="76"/>
      <c r="GP954" s="76"/>
      <c r="GQ954" s="76"/>
      <c r="GR954" s="76"/>
      <c r="GS954" s="76"/>
      <c r="GT954" s="76"/>
      <c r="GU954" s="76"/>
      <c r="GV954" s="76"/>
    </row>
    <row r="955" spans="2:204" s="156" customFormat="1" ht="18.75">
      <c r="B955" s="169">
        <v>948</v>
      </c>
      <c r="C955" s="356">
        <v>44440</v>
      </c>
      <c r="D955" s="354" t="s">
        <v>957</v>
      </c>
      <c r="E955" s="354"/>
      <c r="F955" s="406">
        <v>44460</v>
      </c>
      <c r="G955" s="6">
        <v>1</v>
      </c>
      <c r="H955" s="198" t="s">
        <v>146</v>
      </c>
      <c r="I955" s="198" t="s">
        <v>70</v>
      </c>
      <c r="J955" s="199" t="s">
        <v>894</v>
      </c>
      <c r="K955" s="199" t="s">
        <v>1640</v>
      </c>
      <c r="L955" s="224">
        <v>2.5499999999999998</v>
      </c>
      <c r="M955" s="224">
        <v>1</v>
      </c>
      <c r="N955" s="246">
        <f t="shared" si="49"/>
        <v>1.5499999999999998</v>
      </c>
      <c r="O955" s="200">
        <v>44105</v>
      </c>
      <c r="P955" s="201">
        <v>11.833333333333334</v>
      </c>
      <c r="Q955" s="337" t="s">
        <v>1282</v>
      </c>
      <c r="R955" s="198" t="s">
        <v>54</v>
      </c>
      <c r="S955" s="198" t="s">
        <v>69</v>
      </c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  <c r="AE955" s="76"/>
      <c r="AF955" s="76"/>
      <c r="AG955" s="76"/>
      <c r="AH955" s="76"/>
      <c r="AI955" s="76"/>
      <c r="AJ955" s="76"/>
      <c r="AK955" s="76"/>
      <c r="AL955" s="76"/>
      <c r="AM955" s="76"/>
      <c r="AN955" s="76"/>
      <c r="AO955" s="76"/>
      <c r="AP955" s="76"/>
      <c r="AQ955" s="76"/>
      <c r="AR955" s="76"/>
      <c r="AS955" s="76"/>
      <c r="AT955" s="76"/>
      <c r="AU955" s="76"/>
      <c r="AV955" s="76"/>
      <c r="AW955" s="76"/>
      <c r="AX955" s="76"/>
      <c r="AY955" s="76"/>
      <c r="AZ955" s="76"/>
      <c r="BA955" s="76"/>
      <c r="BB955" s="76"/>
      <c r="BC955" s="76"/>
      <c r="BD955" s="76"/>
      <c r="BE955" s="76"/>
      <c r="BF955" s="76"/>
      <c r="BG955" s="76"/>
      <c r="BH955" s="76"/>
      <c r="BI955" s="76"/>
      <c r="BJ955" s="76"/>
      <c r="BK955" s="76"/>
      <c r="BL955" s="76"/>
      <c r="BM955" s="76"/>
      <c r="BN955" s="76"/>
      <c r="BO955" s="76"/>
      <c r="BP955" s="76"/>
      <c r="BQ955" s="76"/>
      <c r="BR955" s="76"/>
      <c r="BS955" s="76"/>
      <c r="BT955" s="76"/>
      <c r="BU955" s="76"/>
      <c r="BV955" s="76"/>
      <c r="BW955" s="76"/>
      <c r="BX955" s="76"/>
      <c r="BY955" s="76"/>
      <c r="BZ955" s="76"/>
      <c r="CA955" s="76"/>
      <c r="CB955" s="76"/>
      <c r="CC955" s="76"/>
      <c r="CD955" s="76"/>
      <c r="CE955" s="76"/>
      <c r="CF955" s="76"/>
      <c r="CG955" s="76"/>
      <c r="CH955" s="76"/>
      <c r="CI955" s="76"/>
      <c r="CJ955" s="76"/>
      <c r="CK955" s="76"/>
      <c r="CL955" s="76"/>
      <c r="CM955" s="76"/>
      <c r="CN955" s="76"/>
      <c r="CO955" s="76"/>
      <c r="CP955" s="76"/>
      <c r="CQ955" s="76"/>
      <c r="CR955" s="76"/>
      <c r="CS955" s="76"/>
      <c r="CT955" s="76"/>
      <c r="CU955" s="76"/>
      <c r="CV955" s="76"/>
      <c r="CW955" s="76"/>
      <c r="CX955" s="76"/>
      <c r="CY955" s="76"/>
      <c r="CZ955" s="76"/>
      <c r="DA955" s="76"/>
      <c r="DB955" s="76"/>
      <c r="DC955" s="76"/>
      <c r="DD955" s="76"/>
      <c r="DE955" s="76"/>
      <c r="DF955" s="76"/>
      <c r="DG955" s="76"/>
      <c r="DH955" s="76"/>
      <c r="DI955" s="76"/>
      <c r="DJ955" s="76"/>
      <c r="DK955" s="76"/>
      <c r="DL955" s="76"/>
      <c r="DM955" s="76"/>
      <c r="DN955" s="76"/>
      <c r="DO955" s="76"/>
      <c r="DP955" s="76"/>
      <c r="DQ955" s="76"/>
      <c r="DR955" s="76"/>
      <c r="DS955" s="76"/>
      <c r="DT955" s="76"/>
      <c r="DU955" s="76"/>
      <c r="DV955" s="76"/>
      <c r="DW955" s="76"/>
      <c r="DX955" s="76"/>
      <c r="DY955" s="76"/>
      <c r="DZ955" s="76"/>
      <c r="EA955" s="76"/>
      <c r="EB955" s="76"/>
      <c r="EC955" s="76"/>
      <c r="ED955" s="76"/>
      <c r="EE955" s="76"/>
      <c r="EF955" s="76"/>
      <c r="EG955" s="76"/>
      <c r="EH955" s="76"/>
      <c r="EI955" s="76"/>
      <c r="EJ955" s="76"/>
      <c r="EK955" s="76"/>
      <c r="EL955" s="76"/>
      <c r="EM955" s="76"/>
      <c r="EN955" s="76"/>
      <c r="EO955" s="76"/>
      <c r="EP955" s="76"/>
      <c r="EQ955" s="76"/>
      <c r="ER955" s="76"/>
      <c r="ES955" s="76"/>
      <c r="ET955" s="76"/>
      <c r="EU955" s="76"/>
      <c r="EV955" s="76"/>
      <c r="EW955" s="76"/>
      <c r="EX955" s="76"/>
      <c r="EY955" s="76"/>
      <c r="EZ955" s="76"/>
      <c r="FA955" s="76"/>
      <c r="FB955" s="76"/>
      <c r="FC955" s="76"/>
      <c r="FD955" s="76"/>
      <c r="FE955" s="76"/>
      <c r="FF955" s="76"/>
      <c r="FG955" s="76"/>
      <c r="FH955" s="76"/>
      <c r="FI955" s="76"/>
      <c r="FJ955" s="76"/>
      <c r="FK955" s="76"/>
      <c r="FL955" s="76"/>
      <c r="FM955" s="76"/>
      <c r="FN955" s="76"/>
      <c r="FO955" s="76"/>
      <c r="FP955" s="76"/>
      <c r="FQ955" s="76"/>
      <c r="FR955" s="76"/>
      <c r="FS955" s="76"/>
      <c r="FT955" s="76"/>
      <c r="FU955" s="76"/>
      <c r="FV955" s="76"/>
      <c r="FW955" s="76"/>
      <c r="FX955" s="76"/>
      <c r="FY955" s="76"/>
      <c r="FZ955" s="76"/>
      <c r="GA955" s="76"/>
      <c r="GB955" s="76"/>
      <c r="GC955" s="76"/>
      <c r="GD955" s="76"/>
      <c r="GE955" s="76"/>
      <c r="GF955" s="76"/>
      <c r="GG955" s="76"/>
      <c r="GH955" s="76"/>
      <c r="GI955" s="76"/>
      <c r="GJ955" s="76"/>
      <c r="GK955" s="76"/>
      <c r="GL955" s="76"/>
      <c r="GM955" s="76"/>
      <c r="GN955" s="76"/>
      <c r="GO955" s="76"/>
      <c r="GP955" s="76"/>
      <c r="GQ955" s="76"/>
      <c r="GR955" s="76"/>
      <c r="GS955" s="76"/>
      <c r="GT955" s="76"/>
      <c r="GU955" s="76"/>
      <c r="GV955" s="76"/>
    </row>
    <row r="956" spans="2:204" s="156" customFormat="1" ht="18.75">
      <c r="B956" s="169">
        <v>949</v>
      </c>
      <c r="C956" s="356">
        <v>44440</v>
      </c>
      <c r="D956" s="354" t="s">
        <v>957</v>
      </c>
      <c r="E956" s="354"/>
      <c r="F956" s="406">
        <v>44460</v>
      </c>
      <c r="G956" s="6">
        <v>1</v>
      </c>
      <c r="H956" s="198" t="s">
        <v>856</v>
      </c>
      <c r="I956" s="198" t="s">
        <v>123</v>
      </c>
      <c r="J956" s="199" t="s">
        <v>570</v>
      </c>
      <c r="K956" s="199" t="s">
        <v>1641</v>
      </c>
      <c r="L956" s="224">
        <v>1.73</v>
      </c>
      <c r="M956" s="224">
        <v>0.15</v>
      </c>
      <c r="N956" s="246">
        <f t="shared" si="49"/>
        <v>1.58</v>
      </c>
      <c r="O956" s="200">
        <v>44232</v>
      </c>
      <c r="P956" s="201">
        <v>7.6</v>
      </c>
      <c r="Q956" s="337" t="s">
        <v>1282</v>
      </c>
      <c r="R956" s="198" t="s">
        <v>54</v>
      </c>
      <c r="S956" s="198" t="s">
        <v>69</v>
      </c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  <c r="AE956" s="76"/>
      <c r="AF956" s="76"/>
      <c r="AG956" s="76"/>
      <c r="AH956" s="76"/>
      <c r="AI956" s="76"/>
      <c r="AJ956" s="76"/>
      <c r="AK956" s="76"/>
      <c r="AL956" s="76"/>
      <c r="AM956" s="76"/>
      <c r="AN956" s="76"/>
      <c r="AO956" s="76"/>
      <c r="AP956" s="76"/>
      <c r="AQ956" s="76"/>
      <c r="AR956" s="76"/>
      <c r="AS956" s="76"/>
      <c r="AT956" s="76"/>
      <c r="AU956" s="76"/>
      <c r="AV956" s="76"/>
      <c r="AW956" s="76"/>
      <c r="AX956" s="76"/>
      <c r="AY956" s="76"/>
      <c r="AZ956" s="76"/>
      <c r="BA956" s="76"/>
      <c r="BB956" s="76"/>
      <c r="BC956" s="76"/>
      <c r="BD956" s="76"/>
      <c r="BE956" s="76"/>
      <c r="BF956" s="76"/>
      <c r="BG956" s="76"/>
      <c r="BH956" s="76"/>
      <c r="BI956" s="76"/>
      <c r="BJ956" s="76"/>
      <c r="BK956" s="76"/>
      <c r="BL956" s="76"/>
      <c r="BM956" s="76"/>
      <c r="BN956" s="76"/>
      <c r="BO956" s="76"/>
      <c r="BP956" s="76"/>
      <c r="BQ956" s="76"/>
      <c r="BR956" s="76"/>
      <c r="BS956" s="76"/>
      <c r="BT956" s="76"/>
      <c r="BU956" s="76"/>
      <c r="BV956" s="76"/>
      <c r="BW956" s="76"/>
      <c r="BX956" s="76"/>
      <c r="BY956" s="76"/>
      <c r="BZ956" s="76"/>
      <c r="CA956" s="76"/>
      <c r="CB956" s="76"/>
      <c r="CC956" s="76"/>
      <c r="CD956" s="76"/>
      <c r="CE956" s="76"/>
      <c r="CF956" s="76"/>
      <c r="CG956" s="76"/>
      <c r="CH956" s="76"/>
      <c r="CI956" s="76"/>
      <c r="CJ956" s="76"/>
      <c r="CK956" s="76"/>
      <c r="CL956" s="76"/>
      <c r="CM956" s="76"/>
      <c r="CN956" s="76"/>
      <c r="CO956" s="76"/>
      <c r="CP956" s="76"/>
      <c r="CQ956" s="76"/>
      <c r="CR956" s="76"/>
      <c r="CS956" s="76"/>
      <c r="CT956" s="76"/>
      <c r="CU956" s="76"/>
      <c r="CV956" s="76"/>
      <c r="CW956" s="76"/>
      <c r="CX956" s="76"/>
      <c r="CY956" s="76"/>
      <c r="CZ956" s="76"/>
      <c r="DA956" s="76"/>
      <c r="DB956" s="76"/>
      <c r="DC956" s="76"/>
      <c r="DD956" s="76"/>
      <c r="DE956" s="76"/>
      <c r="DF956" s="76"/>
      <c r="DG956" s="76"/>
      <c r="DH956" s="76"/>
      <c r="DI956" s="76"/>
      <c r="DJ956" s="76"/>
      <c r="DK956" s="76"/>
      <c r="DL956" s="76"/>
      <c r="DM956" s="76"/>
      <c r="DN956" s="76"/>
      <c r="DO956" s="76"/>
      <c r="DP956" s="76"/>
      <c r="DQ956" s="76"/>
      <c r="DR956" s="76"/>
      <c r="DS956" s="76"/>
      <c r="DT956" s="76"/>
      <c r="DU956" s="76"/>
      <c r="DV956" s="76"/>
      <c r="DW956" s="76"/>
      <c r="DX956" s="76"/>
      <c r="DY956" s="76"/>
      <c r="DZ956" s="76"/>
      <c r="EA956" s="76"/>
      <c r="EB956" s="76"/>
      <c r="EC956" s="76"/>
      <c r="ED956" s="76"/>
      <c r="EE956" s="76"/>
      <c r="EF956" s="76"/>
      <c r="EG956" s="76"/>
      <c r="EH956" s="76"/>
      <c r="EI956" s="76"/>
      <c r="EJ956" s="76"/>
      <c r="EK956" s="76"/>
      <c r="EL956" s="76"/>
      <c r="EM956" s="76"/>
      <c r="EN956" s="76"/>
      <c r="EO956" s="76"/>
      <c r="EP956" s="76"/>
      <c r="EQ956" s="76"/>
      <c r="ER956" s="76"/>
      <c r="ES956" s="76"/>
      <c r="ET956" s="76"/>
      <c r="EU956" s="76"/>
      <c r="EV956" s="76"/>
      <c r="EW956" s="76"/>
      <c r="EX956" s="76"/>
      <c r="EY956" s="76"/>
      <c r="EZ956" s="76"/>
      <c r="FA956" s="76"/>
      <c r="FB956" s="76"/>
      <c r="FC956" s="76"/>
      <c r="FD956" s="76"/>
      <c r="FE956" s="76"/>
      <c r="FF956" s="76"/>
      <c r="FG956" s="76"/>
      <c r="FH956" s="76"/>
      <c r="FI956" s="76"/>
      <c r="FJ956" s="76"/>
      <c r="FK956" s="76"/>
      <c r="FL956" s="76"/>
      <c r="FM956" s="76"/>
      <c r="FN956" s="76"/>
      <c r="FO956" s="76"/>
      <c r="FP956" s="76"/>
      <c r="FQ956" s="76"/>
      <c r="FR956" s="76"/>
      <c r="FS956" s="76"/>
      <c r="FT956" s="76"/>
      <c r="FU956" s="76"/>
      <c r="FV956" s="76"/>
      <c r="FW956" s="76"/>
      <c r="FX956" s="76"/>
      <c r="FY956" s="76"/>
      <c r="FZ956" s="76"/>
      <c r="GA956" s="76"/>
      <c r="GB956" s="76"/>
      <c r="GC956" s="76"/>
      <c r="GD956" s="76"/>
      <c r="GE956" s="76"/>
      <c r="GF956" s="76"/>
      <c r="GG956" s="76"/>
      <c r="GH956" s="76"/>
      <c r="GI956" s="76"/>
      <c r="GJ956" s="76"/>
      <c r="GK956" s="76"/>
      <c r="GL956" s="76"/>
      <c r="GM956" s="76"/>
      <c r="GN956" s="76"/>
      <c r="GO956" s="76"/>
      <c r="GP956" s="76"/>
      <c r="GQ956" s="76"/>
      <c r="GR956" s="76"/>
      <c r="GS956" s="76"/>
      <c r="GT956" s="76"/>
      <c r="GU956" s="76"/>
      <c r="GV956" s="76"/>
    </row>
    <row r="957" spans="2:204" s="156" customFormat="1" ht="18.75">
      <c r="B957" s="169">
        <v>950</v>
      </c>
      <c r="C957" s="356">
        <v>44440</v>
      </c>
      <c r="D957" s="354" t="s">
        <v>957</v>
      </c>
      <c r="E957" s="354"/>
      <c r="F957" s="408">
        <v>44460</v>
      </c>
      <c r="G957" s="194">
        <v>3</v>
      </c>
      <c r="H957" s="218" t="s">
        <v>395</v>
      </c>
      <c r="I957" s="218" t="s">
        <v>1012</v>
      </c>
      <c r="J957" s="219" t="s">
        <v>900</v>
      </c>
      <c r="K957" s="219" t="s">
        <v>1630</v>
      </c>
      <c r="L957" s="245">
        <v>5.65</v>
      </c>
      <c r="M957" s="245">
        <v>2</v>
      </c>
      <c r="N957" s="244">
        <f>L957-M957</f>
        <v>3.6500000000000004</v>
      </c>
      <c r="O957" s="221">
        <v>44133</v>
      </c>
      <c r="P957" s="222">
        <v>10.9</v>
      </c>
      <c r="Q957" s="337" t="s">
        <v>1282</v>
      </c>
      <c r="R957" s="218" t="s">
        <v>53</v>
      </c>
      <c r="S957" s="218" t="s">
        <v>56</v>
      </c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  <c r="AE957" s="76"/>
      <c r="AF957" s="76"/>
      <c r="AG957" s="76"/>
      <c r="AH957" s="76"/>
      <c r="AI957" s="76"/>
      <c r="AJ957" s="76"/>
      <c r="AK957" s="76"/>
      <c r="AL957" s="76"/>
      <c r="AM957" s="76"/>
      <c r="AN957" s="76"/>
      <c r="AO957" s="76"/>
      <c r="AP957" s="76"/>
      <c r="AQ957" s="76"/>
      <c r="AR957" s="76"/>
      <c r="AS957" s="76"/>
      <c r="AT957" s="76"/>
      <c r="AU957" s="76"/>
      <c r="AV957" s="76"/>
      <c r="AW957" s="76"/>
      <c r="AX957" s="76"/>
      <c r="AY957" s="76"/>
      <c r="AZ957" s="76"/>
      <c r="BA957" s="76"/>
      <c r="BB957" s="76"/>
      <c r="BC957" s="76"/>
      <c r="BD957" s="76"/>
      <c r="BE957" s="76"/>
      <c r="BF957" s="76"/>
      <c r="BG957" s="76"/>
      <c r="BH957" s="76"/>
      <c r="BI957" s="76"/>
      <c r="BJ957" s="76"/>
      <c r="BK957" s="76"/>
      <c r="BL957" s="76"/>
      <c r="BM957" s="76"/>
      <c r="BN957" s="76"/>
      <c r="BO957" s="76"/>
      <c r="BP957" s="76"/>
      <c r="BQ957" s="76"/>
      <c r="BR957" s="76"/>
      <c r="BS957" s="76"/>
      <c r="BT957" s="76"/>
      <c r="BU957" s="76"/>
      <c r="BV957" s="76"/>
      <c r="BW957" s="76"/>
      <c r="BX957" s="76"/>
      <c r="BY957" s="76"/>
      <c r="BZ957" s="76"/>
      <c r="CA957" s="76"/>
      <c r="CB957" s="76"/>
      <c r="CC957" s="76"/>
      <c r="CD957" s="76"/>
      <c r="CE957" s="76"/>
      <c r="CF957" s="76"/>
      <c r="CG957" s="76"/>
      <c r="CH957" s="76"/>
      <c r="CI957" s="76"/>
      <c r="CJ957" s="76"/>
      <c r="CK957" s="76"/>
      <c r="CL957" s="76"/>
      <c r="CM957" s="76"/>
      <c r="CN957" s="76"/>
      <c r="CO957" s="76"/>
      <c r="CP957" s="76"/>
      <c r="CQ957" s="76"/>
      <c r="CR957" s="76"/>
      <c r="CS957" s="76"/>
      <c r="CT957" s="76"/>
      <c r="CU957" s="76"/>
      <c r="CV957" s="76"/>
      <c r="CW957" s="76"/>
      <c r="CX957" s="76"/>
      <c r="CY957" s="76"/>
      <c r="CZ957" s="76"/>
      <c r="DA957" s="76"/>
      <c r="DB957" s="76"/>
      <c r="DC957" s="76"/>
      <c r="DD957" s="76"/>
      <c r="DE957" s="76"/>
      <c r="DF957" s="76"/>
      <c r="DG957" s="76"/>
      <c r="DH957" s="76"/>
      <c r="DI957" s="76"/>
      <c r="DJ957" s="76"/>
      <c r="DK957" s="76"/>
      <c r="DL957" s="76"/>
      <c r="DM957" s="76"/>
      <c r="DN957" s="76"/>
      <c r="DO957" s="76"/>
      <c r="DP957" s="76"/>
      <c r="DQ957" s="76"/>
      <c r="DR957" s="76"/>
      <c r="DS957" s="76"/>
      <c r="DT957" s="76"/>
      <c r="DU957" s="76"/>
      <c r="DV957" s="76"/>
      <c r="DW957" s="76"/>
      <c r="DX957" s="76"/>
      <c r="DY957" s="76"/>
      <c r="DZ957" s="76"/>
      <c r="EA957" s="76"/>
      <c r="EB957" s="76"/>
      <c r="EC957" s="76"/>
      <c r="ED957" s="76"/>
      <c r="EE957" s="76"/>
      <c r="EF957" s="76"/>
      <c r="EG957" s="76"/>
      <c r="EH957" s="76"/>
      <c r="EI957" s="76"/>
      <c r="EJ957" s="76"/>
      <c r="EK957" s="76"/>
      <c r="EL957" s="76"/>
      <c r="EM957" s="76"/>
      <c r="EN957" s="76"/>
      <c r="EO957" s="76"/>
      <c r="EP957" s="76"/>
      <c r="EQ957" s="76"/>
      <c r="ER957" s="76"/>
      <c r="ES957" s="76"/>
      <c r="ET957" s="76"/>
      <c r="EU957" s="76"/>
      <c r="EV957" s="76"/>
      <c r="EW957" s="76"/>
      <c r="EX957" s="76"/>
      <c r="EY957" s="76"/>
      <c r="EZ957" s="76"/>
      <c r="FA957" s="76"/>
      <c r="FB957" s="76"/>
      <c r="FC957" s="76"/>
      <c r="FD957" s="76"/>
      <c r="FE957" s="76"/>
      <c r="FF957" s="76"/>
      <c r="FG957" s="76"/>
      <c r="FH957" s="76"/>
      <c r="FI957" s="76"/>
      <c r="FJ957" s="76"/>
      <c r="FK957" s="76"/>
      <c r="FL957" s="76"/>
      <c r="FM957" s="76"/>
      <c r="FN957" s="76"/>
      <c r="FO957" s="76"/>
      <c r="FP957" s="76"/>
      <c r="FQ957" s="76"/>
      <c r="FR957" s="76"/>
      <c r="FS957" s="76"/>
      <c r="FT957" s="76"/>
      <c r="FU957" s="76"/>
      <c r="FV957" s="76"/>
      <c r="FW957" s="76"/>
      <c r="FX957" s="76"/>
      <c r="FY957" s="76"/>
      <c r="FZ957" s="76"/>
      <c r="GA957" s="76"/>
      <c r="GB957" s="76"/>
      <c r="GC957" s="76"/>
      <c r="GD957" s="76"/>
      <c r="GE957" s="76"/>
      <c r="GF957" s="76"/>
      <c r="GG957" s="76"/>
      <c r="GH957" s="76"/>
      <c r="GI957" s="76"/>
      <c r="GJ957" s="76"/>
      <c r="GK957" s="76"/>
      <c r="GL957" s="76"/>
      <c r="GM957" s="76"/>
      <c r="GN957" s="76"/>
      <c r="GO957" s="76"/>
      <c r="GP957" s="76"/>
      <c r="GQ957" s="76"/>
      <c r="GR957" s="76"/>
      <c r="GS957" s="76"/>
      <c r="GT957" s="76"/>
      <c r="GU957" s="76"/>
      <c r="GV957" s="76"/>
    </row>
    <row r="958" spans="2:204" s="156" customFormat="1" ht="18.75">
      <c r="B958" s="169">
        <v>951</v>
      </c>
      <c r="C958" s="356">
        <v>44440</v>
      </c>
      <c r="D958" s="354" t="s">
        <v>957</v>
      </c>
      <c r="E958" s="354"/>
      <c r="F958" s="408">
        <v>44460</v>
      </c>
      <c r="G958" s="194">
        <v>3</v>
      </c>
      <c r="H958" s="218" t="s">
        <v>123</v>
      </c>
      <c r="I958" s="218" t="s">
        <v>420</v>
      </c>
      <c r="J958" s="219" t="s">
        <v>601</v>
      </c>
      <c r="K958" s="219" t="s">
        <v>1642</v>
      </c>
      <c r="L958" s="245">
        <v>0.84</v>
      </c>
      <c r="M958" s="245">
        <v>0.84</v>
      </c>
      <c r="N958" s="244">
        <f t="shared" ref="N958:N1021" si="50">L958-M958</f>
        <v>0</v>
      </c>
      <c r="O958" s="221">
        <v>44106</v>
      </c>
      <c r="P958" s="222">
        <v>11.8</v>
      </c>
      <c r="Q958" s="337" t="s">
        <v>1282</v>
      </c>
      <c r="R958" s="218" t="s">
        <v>54</v>
      </c>
      <c r="S958" s="218" t="s">
        <v>69</v>
      </c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  <c r="AE958" s="76"/>
      <c r="AF958" s="76"/>
      <c r="AG958" s="76"/>
      <c r="AH958" s="76"/>
      <c r="AI958" s="76"/>
      <c r="AJ958" s="76"/>
      <c r="AK958" s="76"/>
      <c r="AL958" s="76"/>
      <c r="AM958" s="76"/>
      <c r="AN958" s="76"/>
      <c r="AO958" s="76"/>
      <c r="AP958" s="76"/>
      <c r="AQ958" s="76"/>
      <c r="AR958" s="76"/>
      <c r="AS958" s="76"/>
      <c r="AT958" s="76"/>
      <c r="AU958" s="76"/>
      <c r="AV958" s="76"/>
      <c r="AW958" s="76"/>
      <c r="AX958" s="76"/>
      <c r="AY958" s="76"/>
      <c r="AZ958" s="76"/>
      <c r="BA958" s="76"/>
      <c r="BB958" s="76"/>
      <c r="BC958" s="76"/>
      <c r="BD958" s="76"/>
      <c r="BE958" s="76"/>
      <c r="BF958" s="76"/>
      <c r="BG958" s="76"/>
      <c r="BH958" s="76"/>
      <c r="BI958" s="76"/>
      <c r="BJ958" s="76"/>
      <c r="BK958" s="76"/>
      <c r="BL958" s="76"/>
      <c r="BM958" s="76"/>
      <c r="BN958" s="76"/>
      <c r="BO958" s="76"/>
      <c r="BP958" s="76"/>
      <c r="BQ958" s="76"/>
      <c r="BR958" s="76"/>
      <c r="BS958" s="76"/>
      <c r="BT958" s="76"/>
      <c r="BU958" s="76"/>
      <c r="BV958" s="76"/>
      <c r="BW958" s="76"/>
      <c r="BX958" s="76"/>
      <c r="BY958" s="76"/>
      <c r="BZ958" s="76"/>
      <c r="CA958" s="76"/>
      <c r="CB958" s="76"/>
      <c r="CC958" s="76"/>
      <c r="CD958" s="76"/>
      <c r="CE958" s="76"/>
      <c r="CF958" s="76"/>
      <c r="CG958" s="76"/>
      <c r="CH958" s="76"/>
      <c r="CI958" s="76"/>
      <c r="CJ958" s="76"/>
      <c r="CK958" s="76"/>
      <c r="CL958" s="76"/>
      <c r="CM958" s="76"/>
      <c r="CN958" s="76"/>
      <c r="CO958" s="76"/>
      <c r="CP958" s="76"/>
      <c r="CQ958" s="76"/>
      <c r="CR958" s="76"/>
      <c r="CS958" s="76"/>
      <c r="CT958" s="76"/>
      <c r="CU958" s="76"/>
      <c r="CV958" s="76"/>
      <c r="CW958" s="76"/>
      <c r="CX958" s="76"/>
      <c r="CY958" s="76"/>
      <c r="CZ958" s="76"/>
      <c r="DA958" s="76"/>
      <c r="DB958" s="76"/>
      <c r="DC958" s="76"/>
      <c r="DD958" s="76"/>
      <c r="DE958" s="76"/>
      <c r="DF958" s="76"/>
      <c r="DG958" s="76"/>
      <c r="DH958" s="76"/>
      <c r="DI958" s="76"/>
      <c r="DJ958" s="76"/>
      <c r="DK958" s="76"/>
      <c r="DL958" s="76"/>
      <c r="DM958" s="76"/>
      <c r="DN958" s="76"/>
      <c r="DO958" s="76"/>
      <c r="DP958" s="76"/>
      <c r="DQ958" s="76"/>
      <c r="DR958" s="76"/>
      <c r="DS958" s="76"/>
      <c r="DT958" s="76"/>
      <c r="DU958" s="76"/>
      <c r="DV958" s="76"/>
      <c r="DW958" s="76"/>
      <c r="DX958" s="76"/>
      <c r="DY958" s="76"/>
      <c r="DZ958" s="76"/>
      <c r="EA958" s="76"/>
      <c r="EB958" s="76"/>
      <c r="EC958" s="76"/>
      <c r="ED958" s="76"/>
      <c r="EE958" s="76"/>
      <c r="EF958" s="76"/>
      <c r="EG958" s="76"/>
      <c r="EH958" s="76"/>
      <c r="EI958" s="76"/>
      <c r="EJ958" s="76"/>
      <c r="EK958" s="76"/>
      <c r="EL958" s="76"/>
      <c r="EM958" s="76"/>
      <c r="EN958" s="76"/>
      <c r="EO958" s="76"/>
      <c r="EP958" s="76"/>
      <c r="EQ958" s="76"/>
      <c r="ER958" s="76"/>
      <c r="ES958" s="76"/>
      <c r="ET958" s="76"/>
      <c r="EU958" s="76"/>
      <c r="EV958" s="76"/>
      <c r="EW958" s="76"/>
      <c r="EX958" s="76"/>
      <c r="EY958" s="76"/>
      <c r="EZ958" s="76"/>
      <c r="FA958" s="76"/>
      <c r="FB958" s="76"/>
      <c r="FC958" s="76"/>
      <c r="FD958" s="76"/>
      <c r="FE958" s="76"/>
      <c r="FF958" s="76"/>
      <c r="FG958" s="76"/>
      <c r="FH958" s="76"/>
      <c r="FI958" s="76"/>
      <c r="FJ958" s="76"/>
      <c r="FK958" s="76"/>
      <c r="FL958" s="76"/>
      <c r="FM958" s="76"/>
      <c r="FN958" s="76"/>
      <c r="FO958" s="76"/>
      <c r="FP958" s="76"/>
      <c r="FQ958" s="76"/>
      <c r="FR958" s="76"/>
      <c r="FS958" s="76"/>
      <c r="FT958" s="76"/>
      <c r="FU958" s="76"/>
      <c r="FV958" s="76"/>
      <c r="FW958" s="76"/>
      <c r="FX958" s="76"/>
      <c r="FY958" s="76"/>
      <c r="FZ958" s="76"/>
      <c r="GA958" s="76"/>
      <c r="GB958" s="76"/>
      <c r="GC958" s="76"/>
      <c r="GD958" s="76"/>
      <c r="GE958" s="76"/>
      <c r="GF958" s="76"/>
      <c r="GG958" s="76"/>
      <c r="GH958" s="76"/>
      <c r="GI958" s="76"/>
      <c r="GJ958" s="76"/>
      <c r="GK958" s="76"/>
      <c r="GL958" s="76"/>
      <c r="GM958" s="76"/>
      <c r="GN958" s="76"/>
      <c r="GO958" s="76"/>
      <c r="GP958" s="76"/>
      <c r="GQ958" s="76"/>
      <c r="GR958" s="76"/>
      <c r="GS958" s="76"/>
      <c r="GT958" s="76"/>
      <c r="GU958" s="76"/>
      <c r="GV958" s="76"/>
    </row>
    <row r="959" spans="2:204" s="156" customFormat="1" ht="18.75">
      <c r="B959" s="169">
        <v>952</v>
      </c>
      <c r="C959" s="356">
        <v>44440</v>
      </c>
      <c r="D959" s="354" t="s">
        <v>957</v>
      </c>
      <c r="E959" s="354"/>
      <c r="F959" s="408">
        <v>44460</v>
      </c>
      <c r="G959" s="194">
        <v>3</v>
      </c>
      <c r="H959" s="218" t="s">
        <v>123</v>
      </c>
      <c r="I959" s="218" t="s">
        <v>420</v>
      </c>
      <c r="J959" s="219" t="s">
        <v>601</v>
      </c>
      <c r="K959" s="219" t="s">
        <v>1643</v>
      </c>
      <c r="L959" s="245">
        <v>8.89</v>
      </c>
      <c r="M959" s="245">
        <v>8.89</v>
      </c>
      <c r="N959" s="244">
        <f t="shared" si="50"/>
        <v>0</v>
      </c>
      <c r="O959" s="221">
        <v>44116</v>
      </c>
      <c r="P959" s="222">
        <v>11.466666666666667</v>
      </c>
      <c r="Q959" s="337" t="s">
        <v>1282</v>
      </c>
      <c r="R959" s="218" t="s">
        <v>54</v>
      </c>
      <c r="S959" s="218" t="s">
        <v>130</v>
      </c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  <c r="AE959" s="76"/>
      <c r="AF959" s="76"/>
      <c r="AG959" s="76"/>
      <c r="AH959" s="76"/>
      <c r="AI959" s="76"/>
      <c r="AJ959" s="76"/>
      <c r="AK959" s="76"/>
      <c r="AL959" s="76"/>
      <c r="AM959" s="76"/>
      <c r="AN959" s="76"/>
      <c r="AO959" s="76"/>
      <c r="AP959" s="76"/>
      <c r="AQ959" s="76"/>
      <c r="AR959" s="76"/>
      <c r="AS959" s="76"/>
      <c r="AT959" s="76"/>
      <c r="AU959" s="76"/>
      <c r="AV959" s="76"/>
      <c r="AW959" s="76"/>
      <c r="AX959" s="76"/>
      <c r="AY959" s="76"/>
      <c r="AZ959" s="76"/>
      <c r="BA959" s="76"/>
      <c r="BB959" s="76"/>
      <c r="BC959" s="76"/>
      <c r="BD959" s="76"/>
      <c r="BE959" s="76"/>
      <c r="BF959" s="76"/>
      <c r="BG959" s="76"/>
      <c r="BH959" s="76"/>
      <c r="BI959" s="76"/>
      <c r="BJ959" s="76"/>
      <c r="BK959" s="76"/>
      <c r="BL959" s="76"/>
      <c r="BM959" s="76"/>
      <c r="BN959" s="76"/>
      <c r="BO959" s="76"/>
      <c r="BP959" s="76"/>
      <c r="BQ959" s="76"/>
      <c r="BR959" s="76"/>
      <c r="BS959" s="76"/>
      <c r="BT959" s="76"/>
      <c r="BU959" s="76"/>
      <c r="BV959" s="76"/>
      <c r="BW959" s="76"/>
      <c r="BX959" s="76"/>
      <c r="BY959" s="76"/>
      <c r="BZ959" s="76"/>
      <c r="CA959" s="76"/>
      <c r="CB959" s="76"/>
      <c r="CC959" s="76"/>
      <c r="CD959" s="76"/>
      <c r="CE959" s="76"/>
      <c r="CF959" s="76"/>
      <c r="CG959" s="76"/>
      <c r="CH959" s="76"/>
      <c r="CI959" s="76"/>
      <c r="CJ959" s="76"/>
      <c r="CK959" s="76"/>
      <c r="CL959" s="76"/>
      <c r="CM959" s="76"/>
      <c r="CN959" s="76"/>
      <c r="CO959" s="76"/>
      <c r="CP959" s="76"/>
      <c r="CQ959" s="76"/>
      <c r="CR959" s="76"/>
      <c r="CS959" s="76"/>
      <c r="CT959" s="76"/>
      <c r="CU959" s="76"/>
      <c r="CV959" s="76"/>
      <c r="CW959" s="76"/>
      <c r="CX959" s="76"/>
      <c r="CY959" s="76"/>
      <c r="CZ959" s="76"/>
      <c r="DA959" s="76"/>
      <c r="DB959" s="76"/>
      <c r="DC959" s="76"/>
      <c r="DD959" s="76"/>
      <c r="DE959" s="76"/>
      <c r="DF959" s="76"/>
      <c r="DG959" s="76"/>
      <c r="DH959" s="76"/>
      <c r="DI959" s="76"/>
      <c r="DJ959" s="76"/>
      <c r="DK959" s="76"/>
      <c r="DL959" s="76"/>
      <c r="DM959" s="76"/>
      <c r="DN959" s="76"/>
      <c r="DO959" s="76"/>
      <c r="DP959" s="76"/>
      <c r="DQ959" s="76"/>
      <c r="DR959" s="76"/>
      <c r="DS959" s="76"/>
      <c r="DT959" s="76"/>
      <c r="DU959" s="76"/>
      <c r="DV959" s="76"/>
      <c r="DW959" s="76"/>
      <c r="DX959" s="76"/>
      <c r="DY959" s="76"/>
      <c r="DZ959" s="76"/>
      <c r="EA959" s="76"/>
      <c r="EB959" s="76"/>
      <c r="EC959" s="76"/>
      <c r="ED959" s="76"/>
      <c r="EE959" s="76"/>
      <c r="EF959" s="76"/>
      <c r="EG959" s="76"/>
      <c r="EH959" s="76"/>
      <c r="EI959" s="76"/>
      <c r="EJ959" s="76"/>
      <c r="EK959" s="76"/>
      <c r="EL959" s="76"/>
      <c r="EM959" s="76"/>
      <c r="EN959" s="76"/>
      <c r="EO959" s="76"/>
      <c r="EP959" s="76"/>
      <c r="EQ959" s="76"/>
      <c r="ER959" s="76"/>
      <c r="ES959" s="76"/>
      <c r="ET959" s="76"/>
      <c r="EU959" s="76"/>
      <c r="EV959" s="76"/>
      <c r="EW959" s="76"/>
      <c r="EX959" s="76"/>
      <c r="EY959" s="76"/>
      <c r="EZ959" s="76"/>
      <c r="FA959" s="76"/>
      <c r="FB959" s="76"/>
      <c r="FC959" s="76"/>
      <c r="FD959" s="76"/>
      <c r="FE959" s="76"/>
      <c r="FF959" s="76"/>
      <c r="FG959" s="76"/>
      <c r="FH959" s="76"/>
      <c r="FI959" s="76"/>
      <c r="FJ959" s="76"/>
      <c r="FK959" s="76"/>
      <c r="FL959" s="76"/>
      <c r="FM959" s="76"/>
      <c r="FN959" s="76"/>
      <c r="FO959" s="76"/>
      <c r="FP959" s="76"/>
      <c r="FQ959" s="76"/>
      <c r="FR959" s="76"/>
      <c r="FS959" s="76"/>
      <c r="FT959" s="76"/>
      <c r="FU959" s="76"/>
      <c r="FV959" s="76"/>
      <c r="FW959" s="76"/>
      <c r="FX959" s="76"/>
      <c r="FY959" s="76"/>
      <c r="FZ959" s="76"/>
      <c r="GA959" s="76"/>
      <c r="GB959" s="76"/>
      <c r="GC959" s="76"/>
      <c r="GD959" s="76"/>
      <c r="GE959" s="76"/>
      <c r="GF959" s="76"/>
      <c r="GG959" s="76"/>
      <c r="GH959" s="76"/>
      <c r="GI959" s="76"/>
      <c r="GJ959" s="76"/>
      <c r="GK959" s="76"/>
      <c r="GL959" s="76"/>
      <c r="GM959" s="76"/>
      <c r="GN959" s="76"/>
      <c r="GO959" s="76"/>
      <c r="GP959" s="76"/>
      <c r="GQ959" s="76"/>
      <c r="GR959" s="76"/>
      <c r="GS959" s="76"/>
      <c r="GT959" s="76"/>
      <c r="GU959" s="76"/>
      <c r="GV959" s="76"/>
    </row>
    <row r="960" spans="2:204" s="156" customFormat="1" ht="18.75">
      <c r="B960" s="169">
        <v>953</v>
      </c>
      <c r="C960" s="356">
        <v>44440</v>
      </c>
      <c r="D960" s="354" t="s">
        <v>957</v>
      </c>
      <c r="E960" s="354"/>
      <c r="F960" s="408">
        <v>44460</v>
      </c>
      <c r="G960" s="194">
        <v>3</v>
      </c>
      <c r="H960" s="218" t="s">
        <v>123</v>
      </c>
      <c r="I960" s="218" t="s">
        <v>420</v>
      </c>
      <c r="J960" s="219" t="s">
        <v>601</v>
      </c>
      <c r="K960" s="219" t="s">
        <v>1644</v>
      </c>
      <c r="L960" s="245">
        <v>3.88</v>
      </c>
      <c r="M960" s="245">
        <v>2</v>
      </c>
      <c r="N960" s="244">
        <f t="shared" si="50"/>
        <v>1.88</v>
      </c>
      <c r="O960" s="221">
        <v>44116</v>
      </c>
      <c r="P960" s="222">
        <v>11.466666666666667</v>
      </c>
      <c r="Q960" s="337" t="s">
        <v>1282</v>
      </c>
      <c r="R960" s="218" t="s">
        <v>54</v>
      </c>
      <c r="S960" s="218" t="s">
        <v>130</v>
      </c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  <c r="AE960" s="76"/>
      <c r="AF960" s="76"/>
      <c r="AG960" s="76"/>
      <c r="AH960" s="76"/>
      <c r="AI960" s="76"/>
      <c r="AJ960" s="76"/>
      <c r="AK960" s="76"/>
      <c r="AL960" s="76"/>
      <c r="AM960" s="76"/>
      <c r="AN960" s="76"/>
      <c r="AO960" s="76"/>
      <c r="AP960" s="76"/>
      <c r="AQ960" s="76"/>
      <c r="AR960" s="76"/>
      <c r="AS960" s="76"/>
      <c r="AT960" s="76"/>
      <c r="AU960" s="76"/>
      <c r="AV960" s="76"/>
      <c r="AW960" s="76"/>
      <c r="AX960" s="76"/>
      <c r="AY960" s="76"/>
      <c r="AZ960" s="76"/>
      <c r="BA960" s="76"/>
      <c r="BB960" s="76"/>
      <c r="BC960" s="76"/>
      <c r="BD960" s="76"/>
      <c r="BE960" s="76"/>
      <c r="BF960" s="76"/>
      <c r="BG960" s="76"/>
      <c r="BH960" s="76"/>
      <c r="BI960" s="76"/>
      <c r="BJ960" s="76"/>
      <c r="BK960" s="76"/>
      <c r="BL960" s="76"/>
      <c r="BM960" s="76"/>
      <c r="BN960" s="76"/>
      <c r="BO960" s="76"/>
      <c r="BP960" s="76"/>
      <c r="BQ960" s="76"/>
      <c r="BR960" s="76"/>
      <c r="BS960" s="76"/>
      <c r="BT960" s="76"/>
      <c r="BU960" s="76"/>
      <c r="BV960" s="76"/>
      <c r="BW960" s="76"/>
      <c r="BX960" s="76"/>
      <c r="BY960" s="76"/>
      <c r="BZ960" s="76"/>
      <c r="CA960" s="76"/>
      <c r="CB960" s="76"/>
      <c r="CC960" s="76"/>
      <c r="CD960" s="76"/>
      <c r="CE960" s="76"/>
      <c r="CF960" s="76"/>
      <c r="CG960" s="76"/>
      <c r="CH960" s="76"/>
      <c r="CI960" s="76"/>
      <c r="CJ960" s="76"/>
      <c r="CK960" s="76"/>
      <c r="CL960" s="76"/>
      <c r="CM960" s="76"/>
      <c r="CN960" s="76"/>
      <c r="CO960" s="76"/>
      <c r="CP960" s="76"/>
      <c r="CQ960" s="76"/>
      <c r="CR960" s="76"/>
      <c r="CS960" s="76"/>
      <c r="CT960" s="76"/>
      <c r="CU960" s="76"/>
      <c r="CV960" s="76"/>
      <c r="CW960" s="76"/>
      <c r="CX960" s="76"/>
      <c r="CY960" s="76"/>
      <c r="CZ960" s="76"/>
      <c r="DA960" s="76"/>
      <c r="DB960" s="76"/>
      <c r="DC960" s="76"/>
      <c r="DD960" s="76"/>
      <c r="DE960" s="76"/>
      <c r="DF960" s="76"/>
      <c r="DG960" s="76"/>
      <c r="DH960" s="76"/>
      <c r="DI960" s="76"/>
      <c r="DJ960" s="76"/>
      <c r="DK960" s="76"/>
      <c r="DL960" s="76"/>
      <c r="DM960" s="76"/>
      <c r="DN960" s="76"/>
      <c r="DO960" s="76"/>
      <c r="DP960" s="76"/>
      <c r="DQ960" s="76"/>
      <c r="DR960" s="76"/>
      <c r="DS960" s="76"/>
      <c r="DT960" s="76"/>
      <c r="DU960" s="76"/>
      <c r="DV960" s="76"/>
      <c r="DW960" s="76"/>
      <c r="DX960" s="76"/>
      <c r="DY960" s="76"/>
      <c r="DZ960" s="76"/>
      <c r="EA960" s="76"/>
      <c r="EB960" s="76"/>
      <c r="EC960" s="76"/>
      <c r="ED960" s="76"/>
      <c r="EE960" s="76"/>
      <c r="EF960" s="76"/>
      <c r="EG960" s="76"/>
      <c r="EH960" s="76"/>
      <c r="EI960" s="76"/>
      <c r="EJ960" s="76"/>
      <c r="EK960" s="76"/>
      <c r="EL960" s="76"/>
      <c r="EM960" s="76"/>
      <c r="EN960" s="76"/>
      <c r="EO960" s="76"/>
      <c r="EP960" s="76"/>
      <c r="EQ960" s="76"/>
      <c r="ER960" s="76"/>
      <c r="ES960" s="76"/>
      <c r="ET960" s="76"/>
      <c r="EU960" s="76"/>
      <c r="EV960" s="76"/>
      <c r="EW960" s="76"/>
      <c r="EX960" s="76"/>
      <c r="EY960" s="76"/>
      <c r="EZ960" s="76"/>
      <c r="FA960" s="76"/>
      <c r="FB960" s="76"/>
      <c r="FC960" s="76"/>
      <c r="FD960" s="76"/>
      <c r="FE960" s="76"/>
      <c r="FF960" s="76"/>
      <c r="FG960" s="76"/>
      <c r="FH960" s="76"/>
      <c r="FI960" s="76"/>
      <c r="FJ960" s="76"/>
      <c r="FK960" s="76"/>
      <c r="FL960" s="76"/>
      <c r="FM960" s="76"/>
      <c r="FN960" s="76"/>
      <c r="FO960" s="76"/>
      <c r="FP960" s="76"/>
      <c r="FQ960" s="76"/>
      <c r="FR960" s="76"/>
      <c r="FS960" s="76"/>
      <c r="FT960" s="76"/>
      <c r="FU960" s="76"/>
      <c r="FV960" s="76"/>
      <c r="FW960" s="76"/>
      <c r="FX960" s="76"/>
      <c r="FY960" s="76"/>
      <c r="FZ960" s="76"/>
      <c r="GA960" s="76"/>
      <c r="GB960" s="76"/>
      <c r="GC960" s="76"/>
      <c r="GD960" s="76"/>
      <c r="GE960" s="76"/>
      <c r="GF960" s="76"/>
      <c r="GG960" s="76"/>
      <c r="GH960" s="76"/>
      <c r="GI960" s="76"/>
      <c r="GJ960" s="76"/>
      <c r="GK960" s="76"/>
      <c r="GL960" s="76"/>
      <c r="GM960" s="76"/>
      <c r="GN960" s="76"/>
      <c r="GO960" s="76"/>
      <c r="GP960" s="76"/>
      <c r="GQ960" s="76"/>
      <c r="GR960" s="76"/>
      <c r="GS960" s="76"/>
      <c r="GT960" s="76"/>
      <c r="GU960" s="76"/>
      <c r="GV960" s="76"/>
    </row>
    <row r="961" spans="2:204" s="156" customFormat="1" ht="18.75">
      <c r="B961" s="169">
        <v>954</v>
      </c>
      <c r="C961" s="356">
        <v>44440</v>
      </c>
      <c r="D961" s="354" t="s">
        <v>959</v>
      </c>
      <c r="E961" s="354"/>
      <c r="F961" s="406">
        <v>44461</v>
      </c>
      <c r="G961" s="6">
        <v>1</v>
      </c>
      <c r="H961" s="198" t="s">
        <v>15</v>
      </c>
      <c r="I961" s="198" t="s">
        <v>1012</v>
      </c>
      <c r="J961" s="199" t="s">
        <v>17</v>
      </c>
      <c r="K961" s="199" t="s">
        <v>1637</v>
      </c>
      <c r="L961" s="224">
        <v>1.82</v>
      </c>
      <c r="M961" s="224">
        <v>0.2</v>
      </c>
      <c r="N961" s="246">
        <f t="shared" si="50"/>
        <v>1.62</v>
      </c>
      <c r="O961" s="200">
        <v>44086</v>
      </c>
      <c r="P961" s="201">
        <v>12.5</v>
      </c>
      <c r="Q961" s="337" t="s">
        <v>1282</v>
      </c>
      <c r="R961" s="198" t="s">
        <v>54</v>
      </c>
      <c r="S961" s="198" t="s">
        <v>56</v>
      </c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  <c r="AF961" s="76"/>
      <c r="AG961" s="76"/>
      <c r="AH961" s="76"/>
      <c r="AI961" s="76"/>
      <c r="AJ961" s="76"/>
      <c r="AK961" s="76"/>
      <c r="AL961" s="76"/>
      <c r="AM961" s="76"/>
      <c r="AN961" s="76"/>
      <c r="AO961" s="76"/>
      <c r="AP961" s="76"/>
      <c r="AQ961" s="76"/>
      <c r="AR961" s="76"/>
      <c r="AS961" s="76"/>
      <c r="AT961" s="76"/>
      <c r="AU961" s="76"/>
      <c r="AV961" s="76"/>
      <c r="AW961" s="76"/>
      <c r="AX961" s="76"/>
      <c r="AY961" s="76"/>
      <c r="AZ961" s="76"/>
      <c r="BA961" s="76"/>
      <c r="BB961" s="76"/>
      <c r="BC961" s="76"/>
      <c r="BD961" s="76"/>
      <c r="BE961" s="76"/>
      <c r="BF961" s="76"/>
      <c r="BG961" s="76"/>
      <c r="BH961" s="76"/>
      <c r="BI961" s="76"/>
      <c r="BJ961" s="76"/>
      <c r="BK961" s="76"/>
      <c r="BL961" s="76"/>
      <c r="BM961" s="76"/>
      <c r="BN961" s="76"/>
      <c r="BO961" s="76"/>
      <c r="BP961" s="76"/>
      <c r="BQ961" s="76"/>
      <c r="BR961" s="76"/>
      <c r="BS961" s="76"/>
      <c r="BT961" s="76"/>
      <c r="BU961" s="76"/>
      <c r="BV961" s="76"/>
      <c r="BW961" s="76"/>
      <c r="BX961" s="76"/>
      <c r="BY961" s="76"/>
      <c r="BZ961" s="76"/>
      <c r="CA961" s="76"/>
      <c r="CB961" s="76"/>
      <c r="CC961" s="76"/>
      <c r="CD961" s="76"/>
      <c r="CE961" s="76"/>
      <c r="CF961" s="76"/>
      <c r="CG961" s="76"/>
      <c r="CH961" s="76"/>
      <c r="CI961" s="76"/>
      <c r="CJ961" s="76"/>
      <c r="CK961" s="76"/>
      <c r="CL961" s="76"/>
      <c r="CM961" s="76"/>
      <c r="CN961" s="76"/>
      <c r="CO961" s="76"/>
      <c r="CP961" s="76"/>
      <c r="CQ961" s="76"/>
      <c r="CR961" s="76"/>
      <c r="CS961" s="76"/>
      <c r="CT961" s="76"/>
      <c r="CU961" s="76"/>
      <c r="CV961" s="76"/>
      <c r="CW961" s="76"/>
      <c r="CX961" s="76"/>
      <c r="CY961" s="76"/>
      <c r="CZ961" s="76"/>
      <c r="DA961" s="76"/>
      <c r="DB961" s="76"/>
      <c r="DC961" s="76"/>
      <c r="DD961" s="76"/>
      <c r="DE961" s="76"/>
      <c r="DF961" s="76"/>
      <c r="DG961" s="76"/>
      <c r="DH961" s="76"/>
      <c r="DI961" s="76"/>
      <c r="DJ961" s="76"/>
      <c r="DK961" s="76"/>
      <c r="DL961" s="76"/>
      <c r="DM961" s="76"/>
      <c r="DN961" s="76"/>
      <c r="DO961" s="76"/>
      <c r="DP961" s="76"/>
      <c r="DQ961" s="76"/>
      <c r="DR961" s="76"/>
      <c r="DS961" s="76"/>
      <c r="DT961" s="76"/>
      <c r="DU961" s="76"/>
      <c r="DV961" s="76"/>
      <c r="DW961" s="76"/>
      <c r="DX961" s="76"/>
      <c r="DY961" s="76"/>
      <c r="DZ961" s="76"/>
      <c r="EA961" s="76"/>
      <c r="EB961" s="76"/>
      <c r="EC961" s="76"/>
      <c r="ED961" s="76"/>
      <c r="EE961" s="76"/>
      <c r="EF961" s="76"/>
      <c r="EG961" s="76"/>
      <c r="EH961" s="76"/>
      <c r="EI961" s="76"/>
      <c r="EJ961" s="76"/>
      <c r="EK961" s="76"/>
      <c r="EL961" s="76"/>
      <c r="EM961" s="76"/>
      <c r="EN961" s="76"/>
      <c r="EO961" s="76"/>
      <c r="EP961" s="76"/>
      <c r="EQ961" s="76"/>
      <c r="ER961" s="76"/>
      <c r="ES961" s="76"/>
      <c r="ET961" s="76"/>
      <c r="EU961" s="76"/>
      <c r="EV961" s="76"/>
      <c r="EW961" s="76"/>
      <c r="EX961" s="76"/>
      <c r="EY961" s="76"/>
      <c r="EZ961" s="76"/>
      <c r="FA961" s="76"/>
      <c r="FB961" s="76"/>
      <c r="FC961" s="76"/>
      <c r="FD961" s="76"/>
      <c r="FE961" s="76"/>
      <c r="FF961" s="76"/>
      <c r="FG961" s="76"/>
      <c r="FH961" s="76"/>
      <c r="FI961" s="76"/>
      <c r="FJ961" s="76"/>
      <c r="FK961" s="76"/>
      <c r="FL961" s="76"/>
      <c r="FM961" s="76"/>
      <c r="FN961" s="76"/>
      <c r="FO961" s="76"/>
      <c r="FP961" s="76"/>
      <c r="FQ961" s="76"/>
      <c r="FR961" s="76"/>
      <c r="FS961" s="76"/>
      <c r="FT961" s="76"/>
      <c r="FU961" s="76"/>
      <c r="FV961" s="76"/>
      <c r="FW961" s="76"/>
      <c r="FX961" s="76"/>
      <c r="FY961" s="76"/>
      <c r="FZ961" s="76"/>
      <c r="GA961" s="76"/>
      <c r="GB961" s="76"/>
      <c r="GC961" s="76"/>
      <c r="GD961" s="76"/>
      <c r="GE961" s="76"/>
      <c r="GF961" s="76"/>
      <c r="GG961" s="76"/>
      <c r="GH961" s="76"/>
      <c r="GI961" s="76"/>
      <c r="GJ961" s="76"/>
      <c r="GK961" s="76"/>
      <c r="GL961" s="76"/>
      <c r="GM961" s="76"/>
      <c r="GN961" s="76"/>
      <c r="GO961" s="76"/>
      <c r="GP961" s="76"/>
      <c r="GQ961" s="76"/>
      <c r="GR961" s="76"/>
      <c r="GS961" s="76"/>
      <c r="GT961" s="76"/>
      <c r="GU961" s="76"/>
      <c r="GV961" s="76"/>
    </row>
    <row r="962" spans="2:204" s="156" customFormat="1" ht="18.75">
      <c r="B962" s="169">
        <v>955</v>
      </c>
      <c r="C962" s="356">
        <v>44440</v>
      </c>
      <c r="D962" s="354" t="s">
        <v>958</v>
      </c>
      <c r="E962" s="354"/>
      <c r="F962" s="406">
        <v>44462</v>
      </c>
      <c r="G962" s="6">
        <v>1</v>
      </c>
      <c r="H962" s="198" t="s">
        <v>39</v>
      </c>
      <c r="I962" s="198" t="s">
        <v>146</v>
      </c>
      <c r="J962" s="199" t="s">
        <v>421</v>
      </c>
      <c r="K962" s="199" t="s">
        <v>1646</v>
      </c>
      <c r="L962" s="224">
        <v>4.6100000000000003</v>
      </c>
      <c r="M962" s="224">
        <v>0.05</v>
      </c>
      <c r="N962" s="246">
        <f t="shared" si="50"/>
        <v>4.5600000000000005</v>
      </c>
      <c r="O962" s="200">
        <v>44184</v>
      </c>
      <c r="P962" s="201">
        <v>9.2666666666666675</v>
      </c>
      <c r="Q962" s="337" t="s">
        <v>1282</v>
      </c>
      <c r="R962" s="198" t="s">
        <v>52</v>
      </c>
      <c r="S962" s="198" t="s">
        <v>811</v>
      </c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  <c r="AE962" s="76"/>
      <c r="AF962" s="76"/>
      <c r="AG962" s="76"/>
      <c r="AH962" s="76"/>
      <c r="AI962" s="76"/>
      <c r="AJ962" s="76"/>
      <c r="AK962" s="76"/>
      <c r="AL962" s="76"/>
      <c r="AM962" s="76"/>
      <c r="AN962" s="76"/>
      <c r="AO962" s="76"/>
      <c r="AP962" s="76"/>
      <c r="AQ962" s="76"/>
      <c r="AR962" s="76"/>
      <c r="AS962" s="76"/>
      <c r="AT962" s="76"/>
      <c r="AU962" s="76"/>
      <c r="AV962" s="76"/>
      <c r="AW962" s="76"/>
      <c r="AX962" s="76"/>
      <c r="AY962" s="76"/>
      <c r="AZ962" s="76"/>
      <c r="BA962" s="76"/>
      <c r="BB962" s="76"/>
      <c r="BC962" s="76"/>
      <c r="BD962" s="76"/>
      <c r="BE962" s="76"/>
      <c r="BF962" s="76"/>
      <c r="BG962" s="76"/>
      <c r="BH962" s="76"/>
      <c r="BI962" s="76"/>
      <c r="BJ962" s="76"/>
      <c r="BK962" s="76"/>
      <c r="BL962" s="76"/>
      <c r="BM962" s="76"/>
      <c r="BN962" s="76"/>
      <c r="BO962" s="76"/>
      <c r="BP962" s="76"/>
      <c r="BQ962" s="76"/>
      <c r="BR962" s="76"/>
      <c r="BS962" s="76"/>
      <c r="BT962" s="76"/>
      <c r="BU962" s="76"/>
      <c r="BV962" s="76"/>
      <c r="BW962" s="76"/>
      <c r="BX962" s="76"/>
      <c r="BY962" s="76"/>
      <c r="BZ962" s="76"/>
      <c r="CA962" s="76"/>
      <c r="CB962" s="76"/>
      <c r="CC962" s="76"/>
      <c r="CD962" s="76"/>
      <c r="CE962" s="76"/>
      <c r="CF962" s="76"/>
      <c r="CG962" s="76"/>
      <c r="CH962" s="76"/>
      <c r="CI962" s="76"/>
      <c r="CJ962" s="76"/>
      <c r="CK962" s="76"/>
      <c r="CL962" s="76"/>
      <c r="CM962" s="76"/>
      <c r="CN962" s="76"/>
      <c r="CO962" s="76"/>
      <c r="CP962" s="76"/>
      <c r="CQ962" s="76"/>
      <c r="CR962" s="76"/>
      <c r="CS962" s="76"/>
      <c r="CT962" s="76"/>
      <c r="CU962" s="76"/>
      <c r="CV962" s="76"/>
      <c r="CW962" s="76"/>
      <c r="CX962" s="76"/>
      <c r="CY962" s="76"/>
      <c r="CZ962" s="76"/>
      <c r="DA962" s="76"/>
      <c r="DB962" s="76"/>
      <c r="DC962" s="76"/>
      <c r="DD962" s="76"/>
      <c r="DE962" s="76"/>
      <c r="DF962" s="76"/>
      <c r="DG962" s="76"/>
      <c r="DH962" s="76"/>
      <c r="DI962" s="76"/>
      <c r="DJ962" s="76"/>
      <c r="DK962" s="76"/>
      <c r="DL962" s="76"/>
      <c r="DM962" s="76"/>
      <c r="DN962" s="76"/>
      <c r="DO962" s="76"/>
      <c r="DP962" s="76"/>
      <c r="DQ962" s="76"/>
      <c r="DR962" s="76"/>
      <c r="DS962" s="76"/>
      <c r="DT962" s="76"/>
      <c r="DU962" s="76"/>
      <c r="DV962" s="76"/>
      <c r="DW962" s="76"/>
      <c r="DX962" s="76"/>
      <c r="DY962" s="76"/>
      <c r="DZ962" s="76"/>
      <c r="EA962" s="76"/>
      <c r="EB962" s="76"/>
      <c r="EC962" s="76"/>
      <c r="ED962" s="76"/>
      <c r="EE962" s="76"/>
      <c r="EF962" s="76"/>
      <c r="EG962" s="76"/>
      <c r="EH962" s="76"/>
      <c r="EI962" s="76"/>
      <c r="EJ962" s="76"/>
      <c r="EK962" s="76"/>
      <c r="EL962" s="76"/>
      <c r="EM962" s="76"/>
      <c r="EN962" s="76"/>
      <c r="EO962" s="76"/>
      <c r="EP962" s="76"/>
      <c r="EQ962" s="76"/>
      <c r="ER962" s="76"/>
      <c r="ES962" s="76"/>
      <c r="ET962" s="76"/>
      <c r="EU962" s="76"/>
      <c r="EV962" s="76"/>
      <c r="EW962" s="76"/>
      <c r="EX962" s="76"/>
      <c r="EY962" s="76"/>
      <c r="EZ962" s="76"/>
      <c r="FA962" s="76"/>
      <c r="FB962" s="76"/>
      <c r="FC962" s="76"/>
      <c r="FD962" s="76"/>
      <c r="FE962" s="76"/>
      <c r="FF962" s="76"/>
      <c r="FG962" s="76"/>
      <c r="FH962" s="76"/>
      <c r="FI962" s="76"/>
      <c r="FJ962" s="76"/>
      <c r="FK962" s="76"/>
      <c r="FL962" s="76"/>
      <c r="FM962" s="76"/>
      <c r="FN962" s="76"/>
      <c r="FO962" s="76"/>
      <c r="FP962" s="76"/>
      <c r="FQ962" s="76"/>
      <c r="FR962" s="76"/>
      <c r="FS962" s="76"/>
      <c r="FT962" s="76"/>
      <c r="FU962" s="76"/>
      <c r="FV962" s="76"/>
      <c r="FW962" s="76"/>
      <c r="FX962" s="76"/>
      <c r="FY962" s="76"/>
      <c r="FZ962" s="76"/>
      <c r="GA962" s="76"/>
      <c r="GB962" s="76"/>
      <c r="GC962" s="76"/>
      <c r="GD962" s="76"/>
      <c r="GE962" s="76"/>
      <c r="GF962" s="76"/>
      <c r="GG962" s="76"/>
      <c r="GH962" s="76"/>
      <c r="GI962" s="76"/>
      <c r="GJ962" s="76"/>
      <c r="GK962" s="76"/>
      <c r="GL962" s="76"/>
      <c r="GM962" s="76"/>
      <c r="GN962" s="76"/>
      <c r="GO962" s="76"/>
      <c r="GP962" s="76"/>
      <c r="GQ962" s="76"/>
      <c r="GR962" s="76"/>
      <c r="GS962" s="76"/>
      <c r="GT962" s="76"/>
      <c r="GU962" s="76"/>
      <c r="GV962" s="76"/>
    </row>
    <row r="963" spans="2:204" s="156" customFormat="1" ht="18.75">
      <c r="B963" s="169">
        <v>956</v>
      </c>
      <c r="C963" s="356">
        <v>44440</v>
      </c>
      <c r="D963" s="354" t="s">
        <v>958</v>
      </c>
      <c r="E963" s="354"/>
      <c r="F963" s="406">
        <v>44462</v>
      </c>
      <c r="G963" s="6">
        <v>1</v>
      </c>
      <c r="H963" s="198" t="s">
        <v>39</v>
      </c>
      <c r="I963" s="198" t="s">
        <v>146</v>
      </c>
      <c r="J963" s="199" t="s">
        <v>421</v>
      </c>
      <c r="K963" s="199" t="s">
        <v>1647</v>
      </c>
      <c r="L963" s="224">
        <v>3.59</v>
      </c>
      <c r="M963" s="224">
        <v>0.05</v>
      </c>
      <c r="N963" s="246">
        <f t="shared" si="50"/>
        <v>3.54</v>
      </c>
      <c r="O963" s="200">
        <v>44181</v>
      </c>
      <c r="P963" s="201">
        <v>9.3666666666666671</v>
      </c>
      <c r="Q963" s="337" t="s">
        <v>1282</v>
      </c>
      <c r="R963" s="198" t="s">
        <v>52</v>
      </c>
      <c r="S963" s="198" t="s">
        <v>739</v>
      </c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  <c r="AE963" s="76"/>
      <c r="AF963" s="76"/>
      <c r="AG963" s="76"/>
      <c r="AH963" s="76"/>
      <c r="AI963" s="76"/>
      <c r="AJ963" s="76"/>
      <c r="AK963" s="76"/>
      <c r="AL963" s="76"/>
      <c r="AM963" s="76"/>
      <c r="AN963" s="76"/>
      <c r="AO963" s="76"/>
      <c r="AP963" s="76"/>
      <c r="AQ963" s="76"/>
      <c r="AR963" s="76"/>
      <c r="AS963" s="76"/>
      <c r="AT963" s="76"/>
      <c r="AU963" s="76"/>
      <c r="AV963" s="76"/>
      <c r="AW963" s="76"/>
      <c r="AX963" s="76"/>
      <c r="AY963" s="76"/>
      <c r="AZ963" s="76"/>
      <c r="BA963" s="76"/>
      <c r="BB963" s="76"/>
      <c r="BC963" s="76"/>
      <c r="BD963" s="76"/>
      <c r="BE963" s="76"/>
      <c r="BF963" s="76"/>
      <c r="BG963" s="76"/>
      <c r="BH963" s="76"/>
      <c r="BI963" s="76"/>
      <c r="BJ963" s="76"/>
      <c r="BK963" s="76"/>
      <c r="BL963" s="76"/>
      <c r="BM963" s="76"/>
      <c r="BN963" s="76"/>
      <c r="BO963" s="76"/>
      <c r="BP963" s="76"/>
      <c r="BQ963" s="76"/>
      <c r="BR963" s="76"/>
      <c r="BS963" s="76"/>
      <c r="BT963" s="76"/>
      <c r="BU963" s="76"/>
      <c r="BV963" s="76"/>
      <c r="BW963" s="76"/>
      <c r="BX963" s="76"/>
      <c r="BY963" s="76"/>
      <c r="BZ963" s="76"/>
      <c r="CA963" s="76"/>
      <c r="CB963" s="76"/>
      <c r="CC963" s="76"/>
      <c r="CD963" s="76"/>
      <c r="CE963" s="76"/>
      <c r="CF963" s="76"/>
      <c r="CG963" s="76"/>
      <c r="CH963" s="76"/>
      <c r="CI963" s="76"/>
      <c r="CJ963" s="76"/>
      <c r="CK963" s="76"/>
      <c r="CL963" s="76"/>
      <c r="CM963" s="76"/>
      <c r="CN963" s="76"/>
      <c r="CO963" s="76"/>
      <c r="CP963" s="76"/>
      <c r="CQ963" s="76"/>
      <c r="CR963" s="76"/>
      <c r="CS963" s="76"/>
      <c r="CT963" s="76"/>
      <c r="CU963" s="76"/>
      <c r="CV963" s="76"/>
      <c r="CW963" s="76"/>
      <c r="CX963" s="76"/>
      <c r="CY963" s="76"/>
      <c r="CZ963" s="76"/>
      <c r="DA963" s="76"/>
      <c r="DB963" s="76"/>
      <c r="DC963" s="76"/>
      <c r="DD963" s="76"/>
      <c r="DE963" s="76"/>
      <c r="DF963" s="76"/>
      <c r="DG963" s="76"/>
      <c r="DH963" s="76"/>
      <c r="DI963" s="76"/>
      <c r="DJ963" s="76"/>
      <c r="DK963" s="76"/>
      <c r="DL963" s="76"/>
      <c r="DM963" s="76"/>
      <c r="DN963" s="76"/>
      <c r="DO963" s="76"/>
      <c r="DP963" s="76"/>
      <c r="DQ963" s="76"/>
      <c r="DR963" s="76"/>
      <c r="DS963" s="76"/>
      <c r="DT963" s="76"/>
      <c r="DU963" s="76"/>
      <c r="DV963" s="76"/>
      <c r="DW963" s="76"/>
      <c r="DX963" s="76"/>
      <c r="DY963" s="76"/>
      <c r="DZ963" s="76"/>
      <c r="EA963" s="76"/>
      <c r="EB963" s="76"/>
      <c r="EC963" s="76"/>
      <c r="ED963" s="76"/>
      <c r="EE963" s="76"/>
      <c r="EF963" s="76"/>
      <c r="EG963" s="76"/>
      <c r="EH963" s="76"/>
      <c r="EI963" s="76"/>
      <c r="EJ963" s="76"/>
      <c r="EK963" s="76"/>
      <c r="EL963" s="76"/>
      <c r="EM963" s="76"/>
      <c r="EN963" s="76"/>
      <c r="EO963" s="76"/>
      <c r="EP963" s="76"/>
      <c r="EQ963" s="76"/>
      <c r="ER963" s="76"/>
      <c r="ES963" s="76"/>
      <c r="ET963" s="76"/>
      <c r="EU963" s="76"/>
      <c r="EV963" s="76"/>
      <c r="EW963" s="76"/>
      <c r="EX963" s="76"/>
      <c r="EY963" s="76"/>
      <c r="EZ963" s="76"/>
      <c r="FA963" s="76"/>
      <c r="FB963" s="76"/>
      <c r="FC963" s="76"/>
      <c r="FD963" s="76"/>
      <c r="FE963" s="76"/>
      <c r="FF963" s="76"/>
      <c r="FG963" s="76"/>
      <c r="FH963" s="76"/>
      <c r="FI963" s="76"/>
      <c r="FJ963" s="76"/>
      <c r="FK963" s="76"/>
      <c r="FL963" s="76"/>
      <c r="FM963" s="76"/>
      <c r="FN963" s="76"/>
      <c r="FO963" s="76"/>
      <c r="FP963" s="76"/>
      <c r="FQ963" s="76"/>
      <c r="FR963" s="76"/>
      <c r="FS963" s="76"/>
      <c r="FT963" s="76"/>
      <c r="FU963" s="76"/>
      <c r="FV963" s="76"/>
      <c r="FW963" s="76"/>
      <c r="FX963" s="76"/>
      <c r="FY963" s="76"/>
      <c r="FZ963" s="76"/>
      <c r="GA963" s="76"/>
      <c r="GB963" s="76"/>
      <c r="GC963" s="76"/>
      <c r="GD963" s="76"/>
      <c r="GE963" s="76"/>
      <c r="GF963" s="76"/>
      <c r="GG963" s="76"/>
      <c r="GH963" s="76"/>
      <c r="GI963" s="76"/>
      <c r="GJ963" s="76"/>
      <c r="GK963" s="76"/>
      <c r="GL963" s="76"/>
      <c r="GM963" s="76"/>
      <c r="GN963" s="76"/>
      <c r="GO963" s="76"/>
      <c r="GP963" s="76"/>
      <c r="GQ963" s="76"/>
      <c r="GR963" s="76"/>
      <c r="GS963" s="76"/>
      <c r="GT963" s="76"/>
      <c r="GU963" s="76"/>
      <c r="GV963" s="76"/>
    </row>
    <row r="964" spans="2:204" s="156" customFormat="1" ht="18.75">
      <c r="B964" s="169">
        <v>957</v>
      </c>
      <c r="C964" s="356">
        <v>44440</v>
      </c>
      <c r="D964" s="354" t="s">
        <v>958</v>
      </c>
      <c r="E964" s="354"/>
      <c r="F964" s="406">
        <v>44462</v>
      </c>
      <c r="G964" s="6">
        <v>1</v>
      </c>
      <c r="H964" s="198" t="s">
        <v>39</v>
      </c>
      <c r="I964" s="198" t="s">
        <v>146</v>
      </c>
      <c r="J964" s="199" t="s">
        <v>128</v>
      </c>
      <c r="K964" s="199" t="s">
        <v>347</v>
      </c>
      <c r="L964" s="224">
        <v>0.26</v>
      </c>
      <c r="M964" s="224">
        <v>0.26</v>
      </c>
      <c r="N964" s="246">
        <f t="shared" si="50"/>
        <v>0</v>
      </c>
      <c r="O964" s="200">
        <v>44050</v>
      </c>
      <c r="P964" s="201">
        <v>13.733333333333333</v>
      </c>
      <c r="Q964" s="337" t="s">
        <v>1282</v>
      </c>
      <c r="R964" s="198" t="s">
        <v>53</v>
      </c>
      <c r="S964" s="198" t="s">
        <v>112</v>
      </c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  <c r="AH964" s="76"/>
      <c r="AI964" s="76"/>
      <c r="AJ964" s="76"/>
      <c r="AK964" s="76"/>
      <c r="AL964" s="76"/>
      <c r="AM964" s="76"/>
      <c r="AN964" s="76"/>
      <c r="AO964" s="76"/>
      <c r="AP964" s="76"/>
      <c r="AQ964" s="76"/>
      <c r="AR964" s="76"/>
      <c r="AS964" s="76"/>
      <c r="AT964" s="76"/>
      <c r="AU964" s="76"/>
      <c r="AV964" s="76"/>
      <c r="AW964" s="76"/>
      <c r="AX964" s="76"/>
      <c r="AY964" s="76"/>
      <c r="AZ964" s="76"/>
      <c r="BA964" s="76"/>
      <c r="BB964" s="76"/>
      <c r="BC964" s="76"/>
      <c r="BD964" s="76"/>
      <c r="BE964" s="76"/>
      <c r="BF964" s="76"/>
      <c r="BG964" s="76"/>
      <c r="BH964" s="76"/>
      <c r="BI964" s="76"/>
      <c r="BJ964" s="76"/>
      <c r="BK964" s="76"/>
      <c r="BL964" s="76"/>
      <c r="BM964" s="76"/>
      <c r="BN964" s="76"/>
      <c r="BO964" s="76"/>
      <c r="BP964" s="76"/>
      <c r="BQ964" s="76"/>
      <c r="BR964" s="76"/>
      <c r="BS964" s="76"/>
      <c r="BT964" s="76"/>
      <c r="BU964" s="76"/>
      <c r="BV964" s="76"/>
      <c r="BW964" s="76"/>
      <c r="BX964" s="76"/>
      <c r="BY964" s="76"/>
      <c r="BZ964" s="76"/>
      <c r="CA964" s="76"/>
      <c r="CB964" s="76"/>
      <c r="CC964" s="76"/>
      <c r="CD964" s="76"/>
      <c r="CE964" s="76"/>
      <c r="CF964" s="76"/>
      <c r="CG964" s="76"/>
      <c r="CH964" s="76"/>
      <c r="CI964" s="76"/>
      <c r="CJ964" s="76"/>
      <c r="CK964" s="76"/>
      <c r="CL964" s="76"/>
      <c r="CM964" s="76"/>
      <c r="CN964" s="76"/>
      <c r="CO964" s="76"/>
      <c r="CP964" s="76"/>
      <c r="CQ964" s="76"/>
      <c r="CR964" s="76"/>
      <c r="CS964" s="76"/>
      <c r="CT964" s="76"/>
      <c r="CU964" s="76"/>
      <c r="CV964" s="76"/>
      <c r="CW964" s="76"/>
      <c r="CX964" s="76"/>
      <c r="CY964" s="76"/>
      <c r="CZ964" s="76"/>
      <c r="DA964" s="76"/>
      <c r="DB964" s="76"/>
      <c r="DC964" s="76"/>
      <c r="DD964" s="76"/>
      <c r="DE964" s="76"/>
      <c r="DF964" s="76"/>
      <c r="DG964" s="76"/>
      <c r="DH964" s="76"/>
      <c r="DI964" s="76"/>
      <c r="DJ964" s="76"/>
      <c r="DK964" s="76"/>
      <c r="DL964" s="76"/>
      <c r="DM964" s="76"/>
      <c r="DN964" s="76"/>
      <c r="DO964" s="76"/>
      <c r="DP964" s="76"/>
      <c r="DQ964" s="76"/>
      <c r="DR964" s="76"/>
      <c r="DS964" s="76"/>
      <c r="DT964" s="76"/>
      <c r="DU964" s="76"/>
      <c r="DV964" s="76"/>
      <c r="DW964" s="76"/>
      <c r="DX964" s="76"/>
      <c r="DY964" s="76"/>
      <c r="DZ964" s="76"/>
      <c r="EA964" s="76"/>
      <c r="EB964" s="76"/>
      <c r="EC964" s="76"/>
      <c r="ED964" s="76"/>
      <c r="EE964" s="76"/>
      <c r="EF964" s="76"/>
      <c r="EG964" s="76"/>
      <c r="EH964" s="76"/>
      <c r="EI964" s="76"/>
      <c r="EJ964" s="76"/>
      <c r="EK964" s="76"/>
      <c r="EL964" s="76"/>
      <c r="EM964" s="76"/>
      <c r="EN964" s="76"/>
      <c r="EO964" s="76"/>
      <c r="EP964" s="76"/>
      <c r="EQ964" s="76"/>
      <c r="ER964" s="76"/>
      <c r="ES964" s="76"/>
      <c r="ET964" s="76"/>
      <c r="EU964" s="76"/>
      <c r="EV964" s="76"/>
      <c r="EW964" s="76"/>
      <c r="EX964" s="76"/>
      <c r="EY964" s="76"/>
      <c r="EZ964" s="76"/>
      <c r="FA964" s="76"/>
      <c r="FB964" s="76"/>
      <c r="FC964" s="76"/>
      <c r="FD964" s="76"/>
      <c r="FE964" s="76"/>
      <c r="FF964" s="76"/>
      <c r="FG964" s="76"/>
      <c r="FH964" s="76"/>
      <c r="FI964" s="76"/>
      <c r="FJ964" s="76"/>
      <c r="FK964" s="76"/>
      <c r="FL964" s="76"/>
      <c r="FM964" s="76"/>
      <c r="FN964" s="76"/>
      <c r="FO964" s="76"/>
      <c r="FP964" s="76"/>
      <c r="FQ964" s="76"/>
      <c r="FR964" s="76"/>
      <c r="FS964" s="76"/>
      <c r="FT964" s="76"/>
      <c r="FU964" s="76"/>
      <c r="FV964" s="76"/>
      <c r="FW964" s="76"/>
      <c r="FX964" s="76"/>
      <c r="FY964" s="76"/>
      <c r="FZ964" s="76"/>
      <c r="GA964" s="76"/>
      <c r="GB964" s="76"/>
      <c r="GC964" s="76"/>
      <c r="GD964" s="76"/>
      <c r="GE964" s="76"/>
      <c r="GF964" s="76"/>
      <c r="GG964" s="76"/>
      <c r="GH964" s="76"/>
      <c r="GI964" s="76"/>
      <c r="GJ964" s="76"/>
      <c r="GK964" s="76"/>
      <c r="GL964" s="76"/>
      <c r="GM964" s="76"/>
      <c r="GN964" s="76"/>
      <c r="GO964" s="76"/>
      <c r="GP964" s="76"/>
      <c r="GQ964" s="76"/>
      <c r="GR964" s="76"/>
      <c r="GS964" s="76"/>
      <c r="GT964" s="76"/>
      <c r="GU964" s="76"/>
      <c r="GV964" s="76"/>
    </row>
    <row r="965" spans="2:204" s="156" customFormat="1" ht="18.75">
      <c r="B965" s="169">
        <v>958</v>
      </c>
      <c r="C965" s="356">
        <v>44440</v>
      </c>
      <c r="D965" s="354" t="s">
        <v>958</v>
      </c>
      <c r="E965" s="354"/>
      <c r="F965" s="406">
        <v>44462</v>
      </c>
      <c r="G965" s="6">
        <v>1</v>
      </c>
      <c r="H965" s="198" t="s">
        <v>39</v>
      </c>
      <c r="I965" s="198" t="s">
        <v>146</v>
      </c>
      <c r="J965" s="199" t="s">
        <v>128</v>
      </c>
      <c r="K965" s="199" t="s">
        <v>1648</v>
      </c>
      <c r="L965" s="224">
        <v>1.22</v>
      </c>
      <c r="M965" s="224">
        <v>0.3</v>
      </c>
      <c r="N965" s="246">
        <f t="shared" si="50"/>
        <v>0.91999999999999993</v>
      </c>
      <c r="O965" s="200">
        <v>44141</v>
      </c>
      <c r="P965" s="201">
        <v>10.7</v>
      </c>
      <c r="Q965" s="337" t="s">
        <v>1282</v>
      </c>
      <c r="R965" s="198" t="s">
        <v>53</v>
      </c>
      <c r="S965" s="198" t="s">
        <v>112</v>
      </c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  <c r="AH965" s="76"/>
      <c r="AI965" s="76"/>
      <c r="AJ965" s="76"/>
      <c r="AK965" s="76"/>
      <c r="AL965" s="76"/>
      <c r="AM965" s="76"/>
      <c r="AN965" s="76"/>
      <c r="AO965" s="76"/>
      <c r="AP965" s="76"/>
      <c r="AQ965" s="76"/>
      <c r="AR965" s="76"/>
      <c r="AS965" s="76"/>
      <c r="AT965" s="76"/>
      <c r="AU965" s="76"/>
      <c r="AV965" s="76"/>
      <c r="AW965" s="76"/>
      <c r="AX965" s="76"/>
      <c r="AY965" s="76"/>
      <c r="AZ965" s="76"/>
      <c r="BA965" s="76"/>
      <c r="BB965" s="76"/>
      <c r="BC965" s="76"/>
      <c r="BD965" s="76"/>
      <c r="BE965" s="76"/>
      <c r="BF965" s="76"/>
      <c r="BG965" s="76"/>
      <c r="BH965" s="76"/>
      <c r="BI965" s="76"/>
      <c r="BJ965" s="76"/>
      <c r="BK965" s="76"/>
      <c r="BL965" s="76"/>
      <c r="BM965" s="76"/>
      <c r="BN965" s="76"/>
      <c r="BO965" s="76"/>
      <c r="BP965" s="76"/>
      <c r="BQ965" s="76"/>
      <c r="BR965" s="76"/>
      <c r="BS965" s="76"/>
      <c r="BT965" s="76"/>
      <c r="BU965" s="76"/>
      <c r="BV965" s="76"/>
      <c r="BW965" s="76"/>
      <c r="BX965" s="76"/>
      <c r="BY965" s="76"/>
      <c r="BZ965" s="76"/>
      <c r="CA965" s="76"/>
      <c r="CB965" s="76"/>
      <c r="CC965" s="76"/>
      <c r="CD965" s="76"/>
      <c r="CE965" s="76"/>
      <c r="CF965" s="76"/>
      <c r="CG965" s="76"/>
      <c r="CH965" s="76"/>
      <c r="CI965" s="76"/>
      <c r="CJ965" s="76"/>
      <c r="CK965" s="76"/>
      <c r="CL965" s="76"/>
      <c r="CM965" s="76"/>
      <c r="CN965" s="76"/>
      <c r="CO965" s="76"/>
      <c r="CP965" s="76"/>
      <c r="CQ965" s="76"/>
      <c r="CR965" s="76"/>
      <c r="CS965" s="76"/>
      <c r="CT965" s="76"/>
      <c r="CU965" s="76"/>
      <c r="CV965" s="76"/>
      <c r="CW965" s="76"/>
      <c r="CX965" s="76"/>
      <c r="CY965" s="76"/>
      <c r="CZ965" s="76"/>
      <c r="DA965" s="76"/>
      <c r="DB965" s="76"/>
      <c r="DC965" s="76"/>
      <c r="DD965" s="76"/>
      <c r="DE965" s="76"/>
      <c r="DF965" s="76"/>
      <c r="DG965" s="76"/>
      <c r="DH965" s="76"/>
      <c r="DI965" s="76"/>
      <c r="DJ965" s="76"/>
      <c r="DK965" s="76"/>
      <c r="DL965" s="76"/>
      <c r="DM965" s="76"/>
      <c r="DN965" s="76"/>
      <c r="DO965" s="76"/>
      <c r="DP965" s="76"/>
      <c r="DQ965" s="76"/>
      <c r="DR965" s="76"/>
      <c r="DS965" s="76"/>
      <c r="DT965" s="76"/>
      <c r="DU965" s="76"/>
      <c r="DV965" s="76"/>
      <c r="DW965" s="76"/>
      <c r="DX965" s="76"/>
      <c r="DY965" s="76"/>
      <c r="DZ965" s="76"/>
      <c r="EA965" s="76"/>
      <c r="EB965" s="76"/>
      <c r="EC965" s="76"/>
      <c r="ED965" s="76"/>
      <c r="EE965" s="76"/>
      <c r="EF965" s="76"/>
      <c r="EG965" s="76"/>
      <c r="EH965" s="76"/>
      <c r="EI965" s="76"/>
      <c r="EJ965" s="76"/>
      <c r="EK965" s="76"/>
      <c r="EL965" s="76"/>
      <c r="EM965" s="76"/>
      <c r="EN965" s="76"/>
      <c r="EO965" s="76"/>
      <c r="EP965" s="76"/>
      <c r="EQ965" s="76"/>
      <c r="ER965" s="76"/>
      <c r="ES965" s="76"/>
      <c r="ET965" s="76"/>
      <c r="EU965" s="76"/>
      <c r="EV965" s="76"/>
      <c r="EW965" s="76"/>
      <c r="EX965" s="76"/>
      <c r="EY965" s="76"/>
      <c r="EZ965" s="76"/>
      <c r="FA965" s="76"/>
      <c r="FB965" s="76"/>
      <c r="FC965" s="76"/>
      <c r="FD965" s="76"/>
      <c r="FE965" s="76"/>
      <c r="FF965" s="76"/>
      <c r="FG965" s="76"/>
      <c r="FH965" s="76"/>
      <c r="FI965" s="76"/>
      <c r="FJ965" s="76"/>
      <c r="FK965" s="76"/>
      <c r="FL965" s="76"/>
      <c r="FM965" s="76"/>
      <c r="FN965" s="76"/>
      <c r="FO965" s="76"/>
      <c r="FP965" s="76"/>
      <c r="FQ965" s="76"/>
      <c r="FR965" s="76"/>
      <c r="FS965" s="76"/>
      <c r="FT965" s="76"/>
      <c r="FU965" s="76"/>
      <c r="FV965" s="76"/>
      <c r="FW965" s="76"/>
      <c r="FX965" s="76"/>
      <c r="FY965" s="76"/>
      <c r="FZ965" s="76"/>
      <c r="GA965" s="76"/>
      <c r="GB965" s="76"/>
      <c r="GC965" s="76"/>
      <c r="GD965" s="76"/>
      <c r="GE965" s="76"/>
      <c r="GF965" s="76"/>
      <c r="GG965" s="76"/>
      <c r="GH965" s="76"/>
      <c r="GI965" s="76"/>
      <c r="GJ965" s="76"/>
      <c r="GK965" s="76"/>
      <c r="GL965" s="76"/>
      <c r="GM965" s="76"/>
      <c r="GN965" s="76"/>
      <c r="GO965" s="76"/>
      <c r="GP965" s="76"/>
      <c r="GQ965" s="76"/>
      <c r="GR965" s="76"/>
      <c r="GS965" s="76"/>
      <c r="GT965" s="76"/>
      <c r="GU965" s="76"/>
      <c r="GV965" s="76"/>
    </row>
    <row r="966" spans="2:204" s="156" customFormat="1" ht="18.75">
      <c r="B966" s="169">
        <v>959</v>
      </c>
      <c r="C966" s="356">
        <v>44440</v>
      </c>
      <c r="D966" s="354" t="s">
        <v>955</v>
      </c>
      <c r="E966" s="354"/>
      <c r="F966" s="406">
        <v>44464</v>
      </c>
      <c r="G966" s="6">
        <v>1</v>
      </c>
      <c r="H966" s="198" t="s">
        <v>684</v>
      </c>
      <c r="I966" s="198" t="s">
        <v>1260</v>
      </c>
      <c r="J966" s="199" t="s">
        <v>613</v>
      </c>
      <c r="K966" s="199" t="s">
        <v>1639</v>
      </c>
      <c r="L966" s="224">
        <v>5.21</v>
      </c>
      <c r="M966" s="224">
        <v>0.05</v>
      </c>
      <c r="N966" s="246">
        <f t="shared" si="50"/>
        <v>5.16</v>
      </c>
      <c r="O966" s="200">
        <v>44143</v>
      </c>
      <c r="P966" s="201">
        <v>10.7</v>
      </c>
      <c r="Q966" s="337" t="s">
        <v>1282</v>
      </c>
      <c r="R966" s="198" t="s">
        <v>20</v>
      </c>
      <c r="S966" s="198" t="s">
        <v>306</v>
      </c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  <c r="AH966" s="76"/>
      <c r="AI966" s="76"/>
      <c r="AJ966" s="76"/>
      <c r="AK966" s="76"/>
      <c r="AL966" s="76"/>
      <c r="AM966" s="76"/>
      <c r="AN966" s="76"/>
      <c r="AO966" s="76"/>
      <c r="AP966" s="76"/>
      <c r="AQ966" s="76"/>
      <c r="AR966" s="76"/>
      <c r="AS966" s="76"/>
      <c r="AT966" s="76"/>
      <c r="AU966" s="76"/>
      <c r="AV966" s="76"/>
      <c r="AW966" s="76"/>
      <c r="AX966" s="76"/>
      <c r="AY966" s="76"/>
      <c r="AZ966" s="76"/>
      <c r="BA966" s="76"/>
      <c r="BB966" s="76"/>
      <c r="BC966" s="76"/>
      <c r="BD966" s="76"/>
      <c r="BE966" s="76"/>
      <c r="BF966" s="76"/>
      <c r="BG966" s="76"/>
      <c r="BH966" s="76"/>
      <c r="BI966" s="76"/>
      <c r="BJ966" s="76"/>
      <c r="BK966" s="76"/>
      <c r="BL966" s="76"/>
      <c r="BM966" s="76"/>
      <c r="BN966" s="76"/>
      <c r="BO966" s="76"/>
      <c r="BP966" s="76"/>
      <c r="BQ966" s="76"/>
      <c r="BR966" s="76"/>
      <c r="BS966" s="76"/>
      <c r="BT966" s="76"/>
      <c r="BU966" s="76"/>
      <c r="BV966" s="76"/>
      <c r="BW966" s="76"/>
      <c r="BX966" s="76"/>
      <c r="BY966" s="76"/>
      <c r="BZ966" s="76"/>
      <c r="CA966" s="76"/>
      <c r="CB966" s="76"/>
      <c r="CC966" s="76"/>
      <c r="CD966" s="76"/>
      <c r="CE966" s="76"/>
      <c r="CF966" s="76"/>
      <c r="CG966" s="76"/>
      <c r="CH966" s="76"/>
      <c r="CI966" s="76"/>
      <c r="CJ966" s="76"/>
      <c r="CK966" s="76"/>
      <c r="CL966" s="76"/>
      <c r="CM966" s="76"/>
      <c r="CN966" s="76"/>
      <c r="CO966" s="76"/>
      <c r="CP966" s="76"/>
      <c r="CQ966" s="76"/>
      <c r="CR966" s="76"/>
      <c r="CS966" s="76"/>
      <c r="CT966" s="76"/>
      <c r="CU966" s="76"/>
      <c r="CV966" s="76"/>
      <c r="CW966" s="76"/>
      <c r="CX966" s="76"/>
      <c r="CY966" s="76"/>
      <c r="CZ966" s="76"/>
      <c r="DA966" s="76"/>
      <c r="DB966" s="76"/>
      <c r="DC966" s="76"/>
      <c r="DD966" s="76"/>
      <c r="DE966" s="76"/>
      <c r="DF966" s="76"/>
      <c r="DG966" s="76"/>
      <c r="DH966" s="76"/>
      <c r="DI966" s="76"/>
      <c r="DJ966" s="76"/>
      <c r="DK966" s="76"/>
      <c r="DL966" s="76"/>
      <c r="DM966" s="76"/>
      <c r="DN966" s="76"/>
      <c r="DO966" s="76"/>
      <c r="DP966" s="76"/>
      <c r="DQ966" s="76"/>
      <c r="DR966" s="76"/>
      <c r="DS966" s="76"/>
      <c r="DT966" s="76"/>
      <c r="DU966" s="76"/>
      <c r="DV966" s="76"/>
      <c r="DW966" s="76"/>
      <c r="DX966" s="76"/>
      <c r="DY966" s="76"/>
      <c r="DZ966" s="76"/>
      <c r="EA966" s="76"/>
      <c r="EB966" s="76"/>
      <c r="EC966" s="76"/>
      <c r="ED966" s="76"/>
      <c r="EE966" s="76"/>
      <c r="EF966" s="76"/>
      <c r="EG966" s="76"/>
      <c r="EH966" s="76"/>
      <c r="EI966" s="76"/>
      <c r="EJ966" s="76"/>
      <c r="EK966" s="76"/>
      <c r="EL966" s="76"/>
      <c r="EM966" s="76"/>
      <c r="EN966" s="76"/>
      <c r="EO966" s="76"/>
      <c r="EP966" s="76"/>
      <c r="EQ966" s="76"/>
      <c r="ER966" s="76"/>
      <c r="ES966" s="76"/>
      <c r="ET966" s="76"/>
      <c r="EU966" s="76"/>
      <c r="EV966" s="76"/>
      <c r="EW966" s="76"/>
      <c r="EX966" s="76"/>
      <c r="EY966" s="76"/>
      <c r="EZ966" s="76"/>
      <c r="FA966" s="76"/>
      <c r="FB966" s="76"/>
      <c r="FC966" s="76"/>
      <c r="FD966" s="76"/>
      <c r="FE966" s="76"/>
      <c r="FF966" s="76"/>
      <c r="FG966" s="76"/>
      <c r="FH966" s="76"/>
      <c r="FI966" s="76"/>
      <c r="FJ966" s="76"/>
      <c r="FK966" s="76"/>
      <c r="FL966" s="76"/>
      <c r="FM966" s="76"/>
      <c r="FN966" s="76"/>
      <c r="FO966" s="76"/>
      <c r="FP966" s="76"/>
      <c r="FQ966" s="76"/>
      <c r="FR966" s="76"/>
      <c r="FS966" s="76"/>
      <c r="FT966" s="76"/>
      <c r="FU966" s="76"/>
      <c r="FV966" s="76"/>
      <c r="FW966" s="76"/>
      <c r="FX966" s="76"/>
      <c r="FY966" s="76"/>
      <c r="FZ966" s="76"/>
      <c r="GA966" s="76"/>
      <c r="GB966" s="76"/>
      <c r="GC966" s="76"/>
      <c r="GD966" s="76"/>
      <c r="GE966" s="76"/>
      <c r="GF966" s="76"/>
      <c r="GG966" s="76"/>
      <c r="GH966" s="76"/>
      <c r="GI966" s="76"/>
      <c r="GJ966" s="76"/>
      <c r="GK966" s="76"/>
      <c r="GL966" s="76"/>
      <c r="GM966" s="76"/>
      <c r="GN966" s="76"/>
      <c r="GO966" s="76"/>
      <c r="GP966" s="76"/>
      <c r="GQ966" s="76"/>
      <c r="GR966" s="76"/>
      <c r="GS966" s="76"/>
      <c r="GT966" s="76"/>
      <c r="GU966" s="76"/>
      <c r="GV966" s="76"/>
    </row>
    <row r="967" spans="2:204" s="156" customFormat="1" ht="18.75">
      <c r="B967" s="169">
        <v>960</v>
      </c>
      <c r="C967" s="356">
        <v>44440</v>
      </c>
      <c r="D967" s="354" t="s">
        <v>955</v>
      </c>
      <c r="E967" s="354"/>
      <c r="F967" s="406">
        <v>44464</v>
      </c>
      <c r="G967" s="194">
        <v>3</v>
      </c>
      <c r="H967" s="198" t="s">
        <v>1594</v>
      </c>
      <c r="I967" s="198" t="s">
        <v>1037</v>
      </c>
      <c r="J967" s="199" t="s">
        <v>900</v>
      </c>
      <c r="K967" s="199" t="s">
        <v>997</v>
      </c>
      <c r="L967" s="224">
        <v>9.1199999999999992</v>
      </c>
      <c r="M967" s="224">
        <v>2.15</v>
      </c>
      <c r="N967" s="246">
        <f t="shared" si="50"/>
        <v>6.9699999999999989</v>
      </c>
      <c r="O967" s="200">
        <v>44110</v>
      </c>
      <c r="P967" s="201">
        <v>11.8</v>
      </c>
      <c r="Q967" s="337" t="s">
        <v>1282</v>
      </c>
      <c r="R967" s="198" t="s">
        <v>53</v>
      </c>
      <c r="S967" s="198" t="s">
        <v>56</v>
      </c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  <c r="AF967" s="76"/>
      <c r="AG967" s="76"/>
      <c r="AH967" s="76"/>
      <c r="AI967" s="76"/>
      <c r="AJ967" s="76"/>
      <c r="AK967" s="76"/>
      <c r="AL967" s="76"/>
      <c r="AM967" s="76"/>
      <c r="AN967" s="76"/>
      <c r="AO967" s="76"/>
      <c r="AP967" s="76"/>
      <c r="AQ967" s="76"/>
      <c r="AR967" s="76"/>
      <c r="AS967" s="76"/>
      <c r="AT967" s="76"/>
      <c r="AU967" s="76"/>
      <c r="AV967" s="76"/>
      <c r="AW967" s="76"/>
      <c r="AX967" s="76"/>
      <c r="AY967" s="76"/>
      <c r="AZ967" s="76"/>
      <c r="BA967" s="76"/>
      <c r="BB967" s="76"/>
      <c r="BC967" s="76"/>
      <c r="BD967" s="76"/>
      <c r="BE967" s="76"/>
      <c r="BF967" s="76"/>
      <c r="BG967" s="76"/>
      <c r="BH967" s="76"/>
      <c r="BI967" s="76"/>
      <c r="BJ967" s="76"/>
      <c r="BK967" s="76"/>
      <c r="BL967" s="76"/>
      <c r="BM967" s="76"/>
      <c r="BN967" s="76"/>
      <c r="BO967" s="76"/>
      <c r="BP967" s="76"/>
      <c r="BQ967" s="76"/>
      <c r="BR967" s="76"/>
      <c r="BS967" s="76"/>
      <c r="BT967" s="76"/>
      <c r="BU967" s="76"/>
      <c r="BV967" s="76"/>
      <c r="BW967" s="76"/>
      <c r="BX967" s="76"/>
      <c r="BY967" s="76"/>
      <c r="BZ967" s="76"/>
      <c r="CA967" s="76"/>
      <c r="CB967" s="76"/>
      <c r="CC967" s="76"/>
      <c r="CD967" s="76"/>
      <c r="CE967" s="76"/>
      <c r="CF967" s="76"/>
      <c r="CG967" s="76"/>
      <c r="CH967" s="76"/>
      <c r="CI967" s="76"/>
      <c r="CJ967" s="76"/>
      <c r="CK967" s="76"/>
      <c r="CL967" s="76"/>
      <c r="CM967" s="76"/>
      <c r="CN967" s="76"/>
      <c r="CO967" s="76"/>
      <c r="CP967" s="76"/>
      <c r="CQ967" s="76"/>
      <c r="CR967" s="76"/>
      <c r="CS967" s="76"/>
      <c r="CT967" s="76"/>
      <c r="CU967" s="76"/>
      <c r="CV967" s="76"/>
      <c r="CW967" s="76"/>
      <c r="CX967" s="76"/>
      <c r="CY967" s="76"/>
      <c r="CZ967" s="76"/>
      <c r="DA967" s="76"/>
      <c r="DB967" s="76"/>
      <c r="DC967" s="76"/>
      <c r="DD967" s="76"/>
      <c r="DE967" s="76"/>
      <c r="DF967" s="76"/>
      <c r="DG967" s="76"/>
      <c r="DH967" s="76"/>
      <c r="DI967" s="76"/>
      <c r="DJ967" s="76"/>
      <c r="DK967" s="76"/>
      <c r="DL967" s="76"/>
      <c r="DM967" s="76"/>
      <c r="DN967" s="76"/>
      <c r="DO967" s="76"/>
      <c r="DP967" s="76"/>
      <c r="DQ967" s="76"/>
      <c r="DR967" s="76"/>
      <c r="DS967" s="76"/>
      <c r="DT967" s="76"/>
      <c r="DU967" s="76"/>
      <c r="DV967" s="76"/>
      <c r="DW967" s="76"/>
      <c r="DX967" s="76"/>
      <c r="DY967" s="76"/>
      <c r="DZ967" s="76"/>
      <c r="EA967" s="76"/>
      <c r="EB967" s="76"/>
      <c r="EC967" s="76"/>
      <c r="ED967" s="76"/>
      <c r="EE967" s="76"/>
      <c r="EF967" s="76"/>
      <c r="EG967" s="76"/>
      <c r="EH967" s="76"/>
      <c r="EI967" s="76"/>
      <c r="EJ967" s="76"/>
      <c r="EK967" s="76"/>
      <c r="EL967" s="76"/>
      <c r="EM967" s="76"/>
      <c r="EN967" s="76"/>
      <c r="EO967" s="76"/>
      <c r="EP967" s="76"/>
      <c r="EQ967" s="76"/>
      <c r="ER967" s="76"/>
      <c r="ES967" s="76"/>
      <c r="ET967" s="76"/>
      <c r="EU967" s="76"/>
      <c r="EV967" s="76"/>
      <c r="EW967" s="76"/>
      <c r="EX967" s="76"/>
      <c r="EY967" s="76"/>
      <c r="EZ967" s="76"/>
      <c r="FA967" s="76"/>
      <c r="FB967" s="76"/>
      <c r="FC967" s="76"/>
      <c r="FD967" s="76"/>
      <c r="FE967" s="76"/>
      <c r="FF967" s="76"/>
      <c r="FG967" s="76"/>
      <c r="FH967" s="76"/>
      <c r="FI967" s="76"/>
      <c r="FJ967" s="76"/>
      <c r="FK967" s="76"/>
      <c r="FL967" s="76"/>
      <c r="FM967" s="76"/>
      <c r="FN967" s="76"/>
      <c r="FO967" s="76"/>
      <c r="FP967" s="76"/>
      <c r="FQ967" s="76"/>
      <c r="FR967" s="76"/>
      <c r="FS967" s="76"/>
      <c r="FT967" s="76"/>
      <c r="FU967" s="76"/>
      <c r="FV967" s="76"/>
      <c r="FW967" s="76"/>
      <c r="FX967" s="76"/>
      <c r="FY967" s="76"/>
      <c r="FZ967" s="76"/>
      <c r="GA967" s="76"/>
      <c r="GB967" s="76"/>
      <c r="GC967" s="76"/>
      <c r="GD967" s="76"/>
      <c r="GE967" s="76"/>
      <c r="GF967" s="76"/>
      <c r="GG967" s="76"/>
      <c r="GH967" s="76"/>
      <c r="GI967" s="76"/>
      <c r="GJ967" s="76"/>
      <c r="GK967" s="76"/>
      <c r="GL967" s="76"/>
      <c r="GM967" s="76"/>
      <c r="GN967" s="76"/>
      <c r="GO967" s="76"/>
      <c r="GP967" s="76"/>
      <c r="GQ967" s="76"/>
      <c r="GR967" s="76"/>
      <c r="GS967" s="76"/>
      <c r="GT967" s="76"/>
      <c r="GU967" s="76"/>
      <c r="GV967" s="76"/>
    </row>
    <row r="968" spans="2:204" s="156" customFormat="1" ht="18.75">
      <c r="B968" s="169">
        <v>961</v>
      </c>
      <c r="C968" s="356">
        <v>44440</v>
      </c>
      <c r="D968" s="354" t="s">
        <v>955</v>
      </c>
      <c r="E968" s="354"/>
      <c r="F968" s="406">
        <v>44464</v>
      </c>
      <c r="G968" s="194">
        <v>3</v>
      </c>
      <c r="H968" s="198" t="s">
        <v>993</v>
      </c>
      <c r="I968" s="198" t="s">
        <v>1649</v>
      </c>
      <c r="J968" s="199" t="s">
        <v>369</v>
      </c>
      <c r="K968" s="199" t="s">
        <v>1412</v>
      </c>
      <c r="L968" s="224">
        <v>4.75</v>
      </c>
      <c r="M968" s="224">
        <v>1</v>
      </c>
      <c r="N968" s="246">
        <f t="shared" si="50"/>
        <v>3.75</v>
      </c>
      <c r="O968" s="200">
        <v>44099</v>
      </c>
      <c r="P968" s="201">
        <v>12.166666666666666</v>
      </c>
      <c r="Q968" s="337" t="s">
        <v>1282</v>
      </c>
      <c r="R968" s="198" t="s">
        <v>54</v>
      </c>
      <c r="S968" s="198" t="s">
        <v>306</v>
      </c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76"/>
      <c r="AF968" s="76"/>
      <c r="AG968" s="76"/>
      <c r="AH968" s="76"/>
      <c r="AI968" s="76"/>
      <c r="AJ968" s="76"/>
      <c r="AK968" s="76"/>
      <c r="AL968" s="76"/>
      <c r="AM968" s="76"/>
      <c r="AN968" s="76"/>
      <c r="AO968" s="76"/>
      <c r="AP968" s="76"/>
      <c r="AQ968" s="76"/>
      <c r="AR968" s="76"/>
      <c r="AS968" s="76"/>
      <c r="AT968" s="76"/>
      <c r="AU968" s="76"/>
      <c r="AV968" s="76"/>
      <c r="AW968" s="76"/>
      <c r="AX968" s="76"/>
      <c r="AY968" s="76"/>
      <c r="AZ968" s="76"/>
      <c r="BA968" s="76"/>
      <c r="BB968" s="76"/>
      <c r="BC968" s="76"/>
      <c r="BD968" s="76"/>
      <c r="BE968" s="76"/>
      <c r="BF968" s="76"/>
      <c r="BG968" s="76"/>
      <c r="BH968" s="76"/>
      <c r="BI968" s="76"/>
      <c r="BJ968" s="76"/>
      <c r="BK968" s="76"/>
      <c r="BL968" s="76"/>
      <c r="BM968" s="76"/>
      <c r="BN968" s="76"/>
      <c r="BO968" s="76"/>
      <c r="BP968" s="76"/>
      <c r="BQ968" s="76"/>
      <c r="BR968" s="76"/>
      <c r="BS968" s="76"/>
      <c r="BT968" s="76"/>
      <c r="BU968" s="76"/>
      <c r="BV968" s="76"/>
      <c r="BW968" s="76"/>
      <c r="BX968" s="76"/>
      <c r="BY968" s="76"/>
      <c r="BZ968" s="76"/>
      <c r="CA968" s="76"/>
      <c r="CB968" s="76"/>
      <c r="CC968" s="76"/>
      <c r="CD968" s="76"/>
      <c r="CE968" s="76"/>
      <c r="CF968" s="76"/>
      <c r="CG968" s="76"/>
      <c r="CH968" s="76"/>
      <c r="CI968" s="76"/>
      <c r="CJ968" s="76"/>
      <c r="CK968" s="76"/>
      <c r="CL968" s="76"/>
      <c r="CM968" s="76"/>
      <c r="CN968" s="76"/>
      <c r="CO968" s="76"/>
      <c r="CP968" s="76"/>
      <c r="CQ968" s="76"/>
      <c r="CR968" s="76"/>
      <c r="CS968" s="76"/>
      <c r="CT968" s="76"/>
      <c r="CU968" s="76"/>
      <c r="CV968" s="76"/>
      <c r="CW968" s="76"/>
      <c r="CX968" s="76"/>
      <c r="CY968" s="76"/>
      <c r="CZ968" s="76"/>
      <c r="DA968" s="76"/>
      <c r="DB968" s="76"/>
      <c r="DC968" s="76"/>
      <c r="DD968" s="76"/>
      <c r="DE968" s="76"/>
      <c r="DF968" s="76"/>
      <c r="DG968" s="76"/>
      <c r="DH968" s="76"/>
      <c r="DI968" s="76"/>
      <c r="DJ968" s="76"/>
      <c r="DK968" s="76"/>
      <c r="DL968" s="76"/>
      <c r="DM968" s="76"/>
      <c r="DN968" s="76"/>
      <c r="DO968" s="76"/>
      <c r="DP968" s="76"/>
      <c r="DQ968" s="76"/>
      <c r="DR968" s="76"/>
      <c r="DS968" s="76"/>
      <c r="DT968" s="76"/>
      <c r="DU968" s="76"/>
      <c r="DV968" s="76"/>
      <c r="DW968" s="76"/>
      <c r="DX968" s="76"/>
      <c r="DY968" s="76"/>
      <c r="DZ968" s="76"/>
      <c r="EA968" s="76"/>
      <c r="EB968" s="76"/>
      <c r="EC968" s="76"/>
      <c r="ED968" s="76"/>
      <c r="EE968" s="76"/>
      <c r="EF968" s="76"/>
      <c r="EG968" s="76"/>
      <c r="EH968" s="76"/>
      <c r="EI968" s="76"/>
      <c r="EJ968" s="76"/>
      <c r="EK968" s="76"/>
      <c r="EL968" s="76"/>
      <c r="EM968" s="76"/>
      <c r="EN968" s="76"/>
      <c r="EO968" s="76"/>
      <c r="EP968" s="76"/>
      <c r="EQ968" s="76"/>
      <c r="ER968" s="76"/>
      <c r="ES968" s="76"/>
      <c r="ET968" s="76"/>
      <c r="EU968" s="76"/>
      <c r="EV968" s="76"/>
      <c r="EW968" s="76"/>
      <c r="EX968" s="76"/>
      <c r="EY968" s="76"/>
      <c r="EZ968" s="76"/>
      <c r="FA968" s="76"/>
      <c r="FB968" s="76"/>
      <c r="FC968" s="76"/>
      <c r="FD968" s="76"/>
      <c r="FE968" s="76"/>
      <c r="FF968" s="76"/>
      <c r="FG968" s="76"/>
      <c r="FH968" s="76"/>
      <c r="FI968" s="76"/>
      <c r="FJ968" s="76"/>
      <c r="FK968" s="76"/>
      <c r="FL968" s="76"/>
      <c r="FM968" s="76"/>
      <c r="FN968" s="76"/>
      <c r="FO968" s="76"/>
      <c r="FP968" s="76"/>
      <c r="FQ968" s="76"/>
      <c r="FR968" s="76"/>
      <c r="FS968" s="76"/>
      <c r="FT968" s="76"/>
      <c r="FU968" s="76"/>
      <c r="FV968" s="76"/>
      <c r="FW968" s="76"/>
      <c r="FX968" s="76"/>
      <c r="FY968" s="76"/>
      <c r="FZ968" s="76"/>
      <c r="GA968" s="76"/>
      <c r="GB968" s="76"/>
      <c r="GC968" s="76"/>
      <c r="GD968" s="76"/>
      <c r="GE968" s="76"/>
      <c r="GF968" s="76"/>
      <c r="GG968" s="76"/>
      <c r="GH968" s="76"/>
      <c r="GI968" s="76"/>
      <c r="GJ968" s="76"/>
      <c r="GK968" s="76"/>
      <c r="GL968" s="76"/>
      <c r="GM968" s="76"/>
      <c r="GN968" s="76"/>
      <c r="GO968" s="76"/>
      <c r="GP968" s="76"/>
      <c r="GQ968" s="76"/>
      <c r="GR968" s="76"/>
      <c r="GS968" s="76"/>
      <c r="GT968" s="76"/>
      <c r="GU968" s="76"/>
      <c r="GV968" s="76"/>
    </row>
    <row r="969" spans="2:204" s="156" customFormat="1" ht="18.75">
      <c r="B969" s="169">
        <v>962</v>
      </c>
      <c r="C969" s="356">
        <v>44440</v>
      </c>
      <c r="D969" s="354" t="s">
        <v>957</v>
      </c>
      <c r="E969" s="354"/>
      <c r="F969" s="406">
        <v>44467</v>
      </c>
      <c r="G969" s="6">
        <v>1</v>
      </c>
      <c r="H969" s="198" t="s">
        <v>38</v>
      </c>
      <c r="I969" s="198" t="s">
        <v>1468</v>
      </c>
      <c r="J969" s="199" t="s">
        <v>366</v>
      </c>
      <c r="K969" s="199" t="s">
        <v>1650</v>
      </c>
      <c r="L969" s="224">
        <v>3.03</v>
      </c>
      <c r="M969" s="224">
        <v>0.7</v>
      </c>
      <c r="N969" s="246">
        <f t="shared" si="50"/>
        <v>2.33</v>
      </c>
      <c r="O969" s="200">
        <v>44165</v>
      </c>
      <c r="P969" s="201">
        <v>10.066666666666666</v>
      </c>
      <c r="Q969" s="337" t="s">
        <v>1282</v>
      </c>
      <c r="R969" s="198" t="s">
        <v>20</v>
      </c>
      <c r="S969" s="198" t="s">
        <v>69</v>
      </c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  <c r="AF969" s="76"/>
      <c r="AG969" s="76"/>
      <c r="AH969" s="76"/>
      <c r="AI969" s="76"/>
      <c r="AJ969" s="76"/>
      <c r="AK969" s="76"/>
      <c r="AL969" s="76"/>
      <c r="AM969" s="76"/>
      <c r="AN969" s="76"/>
      <c r="AO969" s="76"/>
      <c r="AP969" s="76"/>
      <c r="AQ969" s="76"/>
      <c r="AR969" s="76"/>
      <c r="AS969" s="76"/>
      <c r="AT969" s="76"/>
      <c r="AU969" s="76"/>
      <c r="AV969" s="76"/>
      <c r="AW969" s="76"/>
      <c r="AX969" s="76"/>
      <c r="AY969" s="76"/>
      <c r="AZ969" s="76"/>
      <c r="BA969" s="76"/>
      <c r="BB969" s="76"/>
      <c r="BC969" s="76"/>
      <c r="BD969" s="76"/>
      <c r="BE969" s="76"/>
      <c r="BF969" s="76"/>
      <c r="BG969" s="76"/>
      <c r="BH969" s="76"/>
      <c r="BI969" s="76"/>
      <c r="BJ969" s="76"/>
      <c r="BK969" s="76"/>
      <c r="BL969" s="76"/>
      <c r="BM969" s="76"/>
      <c r="BN969" s="76"/>
      <c r="BO969" s="76"/>
      <c r="BP969" s="76"/>
      <c r="BQ969" s="76"/>
      <c r="BR969" s="76"/>
      <c r="BS969" s="76"/>
      <c r="BT969" s="76"/>
      <c r="BU969" s="76"/>
      <c r="BV969" s="76"/>
      <c r="BW969" s="76"/>
      <c r="BX969" s="76"/>
      <c r="BY969" s="76"/>
      <c r="BZ969" s="76"/>
      <c r="CA969" s="76"/>
      <c r="CB969" s="76"/>
      <c r="CC969" s="76"/>
      <c r="CD969" s="76"/>
      <c r="CE969" s="76"/>
      <c r="CF969" s="76"/>
      <c r="CG969" s="76"/>
      <c r="CH969" s="76"/>
      <c r="CI969" s="76"/>
      <c r="CJ969" s="76"/>
      <c r="CK969" s="76"/>
      <c r="CL969" s="76"/>
      <c r="CM969" s="76"/>
      <c r="CN969" s="76"/>
      <c r="CO969" s="76"/>
      <c r="CP969" s="76"/>
      <c r="CQ969" s="76"/>
      <c r="CR969" s="76"/>
      <c r="CS969" s="76"/>
      <c r="CT969" s="76"/>
      <c r="CU969" s="76"/>
      <c r="CV969" s="76"/>
      <c r="CW969" s="76"/>
      <c r="CX969" s="76"/>
      <c r="CY969" s="76"/>
      <c r="CZ969" s="76"/>
      <c r="DA969" s="76"/>
      <c r="DB969" s="76"/>
      <c r="DC969" s="76"/>
      <c r="DD969" s="76"/>
      <c r="DE969" s="76"/>
      <c r="DF969" s="76"/>
      <c r="DG969" s="76"/>
      <c r="DH969" s="76"/>
      <c r="DI969" s="76"/>
      <c r="DJ969" s="76"/>
      <c r="DK969" s="76"/>
      <c r="DL969" s="76"/>
      <c r="DM969" s="76"/>
      <c r="DN969" s="76"/>
      <c r="DO969" s="76"/>
      <c r="DP969" s="76"/>
      <c r="DQ969" s="76"/>
      <c r="DR969" s="76"/>
      <c r="DS969" s="76"/>
      <c r="DT969" s="76"/>
      <c r="DU969" s="76"/>
      <c r="DV969" s="76"/>
      <c r="DW969" s="76"/>
      <c r="DX969" s="76"/>
      <c r="DY969" s="76"/>
      <c r="DZ969" s="76"/>
      <c r="EA969" s="76"/>
      <c r="EB969" s="76"/>
      <c r="EC969" s="76"/>
      <c r="ED969" s="76"/>
      <c r="EE969" s="76"/>
      <c r="EF969" s="76"/>
      <c r="EG969" s="76"/>
      <c r="EH969" s="76"/>
      <c r="EI969" s="76"/>
      <c r="EJ969" s="76"/>
      <c r="EK969" s="76"/>
      <c r="EL969" s="76"/>
      <c r="EM969" s="76"/>
      <c r="EN969" s="76"/>
      <c r="EO969" s="76"/>
      <c r="EP969" s="76"/>
      <c r="EQ969" s="76"/>
      <c r="ER969" s="76"/>
      <c r="ES969" s="76"/>
      <c r="ET969" s="76"/>
      <c r="EU969" s="76"/>
      <c r="EV969" s="76"/>
      <c r="EW969" s="76"/>
      <c r="EX969" s="76"/>
      <c r="EY969" s="76"/>
      <c r="EZ969" s="76"/>
      <c r="FA969" s="76"/>
      <c r="FB969" s="76"/>
      <c r="FC969" s="76"/>
      <c r="FD969" s="76"/>
      <c r="FE969" s="76"/>
      <c r="FF969" s="76"/>
      <c r="FG969" s="76"/>
      <c r="FH969" s="76"/>
      <c r="FI969" s="76"/>
      <c r="FJ969" s="76"/>
      <c r="FK969" s="76"/>
      <c r="FL969" s="76"/>
      <c r="FM969" s="76"/>
      <c r="FN969" s="76"/>
      <c r="FO969" s="76"/>
      <c r="FP969" s="76"/>
      <c r="FQ969" s="76"/>
      <c r="FR969" s="76"/>
      <c r="FS969" s="76"/>
      <c r="FT969" s="76"/>
      <c r="FU969" s="76"/>
      <c r="FV969" s="76"/>
      <c r="FW969" s="76"/>
      <c r="FX969" s="76"/>
      <c r="FY969" s="76"/>
      <c r="FZ969" s="76"/>
      <c r="GA969" s="76"/>
      <c r="GB969" s="76"/>
      <c r="GC969" s="76"/>
      <c r="GD969" s="76"/>
      <c r="GE969" s="76"/>
      <c r="GF969" s="76"/>
      <c r="GG969" s="76"/>
      <c r="GH969" s="76"/>
      <c r="GI969" s="76"/>
      <c r="GJ969" s="76"/>
      <c r="GK969" s="76"/>
      <c r="GL969" s="76"/>
      <c r="GM969" s="76"/>
      <c r="GN969" s="76"/>
      <c r="GO969" s="76"/>
      <c r="GP969" s="76"/>
      <c r="GQ969" s="76"/>
      <c r="GR969" s="76"/>
      <c r="GS969" s="76"/>
      <c r="GT969" s="76"/>
      <c r="GU969" s="76"/>
      <c r="GV969" s="76"/>
    </row>
    <row r="970" spans="2:204" s="156" customFormat="1" ht="18.75">
      <c r="B970" s="169">
        <v>963</v>
      </c>
      <c r="C970" s="356">
        <v>44440</v>
      </c>
      <c r="D970" s="354" t="s">
        <v>957</v>
      </c>
      <c r="E970" s="354"/>
      <c r="F970" s="406">
        <v>44467</v>
      </c>
      <c r="G970" s="6">
        <v>1</v>
      </c>
      <c r="H970" s="198" t="s">
        <v>38</v>
      </c>
      <c r="I970" s="198" t="s">
        <v>1468</v>
      </c>
      <c r="J970" s="199" t="s">
        <v>613</v>
      </c>
      <c r="K970" s="199" t="s">
        <v>1591</v>
      </c>
      <c r="L970" s="224">
        <v>9.51</v>
      </c>
      <c r="M970" s="224">
        <v>1</v>
      </c>
      <c r="N970" s="246">
        <f t="shared" si="50"/>
        <v>8.51</v>
      </c>
      <c r="O970" s="200">
        <v>44163</v>
      </c>
      <c r="P970" s="201">
        <v>10.133333333333333</v>
      </c>
      <c r="Q970" s="337" t="s">
        <v>1282</v>
      </c>
      <c r="R970" s="198" t="s">
        <v>110</v>
      </c>
      <c r="S970" s="198" t="s">
        <v>112</v>
      </c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  <c r="AF970" s="76"/>
      <c r="AG970" s="76"/>
      <c r="AH970" s="76"/>
      <c r="AI970" s="76"/>
      <c r="AJ970" s="76"/>
      <c r="AK970" s="76"/>
      <c r="AL970" s="76"/>
      <c r="AM970" s="76"/>
      <c r="AN970" s="76"/>
      <c r="AO970" s="76"/>
      <c r="AP970" s="76"/>
      <c r="AQ970" s="76"/>
      <c r="AR970" s="76"/>
      <c r="AS970" s="76"/>
      <c r="AT970" s="76"/>
      <c r="AU970" s="76"/>
      <c r="AV970" s="76"/>
      <c r="AW970" s="76"/>
      <c r="AX970" s="76"/>
      <c r="AY970" s="76"/>
      <c r="AZ970" s="76"/>
      <c r="BA970" s="76"/>
      <c r="BB970" s="76"/>
      <c r="BC970" s="76"/>
      <c r="BD970" s="76"/>
      <c r="BE970" s="76"/>
      <c r="BF970" s="76"/>
      <c r="BG970" s="76"/>
      <c r="BH970" s="76"/>
      <c r="BI970" s="76"/>
      <c r="BJ970" s="76"/>
      <c r="BK970" s="76"/>
      <c r="BL970" s="76"/>
      <c r="BM970" s="76"/>
      <c r="BN970" s="76"/>
      <c r="BO970" s="76"/>
      <c r="BP970" s="76"/>
      <c r="BQ970" s="76"/>
      <c r="BR970" s="76"/>
      <c r="BS970" s="76"/>
      <c r="BT970" s="76"/>
      <c r="BU970" s="76"/>
      <c r="BV970" s="76"/>
      <c r="BW970" s="76"/>
      <c r="BX970" s="76"/>
      <c r="BY970" s="76"/>
      <c r="BZ970" s="76"/>
      <c r="CA970" s="76"/>
      <c r="CB970" s="76"/>
      <c r="CC970" s="76"/>
      <c r="CD970" s="76"/>
      <c r="CE970" s="76"/>
      <c r="CF970" s="76"/>
      <c r="CG970" s="76"/>
      <c r="CH970" s="76"/>
      <c r="CI970" s="76"/>
      <c r="CJ970" s="76"/>
      <c r="CK970" s="76"/>
      <c r="CL970" s="76"/>
      <c r="CM970" s="76"/>
      <c r="CN970" s="76"/>
      <c r="CO970" s="76"/>
      <c r="CP970" s="76"/>
      <c r="CQ970" s="76"/>
      <c r="CR970" s="76"/>
      <c r="CS970" s="76"/>
      <c r="CT970" s="76"/>
      <c r="CU970" s="76"/>
      <c r="CV970" s="76"/>
      <c r="CW970" s="76"/>
      <c r="CX970" s="76"/>
      <c r="CY970" s="76"/>
      <c r="CZ970" s="76"/>
      <c r="DA970" s="76"/>
      <c r="DB970" s="76"/>
      <c r="DC970" s="76"/>
      <c r="DD970" s="76"/>
      <c r="DE970" s="76"/>
      <c r="DF970" s="76"/>
      <c r="DG970" s="76"/>
      <c r="DH970" s="76"/>
      <c r="DI970" s="76"/>
      <c r="DJ970" s="76"/>
      <c r="DK970" s="76"/>
      <c r="DL970" s="76"/>
      <c r="DM970" s="76"/>
      <c r="DN970" s="76"/>
      <c r="DO970" s="76"/>
      <c r="DP970" s="76"/>
      <c r="DQ970" s="76"/>
      <c r="DR970" s="76"/>
      <c r="DS970" s="76"/>
      <c r="DT970" s="76"/>
      <c r="DU970" s="76"/>
      <c r="DV970" s="76"/>
      <c r="DW970" s="76"/>
      <c r="DX970" s="76"/>
      <c r="DY970" s="76"/>
      <c r="DZ970" s="76"/>
      <c r="EA970" s="76"/>
      <c r="EB970" s="76"/>
      <c r="EC970" s="76"/>
      <c r="ED970" s="76"/>
      <c r="EE970" s="76"/>
      <c r="EF970" s="76"/>
      <c r="EG970" s="76"/>
      <c r="EH970" s="76"/>
      <c r="EI970" s="76"/>
      <c r="EJ970" s="76"/>
      <c r="EK970" s="76"/>
      <c r="EL970" s="76"/>
      <c r="EM970" s="76"/>
      <c r="EN970" s="76"/>
      <c r="EO970" s="76"/>
      <c r="EP970" s="76"/>
      <c r="EQ970" s="76"/>
      <c r="ER970" s="76"/>
      <c r="ES970" s="76"/>
      <c r="ET970" s="76"/>
      <c r="EU970" s="76"/>
      <c r="EV970" s="76"/>
      <c r="EW970" s="76"/>
      <c r="EX970" s="76"/>
      <c r="EY970" s="76"/>
      <c r="EZ970" s="76"/>
      <c r="FA970" s="76"/>
      <c r="FB970" s="76"/>
      <c r="FC970" s="76"/>
      <c r="FD970" s="76"/>
      <c r="FE970" s="76"/>
      <c r="FF970" s="76"/>
      <c r="FG970" s="76"/>
      <c r="FH970" s="76"/>
      <c r="FI970" s="76"/>
      <c r="FJ970" s="76"/>
      <c r="FK970" s="76"/>
      <c r="FL970" s="76"/>
      <c r="FM970" s="76"/>
      <c r="FN970" s="76"/>
      <c r="FO970" s="76"/>
      <c r="FP970" s="76"/>
      <c r="FQ970" s="76"/>
      <c r="FR970" s="76"/>
      <c r="FS970" s="76"/>
      <c r="FT970" s="76"/>
      <c r="FU970" s="76"/>
      <c r="FV970" s="76"/>
      <c r="FW970" s="76"/>
      <c r="FX970" s="76"/>
      <c r="FY970" s="76"/>
      <c r="FZ970" s="76"/>
      <c r="GA970" s="76"/>
      <c r="GB970" s="76"/>
      <c r="GC970" s="76"/>
      <c r="GD970" s="76"/>
      <c r="GE970" s="76"/>
      <c r="GF970" s="76"/>
      <c r="GG970" s="76"/>
      <c r="GH970" s="76"/>
      <c r="GI970" s="76"/>
      <c r="GJ970" s="76"/>
      <c r="GK970" s="76"/>
      <c r="GL970" s="76"/>
      <c r="GM970" s="76"/>
      <c r="GN970" s="76"/>
      <c r="GO970" s="76"/>
      <c r="GP970" s="76"/>
      <c r="GQ970" s="76"/>
      <c r="GR970" s="76"/>
      <c r="GS970" s="76"/>
      <c r="GT970" s="76"/>
      <c r="GU970" s="76"/>
      <c r="GV970" s="76"/>
    </row>
    <row r="971" spans="2:204" s="156" customFormat="1" ht="18.75">
      <c r="B971" s="169">
        <v>964</v>
      </c>
      <c r="C971" s="356">
        <v>44440</v>
      </c>
      <c r="D971" s="354" t="s">
        <v>957</v>
      </c>
      <c r="E971" s="354"/>
      <c r="F971" s="406">
        <v>44467</v>
      </c>
      <c r="G971" s="194">
        <v>2</v>
      </c>
      <c r="H971" s="298" t="s">
        <v>2302</v>
      </c>
      <c r="I971" s="298" t="s">
        <v>2289</v>
      </c>
      <c r="J971" s="199" t="s">
        <v>232</v>
      </c>
      <c r="K971" s="199" t="s">
        <v>1651</v>
      </c>
      <c r="L971" s="224">
        <v>4.33</v>
      </c>
      <c r="M971" s="224">
        <v>4.33</v>
      </c>
      <c r="N971" s="246">
        <f t="shared" si="50"/>
        <v>0</v>
      </c>
      <c r="O971" s="200">
        <v>44169</v>
      </c>
      <c r="P971" s="201">
        <v>9.9333333333333336</v>
      </c>
      <c r="Q971" s="337" t="s">
        <v>1282</v>
      </c>
      <c r="R971" s="198" t="s">
        <v>54</v>
      </c>
      <c r="S971" s="198" t="s">
        <v>56</v>
      </c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  <c r="AF971" s="76"/>
      <c r="AG971" s="76"/>
      <c r="AH971" s="76"/>
      <c r="AI971" s="76"/>
      <c r="AJ971" s="76"/>
      <c r="AK971" s="76"/>
      <c r="AL971" s="76"/>
      <c r="AM971" s="76"/>
      <c r="AN971" s="76"/>
      <c r="AO971" s="76"/>
      <c r="AP971" s="76"/>
      <c r="AQ971" s="76"/>
      <c r="AR971" s="76"/>
      <c r="AS971" s="76"/>
      <c r="AT971" s="76"/>
      <c r="AU971" s="76"/>
      <c r="AV971" s="76"/>
      <c r="AW971" s="76"/>
      <c r="AX971" s="76"/>
      <c r="AY971" s="76"/>
      <c r="AZ971" s="76"/>
      <c r="BA971" s="76"/>
      <c r="BB971" s="76"/>
      <c r="BC971" s="76"/>
      <c r="BD971" s="76"/>
      <c r="BE971" s="76"/>
      <c r="BF971" s="76"/>
      <c r="BG971" s="76"/>
      <c r="BH971" s="76"/>
      <c r="BI971" s="76"/>
      <c r="BJ971" s="76"/>
      <c r="BK971" s="76"/>
      <c r="BL971" s="76"/>
      <c r="BM971" s="76"/>
      <c r="BN971" s="76"/>
      <c r="BO971" s="76"/>
      <c r="BP971" s="76"/>
      <c r="BQ971" s="76"/>
      <c r="BR971" s="76"/>
      <c r="BS971" s="76"/>
      <c r="BT971" s="76"/>
      <c r="BU971" s="76"/>
      <c r="BV971" s="76"/>
      <c r="BW971" s="76"/>
      <c r="BX971" s="76"/>
      <c r="BY971" s="76"/>
      <c r="BZ971" s="76"/>
      <c r="CA971" s="76"/>
      <c r="CB971" s="76"/>
      <c r="CC971" s="76"/>
      <c r="CD971" s="76"/>
      <c r="CE971" s="76"/>
      <c r="CF971" s="76"/>
      <c r="CG971" s="76"/>
      <c r="CH971" s="76"/>
      <c r="CI971" s="76"/>
      <c r="CJ971" s="76"/>
      <c r="CK971" s="76"/>
      <c r="CL971" s="76"/>
      <c r="CM971" s="76"/>
      <c r="CN971" s="76"/>
      <c r="CO971" s="76"/>
      <c r="CP971" s="76"/>
      <c r="CQ971" s="76"/>
      <c r="CR971" s="76"/>
      <c r="CS971" s="76"/>
      <c r="CT971" s="76"/>
      <c r="CU971" s="76"/>
      <c r="CV971" s="76"/>
      <c r="CW971" s="76"/>
      <c r="CX971" s="76"/>
      <c r="CY971" s="76"/>
      <c r="CZ971" s="76"/>
      <c r="DA971" s="76"/>
      <c r="DB971" s="76"/>
      <c r="DC971" s="76"/>
      <c r="DD971" s="76"/>
      <c r="DE971" s="76"/>
      <c r="DF971" s="76"/>
      <c r="DG971" s="76"/>
      <c r="DH971" s="76"/>
      <c r="DI971" s="76"/>
      <c r="DJ971" s="76"/>
      <c r="DK971" s="76"/>
      <c r="DL971" s="76"/>
      <c r="DM971" s="76"/>
      <c r="DN971" s="76"/>
      <c r="DO971" s="76"/>
      <c r="DP971" s="76"/>
      <c r="DQ971" s="76"/>
      <c r="DR971" s="76"/>
      <c r="DS971" s="76"/>
      <c r="DT971" s="76"/>
      <c r="DU971" s="76"/>
      <c r="DV971" s="76"/>
      <c r="DW971" s="76"/>
      <c r="DX971" s="76"/>
      <c r="DY971" s="76"/>
      <c r="DZ971" s="76"/>
      <c r="EA971" s="76"/>
      <c r="EB971" s="76"/>
      <c r="EC971" s="76"/>
      <c r="ED971" s="76"/>
      <c r="EE971" s="76"/>
      <c r="EF971" s="76"/>
      <c r="EG971" s="76"/>
      <c r="EH971" s="76"/>
      <c r="EI971" s="76"/>
      <c r="EJ971" s="76"/>
      <c r="EK971" s="76"/>
      <c r="EL971" s="76"/>
      <c r="EM971" s="76"/>
      <c r="EN971" s="76"/>
      <c r="EO971" s="76"/>
      <c r="EP971" s="76"/>
      <c r="EQ971" s="76"/>
      <c r="ER971" s="76"/>
      <c r="ES971" s="76"/>
      <c r="ET971" s="76"/>
      <c r="EU971" s="76"/>
      <c r="EV971" s="76"/>
      <c r="EW971" s="76"/>
      <c r="EX971" s="76"/>
      <c r="EY971" s="76"/>
      <c r="EZ971" s="76"/>
      <c r="FA971" s="76"/>
      <c r="FB971" s="76"/>
      <c r="FC971" s="76"/>
      <c r="FD971" s="76"/>
      <c r="FE971" s="76"/>
      <c r="FF971" s="76"/>
      <c r="FG971" s="76"/>
      <c r="FH971" s="76"/>
      <c r="FI971" s="76"/>
      <c r="FJ971" s="76"/>
      <c r="FK971" s="76"/>
      <c r="FL971" s="76"/>
      <c r="FM971" s="76"/>
      <c r="FN971" s="76"/>
      <c r="FO971" s="76"/>
      <c r="FP971" s="76"/>
      <c r="FQ971" s="76"/>
      <c r="FR971" s="76"/>
      <c r="FS971" s="76"/>
      <c r="FT971" s="76"/>
      <c r="FU971" s="76"/>
      <c r="FV971" s="76"/>
      <c r="FW971" s="76"/>
      <c r="FX971" s="76"/>
      <c r="FY971" s="76"/>
      <c r="FZ971" s="76"/>
      <c r="GA971" s="76"/>
      <c r="GB971" s="76"/>
      <c r="GC971" s="76"/>
      <c r="GD971" s="76"/>
      <c r="GE971" s="76"/>
      <c r="GF971" s="76"/>
      <c r="GG971" s="76"/>
      <c r="GH971" s="76"/>
      <c r="GI971" s="76"/>
      <c r="GJ971" s="76"/>
      <c r="GK971" s="76"/>
      <c r="GL971" s="76"/>
      <c r="GM971" s="76"/>
      <c r="GN971" s="76"/>
      <c r="GO971" s="76"/>
      <c r="GP971" s="76"/>
      <c r="GQ971" s="76"/>
      <c r="GR971" s="76"/>
      <c r="GS971" s="76"/>
      <c r="GT971" s="76"/>
      <c r="GU971" s="76"/>
      <c r="GV971" s="76"/>
    </row>
    <row r="972" spans="2:204" s="156" customFormat="1" ht="18.75">
      <c r="B972" s="169">
        <v>965</v>
      </c>
      <c r="C972" s="356">
        <v>44440</v>
      </c>
      <c r="D972" s="354" t="s">
        <v>957</v>
      </c>
      <c r="E972" s="354"/>
      <c r="F972" s="406">
        <v>44467</v>
      </c>
      <c r="G972" s="194">
        <v>2</v>
      </c>
      <c r="H972" s="298" t="s">
        <v>424</v>
      </c>
      <c r="I972" s="298" t="s">
        <v>2289</v>
      </c>
      <c r="J972" s="199" t="s">
        <v>232</v>
      </c>
      <c r="K972" s="199" t="s">
        <v>231</v>
      </c>
      <c r="L972" s="224">
        <v>3.4</v>
      </c>
      <c r="M972" s="224">
        <v>0.8</v>
      </c>
      <c r="N972" s="246">
        <f t="shared" si="50"/>
        <v>2.5999999999999996</v>
      </c>
      <c r="O972" s="200">
        <v>44119</v>
      </c>
      <c r="P972" s="201">
        <v>11.6</v>
      </c>
      <c r="Q972" s="337" t="s">
        <v>1282</v>
      </c>
      <c r="R972" s="198" t="s">
        <v>54</v>
      </c>
      <c r="S972" s="198" t="s">
        <v>56</v>
      </c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  <c r="AF972" s="76"/>
      <c r="AG972" s="76"/>
      <c r="AH972" s="76"/>
      <c r="AI972" s="76"/>
      <c r="AJ972" s="76"/>
      <c r="AK972" s="76"/>
      <c r="AL972" s="76"/>
      <c r="AM972" s="76"/>
      <c r="AN972" s="76"/>
      <c r="AO972" s="76"/>
      <c r="AP972" s="76"/>
      <c r="AQ972" s="76"/>
      <c r="AR972" s="76"/>
      <c r="AS972" s="76"/>
      <c r="AT972" s="76"/>
      <c r="AU972" s="76"/>
      <c r="AV972" s="76"/>
      <c r="AW972" s="76"/>
      <c r="AX972" s="76"/>
      <c r="AY972" s="76"/>
      <c r="AZ972" s="76"/>
      <c r="BA972" s="76"/>
      <c r="BB972" s="76"/>
      <c r="BC972" s="76"/>
      <c r="BD972" s="76"/>
      <c r="BE972" s="76"/>
      <c r="BF972" s="76"/>
      <c r="BG972" s="76"/>
      <c r="BH972" s="76"/>
      <c r="BI972" s="76"/>
      <c r="BJ972" s="76"/>
      <c r="BK972" s="76"/>
      <c r="BL972" s="76"/>
      <c r="BM972" s="76"/>
      <c r="BN972" s="76"/>
      <c r="BO972" s="76"/>
      <c r="BP972" s="76"/>
      <c r="BQ972" s="76"/>
      <c r="BR972" s="76"/>
      <c r="BS972" s="76"/>
      <c r="BT972" s="76"/>
      <c r="BU972" s="76"/>
      <c r="BV972" s="76"/>
      <c r="BW972" s="76"/>
      <c r="BX972" s="76"/>
      <c r="BY972" s="76"/>
      <c r="BZ972" s="76"/>
      <c r="CA972" s="76"/>
      <c r="CB972" s="76"/>
      <c r="CC972" s="76"/>
      <c r="CD972" s="76"/>
      <c r="CE972" s="76"/>
      <c r="CF972" s="76"/>
      <c r="CG972" s="76"/>
      <c r="CH972" s="76"/>
      <c r="CI972" s="76"/>
      <c r="CJ972" s="76"/>
      <c r="CK972" s="76"/>
      <c r="CL972" s="76"/>
      <c r="CM972" s="76"/>
      <c r="CN972" s="76"/>
      <c r="CO972" s="76"/>
      <c r="CP972" s="76"/>
      <c r="CQ972" s="76"/>
      <c r="CR972" s="76"/>
      <c r="CS972" s="76"/>
      <c r="CT972" s="76"/>
      <c r="CU972" s="76"/>
      <c r="CV972" s="76"/>
      <c r="CW972" s="76"/>
      <c r="CX972" s="76"/>
      <c r="CY972" s="76"/>
      <c r="CZ972" s="76"/>
      <c r="DA972" s="76"/>
      <c r="DB972" s="76"/>
      <c r="DC972" s="76"/>
      <c r="DD972" s="76"/>
      <c r="DE972" s="76"/>
      <c r="DF972" s="76"/>
      <c r="DG972" s="76"/>
      <c r="DH972" s="76"/>
      <c r="DI972" s="76"/>
      <c r="DJ972" s="76"/>
      <c r="DK972" s="76"/>
      <c r="DL972" s="76"/>
      <c r="DM972" s="76"/>
      <c r="DN972" s="76"/>
      <c r="DO972" s="76"/>
      <c r="DP972" s="76"/>
      <c r="DQ972" s="76"/>
      <c r="DR972" s="76"/>
      <c r="DS972" s="76"/>
      <c r="DT972" s="76"/>
      <c r="DU972" s="76"/>
      <c r="DV972" s="76"/>
      <c r="DW972" s="76"/>
      <c r="DX972" s="76"/>
      <c r="DY972" s="76"/>
      <c r="DZ972" s="76"/>
      <c r="EA972" s="76"/>
      <c r="EB972" s="76"/>
      <c r="EC972" s="76"/>
      <c r="ED972" s="76"/>
      <c r="EE972" s="76"/>
      <c r="EF972" s="76"/>
      <c r="EG972" s="76"/>
      <c r="EH972" s="76"/>
      <c r="EI972" s="76"/>
      <c r="EJ972" s="76"/>
      <c r="EK972" s="76"/>
      <c r="EL972" s="76"/>
      <c r="EM972" s="76"/>
      <c r="EN972" s="76"/>
      <c r="EO972" s="76"/>
      <c r="EP972" s="76"/>
      <c r="EQ972" s="76"/>
      <c r="ER972" s="76"/>
      <c r="ES972" s="76"/>
      <c r="ET972" s="76"/>
      <c r="EU972" s="76"/>
      <c r="EV972" s="76"/>
      <c r="EW972" s="76"/>
      <c r="EX972" s="76"/>
      <c r="EY972" s="76"/>
      <c r="EZ972" s="76"/>
      <c r="FA972" s="76"/>
      <c r="FB972" s="76"/>
      <c r="FC972" s="76"/>
      <c r="FD972" s="76"/>
      <c r="FE972" s="76"/>
      <c r="FF972" s="76"/>
      <c r="FG972" s="76"/>
      <c r="FH972" s="76"/>
      <c r="FI972" s="76"/>
      <c r="FJ972" s="76"/>
      <c r="FK972" s="76"/>
      <c r="FL972" s="76"/>
      <c r="FM972" s="76"/>
      <c r="FN972" s="76"/>
      <c r="FO972" s="76"/>
      <c r="FP972" s="76"/>
      <c r="FQ972" s="76"/>
      <c r="FR972" s="76"/>
      <c r="FS972" s="76"/>
      <c r="FT972" s="76"/>
      <c r="FU972" s="76"/>
      <c r="FV972" s="76"/>
      <c r="FW972" s="76"/>
      <c r="FX972" s="76"/>
      <c r="FY972" s="76"/>
      <c r="FZ972" s="76"/>
      <c r="GA972" s="76"/>
      <c r="GB972" s="76"/>
      <c r="GC972" s="76"/>
      <c r="GD972" s="76"/>
      <c r="GE972" s="76"/>
      <c r="GF972" s="76"/>
      <c r="GG972" s="76"/>
      <c r="GH972" s="76"/>
      <c r="GI972" s="76"/>
      <c r="GJ972" s="76"/>
      <c r="GK972" s="76"/>
      <c r="GL972" s="76"/>
      <c r="GM972" s="76"/>
      <c r="GN972" s="76"/>
      <c r="GO972" s="76"/>
      <c r="GP972" s="76"/>
      <c r="GQ972" s="76"/>
      <c r="GR972" s="76"/>
      <c r="GS972" s="76"/>
      <c r="GT972" s="76"/>
      <c r="GU972" s="76"/>
      <c r="GV972" s="76"/>
    </row>
    <row r="973" spans="2:204" s="156" customFormat="1" ht="18.75">
      <c r="B973" s="169">
        <v>966</v>
      </c>
      <c r="C973" s="356">
        <v>44440</v>
      </c>
      <c r="D973" s="354" t="s">
        <v>957</v>
      </c>
      <c r="E973" s="354"/>
      <c r="F973" s="406">
        <v>44467</v>
      </c>
      <c r="G973" s="194">
        <v>3</v>
      </c>
      <c r="H973" s="198" t="s">
        <v>36</v>
      </c>
      <c r="I973" s="198" t="s">
        <v>178</v>
      </c>
      <c r="J973" s="199" t="s">
        <v>813</v>
      </c>
      <c r="K973" s="199" t="s">
        <v>1652</v>
      </c>
      <c r="L973" s="224">
        <v>4.78</v>
      </c>
      <c r="M973" s="224">
        <v>4.78</v>
      </c>
      <c r="N973" s="246">
        <f t="shared" si="50"/>
        <v>0</v>
      </c>
      <c r="O973" s="200">
        <v>44019</v>
      </c>
      <c r="P973" s="201">
        <v>14.933333333333334</v>
      </c>
      <c r="Q973" s="337" t="s">
        <v>1282</v>
      </c>
      <c r="R973" s="198" t="s">
        <v>52</v>
      </c>
      <c r="S973" s="198" t="s">
        <v>69</v>
      </c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  <c r="AE973" s="76"/>
      <c r="AF973" s="76"/>
      <c r="AG973" s="76"/>
      <c r="AH973" s="76"/>
      <c r="AI973" s="76"/>
      <c r="AJ973" s="76"/>
      <c r="AK973" s="76"/>
      <c r="AL973" s="76"/>
      <c r="AM973" s="76"/>
      <c r="AN973" s="76"/>
      <c r="AO973" s="76"/>
      <c r="AP973" s="76"/>
      <c r="AQ973" s="76"/>
      <c r="AR973" s="76"/>
      <c r="AS973" s="76"/>
      <c r="AT973" s="76"/>
      <c r="AU973" s="76"/>
      <c r="AV973" s="76"/>
      <c r="AW973" s="76"/>
      <c r="AX973" s="76"/>
      <c r="AY973" s="76"/>
      <c r="AZ973" s="76"/>
      <c r="BA973" s="76"/>
      <c r="BB973" s="76"/>
      <c r="BC973" s="76"/>
      <c r="BD973" s="76"/>
      <c r="BE973" s="76"/>
      <c r="BF973" s="76"/>
      <c r="BG973" s="76"/>
      <c r="BH973" s="76"/>
      <c r="BI973" s="76"/>
      <c r="BJ973" s="76"/>
      <c r="BK973" s="76"/>
      <c r="BL973" s="76"/>
      <c r="BM973" s="76"/>
      <c r="BN973" s="76"/>
      <c r="BO973" s="76"/>
      <c r="BP973" s="76"/>
      <c r="BQ973" s="76"/>
      <c r="BR973" s="76"/>
      <c r="BS973" s="76"/>
      <c r="BT973" s="76"/>
      <c r="BU973" s="76"/>
      <c r="BV973" s="76"/>
      <c r="BW973" s="76"/>
      <c r="BX973" s="76"/>
      <c r="BY973" s="76"/>
      <c r="BZ973" s="76"/>
      <c r="CA973" s="76"/>
      <c r="CB973" s="76"/>
      <c r="CC973" s="76"/>
      <c r="CD973" s="76"/>
      <c r="CE973" s="76"/>
      <c r="CF973" s="76"/>
      <c r="CG973" s="76"/>
      <c r="CH973" s="76"/>
      <c r="CI973" s="76"/>
      <c r="CJ973" s="76"/>
      <c r="CK973" s="76"/>
      <c r="CL973" s="76"/>
      <c r="CM973" s="76"/>
      <c r="CN973" s="76"/>
      <c r="CO973" s="76"/>
      <c r="CP973" s="76"/>
      <c r="CQ973" s="76"/>
      <c r="CR973" s="76"/>
      <c r="CS973" s="76"/>
      <c r="CT973" s="76"/>
      <c r="CU973" s="76"/>
      <c r="CV973" s="76"/>
      <c r="CW973" s="76"/>
      <c r="CX973" s="76"/>
      <c r="CY973" s="76"/>
      <c r="CZ973" s="76"/>
      <c r="DA973" s="76"/>
      <c r="DB973" s="76"/>
      <c r="DC973" s="76"/>
      <c r="DD973" s="76"/>
      <c r="DE973" s="76"/>
      <c r="DF973" s="76"/>
      <c r="DG973" s="76"/>
      <c r="DH973" s="76"/>
      <c r="DI973" s="76"/>
      <c r="DJ973" s="76"/>
      <c r="DK973" s="76"/>
      <c r="DL973" s="76"/>
      <c r="DM973" s="76"/>
      <c r="DN973" s="76"/>
      <c r="DO973" s="76"/>
      <c r="DP973" s="76"/>
      <c r="DQ973" s="76"/>
      <c r="DR973" s="76"/>
      <c r="DS973" s="76"/>
      <c r="DT973" s="76"/>
      <c r="DU973" s="76"/>
      <c r="DV973" s="76"/>
      <c r="DW973" s="76"/>
      <c r="DX973" s="76"/>
      <c r="DY973" s="76"/>
      <c r="DZ973" s="76"/>
      <c r="EA973" s="76"/>
      <c r="EB973" s="76"/>
      <c r="EC973" s="76"/>
      <c r="ED973" s="76"/>
      <c r="EE973" s="76"/>
      <c r="EF973" s="76"/>
      <c r="EG973" s="76"/>
      <c r="EH973" s="76"/>
      <c r="EI973" s="76"/>
      <c r="EJ973" s="76"/>
      <c r="EK973" s="76"/>
      <c r="EL973" s="76"/>
      <c r="EM973" s="76"/>
      <c r="EN973" s="76"/>
      <c r="EO973" s="76"/>
      <c r="EP973" s="76"/>
      <c r="EQ973" s="76"/>
      <c r="ER973" s="76"/>
      <c r="ES973" s="76"/>
      <c r="ET973" s="76"/>
      <c r="EU973" s="76"/>
      <c r="EV973" s="76"/>
      <c r="EW973" s="76"/>
      <c r="EX973" s="76"/>
      <c r="EY973" s="76"/>
      <c r="EZ973" s="76"/>
      <c r="FA973" s="76"/>
      <c r="FB973" s="76"/>
      <c r="FC973" s="76"/>
      <c r="FD973" s="76"/>
      <c r="FE973" s="76"/>
      <c r="FF973" s="76"/>
      <c r="FG973" s="76"/>
      <c r="FH973" s="76"/>
      <c r="FI973" s="76"/>
      <c r="FJ973" s="76"/>
      <c r="FK973" s="76"/>
      <c r="FL973" s="76"/>
      <c r="FM973" s="76"/>
      <c r="FN973" s="76"/>
      <c r="FO973" s="76"/>
      <c r="FP973" s="76"/>
      <c r="FQ973" s="76"/>
      <c r="FR973" s="76"/>
      <c r="FS973" s="76"/>
      <c r="FT973" s="76"/>
      <c r="FU973" s="76"/>
      <c r="FV973" s="76"/>
      <c r="FW973" s="76"/>
      <c r="FX973" s="76"/>
      <c r="FY973" s="76"/>
      <c r="FZ973" s="76"/>
      <c r="GA973" s="76"/>
      <c r="GB973" s="76"/>
      <c r="GC973" s="76"/>
      <c r="GD973" s="76"/>
      <c r="GE973" s="76"/>
      <c r="GF973" s="76"/>
      <c r="GG973" s="76"/>
      <c r="GH973" s="76"/>
      <c r="GI973" s="76"/>
      <c r="GJ973" s="76"/>
      <c r="GK973" s="76"/>
      <c r="GL973" s="76"/>
      <c r="GM973" s="76"/>
      <c r="GN973" s="76"/>
      <c r="GO973" s="76"/>
      <c r="GP973" s="76"/>
      <c r="GQ973" s="76"/>
      <c r="GR973" s="76"/>
      <c r="GS973" s="76"/>
      <c r="GT973" s="76"/>
      <c r="GU973" s="76"/>
      <c r="GV973" s="76"/>
    </row>
    <row r="974" spans="2:204" s="156" customFormat="1" ht="18.75">
      <c r="B974" s="169">
        <v>967</v>
      </c>
      <c r="C974" s="356">
        <v>44440</v>
      </c>
      <c r="D974" s="354" t="s">
        <v>957</v>
      </c>
      <c r="E974" s="354"/>
      <c r="F974" s="406">
        <v>44467</v>
      </c>
      <c r="G974" s="194">
        <v>3</v>
      </c>
      <c r="H974" s="198" t="s">
        <v>36</v>
      </c>
      <c r="I974" s="198" t="s">
        <v>178</v>
      </c>
      <c r="J974" s="199" t="s">
        <v>813</v>
      </c>
      <c r="K974" s="199" t="s">
        <v>1653</v>
      </c>
      <c r="L974" s="224">
        <v>5.97</v>
      </c>
      <c r="M974" s="224">
        <v>5.97</v>
      </c>
      <c r="N974" s="246">
        <f t="shared" si="50"/>
        <v>0</v>
      </c>
      <c r="O974" s="200">
        <v>44026</v>
      </c>
      <c r="P974" s="201">
        <v>14.7</v>
      </c>
      <c r="Q974" s="337" t="s">
        <v>1282</v>
      </c>
      <c r="R974" s="198" t="s">
        <v>52</v>
      </c>
      <c r="S974" s="198" t="s">
        <v>69</v>
      </c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  <c r="AF974" s="76"/>
      <c r="AG974" s="76"/>
      <c r="AH974" s="76"/>
      <c r="AI974" s="76"/>
      <c r="AJ974" s="76"/>
      <c r="AK974" s="76"/>
      <c r="AL974" s="76"/>
      <c r="AM974" s="76"/>
      <c r="AN974" s="76"/>
      <c r="AO974" s="76"/>
      <c r="AP974" s="76"/>
      <c r="AQ974" s="76"/>
      <c r="AR974" s="76"/>
      <c r="AS974" s="76"/>
      <c r="AT974" s="76"/>
      <c r="AU974" s="76"/>
      <c r="AV974" s="76"/>
      <c r="AW974" s="76"/>
      <c r="AX974" s="76"/>
      <c r="AY974" s="76"/>
      <c r="AZ974" s="76"/>
      <c r="BA974" s="76"/>
      <c r="BB974" s="76"/>
      <c r="BC974" s="76"/>
      <c r="BD974" s="76"/>
      <c r="BE974" s="76"/>
      <c r="BF974" s="76"/>
      <c r="BG974" s="76"/>
      <c r="BH974" s="76"/>
      <c r="BI974" s="76"/>
      <c r="BJ974" s="76"/>
      <c r="BK974" s="76"/>
      <c r="BL974" s="76"/>
      <c r="BM974" s="76"/>
      <c r="BN974" s="76"/>
      <c r="BO974" s="76"/>
      <c r="BP974" s="76"/>
      <c r="BQ974" s="76"/>
      <c r="BR974" s="76"/>
      <c r="BS974" s="76"/>
      <c r="BT974" s="76"/>
      <c r="BU974" s="76"/>
      <c r="BV974" s="76"/>
      <c r="BW974" s="76"/>
      <c r="BX974" s="76"/>
      <c r="BY974" s="76"/>
      <c r="BZ974" s="76"/>
      <c r="CA974" s="76"/>
      <c r="CB974" s="76"/>
      <c r="CC974" s="76"/>
      <c r="CD974" s="76"/>
      <c r="CE974" s="76"/>
      <c r="CF974" s="76"/>
      <c r="CG974" s="76"/>
      <c r="CH974" s="76"/>
      <c r="CI974" s="76"/>
      <c r="CJ974" s="76"/>
      <c r="CK974" s="76"/>
      <c r="CL974" s="76"/>
      <c r="CM974" s="76"/>
      <c r="CN974" s="76"/>
      <c r="CO974" s="76"/>
      <c r="CP974" s="76"/>
      <c r="CQ974" s="76"/>
      <c r="CR974" s="76"/>
      <c r="CS974" s="76"/>
      <c r="CT974" s="76"/>
      <c r="CU974" s="76"/>
      <c r="CV974" s="76"/>
      <c r="CW974" s="76"/>
      <c r="CX974" s="76"/>
      <c r="CY974" s="76"/>
      <c r="CZ974" s="76"/>
      <c r="DA974" s="76"/>
      <c r="DB974" s="76"/>
      <c r="DC974" s="76"/>
      <c r="DD974" s="76"/>
      <c r="DE974" s="76"/>
      <c r="DF974" s="76"/>
      <c r="DG974" s="76"/>
      <c r="DH974" s="76"/>
      <c r="DI974" s="76"/>
      <c r="DJ974" s="76"/>
      <c r="DK974" s="76"/>
      <c r="DL974" s="76"/>
      <c r="DM974" s="76"/>
      <c r="DN974" s="76"/>
      <c r="DO974" s="76"/>
      <c r="DP974" s="76"/>
      <c r="DQ974" s="76"/>
      <c r="DR974" s="76"/>
      <c r="DS974" s="76"/>
      <c r="DT974" s="76"/>
      <c r="DU974" s="76"/>
      <c r="DV974" s="76"/>
      <c r="DW974" s="76"/>
      <c r="DX974" s="76"/>
      <c r="DY974" s="76"/>
      <c r="DZ974" s="76"/>
      <c r="EA974" s="76"/>
      <c r="EB974" s="76"/>
      <c r="EC974" s="76"/>
      <c r="ED974" s="76"/>
      <c r="EE974" s="76"/>
      <c r="EF974" s="76"/>
      <c r="EG974" s="76"/>
      <c r="EH974" s="76"/>
      <c r="EI974" s="76"/>
      <c r="EJ974" s="76"/>
      <c r="EK974" s="76"/>
      <c r="EL974" s="76"/>
      <c r="EM974" s="76"/>
      <c r="EN974" s="76"/>
      <c r="EO974" s="76"/>
      <c r="EP974" s="76"/>
      <c r="EQ974" s="76"/>
      <c r="ER974" s="76"/>
      <c r="ES974" s="76"/>
      <c r="ET974" s="76"/>
      <c r="EU974" s="76"/>
      <c r="EV974" s="76"/>
      <c r="EW974" s="76"/>
      <c r="EX974" s="76"/>
      <c r="EY974" s="76"/>
      <c r="EZ974" s="76"/>
      <c r="FA974" s="76"/>
      <c r="FB974" s="76"/>
      <c r="FC974" s="76"/>
      <c r="FD974" s="76"/>
      <c r="FE974" s="76"/>
      <c r="FF974" s="76"/>
      <c r="FG974" s="76"/>
      <c r="FH974" s="76"/>
      <c r="FI974" s="76"/>
      <c r="FJ974" s="76"/>
      <c r="FK974" s="76"/>
      <c r="FL974" s="76"/>
      <c r="FM974" s="76"/>
      <c r="FN974" s="76"/>
      <c r="FO974" s="76"/>
      <c r="FP974" s="76"/>
      <c r="FQ974" s="76"/>
      <c r="FR974" s="76"/>
      <c r="FS974" s="76"/>
      <c r="FT974" s="76"/>
      <c r="FU974" s="76"/>
      <c r="FV974" s="76"/>
      <c r="FW974" s="76"/>
      <c r="FX974" s="76"/>
      <c r="FY974" s="76"/>
      <c r="FZ974" s="76"/>
      <c r="GA974" s="76"/>
      <c r="GB974" s="76"/>
      <c r="GC974" s="76"/>
      <c r="GD974" s="76"/>
      <c r="GE974" s="76"/>
      <c r="GF974" s="76"/>
      <c r="GG974" s="76"/>
      <c r="GH974" s="76"/>
      <c r="GI974" s="76"/>
      <c r="GJ974" s="76"/>
      <c r="GK974" s="76"/>
      <c r="GL974" s="76"/>
      <c r="GM974" s="76"/>
      <c r="GN974" s="76"/>
      <c r="GO974" s="76"/>
      <c r="GP974" s="76"/>
      <c r="GQ974" s="76"/>
      <c r="GR974" s="76"/>
      <c r="GS974" s="76"/>
      <c r="GT974" s="76"/>
      <c r="GU974" s="76"/>
      <c r="GV974" s="76"/>
    </row>
    <row r="975" spans="2:204" s="156" customFormat="1" ht="18.75">
      <c r="B975" s="169">
        <v>968</v>
      </c>
      <c r="C975" s="356">
        <v>44440</v>
      </c>
      <c r="D975" s="354" t="s">
        <v>957</v>
      </c>
      <c r="E975" s="354"/>
      <c r="F975" s="406">
        <v>44467</v>
      </c>
      <c r="G975" s="194">
        <v>3</v>
      </c>
      <c r="H975" s="198" t="s">
        <v>36</v>
      </c>
      <c r="I975" s="198" t="s">
        <v>178</v>
      </c>
      <c r="J975" s="199" t="s">
        <v>813</v>
      </c>
      <c r="K975" s="199" t="s">
        <v>1654</v>
      </c>
      <c r="L975" s="224">
        <v>1.88</v>
      </c>
      <c r="M975" s="224">
        <v>1.88</v>
      </c>
      <c r="N975" s="246">
        <f t="shared" si="50"/>
        <v>0</v>
      </c>
      <c r="O975" s="200">
        <v>44054</v>
      </c>
      <c r="P975" s="201">
        <v>13.766666666666667</v>
      </c>
      <c r="Q975" s="337" t="s">
        <v>1282</v>
      </c>
      <c r="R975" s="198" t="s">
        <v>52</v>
      </c>
      <c r="S975" s="198" t="s">
        <v>69</v>
      </c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  <c r="AF975" s="76"/>
      <c r="AG975" s="76"/>
      <c r="AH975" s="76"/>
      <c r="AI975" s="76"/>
      <c r="AJ975" s="76"/>
      <c r="AK975" s="76"/>
      <c r="AL975" s="76"/>
      <c r="AM975" s="76"/>
      <c r="AN975" s="76"/>
      <c r="AO975" s="76"/>
      <c r="AP975" s="76"/>
      <c r="AQ975" s="76"/>
      <c r="AR975" s="76"/>
      <c r="AS975" s="76"/>
      <c r="AT975" s="76"/>
      <c r="AU975" s="76"/>
      <c r="AV975" s="76"/>
      <c r="AW975" s="76"/>
      <c r="AX975" s="76"/>
      <c r="AY975" s="76"/>
      <c r="AZ975" s="76"/>
      <c r="BA975" s="76"/>
      <c r="BB975" s="76"/>
      <c r="BC975" s="76"/>
      <c r="BD975" s="76"/>
      <c r="BE975" s="76"/>
      <c r="BF975" s="76"/>
      <c r="BG975" s="76"/>
      <c r="BH975" s="76"/>
      <c r="BI975" s="76"/>
      <c r="BJ975" s="76"/>
      <c r="BK975" s="76"/>
      <c r="BL975" s="76"/>
      <c r="BM975" s="76"/>
      <c r="BN975" s="76"/>
      <c r="BO975" s="76"/>
      <c r="BP975" s="76"/>
      <c r="BQ975" s="76"/>
      <c r="BR975" s="76"/>
      <c r="BS975" s="76"/>
      <c r="BT975" s="76"/>
      <c r="BU975" s="76"/>
      <c r="BV975" s="76"/>
      <c r="BW975" s="76"/>
      <c r="BX975" s="76"/>
      <c r="BY975" s="76"/>
      <c r="BZ975" s="76"/>
      <c r="CA975" s="76"/>
      <c r="CB975" s="76"/>
      <c r="CC975" s="76"/>
      <c r="CD975" s="76"/>
      <c r="CE975" s="76"/>
      <c r="CF975" s="76"/>
      <c r="CG975" s="76"/>
      <c r="CH975" s="76"/>
      <c r="CI975" s="76"/>
      <c r="CJ975" s="76"/>
      <c r="CK975" s="76"/>
      <c r="CL975" s="76"/>
      <c r="CM975" s="76"/>
      <c r="CN975" s="76"/>
      <c r="CO975" s="76"/>
      <c r="CP975" s="76"/>
      <c r="CQ975" s="76"/>
      <c r="CR975" s="76"/>
      <c r="CS975" s="76"/>
      <c r="CT975" s="76"/>
      <c r="CU975" s="76"/>
      <c r="CV975" s="76"/>
      <c r="CW975" s="76"/>
      <c r="CX975" s="76"/>
      <c r="CY975" s="76"/>
      <c r="CZ975" s="76"/>
      <c r="DA975" s="76"/>
      <c r="DB975" s="76"/>
      <c r="DC975" s="76"/>
      <c r="DD975" s="76"/>
      <c r="DE975" s="76"/>
      <c r="DF975" s="76"/>
      <c r="DG975" s="76"/>
      <c r="DH975" s="76"/>
      <c r="DI975" s="76"/>
      <c r="DJ975" s="76"/>
      <c r="DK975" s="76"/>
      <c r="DL975" s="76"/>
      <c r="DM975" s="76"/>
      <c r="DN975" s="76"/>
      <c r="DO975" s="76"/>
      <c r="DP975" s="76"/>
      <c r="DQ975" s="76"/>
      <c r="DR975" s="76"/>
      <c r="DS975" s="76"/>
      <c r="DT975" s="76"/>
      <c r="DU975" s="76"/>
      <c r="DV975" s="76"/>
      <c r="DW975" s="76"/>
      <c r="DX975" s="76"/>
      <c r="DY975" s="76"/>
      <c r="DZ975" s="76"/>
      <c r="EA975" s="76"/>
      <c r="EB975" s="76"/>
      <c r="EC975" s="76"/>
      <c r="ED975" s="76"/>
      <c r="EE975" s="76"/>
      <c r="EF975" s="76"/>
      <c r="EG975" s="76"/>
      <c r="EH975" s="76"/>
      <c r="EI975" s="76"/>
      <c r="EJ975" s="76"/>
      <c r="EK975" s="76"/>
      <c r="EL975" s="76"/>
      <c r="EM975" s="76"/>
      <c r="EN975" s="76"/>
      <c r="EO975" s="76"/>
      <c r="EP975" s="76"/>
      <c r="EQ975" s="76"/>
      <c r="ER975" s="76"/>
      <c r="ES975" s="76"/>
      <c r="ET975" s="76"/>
      <c r="EU975" s="76"/>
      <c r="EV975" s="76"/>
      <c r="EW975" s="76"/>
      <c r="EX975" s="76"/>
      <c r="EY975" s="76"/>
      <c r="EZ975" s="76"/>
      <c r="FA975" s="76"/>
      <c r="FB975" s="76"/>
      <c r="FC975" s="76"/>
      <c r="FD975" s="76"/>
      <c r="FE975" s="76"/>
      <c r="FF975" s="76"/>
      <c r="FG975" s="76"/>
      <c r="FH975" s="76"/>
      <c r="FI975" s="76"/>
      <c r="FJ975" s="76"/>
      <c r="FK975" s="76"/>
      <c r="FL975" s="76"/>
      <c r="FM975" s="76"/>
      <c r="FN975" s="76"/>
      <c r="FO975" s="76"/>
      <c r="FP975" s="76"/>
      <c r="FQ975" s="76"/>
      <c r="FR975" s="76"/>
      <c r="FS975" s="76"/>
      <c r="FT975" s="76"/>
      <c r="FU975" s="76"/>
      <c r="FV975" s="76"/>
      <c r="FW975" s="76"/>
      <c r="FX975" s="76"/>
      <c r="FY975" s="76"/>
      <c r="FZ975" s="76"/>
      <c r="GA975" s="76"/>
      <c r="GB975" s="76"/>
      <c r="GC975" s="76"/>
      <c r="GD975" s="76"/>
      <c r="GE975" s="76"/>
      <c r="GF975" s="76"/>
      <c r="GG975" s="76"/>
      <c r="GH975" s="76"/>
      <c r="GI975" s="76"/>
      <c r="GJ975" s="76"/>
      <c r="GK975" s="76"/>
      <c r="GL975" s="76"/>
      <c r="GM975" s="76"/>
      <c r="GN975" s="76"/>
      <c r="GO975" s="76"/>
      <c r="GP975" s="76"/>
      <c r="GQ975" s="76"/>
      <c r="GR975" s="76"/>
      <c r="GS975" s="76"/>
      <c r="GT975" s="76"/>
      <c r="GU975" s="76"/>
      <c r="GV975" s="76"/>
    </row>
    <row r="976" spans="2:204" s="156" customFormat="1" ht="18.75">
      <c r="B976" s="169">
        <v>969</v>
      </c>
      <c r="C976" s="356">
        <v>44440</v>
      </c>
      <c r="D976" s="354" t="s">
        <v>957</v>
      </c>
      <c r="E976" s="354"/>
      <c r="F976" s="406">
        <v>44467</v>
      </c>
      <c r="G976" s="194">
        <v>3</v>
      </c>
      <c r="H976" s="198" t="s">
        <v>178</v>
      </c>
      <c r="I976" s="198" t="s">
        <v>146</v>
      </c>
      <c r="J976" s="199" t="s">
        <v>900</v>
      </c>
      <c r="K976" s="199" t="s">
        <v>1655</v>
      </c>
      <c r="L976" s="224">
        <v>5.95</v>
      </c>
      <c r="M976" s="224">
        <v>0.15</v>
      </c>
      <c r="N976" s="246">
        <f t="shared" si="50"/>
        <v>5.8</v>
      </c>
      <c r="O976" s="200">
        <v>44141</v>
      </c>
      <c r="P976" s="201">
        <v>10.866666666666667</v>
      </c>
      <c r="Q976" s="337" t="s">
        <v>1282</v>
      </c>
      <c r="R976" s="198" t="s">
        <v>53</v>
      </c>
      <c r="S976" s="198" t="s">
        <v>56</v>
      </c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  <c r="AE976" s="76"/>
      <c r="AF976" s="76"/>
      <c r="AG976" s="76"/>
      <c r="AH976" s="76"/>
      <c r="AI976" s="76"/>
      <c r="AJ976" s="76"/>
      <c r="AK976" s="76"/>
      <c r="AL976" s="76"/>
      <c r="AM976" s="76"/>
      <c r="AN976" s="76"/>
      <c r="AO976" s="76"/>
      <c r="AP976" s="76"/>
      <c r="AQ976" s="76"/>
      <c r="AR976" s="76"/>
      <c r="AS976" s="76"/>
      <c r="AT976" s="76"/>
      <c r="AU976" s="76"/>
      <c r="AV976" s="76"/>
      <c r="AW976" s="76"/>
      <c r="AX976" s="76"/>
      <c r="AY976" s="76"/>
      <c r="AZ976" s="76"/>
      <c r="BA976" s="76"/>
      <c r="BB976" s="76"/>
      <c r="BC976" s="76"/>
      <c r="BD976" s="76"/>
      <c r="BE976" s="76"/>
      <c r="BF976" s="76"/>
      <c r="BG976" s="76"/>
      <c r="BH976" s="76"/>
      <c r="BI976" s="76"/>
      <c r="BJ976" s="76"/>
      <c r="BK976" s="76"/>
      <c r="BL976" s="76"/>
      <c r="BM976" s="76"/>
      <c r="BN976" s="76"/>
      <c r="BO976" s="76"/>
      <c r="BP976" s="76"/>
      <c r="BQ976" s="76"/>
      <c r="BR976" s="76"/>
      <c r="BS976" s="76"/>
      <c r="BT976" s="76"/>
      <c r="BU976" s="76"/>
      <c r="BV976" s="76"/>
      <c r="BW976" s="76"/>
      <c r="BX976" s="76"/>
      <c r="BY976" s="76"/>
      <c r="BZ976" s="76"/>
      <c r="CA976" s="76"/>
      <c r="CB976" s="76"/>
      <c r="CC976" s="76"/>
      <c r="CD976" s="76"/>
      <c r="CE976" s="76"/>
      <c r="CF976" s="76"/>
      <c r="CG976" s="76"/>
      <c r="CH976" s="76"/>
      <c r="CI976" s="76"/>
      <c r="CJ976" s="76"/>
      <c r="CK976" s="76"/>
      <c r="CL976" s="76"/>
      <c r="CM976" s="76"/>
      <c r="CN976" s="76"/>
      <c r="CO976" s="76"/>
      <c r="CP976" s="76"/>
      <c r="CQ976" s="76"/>
      <c r="CR976" s="76"/>
      <c r="CS976" s="76"/>
      <c r="CT976" s="76"/>
      <c r="CU976" s="76"/>
      <c r="CV976" s="76"/>
      <c r="CW976" s="76"/>
      <c r="CX976" s="76"/>
      <c r="CY976" s="76"/>
      <c r="CZ976" s="76"/>
      <c r="DA976" s="76"/>
      <c r="DB976" s="76"/>
      <c r="DC976" s="76"/>
      <c r="DD976" s="76"/>
      <c r="DE976" s="76"/>
      <c r="DF976" s="76"/>
      <c r="DG976" s="76"/>
      <c r="DH976" s="76"/>
      <c r="DI976" s="76"/>
      <c r="DJ976" s="76"/>
      <c r="DK976" s="76"/>
      <c r="DL976" s="76"/>
      <c r="DM976" s="76"/>
      <c r="DN976" s="76"/>
      <c r="DO976" s="76"/>
      <c r="DP976" s="76"/>
      <c r="DQ976" s="76"/>
      <c r="DR976" s="76"/>
      <c r="DS976" s="76"/>
      <c r="DT976" s="76"/>
      <c r="DU976" s="76"/>
      <c r="DV976" s="76"/>
      <c r="DW976" s="76"/>
      <c r="DX976" s="76"/>
      <c r="DY976" s="76"/>
      <c r="DZ976" s="76"/>
      <c r="EA976" s="76"/>
      <c r="EB976" s="76"/>
      <c r="EC976" s="76"/>
      <c r="ED976" s="76"/>
      <c r="EE976" s="76"/>
      <c r="EF976" s="76"/>
      <c r="EG976" s="76"/>
      <c r="EH976" s="76"/>
      <c r="EI976" s="76"/>
      <c r="EJ976" s="76"/>
      <c r="EK976" s="76"/>
      <c r="EL976" s="76"/>
      <c r="EM976" s="76"/>
      <c r="EN976" s="76"/>
      <c r="EO976" s="76"/>
      <c r="EP976" s="76"/>
      <c r="EQ976" s="76"/>
      <c r="ER976" s="76"/>
      <c r="ES976" s="76"/>
      <c r="ET976" s="76"/>
      <c r="EU976" s="76"/>
      <c r="EV976" s="76"/>
      <c r="EW976" s="76"/>
      <c r="EX976" s="76"/>
      <c r="EY976" s="76"/>
      <c r="EZ976" s="76"/>
      <c r="FA976" s="76"/>
      <c r="FB976" s="76"/>
      <c r="FC976" s="76"/>
      <c r="FD976" s="76"/>
      <c r="FE976" s="76"/>
      <c r="FF976" s="76"/>
      <c r="FG976" s="76"/>
      <c r="FH976" s="76"/>
      <c r="FI976" s="76"/>
      <c r="FJ976" s="76"/>
      <c r="FK976" s="76"/>
      <c r="FL976" s="76"/>
      <c r="FM976" s="76"/>
      <c r="FN976" s="76"/>
      <c r="FO976" s="76"/>
      <c r="FP976" s="76"/>
      <c r="FQ976" s="76"/>
      <c r="FR976" s="76"/>
      <c r="FS976" s="76"/>
      <c r="FT976" s="76"/>
      <c r="FU976" s="76"/>
      <c r="FV976" s="76"/>
      <c r="FW976" s="76"/>
      <c r="FX976" s="76"/>
      <c r="FY976" s="76"/>
      <c r="FZ976" s="76"/>
      <c r="GA976" s="76"/>
      <c r="GB976" s="76"/>
      <c r="GC976" s="76"/>
      <c r="GD976" s="76"/>
      <c r="GE976" s="76"/>
      <c r="GF976" s="76"/>
      <c r="GG976" s="76"/>
      <c r="GH976" s="76"/>
      <c r="GI976" s="76"/>
      <c r="GJ976" s="76"/>
      <c r="GK976" s="76"/>
      <c r="GL976" s="76"/>
      <c r="GM976" s="76"/>
      <c r="GN976" s="76"/>
      <c r="GO976" s="76"/>
      <c r="GP976" s="76"/>
      <c r="GQ976" s="76"/>
      <c r="GR976" s="76"/>
      <c r="GS976" s="76"/>
      <c r="GT976" s="76"/>
      <c r="GU976" s="76"/>
      <c r="GV976" s="76"/>
    </row>
    <row r="977" spans="2:204" s="156" customFormat="1" ht="18.75">
      <c r="B977" s="169">
        <v>970</v>
      </c>
      <c r="C977" s="356">
        <v>44440</v>
      </c>
      <c r="D977" s="354" t="s">
        <v>958</v>
      </c>
      <c r="E977" s="354"/>
      <c r="F977" s="406">
        <v>44469</v>
      </c>
      <c r="G977" s="6">
        <v>1</v>
      </c>
      <c r="H977" s="198" t="s">
        <v>40</v>
      </c>
      <c r="I977" s="198" t="s">
        <v>285</v>
      </c>
      <c r="J977" s="199" t="s">
        <v>570</v>
      </c>
      <c r="K977" s="199" t="s">
        <v>1656</v>
      </c>
      <c r="L977" s="224">
        <v>1.7</v>
      </c>
      <c r="M977" s="224">
        <v>0.7</v>
      </c>
      <c r="N977" s="246">
        <f t="shared" si="50"/>
        <v>1</v>
      </c>
      <c r="O977" s="200">
        <v>44136</v>
      </c>
      <c r="P977" s="201">
        <v>11.1</v>
      </c>
      <c r="Q977" s="337" t="s">
        <v>1282</v>
      </c>
      <c r="R977" s="198" t="s">
        <v>20</v>
      </c>
      <c r="S977" s="198" t="s">
        <v>69</v>
      </c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  <c r="AE977" s="76"/>
      <c r="AF977" s="76"/>
      <c r="AG977" s="76"/>
      <c r="AH977" s="76"/>
      <c r="AI977" s="76"/>
      <c r="AJ977" s="76"/>
      <c r="AK977" s="76"/>
      <c r="AL977" s="76"/>
      <c r="AM977" s="76"/>
      <c r="AN977" s="76"/>
      <c r="AO977" s="76"/>
      <c r="AP977" s="76"/>
      <c r="AQ977" s="76"/>
      <c r="AR977" s="76"/>
      <c r="AS977" s="76"/>
      <c r="AT977" s="76"/>
      <c r="AU977" s="76"/>
      <c r="AV977" s="76"/>
      <c r="AW977" s="76"/>
      <c r="AX977" s="76"/>
      <c r="AY977" s="76"/>
      <c r="AZ977" s="76"/>
      <c r="BA977" s="76"/>
      <c r="BB977" s="76"/>
      <c r="BC977" s="76"/>
      <c r="BD977" s="76"/>
      <c r="BE977" s="76"/>
      <c r="BF977" s="76"/>
      <c r="BG977" s="76"/>
      <c r="BH977" s="76"/>
      <c r="BI977" s="76"/>
      <c r="BJ977" s="76"/>
      <c r="BK977" s="76"/>
      <c r="BL977" s="76"/>
      <c r="BM977" s="76"/>
      <c r="BN977" s="76"/>
      <c r="BO977" s="76"/>
      <c r="BP977" s="76"/>
      <c r="BQ977" s="76"/>
      <c r="BR977" s="76"/>
      <c r="BS977" s="76"/>
      <c r="BT977" s="76"/>
      <c r="BU977" s="76"/>
      <c r="BV977" s="76"/>
      <c r="BW977" s="76"/>
      <c r="BX977" s="76"/>
      <c r="BY977" s="76"/>
      <c r="BZ977" s="76"/>
      <c r="CA977" s="76"/>
      <c r="CB977" s="76"/>
      <c r="CC977" s="76"/>
      <c r="CD977" s="76"/>
      <c r="CE977" s="76"/>
      <c r="CF977" s="76"/>
      <c r="CG977" s="76"/>
      <c r="CH977" s="76"/>
      <c r="CI977" s="76"/>
      <c r="CJ977" s="76"/>
      <c r="CK977" s="76"/>
      <c r="CL977" s="76"/>
      <c r="CM977" s="76"/>
      <c r="CN977" s="76"/>
      <c r="CO977" s="76"/>
      <c r="CP977" s="76"/>
      <c r="CQ977" s="76"/>
      <c r="CR977" s="76"/>
      <c r="CS977" s="76"/>
      <c r="CT977" s="76"/>
      <c r="CU977" s="76"/>
      <c r="CV977" s="76"/>
      <c r="CW977" s="76"/>
      <c r="CX977" s="76"/>
      <c r="CY977" s="76"/>
      <c r="CZ977" s="76"/>
      <c r="DA977" s="76"/>
      <c r="DB977" s="76"/>
      <c r="DC977" s="76"/>
      <c r="DD977" s="76"/>
      <c r="DE977" s="76"/>
      <c r="DF977" s="76"/>
      <c r="DG977" s="76"/>
      <c r="DH977" s="76"/>
      <c r="DI977" s="76"/>
      <c r="DJ977" s="76"/>
      <c r="DK977" s="76"/>
      <c r="DL977" s="76"/>
      <c r="DM977" s="76"/>
      <c r="DN977" s="76"/>
      <c r="DO977" s="76"/>
      <c r="DP977" s="76"/>
      <c r="DQ977" s="76"/>
      <c r="DR977" s="76"/>
      <c r="DS977" s="76"/>
      <c r="DT977" s="76"/>
      <c r="DU977" s="76"/>
      <c r="DV977" s="76"/>
      <c r="DW977" s="76"/>
      <c r="DX977" s="76"/>
      <c r="DY977" s="76"/>
      <c r="DZ977" s="76"/>
      <c r="EA977" s="76"/>
      <c r="EB977" s="76"/>
      <c r="EC977" s="76"/>
      <c r="ED977" s="76"/>
      <c r="EE977" s="76"/>
      <c r="EF977" s="76"/>
      <c r="EG977" s="76"/>
      <c r="EH977" s="76"/>
      <c r="EI977" s="76"/>
      <c r="EJ977" s="76"/>
      <c r="EK977" s="76"/>
      <c r="EL977" s="76"/>
      <c r="EM977" s="76"/>
      <c r="EN977" s="76"/>
      <c r="EO977" s="76"/>
      <c r="EP977" s="76"/>
      <c r="EQ977" s="76"/>
      <c r="ER977" s="76"/>
      <c r="ES977" s="76"/>
      <c r="ET977" s="76"/>
      <c r="EU977" s="76"/>
      <c r="EV977" s="76"/>
      <c r="EW977" s="76"/>
      <c r="EX977" s="76"/>
      <c r="EY977" s="76"/>
      <c r="EZ977" s="76"/>
      <c r="FA977" s="76"/>
      <c r="FB977" s="76"/>
      <c r="FC977" s="76"/>
      <c r="FD977" s="76"/>
      <c r="FE977" s="76"/>
      <c r="FF977" s="76"/>
      <c r="FG977" s="76"/>
      <c r="FH977" s="76"/>
      <c r="FI977" s="76"/>
      <c r="FJ977" s="76"/>
      <c r="FK977" s="76"/>
      <c r="FL977" s="76"/>
      <c r="FM977" s="76"/>
      <c r="FN977" s="76"/>
      <c r="FO977" s="76"/>
      <c r="FP977" s="76"/>
      <c r="FQ977" s="76"/>
      <c r="FR977" s="76"/>
      <c r="FS977" s="76"/>
      <c r="FT977" s="76"/>
      <c r="FU977" s="76"/>
      <c r="FV977" s="76"/>
      <c r="FW977" s="76"/>
      <c r="FX977" s="76"/>
      <c r="FY977" s="76"/>
      <c r="FZ977" s="76"/>
      <c r="GA977" s="76"/>
      <c r="GB977" s="76"/>
      <c r="GC977" s="76"/>
      <c r="GD977" s="76"/>
      <c r="GE977" s="76"/>
      <c r="GF977" s="76"/>
      <c r="GG977" s="76"/>
      <c r="GH977" s="76"/>
      <c r="GI977" s="76"/>
      <c r="GJ977" s="76"/>
      <c r="GK977" s="76"/>
      <c r="GL977" s="76"/>
      <c r="GM977" s="76"/>
      <c r="GN977" s="76"/>
      <c r="GO977" s="76"/>
      <c r="GP977" s="76"/>
      <c r="GQ977" s="76"/>
      <c r="GR977" s="76"/>
      <c r="GS977" s="76"/>
      <c r="GT977" s="76"/>
      <c r="GU977" s="76"/>
      <c r="GV977" s="76"/>
    </row>
    <row r="978" spans="2:204" s="156" customFormat="1" ht="18.75">
      <c r="B978" s="169">
        <v>971</v>
      </c>
      <c r="C978" s="356">
        <v>44440</v>
      </c>
      <c r="D978" s="354" t="s">
        <v>958</v>
      </c>
      <c r="E978" s="354"/>
      <c r="F978" s="406">
        <v>44469</v>
      </c>
      <c r="G978" s="194">
        <v>3</v>
      </c>
      <c r="H978" s="198" t="s">
        <v>388</v>
      </c>
      <c r="I978" s="198" t="s">
        <v>743</v>
      </c>
      <c r="J978" s="199" t="s">
        <v>576</v>
      </c>
      <c r="K978" s="199" t="s">
        <v>1657</v>
      </c>
      <c r="L978" s="224">
        <v>3.66</v>
      </c>
      <c r="M978" s="224">
        <v>0.25</v>
      </c>
      <c r="N978" s="246">
        <f t="shared" si="50"/>
        <v>3.41</v>
      </c>
      <c r="O978" s="200">
        <v>44154</v>
      </c>
      <c r="P978" s="201">
        <v>10.5</v>
      </c>
      <c r="Q978" s="337" t="s">
        <v>1282</v>
      </c>
      <c r="R978" s="198" t="s">
        <v>53</v>
      </c>
      <c r="S978" s="198" t="s">
        <v>84</v>
      </c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  <c r="AE978" s="76"/>
      <c r="AF978" s="76"/>
      <c r="AG978" s="76"/>
      <c r="AH978" s="76"/>
      <c r="AI978" s="76"/>
      <c r="AJ978" s="76"/>
      <c r="AK978" s="76"/>
      <c r="AL978" s="76"/>
      <c r="AM978" s="76"/>
      <c r="AN978" s="76"/>
      <c r="AO978" s="76"/>
      <c r="AP978" s="76"/>
      <c r="AQ978" s="76"/>
      <c r="AR978" s="76"/>
      <c r="AS978" s="76"/>
      <c r="AT978" s="76"/>
      <c r="AU978" s="76"/>
      <c r="AV978" s="76"/>
      <c r="AW978" s="76"/>
      <c r="AX978" s="76"/>
      <c r="AY978" s="76"/>
      <c r="AZ978" s="76"/>
      <c r="BA978" s="76"/>
      <c r="BB978" s="76"/>
      <c r="BC978" s="76"/>
      <c r="BD978" s="76"/>
      <c r="BE978" s="76"/>
      <c r="BF978" s="76"/>
      <c r="BG978" s="76"/>
      <c r="BH978" s="76"/>
      <c r="BI978" s="76"/>
      <c r="BJ978" s="76"/>
      <c r="BK978" s="76"/>
      <c r="BL978" s="76"/>
      <c r="BM978" s="76"/>
      <c r="BN978" s="76"/>
      <c r="BO978" s="76"/>
      <c r="BP978" s="76"/>
      <c r="BQ978" s="76"/>
      <c r="BR978" s="76"/>
      <c r="BS978" s="76"/>
      <c r="BT978" s="76"/>
      <c r="BU978" s="76"/>
      <c r="BV978" s="76"/>
      <c r="BW978" s="76"/>
      <c r="BX978" s="76"/>
      <c r="BY978" s="76"/>
      <c r="BZ978" s="76"/>
      <c r="CA978" s="76"/>
      <c r="CB978" s="76"/>
      <c r="CC978" s="76"/>
      <c r="CD978" s="76"/>
      <c r="CE978" s="76"/>
      <c r="CF978" s="76"/>
      <c r="CG978" s="76"/>
      <c r="CH978" s="76"/>
      <c r="CI978" s="76"/>
      <c r="CJ978" s="76"/>
      <c r="CK978" s="76"/>
      <c r="CL978" s="76"/>
      <c r="CM978" s="76"/>
      <c r="CN978" s="76"/>
      <c r="CO978" s="76"/>
      <c r="CP978" s="76"/>
      <c r="CQ978" s="76"/>
      <c r="CR978" s="76"/>
      <c r="CS978" s="76"/>
      <c r="CT978" s="76"/>
      <c r="CU978" s="76"/>
      <c r="CV978" s="76"/>
      <c r="CW978" s="76"/>
      <c r="CX978" s="76"/>
      <c r="CY978" s="76"/>
      <c r="CZ978" s="76"/>
      <c r="DA978" s="76"/>
      <c r="DB978" s="76"/>
      <c r="DC978" s="76"/>
      <c r="DD978" s="76"/>
      <c r="DE978" s="76"/>
      <c r="DF978" s="76"/>
      <c r="DG978" s="76"/>
      <c r="DH978" s="76"/>
      <c r="DI978" s="76"/>
      <c r="DJ978" s="76"/>
      <c r="DK978" s="76"/>
      <c r="DL978" s="76"/>
      <c r="DM978" s="76"/>
      <c r="DN978" s="76"/>
      <c r="DO978" s="76"/>
      <c r="DP978" s="76"/>
      <c r="DQ978" s="76"/>
      <c r="DR978" s="76"/>
      <c r="DS978" s="76"/>
      <c r="DT978" s="76"/>
      <c r="DU978" s="76"/>
      <c r="DV978" s="76"/>
      <c r="DW978" s="76"/>
      <c r="DX978" s="76"/>
      <c r="DY978" s="76"/>
      <c r="DZ978" s="76"/>
      <c r="EA978" s="76"/>
      <c r="EB978" s="76"/>
      <c r="EC978" s="76"/>
      <c r="ED978" s="76"/>
      <c r="EE978" s="76"/>
      <c r="EF978" s="76"/>
      <c r="EG978" s="76"/>
      <c r="EH978" s="76"/>
      <c r="EI978" s="76"/>
      <c r="EJ978" s="76"/>
      <c r="EK978" s="76"/>
      <c r="EL978" s="76"/>
      <c r="EM978" s="76"/>
      <c r="EN978" s="76"/>
      <c r="EO978" s="76"/>
      <c r="EP978" s="76"/>
      <c r="EQ978" s="76"/>
      <c r="ER978" s="76"/>
      <c r="ES978" s="76"/>
      <c r="ET978" s="76"/>
      <c r="EU978" s="76"/>
      <c r="EV978" s="76"/>
      <c r="EW978" s="76"/>
      <c r="EX978" s="76"/>
      <c r="EY978" s="76"/>
      <c r="EZ978" s="76"/>
      <c r="FA978" s="76"/>
      <c r="FB978" s="76"/>
      <c r="FC978" s="76"/>
      <c r="FD978" s="76"/>
      <c r="FE978" s="76"/>
      <c r="FF978" s="76"/>
      <c r="FG978" s="76"/>
      <c r="FH978" s="76"/>
      <c r="FI978" s="76"/>
      <c r="FJ978" s="76"/>
      <c r="FK978" s="76"/>
      <c r="FL978" s="76"/>
      <c r="FM978" s="76"/>
      <c r="FN978" s="76"/>
      <c r="FO978" s="76"/>
      <c r="FP978" s="76"/>
      <c r="FQ978" s="76"/>
      <c r="FR978" s="76"/>
      <c r="FS978" s="76"/>
      <c r="FT978" s="76"/>
      <c r="FU978" s="76"/>
      <c r="FV978" s="76"/>
      <c r="FW978" s="76"/>
      <c r="FX978" s="76"/>
      <c r="FY978" s="76"/>
      <c r="FZ978" s="76"/>
      <c r="GA978" s="76"/>
      <c r="GB978" s="76"/>
      <c r="GC978" s="76"/>
      <c r="GD978" s="76"/>
      <c r="GE978" s="76"/>
      <c r="GF978" s="76"/>
      <c r="GG978" s="76"/>
      <c r="GH978" s="76"/>
      <c r="GI978" s="76"/>
      <c r="GJ978" s="76"/>
      <c r="GK978" s="76"/>
      <c r="GL978" s="76"/>
      <c r="GM978" s="76"/>
      <c r="GN978" s="76"/>
      <c r="GO978" s="76"/>
      <c r="GP978" s="76"/>
      <c r="GQ978" s="76"/>
      <c r="GR978" s="76"/>
      <c r="GS978" s="76"/>
      <c r="GT978" s="76"/>
      <c r="GU978" s="76"/>
      <c r="GV978" s="76"/>
    </row>
    <row r="979" spans="2:204" s="156" customFormat="1" ht="18.75">
      <c r="B979" s="169">
        <v>972</v>
      </c>
      <c r="C979" s="356">
        <v>44470</v>
      </c>
      <c r="D979" s="354" t="s">
        <v>955</v>
      </c>
      <c r="E979" s="354"/>
      <c r="F979" s="406">
        <v>44471</v>
      </c>
      <c r="G979" s="6">
        <v>1</v>
      </c>
      <c r="H979" s="198" t="s">
        <v>173</v>
      </c>
      <c r="I979" s="198" t="s">
        <v>174</v>
      </c>
      <c r="J979" s="199" t="s">
        <v>406</v>
      </c>
      <c r="K979" s="199" t="s">
        <v>1658</v>
      </c>
      <c r="L979" s="224">
        <v>2.99</v>
      </c>
      <c r="M979" s="224">
        <v>1</v>
      </c>
      <c r="N979" s="246">
        <f t="shared" si="50"/>
        <v>1.9900000000000002</v>
      </c>
      <c r="O979" s="200">
        <v>44151</v>
      </c>
      <c r="P979" s="201">
        <v>10.666666666666666</v>
      </c>
      <c r="Q979" s="337" t="s">
        <v>1282</v>
      </c>
      <c r="R979" s="198" t="s">
        <v>20</v>
      </c>
      <c r="S979" s="198" t="s">
        <v>69</v>
      </c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  <c r="AF979" s="76"/>
      <c r="AG979" s="76"/>
      <c r="AH979" s="76"/>
      <c r="AI979" s="76"/>
      <c r="AJ979" s="76"/>
      <c r="AK979" s="76"/>
      <c r="AL979" s="76"/>
      <c r="AM979" s="76"/>
      <c r="AN979" s="76"/>
      <c r="AO979" s="76"/>
      <c r="AP979" s="76"/>
      <c r="AQ979" s="76"/>
      <c r="AR979" s="76"/>
      <c r="AS979" s="76"/>
      <c r="AT979" s="76"/>
      <c r="AU979" s="76"/>
      <c r="AV979" s="76"/>
      <c r="AW979" s="76"/>
      <c r="AX979" s="76"/>
      <c r="AY979" s="76"/>
      <c r="AZ979" s="76"/>
      <c r="BA979" s="76"/>
      <c r="BB979" s="76"/>
      <c r="BC979" s="76"/>
      <c r="BD979" s="76"/>
      <c r="BE979" s="76"/>
      <c r="BF979" s="76"/>
      <c r="BG979" s="76"/>
      <c r="BH979" s="76"/>
      <c r="BI979" s="76"/>
      <c r="BJ979" s="76"/>
      <c r="BK979" s="76"/>
      <c r="BL979" s="76"/>
      <c r="BM979" s="76"/>
      <c r="BN979" s="76"/>
      <c r="BO979" s="76"/>
      <c r="BP979" s="76"/>
      <c r="BQ979" s="76"/>
      <c r="BR979" s="76"/>
      <c r="BS979" s="76"/>
      <c r="BT979" s="76"/>
      <c r="BU979" s="76"/>
      <c r="BV979" s="76"/>
      <c r="BW979" s="76"/>
      <c r="BX979" s="76"/>
      <c r="BY979" s="76"/>
      <c r="BZ979" s="76"/>
      <c r="CA979" s="76"/>
      <c r="CB979" s="76"/>
      <c r="CC979" s="76"/>
      <c r="CD979" s="76"/>
      <c r="CE979" s="76"/>
      <c r="CF979" s="76"/>
      <c r="CG979" s="76"/>
      <c r="CH979" s="76"/>
      <c r="CI979" s="76"/>
      <c r="CJ979" s="76"/>
      <c r="CK979" s="76"/>
      <c r="CL979" s="76"/>
      <c r="CM979" s="76"/>
      <c r="CN979" s="76"/>
      <c r="CO979" s="76"/>
      <c r="CP979" s="76"/>
      <c r="CQ979" s="76"/>
      <c r="CR979" s="76"/>
      <c r="CS979" s="76"/>
      <c r="CT979" s="76"/>
      <c r="CU979" s="76"/>
      <c r="CV979" s="76"/>
      <c r="CW979" s="76"/>
      <c r="CX979" s="76"/>
      <c r="CY979" s="76"/>
      <c r="CZ979" s="76"/>
      <c r="DA979" s="76"/>
      <c r="DB979" s="76"/>
      <c r="DC979" s="76"/>
      <c r="DD979" s="76"/>
      <c r="DE979" s="76"/>
      <c r="DF979" s="76"/>
      <c r="DG979" s="76"/>
      <c r="DH979" s="76"/>
      <c r="DI979" s="76"/>
      <c r="DJ979" s="76"/>
      <c r="DK979" s="76"/>
      <c r="DL979" s="76"/>
      <c r="DM979" s="76"/>
      <c r="DN979" s="76"/>
      <c r="DO979" s="76"/>
      <c r="DP979" s="76"/>
      <c r="DQ979" s="76"/>
      <c r="DR979" s="76"/>
      <c r="DS979" s="76"/>
      <c r="DT979" s="76"/>
      <c r="DU979" s="76"/>
      <c r="DV979" s="76"/>
      <c r="DW979" s="76"/>
      <c r="DX979" s="76"/>
      <c r="DY979" s="76"/>
      <c r="DZ979" s="76"/>
      <c r="EA979" s="76"/>
      <c r="EB979" s="76"/>
      <c r="EC979" s="76"/>
      <c r="ED979" s="76"/>
      <c r="EE979" s="76"/>
      <c r="EF979" s="76"/>
      <c r="EG979" s="76"/>
      <c r="EH979" s="76"/>
      <c r="EI979" s="76"/>
      <c r="EJ979" s="76"/>
      <c r="EK979" s="76"/>
      <c r="EL979" s="76"/>
      <c r="EM979" s="76"/>
      <c r="EN979" s="76"/>
      <c r="EO979" s="76"/>
      <c r="EP979" s="76"/>
      <c r="EQ979" s="76"/>
      <c r="ER979" s="76"/>
      <c r="ES979" s="76"/>
      <c r="ET979" s="76"/>
      <c r="EU979" s="76"/>
      <c r="EV979" s="76"/>
      <c r="EW979" s="76"/>
      <c r="EX979" s="76"/>
      <c r="EY979" s="76"/>
      <c r="EZ979" s="76"/>
      <c r="FA979" s="76"/>
      <c r="FB979" s="76"/>
      <c r="FC979" s="76"/>
      <c r="FD979" s="76"/>
      <c r="FE979" s="76"/>
      <c r="FF979" s="76"/>
      <c r="FG979" s="76"/>
      <c r="FH979" s="76"/>
      <c r="FI979" s="76"/>
      <c r="FJ979" s="76"/>
      <c r="FK979" s="76"/>
      <c r="FL979" s="76"/>
      <c r="FM979" s="76"/>
      <c r="FN979" s="76"/>
      <c r="FO979" s="76"/>
      <c r="FP979" s="76"/>
      <c r="FQ979" s="76"/>
      <c r="FR979" s="76"/>
      <c r="FS979" s="76"/>
      <c r="FT979" s="76"/>
      <c r="FU979" s="76"/>
      <c r="FV979" s="76"/>
      <c r="FW979" s="76"/>
      <c r="FX979" s="76"/>
      <c r="FY979" s="76"/>
      <c r="FZ979" s="76"/>
      <c r="GA979" s="76"/>
      <c r="GB979" s="76"/>
      <c r="GC979" s="76"/>
      <c r="GD979" s="76"/>
      <c r="GE979" s="76"/>
      <c r="GF979" s="76"/>
      <c r="GG979" s="76"/>
      <c r="GH979" s="76"/>
      <c r="GI979" s="76"/>
      <c r="GJ979" s="76"/>
      <c r="GK979" s="76"/>
      <c r="GL979" s="76"/>
      <c r="GM979" s="76"/>
      <c r="GN979" s="76"/>
      <c r="GO979" s="76"/>
      <c r="GP979" s="76"/>
      <c r="GQ979" s="76"/>
      <c r="GR979" s="76"/>
      <c r="GS979" s="76"/>
      <c r="GT979" s="76"/>
      <c r="GU979" s="76"/>
      <c r="GV979" s="76"/>
    </row>
    <row r="980" spans="2:204" s="156" customFormat="1" ht="18.75">
      <c r="B980" s="169">
        <v>973</v>
      </c>
      <c r="C980" s="356">
        <v>44470</v>
      </c>
      <c r="D980" s="354" t="s">
        <v>955</v>
      </c>
      <c r="E980" s="354"/>
      <c r="F980" s="406">
        <v>44471</v>
      </c>
      <c r="G980" s="6">
        <v>1</v>
      </c>
      <c r="H980" s="198" t="s">
        <v>38</v>
      </c>
      <c r="I980" s="198" t="s">
        <v>146</v>
      </c>
      <c r="J980" s="199" t="s">
        <v>627</v>
      </c>
      <c r="K980" s="199" t="s">
        <v>1659</v>
      </c>
      <c r="L980" s="224">
        <v>7.32</v>
      </c>
      <c r="M980" s="224">
        <v>0.05</v>
      </c>
      <c r="N980" s="246">
        <f t="shared" si="50"/>
        <v>7.2700000000000005</v>
      </c>
      <c r="O980" s="200">
        <v>44140</v>
      </c>
      <c r="P980" s="201">
        <v>11.033333333333333</v>
      </c>
      <c r="Q980" s="337" t="s">
        <v>1282</v>
      </c>
      <c r="R980" s="198" t="s">
        <v>53</v>
      </c>
      <c r="S980" s="198" t="s">
        <v>112</v>
      </c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  <c r="AF980" s="76"/>
      <c r="AG980" s="76"/>
      <c r="AH980" s="76"/>
      <c r="AI980" s="76"/>
      <c r="AJ980" s="76"/>
      <c r="AK980" s="76"/>
      <c r="AL980" s="76"/>
      <c r="AM980" s="76"/>
      <c r="AN980" s="76"/>
      <c r="AO980" s="76"/>
      <c r="AP980" s="76"/>
      <c r="AQ980" s="76"/>
      <c r="AR980" s="76"/>
      <c r="AS980" s="76"/>
      <c r="AT980" s="76"/>
      <c r="AU980" s="76"/>
      <c r="AV980" s="76"/>
      <c r="AW980" s="76"/>
      <c r="AX980" s="76"/>
      <c r="AY980" s="76"/>
      <c r="AZ980" s="76"/>
      <c r="BA980" s="76"/>
      <c r="BB980" s="76"/>
      <c r="BC980" s="76"/>
      <c r="BD980" s="76"/>
      <c r="BE980" s="76"/>
      <c r="BF980" s="76"/>
      <c r="BG980" s="76"/>
      <c r="BH980" s="76"/>
      <c r="BI980" s="76"/>
      <c r="BJ980" s="76"/>
      <c r="BK980" s="76"/>
      <c r="BL980" s="76"/>
      <c r="BM980" s="76"/>
      <c r="BN980" s="76"/>
      <c r="BO980" s="76"/>
      <c r="BP980" s="76"/>
      <c r="BQ980" s="76"/>
      <c r="BR980" s="76"/>
      <c r="BS980" s="76"/>
      <c r="BT980" s="76"/>
      <c r="BU980" s="76"/>
      <c r="BV980" s="76"/>
      <c r="BW980" s="76"/>
      <c r="BX980" s="76"/>
      <c r="BY980" s="76"/>
      <c r="BZ980" s="76"/>
      <c r="CA980" s="76"/>
      <c r="CB980" s="76"/>
      <c r="CC980" s="76"/>
      <c r="CD980" s="76"/>
      <c r="CE980" s="76"/>
      <c r="CF980" s="76"/>
      <c r="CG980" s="76"/>
      <c r="CH980" s="76"/>
      <c r="CI980" s="76"/>
      <c r="CJ980" s="76"/>
      <c r="CK980" s="76"/>
      <c r="CL980" s="76"/>
      <c r="CM980" s="76"/>
      <c r="CN980" s="76"/>
      <c r="CO980" s="76"/>
      <c r="CP980" s="76"/>
      <c r="CQ980" s="76"/>
      <c r="CR980" s="76"/>
      <c r="CS980" s="76"/>
      <c r="CT980" s="76"/>
      <c r="CU980" s="76"/>
      <c r="CV980" s="76"/>
      <c r="CW980" s="76"/>
      <c r="CX980" s="76"/>
      <c r="CY980" s="76"/>
      <c r="CZ980" s="76"/>
      <c r="DA980" s="76"/>
      <c r="DB980" s="76"/>
      <c r="DC980" s="76"/>
      <c r="DD980" s="76"/>
      <c r="DE980" s="76"/>
      <c r="DF980" s="76"/>
      <c r="DG980" s="76"/>
      <c r="DH980" s="76"/>
      <c r="DI980" s="76"/>
      <c r="DJ980" s="76"/>
      <c r="DK980" s="76"/>
      <c r="DL980" s="76"/>
      <c r="DM980" s="76"/>
      <c r="DN980" s="76"/>
      <c r="DO980" s="76"/>
      <c r="DP980" s="76"/>
      <c r="DQ980" s="76"/>
      <c r="DR980" s="76"/>
      <c r="DS980" s="76"/>
      <c r="DT980" s="76"/>
      <c r="DU980" s="76"/>
      <c r="DV980" s="76"/>
      <c r="DW980" s="76"/>
      <c r="DX980" s="76"/>
      <c r="DY980" s="76"/>
      <c r="DZ980" s="76"/>
      <c r="EA980" s="76"/>
      <c r="EB980" s="76"/>
      <c r="EC980" s="76"/>
      <c r="ED980" s="76"/>
      <c r="EE980" s="76"/>
      <c r="EF980" s="76"/>
      <c r="EG980" s="76"/>
      <c r="EH980" s="76"/>
      <c r="EI980" s="76"/>
      <c r="EJ980" s="76"/>
      <c r="EK980" s="76"/>
      <c r="EL980" s="76"/>
      <c r="EM980" s="76"/>
      <c r="EN980" s="76"/>
      <c r="EO980" s="76"/>
      <c r="EP980" s="76"/>
      <c r="EQ980" s="76"/>
      <c r="ER980" s="76"/>
      <c r="ES980" s="76"/>
      <c r="ET980" s="76"/>
      <c r="EU980" s="76"/>
      <c r="EV980" s="76"/>
      <c r="EW980" s="76"/>
      <c r="EX980" s="76"/>
      <c r="EY980" s="76"/>
      <c r="EZ980" s="76"/>
      <c r="FA980" s="76"/>
      <c r="FB980" s="76"/>
      <c r="FC980" s="76"/>
      <c r="FD980" s="76"/>
      <c r="FE980" s="76"/>
      <c r="FF980" s="76"/>
      <c r="FG980" s="76"/>
      <c r="FH980" s="76"/>
      <c r="FI980" s="76"/>
      <c r="FJ980" s="76"/>
      <c r="FK980" s="76"/>
      <c r="FL980" s="76"/>
      <c r="FM980" s="76"/>
      <c r="FN980" s="76"/>
      <c r="FO980" s="76"/>
      <c r="FP980" s="76"/>
      <c r="FQ980" s="76"/>
      <c r="FR980" s="76"/>
      <c r="FS980" s="76"/>
      <c r="FT980" s="76"/>
      <c r="FU980" s="76"/>
      <c r="FV980" s="76"/>
      <c r="FW980" s="76"/>
      <c r="FX980" s="76"/>
      <c r="FY980" s="76"/>
      <c r="FZ980" s="76"/>
      <c r="GA980" s="76"/>
      <c r="GB980" s="76"/>
      <c r="GC980" s="76"/>
      <c r="GD980" s="76"/>
      <c r="GE980" s="76"/>
      <c r="GF980" s="76"/>
      <c r="GG980" s="76"/>
      <c r="GH980" s="76"/>
      <c r="GI980" s="76"/>
      <c r="GJ980" s="76"/>
      <c r="GK980" s="76"/>
      <c r="GL980" s="76"/>
      <c r="GM980" s="76"/>
      <c r="GN980" s="76"/>
      <c r="GO980" s="76"/>
      <c r="GP980" s="76"/>
      <c r="GQ980" s="76"/>
      <c r="GR980" s="76"/>
      <c r="GS980" s="76"/>
      <c r="GT980" s="76"/>
      <c r="GU980" s="76"/>
      <c r="GV980" s="76"/>
    </row>
    <row r="981" spans="2:204" s="156" customFormat="1" ht="18.75">
      <c r="B981" s="169">
        <v>974</v>
      </c>
      <c r="C981" s="356">
        <v>44470</v>
      </c>
      <c r="D981" s="354" t="s">
        <v>955</v>
      </c>
      <c r="E981" s="354"/>
      <c r="F981" s="406">
        <v>44471</v>
      </c>
      <c r="G981" s="6">
        <v>1</v>
      </c>
      <c r="H981" s="198" t="s">
        <v>38</v>
      </c>
      <c r="I981" s="198" t="s">
        <v>146</v>
      </c>
      <c r="J981" s="199" t="s">
        <v>406</v>
      </c>
      <c r="K981" s="199" t="s">
        <v>1660</v>
      </c>
      <c r="L981" s="224">
        <v>0.71</v>
      </c>
      <c r="M981" s="224">
        <v>0.71</v>
      </c>
      <c r="N981" s="246">
        <f t="shared" si="50"/>
        <v>0</v>
      </c>
      <c r="O981" s="200">
        <v>44176</v>
      </c>
      <c r="P981" s="201">
        <v>9.8333333333333339</v>
      </c>
      <c r="Q981" s="337" t="s">
        <v>1282</v>
      </c>
      <c r="R981" s="198" t="s">
        <v>20</v>
      </c>
      <c r="S981" s="198" t="s">
        <v>69</v>
      </c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  <c r="AE981" s="76"/>
      <c r="AF981" s="76"/>
      <c r="AG981" s="76"/>
      <c r="AH981" s="76"/>
      <c r="AI981" s="76"/>
      <c r="AJ981" s="76"/>
      <c r="AK981" s="76"/>
      <c r="AL981" s="76"/>
      <c r="AM981" s="76"/>
      <c r="AN981" s="76"/>
      <c r="AO981" s="76"/>
      <c r="AP981" s="76"/>
      <c r="AQ981" s="76"/>
      <c r="AR981" s="76"/>
      <c r="AS981" s="76"/>
      <c r="AT981" s="76"/>
      <c r="AU981" s="76"/>
      <c r="AV981" s="76"/>
      <c r="AW981" s="76"/>
      <c r="AX981" s="76"/>
      <c r="AY981" s="76"/>
      <c r="AZ981" s="76"/>
      <c r="BA981" s="76"/>
      <c r="BB981" s="76"/>
      <c r="BC981" s="76"/>
      <c r="BD981" s="76"/>
      <c r="BE981" s="76"/>
      <c r="BF981" s="76"/>
      <c r="BG981" s="76"/>
      <c r="BH981" s="76"/>
      <c r="BI981" s="76"/>
      <c r="BJ981" s="76"/>
      <c r="BK981" s="76"/>
      <c r="BL981" s="76"/>
      <c r="BM981" s="76"/>
      <c r="BN981" s="76"/>
      <c r="BO981" s="76"/>
      <c r="BP981" s="76"/>
      <c r="BQ981" s="76"/>
      <c r="BR981" s="76"/>
      <c r="BS981" s="76"/>
      <c r="BT981" s="76"/>
      <c r="BU981" s="76"/>
      <c r="BV981" s="76"/>
      <c r="BW981" s="76"/>
      <c r="BX981" s="76"/>
      <c r="BY981" s="76"/>
      <c r="BZ981" s="76"/>
      <c r="CA981" s="76"/>
      <c r="CB981" s="76"/>
      <c r="CC981" s="76"/>
      <c r="CD981" s="76"/>
      <c r="CE981" s="76"/>
      <c r="CF981" s="76"/>
      <c r="CG981" s="76"/>
      <c r="CH981" s="76"/>
      <c r="CI981" s="76"/>
      <c r="CJ981" s="76"/>
      <c r="CK981" s="76"/>
      <c r="CL981" s="76"/>
      <c r="CM981" s="76"/>
      <c r="CN981" s="76"/>
      <c r="CO981" s="76"/>
      <c r="CP981" s="76"/>
      <c r="CQ981" s="76"/>
      <c r="CR981" s="76"/>
      <c r="CS981" s="76"/>
      <c r="CT981" s="76"/>
      <c r="CU981" s="76"/>
      <c r="CV981" s="76"/>
      <c r="CW981" s="76"/>
      <c r="CX981" s="76"/>
      <c r="CY981" s="76"/>
      <c r="CZ981" s="76"/>
      <c r="DA981" s="76"/>
      <c r="DB981" s="76"/>
      <c r="DC981" s="76"/>
      <c r="DD981" s="76"/>
      <c r="DE981" s="76"/>
      <c r="DF981" s="76"/>
      <c r="DG981" s="76"/>
      <c r="DH981" s="76"/>
      <c r="DI981" s="76"/>
      <c r="DJ981" s="76"/>
      <c r="DK981" s="76"/>
      <c r="DL981" s="76"/>
      <c r="DM981" s="76"/>
      <c r="DN981" s="76"/>
      <c r="DO981" s="76"/>
      <c r="DP981" s="76"/>
      <c r="DQ981" s="76"/>
      <c r="DR981" s="76"/>
      <c r="DS981" s="76"/>
      <c r="DT981" s="76"/>
      <c r="DU981" s="76"/>
      <c r="DV981" s="76"/>
      <c r="DW981" s="76"/>
      <c r="DX981" s="76"/>
      <c r="DY981" s="76"/>
      <c r="DZ981" s="76"/>
      <c r="EA981" s="76"/>
      <c r="EB981" s="76"/>
      <c r="EC981" s="76"/>
      <c r="ED981" s="76"/>
      <c r="EE981" s="76"/>
      <c r="EF981" s="76"/>
      <c r="EG981" s="76"/>
      <c r="EH981" s="76"/>
      <c r="EI981" s="76"/>
      <c r="EJ981" s="76"/>
      <c r="EK981" s="76"/>
      <c r="EL981" s="76"/>
      <c r="EM981" s="76"/>
      <c r="EN981" s="76"/>
      <c r="EO981" s="76"/>
      <c r="EP981" s="76"/>
      <c r="EQ981" s="76"/>
      <c r="ER981" s="76"/>
      <c r="ES981" s="76"/>
      <c r="ET981" s="76"/>
      <c r="EU981" s="76"/>
      <c r="EV981" s="76"/>
      <c r="EW981" s="76"/>
      <c r="EX981" s="76"/>
      <c r="EY981" s="76"/>
      <c r="EZ981" s="76"/>
      <c r="FA981" s="76"/>
      <c r="FB981" s="76"/>
      <c r="FC981" s="76"/>
      <c r="FD981" s="76"/>
      <c r="FE981" s="76"/>
      <c r="FF981" s="76"/>
      <c r="FG981" s="76"/>
      <c r="FH981" s="76"/>
      <c r="FI981" s="76"/>
      <c r="FJ981" s="76"/>
      <c r="FK981" s="76"/>
      <c r="FL981" s="76"/>
      <c r="FM981" s="76"/>
      <c r="FN981" s="76"/>
      <c r="FO981" s="76"/>
      <c r="FP981" s="76"/>
      <c r="FQ981" s="76"/>
      <c r="FR981" s="76"/>
      <c r="FS981" s="76"/>
      <c r="FT981" s="76"/>
      <c r="FU981" s="76"/>
      <c r="FV981" s="76"/>
      <c r="FW981" s="76"/>
      <c r="FX981" s="76"/>
      <c r="FY981" s="76"/>
      <c r="FZ981" s="76"/>
      <c r="GA981" s="76"/>
      <c r="GB981" s="76"/>
      <c r="GC981" s="76"/>
      <c r="GD981" s="76"/>
      <c r="GE981" s="76"/>
      <c r="GF981" s="76"/>
      <c r="GG981" s="76"/>
      <c r="GH981" s="76"/>
      <c r="GI981" s="76"/>
      <c r="GJ981" s="76"/>
      <c r="GK981" s="76"/>
      <c r="GL981" s="76"/>
      <c r="GM981" s="76"/>
      <c r="GN981" s="76"/>
      <c r="GO981" s="76"/>
      <c r="GP981" s="76"/>
      <c r="GQ981" s="76"/>
      <c r="GR981" s="76"/>
      <c r="GS981" s="76"/>
      <c r="GT981" s="76"/>
      <c r="GU981" s="76"/>
      <c r="GV981" s="76"/>
    </row>
    <row r="982" spans="2:204" s="156" customFormat="1" ht="18.75">
      <c r="B982" s="169">
        <v>975</v>
      </c>
      <c r="C982" s="356">
        <v>44470</v>
      </c>
      <c r="D982" s="354" t="s">
        <v>955</v>
      </c>
      <c r="E982" s="354"/>
      <c r="F982" s="406">
        <v>44471</v>
      </c>
      <c r="G982" s="6">
        <v>1</v>
      </c>
      <c r="H982" s="198" t="s">
        <v>38</v>
      </c>
      <c r="I982" s="198" t="s">
        <v>146</v>
      </c>
      <c r="J982" s="199" t="s">
        <v>406</v>
      </c>
      <c r="K982" s="199" t="s">
        <v>1658</v>
      </c>
      <c r="L982" s="224">
        <v>2.99</v>
      </c>
      <c r="M982" s="224">
        <v>0.5</v>
      </c>
      <c r="N982" s="246">
        <f t="shared" si="50"/>
        <v>2.4900000000000002</v>
      </c>
      <c r="O982" s="200">
        <v>44151</v>
      </c>
      <c r="P982" s="201">
        <v>10.666666666666666</v>
      </c>
      <c r="Q982" s="337" t="s">
        <v>1282</v>
      </c>
      <c r="R982" s="198" t="s">
        <v>20</v>
      </c>
      <c r="S982" s="198" t="s">
        <v>69</v>
      </c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  <c r="AE982" s="76"/>
      <c r="AF982" s="76"/>
      <c r="AG982" s="76"/>
      <c r="AH982" s="76"/>
      <c r="AI982" s="76"/>
      <c r="AJ982" s="76"/>
      <c r="AK982" s="76"/>
      <c r="AL982" s="76"/>
      <c r="AM982" s="76"/>
      <c r="AN982" s="76"/>
      <c r="AO982" s="76"/>
      <c r="AP982" s="76"/>
      <c r="AQ982" s="76"/>
      <c r="AR982" s="76"/>
      <c r="AS982" s="76"/>
      <c r="AT982" s="76"/>
      <c r="AU982" s="76"/>
      <c r="AV982" s="76"/>
      <c r="AW982" s="76"/>
      <c r="AX982" s="76"/>
      <c r="AY982" s="76"/>
      <c r="AZ982" s="76"/>
      <c r="BA982" s="76"/>
      <c r="BB982" s="76"/>
      <c r="BC982" s="76"/>
      <c r="BD982" s="76"/>
      <c r="BE982" s="76"/>
      <c r="BF982" s="76"/>
      <c r="BG982" s="76"/>
      <c r="BH982" s="76"/>
      <c r="BI982" s="76"/>
      <c r="BJ982" s="76"/>
      <c r="BK982" s="76"/>
      <c r="BL982" s="76"/>
      <c r="BM982" s="76"/>
      <c r="BN982" s="76"/>
      <c r="BO982" s="76"/>
      <c r="BP982" s="76"/>
      <c r="BQ982" s="76"/>
      <c r="BR982" s="76"/>
      <c r="BS982" s="76"/>
      <c r="BT982" s="76"/>
      <c r="BU982" s="76"/>
      <c r="BV982" s="76"/>
      <c r="BW982" s="76"/>
      <c r="BX982" s="76"/>
      <c r="BY982" s="76"/>
      <c r="BZ982" s="76"/>
      <c r="CA982" s="76"/>
      <c r="CB982" s="76"/>
      <c r="CC982" s="76"/>
      <c r="CD982" s="76"/>
      <c r="CE982" s="76"/>
      <c r="CF982" s="76"/>
      <c r="CG982" s="76"/>
      <c r="CH982" s="76"/>
      <c r="CI982" s="76"/>
      <c r="CJ982" s="76"/>
      <c r="CK982" s="76"/>
      <c r="CL982" s="76"/>
      <c r="CM982" s="76"/>
      <c r="CN982" s="76"/>
      <c r="CO982" s="76"/>
      <c r="CP982" s="76"/>
      <c r="CQ982" s="76"/>
      <c r="CR982" s="76"/>
      <c r="CS982" s="76"/>
      <c r="CT982" s="76"/>
      <c r="CU982" s="76"/>
      <c r="CV982" s="76"/>
      <c r="CW982" s="76"/>
      <c r="CX982" s="76"/>
      <c r="CY982" s="76"/>
      <c r="CZ982" s="76"/>
      <c r="DA982" s="76"/>
      <c r="DB982" s="76"/>
      <c r="DC982" s="76"/>
      <c r="DD982" s="76"/>
      <c r="DE982" s="76"/>
      <c r="DF982" s="76"/>
      <c r="DG982" s="76"/>
      <c r="DH982" s="76"/>
      <c r="DI982" s="76"/>
      <c r="DJ982" s="76"/>
      <c r="DK982" s="76"/>
      <c r="DL982" s="76"/>
      <c r="DM982" s="76"/>
      <c r="DN982" s="76"/>
      <c r="DO982" s="76"/>
      <c r="DP982" s="76"/>
      <c r="DQ982" s="76"/>
      <c r="DR982" s="76"/>
      <c r="DS982" s="76"/>
      <c r="DT982" s="76"/>
      <c r="DU982" s="76"/>
      <c r="DV982" s="76"/>
      <c r="DW982" s="76"/>
      <c r="DX982" s="76"/>
      <c r="DY982" s="76"/>
      <c r="DZ982" s="76"/>
      <c r="EA982" s="76"/>
      <c r="EB982" s="76"/>
      <c r="EC982" s="76"/>
      <c r="ED982" s="76"/>
      <c r="EE982" s="76"/>
      <c r="EF982" s="76"/>
      <c r="EG982" s="76"/>
      <c r="EH982" s="76"/>
      <c r="EI982" s="76"/>
      <c r="EJ982" s="76"/>
      <c r="EK982" s="76"/>
      <c r="EL982" s="76"/>
      <c r="EM982" s="76"/>
      <c r="EN982" s="76"/>
      <c r="EO982" s="76"/>
      <c r="EP982" s="76"/>
      <c r="EQ982" s="76"/>
      <c r="ER982" s="76"/>
      <c r="ES982" s="76"/>
      <c r="ET982" s="76"/>
      <c r="EU982" s="76"/>
      <c r="EV982" s="76"/>
      <c r="EW982" s="76"/>
      <c r="EX982" s="76"/>
      <c r="EY982" s="76"/>
      <c r="EZ982" s="76"/>
      <c r="FA982" s="76"/>
      <c r="FB982" s="76"/>
      <c r="FC982" s="76"/>
      <c r="FD982" s="76"/>
      <c r="FE982" s="76"/>
      <c r="FF982" s="76"/>
      <c r="FG982" s="76"/>
      <c r="FH982" s="76"/>
      <c r="FI982" s="76"/>
      <c r="FJ982" s="76"/>
      <c r="FK982" s="76"/>
      <c r="FL982" s="76"/>
      <c r="FM982" s="76"/>
      <c r="FN982" s="76"/>
      <c r="FO982" s="76"/>
      <c r="FP982" s="76"/>
      <c r="FQ982" s="76"/>
      <c r="FR982" s="76"/>
      <c r="FS982" s="76"/>
      <c r="FT982" s="76"/>
      <c r="FU982" s="76"/>
      <c r="FV982" s="76"/>
      <c r="FW982" s="76"/>
      <c r="FX982" s="76"/>
      <c r="FY982" s="76"/>
      <c r="FZ982" s="76"/>
      <c r="GA982" s="76"/>
      <c r="GB982" s="76"/>
      <c r="GC982" s="76"/>
      <c r="GD982" s="76"/>
      <c r="GE982" s="76"/>
      <c r="GF982" s="76"/>
      <c r="GG982" s="76"/>
      <c r="GH982" s="76"/>
      <c r="GI982" s="76"/>
      <c r="GJ982" s="76"/>
      <c r="GK982" s="76"/>
      <c r="GL982" s="76"/>
      <c r="GM982" s="76"/>
      <c r="GN982" s="76"/>
      <c r="GO982" s="76"/>
      <c r="GP982" s="76"/>
      <c r="GQ982" s="76"/>
      <c r="GR982" s="76"/>
      <c r="GS982" s="76"/>
      <c r="GT982" s="76"/>
      <c r="GU982" s="76"/>
      <c r="GV982" s="76"/>
    </row>
    <row r="983" spans="2:204" s="156" customFormat="1" ht="18.75">
      <c r="B983" s="169">
        <v>976</v>
      </c>
      <c r="C983" s="356">
        <v>44470</v>
      </c>
      <c r="D983" s="354" t="s">
        <v>955</v>
      </c>
      <c r="E983" s="354"/>
      <c r="F983" s="406">
        <v>44471</v>
      </c>
      <c r="G983" s="194">
        <v>3</v>
      </c>
      <c r="H983" s="198" t="s">
        <v>1661</v>
      </c>
      <c r="I983" s="198" t="s">
        <v>684</v>
      </c>
      <c r="J983" s="199" t="s">
        <v>584</v>
      </c>
      <c r="K983" s="199" t="s">
        <v>1662</v>
      </c>
      <c r="L983" s="224">
        <v>1.2</v>
      </c>
      <c r="M983" s="224">
        <v>1.2</v>
      </c>
      <c r="N983" s="246">
        <f t="shared" si="50"/>
        <v>0</v>
      </c>
      <c r="O983" s="200">
        <v>44083</v>
      </c>
      <c r="P983" s="201">
        <v>12.933333333333334</v>
      </c>
      <c r="Q983" s="337" t="s">
        <v>1282</v>
      </c>
      <c r="R983" s="198" t="s">
        <v>53</v>
      </c>
      <c r="S983" s="198" t="s">
        <v>84</v>
      </c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  <c r="AE983" s="76"/>
      <c r="AF983" s="76"/>
      <c r="AG983" s="76"/>
      <c r="AH983" s="76"/>
      <c r="AI983" s="76"/>
      <c r="AJ983" s="76"/>
      <c r="AK983" s="76"/>
      <c r="AL983" s="76"/>
      <c r="AM983" s="76"/>
      <c r="AN983" s="76"/>
      <c r="AO983" s="76"/>
      <c r="AP983" s="76"/>
      <c r="AQ983" s="76"/>
      <c r="AR983" s="76"/>
      <c r="AS983" s="76"/>
      <c r="AT983" s="76"/>
      <c r="AU983" s="76"/>
      <c r="AV983" s="76"/>
      <c r="AW983" s="76"/>
      <c r="AX983" s="76"/>
      <c r="AY983" s="76"/>
      <c r="AZ983" s="76"/>
      <c r="BA983" s="76"/>
      <c r="BB983" s="76"/>
      <c r="BC983" s="76"/>
      <c r="BD983" s="76"/>
      <c r="BE983" s="76"/>
      <c r="BF983" s="76"/>
      <c r="BG983" s="76"/>
      <c r="BH983" s="76"/>
      <c r="BI983" s="76"/>
      <c r="BJ983" s="76"/>
      <c r="BK983" s="76"/>
      <c r="BL983" s="76"/>
      <c r="BM983" s="76"/>
      <c r="BN983" s="76"/>
      <c r="BO983" s="76"/>
      <c r="BP983" s="76"/>
      <c r="BQ983" s="76"/>
      <c r="BR983" s="76"/>
      <c r="BS983" s="76"/>
      <c r="BT983" s="76"/>
      <c r="BU983" s="76"/>
      <c r="BV983" s="76"/>
      <c r="BW983" s="76"/>
      <c r="BX983" s="76"/>
      <c r="BY983" s="76"/>
      <c r="BZ983" s="76"/>
      <c r="CA983" s="76"/>
      <c r="CB983" s="76"/>
      <c r="CC983" s="76"/>
      <c r="CD983" s="76"/>
      <c r="CE983" s="76"/>
      <c r="CF983" s="76"/>
      <c r="CG983" s="76"/>
      <c r="CH983" s="76"/>
      <c r="CI983" s="76"/>
      <c r="CJ983" s="76"/>
      <c r="CK983" s="76"/>
      <c r="CL983" s="76"/>
      <c r="CM983" s="76"/>
      <c r="CN983" s="76"/>
      <c r="CO983" s="76"/>
      <c r="CP983" s="76"/>
      <c r="CQ983" s="76"/>
      <c r="CR983" s="76"/>
      <c r="CS983" s="76"/>
      <c r="CT983" s="76"/>
      <c r="CU983" s="76"/>
      <c r="CV983" s="76"/>
      <c r="CW983" s="76"/>
      <c r="CX983" s="76"/>
      <c r="CY983" s="76"/>
      <c r="CZ983" s="76"/>
      <c r="DA983" s="76"/>
      <c r="DB983" s="76"/>
      <c r="DC983" s="76"/>
      <c r="DD983" s="76"/>
      <c r="DE983" s="76"/>
      <c r="DF983" s="76"/>
      <c r="DG983" s="76"/>
      <c r="DH983" s="76"/>
      <c r="DI983" s="76"/>
      <c r="DJ983" s="76"/>
      <c r="DK983" s="76"/>
      <c r="DL983" s="76"/>
      <c r="DM983" s="76"/>
      <c r="DN983" s="76"/>
      <c r="DO983" s="76"/>
      <c r="DP983" s="76"/>
      <c r="DQ983" s="76"/>
      <c r="DR983" s="76"/>
      <c r="DS983" s="76"/>
      <c r="DT983" s="76"/>
      <c r="DU983" s="76"/>
      <c r="DV983" s="76"/>
      <c r="DW983" s="76"/>
      <c r="DX983" s="76"/>
      <c r="DY983" s="76"/>
      <c r="DZ983" s="76"/>
      <c r="EA983" s="76"/>
      <c r="EB983" s="76"/>
      <c r="EC983" s="76"/>
      <c r="ED983" s="76"/>
      <c r="EE983" s="76"/>
      <c r="EF983" s="76"/>
      <c r="EG983" s="76"/>
      <c r="EH983" s="76"/>
      <c r="EI983" s="76"/>
      <c r="EJ983" s="76"/>
      <c r="EK983" s="76"/>
      <c r="EL983" s="76"/>
      <c r="EM983" s="76"/>
      <c r="EN983" s="76"/>
      <c r="EO983" s="76"/>
      <c r="EP983" s="76"/>
      <c r="EQ983" s="76"/>
      <c r="ER983" s="76"/>
      <c r="ES983" s="76"/>
      <c r="ET983" s="76"/>
      <c r="EU983" s="76"/>
      <c r="EV983" s="76"/>
      <c r="EW983" s="76"/>
      <c r="EX983" s="76"/>
      <c r="EY983" s="76"/>
      <c r="EZ983" s="76"/>
      <c r="FA983" s="76"/>
      <c r="FB983" s="76"/>
      <c r="FC983" s="76"/>
      <c r="FD983" s="76"/>
      <c r="FE983" s="76"/>
      <c r="FF983" s="76"/>
      <c r="FG983" s="76"/>
      <c r="FH983" s="76"/>
      <c r="FI983" s="76"/>
      <c r="FJ983" s="76"/>
      <c r="FK983" s="76"/>
      <c r="FL983" s="76"/>
      <c r="FM983" s="76"/>
      <c r="FN983" s="76"/>
      <c r="FO983" s="76"/>
      <c r="FP983" s="76"/>
      <c r="FQ983" s="76"/>
      <c r="FR983" s="76"/>
      <c r="FS983" s="76"/>
      <c r="FT983" s="76"/>
      <c r="FU983" s="76"/>
      <c r="FV983" s="76"/>
      <c r="FW983" s="76"/>
      <c r="FX983" s="76"/>
      <c r="FY983" s="76"/>
      <c r="FZ983" s="76"/>
      <c r="GA983" s="76"/>
      <c r="GB983" s="76"/>
      <c r="GC983" s="76"/>
      <c r="GD983" s="76"/>
      <c r="GE983" s="76"/>
      <c r="GF983" s="76"/>
      <c r="GG983" s="76"/>
      <c r="GH983" s="76"/>
      <c r="GI983" s="76"/>
      <c r="GJ983" s="76"/>
      <c r="GK983" s="76"/>
      <c r="GL983" s="76"/>
      <c r="GM983" s="76"/>
      <c r="GN983" s="76"/>
      <c r="GO983" s="76"/>
      <c r="GP983" s="76"/>
      <c r="GQ983" s="76"/>
      <c r="GR983" s="76"/>
      <c r="GS983" s="76"/>
      <c r="GT983" s="76"/>
      <c r="GU983" s="76"/>
      <c r="GV983" s="76"/>
    </row>
    <row r="984" spans="2:204" s="156" customFormat="1" ht="18.75">
      <c r="B984" s="169">
        <v>977</v>
      </c>
      <c r="C984" s="356">
        <v>44470</v>
      </c>
      <c r="D984" s="354" t="s">
        <v>955</v>
      </c>
      <c r="E984" s="354"/>
      <c r="F984" s="406">
        <v>44471</v>
      </c>
      <c r="G984" s="194">
        <v>3</v>
      </c>
      <c r="H984" s="198" t="s">
        <v>1661</v>
      </c>
      <c r="I984" s="198" t="s">
        <v>684</v>
      </c>
      <c r="J984" s="199" t="s">
        <v>584</v>
      </c>
      <c r="K984" s="199" t="s">
        <v>661</v>
      </c>
      <c r="L984" s="224">
        <v>6.08</v>
      </c>
      <c r="M984" s="224">
        <v>1</v>
      </c>
      <c r="N984" s="246">
        <f t="shared" si="50"/>
        <v>5.08</v>
      </c>
      <c r="O984" s="200">
        <v>44167</v>
      </c>
      <c r="P984" s="201">
        <v>10.133333333333333</v>
      </c>
      <c r="Q984" s="337" t="s">
        <v>1282</v>
      </c>
      <c r="R984" s="198" t="s">
        <v>53</v>
      </c>
      <c r="S984" s="198" t="s">
        <v>84</v>
      </c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  <c r="AE984" s="76"/>
      <c r="AF984" s="76"/>
      <c r="AG984" s="76"/>
      <c r="AH984" s="76"/>
      <c r="AI984" s="76"/>
      <c r="AJ984" s="76"/>
      <c r="AK984" s="76"/>
      <c r="AL984" s="76"/>
      <c r="AM984" s="76"/>
      <c r="AN984" s="76"/>
      <c r="AO984" s="76"/>
      <c r="AP984" s="76"/>
      <c r="AQ984" s="76"/>
      <c r="AR984" s="76"/>
      <c r="AS984" s="76"/>
      <c r="AT984" s="76"/>
      <c r="AU984" s="76"/>
      <c r="AV984" s="76"/>
      <c r="AW984" s="76"/>
      <c r="AX984" s="76"/>
      <c r="AY984" s="76"/>
      <c r="AZ984" s="76"/>
      <c r="BA984" s="76"/>
      <c r="BB984" s="76"/>
      <c r="BC984" s="76"/>
      <c r="BD984" s="76"/>
      <c r="BE984" s="76"/>
      <c r="BF984" s="76"/>
      <c r="BG984" s="76"/>
      <c r="BH984" s="76"/>
      <c r="BI984" s="76"/>
      <c r="BJ984" s="76"/>
      <c r="BK984" s="76"/>
      <c r="BL984" s="76"/>
      <c r="BM984" s="76"/>
      <c r="BN984" s="76"/>
      <c r="BO984" s="76"/>
      <c r="BP984" s="76"/>
      <c r="BQ984" s="76"/>
      <c r="BR984" s="76"/>
      <c r="BS984" s="76"/>
      <c r="BT984" s="76"/>
      <c r="BU984" s="76"/>
      <c r="BV984" s="76"/>
      <c r="BW984" s="76"/>
      <c r="BX984" s="76"/>
      <c r="BY984" s="76"/>
      <c r="BZ984" s="76"/>
      <c r="CA984" s="76"/>
      <c r="CB984" s="76"/>
      <c r="CC984" s="76"/>
      <c r="CD984" s="76"/>
      <c r="CE984" s="76"/>
      <c r="CF984" s="76"/>
      <c r="CG984" s="76"/>
      <c r="CH984" s="76"/>
      <c r="CI984" s="76"/>
      <c r="CJ984" s="76"/>
      <c r="CK984" s="76"/>
      <c r="CL984" s="76"/>
      <c r="CM984" s="76"/>
      <c r="CN984" s="76"/>
      <c r="CO984" s="76"/>
      <c r="CP984" s="76"/>
      <c r="CQ984" s="76"/>
      <c r="CR984" s="76"/>
      <c r="CS984" s="76"/>
      <c r="CT984" s="76"/>
      <c r="CU984" s="76"/>
      <c r="CV984" s="76"/>
      <c r="CW984" s="76"/>
      <c r="CX984" s="76"/>
      <c r="CY984" s="76"/>
      <c r="CZ984" s="76"/>
      <c r="DA984" s="76"/>
      <c r="DB984" s="76"/>
      <c r="DC984" s="76"/>
      <c r="DD984" s="76"/>
      <c r="DE984" s="76"/>
      <c r="DF984" s="76"/>
      <c r="DG984" s="76"/>
      <c r="DH984" s="76"/>
      <c r="DI984" s="76"/>
      <c r="DJ984" s="76"/>
      <c r="DK984" s="76"/>
      <c r="DL984" s="76"/>
      <c r="DM984" s="76"/>
      <c r="DN984" s="76"/>
      <c r="DO984" s="76"/>
      <c r="DP984" s="76"/>
      <c r="DQ984" s="76"/>
      <c r="DR984" s="76"/>
      <c r="DS984" s="76"/>
      <c r="DT984" s="76"/>
      <c r="DU984" s="76"/>
      <c r="DV984" s="76"/>
      <c r="DW984" s="76"/>
      <c r="DX984" s="76"/>
      <c r="DY984" s="76"/>
      <c r="DZ984" s="76"/>
      <c r="EA984" s="76"/>
      <c r="EB984" s="76"/>
      <c r="EC984" s="76"/>
      <c r="ED984" s="76"/>
      <c r="EE984" s="76"/>
      <c r="EF984" s="76"/>
      <c r="EG984" s="76"/>
      <c r="EH984" s="76"/>
      <c r="EI984" s="76"/>
      <c r="EJ984" s="76"/>
      <c r="EK984" s="76"/>
      <c r="EL984" s="76"/>
      <c r="EM984" s="76"/>
      <c r="EN984" s="76"/>
      <c r="EO984" s="76"/>
      <c r="EP984" s="76"/>
      <c r="EQ984" s="76"/>
      <c r="ER984" s="76"/>
      <c r="ES984" s="76"/>
      <c r="ET984" s="76"/>
      <c r="EU984" s="76"/>
      <c r="EV984" s="76"/>
      <c r="EW984" s="76"/>
      <c r="EX984" s="76"/>
      <c r="EY984" s="76"/>
      <c r="EZ984" s="76"/>
      <c r="FA984" s="76"/>
      <c r="FB984" s="76"/>
      <c r="FC984" s="76"/>
      <c r="FD984" s="76"/>
      <c r="FE984" s="76"/>
      <c r="FF984" s="76"/>
      <c r="FG984" s="76"/>
      <c r="FH984" s="76"/>
      <c r="FI984" s="76"/>
      <c r="FJ984" s="76"/>
      <c r="FK984" s="76"/>
      <c r="FL984" s="76"/>
      <c r="FM984" s="76"/>
      <c r="FN984" s="76"/>
      <c r="FO984" s="76"/>
      <c r="FP984" s="76"/>
      <c r="FQ984" s="76"/>
      <c r="FR984" s="76"/>
      <c r="FS984" s="76"/>
      <c r="FT984" s="76"/>
      <c r="FU984" s="76"/>
      <c r="FV984" s="76"/>
      <c r="FW984" s="76"/>
      <c r="FX984" s="76"/>
      <c r="FY984" s="76"/>
      <c r="FZ984" s="76"/>
      <c r="GA984" s="76"/>
      <c r="GB984" s="76"/>
      <c r="GC984" s="76"/>
      <c r="GD984" s="76"/>
      <c r="GE984" s="76"/>
      <c r="GF984" s="76"/>
      <c r="GG984" s="76"/>
      <c r="GH984" s="76"/>
      <c r="GI984" s="76"/>
      <c r="GJ984" s="76"/>
      <c r="GK984" s="76"/>
      <c r="GL984" s="76"/>
      <c r="GM984" s="76"/>
      <c r="GN984" s="76"/>
      <c r="GO984" s="76"/>
      <c r="GP984" s="76"/>
      <c r="GQ984" s="76"/>
      <c r="GR984" s="76"/>
      <c r="GS984" s="76"/>
      <c r="GT984" s="76"/>
      <c r="GU984" s="76"/>
      <c r="GV984" s="76"/>
    </row>
    <row r="985" spans="2:204" s="156" customFormat="1" ht="18.75">
      <c r="B985" s="169">
        <v>978</v>
      </c>
      <c r="C985" s="356">
        <v>44470</v>
      </c>
      <c r="D985" s="354" t="s">
        <v>955</v>
      </c>
      <c r="E985" s="354"/>
      <c r="F985" s="406">
        <v>44471</v>
      </c>
      <c r="G985" s="194">
        <v>3</v>
      </c>
      <c r="H985" s="198" t="s">
        <v>39</v>
      </c>
      <c r="I985" s="198" t="s">
        <v>16</v>
      </c>
      <c r="J985" s="199" t="s">
        <v>1663</v>
      </c>
      <c r="K985" s="199" t="s">
        <v>1664</v>
      </c>
      <c r="L985" s="224">
        <v>6.08</v>
      </c>
      <c r="M985" s="224">
        <v>6.08</v>
      </c>
      <c r="N985" s="246">
        <f t="shared" si="50"/>
        <v>0</v>
      </c>
      <c r="O985" s="200">
        <v>44083</v>
      </c>
      <c r="P985" s="201">
        <v>12.933333333333334</v>
      </c>
      <c r="Q985" s="337" t="s">
        <v>1282</v>
      </c>
      <c r="R985" s="198" t="s">
        <v>52</v>
      </c>
      <c r="S985" s="198" t="s">
        <v>739</v>
      </c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  <c r="AF985" s="76"/>
      <c r="AG985" s="76"/>
      <c r="AH985" s="76"/>
      <c r="AI985" s="76"/>
      <c r="AJ985" s="76"/>
      <c r="AK985" s="76"/>
      <c r="AL985" s="76"/>
      <c r="AM985" s="76"/>
      <c r="AN985" s="76"/>
      <c r="AO985" s="76"/>
      <c r="AP985" s="76"/>
      <c r="AQ985" s="76"/>
      <c r="AR985" s="76"/>
      <c r="AS985" s="76"/>
      <c r="AT985" s="76"/>
      <c r="AU985" s="76"/>
      <c r="AV985" s="76"/>
      <c r="AW985" s="76"/>
      <c r="AX985" s="76"/>
      <c r="AY985" s="76"/>
      <c r="AZ985" s="76"/>
      <c r="BA985" s="76"/>
      <c r="BB985" s="76"/>
      <c r="BC985" s="76"/>
      <c r="BD985" s="76"/>
      <c r="BE985" s="76"/>
      <c r="BF985" s="76"/>
      <c r="BG985" s="76"/>
      <c r="BH985" s="76"/>
      <c r="BI985" s="76"/>
      <c r="BJ985" s="76"/>
      <c r="BK985" s="76"/>
      <c r="BL985" s="76"/>
      <c r="BM985" s="76"/>
      <c r="BN985" s="76"/>
      <c r="BO985" s="76"/>
      <c r="BP985" s="76"/>
      <c r="BQ985" s="76"/>
      <c r="BR985" s="76"/>
      <c r="BS985" s="76"/>
      <c r="BT985" s="76"/>
      <c r="BU985" s="76"/>
      <c r="BV985" s="76"/>
      <c r="BW985" s="76"/>
      <c r="BX985" s="76"/>
      <c r="BY985" s="76"/>
      <c r="BZ985" s="76"/>
      <c r="CA985" s="76"/>
      <c r="CB985" s="76"/>
      <c r="CC985" s="76"/>
      <c r="CD985" s="76"/>
      <c r="CE985" s="76"/>
      <c r="CF985" s="76"/>
      <c r="CG985" s="76"/>
      <c r="CH985" s="76"/>
      <c r="CI985" s="76"/>
      <c r="CJ985" s="76"/>
      <c r="CK985" s="76"/>
      <c r="CL985" s="76"/>
      <c r="CM985" s="76"/>
      <c r="CN985" s="76"/>
      <c r="CO985" s="76"/>
      <c r="CP985" s="76"/>
      <c r="CQ985" s="76"/>
      <c r="CR985" s="76"/>
      <c r="CS985" s="76"/>
      <c r="CT985" s="76"/>
      <c r="CU985" s="76"/>
      <c r="CV985" s="76"/>
      <c r="CW985" s="76"/>
      <c r="CX985" s="76"/>
      <c r="CY985" s="76"/>
      <c r="CZ985" s="76"/>
      <c r="DA985" s="76"/>
      <c r="DB985" s="76"/>
      <c r="DC985" s="76"/>
      <c r="DD985" s="76"/>
      <c r="DE985" s="76"/>
      <c r="DF985" s="76"/>
      <c r="DG985" s="76"/>
      <c r="DH985" s="76"/>
      <c r="DI985" s="76"/>
      <c r="DJ985" s="76"/>
      <c r="DK985" s="76"/>
      <c r="DL985" s="76"/>
      <c r="DM985" s="76"/>
      <c r="DN985" s="76"/>
      <c r="DO985" s="76"/>
      <c r="DP985" s="76"/>
      <c r="DQ985" s="76"/>
      <c r="DR985" s="76"/>
      <c r="DS985" s="76"/>
      <c r="DT985" s="76"/>
      <c r="DU985" s="76"/>
      <c r="DV985" s="76"/>
      <c r="DW985" s="76"/>
      <c r="DX985" s="76"/>
      <c r="DY985" s="76"/>
      <c r="DZ985" s="76"/>
      <c r="EA985" s="76"/>
      <c r="EB985" s="76"/>
      <c r="EC985" s="76"/>
      <c r="ED985" s="76"/>
      <c r="EE985" s="76"/>
      <c r="EF985" s="76"/>
      <c r="EG985" s="76"/>
      <c r="EH985" s="76"/>
      <c r="EI985" s="76"/>
      <c r="EJ985" s="76"/>
      <c r="EK985" s="76"/>
      <c r="EL985" s="76"/>
      <c r="EM985" s="76"/>
      <c r="EN985" s="76"/>
      <c r="EO985" s="76"/>
      <c r="EP985" s="76"/>
      <c r="EQ985" s="76"/>
      <c r="ER985" s="76"/>
      <c r="ES985" s="76"/>
      <c r="ET985" s="76"/>
      <c r="EU985" s="76"/>
      <c r="EV985" s="76"/>
      <c r="EW985" s="76"/>
      <c r="EX985" s="76"/>
      <c r="EY985" s="76"/>
      <c r="EZ985" s="76"/>
      <c r="FA985" s="76"/>
      <c r="FB985" s="76"/>
      <c r="FC985" s="76"/>
      <c r="FD985" s="76"/>
      <c r="FE985" s="76"/>
      <c r="FF985" s="76"/>
      <c r="FG985" s="76"/>
      <c r="FH985" s="76"/>
      <c r="FI985" s="76"/>
      <c r="FJ985" s="76"/>
      <c r="FK985" s="76"/>
      <c r="FL985" s="76"/>
      <c r="FM985" s="76"/>
      <c r="FN985" s="76"/>
      <c r="FO985" s="76"/>
      <c r="FP985" s="76"/>
      <c r="FQ985" s="76"/>
      <c r="FR985" s="76"/>
      <c r="FS985" s="76"/>
      <c r="FT985" s="76"/>
      <c r="FU985" s="76"/>
      <c r="FV985" s="76"/>
      <c r="FW985" s="76"/>
      <c r="FX985" s="76"/>
      <c r="FY985" s="76"/>
      <c r="FZ985" s="76"/>
      <c r="GA985" s="76"/>
      <c r="GB985" s="76"/>
      <c r="GC985" s="76"/>
      <c r="GD985" s="76"/>
      <c r="GE985" s="76"/>
      <c r="GF985" s="76"/>
      <c r="GG985" s="76"/>
      <c r="GH985" s="76"/>
      <c r="GI985" s="76"/>
      <c r="GJ985" s="76"/>
      <c r="GK985" s="76"/>
      <c r="GL985" s="76"/>
      <c r="GM985" s="76"/>
      <c r="GN985" s="76"/>
      <c r="GO985" s="76"/>
      <c r="GP985" s="76"/>
      <c r="GQ985" s="76"/>
      <c r="GR985" s="76"/>
      <c r="GS985" s="76"/>
      <c r="GT985" s="76"/>
      <c r="GU985" s="76"/>
      <c r="GV985" s="76"/>
    </row>
    <row r="986" spans="2:204" s="156" customFormat="1" ht="18.75">
      <c r="B986" s="169">
        <v>979</v>
      </c>
      <c r="C986" s="356">
        <v>44470</v>
      </c>
      <c r="D986" s="354" t="s">
        <v>955</v>
      </c>
      <c r="E986" s="354"/>
      <c r="F986" s="406">
        <v>44471</v>
      </c>
      <c r="G986" s="194">
        <v>3</v>
      </c>
      <c r="H986" s="198" t="s">
        <v>39</v>
      </c>
      <c r="I986" s="198" t="s">
        <v>16</v>
      </c>
      <c r="J986" s="199" t="s">
        <v>1663</v>
      </c>
      <c r="K986" s="199" t="s">
        <v>1665</v>
      </c>
      <c r="L986" s="224">
        <v>2.62</v>
      </c>
      <c r="M986" s="224">
        <v>2.62</v>
      </c>
      <c r="N986" s="246">
        <f t="shared" si="50"/>
        <v>0</v>
      </c>
      <c r="O986" s="200">
        <v>44083</v>
      </c>
      <c r="P986" s="201">
        <v>12.933333333333334</v>
      </c>
      <c r="Q986" s="337" t="s">
        <v>1282</v>
      </c>
      <c r="R986" s="198" t="s">
        <v>52</v>
      </c>
      <c r="S986" s="198" t="s">
        <v>739</v>
      </c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  <c r="AE986" s="76"/>
      <c r="AF986" s="76"/>
      <c r="AG986" s="76"/>
      <c r="AH986" s="76"/>
      <c r="AI986" s="76"/>
      <c r="AJ986" s="76"/>
      <c r="AK986" s="76"/>
      <c r="AL986" s="76"/>
      <c r="AM986" s="76"/>
      <c r="AN986" s="76"/>
      <c r="AO986" s="76"/>
      <c r="AP986" s="76"/>
      <c r="AQ986" s="76"/>
      <c r="AR986" s="76"/>
      <c r="AS986" s="76"/>
      <c r="AT986" s="76"/>
      <c r="AU986" s="76"/>
      <c r="AV986" s="76"/>
      <c r="AW986" s="76"/>
      <c r="AX986" s="76"/>
      <c r="AY986" s="76"/>
      <c r="AZ986" s="76"/>
      <c r="BA986" s="76"/>
      <c r="BB986" s="76"/>
      <c r="BC986" s="76"/>
      <c r="BD986" s="76"/>
      <c r="BE986" s="76"/>
      <c r="BF986" s="76"/>
      <c r="BG986" s="76"/>
      <c r="BH986" s="76"/>
      <c r="BI986" s="76"/>
      <c r="BJ986" s="76"/>
      <c r="BK986" s="76"/>
      <c r="BL986" s="76"/>
      <c r="BM986" s="76"/>
      <c r="BN986" s="76"/>
      <c r="BO986" s="76"/>
      <c r="BP986" s="76"/>
      <c r="BQ986" s="76"/>
      <c r="BR986" s="76"/>
      <c r="BS986" s="76"/>
      <c r="BT986" s="76"/>
      <c r="BU986" s="76"/>
      <c r="BV986" s="76"/>
      <c r="BW986" s="76"/>
      <c r="BX986" s="76"/>
      <c r="BY986" s="76"/>
      <c r="BZ986" s="76"/>
      <c r="CA986" s="76"/>
      <c r="CB986" s="76"/>
      <c r="CC986" s="76"/>
      <c r="CD986" s="76"/>
      <c r="CE986" s="76"/>
      <c r="CF986" s="76"/>
      <c r="CG986" s="76"/>
      <c r="CH986" s="76"/>
      <c r="CI986" s="76"/>
      <c r="CJ986" s="76"/>
      <c r="CK986" s="76"/>
      <c r="CL986" s="76"/>
      <c r="CM986" s="76"/>
      <c r="CN986" s="76"/>
      <c r="CO986" s="76"/>
      <c r="CP986" s="76"/>
      <c r="CQ986" s="76"/>
      <c r="CR986" s="76"/>
      <c r="CS986" s="76"/>
      <c r="CT986" s="76"/>
      <c r="CU986" s="76"/>
      <c r="CV986" s="76"/>
      <c r="CW986" s="76"/>
      <c r="CX986" s="76"/>
      <c r="CY986" s="76"/>
      <c r="CZ986" s="76"/>
      <c r="DA986" s="76"/>
      <c r="DB986" s="76"/>
      <c r="DC986" s="76"/>
      <c r="DD986" s="76"/>
      <c r="DE986" s="76"/>
      <c r="DF986" s="76"/>
      <c r="DG986" s="76"/>
      <c r="DH986" s="76"/>
      <c r="DI986" s="76"/>
      <c r="DJ986" s="76"/>
      <c r="DK986" s="76"/>
      <c r="DL986" s="76"/>
      <c r="DM986" s="76"/>
      <c r="DN986" s="76"/>
      <c r="DO986" s="76"/>
      <c r="DP986" s="76"/>
      <c r="DQ986" s="76"/>
      <c r="DR986" s="76"/>
      <c r="DS986" s="76"/>
      <c r="DT986" s="76"/>
      <c r="DU986" s="76"/>
      <c r="DV986" s="76"/>
      <c r="DW986" s="76"/>
      <c r="DX986" s="76"/>
      <c r="DY986" s="76"/>
      <c r="DZ986" s="76"/>
      <c r="EA986" s="76"/>
      <c r="EB986" s="76"/>
      <c r="EC986" s="76"/>
      <c r="ED986" s="76"/>
      <c r="EE986" s="76"/>
      <c r="EF986" s="76"/>
      <c r="EG986" s="76"/>
      <c r="EH986" s="76"/>
      <c r="EI986" s="76"/>
      <c r="EJ986" s="76"/>
      <c r="EK986" s="76"/>
      <c r="EL986" s="76"/>
      <c r="EM986" s="76"/>
      <c r="EN986" s="76"/>
      <c r="EO986" s="76"/>
      <c r="EP986" s="76"/>
      <c r="EQ986" s="76"/>
      <c r="ER986" s="76"/>
      <c r="ES986" s="76"/>
      <c r="ET986" s="76"/>
      <c r="EU986" s="76"/>
      <c r="EV986" s="76"/>
      <c r="EW986" s="76"/>
      <c r="EX986" s="76"/>
      <c r="EY986" s="76"/>
      <c r="EZ986" s="76"/>
      <c r="FA986" s="76"/>
      <c r="FB986" s="76"/>
      <c r="FC986" s="76"/>
      <c r="FD986" s="76"/>
      <c r="FE986" s="76"/>
      <c r="FF986" s="76"/>
      <c r="FG986" s="76"/>
      <c r="FH986" s="76"/>
      <c r="FI986" s="76"/>
      <c r="FJ986" s="76"/>
      <c r="FK986" s="76"/>
      <c r="FL986" s="76"/>
      <c r="FM986" s="76"/>
      <c r="FN986" s="76"/>
      <c r="FO986" s="76"/>
      <c r="FP986" s="76"/>
      <c r="FQ986" s="76"/>
      <c r="FR986" s="76"/>
      <c r="FS986" s="76"/>
      <c r="FT986" s="76"/>
      <c r="FU986" s="76"/>
      <c r="FV986" s="76"/>
      <c r="FW986" s="76"/>
      <c r="FX986" s="76"/>
      <c r="FY986" s="76"/>
      <c r="FZ986" s="76"/>
      <c r="GA986" s="76"/>
      <c r="GB986" s="76"/>
      <c r="GC986" s="76"/>
      <c r="GD986" s="76"/>
      <c r="GE986" s="76"/>
      <c r="GF986" s="76"/>
      <c r="GG986" s="76"/>
      <c r="GH986" s="76"/>
      <c r="GI986" s="76"/>
      <c r="GJ986" s="76"/>
      <c r="GK986" s="76"/>
      <c r="GL986" s="76"/>
      <c r="GM986" s="76"/>
      <c r="GN986" s="76"/>
      <c r="GO986" s="76"/>
      <c r="GP986" s="76"/>
      <c r="GQ986" s="76"/>
      <c r="GR986" s="76"/>
      <c r="GS986" s="76"/>
      <c r="GT986" s="76"/>
      <c r="GU986" s="76"/>
      <c r="GV986" s="76"/>
    </row>
    <row r="987" spans="2:204" s="156" customFormat="1" ht="18.75">
      <c r="B987" s="169">
        <v>980</v>
      </c>
      <c r="C987" s="356">
        <v>44470</v>
      </c>
      <c r="D987" s="354" t="s">
        <v>955</v>
      </c>
      <c r="E987" s="354"/>
      <c r="F987" s="406">
        <v>44471</v>
      </c>
      <c r="G987" s="194">
        <v>3</v>
      </c>
      <c r="H987" s="198" t="s">
        <v>39</v>
      </c>
      <c r="I987" s="198" t="s">
        <v>16</v>
      </c>
      <c r="J987" s="199" t="s">
        <v>1663</v>
      </c>
      <c r="K987" s="199" t="s">
        <v>1666</v>
      </c>
      <c r="L987" s="224">
        <v>7.97</v>
      </c>
      <c r="M987" s="224">
        <v>7.97</v>
      </c>
      <c r="N987" s="246">
        <f t="shared" si="50"/>
        <v>0</v>
      </c>
      <c r="O987" s="200">
        <v>44099</v>
      </c>
      <c r="P987" s="201">
        <v>12.4</v>
      </c>
      <c r="Q987" s="337" t="s">
        <v>1282</v>
      </c>
      <c r="R987" s="198" t="s">
        <v>52</v>
      </c>
      <c r="S987" s="198" t="s">
        <v>739</v>
      </c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  <c r="AE987" s="76"/>
      <c r="AF987" s="76"/>
      <c r="AG987" s="76"/>
      <c r="AH987" s="76"/>
      <c r="AI987" s="76"/>
      <c r="AJ987" s="76"/>
      <c r="AK987" s="76"/>
      <c r="AL987" s="76"/>
      <c r="AM987" s="76"/>
      <c r="AN987" s="76"/>
      <c r="AO987" s="76"/>
      <c r="AP987" s="76"/>
      <c r="AQ987" s="76"/>
      <c r="AR987" s="76"/>
      <c r="AS987" s="76"/>
      <c r="AT987" s="76"/>
      <c r="AU987" s="76"/>
      <c r="AV987" s="76"/>
      <c r="AW987" s="76"/>
      <c r="AX987" s="76"/>
      <c r="AY987" s="76"/>
      <c r="AZ987" s="76"/>
      <c r="BA987" s="76"/>
      <c r="BB987" s="76"/>
      <c r="BC987" s="76"/>
      <c r="BD987" s="76"/>
      <c r="BE987" s="76"/>
      <c r="BF987" s="76"/>
      <c r="BG987" s="76"/>
      <c r="BH987" s="76"/>
      <c r="BI987" s="76"/>
      <c r="BJ987" s="76"/>
      <c r="BK987" s="76"/>
      <c r="BL987" s="76"/>
      <c r="BM987" s="76"/>
      <c r="BN987" s="76"/>
      <c r="BO987" s="76"/>
      <c r="BP987" s="76"/>
      <c r="BQ987" s="76"/>
      <c r="BR987" s="76"/>
      <c r="BS987" s="76"/>
      <c r="BT987" s="76"/>
      <c r="BU987" s="76"/>
      <c r="BV987" s="76"/>
      <c r="BW987" s="76"/>
      <c r="BX987" s="76"/>
      <c r="BY987" s="76"/>
      <c r="BZ987" s="76"/>
      <c r="CA987" s="76"/>
      <c r="CB987" s="76"/>
      <c r="CC987" s="76"/>
      <c r="CD987" s="76"/>
      <c r="CE987" s="76"/>
      <c r="CF987" s="76"/>
      <c r="CG987" s="76"/>
      <c r="CH987" s="76"/>
      <c r="CI987" s="76"/>
      <c r="CJ987" s="76"/>
      <c r="CK987" s="76"/>
      <c r="CL987" s="76"/>
      <c r="CM987" s="76"/>
      <c r="CN987" s="76"/>
      <c r="CO987" s="76"/>
      <c r="CP987" s="76"/>
      <c r="CQ987" s="76"/>
      <c r="CR987" s="76"/>
      <c r="CS987" s="76"/>
      <c r="CT987" s="76"/>
      <c r="CU987" s="76"/>
      <c r="CV987" s="76"/>
      <c r="CW987" s="76"/>
      <c r="CX987" s="76"/>
      <c r="CY987" s="76"/>
      <c r="CZ987" s="76"/>
      <c r="DA987" s="76"/>
      <c r="DB987" s="76"/>
      <c r="DC987" s="76"/>
      <c r="DD987" s="76"/>
      <c r="DE987" s="76"/>
      <c r="DF987" s="76"/>
      <c r="DG987" s="76"/>
      <c r="DH987" s="76"/>
      <c r="DI987" s="76"/>
      <c r="DJ987" s="76"/>
      <c r="DK987" s="76"/>
      <c r="DL987" s="76"/>
      <c r="DM987" s="76"/>
      <c r="DN987" s="76"/>
      <c r="DO987" s="76"/>
      <c r="DP987" s="76"/>
      <c r="DQ987" s="76"/>
      <c r="DR987" s="76"/>
      <c r="DS987" s="76"/>
      <c r="DT987" s="76"/>
      <c r="DU987" s="76"/>
      <c r="DV987" s="76"/>
      <c r="DW987" s="76"/>
      <c r="DX987" s="76"/>
      <c r="DY987" s="76"/>
      <c r="DZ987" s="76"/>
      <c r="EA987" s="76"/>
      <c r="EB987" s="76"/>
      <c r="EC987" s="76"/>
      <c r="ED987" s="76"/>
      <c r="EE987" s="76"/>
      <c r="EF987" s="76"/>
      <c r="EG987" s="76"/>
      <c r="EH987" s="76"/>
      <c r="EI987" s="76"/>
      <c r="EJ987" s="76"/>
      <c r="EK987" s="76"/>
      <c r="EL987" s="76"/>
      <c r="EM987" s="76"/>
      <c r="EN987" s="76"/>
      <c r="EO987" s="76"/>
      <c r="EP987" s="76"/>
      <c r="EQ987" s="76"/>
      <c r="ER987" s="76"/>
      <c r="ES987" s="76"/>
      <c r="ET987" s="76"/>
      <c r="EU987" s="76"/>
      <c r="EV987" s="76"/>
      <c r="EW987" s="76"/>
      <c r="EX987" s="76"/>
      <c r="EY987" s="76"/>
      <c r="EZ987" s="76"/>
      <c r="FA987" s="76"/>
      <c r="FB987" s="76"/>
      <c r="FC987" s="76"/>
      <c r="FD987" s="76"/>
      <c r="FE987" s="76"/>
      <c r="FF987" s="76"/>
      <c r="FG987" s="76"/>
      <c r="FH987" s="76"/>
      <c r="FI987" s="76"/>
      <c r="FJ987" s="76"/>
      <c r="FK987" s="76"/>
      <c r="FL987" s="76"/>
      <c r="FM987" s="76"/>
      <c r="FN987" s="76"/>
      <c r="FO987" s="76"/>
      <c r="FP987" s="76"/>
      <c r="FQ987" s="76"/>
      <c r="FR987" s="76"/>
      <c r="FS987" s="76"/>
      <c r="FT987" s="76"/>
      <c r="FU987" s="76"/>
      <c r="FV987" s="76"/>
      <c r="FW987" s="76"/>
      <c r="FX987" s="76"/>
      <c r="FY987" s="76"/>
      <c r="FZ987" s="76"/>
      <c r="GA987" s="76"/>
      <c r="GB987" s="76"/>
      <c r="GC987" s="76"/>
      <c r="GD987" s="76"/>
      <c r="GE987" s="76"/>
      <c r="GF987" s="76"/>
      <c r="GG987" s="76"/>
      <c r="GH987" s="76"/>
      <c r="GI987" s="76"/>
      <c r="GJ987" s="76"/>
      <c r="GK987" s="76"/>
      <c r="GL987" s="76"/>
      <c r="GM987" s="76"/>
      <c r="GN987" s="76"/>
      <c r="GO987" s="76"/>
      <c r="GP987" s="76"/>
      <c r="GQ987" s="76"/>
      <c r="GR987" s="76"/>
      <c r="GS987" s="76"/>
      <c r="GT987" s="76"/>
      <c r="GU987" s="76"/>
      <c r="GV987" s="76"/>
    </row>
    <row r="988" spans="2:204" s="156" customFormat="1" ht="18.75">
      <c r="B988" s="169">
        <v>981</v>
      </c>
      <c r="C988" s="356">
        <v>44470</v>
      </c>
      <c r="D988" s="354" t="s">
        <v>955</v>
      </c>
      <c r="E988" s="354"/>
      <c r="F988" s="406">
        <v>44471</v>
      </c>
      <c r="G988" s="194">
        <v>3</v>
      </c>
      <c r="H988" s="198" t="s">
        <v>39</v>
      </c>
      <c r="I988" s="198" t="s">
        <v>16</v>
      </c>
      <c r="J988" s="199" t="s">
        <v>1663</v>
      </c>
      <c r="K988" s="199" t="s">
        <v>1667</v>
      </c>
      <c r="L988" s="224">
        <v>1.19</v>
      </c>
      <c r="M988" s="224">
        <v>1.19</v>
      </c>
      <c r="N988" s="246">
        <f t="shared" si="50"/>
        <v>0</v>
      </c>
      <c r="O988" s="200">
        <v>44154</v>
      </c>
      <c r="P988" s="201">
        <v>10.566666666666666</v>
      </c>
      <c r="Q988" s="337" t="s">
        <v>1282</v>
      </c>
      <c r="R988" s="198" t="s">
        <v>52</v>
      </c>
      <c r="S988" s="198" t="s">
        <v>112</v>
      </c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  <c r="AE988" s="76"/>
      <c r="AF988" s="76"/>
      <c r="AG988" s="76"/>
      <c r="AH988" s="76"/>
      <c r="AI988" s="76"/>
      <c r="AJ988" s="76"/>
      <c r="AK988" s="76"/>
      <c r="AL988" s="76"/>
      <c r="AM988" s="76"/>
      <c r="AN988" s="76"/>
      <c r="AO988" s="76"/>
      <c r="AP988" s="76"/>
      <c r="AQ988" s="76"/>
      <c r="AR988" s="76"/>
      <c r="AS988" s="76"/>
      <c r="AT988" s="76"/>
      <c r="AU988" s="76"/>
      <c r="AV988" s="76"/>
      <c r="AW988" s="76"/>
      <c r="AX988" s="76"/>
      <c r="AY988" s="76"/>
      <c r="AZ988" s="76"/>
      <c r="BA988" s="76"/>
      <c r="BB988" s="76"/>
      <c r="BC988" s="76"/>
      <c r="BD988" s="76"/>
      <c r="BE988" s="76"/>
      <c r="BF988" s="76"/>
      <c r="BG988" s="76"/>
      <c r="BH988" s="76"/>
      <c r="BI988" s="76"/>
      <c r="BJ988" s="76"/>
      <c r="BK988" s="76"/>
      <c r="BL988" s="76"/>
      <c r="BM988" s="76"/>
      <c r="BN988" s="76"/>
      <c r="BO988" s="76"/>
      <c r="BP988" s="76"/>
      <c r="BQ988" s="76"/>
      <c r="BR988" s="76"/>
      <c r="BS988" s="76"/>
      <c r="BT988" s="76"/>
      <c r="BU988" s="76"/>
      <c r="BV988" s="76"/>
      <c r="BW988" s="76"/>
      <c r="BX988" s="76"/>
      <c r="BY988" s="76"/>
      <c r="BZ988" s="76"/>
      <c r="CA988" s="76"/>
      <c r="CB988" s="76"/>
      <c r="CC988" s="76"/>
      <c r="CD988" s="76"/>
      <c r="CE988" s="76"/>
      <c r="CF988" s="76"/>
      <c r="CG988" s="76"/>
      <c r="CH988" s="76"/>
      <c r="CI988" s="76"/>
      <c r="CJ988" s="76"/>
      <c r="CK988" s="76"/>
      <c r="CL988" s="76"/>
      <c r="CM988" s="76"/>
      <c r="CN988" s="76"/>
      <c r="CO988" s="76"/>
      <c r="CP988" s="76"/>
      <c r="CQ988" s="76"/>
      <c r="CR988" s="76"/>
      <c r="CS988" s="76"/>
      <c r="CT988" s="76"/>
      <c r="CU988" s="76"/>
      <c r="CV988" s="76"/>
      <c r="CW988" s="76"/>
      <c r="CX988" s="76"/>
      <c r="CY988" s="76"/>
      <c r="CZ988" s="76"/>
      <c r="DA988" s="76"/>
      <c r="DB988" s="76"/>
      <c r="DC988" s="76"/>
      <c r="DD988" s="76"/>
      <c r="DE988" s="76"/>
      <c r="DF988" s="76"/>
      <c r="DG988" s="76"/>
      <c r="DH988" s="76"/>
      <c r="DI988" s="76"/>
      <c r="DJ988" s="76"/>
      <c r="DK988" s="76"/>
      <c r="DL988" s="76"/>
      <c r="DM988" s="76"/>
      <c r="DN988" s="76"/>
      <c r="DO988" s="76"/>
      <c r="DP988" s="76"/>
      <c r="DQ988" s="76"/>
      <c r="DR988" s="76"/>
      <c r="DS988" s="76"/>
      <c r="DT988" s="76"/>
      <c r="DU988" s="76"/>
      <c r="DV988" s="76"/>
      <c r="DW988" s="76"/>
      <c r="DX988" s="76"/>
      <c r="DY988" s="76"/>
      <c r="DZ988" s="76"/>
      <c r="EA988" s="76"/>
      <c r="EB988" s="76"/>
      <c r="EC988" s="76"/>
      <c r="ED988" s="76"/>
      <c r="EE988" s="76"/>
      <c r="EF988" s="76"/>
      <c r="EG988" s="76"/>
      <c r="EH988" s="76"/>
      <c r="EI988" s="76"/>
      <c r="EJ988" s="76"/>
      <c r="EK988" s="76"/>
      <c r="EL988" s="76"/>
      <c r="EM988" s="76"/>
      <c r="EN988" s="76"/>
      <c r="EO988" s="76"/>
      <c r="EP988" s="76"/>
      <c r="EQ988" s="76"/>
      <c r="ER988" s="76"/>
      <c r="ES988" s="76"/>
      <c r="ET988" s="76"/>
      <c r="EU988" s="76"/>
      <c r="EV988" s="76"/>
      <c r="EW988" s="76"/>
      <c r="EX988" s="76"/>
      <c r="EY988" s="76"/>
      <c r="EZ988" s="76"/>
      <c r="FA988" s="76"/>
      <c r="FB988" s="76"/>
      <c r="FC988" s="76"/>
      <c r="FD988" s="76"/>
      <c r="FE988" s="76"/>
      <c r="FF988" s="76"/>
      <c r="FG988" s="76"/>
      <c r="FH988" s="76"/>
      <c r="FI988" s="76"/>
      <c r="FJ988" s="76"/>
      <c r="FK988" s="76"/>
      <c r="FL988" s="76"/>
      <c r="FM988" s="76"/>
      <c r="FN988" s="76"/>
      <c r="FO988" s="76"/>
      <c r="FP988" s="76"/>
      <c r="FQ988" s="76"/>
      <c r="FR988" s="76"/>
      <c r="FS988" s="76"/>
      <c r="FT988" s="76"/>
      <c r="FU988" s="76"/>
      <c r="FV988" s="76"/>
      <c r="FW988" s="76"/>
      <c r="FX988" s="76"/>
      <c r="FY988" s="76"/>
      <c r="FZ988" s="76"/>
      <c r="GA988" s="76"/>
      <c r="GB988" s="76"/>
      <c r="GC988" s="76"/>
      <c r="GD988" s="76"/>
      <c r="GE988" s="76"/>
      <c r="GF988" s="76"/>
      <c r="GG988" s="76"/>
      <c r="GH988" s="76"/>
      <c r="GI988" s="76"/>
      <c r="GJ988" s="76"/>
      <c r="GK988" s="76"/>
      <c r="GL988" s="76"/>
      <c r="GM988" s="76"/>
      <c r="GN988" s="76"/>
      <c r="GO988" s="76"/>
      <c r="GP988" s="76"/>
      <c r="GQ988" s="76"/>
      <c r="GR988" s="76"/>
      <c r="GS988" s="76"/>
      <c r="GT988" s="76"/>
      <c r="GU988" s="76"/>
      <c r="GV988" s="76"/>
    </row>
    <row r="989" spans="2:204" s="156" customFormat="1" ht="18.75">
      <c r="B989" s="169">
        <v>982</v>
      </c>
      <c r="C989" s="356">
        <v>44470</v>
      </c>
      <c r="D989" s="354" t="s">
        <v>955</v>
      </c>
      <c r="E989" s="354"/>
      <c r="F989" s="406">
        <v>44471</v>
      </c>
      <c r="G989" s="194">
        <v>3</v>
      </c>
      <c r="H989" s="198" t="s">
        <v>39</v>
      </c>
      <c r="I989" s="198" t="s">
        <v>16</v>
      </c>
      <c r="J989" s="199" t="s">
        <v>1663</v>
      </c>
      <c r="K989" s="199" t="s">
        <v>1668</v>
      </c>
      <c r="L989" s="224">
        <v>4.7699999999999996</v>
      </c>
      <c r="M989" s="224">
        <v>4.7699999999999996</v>
      </c>
      <c r="N989" s="246">
        <f t="shared" si="50"/>
        <v>0</v>
      </c>
      <c r="O989" s="200">
        <v>44089</v>
      </c>
      <c r="P989" s="201">
        <v>12.733333333333333</v>
      </c>
      <c r="Q989" s="337" t="s">
        <v>1282</v>
      </c>
      <c r="R989" s="198" t="s">
        <v>52</v>
      </c>
      <c r="S989" s="198" t="s">
        <v>739</v>
      </c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  <c r="AF989" s="76"/>
      <c r="AG989" s="76"/>
      <c r="AH989" s="76"/>
      <c r="AI989" s="76"/>
      <c r="AJ989" s="76"/>
      <c r="AK989" s="76"/>
      <c r="AL989" s="76"/>
      <c r="AM989" s="76"/>
      <c r="AN989" s="76"/>
      <c r="AO989" s="76"/>
      <c r="AP989" s="76"/>
      <c r="AQ989" s="76"/>
      <c r="AR989" s="76"/>
      <c r="AS989" s="76"/>
      <c r="AT989" s="76"/>
      <c r="AU989" s="76"/>
      <c r="AV989" s="76"/>
      <c r="AW989" s="76"/>
      <c r="AX989" s="76"/>
      <c r="AY989" s="76"/>
      <c r="AZ989" s="76"/>
      <c r="BA989" s="76"/>
      <c r="BB989" s="76"/>
      <c r="BC989" s="76"/>
      <c r="BD989" s="76"/>
      <c r="BE989" s="76"/>
      <c r="BF989" s="76"/>
      <c r="BG989" s="76"/>
      <c r="BH989" s="76"/>
      <c r="BI989" s="76"/>
      <c r="BJ989" s="76"/>
      <c r="BK989" s="76"/>
      <c r="BL989" s="76"/>
      <c r="BM989" s="76"/>
      <c r="BN989" s="76"/>
      <c r="BO989" s="76"/>
      <c r="BP989" s="76"/>
      <c r="BQ989" s="76"/>
      <c r="BR989" s="76"/>
      <c r="BS989" s="76"/>
      <c r="BT989" s="76"/>
      <c r="BU989" s="76"/>
      <c r="BV989" s="76"/>
      <c r="BW989" s="76"/>
      <c r="BX989" s="76"/>
      <c r="BY989" s="76"/>
      <c r="BZ989" s="76"/>
      <c r="CA989" s="76"/>
      <c r="CB989" s="76"/>
      <c r="CC989" s="76"/>
      <c r="CD989" s="76"/>
      <c r="CE989" s="76"/>
      <c r="CF989" s="76"/>
      <c r="CG989" s="76"/>
      <c r="CH989" s="76"/>
      <c r="CI989" s="76"/>
      <c r="CJ989" s="76"/>
      <c r="CK989" s="76"/>
      <c r="CL989" s="76"/>
      <c r="CM989" s="76"/>
      <c r="CN989" s="76"/>
      <c r="CO989" s="76"/>
      <c r="CP989" s="76"/>
      <c r="CQ989" s="76"/>
      <c r="CR989" s="76"/>
      <c r="CS989" s="76"/>
      <c r="CT989" s="76"/>
      <c r="CU989" s="76"/>
      <c r="CV989" s="76"/>
      <c r="CW989" s="76"/>
      <c r="CX989" s="76"/>
      <c r="CY989" s="76"/>
      <c r="CZ989" s="76"/>
      <c r="DA989" s="76"/>
      <c r="DB989" s="76"/>
      <c r="DC989" s="76"/>
      <c r="DD989" s="76"/>
      <c r="DE989" s="76"/>
      <c r="DF989" s="76"/>
      <c r="DG989" s="76"/>
      <c r="DH989" s="76"/>
      <c r="DI989" s="76"/>
      <c r="DJ989" s="76"/>
      <c r="DK989" s="76"/>
      <c r="DL989" s="76"/>
      <c r="DM989" s="76"/>
      <c r="DN989" s="76"/>
      <c r="DO989" s="76"/>
      <c r="DP989" s="76"/>
      <c r="DQ989" s="76"/>
      <c r="DR989" s="76"/>
      <c r="DS989" s="76"/>
      <c r="DT989" s="76"/>
      <c r="DU989" s="76"/>
      <c r="DV989" s="76"/>
      <c r="DW989" s="76"/>
      <c r="DX989" s="76"/>
      <c r="DY989" s="76"/>
      <c r="DZ989" s="76"/>
      <c r="EA989" s="76"/>
      <c r="EB989" s="76"/>
      <c r="EC989" s="76"/>
      <c r="ED989" s="76"/>
      <c r="EE989" s="76"/>
      <c r="EF989" s="76"/>
      <c r="EG989" s="76"/>
      <c r="EH989" s="76"/>
      <c r="EI989" s="76"/>
      <c r="EJ989" s="76"/>
      <c r="EK989" s="76"/>
      <c r="EL989" s="76"/>
      <c r="EM989" s="76"/>
      <c r="EN989" s="76"/>
      <c r="EO989" s="76"/>
      <c r="EP989" s="76"/>
      <c r="EQ989" s="76"/>
      <c r="ER989" s="76"/>
      <c r="ES989" s="76"/>
      <c r="ET989" s="76"/>
      <c r="EU989" s="76"/>
      <c r="EV989" s="76"/>
      <c r="EW989" s="76"/>
      <c r="EX989" s="76"/>
      <c r="EY989" s="76"/>
      <c r="EZ989" s="76"/>
      <c r="FA989" s="76"/>
      <c r="FB989" s="76"/>
      <c r="FC989" s="76"/>
      <c r="FD989" s="76"/>
      <c r="FE989" s="76"/>
      <c r="FF989" s="76"/>
      <c r="FG989" s="76"/>
      <c r="FH989" s="76"/>
      <c r="FI989" s="76"/>
      <c r="FJ989" s="76"/>
      <c r="FK989" s="76"/>
      <c r="FL989" s="76"/>
      <c r="FM989" s="76"/>
      <c r="FN989" s="76"/>
      <c r="FO989" s="76"/>
      <c r="FP989" s="76"/>
      <c r="FQ989" s="76"/>
      <c r="FR989" s="76"/>
      <c r="FS989" s="76"/>
      <c r="FT989" s="76"/>
      <c r="FU989" s="76"/>
      <c r="FV989" s="76"/>
      <c r="FW989" s="76"/>
      <c r="FX989" s="76"/>
      <c r="FY989" s="76"/>
      <c r="FZ989" s="76"/>
      <c r="GA989" s="76"/>
      <c r="GB989" s="76"/>
      <c r="GC989" s="76"/>
      <c r="GD989" s="76"/>
      <c r="GE989" s="76"/>
      <c r="GF989" s="76"/>
      <c r="GG989" s="76"/>
      <c r="GH989" s="76"/>
      <c r="GI989" s="76"/>
      <c r="GJ989" s="76"/>
      <c r="GK989" s="76"/>
      <c r="GL989" s="76"/>
      <c r="GM989" s="76"/>
      <c r="GN989" s="76"/>
      <c r="GO989" s="76"/>
      <c r="GP989" s="76"/>
      <c r="GQ989" s="76"/>
      <c r="GR989" s="76"/>
      <c r="GS989" s="76"/>
      <c r="GT989" s="76"/>
      <c r="GU989" s="76"/>
      <c r="GV989" s="76"/>
    </row>
    <row r="990" spans="2:204" s="156" customFormat="1" ht="18.75">
      <c r="B990" s="169">
        <v>983</v>
      </c>
      <c r="C990" s="356">
        <v>44470</v>
      </c>
      <c r="D990" s="354" t="s">
        <v>955</v>
      </c>
      <c r="E990" s="354"/>
      <c r="F990" s="406">
        <v>44471</v>
      </c>
      <c r="G990" s="194">
        <v>3</v>
      </c>
      <c r="H990" s="198" t="s">
        <v>39</v>
      </c>
      <c r="I990" s="198" t="s">
        <v>16</v>
      </c>
      <c r="J990" s="199" t="s">
        <v>1663</v>
      </c>
      <c r="K990" s="199" t="s">
        <v>1669</v>
      </c>
      <c r="L990" s="224">
        <v>1.56</v>
      </c>
      <c r="M990" s="224">
        <v>1.56</v>
      </c>
      <c r="N990" s="246">
        <f t="shared" si="50"/>
        <v>0</v>
      </c>
      <c r="O990" s="200">
        <v>44135</v>
      </c>
      <c r="P990" s="201">
        <v>11.2</v>
      </c>
      <c r="Q990" s="337" t="s">
        <v>1282</v>
      </c>
      <c r="R990" s="198" t="s">
        <v>52</v>
      </c>
      <c r="S990" s="198" t="s">
        <v>56</v>
      </c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  <c r="AF990" s="76"/>
      <c r="AG990" s="76"/>
      <c r="AH990" s="76"/>
      <c r="AI990" s="76"/>
      <c r="AJ990" s="76"/>
      <c r="AK990" s="76"/>
      <c r="AL990" s="76"/>
      <c r="AM990" s="76"/>
      <c r="AN990" s="76"/>
      <c r="AO990" s="76"/>
      <c r="AP990" s="76"/>
      <c r="AQ990" s="76"/>
      <c r="AR990" s="76"/>
      <c r="AS990" s="76"/>
      <c r="AT990" s="76"/>
      <c r="AU990" s="76"/>
      <c r="AV990" s="76"/>
      <c r="AW990" s="76"/>
      <c r="AX990" s="76"/>
      <c r="AY990" s="76"/>
      <c r="AZ990" s="76"/>
      <c r="BA990" s="76"/>
      <c r="BB990" s="76"/>
      <c r="BC990" s="76"/>
      <c r="BD990" s="76"/>
      <c r="BE990" s="76"/>
      <c r="BF990" s="76"/>
      <c r="BG990" s="76"/>
      <c r="BH990" s="76"/>
      <c r="BI990" s="76"/>
      <c r="BJ990" s="76"/>
      <c r="BK990" s="76"/>
      <c r="BL990" s="76"/>
      <c r="BM990" s="76"/>
      <c r="BN990" s="76"/>
      <c r="BO990" s="76"/>
      <c r="BP990" s="76"/>
      <c r="BQ990" s="76"/>
      <c r="BR990" s="76"/>
      <c r="BS990" s="76"/>
      <c r="BT990" s="76"/>
      <c r="BU990" s="76"/>
      <c r="BV990" s="76"/>
      <c r="BW990" s="76"/>
      <c r="BX990" s="76"/>
      <c r="BY990" s="76"/>
      <c r="BZ990" s="76"/>
      <c r="CA990" s="76"/>
      <c r="CB990" s="76"/>
      <c r="CC990" s="76"/>
      <c r="CD990" s="76"/>
      <c r="CE990" s="76"/>
      <c r="CF990" s="76"/>
      <c r="CG990" s="76"/>
      <c r="CH990" s="76"/>
      <c r="CI990" s="76"/>
      <c r="CJ990" s="76"/>
      <c r="CK990" s="76"/>
      <c r="CL990" s="76"/>
      <c r="CM990" s="76"/>
      <c r="CN990" s="76"/>
      <c r="CO990" s="76"/>
      <c r="CP990" s="76"/>
      <c r="CQ990" s="76"/>
      <c r="CR990" s="76"/>
      <c r="CS990" s="76"/>
      <c r="CT990" s="76"/>
      <c r="CU990" s="76"/>
      <c r="CV990" s="76"/>
      <c r="CW990" s="76"/>
      <c r="CX990" s="76"/>
      <c r="CY990" s="76"/>
      <c r="CZ990" s="76"/>
      <c r="DA990" s="76"/>
      <c r="DB990" s="76"/>
      <c r="DC990" s="76"/>
      <c r="DD990" s="76"/>
      <c r="DE990" s="76"/>
      <c r="DF990" s="76"/>
      <c r="DG990" s="76"/>
      <c r="DH990" s="76"/>
      <c r="DI990" s="76"/>
      <c r="DJ990" s="76"/>
      <c r="DK990" s="76"/>
      <c r="DL990" s="76"/>
      <c r="DM990" s="76"/>
      <c r="DN990" s="76"/>
      <c r="DO990" s="76"/>
      <c r="DP990" s="76"/>
      <c r="DQ990" s="76"/>
      <c r="DR990" s="76"/>
      <c r="DS990" s="76"/>
      <c r="DT990" s="76"/>
      <c r="DU990" s="76"/>
      <c r="DV990" s="76"/>
      <c r="DW990" s="76"/>
      <c r="DX990" s="76"/>
      <c r="DY990" s="76"/>
      <c r="DZ990" s="76"/>
      <c r="EA990" s="76"/>
      <c r="EB990" s="76"/>
      <c r="EC990" s="76"/>
      <c r="ED990" s="76"/>
      <c r="EE990" s="76"/>
      <c r="EF990" s="76"/>
      <c r="EG990" s="76"/>
      <c r="EH990" s="76"/>
      <c r="EI990" s="76"/>
      <c r="EJ990" s="76"/>
      <c r="EK990" s="76"/>
      <c r="EL990" s="76"/>
      <c r="EM990" s="76"/>
      <c r="EN990" s="76"/>
      <c r="EO990" s="76"/>
      <c r="EP990" s="76"/>
      <c r="EQ990" s="76"/>
      <c r="ER990" s="76"/>
      <c r="ES990" s="76"/>
      <c r="ET990" s="76"/>
      <c r="EU990" s="76"/>
      <c r="EV990" s="76"/>
      <c r="EW990" s="76"/>
      <c r="EX990" s="76"/>
      <c r="EY990" s="76"/>
      <c r="EZ990" s="76"/>
      <c r="FA990" s="76"/>
      <c r="FB990" s="76"/>
      <c r="FC990" s="76"/>
      <c r="FD990" s="76"/>
      <c r="FE990" s="76"/>
      <c r="FF990" s="76"/>
      <c r="FG990" s="76"/>
      <c r="FH990" s="76"/>
      <c r="FI990" s="76"/>
      <c r="FJ990" s="76"/>
      <c r="FK990" s="76"/>
      <c r="FL990" s="76"/>
      <c r="FM990" s="76"/>
      <c r="FN990" s="76"/>
      <c r="FO990" s="76"/>
      <c r="FP990" s="76"/>
      <c r="FQ990" s="76"/>
      <c r="FR990" s="76"/>
      <c r="FS990" s="76"/>
      <c r="FT990" s="76"/>
      <c r="FU990" s="76"/>
      <c r="FV990" s="76"/>
      <c r="FW990" s="76"/>
      <c r="FX990" s="76"/>
      <c r="FY990" s="76"/>
      <c r="FZ990" s="76"/>
      <c r="GA990" s="76"/>
      <c r="GB990" s="76"/>
      <c r="GC990" s="76"/>
      <c r="GD990" s="76"/>
      <c r="GE990" s="76"/>
      <c r="GF990" s="76"/>
      <c r="GG990" s="76"/>
      <c r="GH990" s="76"/>
      <c r="GI990" s="76"/>
      <c r="GJ990" s="76"/>
      <c r="GK990" s="76"/>
      <c r="GL990" s="76"/>
      <c r="GM990" s="76"/>
      <c r="GN990" s="76"/>
      <c r="GO990" s="76"/>
      <c r="GP990" s="76"/>
      <c r="GQ990" s="76"/>
      <c r="GR990" s="76"/>
      <c r="GS990" s="76"/>
      <c r="GT990" s="76"/>
      <c r="GU990" s="76"/>
      <c r="GV990" s="76"/>
    </row>
    <row r="991" spans="2:204" s="156" customFormat="1" ht="18.75">
      <c r="B991" s="169">
        <v>984</v>
      </c>
      <c r="C991" s="356">
        <v>44470</v>
      </c>
      <c r="D991" s="354" t="s">
        <v>953</v>
      </c>
      <c r="E991" s="354"/>
      <c r="F991" s="406">
        <v>44472</v>
      </c>
      <c r="G991" s="6">
        <v>1</v>
      </c>
      <c r="H991" s="198" t="s">
        <v>70</v>
      </c>
      <c r="I991" s="198" t="s">
        <v>71</v>
      </c>
      <c r="J991" s="199" t="s">
        <v>487</v>
      </c>
      <c r="K991" s="199" t="s">
        <v>1670</v>
      </c>
      <c r="L991" s="224">
        <v>3.74</v>
      </c>
      <c r="M991" s="224">
        <v>0.04</v>
      </c>
      <c r="N991" s="246">
        <f t="shared" si="50"/>
        <v>3.7</v>
      </c>
      <c r="O991" s="200">
        <v>44268</v>
      </c>
      <c r="P991" s="201">
        <v>6.8</v>
      </c>
      <c r="Q991" s="337" t="s">
        <v>1282</v>
      </c>
      <c r="R991" s="198" t="s">
        <v>53</v>
      </c>
      <c r="S991" s="198" t="s">
        <v>306</v>
      </c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  <c r="AH991" s="76"/>
      <c r="AI991" s="76"/>
      <c r="AJ991" s="76"/>
      <c r="AK991" s="76"/>
      <c r="AL991" s="76"/>
      <c r="AM991" s="76"/>
      <c r="AN991" s="76"/>
      <c r="AO991" s="76"/>
      <c r="AP991" s="76"/>
      <c r="AQ991" s="76"/>
      <c r="AR991" s="76"/>
      <c r="AS991" s="76"/>
      <c r="AT991" s="76"/>
      <c r="AU991" s="76"/>
      <c r="AV991" s="76"/>
      <c r="AW991" s="76"/>
      <c r="AX991" s="76"/>
      <c r="AY991" s="76"/>
      <c r="AZ991" s="76"/>
      <c r="BA991" s="76"/>
      <c r="BB991" s="76"/>
      <c r="BC991" s="76"/>
      <c r="BD991" s="76"/>
      <c r="BE991" s="76"/>
      <c r="BF991" s="76"/>
      <c r="BG991" s="76"/>
      <c r="BH991" s="76"/>
      <c r="BI991" s="76"/>
      <c r="BJ991" s="76"/>
      <c r="BK991" s="76"/>
      <c r="BL991" s="76"/>
      <c r="BM991" s="76"/>
      <c r="BN991" s="76"/>
      <c r="BO991" s="76"/>
      <c r="BP991" s="76"/>
      <c r="BQ991" s="76"/>
      <c r="BR991" s="76"/>
      <c r="BS991" s="76"/>
      <c r="BT991" s="76"/>
      <c r="BU991" s="76"/>
      <c r="BV991" s="76"/>
      <c r="BW991" s="76"/>
      <c r="BX991" s="76"/>
      <c r="BY991" s="76"/>
      <c r="BZ991" s="76"/>
      <c r="CA991" s="76"/>
      <c r="CB991" s="76"/>
      <c r="CC991" s="76"/>
      <c r="CD991" s="76"/>
      <c r="CE991" s="76"/>
      <c r="CF991" s="76"/>
      <c r="CG991" s="76"/>
      <c r="CH991" s="76"/>
      <c r="CI991" s="76"/>
      <c r="CJ991" s="76"/>
      <c r="CK991" s="76"/>
      <c r="CL991" s="76"/>
      <c r="CM991" s="76"/>
      <c r="CN991" s="76"/>
      <c r="CO991" s="76"/>
      <c r="CP991" s="76"/>
      <c r="CQ991" s="76"/>
      <c r="CR991" s="76"/>
      <c r="CS991" s="76"/>
      <c r="CT991" s="76"/>
      <c r="CU991" s="76"/>
      <c r="CV991" s="76"/>
      <c r="CW991" s="76"/>
      <c r="CX991" s="76"/>
      <c r="CY991" s="76"/>
      <c r="CZ991" s="76"/>
      <c r="DA991" s="76"/>
      <c r="DB991" s="76"/>
      <c r="DC991" s="76"/>
      <c r="DD991" s="76"/>
      <c r="DE991" s="76"/>
      <c r="DF991" s="76"/>
      <c r="DG991" s="76"/>
      <c r="DH991" s="76"/>
      <c r="DI991" s="76"/>
      <c r="DJ991" s="76"/>
      <c r="DK991" s="76"/>
      <c r="DL991" s="76"/>
      <c r="DM991" s="76"/>
      <c r="DN991" s="76"/>
      <c r="DO991" s="76"/>
      <c r="DP991" s="76"/>
      <c r="DQ991" s="76"/>
      <c r="DR991" s="76"/>
      <c r="DS991" s="76"/>
      <c r="DT991" s="76"/>
      <c r="DU991" s="76"/>
      <c r="DV991" s="76"/>
      <c r="DW991" s="76"/>
      <c r="DX991" s="76"/>
      <c r="DY991" s="76"/>
      <c r="DZ991" s="76"/>
      <c r="EA991" s="76"/>
      <c r="EB991" s="76"/>
      <c r="EC991" s="76"/>
      <c r="ED991" s="76"/>
      <c r="EE991" s="76"/>
      <c r="EF991" s="76"/>
      <c r="EG991" s="76"/>
      <c r="EH991" s="76"/>
      <c r="EI991" s="76"/>
      <c r="EJ991" s="76"/>
      <c r="EK991" s="76"/>
      <c r="EL991" s="76"/>
      <c r="EM991" s="76"/>
      <c r="EN991" s="76"/>
      <c r="EO991" s="76"/>
      <c r="EP991" s="76"/>
      <c r="EQ991" s="76"/>
      <c r="ER991" s="76"/>
      <c r="ES991" s="76"/>
      <c r="ET991" s="76"/>
      <c r="EU991" s="76"/>
      <c r="EV991" s="76"/>
      <c r="EW991" s="76"/>
      <c r="EX991" s="76"/>
      <c r="EY991" s="76"/>
      <c r="EZ991" s="76"/>
      <c r="FA991" s="76"/>
      <c r="FB991" s="76"/>
      <c r="FC991" s="76"/>
      <c r="FD991" s="76"/>
      <c r="FE991" s="76"/>
      <c r="FF991" s="76"/>
      <c r="FG991" s="76"/>
      <c r="FH991" s="76"/>
      <c r="FI991" s="76"/>
      <c r="FJ991" s="76"/>
      <c r="FK991" s="76"/>
      <c r="FL991" s="76"/>
      <c r="FM991" s="76"/>
      <c r="FN991" s="76"/>
      <c r="FO991" s="76"/>
      <c r="FP991" s="76"/>
      <c r="FQ991" s="76"/>
      <c r="FR991" s="76"/>
      <c r="FS991" s="76"/>
      <c r="FT991" s="76"/>
      <c r="FU991" s="76"/>
      <c r="FV991" s="76"/>
      <c r="FW991" s="76"/>
      <c r="FX991" s="76"/>
      <c r="FY991" s="76"/>
      <c r="FZ991" s="76"/>
      <c r="GA991" s="76"/>
      <c r="GB991" s="76"/>
      <c r="GC991" s="76"/>
      <c r="GD991" s="76"/>
      <c r="GE991" s="76"/>
      <c r="GF991" s="76"/>
      <c r="GG991" s="76"/>
      <c r="GH991" s="76"/>
      <c r="GI991" s="76"/>
      <c r="GJ991" s="76"/>
      <c r="GK991" s="76"/>
      <c r="GL991" s="76"/>
      <c r="GM991" s="76"/>
      <c r="GN991" s="76"/>
      <c r="GO991" s="76"/>
      <c r="GP991" s="76"/>
      <c r="GQ991" s="76"/>
      <c r="GR991" s="76"/>
      <c r="GS991" s="76"/>
      <c r="GT991" s="76"/>
      <c r="GU991" s="76"/>
      <c r="GV991" s="76"/>
    </row>
    <row r="992" spans="2:204" s="156" customFormat="1" ht="18.75">
      <c r="B992" s="169">
        <v>985</v>
      </c>
      <c r="C992" s="356">
        <v>44470</v>
      </c>
      <c r="D992" s="354" t="s">
        <v>953</v>
      </c>
      <c r="E992" s="354"/>
      <c r="F992" s="406">
        <v>44472</v>
      </c>
      <c r="G992" s="6">
        <v>1</v>
      </c>
      <c r="H992" s="198" t="s">
        <v>70</v>
      </c>
      <c r="I992" s="198" t="s">
        <v>71</v>
      </c>
      <c r="J992" s="199" t="s">
        <v>1671</v>
      </c>
      <c r="K992" s="199" t="s">
        <v>1672</v>
      </c>
      <c r="L992" s="224">
        <v>2.54</v>
      </c>
      <c r="M992" s="224">
        <v>0.04</v>
      </c>
      <c r="N992" s="246">
        <f t="shared" si="50"/>
        <v>2.5</v>
      </c>
      <c r="O992" s="200">
        <v>44188</v>
      </c>
      <c r="P992" s="201">
        <v>9.4666666666666668</v>
      </c>
      <c r="Q992" s="337" t="s">
        <v>1282</v>
      </c>
      <c r="R992" s="198" t="s">
        <v>110</v>
      </c>
      <c r="S992" s="198" t="s">
        <v>69</v>
      </c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  <c r="AH992" s="76"/>
      <c r="AI992" s="76"/>
      <c r="AJ992" s="76"/>
      <c r="AK992" s="76"/>
      <c r="AL992" s="76"/>
      <c r="AM992" s="76"/>
      <c r="AN992" s="76"/>
      <c r="AO992" s="76"/>
      <c r="AP992" s="76"/>
      <c r="AQ992" s="76"/>
      <c r="AR992" s="76"/>
      <c r="AS992" s="76"/>
      <c r="AT992" s="76"/>
      <c r="AU992" s="76"/>
      <c r="AV992" s="76"/>
      <c r="AW992" s="76"/>
      <c r="AX992" s="76"/>
      <c r="AY992" s="76"/>
      <c r="AZ992" s="76"/>
      <c r="BA992" s="76"/>
      <c r="BB992" s="76"/>
      <c r="BC992" s="76"/>
      <c r="BD992" s="76"/>
      <c r="BE992" s="76"/>
      <c r="BF992" s="76"/>
      <c r="BG992" s="76"/>
      <c r="BH992" s="76"/>
      <c r="BI992" s="76"/>
      <c r="BJ992" s="76"/>
      <c r="BK992" s="76"/>
      <c r="BL992" s="76"/>
      <c r="BM992" s="76"/>
      <c r="BN992" s="76"/>
      <c r="BO992" s="76"/>
      <c r="BP992" s="76"/>
      <c r="BQ992" s="76"/>
      <c r="BR992" s="76"/>
      <c r="BS992" s="76"/>
      <c r="BT992" s="76"/>
      <c r="BU992" s="76"/>
      <c r="BV992" s="76"/>
      <c r="BW992" s="76"/>
      <c r="BX992" s="76"/>
      <c r="BY992" s="76"/>
      <c r="BZ992" s="76"/>
      <c r="CA992" s="76"/>
      <c r="CB992" s="76"/>
      <c r="CC992" s="76"/>
      <c r="CD992" s="76"/>
      <c r="CE992" s="76"/>
      <c r="CF992" s="76"/>
      <c r="CG992" s="76"/>
      <c r="CH992" s="76"/>
      <c r="CI992" s="76"/>
      <c r="CJ992" s="76"/>
      <c r="CK992" s="76"/>
      <c r="CL992" s="76"/>
      <c r="CM992" s="76"/>
      <c r="CN992" s="76"/>
      <c r="CO992" s="76"/>
      <c r="CP992" s="76"/>
      <c r="CQ992" s="76"/>
      <c r="CR992" s="76"/>
      <c r="CS992" s="76"/>
      <c r="CT992" s="76"/>
      <c r="CU992" s="76"/>
      <c r="CV992" s="76"/>
      <c r="CW992" s="76"/>
      <c r="CX992" s="76"/>
      <c r="CY992" s="76"/>
      <c r="CZ992" s="76"/>
      <c r="DA992" s="76"/>
      <c r="DB992" s="76"/>
      <c r="DC992" s="76"/>
      <c r="DD992" s="76"/>
      <c r="DE992" s="76"/>
      <c r="DF992" s="76"/>
      <c r="DG992" s="76"/>
      <c r="DH992" s="76"/>
      <c r="DI992" s="76"/>
      <c r="DJ992" s="76"/>
      <c r="DK992" s="76"/>
      <c r="DL992" s="76"/>
      <c r="DM992" s="76"/>
      <c r="DN992" s="76"/>
      <c r="DO992" s="76"/>
      <c r="DP992" s="76"/>
      <c r="DQ992" s="76"/>
      <c r="DR992" s="76"/>
      <c r="DS992" s="76"/>
      <c r="DT992" s="76"/>
      <c r="DU992" s="76"/>
      <c r="DV992" s="76"/>
      <c r="DW992" s="76"/>
      <c r="DX992" s="76"/>
      <c r="DY992" s="76"/>
      <c r="DZ992" s="76"/>
      <c r="EA992" s="76"/>
      <c r="EB992" s="76"/>
      <c r="EC992" s="76"/>
      <c r="ED992" s="76"/>
      <c r="EE992" s="76"/>
      <c r="EF992" s="76"/>
      <c r="EG992" s="76"/>
      <c r="EH992" s="76"/>
      <c r="EI992" s="76"/>
      <c r="EJ992" s="76"/>
      <c r="EK992" s="76"/>
      <c r="EL992" s="76"/>
      <c r="EM992" s="76"/>
      <c r="EN992" s="76"/>
      <c r="EO992" s="76"/>
      <c r="EP992" s="76"/>
      <c r="EQ992" s="76"/>
      <c r="ER992" s="76"/>
      <c r="ES992" s="76"/>
      <c r="ET992" s="76"/>
      <c r="EU992" s="76"/>
      <c r="EV992" s="76"/>
      <c r="EW992" s="76"/>
      <c r="EX992" s="76"/>
      <c r="EY992" s="76"/>
      <c r="EZ992" s="76"/>
      <c r="FA992" s="76"/>
      <c r="FB992" s="76"/>
      <c r="FC992" s="76"/>
      <c r="FD992" s="76"/>
      <c r="FE992" s="76"/>
      <c r="FF992" s="76"/>
      <c r="FG992" s="76"/>
      <c r="FH992" s="76"/>
      <c r="FI992" s="76"/>
      <c r="FJ992" s="76"/>
      <c r="FK992" s="76"/>
      <c r="FL992" s="76"/>
      <c r="FM992" s="76"/>
      <c r="FN992" s="76"/>
      <c r="FO992" s="76"/>
      <c r="FP992" s="76"/>
      <c r="FQ992" s="76"/>
      <c r="FR992" s="76"/>
      <c r="FS992" s="76"/>
      <c r="FT992" s="76"/>
      <c r="FU992" s="76"/>
      <c r="FV992" s="76"/>
      <c r="FW992" s="76"/>
      <c r="FX992" s="76"/>
      <c r="FY992" s="76"/>
      <c r="FZ992" s="76"/>
      <c r="GA992" s="76"/>
      <c r="GB992" s="76"/>
      <c r="GC992" s="76"/>
      <c r="GD992" s="76"/>
      <c r="GE992" s="76"/>
      <c r="GF992" s="76"/>
      <c r="GG992" s="76"/>
      <c r="GH992" s="76"/>
      <c r="GI992" s="76"/>
      <c r="GJ992" s="76"/>
      <c r="GK992" s="76"/>
      <c r="GL992" s="76"/>
      <c r="GM992" s="76"/>
      <c r="GN992" s="76"/>
      <c r="GO992" s="76"/>
      <c r="GP992" s="76"/>
      <c r="GQ992" s="76"/>
      <c r="GR992" s="76"/>
      <c r="GS992" s="76"/>
      <c r="GT992" s="76"/>
      <c r="GU992" s="76"/>
      <c r="GV992" s="76"/>
    </row>
    <row r="993" spans="2:204" s="156" customFormat="1" ht="18.75">
      <c r="B993" s="169">
        <v>986</v>
      </c>
      <c r="C993" s="356">
        <v>44470</v>
      </c>
      <c r="D993" s="354" t="s">
        <v>953</v>
      </c>
      <c r="E993" s="354"/>
      <c r="F993" s="406">
        <v>44472</v>
      </c>
      <c r="G993" s="6">
        <v>1</v>
      </c>
      <c r="H993" s="198" t="s">
        <v>70</v>
      </c>
      <c r="I993" s="198" t="s">
        <v>71</v>
      </c>
      <c r="J993" s="199" t="s">
        <v>784</v>
      </c>
      <c r="K993" s="199" t="s">
        <v>1542</v>
      </c>
      <c r="L993" s="224">
        <v>3.33</v>
      </c>
      <c r="M993" s="224">
        <v>0.33</v>
      </c>
      <c r="N993" s="246">
        <f t="shared" si="50"/>
        <v>3</v>
      </c>
      <c r="O993" s="200">
        <v>44165</v>
      </c>
      <c r="P993" s="201">
        <v>10.233333333333333</v>
      </c>
      <c r="Q993" s="337" t="s">
        <v>1282</v>
      </c>
      <c r="R993" s="198" t="s">
        <v>52</v>
      </c>
      <c r="S993" s="198" t="s">
        <v>57</v>
      </c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  <c r="AH993" s="76"/>
      <c r="AI993" s="76"/>
      <c r="AJ993" s="76"/>
      <c r="AK993" s="76"/>
      <c r="AL993" s="76"/>
      <c r="AM993" s="76"/>
      <c r="AN993" s="76"/>
      <c r="AO993" s="76"/>
      <c r="AP993" s="76"/>
      <c r="AQ993" s="76"/>
      <c r="AR993" s="76"/>
      <c r="AS993" s="76"/>
      <c r="AT993" s="76"/>
      <c r="AU993" s="76"/>
      <c r="AV993" s="76"/>
      <c r="AW993" s="76"/>
      <c r="AX993" s="76"/>
      <c r="AY993" s="76"/>
      <c r="AZ993" s="76"/>
      <c r="BA993" s="76"/>
      <c r="BB993" s="76"/>
      <c r="BC993" s="76"/>
      <c r="BD993" s="76"/>
      <c r="BE993" s="76"/>
      <c r="BF993" s="76"/>
      <c r="BG993" s="76"/>
      <c r="BH993" s="76"/>
      <c r="BI993" s="76"/>
      <c r="BJ993" s="76"/>
      <c r="BK993" s="76"/>
      <c r="BL993" s="76"/>
      <c r="BM993" s="76"/>
      <c r="BN993" s="76"/>
      <c r="BO993" s="76"/>
      <c r="BP993" s="76"/>
      <c r="BQ993" s="76"/>
      <c r="BR993" s="76"/>
      <c r="BS993" s="76"/>
      <c r="BT993" s="76"/>
      <c r="BU993" s="76"/>
      <c r="BV993" s="76"/>
      <c r="BW993" s="76"/>
      <c r="BX993" s="76"/>
      <c r="BY993" s="76"/>
      <c r="BZ993" s="76"/>
      <c r="CA993" s="76"/>
      <c r="CB993" s="76"/>
      <c r="CC993" s="76"/>
      <c r="CD993" s="76"/>
      <c r="CE993" s="76"/>
      <c r="CF993" s="76"/>
      <c r="CG993" s="76"/>
      <c r="CH993" s="76"/>
      <c r="CI993" s="76"/>
      <c r="CJ993" s="76"/>
      <c r="CK993" s="76"/>
      <c r="CL993" s="76"/>
      <c r="CM993" s="76"/>
      <c r="CN993" s="76"/>
      <c r="CO993" s="76"/>
      <c r="CP993" s="76"/>
      <c r="CQ993" s="76"/>
      <c r="CR993" s="76"/>
      <c r="CS993" s="76"/>
      <c r="CT993" s="76"/>
      <c r="CU993" s="76"/>
      <c r="CV993" s="76"/>
      <c r="CW993" s="76"/>
      <c r="CX993" s="76"/>
      <c r="CY993" s="76"/>
      <c r="CZ993" s="76"/>
      <c r="DA993" s="76"/>
      <c r="DB993" s="76"/>
      <c r="DC993" s="76"/>
      <c r="DD993" s="76"/>
      <c r="DE993" s="76"/>
      <c r="DF993" s="76"/>
      <c r="DG993" s="76"/>
      <c r="DH993" s="76"/>
      <c r="DI993" s="76"/>
      <c r="DJ993" s="76"/>
      <c r="DK993" s="76"/>
      <c r="DL993" s="76"/>
      <c r="DM993" s="76"/>
      <c r="DN993" s="76"/>
      <c r="DO993" s="76"/>
      <c r="DP993" s="76"/>
      <c r="DQ993" s="76"/>
      <c r="DR993" s="76"/>
      <c r="DS993" s="76"/>
      <c r="DT993" s="76"/>
      <c r="DU993" s="76"/>
      <c r="DV993" s="76"/>
      <c r="DW993" s="76"/>
      <c r="DX993" s="76"/>
      <c r="DY993" s="76"/>
      <c r="DZ993" s="76"/>
      <c r="EA993" s="76"/>
      <c r="EB993" s="76"/>
      <c r="EC993" s="76"/>
      <c r="ED993" s="76"/>
      <c r="EE993" s="76"/>
      <c r="EF993" s="76"/>
      <c r="EG993" s="76"/>
      <c r="EH993" s="76"/>
      <c r="EI993" s="76"/>
      <c r="EJ993" s="76"/>
      <c r="EK993" s="76"/>
      <c r="EL993" s="76"/>
      <c r="EM993" s="76"/>
      <c r="EN993" s="76"/>
      <c r="EO993" s="76"/>
      <c r="EP993" s="76"/>
      <c r="EQ993" s="76"/>
      <c r="ER993" s="76"/>
      <c r="ES993" s="76"/>
      <c r="ET993" s="76"/>
      <c r="EU993" s="76"/>
      <c r="EV993" s="76"/>
      <c r="EW993" s="76"/>
      <c r="EX993" s="76"/>
      <c r="EY993" s="76"/>
      <c r="EZ993" s="76"/>
      <c r="FA993" s="76"/>
      <c r="FB993" s="76"/>
      <c r="FC993" s="76"/>
      <c r="FD993" s="76"/>
      <c r="FE993" s="76"/>
      <c r="FF993" s="76"/>
      <c r="FG993" s="76"/>
      <c r="FH993" s="76"/>
      <c r="FI993" s="76"/>
      <c r="FJ993" s="76"/>
      <c r="FK993" s="76"/>
      <c r="FL993" s="76"/>
      <c r="FM993" s="76"/>
      <c r="FN993" s="76"/>
      <c r="FO993" s="76"/>
      <c r="FP993" s="76"/>
      <c r="FQ993" s="76"/>
      <c r="FR993" s="76"/>
      <c r="FS993" s="76"/>
      <c r="FT993" s="76"/>
      <c r="FU993" s="76"/>
      <c r="FV993" s="76"/>
      <c r="FW993" s="76"/>
      <c r="FX993" s="76"/>
      <c r="FY993" s="76"/>
      <c r="FZ993" s="76"/>
      <c r="GA993" s="76"/>
      <c r="GB993" s="76"/>
      <c r="GC993" s="76"/>
      <c r="GD993" s="76"/>
      <c r="GE993" s="76"/>
      <c r="GF993" s="76"/>
      <c r="GG993" s="76"/>
      <c r="GH993" s="76"/>
      <c r="GI993" s="76"/>
      <c r="GJ993" s="76"/>
      <c r="GK993" s="76"/>
      <c r="GL993" s="76"/>
      <c r="GM993" s="76"/>
      <c r="GN993" s="76"/>
      <c r="GO993" s="76"/>
      <c r="GP993" s="76"/>
      <c r="GQ993" s="76"/>
      <c r="GR993" s="76"/>
      <c r="GS993" s="76"/>
      <c r="GT993" s="76"/>
      <c r="GU993" s="76"/>
      <c r="GV993" s="76"/>
    </row>
    <row r="994" spans="2:204" s="156" customFormat="1" ht="18.75">
      <c r="B994" s="169">
        <v>987</v>
      </c>
      <c r="C994" s="356">
        <v>44470</v>
      </c>
      <c r="D994" s="354" t="s">
        <v>953</v>
      </c>
      <c r="E994" s="354"/>
      <c r="F994" s="406">
        <v>44472</v>
      </c>
      <c r="G994" s="6">
        <v>1</v>
      </c>
      <c r="H994" s="198" t="s">
        <v>70</v>
      </c>
      <c r="I994" s="198" t="s">
        <v>71</v>
      </c>
      <c r="J994" s="199" t="s">
        <v>627</v>
      </c>
      <c r="K994" s="199" t="s">
        <v>1659</v>
      </c>
      <c r="L994" s="224">
        <v>7.32</v>
      </c>
      <c r="M994" s="224">
        <v>2</v>
      </c>
      <c r="N994" s="246">
        <f t="shared" si="50"/>
        <v>5.32</v>
      </c>
      <c r="O994" s="200">
        <v>44140</v>
      </c>
      <c r="P994" s="201">
        <v>11.066666666666666</v>
      </c>
      <c r="Q994" s="337" t="s">
        <v>1282</v>
      </c>
      <c r="R994" s="198" t="s">
        <v>53</v>
      </c>
      <c r="S994" s="198" t="s">
        <v>112</v>
      </c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  <c r="AE994" s="76"/>
      <c r="AF994" s="76"/>
      <c r="AG994" s="76"/>
      <c r="AH994" s="76"/>
      <c r="AI994" s="76"/>
      <c r="AJ994" s="76"/>
      <c r="AK994" s="76"/>
      <c r="AL994" s="76"/>
      <c r="AM994" s="76"/>
      <c r="AN994" s="76"/>
      <c r="AO994" s="76"/>
      <c r="AP994" s="76"/>
      <c r="AQ994" s="76"/>
      <c r="AR994" s="76"/>
      <c r="AS994" s="76"/>
      <c r="AT994" s="76"/>
      <c r="AU994" s="76"/>
      <c r="AV994" s="76"/>
      <c r="AW994" s="76"/>
      <c r="AX994" s="76"/>
      <c r="AY994" s="76"/>
      <c r="AZ994" s="76"/>
      <c r="BA994" s="76"/>
      <c r="BB994" s="76"/>
      <c r="BC994" s="76"/>
      <c r="BD994" s="76"/>
      <c r="BE994" s="76"/>
      <c r="BF994" s="76"/>
      <c r="BG994" s="76"/>
      <c r="BH994" s="76"/>
      <c r="BI994" s="76"/>
      <c r="BJ994" s="76"/>
      <c r="BK994" s="76"/>
      <c r="BL994" s="76"/>
      <c r="BM994" s="76"/>
      <c r="BN994" s="76"/>
      <c r="BO994" s="76"/>
      <c r="BP994" s="76"/>
      <c r="BQ994" s="76"/>
      <c r="BR994" s="76"/>
      <c r="BS994" s="76"/>
      <c r="BT994" s="76"/>
      <c r="BU994" s="76"/>
      <c r="BV994" s="76"/>
      <c r="BW994" s="76"/>
      <c r="BX994" s="76"/>
      <c r="BY994" s="76"/>
      <c r="BZ994" s="76"/>
      <c r="CA994" s="76"/>
      <c r="CB994" s="76"/>
      <c r="CC994" s="76"/>
      <c r="CD994" s="76"/>
      <c r="CE994" s="76"/>
      <c r="CF994" s="76"/>
      <c r="CG994" s="76"/>
      <c r="CH994" s="76"/>
      <c r="CI994" s="76"/>
      <c r="CJ994" s="76"/>
      <c r="CK994" s="76"/>
      <c r="CL994" s="76"/>
      <c r="CM994" s="76"/>
      <c r="CN994" s="76"/>
      <c r="CO994" s="76"/>
      <c r="CP994" s="76"/>
      <c r="CQ994" s="76"/>
      <c r="CR994" s="76"/>
      <c r="CS994" s="76"/>
      <c r="CT994" s="76"/>
      <c r="CU994" s="76"/>
      <c r="CV994" s="76"/>
      <c r="CW994" s="76"/>
      <c r="CX994" s="76"/>
      <c r="CY994" s="76"/>
      <c r="CZ994" s="76"/>
      <c r="DA994" s="76"/>
      <c r="DB994" s="76"/>
      <c r="DC994" s="76"/>
      <c r="DD994" s="76"/>
      <c r="DE994" s="76"/>
      <c r="DF994" s="76"/>
      <c r="DG994" s="76"/>
      <c r="DH994" s="76"/>
      <c r="DI994" s="76"/>
      <c r="DJ994" s="76"/>
      <c r="DK994" s="76"/>
      <c r="DL994" s="76"/>
      <c r="DM994" s="76"/>
      <c r="DN994" s="76"/>
      <c r="DO994" s="76"/>
      <c r="DP994" s="76"/>
      <c r="DQ994" s="76"/>
      <c r="DR994" s="76"/>
      <c r="DS994" s="76"/>
      <c r="DT994" s="76"/>
      <c r="DU994" s="76"/>
      <c r="DV994" s="76"/>
      <c r="DW994" s="76"/>
      <c r="DX994" s="76"/>
      <c r="DY994" s="76"/>
      <c r="DZ994" s="76"/>
      <c r="EA994" s="76"/>
      <c r="EB994" s="76"/>
      <c r="EC994" s="76"/>
      <c r="ED994" s="76"/>
      <c r="EE994" s="76"/>
      <c r="EF994" s="76"/>
      <c r="EG994" s="76"/>
      <c r="EH994" s="76"/>
      <c r="EI994" s="76"/>
      <c r="EJ994" s="76"/>
      <c r="EK994" s="76"/>
      <c r="EL994" s="76"/>
      <c r="EM994" s="76"/>
      <c r="EN994" s="76"/>
      <c r="EO994" s="76"/>
      <c r="EP994" s="76"/>
      <c r="EQ994" s="76"/>
      <c r="ER994" s="76"/>
      <c r="ES994" s="76"/>
      <c r="ET994" s="76"/>
      <c r="EU994" s="76"/>
      <c r="EV994" s="76"/>
      <c r="EW994" s="76"/>
      <c r="EX994" s="76"/>
      <c r="EY994" s="76"/>
      <c r="EZ994" s="76"/>
      <c r="FA994" s="76"/>
      <c r="FB994" s="76"/>
      <c r="FC994" s="76"/>
      <c r="FD994" s="76"/>
      <c r="FE994" s="76"/>
      <c r="FF994" s="76"/>
      <c r="FG994" s="76"/>
      <c r="FH994" s="76"/>
      <c r="FI994" s="76"/>
      <c r="FJ994" s="76"/>
      <c r="FK994" s="76"/>
      <c r="FL994" s="76"/>
      <c r="FM994" s="76"/>
      <c r="FN994" s="76"/>
      <c r="FO994" s="76"/>
      <c r="FP994" s="76"/>
      <c r="FQ994" s="76"/>
      <c r="FR994" s="76"/>
      <c r="FS994" s="76"/>
      <c r="FT994" s="76"/>
      <c r="FU994" s="76"/>
      <c r="FV994" s="76"/>
      <c r="FW994" s="76"/>
      <c r="FX994" s="76"/>
      <c r="FY994" s="76"/>
      <c r="FZ994" s="76"/>
      <c r="GA994" s="76"/>
      <c r="GB994" s="76"/>
      <c r="GC994" s="76"/>
      <c r="GD994" s="76"/>
      <c r="GE994" s="76"/>
      <c r="GF994" s="76"/>
      <c r="GG994" s="76"/>
      <c r="GH994" s="76"/>
      <c r="GI994" s="76"/>
      <c r="GJ994" s="76"/>
      <c r="GK994" s="76"/>
      <c r="GL994" s="76"/>
      <c r="GM994" s="76"/>
      <c r="GN994" s="76"/>
      <c r="GO994" s="76"/>
      <c r="GP994" s="76"/>
      <c r="GQ994" s="76"/>
      <c r="GR994" s="76"/>
      <c r="GS994" s="76"/>
      <c r="GT994" s="76"/>
      <c r="GU994" s="76"/>
      <c r="GV994" s="76"/>
    </row>
    <row r="995" spans="2:204" s="156" customFormat="1" ht="18.75">
      <c r="B995" s="169">
        <v>988</v>
      </c>
      <c r="C995" s="356">
        <v>44470</v>
      </c>
      <c r="D995" s="354" t="s">
        <v>953</v>
      </c>
      <c r="E995" s="354"/>
      <c r="F995" s="406">
        <v>44472</v>
      </c>
      <c r="G995" s="6">
        <v>1</v>
      </c>
      <c r="H995" s="198" t="s">
        <v>70</v>
      </c>
      <c r="I995" s="198" t="s">
        <v>71</v>
      </c>
      <c r="J995" s="199" t="s">
        <v>406</v>
      </c>
      <c r="K995" s="199" t="s">
        <v>1673</v>
      </c>
      <c r="L995" s="224">
        <v>3.12</v>
      </c>
      <c r="M995" s="224">
        <v>1</v>
      </c>
      <c r="N995" s="246">
        <f t="shared" si="50"/>
        <v>2.12</v>
      </c>
      <c r="O995" s="200">
        <v>44153</v>
      </c>
      <c r="P995" s="201">
        <v>10.633333333333333</v>
      </c>
      <c r="Q995" s="337" t="s">
        <v>1282</v>
      </c>
      <c r="R995" s="198" t="s">
        <v>20</v>
      </c>
      <c r="S995" s="198" t="s">
        <v>69</v>
      </c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  <c r="AE995" s="76"/>
      <c r="AF995" s="76"/>
      <c r="AG995" s="76"/>
      <c r="AH995" s="76"/>
      <c r="AI995" s="76"/>
      <c r="AJ995" s="76"/>
      <c r="AK995" s="76"/>
      <c r="AL995" s="76"/>
      <c r="AM995" s="76"/>
      <c r="AN995" s="76"/>
      <c r="AO995" s="76"/>
      <c r="AP995" s="76"/>
      <c r="AQ995" s="76"/>
      <c r="AR995" s="76"/>
      <c r="AS995" s="76"/>
      <c r="AT995" s="76"/>
      <c r="AU995" s="76"/>
      <c r="AV995" s="76"/>
      <c r="AW995" s="76"/>
      <c r="AX995" s="76"/>
      <c r="AY995" s="76"/>
      <c r="AZ995" s="76"/>
      <c r="BA995" s="76"/>
      <c r="BB995" s="76"/>
      <c r="BC995" s="76"/>
      <c r="BD995" s="76"/>
      <c r="BE995" s="76"/>
      <c r="BF995" s="76"/>
      <c r="BG995" s="76"/>
      <c r="BH995" s="76"/>
      <c r="BI995" s="76"/>
      <c r="BJ995" s="76"/>
      <c r="BK995" s="76"/>
      <c r="BL995" s="76"/>
      <c r="BM995" s="76"/>
      <c r="BN995" s="76"/>
      <c r="BO995" s="76"/>
      <c r="BP995" s="76"/>
      <c r="BQ995" s="76"/>
      <c r="BR995" s="76"/>
      <c r="BS995" s="76"/>
      <c r="BT995" s="76"/>
      <c r="BU995" s="76"/>
      <c r="BV995" s="76"/>
      <c r="BW995" s="76"/>
      <c r="BX995" s="76"/>
      <c r="BY995" s="76"/>
      <c r="BZ995" s="76"/>
      <c r="CA995" s="76"/>
      <c r="CB995" s="76"/>
      <c r="CC995" s="76"/>
      <c r="CD995" s="76"/>
      <c r="CE995" s="76"/>
      <c r="CF995" s="76"/>
      <c r="CG995" s="76"/>
      <c r="CH995" s="76"/>
      <c r="CI995" s="76"/>
      <c r="CJ995" s="76"/>
      <c r="CK995" s="76"/>
      <c r="CL995" s="76"/>
      <c r="CM995" s="76"/>
      <c r="CN995" s="76"/>
      <c r="CO995" s="76"/>
      <c r="CP995" s="76"/>
      <c r="CQ995" s="76"/>
      <c r="CR995" s="76"/>
      <c r="CS995" s="76"/>
      <c r="CT995" s="76"/>
      <c r="CU995" s="76"/>
      <c r="CV995" s="76"/>
      <c r="CW995" s="76"/>
      <c r="CX995" s="76"/>
      <c r="CY995" s="76"/>
      <c r="CZ995" s="76"/>
      <c r="DA995" s="76"/>
      <c r="DB995" s="76"/>
      <c r="DC995" s="76"/>
      <c r="DD995" s="76"/>
      <c r="DE995" s="76"/>
      <c r="DF995" s="76"/>
      <c r="DG995" s="76"/>
      <c r="DH995" s="76"/>
      <c r="DI995" s="76"/>
      <c r="DJ995" s="76"/>
      <c r="DK995" s="76"/>
      <c r="DL995" s="76"/>
      <c r="DM995" s="76"/>
      <c r="DN995" s="76"/>
      <c r="DO995" s="76"/>
      <c r="DP995" s="76"/>
      <c r="DQ995" s="76"/>
      <c r="DR995" s="76"/>
      <c r="DS995" s="76"/>
      <c r="DT995" s="76"/>
      <c r="DU995" s="76"/>
      <c r="DV995" s="76"/>
      <c r="DW995" s="76"/>
      <c r="DX995" s="76"/>
      <c r="DY995" s="76"/>
      <c r="DZ995" s="76"/>
      <c r="EA995" s="76"/>
      <c r="EB995" s="76"/>
      <c r="EC995" s="76"/>
      <c r="ED995" s="76"/>
      <c r="EE995" s="76"/>
      <c r="EF995" s="76"/>
      <c r="EG995" s="76"/>
      <c r="EH995" s="76"/>
      <c r="EI995" s="76"/>
      <c r="EJ995" s="76"/>
      <c r="EK995" s="76"/>
      <c r="EL995" s="76"/>
      <c r="EM995" s="76"/>
      <c r="EN995" s="76"/>
      <c r="EO995" s="76"/>
      <c r="EP995" s="76"/>
      <c r="EQ995" s="76"/>
      <c r="ER995" s="76"/>
      <c r="ES995" s="76"/>
      <c r="ET995" s="76"/>
      <c r="EU995" s="76"/>
      <c r="EV995" s="76"/>
      <c r="EW995" s="76"/>
      <c r="EX995" s="76"/>
      <c r="EY995" s="76"/>
      <c r="EZ995" s="76"/>
      <c r="FA995" s="76"/>
      <c r="FB995" s="76"/>
      <c r="FC995" s="76"/>
      <c r="FD995" s="76"/>
      <c r="FE995" s="76"/>
      <c r="FF995" s="76"/>
      <c r="FG995" s="76"/>
      <c r="FH995" s="76"/>
      <c r="FI995" s="76"/>
      <c r="FJ995" s="76"/>
      <c r="FK995" s="76"/>
      <c r="FL995" s="76"/>
      <c r="FM995" s="76"/>
      <c r="FN995" s="76"/>
      <c r="FO995" s="76"/>
      <c r="FP995" s="76"/>
      <c r="FQ995" s="76"/>
      <c r="FR995" s="76"/>
      <c r="FS995" s="76"/>
      <c r="FT995" s="76"/>
      <c r="FU995" s="76"/>
      <c r="FV995" s="76"/>
      <c r="FW995" s="76"/>
      <c r="FX995" s="76"/>
      <c r="FY995" s="76"/>
      <c r="FZ995" s="76"/>
      <c r="GA995" s="76"/>
      <c r="GB995" s="76"/>
      <c r="GC995" s="76"/>
      <c r="GD995" s="76"/>
      <c r="GE995" s="76"/>
      <c r="GF995" s="76"/>
      <c r="GG995" s="76"/>
      <c r="GH995" s="76"/>
      <c r="GI995" s="76"/>
      <c r="GJ995" s="76"/>
      <c r="GK995" s="76"/>
      <c r="GL995" s="76"/>
      <c r="GM995" s="76"/>
      <c r="GN995" s="76"/>
      <c r="GO995" s="76"/>
      <c r="GP995" s="76"/>
      <c r="GQ995" s="76"/>
      <c r="GR995" s="76"/>
      <c r="GS995" s="76"/>
      <c r="GT995" s="76"/>
      <c r="GU995" s="76"/>
      <c r="GV995" s="76"/>
    </row>
    <row r="996" spans="2:204" s="76" customFormat="1" ht="18.75">
      <c r="B996" s="169">
        <v>989</v>
      </c>
      <c r="C996" s="356">
        <v>44470</v>
      </c>
      <c r="D996" s="354" t="s">
        <v>953</v>
      </c>
      <c r="E996" s="354"/>
      <c r="F996" s="406">
        <v>44472</v>
      </c>
      <c r="G996" s="6">
        <v>1</v>
      </c>
      <c r="H996" s="198" t="s">
        <v>70</v>
      </c>
      <c r="I996" s="198" t="s">
        <v>71</v>
      </c>
      <c r="J996" s="199" t="s">
        <v>366</v>
      </c>
      <c r="K996" s="199" t="s">
        <v>664</v>
      </c>
      <c r="L996" s="224">
        <v>2.5299999999999998</v>
      </c>
      <c r="M996" s="224">
        <v>0.23</v>
      </c>
      <c r="N996" s="224">
        <f t="shared" si="50"/>
        <v>2.2999999999999998</v>
      </c>
      <c r="O996" s="200">
        <v>44135</v>
      </c>
      <c r="P996" s="201">
        <v>11.233333333333333</v>
      </c>
      <c r="Q996" s="337" t="s">
        <v>1282</v>
      </c>
      <c r="R996" s="198" t="s">
        <v>20</v>
      </c>
      <c r="S996" s="198" t="s">
        <v>69</v>
      </c>
    </row>
    <row r="997" spans="2:204" s="156" customFormat="1" ht="18.75">
      <c r="B997" s="169">
        <v>990</v>
      </c>
      <c r="C997" s="356">
        <v>44470</v>
      </c>
      <c r="D997" s="354" t="s">
        <v>953</v>
      </c>
      <c r="E997" s="354"/>
      <c r="F997" s="406">
        <v>44472</v>
      </c>
      <c r="G997" s="194">
        <v>3</v>
      </c>
      <c r="H997" s="198" t="s">
        <v>350</v>
      </c>
      <c r="I997" s="198" t="s">
        <v>1238</v>
      </c>
      <c r="J997" s="199" t="s">
        <v>576</v>
      </c>
      <c r="K997" s="199" t="s">
        <v>598</v>
      </c>
      <c r="L997" s="224">
        <v>1.47</v>
      </c>
      <c r="M997" s="224">
        <v>0.15</v>
      </c>
      <c r="N997" s="246">
        <f t="shared" si="50"/>
        <v>1.32</v>
      </c>
      <c r="O997" s="200">
        <v>44176</v>
      </c>
      <c r="P997" s="201">
        <v>9.8666666666666671</v>
      </c>
      <c r="Q997" s="337" t="s">
        <v>1282</v>
      </c>
      <c r="R997" s="198" t="s">
        <v>53</v>
      </c>
      <c r="S997" s="198" t="s">
        <v>84</v>
      </c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  <c r="AE997" s="76"/>
      <c r="AF997" s="76"/>
      <c r="AG997" s="76"/>
      <c r="AH997" s="76"/>
      <c r="AI997" s="76"/>
      <c r="AJ997" s="76"/>
      <c r="AK997" s="76"/>
      <c r="AL997" s="76"/>
      <c r="AM997" s="76"/>
      <c r="AN997" s="76"/>
      <c r="AO997" s="76"/>
      <c r="AP997" s="76"/>
      <c r="AQ997" s="76"/>
      <c r="AR997" s="76"/>
      <c r="AS997" s="76"/>
      <c r="AT997" s="76"/>
      <c r="AU997" s="76"/>
      <c r="AV997" s="76"/>
      <c r="AW997" s="76"/>
      <c r="AX997" s="76"/>
      <c r="AY997" s="76"/>
      <c r="AZ997" s="76"/>
      <c r="BA997" s="76"/>
      <c r="BB997" s="76"/>
      <c r="BC997" s="76"/>
      <c r="BD997" s="76"/>
      <c r="BE997" s="76"/>
      <c r="BF997" s="76"/>
      <c r="BG997" s="76"/>
      <c r="BH997" s="76"/>
      <c r="BI997" s="76"/>
      <c r="BJ997" s="76"/>
      <c r="BK997" s="76"/>
      <c r="BL997" s="76"/>
      <c r="BM997" s="76"/>
      <c r="BN997" s="76"/>
      <c r="BO997" s="76"/>
      <c r="BP997" s="76"/>
      <c r="BQ997" s="76"/>
      <c r="BR997" s="76"/>
      <c r="BS997" s="76"/>
      <c r="BT997" s="76"/>
      <c r="BU997" s="76"/>
      <c r="BV997" s="76"/>
      <c r="BW997" s="76"/>
      <c r="BX997" s="76"/>
      <c r="BY997" s="76"/>
      <c r="BZ997" s="76"/>
      <c r="CA997" s="76"/>
      <c r="CB997" s="76"/>
      <c r="CC997" s="76"/>
      <c r="CD997" s="76"/>
      <c r="CE997" s="76"/>
      <c r="CF997" s="76"/>
      <c r="CG997" s="76"/>
      <c r="CH997" s="76"/>
      <c r="CI997" s="76"/>
      <c r="CJ997" s="76"/>
      <c r="CK997" s="76"/>
      <c r="CL997" s="76"/>
      <c r="CM997" s="76"/>
      <c r="CN997" s="76"/>
      <c r="CO997" s="76"/>
      <c r="CP997" s="76"/>
      <c r="CQ997" s="76"/>
      <c r="CR997" s="76"/>
      <c r="CS997" s="76"/>
      <c r="CT997" s="76"/>
      <c r="CU997" s="76"/>
      <c r="CV997" s="76"/>
      <c r="CW997" s="76"/>
      <c r="CX997" s="76"/>
      <c r="CY997" s="76"/>
      <c r="CZ997" s="76"/>
      <c r="DA997" s="76"/>
      <c r="DB997" s="76"/>
      <c r="DC997" s="76"/>
      <c r="DD997" s="76"/>
      <c r="DE997" s="76"/>
      <c r="DF997" s="76"/>
      <c r="DG997" s="76"/>
      <c r="DH997" s="76"/>
      <c r="DI997" s="76"/>
      <c r="DJ997" s="76"/>
      <c r="DK997" s="76"/>
      <c r="DL997" s="76"/>
      <c r="DM997" s="76"/>
      <c r="DN997" s="76"/>
      <c r="DO997" s="76"/>
      <c r="DP997" s="76"/>
      <c r="DQ997" s="76"/>
      <c r="DR997" s="76"/>
      <c r="DS997" s="76"/>
      <c r="DT997" s="76"/>
      <c r="DU997" s="76"/>
      <c r="DV997" s="76"/>
      <c r="DW997" s="76"/>
      <c r="DX997" s="76"/>
      <c r="DY997" s="76"/>
      <c r="DZ997" s="76"/>
      <c r="EA997" s="76"/>
      <c r="EB997" s="76"/>
      <c r="EC997" s="76"/>
      <c r="ED997" s="76"/>
      <c r="EE997" s="76"/>
      <c r="EF997" s="76"/>
      <c r="EG997" s="76"/>
      <c r="EH997" s="76"/>
      <c r="EI997" s="76"/>
      <c r="EJ997" s="76"/>
      <c r="EK997" s="76"/>
      <c r="EL997" s="76"/>
      <c r="EM997" s="76"/>
      <c r="EN997" s="76"/>
      <c r="EO997" s="76"/>
      <c r="EP997" s="76"/>
      <c r="EQ997" s="76"/>
      <c r="ER997" s="76"/>
      <c r="ES997" s="76"/>
      <c r="ET997" s="76"/>
      <c r="EU997" s="76"/>
      <c r="EV997" s="76"/>
      <c r="EW997" s="76"/>
      <c r="EX997" s="76"/>
      <c r="EY997" s="76"/>
      <c r="EZ997" s="76"/>
      <c r="FA997" s="76"/>
      <c r="FB997" s="76"/>
      <c r="FC997" s="76"/>
      <c r="FD997" s="76"/>
      <c r="FE997" s="76"/>
      <c r="FF997" s="76"/>
      <c r="FG997" s="76"/>
      <c r="FH997" s="76"/>
      <c r="FI997" s="76"/>
      <c r="FJ997" s="76"/>
      <c r="FK997" s="76"/>
      <c r="FL997" s="76"/>
      <c r="FM997" s="76"/>
      <c r="FN997" s="76"/>
      <c r="FO997" s="76"/>
      <c r="FP997" s="76"/>
      <c r="FQ997" s="76"/>
      <c r="FR997" s="76"/>
      <c r="FS997" s="76"/>
      <c r="FT997" s="76"/>
      <c r="FU997" s="76"/>
      <c r="FV997" s="76"/>
      <c r="FW997" s="76"/>
      <c r="FX997" s="76"/>
      <c r="FY997" s="76"/>
      <c r="FZ997" s="76"/>
      <c r="GA997" s="76"/>
      <c r="GB997" s="76"/>
      <c r="GC997" s="76"/>
      <c r="GD997" s="76"/>
      <c r="GE997" s="76"/>
      <c r="GF997" s="76"/>
      <c r="GG997" s="76"/>
      <c r="GH997" s="76"/>
      <c r="GI997" s="76"/>
      <c r="GJ997" s="76"/>
      <c r="GK997" s="76"/>
      <c r="GL997" s="76"/>
      <c r="GM997" s="76"/>
      <c r="GN997" s="76"/>
      <c r="GO997" s="76"/>
      <c r="GP997" s="76"/>
      <c r="GQ997" s="76"/>
      <c r="GR997" s="76"/>
      <c r="GS997" s="76"/>
      <c r="GT997" s="76"/>
      <c r="GU997" s="76"/>
      <c r="GV997" s="76"/>
    </row>
    <row r="998" spans="2:204" s="156" customFormat="1" ht="18.75">
      <c r="B998" s="169">
        <v>991</v>
      </c>
      <c r="C998" s="356">
        <v>44470</v>
      </c>
      <c r="D998" s="354" t="s">
        <v>956</v>
      </c>
      <c r="E998" s="354"/>
      <c r="F998" s="406">
        <v>44473</v>
      </c>
      <c r="G998" s="6">
        <v>1</v>
      </c>
      <c r="H998" s="198" t="s">
        <v>70</v>
      </c>
      <c r="I998" s="198" t="s">
        <v>16</v>
      </c>
      <c r="J998" s="199" t="s">
        <v>406</v>
      </c>
      <c r="K998" s="199" t="s">
        <v>414</v>
      </c>
      <c r="L998" s="224">
        <v>0.79</v>
      </c>
      <c r="M998" s="224">
        <v>0.5</v>
      </c>
      <c r="N998" s="246">
        <f t="shared" si="50"/>
        <v>0.29000000000000004</v>
      </c>
      <c r="O998" s="200">
        <v>44069</v>
      </c>
      <c r="P998" s="201">
        <v>13.466666666666667</v>
      </c>
      <c r="Q998" s="337" t="s">
        <v>1282</v>
      </c>
      <c r="R998" s="198" t="s">
        <v>20</v>
      </c>
      <c r="S998" s="198" t="s">
        <v>69</v>
      </c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  <c r="AE998" s="76"/>
      <c r="AF998" s="76"/>
      <c r="AG998" s="76"/>
      <c r="AH998" s="76"/>
      <c r="AI998" s="76"/>
      <c r="AJ998" s="76"/>
      <c r="AK998" s="76"/>
      <c r="AL998" s="76"/>
      <c r="AM998" s="76"/>
      <c r="AN998" s="76"/>
      <c r="AO998" s="76"/>
      <c r="AP998" s="76"/>
      <c r="AQ998" s="76"/>
      <c r="AR998" s="76"/>
      <c r="AS998" s="76"/>
      <c r="AT998" s="76"/>
      <c r="AU998" s="76"/>
      <c r="AV998" s="76"/>
      <c r="AW998" s="76"/>
      <c r="AX998" s="76"/>
      <c r="AY998" s="76"/>
      <c r="AZ998" s="76"/>
      <c r="BA998" s="76"/>
      <c r="BB998" s="76"/>
      <c r="BC998" s="76"/>
      <c r="BD998" s="76"/>
      <c r="BE998" s="76"/>
      <c r="BF998" s="76"/>
      <c r="BG998" s="76"/>
      <c r="BH998" s="76"/>
      <c r="BI998" s="76"/>
      <c r="BJ998" s="76"/>
      <c r="BK998" s="76"/>
      <c r="BL998" s="76"/>
      <c r="BM998" s="76"/>
      <c r="BN998" s="76"/>
      <c r="BO998" s="76"/>
      <c r="BP998" s="76"/>
      <c r="BQ998" s="76"/>
      <c r="BR998" s="76"/>
      <c r="BS998" s="76"/>
      <c r="BT998" s="76"/>
      <c r="BU998" s="76"/>
      <c r="BV998" s="76"/>
      <c r="BW998" s="76"/>
      <c r="BX998" s="76"/>
      <c r="BY998" s="76"/>
      <c r="BZ998" s="76"/>
      <c r="CA998" s="76"/>
      <c r="CB998" s="76"/>
      <c r="CC998" s="76"/>
      <c r="CD998" s="76"/>
      <c r="CE998" s="76"/>
      <c r="CF998" s="76"/>
      <c r="CG998" s="76"/>
      <c r="CH998" s="76"/>
      <c r="CI998" s="76"/>
      <c r="CJ998" s="76"/>
      <c r="CK998" s="76"/>
      <c r="CL998" s="76"/>
      <c r="CM998" s="76"/>
      <c r="CN998" s="76"/>
      <c r="CO998" s="76"/>
      <c r="CP998" s="76"/>
      <c r="CQ998" s="76"/>
      <c r="CR998" s="76"/>
      <c r="CS998" s="76"/>
      <c r="CT998" s="76"/>
      <c r="CU998" s="76"/>
      <c r="CV998" s="76"/>
      <c r="CW998" s="76"/>
      <c r="CX998" s="76"/>
      <c r="CY998" s="76"/>
      <c r="CZ998" s="76"/>
      <c r="DA998" s="76"/>
      <c r="DB998" s="76"/>
      <c r="DC998" s="76"/>
      <c r="DD998" s="76"/>
      <c r="DE998" s="76"/>
      <c r="DF998" s="76"/>
      <c r="DG998" s="76"/>
      <c r="DH998" s="76"/>
      <c r="DI998" s="76"/>
      <c r="DJ998" s="76"/>
      <c r="DK998" s="76"/>
      <c r="DL998" s="76"/>
      <c r="DM998" s="76"/>
      <c r="DN998" s="76"/>
      <c r="DO998" s="76"/>
      <c r="DP998" s="76"/>
      <c r="DQ998" s="76"/>
      <c r="DR998" s="76"/>
      <c r="DS998" s="76"/>
      <c r="DT998" s="76"/>
      <c r="DU998" s="76"/>
      <c r="DV998" s="76"/>
      <c r="DW998" s="76"/>
      <c r="DX998" s="76"/>
      <c r="DY998" s="76"/>
      <c r="DZ998" s="76"/>
      <c r="EA998" s="76"/>
      <c r="EB998" s="76"/>
      <c r="EC998" s="76"/>
      <c r="ED998" s="76"/>
      <c r="EE998" s="76"/>
      <c r="EF998" s="76"/>
      <c r="EG998" s="76"/>
      <c r="EH998" s="76"/>
      <c r="EI998" s="76"/>
      <c r="EJ998" s="76"/>
      <c r="EK998" s="76"/>
      <c r="EL998" s="76"/>
      <c r="EM998" s="76"/>
      <c r="EN998" s="76"/>
      <c r="EO998" s="76"/>
      <c r="EP998" s="76"/>
      <c r="EQ998" s="76"/>
      <c r="ER998" s="76"/>
      <c r="ES998" s="76"/>
      <c r="ET998" s="76"/>
      <c r="EU998" s="76"/>
      <c r="EV998" s="76"/>
      <c r="EW998" s="76"/>
      <c r="EX998" s="76"/>
      <c r="EY998" s="76"/>
      <c r="EZ998" s="76"/>
      <c r="FA998" s="76"/>
      <c r="FB998" s="76"/>
      <c r="FC998" s="76"/>
      <c r="FD998" s="76"/>
      <c r="FE998" s="76"/>
      <c r="FF998" s="76"/>
      <c r="FG998" s="76"/>
      <c r="FH998" s="76"/>
      <c r="FI998" s="76"/>
      <c r="FJ998" s="76"/>
      <c r="FK998" s="76"/>
      <c r="FL998" s="76"/>
      <c r="FM998" s="76"/>
      <c r="FN998" s="76"/>
      <c r="FO998" s="76"/>
      <c r="FP998" s="76"/>
      <c r="FQ998" s="76"/>
      <c r="FR998" s="76"/>
      <c r="FS998" s="76"/>
      <c r="FT998" s="76"/>
      <c r="FU998" s="76"/>
      <c r="FV998" s="76"/>
      <c r="FW998" s="76"/>
      <c r="FX998" s="76"/>
      <c r="FY998" s="76"/>
      <c r="FZ998" s="76"/>
      <c r="GA998" s="76"/>
      <c r="GB998" s="76"/>
      <c r="GC998" s="76"/>
      <c r="GD998" s="76"/>
      <c r="GE998" s="76"/>
      <c r="GF998" s="76"/>
      <c r="GG998" s="76"/>
      <c r="GH998" s="76"/>
      <c r="GI998" s="76"/>
      <c r="GJ998" s="76"/>
      <c r="GK998" s="76"/>
      <c r="GL998" s="76"/>
      <c r="GM998" s="76"/>
      <c r="GN998" s="76"/>
      <c r="GO998" s="76"/>
      <c r="GP998" s="76"/>
      <c r="GQ998" s="76"/>
      <c r="GR998" s="76"/>
      <c r="GS998" s="76"/>
      <c r="GT998" s="76"/>
      <c r="GU998" s="76"/>
      <c r="GV998" s="76"/>
    </row>
    <row r="999" spans="2:204" s="156" customFormat="1" ht="18.75">
      <c r="B999" s="169">
        <v>992</v>
      </c>
      <c r="C999" s="356">
        <v>44470</v>
      </c>
      <c r="D999" s="354" t="s">
        <v>956</v>
      </c>
      <c r="E999" s="354"/>
      <c r="F999" s="406">
        <v>44473</v>
      </c>
      <c r="G999" s="194">
        <v>3</v>
      </c>
      <c r="H999" s="198" t="s">
        <v>659</v>
      </c>
      <c r="I999" s="198" t="s">
        <v>451</v>
      </c>
      <c r="J999" s="199" t="s">
        <v>601</v>
      </c>
      <c r="K999" s="199" t="s">
        <v>1674</v>
      </c>
      <c r="L999" s="224">
        <v>3.27</v>
      </c>
      <c r="M999" s="224">
        <v>2</v>
      </c>
      <c r="N999" s="246">
        <f t="shared" si="50"/>
        <v>1.27</v>
      </c>
      <c r="O999" s="200">
        <v>44112</v>
      </c>
      <c r="P999" s="201">
        <v>12.033333333333333</v>
      </c>
      <c r="Q999" s="337" t="s">
        <v>1282</v>
      </c>
      <c r="R999" s="198" t="s">
        <v>54</v>
      </c>
      <c r="S999" s="198" t="s">
        <v>130</v>
      </c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  <c r="AE999" s="76"/>
      <c r="AF999" s="76"/>
      <c r="AG999" s="76"/>
      <c r="AH999" s="76"/>
      <c r="AI999" s="76"/>
      <c r="AJ999" s="76"/>
      <c r="AK999" s="76"/>
      <c r="AL999" s="76"/>
      <c r="AM999" s="76"/>
      <c r="AN999" s="76"/>
      <c r="AO999" s="76"/>
      <c r="AP999" s="76"/>
      <c r="AQ999" s="76"/>
      <c r="AR999" s="76"/>
      <c r="AS999" s="76"/>
      <c r="AT999" s="76"/>
      <c r="AU999" s="76"/>
      <c r="AV999" s="76"/>
      <c r="AW999" s="76"/>
      <c r="AX999" s="76"/>
      <c r="AY999" s="76"/>
      <c r="AZ999" s="76"/>
      <c r="BA999" s="76"/>
      <c r="BB999" s="76"/>
      <c r="BC999" s="76"/>
      <c r="BD999" s="76"/>
      <c r="BE999" s="76"/>
      <c r="BF999" s="76"/>
      <c r="BG999" s="76"/>
      <c r="BH999" s="76"/>
      <c r="BI999" s="76"/>
      <c r="BJ999" s="76"/>
      <c r="BK999" s="76"/>
      <c r="BL999" s="76"/>
      <c r="BM999" s="76"/>
      <c r="BN999" s="76"/>
      <c r="BO999" s="76"/>
      <c r="BP999" s="76"/>
      <c r="BQ999" s="76"/>
      <c r="BR999" s="76"/>
      <c r="BS999" s="76"/>
      <c r="BT999" s="76"/>
      <c r="BU999" s="76"/>
      <c r="BV999" s="76"/>
      <c r="BW999" s="76"/>
      <c r="BX999" s="76"/>
      <c r="BY999" s="76"/>
      <c r="BZ999" s="76"/>
      <c r="CA999" s="76"/>
      <c r="CB999" s="76"/>
      <c r="CC999" s="76"/>
      <c r="CD999" s="76"/>
      <c r="CE999" s="76"/>
      <c r="CF999" s="76"/>
      <c r="CG999" s="76"/>
      <c r="CH999" s="76"/>
      <c r="CI999" s="76"/>
      <c r="CJ999" s="76"/>
      <c r="CK999" s="76"/>
      <c r="CL999" s="76"/>
      <c r="CM999" s="76"/>
      <c r="CN999" s="76"/>
      <c r="CO999" s="76"/>
      <c r="CP999" s="76"/>
      <c r="CQ999" s="76"/>
      <c r="CR999" s="76"/>
      <c r="CS999" s="76"/>
      <c r="CT999" s="76"/>
      <c r="CU999" s="76"/>
      <c r="CV999" s="76"/>
      <c r="CW999" s="76"/>
      <c r="CX999" s="76"/>
      <c r="CY999" s="76"/>
      <c r="CZ999" s="76"/>
      <c r="DA999" s="76"/>
      <c r="DB999" s="76"/>
      <c r="DC999" s="76"/>
      <c r="DD999" s="76"/>
      <c r="DE999" s="76"/>
      <c r="DF999" s="76"/>
      <c r="DG999" s="76"/>
      <c r="DH999" s="76"/>
      <c r="DI999" s="76"/>
      <c r="DJ999" s="76"/>
      <c r="DK999" s="76"/>
      <c r="DL999" s="76"/>
      <c r="DM999" s="76"/>
      <c r="DN999" s="76"/>
      <c r="DO999" s="76"/>
      <c r="DP999" s="76"/>
      <c r="DQ999" s="76"/>
      <c r="DR999" s="76"/>
      <c r="DS999" s="76"/>
      <c r="DT999" s="76"/>
      <c r="DU999" s="76"/>
      <c r="DV999" s="76"/>
      <c r="DW999" s="76"/>
      <c r="DX999" s="76"/>
      <c r="DY999" s="76"/>
      <c r="DZ999" s="76"/>
      <c r="EA999" s="76"/>
      <c r="EB999" s="76"/>
      <c r="EC999" s="76"/>
      <c r="ED999" s="76"/>
      <c r="EE999" s="76"/>
      <c r="EF999" s="76"/>
      <c r="EG999" s="76"/>
      <c r="EH999" s="76"/>
      <c r="EI999" s="76"/>
      <c r="EJ999" s="76"/>
      <c r="EK999" s="76"/>
      <c r="EL999" s="76"/>
      <c r="EM999" s="76"/>
      <c r="EN999" s="76"/>
      <c r="EO999" s="76"/>
      <c r="EP999" s="76"/>
      <c r="EQ999" s="76"/>
      <c r="ER999" s="76"/>
      <c r="ES999" s="76"/>
      <c r="ET999" s="76"/>
      <c r="EU999" s="76"/>
      <c r="EV999" s="76"/>
      <c r="EW999" s="76"/>
      <c r="EX999" s="76"/>
      <c r="EY999" s="76"/>
      <c r="EZ999" s="76"/>
      <c r="FA999" s="76"/>
      <c r="FB999" s="76"/>
      <c r="FC999" s="76"/>
      <c r="FD999" s="76"/>
      <c r="FE999" s="76"/>
      <c r="FF999" s="76"/>
      <c r="FG999" s="76"/>
      <c r="FH999" s="76"/>
      <c r="FI999" s="76"/>
      <c r="FJ999" s="76"/>
      <c r="FK999" s="76"/>
      <c r="FL999" s="76"/>
      <c r="FM999" s="76"/>
      <c r="FN999" s="76"/>
      <c r="FO999" s="76"/>
      <c r="FP999" s="76"/>
      <c r="FQ999" s="76"/>
      <c r="FR999" s="76"/>
      <c r="FS999" s="76"/>
      <c r="FT999" s="76"/>
      <c r="FU999" s="76"/>
      <c r="FV999" s="76"/>
      <c r="FW999" s="76"/>
      <c r="FX999" s="76"/>
      <c r="FY999" s="76"/>
      <c r="FZ999" s="76"/>
      <c r="GA999" s="76"/>
      <c r="GB999" s="76"/>
      <c r="GC999" s="76"/>
      <c r="GD999" s="76"/>
      <c r="GE999" s="76"/>
      <c r="GF999" s="76"/>
      <c r="GG999" s="76"/>
      <c r="GH999" s="76"/>
      <c r="GI999" s="76"/>
      <c r="GJ999" s="76"/>
      <c r="GK999" s="76"/>
      <c r="GL999" s="76"/>
      <c r="GM999" s="76"/>
      <c r="GN999" s="76"/>
      <c r="GO999" s="76"/>
      <c r="GP999" s="76"/>
      <c r="GQ999" s="76"/>
      <c r="GR999" s="76"/>
      <c r="GS999" s="76"/>
      <c r="GT999" s="76"/>
      <c r="GU999" s="76"/>
      <c r="GV999" s="76"/>
    </row>
    <row r="1000" spans="2:204" s="156" customFormat="1" ht="18.75">
      <c r="B1000" s="169">
        <v>993</v>
      </c>
      <c r="C1000" s="356">
        <v>44470</v>
      </c>
      <c r="D1000" s="354" t="s">
        <v>959</v>
      </c>
      <c r="E1000" s="354"/>
      <c r="F1000" s="406">
        <v>44475</v>
      </c>
      <c r="G1000" s="6">
        <v>1</v>
      </c>
      <c r="H1000" s="198" t="s">
        <v>1675</v>
      </c>
      <c r="I1000" s="198" t="s">
        <v>1520</v>
      </c>
      <c r="J1000" s="199" t="s">
        <v>17</v>
      </c>
      <c r="K1000" s="199" t="s">
        <v>18</v>
      </c>
      <c r="L1000" s="224">
        <v>4.3099999999999996</v>
      </c>
      <c r="M1000" s="224">
        <v>0.05</v>
      </c>
      <c r="N1000" s="246">
        <f t="shared" si="50"/>
        <v>4.26</v>
      </c>
      <c r="O1000" s="200">
        <v>44088</v>
      </c>
      <c r="P1000" s="201">
        <v>12.9</v>
      </c>
      <c r="Q1000" s="337" t="s">
        <v>1282</v>
      </c>
      <c r="R1000" s="198" t="s">
        <v>54</v>
      </c>
      <c r="S1000" s="198" t="s">
        <v>56</v>
      </c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  <c r="AE1000" s="76"/>
      <c r="AF1000" s="76"/>
      <c r="AG1000" s="76"/>
      <c r="AH1000" s="76"/>
      <c r="AI1000" s="76"/>
      <c r="AJ1000" s="76"/>
      <c r="AK1000" s="76"/>
      <c r="AL1000" s="76"/>
      <c r="AM1000" s="76"/>
      <c r="AN1000" s="76"/>
      <c r="AO1000" s="76"/>
      <c r="AP1000" s="76"/>
      <c r="AQ1000" s="76"/>
      <c r="AR1000" s="76"/>
      <c r="AS1000" s="76"/>
      <c r="AT1000" s="76"/>
      <c r="AU1000" s="76"/>
      <c r="AV1000" s="76"/>
      <c r="AW1000" s="76"/>
      <c r="AX1000" s="76"/>
      <c r="AY1000" s="76"/>
      <c r="AZ1000" s="76"/>
      <c r="BA1000" s="76"/>
      <c r="BB1000" s="76"/>
      <c r="BC1000" s="76"/>
      <c r="BD1000" s="76"/>
      <c r="BE1000" s="76"/>
      <c r="BF1000" s="76"/>
      <c r="BG1000" s="76"/>
      <c r="BH1000" s="76"/>
      <c r="BI1000" s="76"/>
      <c r="BJ1000" s="76"/>
      <c r="BK1000" s="76"/>
      <c r="BL1000" s="76"/>
      <c r="BM1000" s="76"/>
      <c r="BN1000" s="76"/>
      <c r="BO1000" s="76"/>
      <c r="BP1000" s="76"/>
      <c r="BQ1000" s="76"/>
      <c r="BR1000" s="76"/>
      <c r="BS1000" s="76"/>
      <c r="BT1000" s="76"/>
      <c r="BU1000" s="76"/>
      <c r="BV1000" s="76"/>
      <c r="BW1000" s="76"/>
      <c r="BX1000" s="76"/>
      <c r="BY1000" s="76"/>
      <c r="BZ1000" s="76"/>
      <c r="CA1000" s="76"/>
      <c r="CB1000" s="76"/>
      <c r="CC1000" s="76"/>
      <c r="CD1000" s="76"/>
      <c r="CE1000" s="76"/>
      <c r="CF1000" s="76"/>
      <c r="CG1000" s="76"/>
      <c r="CH1000" s="76"/>
      <c r="CI1000" s="76"/>
      <c r="CJ1000" s="76"/>
      <c r="CK1000" s="76"/>
      <c r="CL1000" s="76"/>
      <c r="CM1000" s="76"/>
      <c r="CN1000" s="76"/>
      <c r="CO1000" s="76"/>
      <c r="CP1000" s="76"/>
      <c r="CQ1000" s="76"/>
      <c r="CR1000" s="76"/>
      <c r="CS1000" s="76"/>
      <c r="CT1000" s="76"/>
      <c r="CU1000" s="76"/>
      <c r="CV1000" s="76"/>
      <c r="CW1000" s="76"/>
      <c r="CX1000" s="76"/>
      <c r="CY1000" s="76"/>
      <c r="CZ1000" s="76"/>
      <c r="DA1000" s="76"/>
      <c r="DB1000" s="76"/>
      <c r="DC1000" s="76"/>
      <c r="DD1000" s="76"/>
      <c r="DE1000" s="76"/>
      <c r="DF1000" s="76"/>
      <c r="DG1000" s="76"/>
      <c r="DH1000" s="76"/>
      <c r="DI1000" s="76"/>
      <c r="DJ1000" s="76"/>
      <c r="DK1000" s="76"/>
      <c r="DL1000" s="76"/>
      <c r="DM1000" s="76"/>
      <c r="DN1000" s="76"/>
      <c r="DO1000" s="76"/>
      <c r="DP1000" s="76"/>
      <c r="DQ1000" s="76"/>
      <c r="DR1000" s="76"/>
      <c r="DS1000" s="76"/>
      <c r="DT1000" s="76"/>
      <c r="DU1000" s="76"/>
      <c r="DV1000" s="76"/>
      <c r="DW1000" s="76"/>
      <c r="DX1000" s="76"/>
      <c r="DY1000" s="76"/>
      <c r="DZ1000" s="76"/>
      <c r="EA1000" s="76"/>
      <c r="EB1000" s="76"/>
      <c r="EC1000" s="76"/>
      <c r="ED1000" s="76"/>
      <c r="EE1000" s="76"/>
      <c r="EF1000" s="76"/>
      <c r="EG1000" s="76"/>
      <c r="EH1000" s="76"/>
      <c r="EI1000" s="76"/>
      <c r="EJ1000" s="76"/>
      <c r="EK1000" s="76"/>
      <c r="EL1000" s="76"/>
      <c r="EM1000" s="76"/>
      <c r="EN1000" s="76"/>
      <c r="EO1000" s="76"/>
      <c r="EP1000" s="76"/>
      <c r="EQ1000" s="76"/>
      <c r="ER1000" s="76"/>
      <c r="ES1000" s="76"/>
      <c r="ET1000" s="76"/>
      <c r="EU1000" s="76"/>
      <c r="EV1000" s="76"/>
      <c r="EW1000" s="76"/>
      <c r="EX1000" s="76"/>
      <c r="EY1000" s="76"/>
      <c r="EZ1000" s="76"/>
      <c r="FA1000" s="76"/>
      <c r="FB1000" s="76"/>
      <c r="FC1000" s="76"/>
      <c r="FD1000" s="76"/>
      <c r="FE1000" s="76"/>
      <c r="FF1000" s="76"/>
      <c r="FG1000" s="76"/>
      <c r="FH1000" s="76"/>
      <c r="FI1000" s="76"/>
      <c r="FJ1000" s="76"/>
      <c r="FK1000" s="76"/>
      <c r="FL1000" s="76"/>
      <c r="FM1000" s="76"/>
      <c r="FN1000" s="76"/>
      <c r="FO1000" s="76"/>
      <c r="FP1000" s="76"/>
      <c r="FQ1000" s="76"/>
      <c r="FR1000" s="76"/>
      <c r="FS1000" s="76"/>
      <c r="FT1000" s="76"/>
      <c r="FU1000" s="76"/>
      <c r="FV1000" s="76"/>
      <c r="FW1000" s="76"/>
      <c r="FX1000" s="76"/>
      <c r="FY1000" s="76"/>
      <c r="FZ1000" s="76"/>
      <c r="GA1000" s="76"/>
      <c r="GB1000" s="76"/>
      <c r="GC1000" s="76"/>
      <c r="GD1000" s="76"/>
      <c r="GE1000" s="76"/>
      <c r="GF1000" s="76"/>
      <c r="GG1000" s="76"/>
      <c r="GH1000" s="76"/>
      <c r="GI1000" s="76"/>
      <c r="GJ1000" s="76"/>
      <c r="GK1000" s="76"/>
      <c r="GL1000" s="76"/>
      <c r="GM1000" s="76"/>
      <c r="GN1000" s="76"/>
      <c r="GO1000" s="76"/>
      <c r="GP1000" s="76"/>
      <c r="GQ1000" s="76"/>
      <c r="GR1000" s="76"/>
      <c r="GS1000" s="76"/>
      <c r="GT1000" s="76"/>
      <c r="GU1000" s="76"/>
      <c r="GV1000" s="76"/>
    </row>
    <row r="1001" spans="2:204" s="156" customFormat="1" ht="18.75">
      <c r="B1001" s="169">
        <v>994</v>
      </c>
      <c r="C1001" s="356">
        <v>44470</v>
      </c>
      <c r="D1001" s="354" t="s">
        <v>958</v>
      </c>
      <c r="E1001" s="354"/>
      <c r="F1001" s="406">
        <v>44476</v>
      </c>
      <c r="G1001" s="6">
        <v>1</v>
      </c>
      <c r="H1001" s="198" t="s">
        <v>38</v>
      </c>
      <c r="I1001" s="198" t="s">
        <v>39</v>
      </c>
      <c r="J1001" s="199" t="s">
        <v>366</v>
      </c>
      <c r="K1001" s="199" t="s">
        <v>1676</v>
      </c>
      <c r="L1001" s="224">
        <v>2.95</v>
      </c>
      <c r="M1001" s="224">
        <v>0.1</v>
      </c>
      <c r="N1001" s="246">
        <f t="shared" si="50"/>
        <v>2.85</v>
      </c>
      <c r="O1001" s="200">
        <v>44157</v>
      </c>
      <c r="P1001" s="201">
        <v>10.633333333333333</v>
      </c>
      <c r="Q1001" s="337" t="s">
        <v>1282</v>
      </c>
      <c r="R1001" s="198" t="s">
        <v>20</v>
      </c>
      <c r="S1001" s="198" t="s">
        <v>69</v>
      </c>
      <c r="T1001" s="76"/>
      <c r="U1001" s="76"/>
      <c r="V1001" s="76"/>
      <c r="W1001" s="76"/>
      <c r="X1001" s="76"/>
      <c r="Y1001" s="76"/>
      <c r="Z1001" s="76"/>
      <c r="AA1001" s="76"/>
      <c r="AB1001" s="76"/>
      <c r="AC1001" s="76"/>
      <c r="AD1001" s="76"/>
      <c r="AE1001" s="76"/>
      <c r="AF1001" s="76"/>
      <c r="AG1001" s="76"/>
      <c r="AH1001" s="76"/>
      <c r="AI1001" s="76"/>
      <c r="AJ1001" s="76"/>
      <c r="AK1001" s="76"/>
      <c r="AL1001" s="76"/>
      <c r="AM1001" s="76"/>
      <c r="AN1001" s="76"/>
      <c r="AO1001" s="76"/>
      <c r="AP1001" s="76"/>
      <c r="AQ1001" s="76"/>
      <c r="AR1001" s="76"/>
      <c r="AS1001" s="76"/>
      <c r="AT1001" s="76"/>
      <c r="AU1001" s="76"/>
      <c r="AV1001" s="76"/>
      <c r="AW1001" s="76"/>
      <c r="AX1001" s="76"/>
      <c r="AY1001" s="76"/>
      <c r="AZ1001" s="76"/>
      <c r="BA1001" s="76"/>
      <c r="BB1001" s="76"/>
      <c r="BC1001" s="76"/>
      <c r="BD1001" s="76"/>
      <c r="BE1001" s="76"/>
      <c r="BF1001" s="76"/>
      <c r="BG1001" s="76"/>
      <c r="BH1001" s="76"/>
      <c r="BI1001" s="76"/>
      <c r="BJ1001" s="76"/>
      <c r="BK1001" s="76"/>
      <c r="BL1001" s="76"/>
      <c r="BM1001" s="76"/>
      <c r="BN1001" s="76"/>
      <c r="BO1001" s="76"/>
      <c r="BP1001" s="76"/>
      <c r="BQ1001" s="76"/>
      <c r="BR1001" s="76"/>
      <c r="BS1001" s="76"/>
      <c r="BT1001" s="76"/>
      <c r="BU1001" s="76"/>
      <c r="BV1001" s="76"/>
      <c r="BW1001" s="76"/>
      <c r="BX1001" s="76"/>
      <c r="BY1001" s="76"/>
      <c r="BZ1001" s="76"/>
      <c r="CA1001" s="76"/>
      <c r="CB1001" s="76"/>
      <c r="CC1001" s="76"/>
      <c r="CD1001" s="76"/>
      <c r="CE1001" s="76"/>
      <c r="CF1001" s="76"/>
      <c r="CG1001" s="76"/>
      <c r="CH1001" s="76"/>
      <c r="CI1001" s="76"/>
      <c r="CJ1001" s="76"/>
      <c r="CK1001" s="76"/>
      <c r="CL1001" s="76"/>
      <c r="CM1001" s="76"/>
      <c r="CN1001" s="76"/>
      <c r="CO1001" s="76"/>
      <c r="CP1001" s="76"/>
      <c r="CQ1001" s="76"/>
      <c r="CR1001" s="76"/>
      <c r="CS1001" s="76"/>
      <c r="CT1001" s="76"/>
      <c r="CU1001" s="76"/>
      <c r="CV1001" s="76"/>
      <c r="CW1001" s="76"/>
      <c r="CX1001" s="76"/>
      <c r="CY1001" s="76"/>
      <c r="CZ1001" s="76"/>
      <c r="DA1001" s="76"/>
      <c r="DB1001" s="76"/>
      <c r="DC1001" s="76"/>
      <c r="DD1001" s="76"/>
      <c r="DE1001" s="76"/>
      <c r="DF1001" s="76"/>
      <c r="DG1001" s="76"/>
      <c r="DH1001" s="76"/>
      <c r="DI1001" s="76"/>
      <c r="DJ1001" s="76"/>
      <c r="DK1001" s="76"/>
      <c r="DL1001" s="76"/>
      <c r="DM1001" s="76"/>
      <c r="DN1001" s="76"/>
      <c r="DO1001" s="76"/>
      <c r="DP1001" s="76"/>
      <c r="DQ1001" s="76"/>
      <c r="DR1001" s="76"/>
      <c r="DS1001" s="76"/>
      <c r="DT1001" s="76"/>
      <c r="DU1001" s="76"/>
      <c r="DV1001" s="76"/>
      <c r="DW1001" s="76"/>
      <c r="DX1001" s="76"/>
      <c r="DY1001" s="76"/>
      <c r="DZ1001" s="76"/>
      <c r="EA1001" s="76"/>
      <c r="EB1001" s="76"/>
      <c r="EC1001" s="76"/>
      <c r="ED1001" s="76"/>
      <c r="EE1001" s="76"/>
      <c r="EF1001" s="76"/>
      <c r="EG1001" s="76"/>
      <c r="EH1001" s="76"/>
      <c r="EI1001" s="76"/>
      <c r="EJ1001" s="76"/>
      <c r="EK1001" s="76"/>
      <c r="EL1001" s="76"/>
      <c r="EM1001" s="76"/>
      <c r="EN1001" s="76"/>
      <c r="EO1001" s="76"/>
      <c r="EP1001" s="76"/>
      <c r="EQ1001" s="76"/>
      <c r="ER1001" s="76"/>
      <c r="ES1001" s="76"/>
      <c r="ET1001" s="76"/>
      <c r="EU1001" s="76"/>
      <c r="EV1001" s="76"/>
      <c r="EW1001" s="76"/>
      <c r="EX1001" s="76"/>
      <c r="EY1001" s="76"/>
      <c r="EZ1001" s="76"/>
      <c r="FA1001" s="76"/>
      <c r="FB1001" s="76"/>
      <c r="FC1001" s="76"/>
      <c r="FD1001" s="76"/>
      <c r="FE1001" s="76"/>
      <c r="FF1001" s="76"/>
      <c r="FG1001" s="76"/>
      <c r="FH1001" s="76"/>
      <c r="FI1001" s="76"/>
      <c r="FJ1001" s="76"/>
      <c r="FK1001" s="76"/>
      <c r="FL1001" s="76"/>
      <c r="FM1001" s="76"/>
      <c r="FN1001" s="76"/>
      <c r="FO1001" s="76"/>
      <c r="FP1001" s="76"/>
      <c r="FQ1001" s="76"/>
      <c r="FR1001" s="76"/>
      <c r="FS1001" s="76"/>
      <c r="FT1001" s="76"/>
      <c r="FU1001" s="76"/>
      <c r="FV1001" s="76"/>
      <c r="FW1001" s="76"/>
      <c r="FX1001" s="76"/>
      <c r="FY1001" s="76"/>
      <c r="FZ1001" s="76"/>
      <c r="GA1001" s="76"/>
      <c r="GB1001" s="76"/>
      <c r="GC1001" s="76"/>
      <c r="GD1001" s="76"/>
      <c r="GE1001" s="76"/>
      <c r="GF1001" s="76"/>
      <c r="GG1001" s="76"/>
      <c r="GH1001" s="76"/>
      <c r="GI1001" s="76"/>
      <c r="GJ1001" s="76"/>
      <c r="GK1001" s="76"/>
      <c r="GL1001" s="76"/>
      <c r="GM1001" s="76"/>
      <c r="GN1001" s="76"/>
      <c r="GO1001" s="76"/>
      <c r="GP1001" s="76"/>
      <c r="GQ1001" s="76"/>
      <c r="GR1001" s="76"/>
      <c r="GS1001" s="76"/>
      <c r="GT1001" s="76"/>
      <c r="GU1001" s="76"/>
      <c r="GV1001" s="76"/>
    </row>
    <row r="1002" spans="2:204" s="156" customFormat="1" ht="18.75">
      <c r="B1002" s="169">
        <v>995</v>
      </c>
      <c r="C1002" s="356">
        <v>44470</v>
      </c>
      <c r="D1002" s="354" t="s">
        <v>954</v>
      </c>
      <c r="E1002" s="354"/>
      <c r="F1002" s="406">
        <v>44477</v>
      </c>
      <c r="G1002" s="6">
        <v>1</v>
      </c>
      <c r="H1002" s="198" t="s">
        <v>1058</v>
      </c>
      <c r="I1002" s="198" t="s">
        <v>670</v>
      </c>
      <c r="J1002" s="199" t="s">
        <v>366</v>
      </c>
      <c r="K1002" s="199" t="s">
        <v>1676</v>
      </c>
      <c r="L1002" s="224">
        <v>2.95</v>
      </c>
      <c r="M1002" s="224">
        <v>0.3</v>
      </c>
      <c r="N1002" s="246">
        <f t="shared" si="50"/>
        <v>2.6500000000000004</v>
      </c>
      <c r="O1002" s="200">
        <v>44157</v>
      </c>
      <c r="P1002" s="201">
        <v>10.666666666666666</v>
      </c>
      <c r="Q1002" s="337" t="s">
        <v>1282</v>
      </c>
      <c r="R1002" s="198" t="s">
        <v>20</v>
      </c>
      <c r="S1002" s="198" t="s">
        <v>69</v>
      </c>
      <c r="T1002" s="76"/>
      <c r="U1002" s="76"/>
      <c r="V1002" s="76"/>
      <c r="W1002" s="76"/>
      <c r="X1002" s="76"/>
      <c r="Y1002" s="76"/>
      <c r="Z1002" s="76"/>
      <c r="AA1002" s="76"/>
      <c r="AB1002" s="76"/>
      <c r="AC1002" s="76"/>
      <c r="AD1002" s="76"/>
      <c r="AE1002" s="76"/>
      <c r="AF1002" s="76"/>
      <c r="AG1002" s="76"/>
      <c r="AH1002" s="76"/>
      <c r="AI1002" s="76"/>
      <c r="AJ1002" s="76"/>
      <c r="AK1002" s="76"/>
      <c r="AL1002" s="76"/>
      <c r="AM1002" s="76"/>
      <c r="AN1002" s="76"/>
      <c r="AO1002" s="76"/>
      <c r="AP1002" s="76"/>
      <c r="AQ1002" s="76"/>
      <c r="AR1002" s="76"/>
      <c r="AS1002" s="76"/>
      <c r="AT1002" s="76"/>
      <c r="AU1002" s="76"/>
      <c r="AV1002" s="76"/>
      <c r="AW1002" s="76"/>
      <c r="AX1002" s="76"/>
      <c r="AY1002" s="76"/>
      <c r="AZ1002" s="76"/>
      <c r="BA1002" s="76"/>
      <c r="BB1002" s="76"/>
      <c r="BC1002" s="76"/>
      <c r="BD1002" s="76"/>
      <c r="BE1002" s="76"/>
      <c r="BF1002" s="76"/>
      <c r="BG1002" s="76"/>
      <c r="BH1002" s="76"/>
      <c r="BI1002" s="76"/>
      <c r="BJ1002" s="76"/>
      <c r="BK1002" s="76"/>
      <c r="BL1002" s="76"/>
      <c r="BM1002" s="76"/>
      <c r="BN1002" s="76"/>
      <c r="BO1002" s="76"/>
      <c r="BP1002" s="76"/>
      <c r="BQ1002" s="76"/>
      <c r="BR1002" s="76"/>
      <c r="BS1002" s="76"/>
      <c r="BT1002" s="76"/>
      <c r="BU1002" s="76"/>
      <c r="BV1002" s="76"/>
      <c r="BW1002" s="76"/>
      <c r="BX1002" s="76"/>
      <c r="BY1002" s="76"/>
      <c r="BZ1002" s="76"/>
      <c r="CA1002" s="76"/>
      <c r="CB1002" s="76"/>
      <c r="CC1002" s="76"/>
      <c r="CD1002" s="76"/>
      <c r="CE1002" s="76"/>
      <c r="CF1002" s="76"/>
      <c r="CG1002" s="76"/>
      <c r="CH1002" s="76"/>
      <c r="CI1002" s="76"/>
      <c r="CJ1002" s="76"/>
      <c r="CK1002" s="76"/>
      <c r="CL1002" s="76"/>
      <c r="CM1002" s="76"/>
      <c r="CN1002" s="76"/>
      <c r="CO1002" s="76"/>
      <c r="CP1002" s="76"/>
      <c r="CQ1002" s="76"/>
      <c r="CR1002" s="76"/>
      <c r="CS1002" s="76"/>
      <c r="CT1002" s="76"/>
      <c r="CU1002" s="76"/>
      <c r="CV1002" s="76"/>
      <c r="CW1002" s="76"/>
      <c r="CX1002" s="76"/>
      <c r="CY1002" s="76"/>
      <c r="CZ1002" s="76"/>
      <c r="DA1002" s="76"/>
      <c r="DB1002" s="76"/>
      <c r="DC1002" s="76"/>
      <c r="DD1002" s="76"/>
      <c r="DE1002" s="76"/>
      <c r="DF1002" s="76"/>
      <c r="DG1002" s="76"/>
      <c r="DH1002" s="76"/>
      <c r="DI1002" s="76"/>
      <c r="DJ1002" s="76"/>
      <c r="DK1002" s="76"/>
      <c r="DL1002" s="76"/>
      <c r="DM1002" s="76"/>
      <c r="DN1002" s="76"/>
      <c r="DO1002" s="76"/>
      <c r="DP1002" s="76"/>
      <c r="DQ1002" s="76"/>
      <c r="DR1002" s="76"/>
      <c r="DS1002" s="76"/>
      <c r="DT1002" s="76"/>
      <c r="DU1002" s="76"/>
      <c r="DV1002" s="76"/>
      <c r="DW1002" s="76"/>
      <c r="DX1002" s="76"/>
      <c r="DY1002" s="76"/>
      <c r="DZ1002" s="76"/>
      <c r="EA1002" s="76"/>
      <c r="EB1002" s="76"/>
      <c r="EC1002" s="76"/>
      <c r="ED1002" s="76"/>
      <c r="EE1002" s="76"/>
      <c r="EF1002" s="76"/>
      <c r="EG1002" s="76"/>
      <c r="EH1002" s="76"/>
      <c r="EI1002" s="76"/>
      <c r="EJ1002" s="76"/>
      <c r="EK1002" s="76"/>
      <c r="EL1002" s="76"/>
      <c r="EM1002" s="76"/>
      <c r="EN1002" s="76"/>
      <c r="EO1002" s="76"/>
      <c r="EP1002" s="76"/>
      <c r="EQ1002" s="76"/>
      <c r="ER1002" s="76"/>
      <c r="ES1002" s="76"/>
      <c r="ET1002" s="76"/>
      <c r="EU1002" s="76"/>
      <c r="EV1002" s="76"/>
      <c r="EW1002" s="76"/>
      <c r="EX1002" s="76"/>
      <c r="EY1002" s="76"/>
      <c r="EZ1002" s="76"/>
      <c r="FA1002" s="76"/>
      <c r="FB1002" s="76"/>
      <c r="FC1002" s="76"/>
      <c r="FD1002" s="76"/>
      <c r="FE1002" s="76"/>
      <c r="FF1002" s="76"/>
      <c r="FG1002" s="76"/>
      <c r="FH1002" s="76"/>
      <c r="FI1002" s="76"/>
      <c r="FJ1002" s="76"/>
      <c r="FK1002" s="76"/>
      <c r="FL1002" s="76"/>
      <c r="FM1002" s="76"/>
      <c r="FN1002" s="76"/>
      <c r="FO1002" s="76"/>
      <c r="FP1002" s="76"/>
      <c r="FQ1002" s="76"/>
      <c r="FR1002" s="76"/>
      <c r="FS1002" s="76"/>
      <c r="FT1002" s="76"/>
      <c r="FU1002" s="76"/>
      <c r="FV1002" s="76"/>
      <c r="FW1002" s="76"/>
      <c r="FX1002" s="76"/>
      <c r="FY1002" s="76"/>
      <c r="FZ1002" s="76"/>
      <c r="GA1002" s="76"/>
      <c r="GB1002" s="76"/>
      <c r="GC1002" s="76"/>
      <c r="GD1002" s="76"/>
      <c r="GE1002" s="76"/>
      <c r="GF1002" s="76"/>
      <c r="GG1002" s="76"/>
      <c r="GH1002" s="76"/>
      <c r="GI1002" s="76"/>
      <c r="GJ1002" s="76"/>
      <c r="GK1002" s="76"/>
      <c r="GL1002" s="76"/>
      <c r="GM1002" s="76"/>
      <c r="GN1002" s="76"/>
      <c r="GO1002" s="76"/>
      <c r="GP1002" s="76"/>
      <c r="GQ1002" s="76"/>
      <c r="GR1002" s="76"/>
      <c r="GS1002" s="76"/>
      <c r="GT1002" s="76"/>
      <c r="GU1002" s="76"/>
      <c r="GV1002" s="76"/>
    </row>
    <row r="1003" spans="2:204" s="156" customFormat="1" ht="18.75">
      <c r="B1003" s="169">
        <v>996</v>
      </c>
      <c r="C1003" s="356">
        <v>44470</v>
      </c>
      <c r="D1003" s="354" t="s">
        <v>954</v>
      </c>
      <c r="E1003" s="354"/>
      <c r="F1003" s="406">
        <v>44477</v>
      </c>
      <c r="G1003" s="194">
        <v>3</v>
      </c>
      <c r="H1003" s="208" t="s">
        <v>146</v>
      </c>
      <c r="I1003" s="208" t="s">
        <v>916</v>
      </c>
      <c r="J1003" s="199" t="s">
        <v>369</v>
      </c>
      <c r="K1003" s="199" t="s">
        <v>1628</v>
      </c>
      <c r="L1003" s="224">
        <v>2.02</v>
      </c>
      <c r="M1003" s="224">
        <v>0.3</v>
      </c>
      <c r="N1003" s="246">
        <f t="shared" si="50"/>
        <v>1.72</v>
      </c>
      <c r="O1003" s="200">
        <v>44463</v>
      </c>
      <c r="P1003" s="201">
        <v>13</v>
      </c>
      <c r="Q1003" s="337" t="s">
        <v>1282</v>
      </c>
      <c r="R1003" s="198" t="s">
        <v>53</v>
      </c>
      <c r="S1003" s="198" t="s">
        <v>32</v>
      </c>
      <c r="T1003" s="76"/>
      <c r="U1003" s="76"/>
      <c r="V1003" s="76"/>
      <c r="W1003" s="76"/>
      <c r="X1003" s="76"/>
      <c r="Y1003" s="76"/>
      <c r="Z1003" s="76"/>
      <c r="AA1003" s="76"/>
      <c r="AB1003" s="76"/>
      <c r="AC1003" s="76"/>
      <c r="AD1003" s="76"/>
      <c r="AE1003" s="76"/>
      <c r="AF1003" s="76"/>
      <c r="AG1003" s="76"/>
      <c r="AH1003" s="76"/>
      <c r="AI1003" s="76"/>
      <c r="AJ1003" s="76"/>
      <c r="AK1003" s="76"/>
      <c r="AL1003" s="76"/>
      <c r="AM1003" s="76"/>
      <c r="AN1003" s="76"/>
      <c r="AO1003" s="76"/>
      <c r="AP1003" s="76"/>
      <c r="AQ1003" s="76"/>
      <c r="AR1003" s="76"/>
      <c r="AS1003" s="76"/>
      <c r="AT1003" s="76"/>
      <c r="AU1003" s="76"/>
      <c r="AV1003" s="76"/>
      <c r="AW1003" s="76"/>
      <c r="AX1003" s="76"/>
      <c r="AY1003" s="76"/>
      <c r="AZ1003" s="76"/>
      <c r="BA1003" s="76"/>
      <c r="BB1003" s="76"/>
      <c r="BC1003" s="76"/>
      <c r="BD1003" s="76"/>
      <c r="BE1003" s="76"/>
      <c r="BF1003" s="76"/>
      <c r="BG1003" s="76"/>
      <c r="BH1003" s="76"/>
      <c r="BI1003" s="76"/>
      <c r="BJ1003" s="76"/>
      <c r="BK1003" s="76"/>
      <c r="BL1003" s="76"/>
      <c r="BM1003" s="76"/>
      <c r="BN1003" s="76"/>
      <c r="BO1003" s="76"/>
      <c r="BP1003" s="76"/>
      <c r="BQ1003" s="76"/>
      <c r="BR1003" s="76"/>
      <c r="BS1003" s="76"/>
      <c r="BT1003" s="76"/>
      <c r="BU1003" s="76"/>
      <c r="BV1003" s="76"/>
      <c r="BW1003" s="76"/>
      <c r="BX1003" s="76"/>
      <c r="BY1003" s="76"/>
      <c r="BZ1003" s="76"/>
      <c r="CA1003" s="76"/>
      <c r="CB1003" s="76"/>
      <c r="CC1003" s="76"/>
      <c r="CD1003" s="76"/>
      <c r="CE1003" s="76"/>
      <c r="CF1003" s="76"/>
      <c r="CG1003" s="76"/>
      <c r="CH1003" s="76"/>
      <c r="CI1003" s="76"/>
      <c r="CJ1003" s="76"/>
      <c r="CK1003" s="76"/>
      <c r="CL1003" s="76"/>
      <c r="CM1003" s="76"/>
      <c r="CN1003" s="76"/>
      <c r="CO1003" s="76"/>
      <c r="CP1003" s="76"/>
      <c r="CQ1003" s="76"/>
      <c r="CR1003" s="76"/>
      <c r="CS1003" s="76"/>
      <c r="CT1003" s="76"/>
      <c r="CU1003" s="76"/>
      <c r="CV1003" s="76"/>
      <c r="CW1003" s="76"/>
      <c r="CX1003" s="76"/>
      <c r="CY1003" s="76"/>
      <c r="CZ1003" s="76"/>
      <c r="DA1003" s="76"/>
      <c r="DB1003" s="76"/>
      <c r="DC1003" s="76"/>
      <c r="DD1003" s="76"/>
      <c r="DE1003" s="76"/>
      <c r="DF1003" s="76"/>
      <c r="DG1003" s="76"/>
      <c r="DH1003" s="76"/>
      <c r="DI1003" s="76"/>
      <c r="DJ1003" s="76"/>
      <c r="DK1003" s="76"/>
      <c r="DL1003" s="76"/>
      <c r="DM1003" s="76"/>
      <c r="DN1003" s="76"/>
      <c r="DO1003" s="76"/>
      <c r="DP1003" s="76"/>
      <c r="DQ1003" s="76"/>
      <c r="DR1003" s="76"/>
      <c r="DS1003" s="76"/>
      <c r="DT1003" s="76"/>
      <c r="DU1003" s="76"/>
      <c r="DV1003" s="76"/>
      <c r="DW1003" s="76"/>
      <c r="DX1003" s="76"/>
      <c r="DY1003" s="76"/>
      <c r="DZ1003" s="76"/>
      <c r="EA1003" s="76"/>
      <c r="EB1003" s="76"/>
      <c r="EC1003" s="76"/>
      <c r="ED1003" s="76"/>
      <c r="EE1003" s="76"/>
      <c r="EF1003" s="76"/>
      <c r="EG1003" s="76"/>
      <c r="EH1003" s="76"/>
      <c r="EI1003" s="76"/>
      <c r="EJ1003" s="76"/>
      <c r="EK1003" s="76"/>
      <c r="EL1003" s="76"/>
      <c r="EM1003" s="76"/>
      <c r="EN1003" s="76"/>
      <c r="EO1003" s="76"/>
      <c r="EP1003" s="76"/>
      <c r="EQ1003" s="76"/>
      <c r="ER1003" s="76"/>
      <c r="ES1003" s="76"/>
      <c r="ET1003" s="76"/>
      <c r="EU1003" s="76"/>
      <c r="EV1003" s="76"/>
      <c r="EW1003" s="76"/>
      <c r="EX1003" s="76"/>
      <c r="EY1003" s="76"/>
      <c r="EZ1003" s="76"/>
      <c r="FA1003" s="76"/>
      <c r="FB1003" s="76"/>
      <c r="FC1003" s="76"/>
      <c r="FD1003" s="76"/>
      <c r="FE1003" s="76"/>
      <c r="FF1003" s="76"/>
      <c r="FG1003" s="76"/>
      <c r="FH1003" s="76"/>
      <c r="FI1003" s="76"/>
      <c r="FJ1003" s="76"/>
      <c r="FK1003" s="76"/>
      <c r="FL1003" s="76"/>
      <c r="FM1003" s="76"/>
      <c r="FN1003" s="76"/>
      <c r="FO1003" s="76"/>
      <c r="FP1003" s="76"/>
      <c r="FQ1003" s="76"/>
      <c r="FR1003" s="76"/>
      <c r="FS1003" s="76"/>
      <c r="FT1003" s="76"/>
      <c r="FU1003" s="76"/>
      <c r="FV1003" s="76"/>
      <c r="FW1003" s="76"/>
      <c r="FX1003" s="76"/>
      <c r="FY1003" s="76"/>
      <c r="FZ1003" s="76"/>
      <c r="GA1003" s="76"/>
      <c r="GB1003" s="76"/>
      <c r="GC1003" s="76"/>
      <c r="GD1003" s="76"/>
      <c r="GE1003" s="76"/>
      <c r="GF1003" s="76"/>
      <c r="GG1003" s="76"/>
      <c r="GH1003" s="76"/>
      <c r="GI1003" s="76"/>
      <c r="GJ1003" s="76"/>
      <c r="GK1003" s="76"/>
      <c r="GL1003" s="76"/>
      <c r="GM1003" s="76"/>
      <c r="GN1003" s="76"/>
      <c r="GO1003" s="76"/>
      <c r="GP1003" s="76"/>
      <c r="GQ1003" s="76"/>
      <c r="GR1003" s="76"/>
      <c r="GS1003" s="76"/>
      <c r="GT1003" s="76"/>
      <c r="GU1003" s="76"/>
      <c r="GV1003" s="76"/>
    </row>
    <row r="1004" spans="2:204" s="156" customFormat="1" ht="18.75">
      <c r="B1004" s="169">
        <v>997</v>
      </c>
      <c r="C1004" s="356">
        <v>44470</v>
      </c>
      <c r="D1004" s="354" t="s">
        <v>955</v>
      </c>
      <c r="E1004" s="354"/>
      <c r="F1004" s="406">
        <v>44478</v>
      </c>
      <c r="G1004" s="6">
        <v>1</v>
      </c>
      <c r="H1004" s="198" t="s">
        <v>173</v>
      </c>
      <c r="I1004" s="198" t="s">
        <v>34</v>
      </c>
      <c r="J1004" s="199" t="s">
        <v>613</v>
      </c>
      <c r="K1004" s="199" t="s">
        <v>1591</v>
      </c>
      <c r="L1004" s="224">
        <v>9.51</v>
      </c>
      <c r="M1004" s="224">
        <v>1.35</v>
      </c>
      <c r="N1004" s="246">
        <f t="shared" si="50"/>
        <v>8.16</v>
      </c>
      <c r="O1004" s="200">
        <v>44163</v>
      </c>
      <c r="P1004" s="201">
        <v>10.5</v>
      </c>
      <c r="Q1004" s="337" t="s">
        <v>1282</v>
      </c>
      <c r="R1004" s="198" t="s">
        <v>110</v>
      </c>
      <c r="S1004" s="198" t="s">
        <v>112</v>
      </c>
      <c r="T1004" s="76"/>
      <c r="U1004" s="76"/>
      <c r="V1004" s="76"/>
      <c r="W1004" s="76"/>
      <c r="X1004" s="76"/>
      <c r="Y1004" s="76"/>
      <c r="Z1004" s="76"/>
      <c r="AA1004" s="76"/>
      <c r="AB1004" s="76"/>
      <c r="AC1004" s="76"/>
      <c r="AD1004" s="76"/>
      <c r="AE1004" s="76"/>
      <c r="AF1004" s="76"/>
      <c r="AG1004" s="76"/>
      <c r="AH1004" s="76"/>
      <c r="AI1004" s="76"/>
      <c r="AJ1004" s="76"/>
      <c r="AK1004" s="76"/>
      <c r="AL1004" s="76"/>
      <c r="AM1004" s="76"/>
      <c r="AN1004" s="76"/>
      <c r="AO1004" s="76"/>
      <c r="AP1004" s="76"/>
      <c r="AQ1004" s="76"/>
      <c r="AR1004" s="76"/>
      <c r="AS1004" s="76"/>
      <c r="AT1004" s="76"/>
      <c r="AU1004" s="76"/>
      <c r="AV1004" s="76"/>
      <c r="AW1004" s="76"/>
      <c r="AX1004" s="76"/>
      <c r="AY1004" s="76"/>
      <c r="AZ1004" s="76"/>
      <c r="BA1004" s="76"/>
      <c r="BB1004" s="76"/>
      <c r="BC1004" s="76"/>
      <c r="BD1004" s="76"/>
      <c r="BE1004" s="76"/>
      <c r="BF1004" s="76"/>
      <c r="BG1004" s="76"/>
      <c r="BH1004" s="76"/>
      <c r="BI1004" s="76"/>
      <c r="BJ1004" s="76"/>
      <c r="BK1004" s="76"/>
      <c r="BL1004" s="76"/>
      <c r="BM1004" s="76"/>
      <c r="BN1004" s="76"/>
      <c r="BO1004" s="76"/>
      <c r="BP1004" s="76"/>
      <c r="BQ1004" s="76"/>
      <c r="BR1004" s="76"/>
      <c r="BS1004" s="76"/>
      <c r="BT1004" s="76"/>
      <c r="BU1004" s="76"/>
      <c r="BV1004" s="76"/>
      <c r="BW1004" s="76"/>
      <c r="BX1004" s="76"/>
      <c r="BY1004" s="76"/>
      <c r="BZ1004" s="76"/>
      <c r="CA1004" s="76"/>
      <c r="CB1004" s="76"/>
      <c r="CC1004" s="76"/>
      <c r="CD1004" s="76"/>
      <c r="CE1004" s="76"/>
      <c r="CF1004" s="76"/>
      <c r="CG1004" s="76"/>
      <c r="CH1004" s="76"/>
      <c r="CI1004" s="76"/>
      <c r="CJ1004" s="76"/>
      <c r="CK1004" s="76"/>
      <c r="CL1004" s="76"/>
      <c r="CM1004" s="76"/>
      <c r="CN1004" s="76"/>
      <c r="CO1004" s="76"/>
      <c r="CP1004" s="76"/>
      <c r="CQ1004" s="76"/>
      <c r="CR1004" s="76"/>
      <c r="CS1004" s="76"/>
      <c r="CT1004" s="76"/>
      <c r="CU1004" s="76"/>
      <c r="CV1004" s="76"/>
      <c r="CW1004" s="76"/>
      <c r="CX1004" s="76"/>
      <c r="CY1004" s="76"/>
      <c r="CZ1004" s="76"/>
      <c r="DA1004" s="76"/>
      <c r="DB1004" s="76"/>
      <c r="DC1004" s="76"/>
      <c r="DD1004" s="76"/>
      <c r="DE1004" s="76"/>
      <c r="DF1004" s="76"/>
      <c r="DG1004" s="76"/>
      <c r="DH1004" s="76"/>
      <c r="DI1004" s="76"/>
      <c r="DJ1004" s="76"/>
      <c r="DK1004" s="76"/>
      <c r="DL1004" s="76"/>
      <c r="DM1004" s="76"/>
      <c r="DN1004" s="76"/>
      <c r="DO1004" s="76"/>
      <c r="DP1004" s="76"/>
      <c r="DQ1004" s="76"/>
      <c r="DR1004" s="76"/>
      <c r="DS1004" s="76"/>
      <c r="DT1004" s="76"/>
      <c r="DU1004" s="76"/>
      <c r="DV1004" s="76"/>
      <c r="DW1004" s="76"/>
      <c r="DX1004" s="76"/>
      <c r="DY1004" s="76"/>
      <c r="DZ1004" s="76"/>
      <c r="EA1004" s="76"/>
      <c r="EB1004" s="76"/>
      <c r="EC1004" s="76"/>
      <c r="ED1004" s="76"/>
      <c r="EE1004" s="76"/>
      <c r="EF1004" s="76"/>
      <c r="EG1004" s="76"/>
      <c r="EH1004" s="76"/>
      <c r="EI1004" s="76"/>
      <c r="EJ1004" s="76"/>
      <c r="EK1004" s="76"/>
      <c r="EL1004" s="76"/>
      <c r="EM1004" s="76"/>
      <c r="EN1004" s="76"/>
      <c r="EO1004" s="76"/>
      <c r="EP1004" s="76"/>
      <c r="EQ1004" s="76"/>
      <c r="ER1004" s="76"/>
      <c r="ES1004" s="76"/>
      <c r="ET1004" s="76"/>
      <c r="EU1004" s="76"/>
      <c r="EV1004" s="76"/>
      <c r="EW1004" s="76"/>
      <c r="EX1004" s="76"/>
      <c r="EY1004" s="76"/>
      <c r="EZ1004" s="76"/>
      <c r="FA1004" s="76"/>
      <c r="FB1004" s="76"/>
      <c r="FC1004" s="76"/>
      <c r="FD1004" s="76"/>
      <c r="FE1004" s="76"/>
      <c r="FF1004" s="76"/>
      <c r="FG1004" s="76"/>
      <c r="FH1004" s="76"/>
      <c r="FI1004" s="76"/>
      <c r="FJ1004" s="76"/>
      <c r="FK1004" s="76"/>
      <c r="FL1004" s="76"/>
      <c r="FM1004" s="76"/>
      <c r="FN1004" s="76"/>
      <c r="FO1004" s="76"/>
      <c r="FP1004" s="76"/>
      <c r="FQ1004" s="76"/>
      <c r="FR1004" s="76"/>
      <c r="FS1004" s="76"/>
      <c r="FT1004" s="76"/>
      <c r="FU1004" s="76"/>
      <c r="FV1004" s="76"/>
      <c r="FW1004" s="76"/>
      <c r="FX1004" s="76"/>
      <c r="FY1004" s="76"/>
      <c r="FZ1004" s="76"/>
      <c r="GA1004" s="76"/>
      <c r="GB1004" s="76"/>
      <c r="GC1004" s="76"/>
      <c r="GD1004" s="76"/>
      <c r="GE1004" s="76"/>
      <c r="GF1004" s="76"/>
      <c r="GG1004" s="76"/>
      <c r="GH1004" s="76"/>
      <c r="GI1004" s="76"/>
      <c r="GJ1004" s="76"/>
      <c r="GK1004" s="76"/>
      <c r="GL1004" s="76"/>
      <c r="GM1004" s="76"/>
      <c r="GN1004" s="76"/>
      <c r="GO1004" s="76"/>
      <c r="GP1004" s="76"/>
      <c r="GQ1004" s="76"/>
      <c r="GR1004" s="76"/>
      <c r="GS1004" s="76"/>
      <c r="GT1004" s="76"/>
      <c r="GU1004" s="76"/>
      <c r="GV1004" s="76"/>
    </row>
    <row r="1005" spans="2:204" s="156" customFormat="1" ht="18.75">
      <c r="B1005" s="169">
        <v>998</v>
      </c>
      <c r="C1005" s="356">
        <v>44470</v>
      </c>
      <c r="D1005" s="354" t="s">
        <v>955</v>
      </c>
      <c r="E1005" s="354"/>
      <c r="F1005" s="406">
        <v>44478</v>
      </c>
      <c r="G1005" s="6">
        <v>1</v>
      </c>
      <c r="H1005" s="198" t="s">
        <v>173</v>
      </c>
      <c r="I1005" s="198" t="s">
        <v>34</v>
      </c>
      <c r="J1005" s="199" t="s">
        <v>613</v>
      </c>
      <c r="K1005" s="199" t="s">
        <v>1677</v>
      </c>
      <c r="L1005" s="224">
        <v>1.22</v>
      </c>
      <c r="M1005" s="224">
        <v>1.22</v>
      </c>
      <c r="N1005" s="246">
        <f t="shared" si="50"/>
        <v>0</v>
      </c>
      <c r="O1005" s="200">
        <v>44163</v>
      </c>
      <c r="P1005" s="201">
        <v>10.5</v>
      </c>
      <c r="Q1005" s="337" t="s">
        <v>1282</v>
      </c>
      <c r="R1005" s="198" t="s">
        <v>110</v>
      </c>
      <c r="S1005" s="198" t="s">
        <v>55</v>
      </c>
      <c r="T1005" s="76"/>
      <c r="U1005" s="76"/>
      <c r="V1005" s="76"/>
      <c r="W1005" s="76"/>
      <c r="X1005" s="76"/>
      <c r="Y1005" s="76"/>
      <c r="Z1005" s="76"/>
      <c r="AA1005" s="76"/>
      <c r="AB1005" s="76"/>
      <c r="AC1005" s="76"/>
      <c r="AD1005" s="76"/>
      <c r="AE1005" s="76"/>
      <c r="AF1005" s="76"/>
      <c r="AG1005" s="76"/>
      <c r="AH1005" s="76"/>
      <c r="AI1005" s="76"/>
      <c r="AJ1005" s="76"/>
      <c r="AK1005" s="76"/>
      <c r="AL1005" s="76"/>
      <c r="AM1005" s="76"/>
      <c r="AN1005" s="76"/>
      <c r="AO1005" s="76"/>
      <c r="AP1005" s="76"/>
      <c r="AQ1005" s="76"/>
      <c r="AR1005" s="76"/>
      <c r="AS1005" s="76"/>
      <c r="AT1005" s="76"/>
      <c r="AU1005" s="76"/>
      <c r="AV1005" s="76"/>
      <c r="AW1005" s="76"/>
      <c r="AX1005" s="76"/>
      <c r="AY1005" s="76"/>
      <c r="AZ1005" s="76"/>
      <c r="BA1005" s="76"/>
      <c r="BB1005" s="76"/>
      <c r="BC1005" s="76"/>
      <c r="BD1005" s="76"/>
      <c r="BE1005" s="76"/>
      <c r="BF1005" s="76"/>
      <c r="BG1005" s="76"/>
      <c r="BH1005" s="76"/>
      <c r="BI1005" s="76"/>
      <c r="BJ1005" s="76"/>
      <c r="BK1005" s="76"/>
      <c r="BL1005" s="76"/>
      <c r="BM1005" s="76"/>
      <c r="BN1005" s="76"/>
      <c r="BO1005" s="76"/>
      <c r="BP1005" s="76"/>
      <c r="BQ1005" s="76"/>
      <c r="BR1005" s="76"/>
      <c r="BS1005" s="76"/>
      <c r="BT1005" s="76"/>
      <c r="BU1005" s="76"/>
      <c r="BV1005" s="76"/>
      <c r="BW1005" s="76"/>
      <c r="BX1005" s="76"/>
      <c r="BY1005" s="76"/>
      <c r="BZ1005" s="76"/>
      <c r="CA1005" s="76"/>
      <c r="CB1005" s="76"/>
      <c r="CC1005" s="76"/>
      <c r="CD1005" s="76"/>
      <c r="CE1005" s="76"/>
      <c r="CF1005" s="76"/>
      <c r="CG1005" s="76"/>
      <c r="CH1005" s="76"/>
      <c r="CI1005" s="76"/>
      <c r="CJ1005" s="76"/>
      <c r="CK1005" s="76"/>
      <c r="CL1005" s="76"/>
      <c r="CM1005" s="76"/>
      <c r="CN1005" s="76"/>
      <c r="CO1005" s="76"/>
      <c r="CP1005" s="76"/>
      <c r="CQ1005" s="76"/>
      <c r="CR1005" s="76"/>
      <c r="CS1005" s="76"/>
      <c r="CT1005" s="76"/>
      <c r="CU1005" s="76"/>
      <c r="CV1005" s="76"/>
      <c r="CW1005" s="76"/>
      <c r="CX1005" s="76"/>
      <c r="CY1005" s="76"/>
      <c r="CZ1005" s="76"/>
      <c r="DA1005" s="76"/>
      <c r="DB1005" s="76"/>
      <c r="DC1005" s="76"/>
      <c r="DD1005" s="76"/>
      <c r="DE1005" s="76"/>
      <c r="DF1005" s="76"/>
      <c r="DG1005" s="76"/>
      <c r="DH1005" s="76"/>
      <c r="DI1005" s="76"/>
      <c r="DJ1005" s="76"/>
      <c r="DK1005" s="76"/>
      <c r="DL1005" s="76"/>
      <c r="DM1005" s="76"/>
      <c r="DN1005" s="76"/>
      <c r="DO1005" s="76"/>
      <c r="DP1005" s="76"/>
      <c r="DQ1005" s="76"/>
      <c r="DR1005" s="76"/>
      <c r="DS1005" s="76"/>
      <c r="DT1005" s="76"/>
      <c r="DU1005" s="76"/>
      <c r="DV1005" s="76"/>
      <c r="DW1005" s="76"/>
      <c r="DX1005" s="76"/>
      <c r="DY1005" s="76"/>
      <c r="DZ1005" s="76"/>
      <c r="EA1005" s="76"/>
      <c r="EB1005" s="76"/>
      <c r="EC1005" s="76"/>
      <c r="ED1005" s="76"/>
      <c r="EE1005" s="76"/>
      <c r="EF1005" s="76"/>
      <c r="EG1005" s="76"/>
      <c r="EH1005" s="76"/>
      <c r="EI1005" s="76"/>
      <c r="EJ1005" s="76"/>
      <c r="EK1005" s="76"/>
      <c r="EL1005" s="76"/>
      <c r="EM1005" s="76"/>
      <c r="EN1005" s="76"/>
      <c r="EO1005" s="76"/>
      <c r="EP1005" s="76"/>
      <c r="EQ1005" s="76"/>
      <c r="ER1005" s="76"/>
      <c r="ES1005" s="76"/>
      <c r="ET1005" s="76"/>
      <c r="EU1005" s="76"/>
      <c r="EV1005" s="76"/>
      <c r="EW1005" s="76"/>
      <c r="EX1005" s="76"/>
      <c r="EY1005" s="76"/>
      <c r="EZ1005" s="76"/>
      <c r="FA1005" s="76"/>
      <c r="FB1005" s="76"/>
      <c r="FC1005" s="76"/>
      <c r="FD1005" s="76"/>
      <c r="FE1005" s="76"/>
      <c r="FF1005" s="76"/>
      <c r="FG1005" s="76"/>
      <c r="FH1005" s="76"/>
      <c r="FI1005" s="76"/>
      <c r="FJ1005" s="76"/>
      <c r="FK1005" s="76"/>
      <c r="FL1005" s="76"/>
      <c r="FM1005" s="76"/>
      <c r="FN1005" s="76"/>
      <c r="FO1005" s="76"/>
      <c r="FP1005" s="76"/>
      <c r="FQ1005" s="76"/>
      <c r="FR1005" s="76"/>
      <c r="FS1005" s="76"/>
      <c r="FT1005" s="76"/>
      <c r="FU1005" s="76"/>
      <c r="FV1005" s="76"/>
      <c r="FW1005" s="76"/>
      <c r="FX1005" s="76"/>
      <c r="FY1005" s="76"/>
      <c r="FZ1005" s="76"/>
      <c r="GA1005" s="76"/>
      <c r="GB1005" s="76"/>
      <c r="GC1005" s="76"/>
      <c r="GD1005" s="76"/>
      <c r="GE1005" s="76"/>
      <c r="GF1005" s="76"/>
      <c r="GG1005" s="76"/>
      <c r="GH1005" s="76"/>
      <c r="GI1005" s="76"/>
      <c r="GJ1005" s="76"/>
      <c r="GK1005" s="76"/>
      <c r="GL1005" s="76"/>
      <c r="GM1005" s="76"/>
      <c r="GN1005" s="76"/>
      <c r="GO1005" s="76"/>
      <c r="GP1005" s="76"/>
      <c r="GQ1005" s="76"/>
      <c r="GR1005" s="76"/>
      <c r="GS1005" s="76"/>
      <c r="GT1005" s="76"/>
      <c r="GU1005" s="76"/>
      <c r="GV1005" s="76"/>
    </row>
    <row r="1006" spans="2:204" s="156" customFormat="1" ht="18.75">
      <c r="B1006" s="169">
        <v>999</v>
      </c>
      <c r="C1006" s="356">
        <v>44470</v>
      </c>
      <c r="D1006" s="354" t="s">
        <v>955</v>
      </c>
      <c r="E1006" s="354"/>
      <c r="F1006" s="406">
        <v>44478</v>
      </c>
      <c r="G1006" s="6">
        <v>1</v>
      </c>
      <c r="H1006" s="198" t="s">
        <v>721</v>
      </c>
      <c r="I1006" s="198" t="s">
        <v>1678</v>
      </c>
      <c r="J1006" s="199" t="s">
        <v>627</v>
      </c>
      <c r="K1006" s="199" t="s">
        <v>1679</v>
      </c>
      <c r="L1006" s="224">
        <v>3.94</v>
      </c>
      <c r="M1006" s="224">
        <v>0.04</v>
      </c>
      <c r="N1006" s="246">
        <f t="shared" si="50"/>
        <v>3.9</v>
      </c>
      <c r="O1006" s="200">
        <v>44166</v>
      </c>
      <c r="P1006" s="201">
        <v>10.4</v>
      </c>
      <c r="Q1006" s="337" t="s">
        <v>1282</v>
      </c>
      <c r="R1006" s="198" t="s">
        <v>53</v>
      </c>
      <c r="S1006" s="198" t="s">
        <v>69</v>
      </c>
      <c r="T1006" s="76"/>
      <c r="U1006" s="76"/>
      <c r="V1006" s="76"/>
      <c r="W1006" s="76"/>
      <c r="X1006" s="76"/>
      <c r="Y1006" s="76"/>
      <c r="Z1006" s="76"/>
      <c r="AA1006" s="76"/>
      <c r="AB1006" s="76"/>
      <c r="AC1006" s="76"/>
      <c r="AD1006" s="76"/>
      <c r="AE1006" s="76"/>
      <c r="AF1006" s="76"/>
      <c r="AG1006" s="76"/>
      <c r="AH1006" s="76"/>
      <c r="AI1006" s="76"/>
      <c r="AJ1006" s="76"/>
      <c r="AK1006" s="76"/>
      <c r="AL1006" s="76"/>
      <c r="AM1006" s="76"/>
      <c r="AN1006" s="76"/>
      <c r="AO1006" s="76"/>
      <c r="AP1006" s="76"/>
      <c r="AQ1006" s="76"/>
      <c r="AR1006" s="76"/>
      <c r="AS1006" s="76"/>
      <c r="AT1006" s="76"/>
      <c r="AU1006" s="76"/>
      <c r="AV1006" s="76"/>
      <c r="AW1006" s="76"/>
      <c r="AX1006" s="76"/>
      <c r="AY1006" s="76"/>
      <c r="AZ1006" s="76"/>
      <c r="BA1006" s="76"/>
      <c r="BB1006" s="76"/>
      <c r="BC1006" s="76"/>
      <c r="BD1006" s="76"/>
      <c r="BE1006" s="76"/>
      <c r="BF1006" s="76"/>
      <c r="BG1006" s="76"/>
      <c r="BH1006" s="76"/>
      <c r="BI1006" s="76"/>
      <c r="BJ1006" s="76"/>
      <c r="BK1006" s="76"/>
      <c r="BL1006" s="76"/>
      <c r="BM1006" s="76"/>
      <c r="BN1006" s="76"/>
      <c r="BO1006" s="76"/>
      <c r="BP1006" s="76"/>
      <c r="BQ1006" s="76"/>
      <c r="BR1006" s="76"/>
      <c r="BS1006" s="76"/>
      <c r="BT1006" s="76"/>
      <c r="BU1006" s="76"/>
      <c r="BV1006" s="76"/>
      <c r="BW1006" s="76"/>
      <c r="BX1006" s="76"/>
      <c r="BY1006" s="76"/>
      <c r="BZ1006" s="76"/>
      <c r="CA1006" s="76"/>
      <c r="CB1006" s="76"/>
      <c r="CC1006" s="76"/>
      <c r="CD1006" s="76"/>
      <c r="CE1006" s="76"/>
      <c r="CF1006" s="76"/>
      <c r="CG1006" s="76"/>
      <c r="CH1006" s="76"/>
      <c r="CI1006" s="76"/>
      <c r="CJ1006" s="76"/>
      <c r="CK1006" s="76"/>
      <c r="CL1006" s="76"/>
      <c r="CM1006" s="76"/>
      <c r="CN1006" s="76"/>
      <c r="CO1006" s="76"/>
      <c r="CP1006" s="76"/>
      <c r="CQ1006" s="76"/>
      <c r="CR1006" s="76"/>
      <c r="CS1006" s="76"/>
      <c r="CT1006" s="76"/>
      <c r="CU1006" s="76"/>
      <c r="CV1006" s="76"/>
      <c r="CW1006" s="76"/>
      <c r="CX1006" s="76"/>
      <c r="CY1006" s="76"/>
      <c r="CZ1006" s="76"/>
      <c r="DA1006" s="76"/>
      <c r="DB1006" s="76"/>
      <c r="DC1006" s="76"/>
      <c r="DD1006" s="76"/>
      <c r="DE1006" s="76"/>
      <c r="DF1006" s="76"/>
      <c r="DG1006" s="76"/>
      <c r="DH1006" s="76"/>
      <c r="DI1006" s="76"/>
      <c r="DJ1006" s="76"/>
      <c r="DK1006" s="76"/>
      <c r="DL1006" s="76"/>
      <c r="DM1006" s="76"/>
      <c r="DN1006" s="76"/>
      <c r="DO1006" s="76"/>
      <c r="DP1006" s="76"/>
      <c r="DQ1006" s="76"/>
      <c r="DR1006" s="76"/>
      <c r="DS1006" s="76"/>
      <c r="DT1006" s="76"/>
      <c r="DU1006" s="76"/>
      <c r="DV1006" s="76"/>
      <c r="DW1006" s="76"/>
      <c r="DX1006" s="76"/>
      <c r="DY1006" s="76"/>
      <c r="DZ1006" s="76"/>
      <c r="EA1006" s="76"/>
      <c r="EB1006" s="76"/>
      <c r="EC1006" s="76"/>
      <c r="ED1006" s="76"/>
      <c r="EE1006" s="76"/>
      <c r="EF1006" s="76"/>
      <c r="EG1006" s="76"/>
      <c r="EH1006" s="76"/>
      <c r="EI1006" s="76"/>
      <c r="EJ1006" s="76"/>
      <c r="EK1006" s="76"/>
      <c r="EL1006" s="76"/>
      <c r="EM1006" s="76"/>
      <c r="EN1006" s="76"/>
      <c r="EO1006" s="76"/>
      <c r="EP1006" s="76"/>
      <c r="EQ1006" s="76"/>
      <c r="ER1006" s="76"/>
      <c r="ES1006" s="76"/>
      <c r="ET1006" s="76"/>
      <c r="EU1006" s="76"/>
      <c r="EV1006" s="76"/>
      <c r="EW1006" s="76"/>
      <c r="EX1006" s="76"/>
      <c r="EY1006" s="76"/>
      <c r="EZ1006" s="76"/>
      <c r="FA1006" s="76"/>
      <c r="FB1006" s="76"/>
      <c r="FC1006" s="76"/>
      <c r="FD1006" s="76"/>
      <c r="FE1006" s="76"/>
      <c r="FF1006" s="76"/>
      <c r="FG1006" s="76"/>
      <c r="FH1006" s="76"/>
      <c r="FI1006" s="76"/>
      <c r="FJ1006" s="76"/>
      <c r="FK1006" s="76"/>
      <c r="FL1006" s="76"/>
      <c r="FM1006" s="76"/>
      <c r="FN1006" s="76"/>
      <c r="FO1006" s="76"/>
      <c r="FP1006" s="76"/>
      <c r="FQ1006" s="76"/>
      <c r="FR1006" s="76"/>
      <c r="FS1006" s="76"/>
      <c r="FT1006" s="76"/>
      <c r="FU1006" s="76"/>
      <c r="FV1006" s="76"/>
      <c r="FW1006" s="76"/>
      <c r="FX1006" s="76"/>
      <c r="FY1006" s="76"/>
      <c r="FZ1006" s="76"/>
      <c r="GA1006" s="76"/>
      <c r="GB1006" s="76"/>
      <c r="GC1006" s="76"/>
      <c r="GD1006" s="76"/>
      <c r="GE1006" s="76"/>
      <c r="GF1006" s="76"/>
      <c r="GG1006" s="76"/>
      <c r="GH1006" s="76"/>
      <c r="GI1006" s="76"/>
      <c r="GJ1006" s="76"/>
      <c r="GK1006" s="76"/>
      <c r="GL1006" s="76"/>
      <c r="GM1006" s="76"/>
      <c r="GN1006" s="76"/>
      <c r="GO1006" s="76"/>
      <c r="GP1006" s="76"/>
      <c r="GQ1006" s="76"/>
      <c r="GR1006" s="76"/>
      <c r="GS1006" s="76"/>
      <c r="GT1006" s="76"/>
      <c r="GU1006" s="76"/>
      <c r="GV1006" s="76"/>
    </row>
    <row r="1007" spans="2:204" s="156" customFormat="1" ht="18.75">
      <c r="B1007" s="169">
        <v>1000</v>
      </c>
      <c r="C1007" s="356">
        <v>44470</v>
      </c>
      <c r="D1007" s="354" t="s">
        <v>955</v>
      </c>
      <c r="E1007" s="354"/>
      <c r="F1007" s="406">
        <v>44478</v>
      </c>
      <c r="G1007" s="6">
        <v>1</v>
      </c>
      <c r="H1007" s="198" t="s">
        <v>721</v>
      </c>
      <c r="I1007" s="198" t="s">
        <v>1678</v>
      </c>
      <c r="J1007" s="199" t="s">
        <v>406</v>
      </c>
      <c r="K1007" s="199" t="s">
        <v>1673</v>
      </c>
      <c r="L1007" s="224">
        <v>3.12</v>
      </c>
      <c r="M1007" s="224">
        <v>0.1</v>
      </c>
      <c r="N1007" s="246">
        <f t="shared" si="50"/>
        <v>3.02</v>
      </c>
      <c r="O1007" s="200">
        <v>44153</v>
      </c>
      <c r="P1007" s="201">
        <v>10.833333333333334</v>
      </c>
      <c r="Q1007" s="337" t="s">
        <v>1282</v>
      </c>
      <c r="R1007" s="198" t="s">
        <v>20</v>
      </c>
      <c r="S1007" s="198" t="s">
        <v>69</v>
      </c>
      <c r="T1007" s="76"/>
      <c r="U1007" s="76"/>
      <c r="V1007" s="76"/>
      <c r="W1007" s="76"/>
      <c r="X1007" s="76"/>
      <c r="Y1007" s="76"/>
      <c r="Z1007" s="76"/>
      <c r="AA1007" s="76"/>
      <c r="AB1007" s="76"/>
      <c r="AC1007" s="76"/>
      <c r="AD1007" s="76"/>
      <c r="AE1007" s="76"/>
      <c r="AF1007" s="76"/>
      <c r="AG1007" s="76"/>
      <c r="AH1007" s="76"/>
      <c r="AI1007" s="76"/>
      <c r="AJ1007" s="76"/>
      <c r="AK1007" s="76"/>
      <c r="AL1007" s="76"/>
      <c r="AM1007" s="76"/>
      <c r="AN1007" s="76"/>
      <c r="AO1007" s="76"/>
      <c r="AP1007" s="76"/>
      <c r="AQ1007" s="76"/>
      <c r="AR1007" s="76"/>
      <c r="AS1007" s="76"/>
      <c r="AT1007" s="76"/>
      <c r="AU1007" s="76"/>
      <c r="AV1007" s="76"/>
      <c r="AW1007" s="76"/>
      <c r="AX1007" s="76"/>
      <c r="AY1007" s="76"/>
      <c r="AZ1007" s="76"/>
      <c r="BA1007" s="76"/>
      <c r="BB1007" s="76"/>
      <c r="BC1007" s="76"/>
      <c r="BD1007" s="76"/>
      <c r="BE1007" s="76"/>
      <c r="BF1007" s="76"/>
      <c r="BG1007" s="76"/>
      <c r="BH1007" s="76"/>
      <c r="BI1007" s="76"/>
      <c r="BJ1007" s="76"/>
      <c r="BK1007" s="76"/>
      <c r="BL1007" s="76"/>
      <c r="BM1007" s="76"/>
      <c r="BN1007" s="76"/>
      <c r="BO1007" s="76"/>
      <c r="BP1007" s="76"/>
      <c r="BQ1007" s="76"/>
      <c r="BR1007" s="76"/>
      <c r="BS1007" s="76"/>
      <c r="BT1007" s="76"/>
      <c r="BU1007" s="76"/>
      <c r="BV1007" s="76"/>
      <c r="BW1007" s="76"/>
      <c r="BX1007" s="76"/>
      <c r="BY1007" s="76"/>
      <c r="BZ1007" s="76"/>
      <c r="CA1007" s="76"/>
      <c r="CB1007" s="76"/>
      <c r="CC1007" s="76"/>
      <c r="CD1007" s="76"/>
      <c r="CE1007" s="76"/>
      <c r="CF1007" s="76"/>
      <c r="CG1007" s="76"/>
      <c r="CH1007" s="76"/>
      <c r="CI1007" s="76"/>
      <c r="CJ1007" s="76"/>
      <c r="CK1007" s="76"/>
      <c r="CL1007" s="76"/>
      <c r="CM1007" s="76"/>
      <c r="CN1007" s="76"/>
      <c r="CO1007" s="76"/>
      <c r="CP1007" s="76"/>
      <c r="CQ1007" s="76"/>
      <c r="CR1007" s="76"/>
      <c r="CS1007" s="76"/>
      <c r="CT1007" s="76"/>
      <c r="CU1007" s="76"/>
      <c r="CV1007" s="76"/>
      <c r="CW1007" s="76"/>
      <c r="CX1007" s="76"/>
      <c r="CY1007" s="76"/>
      <c r="CZ1007" s="76"/>
      <c r="DA1007" s="76"/>
      <c r="DB1007" s="76"/>
      <c r="DC1007" s="76"/>
      <c r="DD1007" s="76"/>
      <c r="DE1007" s="76"/>
      <c r="DF1007" s="76"/>
      <c r="DG1007" s="76"/>
      <c r="DH1007" s="76"/>
      <c r="DI1007" s="76"/>
      <c r="DJ1007" s="76"/>
      <c r="DK1007" s="76"/>
      <c r="DL1007" s="76"/>
      <c r="DM1007" s="76"/>
      <c r="DN1007" s="76"/>
      <c r="DO1007" s="76"/>
      <c r="DP1007" s="76"/>
      <c r="DQ1007" s="76"/>
      <c r="DR1007" s="76"/>
      <c r="DS1007" s="76"/>
      <c r="DT1007" s="76"/>
      <c r="DU1007" s="76"/>
      <c r="DV1007" s="76"/>
      <c r="DW1007" s="76"/>
      <c r="DX1007" s="76"/>
      <c r="DY1007" s="76"/>
      <c r="DZ1007" s="76"/>
      <c r="EA1007" s="76"/>
      <c r="EB1007" s="76"/>
      <c r="EC1007" s="76"/>
      <c r="ED1007" s="76"/>
      <c r="EE1007" s="76"/>
      <c r="EF1007" s="76"/>
      <c r="EG1007" s="76"/>
      <c r="EH1007" s="76"/>
      <c r="EI1007" s="76"/>
      <c r="EJ1007" s="76"/>
      <c r="EK1007" s="76"/>
      <c r="EL1007" s="76"/>
      <c r="EM1007" s="76"/>
      <c r="EN1007" s="76"/>
      <c r="EO1007" s="76"/>
      <c r="EP1007" s="76"/>
      <c r="EQ1007" s="76"/>
      <c r="ER1007" s="76"/>
      <c r="ES1007" s="76"/>
      <c r="ET1007" s="76"/>
      <c r="EU1007" s="76"/>
      <c r="EV1007" s="76"/>
      <c r="EW1007" s="76"/>
      <c r="EX1007" s="76"/>
      <c r="EY1007" s="76"/>
      <c r="EZ1007" s="76"/>
      <c r="FA1007" s="76"/>
      <c r="FB1007" s="76"/>
      <c r="FC1007" s="76"/>
      <c r="FD1007" s="76"/>
      <c r="FE1007" s="76"/>
      <c r="FF1007" s="76"/>
      <c r="FG1007" s="76"/>
      <c r="FH1007" s="76"/>
      <c r="FI1007" s="76"/>
      <c r="FJ1007" s="76"/>
      <c r="FK1007" s="76"/>
      <c r="FL1007" s="76"/>
      <c r="FM1007" s="76"/>
      <c r="FN1007" s="76"/>
      <c r="FO1007" s="76"/>
      <c r="FP1007" s="76"/>
      <c r="FQ1007" s="76"/>
      <c r="FR1007" s="76"/>
      <c r="FS1007" s="76"/>
      <c r="FT1007" s="76"/>
      <c r="FU1007" s="76"/>
      <c r="FV1007" s="76"/>
      <c r="FW1007" s="76"/>
      <c r="FX1007" s="76"/>
      <c r="FY1007" s="76"/>
      <c r="FZ1007" s="76"/>
      <c r="GA1007" s="76"/>
      <c r="GB1007" s="76"/>
      <c r="GC1007" s="76"/>
      <c r="GD1007" s="76"/>
      <c r="GE1007" s="76"/>
      <c r="GF1007" s="76"/>
      <c r="GG1007" s="76"/>
      <c r="GH1007" s="76"/>
      <c r="GI1007" s="76"/>
      <c r="GJ1007" s="76"/>
      <c r="GK1007" s="76"/>
      <c r="GL1007" s="76"/>
      <c r="GM1007" s="76"/>
      <c r="GN1007" s="76"/>
      <c r="GO1007" s="76"/>
      <c r="GP1007" s="76"/>
      <c r="GQ1007" s="76"/>
      <c r="GR1007" s="76"/>
      <c r="GS1007" s="76"/>
      <c r="GT1007" s="76"/>
      <c r="GU1007" s="76"/>
      <c r="GV1007" s="76"/>
    </row>
    <row r="1008" spans="2:204" s="156" customFormat="1" ht="18.75">
      <c r="B1008" s="169">
        <v>1001</v>
      </c>
      <c r="C1008" s="356">
        <v>44470</v>
      </c>
      <c r="D1008" s="354" t="s">
        <v>955</v>
      </c>
      <c r="E1008" s="354"/>
      <c r="F1008" s="406">
        <v>44478</v>
      </c>
      <c r="G1008" s="6">
        <v>1</v>
      </c>
      <c r="H1008" s="198" t="s">
        <v>721</v>
      </c>
      <c r="I1008" s="198" t="s">
        <v>1678</v>
      </c>
      <c r="J1008" s="199" t="s">
        <v>128</v>
      </c>
      <c r="K1008" s="199" t="s">
        <v>1680</v>
      </c>
      <c r="L1008" s="224">
        <v>0.28999999999999998</v>
      </c>
      <c r="M1008" s="224">
        <v>0.04</v>
      </c>
      <c r="N1008" s="246">
        <f t="shared" si="50"/>
        <v>0.24999999999999997</v>
      </c>
      <c r="O1008" s="200">
        <v>44160</v>
      </c>
      <c r="P1008" s="201">
        <v>10.6</v>
      </c>
      <c r="Q1008" s="337" t="s">
        <v>1282</v>
      </c>
      <c r="R1008" s="198" t="s">
        <v>53</v>
      </c>
      <c r="S1008" s="198" t="s">
        <v>112</v>
      </c>
      <c r="T1008" s="76"/>
      <c r="U1008" s="76"/>
      <c r="V1008" s="76"/>
      <c r="W1008" s="76"/>
      <c r="X1008" s="76"/>
      <c r="Y1008" s="76"/>
      <c r="Z1008" s="76"/>
      <c r="AA1008" s="76"/>
      <c r="AB1008" s="76"/>
      <c r="AC1008" s="76"/>
      <c r="AD1008" s="76"/>
      <c r="AE1008" s="76"/>
      <c r="AF1008" s="76"/>
      <c r="AG1008" s="76"/>
      <c r="AH1008" s="76"/>
      <c r="AI1008" s="76"/>
      <c r="AJ1008" s="76"/>
      <c r="AK1008" s="76"/>
      <c r="AL1008" s="76"/>
      <c r="AM1008" s="76"/>
      <c r="AN1008" s="76"/>
      <c r="AO1008" s="76"/>
      <c r="AP1008" s="76"/>
      <c r="AQ1008" s="76"/>
      <c r="AR1008" s="76"/>
      <c r="AS1008" s="76"/>
      <c r="AT1008" s="76"/>
      <c r="AU1008" s="76"/>
      <c r="AV1008" s="76"/>
      <c r="AW1008" s="76"/>
      <c r="AX1008" s="76"/>
      <c r="AY1008" s="76"/>
      <c r="AZ1008" s="76"/>
      <c r="BA1008" s="76"/>
      <c r="BB1008" s="76"/>
      <c r="BC1008" s="76"/>
      <c r="BD1008" s="76"/>
      <c r="BE1008" s="76"/>
      <c r="BF1008" s="76"/>
      <c r="BG1008" s="76"/>
      <c r="BH1008" s="76"/>
      <c r="BI1008" s="76"/>
      <c r="BJ1008" s="76"/>
      <c r="BK1008" s="76"/>
      <c r="BL1008" s="76"/>
      <c r="BM1008" s="76"/>
      <c r="BN1008" s="76"/>
      <c r="BO1008" s="76"/>
      <c r="BP1008" s="76"/>
      <c r="BQ1008" s="76"/>
      <c r="BR1008" s="76"/>
      <c r="BS1008" s="76"/>
      <c r="BT1008" s="76"/>
      <c r="BU1008" s="76"/>
      <c r="BV1008" s="76"/>
      <c r="BW1008" s="76"/>
      <c r="BX1008" s="76"/>
      <c r="BY1008" s="76"/>
      <c r="BZ1008" s="76"/>
      <c r="CA1008" s="76"/>
      <c r="CB1008" s="76"/>
      <c r="CC1008" s="76"/>
      <c r="CD1008" s="76"/>
      <c r="CE1008" s="76"/>
      <c r="CF1008" s="76"/>
      <c r="CG1008" s="76"/>
      <c r="CH1008" s="76"/>
      <c r="CI1008" s="76"/>
      <c r="CJ1008" s="76"/>
      <c r="CK1008" s="76"/>
      <c r="CL1008" s="76"/>
      <c r="CM1008" s="76"/>
      <c r="CN1008" s="76"/>
      <c r="CO1008" s="76"/>
      <c r="CP1008" s="76"/>
      <c r="CQ1008" s="76"/>
      <c r="CR1008" s="76"/>
      <c r="CS1008" s="76"/>
      <c r="CT1008" s="76"/>
      <c r="CU1008" s="76"/>
      <c r="CV1008" s="76"/>
      <c r="CW1008" s="76"/>
      <c r="CX1008" s="76"/>
      <c r="CY1008" s="76"/>
      <c r="CZ1008" s="76"/>
      <c r="DA1008" s="76"/>
      <c r="DB1008" s="76"/>
      <c r="DC1008" s="76"/>
      <c r="DD1008" s="76"/>
      <c r="DE1008" s="76"/>
      <c r="DF1008" s="76"/>
      <c r="DG1008" s="76"/>
      <c r="DH1008" s="76"/>
      <c r="DI1008" s="76"/>
      <c r="DJ1008" s="76"/>
      <c r="DK1008" s="76"/>
      <c r="DL1008" s="76"/>
      <c r="DM1008" s="76"/>
      <c r="DN1008" s="76"/>
      <c r="DO1008" s="76"/>
      <c r="DP1008" s="76"/>
      <c r="DQ1008" s="76"/>
      <c r="DR1008" s="76"/>
      <c r="DS1008" s="76"/>
      <c r="DT1008" s="76"/>
      <c r="DU1008" s="76"/>
      <c r="DV1008" s="76"/>
      <c r="DW1008" s="76"/>
      <c r="DX1008" s="76"/>
      <c r="DY1008" s="76"/>
      <c r="DZ1008" s="76"/>
      <c r="EA1008" s="76"/>
      <c r="EB1008" s="76"/>
      <c r="EC1008" s="76"/>
      <c r="ED1008" s="76"/>
      <c r="EE1008" s="76"/>
      <c r="EF1008" s="76"/>
      <c r="EG1008" s="76"/>
      <c r="EH1008" s="76"/>
      <c r="EI1008" s="76"/>
      <c r="EJ1008" s="76"/>
      <c r="EK1008" s="76"/>
      <c r="EL1008" s="76"/>
      <c r="EM1008" s="76"/>
      <c r="EN1008" s="76"/>
      <c r="EO1008" s="76"/>
      <c r="EP1008" s="76"/>
      <c r="EQ1008" s="76"/>
      <c r="ER1008" s="76"/>
      <c r="ES1008" s="76"/>
      <c r="ET1008" s="76"/>
      <c r="EU1008" s="76"/>
      <c r="EV1008" s="76"/>
      <c r="EW1008" s="76"/>
      <c r="EX1008" s="76"/>
      <c r="EY1008" s="76"/>
      <c r="EZ1008" s="76"/>
      <c r="FA1008" s="76"/>
      <c r="FB1008" s="76"/>
      <c r="FC1008" s="76"/>
      <c r="FD1008" s="76"/>
      <c r="FE1008" s="76"/>
      <c r="FF1008" s="76"/>
      <c r="FG1008" s="76"/>
      <c r="FH1008" s="76"/>
      <c r="FI1008" s="76"/>
      <c r="FJ1008" s="76"/>
      <c r="FK1008" s="76"/>
      <c r="FL1008" s="76"/>
      <c r="FM1008" s="76"/>
      <c r="FN1008" s="76"/>
      <c r="FO1008" s="76"/>
      <c r="FP1008" s="76"/>
      <c r="FQ1008" s="76"/>
      <c r="FR1008" s="76"/>
      <c r="FS1008" s="76"/>
      <c r="FT1008" s="76"/>
      <c r="FU1008" s="76"/>
      <c r="FV1008" s="76"/>
      <c r="FW1008" s="76"/>
      <c r="FX1008" s="76"/>
      <c r="FY1008" s="76"/>
      <c r="FZ1008" s="76"/>
      <c r="GA1008" s="76"/>
      <c r="GB1008" s="76"/>
      <c r="GC1008" s="76"/>
      <c r="GD1008" s="76"/>
      <c r="GE1008" s="76"/>
      <c r="GF1008" s="76"/>
      <c r="GG1008" s="76"/>
      <c r="GH1008" s="76"/>
      <c r="GI1008" s="76"/>
      <c r="GJ1008" s="76"/>
      <c r="GK1008" s="76"/>
      <c r="GL1008" s="76"/>
      <c r="GM1008" s="76"/>
      <c r="GN1008" s="76"/>
      <c r="GO1008" s="76"/>
      <c r="GP1008" s="76"/>
      <c r="GQ1008" s="76"/>
      <c r="GR1008" s="76"/>
      <c r="GS1008" s="76"/>
      <c r="GT1008" s="76"/>
      <c r="GU1008" s="76"/>
      <c r="GV1008" s="76"/>
    </row>
    <row r="1009" spans="2:204" s="156" customFormat="1" ht="18.75">
      <c r="B1009" s="169">
        <v>1002</v>
      </c>
      <c r="C1009" s="356">
        <v>44470</v>
      </c>
      <c r="D1009" s="354" t="s">
        <v>956</v>
      </c>
      <c r="E1009" s="354"/>
      <c r="F1009" s="406">
        <v>44480</v>
      </c>
      <c r="G1009" s="6">
        <v>1</v>
      </c>
      <c r="H1009" s="198" t="s">
        <v>966</v>
      </c>
      <c r="I1009" s="198" t="s">
        <v>1681</v>
      </c>
      <c r="J1009" s="199" t="s">
        <v>406</v>
      </c>
      <c r="K1009" s="199" t="s">
        <v>1682</v>
      </c>
      <c r="L1009" s="224">
        <v>0.11</v>
      </c>
      <c r="M1009" s="224">
        <v>0.11</v>
      </c>
      <c r="N1009" s="246">
        <f t="shared" si="50"/>
        <v>0</v>
      </c>
      <c r="O1009" s="200">
        <v>43686</v>
      </c>
      <c r="P1009" s="201">
        <v>26.466666666666665</v>
      </c>
      <c r="Q1009" s="337" t="s">
        <v>1282</v>
      </c>
      <c r="R1009" s="198" t="s">
        <v>52</v>
      </c>
      <c r="S1009" s="198" t="s">
        <v>69</v>
      </c>
      <c r="T1009" s="76"/>
      <c r="U1009" s="76"/>
      <c r="V1009" s="76"/>
      <c r="W1009" s="76"/>
      <c r="X1009" s="76"/>
      <c r="Y1009" s="76"/>
      <c r="Z1009" s="76"/>
      <c r="AA1009" s="76"/>
      <c r="AB1009" s="76"/>
      <c r="AC1009" s="76"/>
      <c r="AD1009" s="76"/>
      <c r="AE1009" s="76"/>
      <c r="AF1009" s="76"/>
      <c r="AG1009" s="76"/>
      <c r="AH1009" s="76"/>
      <c r="AI1009" s="76"/>
      <c r="AJ1009" s="76"/>
      <c r="AK1009" s="76"/>
      <c r="AL1009" s="76"/>
      <c r="AM1009" s="76"/>
      <c r="AN1009" s="76"/>
      <c r="AO1009" s="76"/>
      <c r="AP1009" s="76"/>
      <c r="AQ1009" s="76"/>
      <c r="AR1009" s="76"/>
      <c r="AS1009" s="76"/>
      <c r="AT1009" s="76"/>
      <c r="AU1009" s="76"/>
      <c r="AV1009" s="76"/>
      <c r="AW1009" s="76"/>
      <c r="AX1009" s="76"/>
      <c r="AY1009" s="76"/>
      <c r="AZ1009" s="76"/>
      <c r="BA1009" s="76"/>
      <c r="BB1009" s="76"/>
      <c r="BC1009" s="76"/>
      <c r="BD1009" s="76"/>
      <c r="BE1009" s="76"/>
      <c r="BF1009" s="76"/>
      <c r="BG1009" s="76"/>
      <c r="BH1009" s="76"/>
      <c r="BI1009" s="76"/>
      <c r="BJ1009" s="76"/>
      <c r="BK1009" s="76"/>
      <c r="BL1009" s="76"/>
      <c r="BM1009" s="76"/>
      <c r="BN1009" s="76"/>
      <c r="BO1009" s="76"/>
      <c r="BP1009" s="76"/>
      <c r="BQ1009" s="76"/>
      <c r="BR1009" s="76"/>
      <c r="BS1009" s="76"/>
      <c r="BT1009" s="76"/>
      <c r="BU1009" s="76"/>
      <c r="BV1009" s="76"/>
      <c r="BW1009" s="76"/>
      <c r="BX1009" s="76"/>
      <c r="BY1009" s="76"/>
      <c r="BZ1009" s="76"/>
      <c r="CA1009" s="76"/>
      <c r="CB1009" s="76"/>
      <c r="CC1009" s="76"/>
      <c r="CD1009" s="76"/>
      <c r="CE1009" s="76"/>
      <c r="CF1009" s="76"/>
      <c r="CG1009" s="76"/>
      <c r="CH1009" s="76"/>
      <c r="CI1009" s="76"/>
      <c r="CJ1009" s="76"/>
      <c r="CK1009" s="76"/>
      <c r="CL1009" s="76"/>
      <c r="CM1009" s="76"/>
      <c r="CN1009" s="76"/>
      <c r="CO1009" s="76"/>
      <c r="CP1009" s="76"/>
      <c r="CQ1009" s="76"/>
      <c r="CR1009" s="76"/>
      <c r="CS1009" s="76"/>
      <c r="CT1009" s="76"/>
      <c r="CU1009" s="76"/>
      <c r="CV1009" s="76"/>
      <c r="CW1009" s="76"/>
      <c r="CX1009" s="76"/>
      <c r="CY1009" s="76"/>
      <c r="CZ1009" s="76"/>
      <c r="DA1009" s="76"/>
      <c r="DB1009" s="76"/>
      <c r="DC1009" s="76"/>
      <c r="DD1009" s="76"/>
      <c r="DE1009" s="76"/>
      <c r="DF1009" s="76"/>
      <c r="DG1009" s="76"/>
      <c r="DH1009" s="76"/>
      <c r="DI1009" s="76"/>
      <c r="DJ1009" s="76"/>
      <c r="DK1009" s="76"/>
      <c r="DL1009" s="76"/>
      <c r="DM1009" s="76"/>
      <c r="DN1009" s="76"/>
      <c r="DO1009" s="76"/>
      <c r="DP1009" s="76"/>
      <c r="DQ1009" s="76"/>
      <c r="DR1009" s="76"/>
      <c r="DS1009" s="76"/>
      <c r="DT1009" s="76"/>
      <c r="DU1009" s="76"/>
      <c r="DV1009" s="76"/>
      <c r="DW1009" s="76"/>
      <c r="DX1009" s="76"/>
      <c r="DY1009" s="76"/>
      <c r="DZ1009" s="76"/>
      <c r="EA1009" s="76"/>
      <c r="EB1009" s="76"/>
      <c r="EC1009" s="76"/>
      <c r="ED1009" s="76"/>
      <c r="EE1009" s="76"/>
      <c r="EF1009" s="76"/>
      <c r="EG1009" s="76"/>
      <c r="EH1009" s="76"/>
      <c r="EI1009" s="76"/>
      <c r="EJ1009" s="76"/>
      <c r="EK1009" s="76"/>
      <c r="EL1009" s="76"/>
      <c r="EM1009" s="76"/>
      <c r="EN1009" s="76"/>
      <c r="EO1009" s="76"/>
      <c r="EP1009" s="76"/>
      <c r="EQ1009" s="76"/>
      <c r="ER1009" s="76"/>
      <c r="ES1009" s="76"/>
      <c r="ET1009" s="76"/>
      <c r="EU1009" s="76"/>
      <c r="EV1009" s="76"/>
      <c r="EW1009" s="76"/>
      <c r="EX1009" s="76"/>
      <c r="EY1009" s="76"/>
      <c r="EZ1009" s="76"/>
      <c r="FA1009" s="76"/>
      <c r="FB1009" s="76"/>
      <c r="FC1009" s="76"/>
      <c r="FD1009" s="76"/>
      <c r="FE1009" s="76"/>
      <c r="FF1009" s="76"/>
      <c r="FG1009" s="76"/>
      <c r="FH1009" s="76"/>
      <c r="FI1009" s="76"/>
      <c r="FJ1009" s="76"/>
      <c r="FK1009" s="76"/>
      <c r="FL1009" s="76"/>
      <c r="FM1009" s="76"/>
      <c r="FN1009" s="76"/>
      <c r="FO1009" s="76"/>
      <c r="FP1009" s="76"/>
      <c r="FQ1009" s="76"/>
      <c r="FR1009" s="76"/>
      <c r="FS1009" s="76"/>
      <c r="FT1009" s="76"/>
      <c r="FU1009" s="76"/>
      <c r="FV1009" s="76"/>
      <c r="FW1009" s="76"/>
      <c r="FX1009" s="76"/>
      <c r="FY1009" s="76"/>
      <c r="FZ1009" s="76"/>
      <c r="GA1009" s="76"/>
      <c r="GB1009" s="76"/>
      <c r="GC1009" s="76"/>
      <c r="GD1009" s="76"/>
      <c r="GE1009" s="76"/>
      <c r="GF1009" s="76"/>
      <c r="GG1009" s="76"/>
      <c r="GH1009" s="76"/>
      <c r="GI1009" s="76"/>
      <c r="GJ1009" s="76"/>
      <c r="GK1009" s="76"/>
      <c r="GL1009" s="76"/>
      <c r="GM1009" s="76"/>
      <c r="GN1009" s="76"/>
      <c r="GO1009" s="76"/>
      <c r="GP1009" s="76"/>
      <c r="GQ1009" s="76"/>
      <c r="GR1009" s="76"/>
      <c r="GS1009" s="76"/>
      <c r="GT1009" s="76"/>
      <c r="GU1009" s="76"/>
      <c r="GV1009" s="76"/>
    </row>
    <row r="1010" spans="2:204" s="156" customFormat="1" ht="18.75">
      <c r="B1010" s="169">
        <v>1003</v>
      </c>
      <c r="C1010" s="356">
        <v>44470</v>
      </c>
      <c r="D1010" s="354" t="s">
        <v>957</v>
      </c>
      <c r="E1010" s="354"/>
      <c r="F1010" s="406">
        <v>44481</v>
      </c>
      <c r="G1010" s="6">
        <v>1</v>
      </c>
      <c r="H1010" s="198" t="s">
        <v>355</v>
      </c>
      <c r="I1010" s="198" t="s">
        <v>39</v>
      </c>
      <c r="J1010" s="199" t="s">
        <v>627</v>
      </c>
      <c r="K1010" s="199" t="s">
        <v>1683</v>
      </c>
      <c r="L1010" s="224">
        <v>9.16</v>
      </c>
      <c r="M1010" s="224">
        <v>2</v>
      </c>
      <c r="N1010" s="246">
        <f t="shared" si="50"/>
        <v>7.16</v>
      </c>
      <c r="O1010" s="200">
        <v>44166</v>
      </c>
      <c r="P1010" s="201">
        <v>10.5</v>
      </c>
      <c r="Q1010" s="337" t="s">
        <v>1282</v>
      </c>
      <c r="R1010" s="198" t="s">
        <v>53</v>
      </c>
      <c r="S1010" s="198" t="s">
        <v>56</v>
      </c>
      <c r="T1010" s="76"/>
      <c r="U1010" s="76"/>
      <c r="V1010" s="76"/>
      <c r="W1010" s="76"/>
      <c r="X1010" s="76"/>
      <c r="Y1010" s="76"/>
      <c r="Z1010" s="76"/>
      <c r="AA1010" s="76"/>
      <c r="AB1010" s="76"/>
      <c r="AC1010" s="76"/>
      <c r="AD1010" s="76"/>
      <c r="AE1010" s="76"/>
      <c r="AF1010" s="76"/>
      <c r="AG1010" s="76"/>
      <c r="AH1010" s="76"/>
      <c r="AI1010" s="76"/>
      <c r="AJ1010" s="76"/>
      <c r="AK1010" s="76"/>
      <c r="AL1010" s="76"/>
      <c r="AM1010" s="76"/>
      <c r="AN1010" s="76"/>
      <c r="AO1010" s="76"/>
      <c r="AP1010" s="76"/>
      <c r="AQ1010" s="76"/>
      <c r="AR1010" s="76"/>
      <c r="AS1010" s="76"/>
      <c r="AT1010" s="76"/>
      <c r="AU1010" s="76"/>
      <c r="AV1010" s="76"/>
      <c r="AW1010" s="76"/>
      <c r="AX1010" s="76"/>
      <c r="AY1010" s="76"/>
      <c r="AZ1010" s="76"/>
      <c r="BA1010" s="76"/>
      <c r="BB1010" s="76"/>
      <c r="BC1010" s="76"/>
      <c r="BD1010" s="76"/>
      <c r="BE1010" s="76"/>
      <c r="BF1010" s="76"/>
      <c r="BG1010" s="76"/>
      <c r="BH1010" s="76"/>
      <c r="BI1010" s="76"/>
      <c r="BJ1010" s="76"/>
      <c r="BK1010" s="76"/>
      <c r="BL1010" s="76"/>
      <c r="BM1010" s="76"/>
      <c r="BN1010" s="76"/>
      <c r="BO1010" s="76"/>
      <c r="BP1010" s="76"/>
      <c r="BQ1010" s="76"/>
      <c r="BR1010" s="76"/>
      <c r="BS1010" s="76"/>
      <c r="BT1010" s="76"/>
      <c r="BU1010" s="76"/>
      <c r="BV1010" s="76"/>
      <c r="BW1010" s="76"/>
      <c r="BX1010" s="76"/>
      <c r="BY1010" s="76"/>
      <c r="BZ1010" s="76"/>
      <c r="CA1010" s="76"/>
      <c r="CB1010" s="76"/>
      <c r="CC1010" s="76"/>
      <c r="CD1010" s="76"/>
      <c r="CE1010" s="76"/>
      <c r="CF1010" s="76"/>
      <c r="CG1010" s="76"/>
      <c r="CH1010" s="76"/>
      <c r="CI1010" s="76"/>
      <c r="CJ1010" s="76"/>
      <c r="CK1010" s="76"/>
      <c r="CL1010" s="76"/>
      <c r="CM1010" s="76"/>
      <c r="CN1010" s="76"/>
      <c r="CO1010" s="76"/>
      <c r="CP1010" s="76"/>
      <c r="CQ1010" s="76"/>
      <c r="CR1010" s="76"/>
      <c r="CS1010" s="76"/>
      <c r="CT1010" s="76"/>
      <c r="CU1010" s="76"/>
      <c r="CV1010" s="76"/>
      <c r="CW1010" s="76"/>
      <c r="CX1010" s="76"/>
      <c r="CY1010" s="76"/>
      <c r="CZ1010" s="76"/>
      <c r="DA1010" s="76"/>
      <c r="DB1010" s="76"/>
      <c r="DC1010" s="76"/>
      <c r="DD1010" s="76"/>
      <c r="DE1010" s="76"/>
      <c r="DF1010" s="76"/>
      <c r="DG1010" s="76"/>
      <c r="DH1010" s="76"/>
      <c r="DI1010" s="76"/>
      <c r="DJ1010" s="76"/>
      <c r="DK1010" s="76"/>
      <c r="DL1010" s="76"/>
      <c r="DM1010" s="76"/>
      <c r="DN1010" s="76"/>
      <c r="DO1010" s="76"/>
      <c r="DP1010" s="76"/>
      <c r="DQ1010" s="76"/>
      <c r="DR1010" s="76"/>
      <c r="DS1010" s="76"/>
      <c r="DT1010" s="76"/>
      <c r="DU1010" s="76"/>
      <c r="DV1010" s="76"/>
      <c r="DW1010" s="76"/>
      <c r="DX1010" s="76"/>
      <c r="DY1010" s="76"/>
      <c r="DZ1010" s="76"/>
      <c r="EA1010" s="76"/>
      <c r="EB1010" s="76"/>
      <c r="EC1010" s="76"/>
      <c r="ED1010" s="76"/>
      <c r="EE1010" s="76"/>
      <c r="EF1010" s="76"/>
      <c r="EG1010" s="76"/>
      <c r="EH1010" s="76"/>
      <c r="EI1010" s="76"/>
      <c r="EJ1010" s="76"/>
      <c r="EK1010" s="76"/>
      <c r="EL1010" s="76"/>
      <c r="EM1010" s="76"/>
      <c r="EN1010" s="76"/>
      <c r="EO1010" s="76"/>
      <c r="EP1010" s="76"/>
      <c r="EQ1010" s="76"/>
      <c r="ER1010" s="76"/>
      <c r="ES1010" s="76"/>
      <c r="ET1010" s="76"/>
      <c r="EU1010" s="76"/>
      <c r="EV1010" s="76"/>
      <c r="EW1010" s="76"/>
      <c r="EX1010" s="76"/>
      <c r="EY1010" s="76"/>
      <c r="EZ1010" s="76"/>
      <c r="FA1010" s="76"/>
      <c r="FB1010" s="76"/>
      <c r="FC1010" s="76"/>
      <c r="FD1010" s="76"/>
      <c r="FE1010" s="76"/>
      <c r="FF1010" s="76"/>
      <c r="FG1010" s="76"/>
      <c r="FH1010" s="76"/>
      <c r="FI1010" s="76"/>
      <c r="FJ1010" s="76"/>
      <c r="FK1010" s="76"/>
      <c r="FL1010" s="76"/>
      <c r="FM1010" s="76"/>
      <c r="FN1010" s="76"/>
      <c r="FO1010" s="76"/>
      <c r="FP1010" s="76"/>
      <c r="FQ1010" s="76"/>
      <c r="FR1010" s="76"/>
      <c r="FS1010" s="76"/>
      <c r="FT1010" s="76"/>
      <c r="FU1010" s="76"/>
      <c r="FV1010" s="76"/>
      <c r="FW1010" s="76"/>
      <c r="FX1010" s="76"/>
      <c r="FY1010" s="76"/>
      <c r="FZ1010" s="76"/>
      <c r="GA1010" s="76"/>
      <c r="GB1010" s="76"/>
      <c r="GC1010" s="76"/>
      <c r="GD1010" s="76"/>
      <c r="GE1010" s="76"/>
      <c r="GF1010" s="76"/>
      <c r="GG1010" s="76"/>
      <c r="GH1010" s="76"/>
      <c r="GI1010" s="76"/>
      <c r="GJ1010" s="76"/>
      <c r="GK1010" s="76"/>
      <c r="GL1010" s="76"/>
      <c r="GM1010" s="76"/>
      <c r="GN1010" s="76"/>
      <c r="GO1010" s="76"/>
      <c r="GP1010" s="76"/>
      <c r="GQ1010" s="76"/>
      <c r="GR1010" s="76"/>
      <c r="GS1010" s="76"/>
      <c r="GT1010" s="76"/>
      <c r="GU1010" s="76"/>
      <c r="GV1010" s="76"/>
    </row>
    <row r="1011" spans="2:204" s="156" customFormat="1" ht="18.75">
      <c r="B1011" s="169">
        <v>1004</v>
      </c>
      <c r="C1011" s="356">
        <v>44470</v>
      </c>
      <c r="D1011" s="354" t="s">
        <v>957</v>
      </c>
      <c r="E1011" s="354"/>
      <c r="F1011" s="406">
        <v>44481</v>
      </c>
      <c r="G1011" s="6">
        <v>1</v>
      </c>
      <c r="H1011" s="198" t="s">
        <v>355</v>
      </c>
      <c r="I1011" s="198" t="s">
        <v>39</v>
      </c>
      <c r="J1011" s="199" t="s">
        <v>629</v>
      </c>
      <c r="K1011" s="199" t="s">
        <v>1684</v>
      </c>
      <c r="L1011" s="224">
        <v>10.69</v>
      </c>
      <c r="M1011" s="224">
        <v>1.19</v>
      </c>
      <c r="N1011" s="246">
        <f t="shared" si="50"/>
        <v>9.5</v>
      </c>
      <c r="O1011" s="200">
        <v>44163</v>
      </c>
      <c r="P1011" s="201">
        <v>10.6</v>
      </c>
      <c r="Q1011" s="337" t="s">
        <v>1282</v>
      </c>
      <c r="R1011" s="198" t="s">
        <v>54</v>
      </c>
      <c r="S1011" s="198" t="s">
        <v>69</v>
      </c>
      <c r="T1011" s="76"/>
      <c r="U1011" s="76"/>
      <c r="V1011" s="76"/>
      <c r="W1011" s="76"/>
      <c r="X1011" s="76"/>
      <c r="Y1011" s="76"/>
      <c r="Z1011" s="76"/>
      <c r="AA1011" s="76"/>
      <c r="AB1011" s="76"/>
      <c r="AC1011" s="76"/>
      <c r="AD1011" s="76"/>
      <c r="AE1011" s="76"/>
      <c r="AF1011" s="76"/>
      <c r="AG1011" s="76"/>
      <c r="AH1011" s="76"/>
      <c r="AI1011" s="76"/>
      <c r="AJ1011" s="76"/>
      <c r="AK1011" s="76"/>
      <c r="AL1011" s="76"/>
      <c r="AM1011" s="76"/>
      <c r="AN1011" s="76"/>
      <c r="AO1011" s="76"/>
      <c r="AP1011" s="76"/>
      <c r="AQ1011" s="76"/>
      <c r="AR1011" s="76"/>
      <c r="AS1011" s="76"/>
      <c r="AT1011" s="76"/>
      <c r="AU1011" s="76"/>
      <c r="AV1011" s="76"/>
      <c r="AW1011" s="76"/>
      <c r="AX1011" s="76"/>
      <c r="AY1011" s="76"/>
      <c r="AZ1011" s="76"/>
      <c r="BA1011" s="76"/>
      <c r="BB1011" s="76"/>
      <c r="BC1011" s="76"/>
      <c r="BD1011" s="76"/>
      <c r="BE1011" s="76"/>
      <c r="BF1011" s="76"/>
      <c r="BG1011" s="76"/>
      <c r="BH1011" s="76"/>
      <c r="BI1011" s="76"/>
      <c r="BJ1011" s="76"/>
      <c r="BK1011" s="76"/>
      <c r="BL1011" s="76"/>
      <c r="BM1011" s="76"/>
      <c r="BN1011" s="76"/>
      <c r="BO1011" s="76"/>
      <c r="BP1011" s="76"/>
      <c r="BQ1011" s="76"/>
      <c r="BR1011" s="76"/>
      <c r="BS1011" s="76"/>
      <c r="BT1011" s="76"/>
      <c r="BU1011" s="76"/>
      <c r="BV1011" s="76"/>
      <c r="BW1011" s="76"/>
      <c r="BX1011" s="76"/>
      <c r="BY1011" s="76"/>
      <c r="BZ1011" s="76"/>
      <c r="CA1011" s="76"/>
      <c r="CB1011" s="76"/>
      <c r="CC1011" s="76"/>
      <c r="CD1011" s="76"/>
      <c r="CE1011" s="76"/>
      <c r="CF1011" s="76"/>
      <c r="CG1011" s="76"/>
      <c r="CH1011" s="76"/>
      <c r="CI1011" s="76"/>
      <c r="CJ1011" s="76"/>
      <c r="CK1011" s="76"/>
      <c r="CL1011" s="76"/>
      <c r="CM1011" s="76"/>
      <c r="CN1011" s="76"/>
      <c r="CO1011" s="76"/>
      <c r="CP1011" s="76"/>
      <c r="CQ1011" s="76"/>
      <c r="CR1011" s="76"/>
      <c r="CS1011" s="76"/>
      <c r="CT1011" s="76"/>
      <c r="CU1011" s="76"/>
      <c r="CV1011" s="76"/>
      <c r="CW1011" s="76"/>
      <c r="CX1011" s="76"/>
      <c r="CY1011" s="76"/>
      <c r="CZ1011" s="76"/>
      <c r="DA1011" s="76"/>
      <c r="DB1011" s="76"/>
      <c r="DC1011" s="76"/>
      <c r="DD1011" s="76"/>
      <c r="DE1011" s="76"/>
      <c r="DF1011" s="76"/>
      <c r="DG1011" s="76"/>
      <c r="DH1011" s="76"/>
      <c r="DI1011" s="76"/>
      <c r="DJ1011" s="76"/>
      <c r="DK1011" s="76"/>
      <c r="DL1011" s="76"/>
      <c r="DM1011" s="76"/>
      <c r="DN1011" s="76"/>
      <c r="DO1011" s="76"/>
      <c r="DP1011" s="76"/>
      <c r="DQ1011" s="76"/>
      <c r="DR1011" s="76"/>
      <c r="DS1011" s="76"/>
      <c r="DT1011" s="76"/>
      <c r="DU1011" s="76"/>
      <c r="DV1011" s="76"/>
      <c r="DW1011" s="76"/>
      <c r="DX1011" s="76"/>
      <c r="DY1011" s="76"/>
      <c r="DZ1011" s="76"/>
      <c r="EA1011" s="76"/>
      <c r="EB1011" s="76"/>
      <c r="EC1011" s="76"/>
      <c r="ED1011" s="76"/>
      <c r="EE1011" s="76"/>
      <c r="EF1011" s="76"/>
      <c r="EG1011" s="76"/>
      <c r="EH1011" s="76"/>
      <c r="EI1011" s="76"/>
      <c r="EJ1011" s="76"/>
      <c r="EK1011" s="76"/>
      <c r="EL1011" s="76"/>
      <c r="EM1011" s="76"/>
      <c r="EN1011" s="76"/>
      <c r="EO1011" s="76"/>
      <c r="EP1011" s="76"/>
      <c r="EQ1011" s="76"/>
      <c r="ER1011" s="76"/>
      <c r="ES1011" s="76"/>
      <c r="ET1011" s="76"/>
      <c r="EU1011" s="76"/>
      <c r="EV1011" s="76"/>
      <c r="EW1011" s="76"/>
      <c r="EX1011" s="76"/>
      <c r="EY1011" s="76"/>
      <c r="EZ1011" s="76"/>
      <c r="FA1011" s="76"/>
      <c r="FB1011" s="76"/>
      <c r="FC1011" s="76"/>
      <c r="FD1011" s="76"/>
      <c r="FE1011" s="76"/>
      <c r="FF1011" s="76"/>
      <c r="FG1011" s="76"/>
      <c r="FH1011" s="76"/>
      <c r="FI1011" s="76"/>
      <c r="FJ1011" s="76"/>
      <c r="FK1011" s="76"/>
      <c r="FL1011" s="76"/>
      <c r="FM1011" s="76"/>
      <c r="FN1011" s="76"/>
      <c r="FO1011" s="76"/>
      <c r="FP1011" s="76"/>
      <c r="FQ1011" s="76"/>
      <c r="FR1011" s="76"/>
      <c r="FS1011" s="76"/>
      <c r="FT1011" s="76"/>
      <c r="FU1011" s="76"/>
      <c r="FV1011" s="76"/>
      <c r="FW1011" s="76"/>
      <c r="FX1011" s="76"/>
      <c r="FY1011" s="76"/>
      <c r="FZ1011" s="76"/>
      <c r="GA1011" s="76"/>
      <c r="GB1011" s="76"/>
      <c r="GC1011" s="76"/>
      <c r="GD1011" s="76"/>
      <c r="GE1011" s="76"/>
      <c r="GF1011" s="76"/>
      <c r="GG1011" s="76"/>
      <c r="GH1011" s="76"/>
      <c r="GI1011" s="76"/>
      <c r="GJ1011" s="76"/>
      <c r="GK1011" s="76"/>
      <c r="GL1011" s="76"/>
      <c r="GM1011" s="76"/>
      <c r="GN1011" s="76"/>
      <c r="GO1011" s="76"/>
      <c r="GP1011" s="76"/>
      <c r="GQ1011" s="76"/>
      <c r="GR1011" s="76"/>
      <c r="GS1011" s="76"/>
      <c r="GT1011" s="76"/>
      <c r="GU1011" s="76"/>
      <c r="GV1011" s="76"/>
    </row>
    <row r="1012" spans="2:204" s="156" customFormat="1" ht="18.75">
      <c r="B1012" s="169">
        <v>1005</v>
      </c>
      <c r="C1012" s="356">
        <v>44470</v>
      </c>
      <c r="D1012" s="354" t="s">
        <v>957</v>
      </c>
      <c r="E1012" s="354"/>
      <c r="F1012" s="406">
        <v>44481</v>
      </c>
      <c r="G1012" s="6">
        <v>1</v>
      </c>
      <c r="H1012" s="198" t="s">
        <v>355</v>
      </c>
      <c r="I1012" s="198" t="s">
        <v>39</v>
      </c>
      <c r="J1012" s="199" t="s">
        <v>629</v>
      </c>
      <c r="K1012" s="199" t="s">
        <v>630</v>
      </c>
      <c r="L1012" s="224">
        <v>9.08</v>
      </c>
      <c r="M1012" s="224">
        <v>0.02</v>
      </c>
      <c r="N1012" s="246">
        <f t="shared" si="50"/>
        <v>9.06</v>
      </c>
      <c r="O1012" s="200">
        <v>44137</v>
      </c>
      <c r="P1012" s="201">
        <v>11.466666666666667</v>
      </c>
      <c r="Q1012" s="337" t="s">
        <v>1282</v>
      </c>
      <c r="R1012" s="198" t="s">
        <v>54</v>
      </c>
      <c r="S1012" s="198" t="s">
        <v>153</v>
      </c>
      <c r="T1012" s="76"/>
      <c r="U1012" s="76"/>
      <c r="V1012" s="76"/>
      <c r="W1012" s="76"/>
      <c r="X1012" s="76"/>
      <c r="Y1012" s="76"/>
      <c r="Z1012" s="76"/>
      <c r="AA1012" s="76"/>
      <c r="AB1012" s="76"/>
      <c r="AC1012" s="76"/>
      <c r="AD1012" s="76"/>
      <c r="AE1012" s="76"/>
      <c r="AF1012" s="76"/>
      <c r="AG1012" s="76"/>
      <c r="AH1012" s="76"/>
      <c r="AI1012" s="76"/>
      <c r="AJ1012" s="76"/>
      <c r="AK1012" s="76"/>
      <c r="AL1012" s="76"/>
      <c r="AM1012" s="76"/>
      <c r="AN1012" s="76"/>
      <c r="AO1012" s="76"/>
      <c r="AP1012" s="76"/>
      <c r="AQ1012" s="76"/>
      <c r="AR1012" s="76"/>
      <c r="AS1012" s="76"/>
      <c r="AT1012" s="76"/>
      <c r="AU1012" s="76"/>
      <c r="AV1012" s="76"/>
      <c r="AW1012" s="76"/>
      <c r="AX1012" s="76"/>
      <c r="AY1012" s="76"/>
      <c r="AZ1012" s="76"/>
      <c r="BA1012" s="76"/>
      <c r="BB1012" s="76"/>
      <c r="BC1012" s="76"/>
      <c r="BD1012" s="76"/>
      <c r="BE1012" s="76"/>
      <c r="BF1012" s="76"/>
      <c r="BG1012" s="76"/>
      <c r="BH1012" s="76"/>
      <c r="BI1012" s="76"/>
      <c r="BJ1012" s="76"/>
      <c r="BK1012" s="76"/>
      <c r="BL1012" s="76"/>
      <c r="BM1012" s="76"/>
      <c r="BN1012" s="76"/>
      <c r="BO1012" s="76"/>
      <c r="BP1012" s="76"/>
      <c r="BQ1012" s="76"/>
      <c r="BR1012" s="76"/>
      <c r="BS1012" s="76"/>
      <c r="BT1012" s="76"/>
      <c r="BU1012" s="76"/>
      <c r="BV1012" s="76"/>
      <c r="BW1012" s="76"/>
      <c r="BX1012" s="76"/>
      <c r="BY1012" s="76"/>
      <c r="BZ1012" s="76"/>
      <c r="CA1012" s="76"/>
      <c r="CB1012" s="76"/>
      <c r="CC1012" s="76"/>
      <c r="CD1012" s="76"/>
      <c r="CE1012" s="76"/>
      <c r="CF1012" s="76"/>
      <c r="CG1012" s="76"/>
      <c r="CH1012" s="76"/>
      <c r="CI1012" s="76"/>
      <c r="CJ1012" s="76"/>
      <c r="CK1012" s="76"/>
      <c r="CL1012" s="76"/>
      <c r="CM1012" s="76"/>
      <c r="CN1012" s="76"/>
      <c r="CO1012" s="76"/>
      <c r="CP1012" s="76"/>
      <c r="CQ1012" s="76"/>
      <c r="CR1012" s="76"/>
      <c r="CS1012" s="76"/>
      <c r="CT1012" s="76"/>
      <c r="CU1012" s="76"/>
      <c r="CV1012" s="76"/>
      <c r="CW1012" s="76"/>
      <c r="CX1012" s="76"/>
      <c r="CY1012" s="76"/>
      <c r="CZ1012" s="76"/>
      <c r="DA1012" s="76"/>
      <c r="DB1012" s="76"/>
      <c r="DC1012" s="76"/>
      <c r="DD1012" s="76"/>
      <c r="DE1012" s="76"/>
      <c r="DF1012" s="76"/>
      <c r="DG1012" s="76"/>
      <c r="DH1012" s="76"/>
      <c r="DI1012" s="76"/>
      <c r="DJ1012" s="76"/>
      <c r="DK1012" s="76"/>
      <c r="DL1012" s="76"/>
      <c r="DM1012" s="76"/>
      <c r="DN1012" s="76"/>
      <c r="DO1012" s="76"/>
      <c r="DP1012" s="76"/>
      <c r="DQ1012" s="76"/>
      <c r="DR1012" s="76"/>
      <c r="DS1012" s="76"/>
      <c r="DT1012" s="76"/>
      <c r="DU1012" s="76"/>
      <c r="DV1012" s="76"/>
      <c r="DW1012" s="76"/>
      <c r="DX1012" s="76"/>
      <c r="DY1012" s="76"/>
      <c r="DZ1012" s="76"/>
      <c r="EA1012" s="76"/>
      <c r="EB1012" s="76"/>
      <c r="EC1012" s="76"/>
      <c r="ED1012" s="76"/>
      <c r="EE1012" s="76"/>
      <c r="EF1012" s="76"/>
      <c r="EG1012" s="76"/>
      <c r="EH1012" s="76"/>
      <c r="EI1012" s="76"/>
      <c r="EJ1012" s="76"/>
      <c r="EK1012" s="76"/>
      <c r="EL1012" s="76"/>
      <c r="EM1012" s="76"/>
      <c r="EN1012" s="76"/>
      <c r="EO1012" s="76"/>
      <c r="EP1012" s="76"/>
      <c r="EQ1012" s="76"/>
      <c r="ER1012" s="76"/>
      <c r="ES1012" s="76"/>
      <c r="ET1012" s="76"/>
      <c r="EU1012" s="76"/>
      <c r="EV1012" s="76"/>
      <c r="EW1012" s="76"/>
      <c r="EX1012" s="76"/>
      <c r="EY1012" s="76"/>
      <c r="EZ1012" s="76"/>
      <c r="FA1012" s="76"/>
      <c r="FB1012" s="76"/>
      <c r="FC1012" s="76"/>
      <c r="FD1012" s="76"/>
      <c r="FE1012" s="76"/>
      <c r="FF1012" s="76"/>
      <c r="FG1012" s="76"/>
      <c r="FH1012" s="76"/>
      <c r="FI1012" s="76"/>
      <c r="FJ1012" s="76"/>
      <c r="FK1012" s="76"/>
      <c r="FL1012" s="76"/>
      <c r="FM1012" s="76"/>
      <c r="FN1012" s="76"/>
      <c r="FO1012" s="76"/>
      <c r="FP1012" s="76"/>
      <c r="FQ1012" s="76"/>
      <c r="FR1012" s="76"/>
      <c r="FS1012" s="76"/>
      <c r="FT1012" s="76"/>
      <c r="FU1012" s="76"/>
      <c r="FV1012" s="76"/>
      <c r="FW1012" s="76"/>
      <c r="FX1012" s="76"/>
      <c r="FY1012" s="76"/>
      <c r="FZ1012" s="76"/>
      <c r="GA1012" s="76"/>
      <c r="GB1012" s="76"/>
      <c r="GC1012" s="76"/>
      <c r="GD1012" s="76"/>
      <c r="GE1012" s="76"/>
      <c r="GF1012" s="76"/>
      <c r="GG1012" s="76"/>
      <c r="GH1012" s="76"/>
      <c r="GI1012" s="76"/>
      <c r="GJ1012" s="76"/>
      <c r="GK1012" s="76"/>
      <c r="GL1012" s="76"/>
      <c r="GM1012" s="76"/>
      <c r="GN1012" s="76"/>
      <c r="GO1012" s="76"/>
      <c r="GP1012" s="76"/>
      <c r="GQ1012" s="76"/>
      <c r="GR1012" s="76"/>
      <c r="GS1012" s="76"/>
      <c r="GT1012" s="76"/>
      <c r="GU1012" s="76"/>
      <c r="GV1012" s="76"/>
    </row>
    <row r="1013" spans="2:204" s="156" customFormat="1" ht="18.75">
      <c r="B1013" s="169">
        <v>1006</v>
      </c>
      <c r="C1013" s="356">
        <v>44470</v>
      </c>
      <c r="D1013" s="354" t="s">
        <v>955</v>
      </c>
      <c r="E1013" s="354"/>
      <c r="F1013" s="406">
        <v>44485</v>
      </c>
      <c r="G1013" s="6">
        <v>1</v>
      </c>
      <c r="H1013" s="198" t="s">
        <v>866</v>
      </c>
      <c r="I1013" s="198" t="s">
        <v>1427</v>
      </c>
      <c r="J1013" s="199" t="s">
        <v>627</v>
      </c>
      <c r="K1013" s="199" t="s">
        <v>1659</v>
      </c>
      <c r="L1013" s="224">
        <v>7.32</v>
      </c>
      <c r="M1013" s="224">
        <v>0.05</v>
      </c>
      <c r="N1013" s="246">
        <f t="shared" si="50"/>
        <v>7.2700000000000005</v>
      </c>
      <c r="O1013" s="200">
        <v>44140</v>
      </c>
      <c r="P1013" s="201">
        <v>11.5</v>
      </c>
      <c r="Q1013" s="337" t="s">
        <v>1282</v>
      </c>
      <c r="R1013" s="198" t="s">
        <v>53</v>
      </c>
      <c r="S1013" s="198" t="s">
        <v>112</v>
      </c>
      <c r="T1013" s="76"/>
      <c r="U1013" s="76"/>
      <c r="V1013" s="76"/>
      <c r="W1013" s="76"/>
      <c r="X1013" s="76"/>
      <c r="Y1013" s="76"/>
      <c r="Z1013" s="76"/>
      <c r="AA1013" s="76"/>
      <c r="AB1013" s="76"/>
      <c r="AC1013" s="76"/>
      <c r="AD1013" s="76"/>
      <c r="AE1013" s="76"/>
      <c r="AF1013" s="76"/>
      <c r="AG1013" s="76"/>
      <c r="AH1013" s="76"/>
      <c r="AI1013" s="76"/>
      <c r="AJ1013" s="76"/>
      <c r="AK1013" s="76"/>
      <c r="AL1013" s="76"/>
      <c r="AM1013" s="76"/>
      <c r="AN1013" s="76"/>
      <c r="AO1013" s="76"/>
      <c r="AP1013" s="76"/>
      <c r="AQ1013" s="76"/>
      <c r="AR1013" s="76"/>
      <c r="AS1013" s="76"/>
      <c r="AT1013" s="76"/>
      <c r="AU1013" s="76"/>
      <c r="AV1013" s="76"/>
      <c r="AW1013" s="76"/>
      <c r="AX1013" s="76"/>
      <c r="AY1013" s="76"/>
      <c r="AZ1013" s="76"/>
      <c r="BA1013" s="76"/>
      <c r="BB1013" s="76"/>
      <c r="BC1013" s="76"/>
      <c r="BD1013" s="76"/>
      <c r="BE1013" s="76"/>
      <c r="BF1013" s="76"/>
      <c r="BG1013" s="76"/>
      <c r="BH1013" s="76"/>
      <c r="BI1013" s="76"/>
      <c r="BJ1013" s="76"/>
      <c r="BK1013" s="76"/>
      <c r="BL1013" s="76"/>
      <c r="BM1013" s="76"/>
      <c r="BN1013" s="76"/>
      <c r="BO1013" s="76"/>
      <c r="BP1013" s="76"/>
      <c r="BQ1013" s="76"/>
      <c r="BR1013" s="76"/>
      <c r="BS1013" s="76"/>
      <c r="BT1013" s="76"/>
      <c r="BU1013" s="76"/>
      <c r="BV1013" s="76"/>
      <c r="BW1013" s="76"/>
      <c r="BX1013" s="76"/>
      <c r="BY1013" s="76"/>
      <c r="BZ1013" s="76"/>
      <c r="CA1013" s="76"/>
      <c r="CB1013" s="76"/>
      <c r="CC1013" s="76"/>
      <c r="CD1013" s="76"/>
      <c r="CE1013" s="76"/>
      <c r="CF1013" s="76"/>
      <c r="CG1013" s="76"/>
      <c r="CH1013" s="76"/>
      <c r="CI1013" s="76"/>
      <c r="CJ1013" s="76"/>
      <c r="CK1013" s="76"/>
      <c r="CL1013" s="76"/>
      <c r="CM1013" s="76"/>
      <c r="CN1013" s="76"/>
      <c r="CO1013" s="76"/>
      <c r="CP1013" s="76"/>
      <c r="CQ1013" s="76"/>
      <c r="CR1013" s="76"/>
      <c r="CS1013" s="76"/>
      <c r="CT1013" s="76"/>
      <c r="CU1013" s="76"/>
      <c r="CV1013" s="76"/>
      <c r="CW1013" s="76"/>
      <c r="CX1013" s="76"/>
      <c r="CY1013" s="76"/>
      <c r="CZ1013" s="76"/>
      <c r="DA1013" s="76"/>
      <c r="DB1013" s="76"/>
      <c r="DC1013" s="76"/>
      <c r="DD1013" s="76"/>
      <c r="DE1013" s="76"/>
      <c r="DF1013" s="76"/>
      <c r="DG1013" s="76"/>
      <c r="DH1013" s="76"/>
      <c r="DI1013" s="76"/>
      <c r="DJ1013" s="76"/>
      <c r="DK1013" s="76"/>
      <c r="DL1013" s="76"/>
      <c r="DM1013" s="76"/>
      <c r="DN1013" s="76"/>
      <c r="DO1013" s="76"/>
      <c r="DP1013" s="76"/>
      <c r="DQ1013" s="76"/>
      <c r="DR1013" s="76"/>
      <c r="DS1013" s="76"/>
      <c r="DT1013" s="76"/>
      <c r="DU1013" s="76"/>
      <c r="DV1013" s="76"/>
      <c r="DW1013" s="76"/>
      <c r="DX1013" s="76"/>
      <c r="DY1013" s="76"/>
      <c r="DZ1013" s="76"/>
      <c r="EA1013" s="76"/>
      <c r="EB1013" s="76"/>
      <c r="EC1013" s="76"/>
      <c r="ED1013" s="76"/>
      <c r="EE1013" s="76"/>
      <c r="EF1013" s="76"/>
      <c r="EG1013" s="76"/>
      <c r="EH1013" s="76"/>
      <c r="EI1013" s="76"/>
      <c r="EJ1013" s="76"/>
      <c r="EK1013" s="76"/>
      <c r="EL1013" s="76"/>
      <c r="EM1013" s="76"/>
      <c r="EN1013" s="76"/>
      <c r="EO1013" s="76"/>
      <c r="EP1013" s="76"/>
      <c r="EQ1013" s="76"/>
      <c r="ER1013" s="76"/>
      <c r="ES1013" s="76"/>
      <c r="ET1013" s="76"/>
      <c r="EU1013" s="76"/>
      <c r="EV1013" s="76"/>
      <c r="EW1013" s="76"/>
      <c r="EX1013" s="76"/>
      <c r="EY1013" s="76"/>
      <c r="EZ1013" s="76"/>
      <c r="FA1013" s="76"/>
      <c r="FB1013" s="76"/>
      <c r="FC1013" s="76"/>
      <c r="FD1013" s="76"/>
      <c r="FE1013" s="76"/>
      <c r="FF1013" s="76"/>
      <c r="FG1013" s="76"/>
      <c r="FH1013" s="76"/>
      <c r="FI1013" s="76"/>
      <c r="FJ1013" s="76"/>
      <c r="FK1013" s="76"/>
      <c r="FL1013" s="76"/>
      <c r="FM1013" s="76"/>
      <c r="FN1013" s="76"/>
      <c r="FO1013" s="76"/>
      <c r="FP1013" s="76"/>
      <c r="FQ1013" s="76"/>
      <c r="FR1013" s="76"/>
      <c r="FS1013" s="76"/>
      <c r="FT1013" s="76"/>
      <c r="FU1013" s="76"/>
      <c r="FV1013" s="76"/>
      <c r="FW1013" s="76"/>
      <c r="FX1013" s="76"/>
      <c r="FY1013" s="76"/>
      <c r="FZ1013" s="76"/>
      <c r="GA1013" s="76"/>
      <c r="GB1013" s="76"/>
      <c r="GC1013" s="76"/>
      <c r="GD1013" s="76"/>
      <c r="GE1013" s="76"/>
      <c r="GF1013" s="76"/>
      <c r="GG1013" s="76"/>
      <c r="GH1013" s="76"/>
      <c r="GI1013" s="76"/>
      <c r="GJ1013" s="76"/>
      <c r="GK1013" s="76"/>
      <c r="GL1013" s="76"/>
      <c r="GM1013" s="76"/>
      <c r="GN1013" s="76"/>
      <c r="GO1013" s="76"/>
      <c r="GP1013" s="76"/>
      <c r="GQ1013" s="76"/>
      <c r="GR1013" s="76"/>
      <c r="GS1013" s="76"/>
      <c r="GT1013" s="76"/>
      <c r="GU1013" s="76"/>
      <c r="GV1013" s="76"/>
    </row>
    <row r="1014" spans="2:204" s="156" customFormat="1" ht="18.75">
      <c r="B1014" s="169">
        <v>1007</v>
      </c>
      <c r="C1014" s="356">
        <v>44470</v>
      </c>
      <c r="D1014" s="354" t="s">
        <v>958</v>
      </c>
      <c r="E1014" s="354"/>
      <c r="F1014" s="406">
        <v>44490</v>
      </c>
      <c r="G1014" s="194">
        <v>3</v>
      </c>
      <c r="H1014" s="198" t="s">
        <v>34</v>
      </c>
      <c r="I1014" s="198" t="s">
        <v>35</v>
      </c>
      <c r="J1014" s="199" t="s">
        <v>299</v>
      </c>
      <c r="K1014" s="199" t="s">
        <v>1685</v>
      </c>
      <c r="L1014" s="224">
        <v>0.26</v>
      </c>
      <c r="M1014" s="224">
        <v>0.26</v>
      </c>
      <c r="N1014" s="246">
        <f t="shared" si="50"/>
        <v>0</v>
      </c>
      <c r="O1014" s="200">
        <v>44296</v>
      </c>
      <c r="P1014" s="201">
        <v>7</v>
      </c>
      <c r="Q1014" s="337" t="s">
        <v>1282</v>
      </c>
      <c r="R1014" s="198" t="s">
        <v>54</v>
      </c>
      <c r="S1014" s="198" t="s">
        <v>69</v>
      </c>
      <c r="T1014" s="76"/>
      <c r="U1014" s="76"/>
      <c r="V1014" s="76"/>
      <c r="W1014" s="76"/>
      <c r="X1014" s="76"/>
      <c r="Y1014" s="76"/>
      <c r="Z1014" s="76"/>
      <c r="AA1014" s="76"/>
      <c r="AB1014" s="76"/>
      <c r="AC1014" s="76"/>
      <c r="AD1014" s="76"/>
      <c r="AE1014" s="76"/>
      <c r="AF1014" s="76"/>
      <c r="AG1014" s="76"/>
      <c r="AH1014" s="76"/>
      <c r="AI1014" s="76"/>
      <c r="AJ1014" s="76"/>
      <c r="AK1014" s="76"/>
      <c r="AL1014" s="76"/>
      <c r="AM1014" s="76"/>
      <c r="AN1014" s="76"/>
      <c r="AO1014" s="76"/>
      <c r="AP1014" s="76"/>
      <c r="AQ1014" s="76"/>
      <c r="AR1014" s="76"/>
      <c r="AS1014" s="76"/>
      <c r="AT1014" s="76"/>
      <c r="AU1014" s="76"/>
      <c r="AV1014" s="76"/>
      <c r="AW1014" s="76"/>
      <c r="AX1014" s="76"/>
      <c r="AY1014" s="76"/>
      <c r="AZ1014" s="76"/>
      <c r="BA1014" s="76"/>
      <c r="BB1014" s="76"/>
      <c r="BC1014" s="76"/>
      <c r="BD1014" s="76"/>
      <c r="BE1014" s="76"/>
      <c r="BF1014" s="76"/>
      <c r="BG1014" s="76"/>
      <c r="BH1014" s="76"/>
      <c r="BI1014" s="76"/>
      <c r="BJ1014" s="76"/>
      <c r="BK1014" s="76"/>
      <c r="BL1014" s="76"/>
      <c r="BM1014" s="76"/>
      <c r="BN1014" s="76"/>
      <c r="BO1014" s="76"/>
      <c r="BP1014" s="76"/>
      <c r="BQ1014" s="76"/>
      <c r="BR1014" s="76"/>
      <c r="BS1014" s="76"/>
      <c r="BT1014" s="76"/>
      <c r="BU1014" s="76"/>
      <c r="BV1014" s="76"/>
      <c r="BW1014" s="76"/>
      <c r="BX1014" s="76"/>
      <c r="BY1014" s="76"/>
      <c r="BZ1014" s="76"/>
      <c r="CA1014" s="76"/>
      <c r="CB1014" s="76"/>
      <c r="CC1014" s="76"/>
      <c r="CD1014" s="76"/>
      <c r="CE1014" s="76"/>
      <c r="CF1014" s="76"/>
      <c r="CG1014" s="76"/>
      <c r="CH1014" s="76"/>
      <c r="CI1014" s="76"/>
      <c r="CJ1014" s="76"/>
      <c r="CK1014" s="76"/>
      <c r="CL1014" s="76"/>
      <c r="CM1014" s="76"/>
      <c r="CN1014" s="76"/>
      <c r="CO1014" s="76"/>
      <c r="CP1014" s="76"/>
      <c r="CQ1014" s="76"/>
      <c r="CR1014" s="76"/>
      <c r="CS1014" s="76"/>
      <c r="CT1014" s="76"/>
      <c r="CU1014" s="76"/>
      <c r="CV1014" s="76"/>
      <c r="CW1014" s="76"/>
      <c r="CX1014" s="76"/>
      <c r="CY1014" s="76"/>
      <c r="CZ1014" s="76"/>
      <c r="DA1014" s="76"/>
      <c r="DB1014" s="76"/>
      <c r="DC1014" s="76"/>
      <c r="DD1014" s="76"/>
      <c r="DE1014" s="76"/>
      <c r="DF1014" s="76"/>
      <c r="DG1014" s="76"/>
      <c r="DH1014" s="76"/>
      <c r="DI1014" s="76"/>
      <c r="DJ1014" s="76"/>
      <c r="DK1014" s="76"/>
      <c r="DL1014" s="76"/>
      <c r="DM1014" s="76"/>
      <c r="DN1014" s="76"/>
      <c r="DO1014" s="76"/>
      <c r="DP1014" s="76"/>
      <c r="DQ1014" s="76"/>
      <c r="DR1014" s="76"/>
      <c r="DS1014" s="76"/>
      <c r="DT1014" s="76"/>
      <c r="DU1014" s="76"/>
      <c r="DV1014" s="76"/>
      <c r="DW1014" s="76"/>
      <c r="DX1014" s="76"/>
      <c r="DY1014" s="76"/>
      <c r="DZ1014" s="76"/>
      <c r="EA1014" s="76"/>
      <c r="EB1014" s="76"/>
      <c r="EC1014" s="76"/>
      <c r="ED1014" s="76"/>
      <c r="EE1014" s="76"/>
      <c r="EF1014" s="76"/>
      <c r="EG1014" s="76"/>
      <c r="EH1014" s="76"/>
      <c r="EI1014" s="76"/>
      <c r="EJ1014" s="76"/>
      <c r="EK1014" s="76"/>
      <c r="EL1014" s="76"/>
      <c r="EM1014" s="76"/>
      <c r="EN1014" s="76"/>
      <c r="EO1014" s="76"/>
      <c r="EP1014" s="76"/>
      <c r="EQ1014" s="76"/>
      <c r="ER1014" s="76"/>
      <c r="ES1014" s="76"/>
      <c r="ET1014" s="76"/>
      <c r="EU1014" s="76"/>
      <c r="EV1014" s="76"/>
      <c r="EW1014" s="76"/>
      <c r="EX1014" s="76"/>
      <c r="EY1014" s="76"/>
      <c r="EZ1014" s="76"/>
      <c r="FA1014" s="76"/>
      <c r="FB1014" s="76"/>
      <c r="FC1014" s="76"/>
      <c r="FD1014" s="76"/>
      <c r="FE1014" s="76"/>
      <c r="FF1014" s="76"/>
      <c r="FG1014" s="76"/>
      <c r="FH1014" s="76"/>
      <c r="FI1014" s="76"/>
      <c r="FJ1014" s="76"/>
      <c r="FK1014" s="76"/>
      <c r="FL1014" s="76"/>
      <c r="FM1014" s="76"/>
      <c r="FN1014" s="76"/>
      <c r="FO1014" s="76"/>
      <c r="FP1014" s="76"/>
      <c r="FQ1014" s="76"/>
      <c r="FR1014" s="76"/>
      <c r="FS1014" s="76"/>
      <c r="FT1014" s="76"/>
      <c r="FU1014" s="76"/>
      <c r="FV1014" s="76"/>
      <c r="FW1014" s="76"/>
      <c r="FX1014" s="76"/>
      <c r="FY1014" s="76"/>
      <c r="FZ1014" s="76"/>
      <c r="GA1014" s="76"/>
      <c r="GB1014" s="76"/>
      <c r="GC1014" s="76"/>
      <c r="GD1014" s="76"/>
      <c r="GE1014" s="76"/>
      <c r="GF1014" s="76"/>
      <c r="GG1014" s="76"/>
      <c r="GH1014" s="76"/>
      <c r="GI1014" s="76"/>
      <c r="GJ1014" s="76"/>
      <c r="GK1014" s="76"/>
      <c r="GL1014" s="76"/>
      <c r="GM1014" s="76"/>
      <c r="GN1014" s="76"/>
      <c r="GO1014" s="76"/>
      <c r="GP1014" s="76"/>
      <c r="GQ1014" s="76"/>
      <c r="GR1014" s="76"/>
      <c r="GS1014" s="76"/>
      <c r="GT1014" s="76"/>
      <c r="GU1014" s="76"/>
      <c r="GV1014" s="76"/>
    </row>
    <row r="1015" spans="2:204" s="156" customFormat="1" ht="18.75">
      <c r="B1015" s="169">
        <v>1008</v>
      </c>
      <c r="C1015" s="356">
        <v>44470</v>
      </c>
      <c r="D1015" s="354" t="s">
        <v>958</v>
      </c>
      <c r="E1015" s="354"/>
      <c r="F1015" s="406">
        <v>44490</v>
      </c>
      <c r="G1015" s="194">
        <v>3</v>
      </c>
      <c r="H1015" s="198" t="s">
        <v>34</v>
      </c>
      <c r="I1015" s="198" t="s">
        <v>35</v>
      </c>
      <c r="J1015" s="199" t="s">
        <v>299</v>
      </c>
      <c r="K1015" s="199" t="s">
        <v>1686</v>
      </c>
      <c r="L1015" s="224">
        <v>3.55</v>
      </c>
      <c r="M1015" s="224">
        <v>0.05</v>
      </c>
      <c r="N1015" s="246">
        <f t="shared" si="50"/>
        <v>3.5</v>
      </c>
      <c r="O1015" s="200">
        <v>44295</v>
      </c>
      <c r="P1015" s="201">
        <v>7</v>
      </c>
      <c r="Q1015" s="337" t="s">
        <v>1282</v>
      </c>
      <c r="R1015" s="198" t="s">
        <v>54</v>
      </c>
      <c r="S1015" s="198" t="s">
        <v>55</v>
      </c>
      <c r="T1015" s="76"/>
      <c r="U1015" s="76"/>
      <c r="V1015" s="76"/>
      <c r="W1015" s="76"/>
      <c r="X1015" s="76"/>
      <c r="Y1015" s="76"/>
      <c r="Z1015" s="76"/>
      <c r="AA1015" s="76"/>
      <c r="AB1015" s="76"/>
      <c r="AC1015" s="76"/>
      <c r="AD1015" s="76"/>
      <c r="AE1015" s="76"/>
      <c r="AF1015" s="76"/>
      <c r="AG1015" s="76"/>
      <c r="AH1015" s="76"/>
      <c r="AI1015" s="76"/>
      <c r="AJ1015" s="76"/>
      <c r="AK1015" s="76"/>
      <c r="AL1015" s="76"/>
      <c r="AM1015" s="76"/>
      <c r="AN1015" s="76"/>
      <c r="AO1015" s="76"/>
      <c r="AP1015" s="76"/>
      <c r="AQ1015" s="76"/>
      <c r="AR1015" s="76"/>
      <c r="AS1015" s="76"/>
      <c r="AT1015" s="76"/>
      <c r="AU1015" s="76"/>
      <c r="AV1015" s="76"/>
      <c r="AW1015" s="76"/>
      <c r="AX1015" s="76"/>
      <c r="AY1015" s="76"/>
      <c r="AZ1015" s="76"/>
      <c r="BA1015" s="76"/>
      <c r="BB1015" s="76"/>
      <c r="BC1015" s="76"/>
      <c r="BD1015" s="76"/>
      <c r="BE1015" s="76"/>
      <c r="BF1015" s="76"/>
      <c r="BG1015" s="76"/>
      <c r="BH1015" s="76"/>
      <c r="BI1015" s="76"/>
      <c r="BJ1015" s="76"/>
      <c r="BK1015" s="76"/>
      <c r="BL1015" s="76"/>
      <c r="BM1015" s="76"/>
      <c r="BN1015" s="76"/>
      <c r="BO1015" s="76"/>
      <c r="BP1015" s="76"/>
      <c r="BQ1015" s="76"/>
      <c r="BR1015" s="76"/>
      <c r="BS1015" s="76"/>
      <c r="BT1015" s="76"/>
      <c r="BU1015" s="76"/>
      <c r="BV1015" s="76"/>
      <c r="BW1015" s="76"/>
      <c r="BX1015" s="76"/>
      <c r="BY1015" s="76"/>
      <c r="BZ1015" s="76"/>
      <c r="CA1015" s="76"/>
      <c r="CB1015" s="76"/>
      <c r="CC1015" s="76"/>
      <c r="CD1015" s="76"/>
      <c r="CE1015" s="76"/>
      <c r="CF1015" s="76"/>
      <c r="CG1015" s="76"/>
      <c r="CH1015" s="76"/>
      <c r="CI1015" s="76"/>
      <c r="CJ1015" s="76"/>
      <c r="CK1015" s="76"/>
      <c r="CL1015" s="76"/>
      <c r="CM1015" s="76"/>
      <c r="CN1015" s="76"/>
      <c r="CO1015" s="76"/>
      <c r="CP1015" s="76"/>
      <c r="CQ1015" s="76"/>
      <c r="CR1015" s="76"/>
      <c r="CS1015" s="76"/>
      <c r="CT1015" s="76"/>
      <c r="CU1015" s="76"/>
      <c r="CV1015" s="76"/>
      <c r="CW1015" s="76"/>
      <c r="CX1015" s="76"/>
      <c r="CY1015" s="76"/>
      <c r="CZ1015" s="76"/>
      <c r="DA1015" s="76"/>
      <c r="DB1015" s="76"/>
      <c r="DC1015" s="76"/>
      <c r="DD1015" s="76"/>
      <c r="DE1015" s="76"/>
      <c r="DF1015" s="76"/>
      <c r="DG1015" s="76"/>
      <c r="DH1015" s="76"/>
      <c r="DI1015" s="76"/>
      <c r="DJ1015" s="76"/>
      <c r="DK1015" s="76"/>
      <c r="DL1015" s="76"/>
      <c r="DM1015" s="76"/>
      <c r="DN1015" s="76"/>
      <c r="DO1015" s="76"/>
      <c r="DP1015" s="76"/>
      <c r="DQ1015" s="76"/>
      <c r="DR1015" s="76"/>
      <c r="DS1015" s="76"/>
      <c r="DT1015" s="76"/>
      <c r="DU1015" s="76"/>
      <c r="DV1015" s="76"/>
      <c r="DW1015" s="76"/>
      <c r="DX1015" s="76"/>
      <c r="DY1015" s="76"/>
      <c r="DZ1015" s="76"/>
      <c r="EA1015" s="76"/>
      <c r="EB1015" s="76"/>
      <c r="EC1015" s="76"/>
      <c r="ED1015" s="76"/>
      <c r="EE1015" s="76"/>
      <c r="EF1015" s="76"/>
      <c r="EG1015" s="76"/>
      <c r="EH1015" s="76"/>
      <c r="EI1015" s="76"/>
      <c r="EJ1015" s="76"/>
      <c r="EK1015" s="76"/>
      <c r="EL1015" s="76"/>
      <c r="EM1015" s="76"/>
      <c r="EN1015" s="76"/>
      <c r="EO1015" s="76"/>
      <c r="EP1015" s="76"/>
      <c r="EQ1015" s="76"/>
      <c r="ER1015" s="76"/>
      <c r="ES1015" s="76"/>
      <c r="ET1015" s="76"/>
      <c r="EU1015" s="76"/>
      <c r="EV1015" s="76"/>
      <c r="EW1015" s="76"/>
      <c r="EX1015" s="76"/>
      <c r="EY1015" s="76"/>
      <c r="EZ1015" s="76"/>
      <c r="FA1015" s="76"/>
      <c r="FB1015" s="76"/>
      <c r="FC1015" s="76"/>
      <c r="FD1015" s="76"/>
      <c r="FE1015" s="76"/>
      <c r="FF1015" s="76"/>
      <c r="FG1015" s="76"/>
      <c r="FH1015" s="76"/>
      <c r="FI1015" s="76"/>
      <c r="FJ1015" s="76"/>
      <c r="FK1015" s="76"/>
      <c r="FL1015" s="76"/>
      <c r="FM1015" s="76"/>
      <c r="FN1015" s="76"/>
      <c r="FO1015" s="76"/>
      <c r="FP1015" s="76"/>
      <c r="FQ1015" s="76"/>
      <c r="FR1015" s="76"/>
      <c r="FS1015" s="76"/>
      <c r="FT1015" s="76"/>
      <c r="FU1015" s="76"/>
      <c r="FV1015" s="76"/>
      <c r="FW1015" s="76"/>
      <c r="FX1015" s="76"/>
      <c r="FY1015" s="76"/>
      <c r="FZ1015" s="76"/>
      <c r="GA1015" s="76"/>
      <c r="GB1015" s="76"/>
      <c r="GC1015" s="76"/>
      <c r="GD1015" s="76"/>
      <c r="GE1015" s="76"/>
      <c r="GF1015" s="76"/>
      <c r="GG1015" s="76"/>
      <c r="GH1015" s="76"/>
      <c r="GI1015" s="76"/>
      <c r="GJ1015" s="76"/>
      <c r="GK1015" s="76"/>
      <c r="GL1015" s="76"/>
      <c r="GM1015" s="76"/>
      <c r="GN1015" s="76"/>
      <c r="GO1015" s="76"/>
      <c r="GP1015" s="76"/>
      <c r="GQ1015" s="76"/>
      <c r="GR1015" s="76"/>
      <c r="GS1015" s="76"/>
      <c r="GT1015" s="76"/>
      <c r="GU1015" s="76"/>
      <c r="GV1015" s="76"/>
    </row>
    <row r="1016" spans="2:204" s="156" customFormat="1" ht="18.75">
      <c r="B1016" s="169">
        <v>1009</v>
      </c>
      <c r="C1016" s="356">
        <v>44470</v>
      </c>
      <c r="D1016" s="354" t="s">
        <v>955</v>
      </c>
      <c r="E1016" s="354"/>
      <c r="F1016" s="406">
        <v>44492</v>
      </c>
      <c r="G1016" s="194">
        <v>3</v>
      </c>
      <c r="H1016" s="198" t="s">
        <v>164</v>
      </c>
      <c r="I1016" s="198" t="s">
        <v>34</v>
      </c>
      <c r="J1016" s="199" t="s">
        <v>1694</v>
      </c>
      <c r="K1016" s="199" t="s">
        <v>1687</v>
      </c>
      <c r="L1016" s="224">
        <v>2.2400000000000002</v>
      </c>
      <c r="M1016" s="224">
        <v>2.2400000000000002</v>
      </c>
      <c r="N1016" s="246">
        <f t="shared" si="50"/>
        <v>0</v>
      </c>
      <c r="O1016" s="200">
        <v>44056</v>
      </c>
      <c r="P1016" s="201">
        <v>14.533333333333333</v>
      </c>
      <c r="Q1016" s="337" t="s">
        <v>1282</v>
      </c>
      <c r="R1016" s="198" t="s">
        <v>20</v>
      </c>
      <c r="S1016" s="198" t="s">
        <v>55</v>
      </c>
      <c r="T1016" s="76"/>
      <c r="U1016" s="76"/>
      <c r="V1016" s="76"/>
      <c r="W1016" s="76"/>
      <c r="X1016" s="76"/>
      <c r="Y1016" s="76"/>
      <c r="Z1016" s="76"/>
      <c r="AA1016" s="76"/>
      <c r="AB1016" s="76"/>
      <c r="AC1016" s="76"/>
      <c r="AD1016" s="76"/>
      <c r="AE1016" s="76"/>
      <c r="AF1016" s="76"/>
      <c r="AG1016" s="76"/>
      <c r="AH1016" s="76"/>
      <c r="AI1016" s="76"/>
      <c r="AJ1016" s="76"/>
      <c r="AK1016" s="76"/>
      <c r="AL1016" s="76"/>
      <c r="AM1016" s="76"/>
      <c r="AN1016" s="76"/>
      <c r="AO1016" s="76"/>
      <c r="AP1016" s="76"/>
      <c r="AQ1016" s="76"/>
      <c r="AR1016" s="76"/>
      <c r="AS1016" s="76"/>
      <c r="AT1016" s="76"/>
      <c r="AU1016" s="76"/>
      <c r="AV1016" s="76"/>
      <c r="AW1016" s="76"/>
      <c r="AX1016" s="76"/>
      <c r="AY1016" s="76"/>
      <c r="AZ1016" s="76"/>
      <c r="BA1016" s="76"/>
      <c r="BB1016" s="76"/>
      <c r="BC1016" s="76"/>
      <c r="BD1016" s="76"/>
      <c r="BE1016" s="76"/>
      <c r="BF1016" s="76"/>
      <c r="BG1016" s="76"/>
      <c r="BH1016" s="76"/>
      <c r="BI1016" s="76"/>
      <c r="BJ1016" s="76"/>
      <c r="BK1016" s="76"/>
      <c r="BL1016" s="76"/>
      <c r="BM1016" s="76"/>
      <c r="BN1016" s="76"/>
      <c r="BO1016" s="76"/>
      <c r="BP1016" s="76"/>
      <c r="BQ1016" s="76"/>
      <c r="BR1016" s="76"/>
      <c r="BS1016" s="76"/>
      <c r="BT1016" s="76"/>
      <c r="BU1016" s="76"/>
      <c r="BV1016" s="76"/>
      <c r="BW1016" s="76"/>
      <c r="BX1016" s="76"/>
      <c r="BY1016" s="76"/>
      <c r="BZ1016" s="76"/>
      <c r="CA1016" s="76"/>
      <c r="CB1016" s="76"/>
      <c r="CC1016" s="76"/>
      <c r="CD1016" s="76"/>
      <c r="CE1016" s="76"/>
      <c r="CF1016" s="76"/>
      <c r="CG1016" s="76"/>
      <c r="CH1016" s="76"/>
      <c r="CI1016" s="76"/>
      <c r="CJ1016" s="76"/>
      <c r="CK1016" s="76"/>
      <c r="CL1016" s="76"/>
      <c r="CM1016" s="76"/>
      <c r="CN1016" s="76"/>
      <c r="CO1016" s="76"/>
      <c r="CP1016" s="76"/>
      <c r="CQ1016" s="76"/>
      <c r="CR1016" s="76"/>
      <c r="CS1016" s="76"/>
      <c r="CT1016" s="76"/>
      <c r="CU1016" s="76"/>
      <c r="CV1016" s="76"/>
      <c r="CW1016" s="76"/>
      <c r="CX1016" s="76"/>
      <c r="CY1016" s="76"/>
      <c r="CZ1016" s="76"/>
      <c r="DA1016" s="76"/>
      <c r="DB1016" s="76"/>
      <c r="DC1016" s="76"/>
      <c r="DD1016" s="76"/>
      <c r="DE1016" s="76"/>
      <c r="DF1016" s="76"/>
      <c r="DG1016" s="76"/>
      <c r="DH1016" s="76"/>
      <c r="DI1016" s="76"/>
      <c r="DJ1016" s="76"/>
      <c r="DK1016" s="76"/>
      <c r="DL1016" s="76"/>
      <c r="DM1016" s="76"/>
      <c r="DN1016" s="76"/>
      <c r="DO1016" s="76"/>
      <c r="DP1016" s="76"/>
      <c r="DQ1016" s="76"/>
      <c r="DR1016" s="76"/>
      <c r="DS1016" s="76"/>
      <c r="DT1016" s="76"/>
      <c r="DU1016" s="76"/>
      <c r="DV1016" s="76"/>
      <c r="DW1016" s="76"/>
      <c r="DX1016" s="76"/>
      <c r="DY1016" s="76"/>
      <c r="DZ1016" s="76"/>
      <c r="EA1016" s="76"/>
      <c r="EB1016" s="76"/>
      <c r="EC1016" s="76"/>
      <c r="ED1016" s="76"/>
      <c r="EE1016" s="76"/>
      <c r="EF1016" s="76"/>
      <c r="EG1016" s="76"/>
      <c r="EH1016" s="76"/>
      <c r="EI1016" s="76"/>
      <c r="EJ1016" s="76"/>
      <c r="EK1016" s="76"/>
      <c r="EL1016" s="76"/>
      <c r="EM1016" s="76"/>
      <c r="EN1016" s="76"/>
      <c r="EO1016" s="76"/>
      <c r="EP1016" s="76"/>
      <c r="EQ1016" s="76"/>
      <c r="ER1016" s="76"/>
      <c r="ES1016" s="76"/>
      <c r="ET1016" s="76"/>
      <c r="EU1016" s="76"/>
      <c r="EV1016" s="76"/>
      <c r="EW1016" s="76"/>
      <c r="EX1016" s="76"/>
      <c r="EY1016" s="76"/>
      <c r="EZ1016" s="76"/>
      <c r="FA1016" s="76"/>
      <c r="FB1016" s="76"/>
      <c r="FC1016" s="76"/>
      <c r="FD1016" s="76"/>
      <c r="FE1016" s="76"/>
      <c r="FF1016" s="76"/>
      <c r="FG1016" s="76"/>
      <c r="FH1016" s="76"/>
      <c r="FI1016" s="76"/>
      <c r="FJ1016" s="76"/>
      <c r="FK1016" s="76"/>
      <c r="FL1016" s="76"/>
      <c r="FM1016" s="76"/>
      <c r="FN1016" s="76"/>
      <c r="FO1016" s="76"/>
      <c r="FP1016" s="76"/>
      <c r="FQ1016" s="76"/>
      <c r="FR1016" s="76"/>
      <c r="FS1016" s="76"/>
      <c r="FT1016" s="76"/>
      <c r="FU1016" s="76"/>
      <c r="FV1016" s="76"/>
      <c r="FW1016" s="76"/>
      <c r="FX1016" s="76"/>
      <c r="FY1016" s="76"/>
      <c r="FZ1016" s="76"/>
      <c r="GA1016" s="76"/>
      <c r="GB1016" s="76"/>
      <c r="GC1016" s="76"/>
      <c r="GD1016" s="76"/>
      <c r="GE1016" s="76"/>
      <c r="GF1016" s="76"/>
      <c r="GG1016" s="76"/>
      <c r="GH1016" s="76"/>
      <c r="GI1016" s="76"/>
      <c r="GJ1016" s="76"/>
      <c r="GK1016" s="76"/>
      <c r="GL1016" s="76"/>
      <c r="GM1016" s="76"/>
      <c r="GN1016" s="76"/>
      <c r="GO1016" s="76"/>
      <c r="GP1016" s="76"/>
      <c r="GQ1016" s="76"/>
      <c r="GR1016" s="76"/>
      <c r="GS1016" s="76"/>
      <c r="GT1016" s="76"/>
      <c r="GU1016" s="76"/>
      <c r="GV1016" s="76"/>
    </row>
    <row r="1017" spans="2:204" s="156" customFormat="1" ht="18.75">
      <c r="B1017" s="169">
        <v>1010</v>
      </c>
      <c r="C1017" s="356">
        <v>44470</v>
      </c>
      <c r="D1017" s="354" t="s">
        <v>955</v>
      </c>
      <c r="E1017" s="354"/>
      <c r="F1017" s="406">
        <v>44492</v>
      </c>
      <c r="G1017" s="194">
        <v>3</v>
      </c>
      <c r="H1017" s="198" t="s">
        <v>164</v>
      </c>
      <c r="I1017" s="198" t="s">
        <v>34</v>
      </c>
      <c r="J1017" s="199" t="s">
        <v>1694</v>
      </c>
      <c r="K1017" s="199" t="s">
        <v>1688</v>
      </c>
      <c r="L1017" s="224">
        <v>7.26</v>
      </c>
      <c r="M1017" s="224">
        <v>7.26</v>
      </c>
      <c r="N1017" s="246">
        <f t="shared" si="50"/>
        <v>0</v>
      </c>
      <c r="O1017" s="200">
        <v>44058</v>
      </c>
      <c r="P1017" s="201">
        <v>14.466666666666667</v>
      </c>
      <c r="Q1017" s="337" t="s">
        <v>1282</v>
      </c>
      <c r="R1017" s="198" t="s">
        <v>20</v>
      </c>
      <c r="S1017" s="198" t="s">
        <v>55</v>
      </c>
      <c r="T1017" s="76"/>
      <c r="U1017" s="76"/>
      <c r="V1017" s="76"/>
      <c r="W1017" s="76"/>
      <c r="X1017" s="76"/>
      <c r="Y1017" s="76"/>
      <c r="Z1017" s="76"/>
      <c r="AA1017" s="76"/>
      <c r="AB1017" s="76"/>
      <c r="AC1017" s="76"/>
      <c r="AD1017" s="76"/>
      <c r="AE1017" s="76"/>
      <c r="AF1017" s="76"/>
      <c r="AG1017" s="76"/>
      <c r="AH1017" s="76"/>
      <c r="AI1017" s="76"/>
      <c r="AJ1017" s="76"/>
      <c r="AK1017" s="76"/>
      <c r="AL1017" s="76"/>
      <c r="AM1017" s="76"/>
      <c r="AN1017" s="76"/>
      <c r="AO1017" s="76"/>
      <c r="AP1017" s="76"/>
      <c r="AQ1017" s="76"/>
      <c r="AR1017" s="76"/>
      <c r="AS1017" s="76"/>
      <c r="AT1017" s="76"/>
      <c r="AU1017" s="76"/>
      <c r="AV1017" s="76"/>
      <c r="AW1017" s="76"/>
      <c r="AX1017" s="76"/>
      <c r="AY1017" s="76"/>
      <c r="AZ1017" s="76"/>
      <c r="BA1017" s="76"/>
      <c r="BB1017" s="76"/>
      <c r="BC1017" s="76"/>
      <c r="BD1017" s="76"/>
      <c r="BE1017" s="76"/>
      <c r="BF1017" s="76"/>
      <c r="BG1017" s="76"/>
      <c r="BH1017" s="76"/>
      <c r="BI1017" s="76"/>
      <c r="BJ1017" s="76"/>
      <c r="BK1017" s="76"/>
      <c r="BL1017" s="76"/>
      <c r="BM1017" s="76"/>
      <c r="BN1017" s="76"/>
      <c r="BO1017" s="76"/>
      <c r="BP1017" s="76"/>
      <c r="BQ1017" s="76"/>
      <c r="BR1017" s="76"/>
      <c r="BS1017" s="76"/>
      <c r="BT1017" s="76"/>
      <c r="BU1017" s="76"/>
      <c r="BV1017" s="76"/>
      <c r="BW1017" s="76"/>
      <c r="BX1017" s="76"/>
      <c r="BY1017" s="76"/>
      <c r="BZ1017" s="76"/>
      <c r="CA1017" s="76"/>
      <c r="CB1017" s="76"/>
      <c r="CC1017" s="76"/>
      <c r="CD1017" s="76"/>
      <c r="CE1017" s="76"/>
      <c r="CF1017" s="76"/>
      <c r="CG1017" s="76"/>
      <c r="CH1017" s="76"/>
      <c r="CI1017" s="76"/>
      <c r="CJ1017" s="76"/>
      <c r="CK1017" s="76"/>
      <c r="CL1017" s="76"/>
      <c r="CM1017" s="76"/>
      <c r="CN1017" s="76"/>
      <c r="CO1017" s="76"/>
      <c r="CP1017" s="76"/>
      <c r="CQ1017" s="76"/>
      <c r="CR1017" s="76"/>
      <c r="CS1017" s="76"/>
      <c r="CT1017" s="76"/>
      <c r="CU1017" s="76"/>
      <c r="CV1017" s="76"/>
      <c r="CW1017" s="76"/>
      <c r="CX1017" s="76"/>
      <c r="CY1017" s="76"/>
      <c r="CZ1017" s="76"/>
      <c r="DA1017" s="76"/>
      <c r="DB1017" s="76"/>
      <c r="DC1017" s="76"/>
      <c r="DD1017" s="76"/>
      <c r="DE1017" s="76"/>
      <c r="DF1017" s="76"/>
      <c r="DG1017" s="76"/>
      <c r="DH1017" s="76"/>
      <c r="DI1017" s="76"/>
      <c r="DJ1017" s="76"/>
      <c r="DK1017" s="76"/>
      <c r="DL1017" s="76"/>
      <c r="DM1017" s="76"/>
      <c r="DN1017" s="76"/>
      <c r="DO1017" s="76"/>
      <c r="DP1017" s="76"/>
      <c r="DQ1017" s="76"/>
      <c r="DR1017" s="76"/>
      <c r="DS1017" s="76"/>
      <c r="DT1017" s="76"/>
      <c r="DU1017" s="76"/>
      <c r="DV1017" s="76"/>
      <c r="DW1017" s="76"/>
      <c r="DX1017" s="76"/>
      <c r="DY1017" s="76"/>
      <c r="DZ1017" s="76"/>
      <c r="EA1017" s="76"/>
      <c r="EB1017" s="76"/>
      <c r="EC1017" s="76"/>
      <c r="ED1017" s="76"/>
      <c r="EE1017" s="76"/>
      <c r="EF1017" s="76"/>
      <c r="EG1017" s="76"/>
      <c r="EH1017" s="76"/>
      <c r="EI1017" s="76"/>
      <c r="EJ1017" s="76"/>
      <c r="EK1017" s="76"/>
      <c r="EL1017" s="76"/>
      <c r="EM1017" s="76"/>
      <c r="EN1017" s="76"/>
      <c r="EO1017" s="76"/>
      <c r="EP1017" s="76"/>
      <c r="EQ1017" s="76"/>
      <c r="ER1017" s="76"/>
      <c r="ES1017" s="76"/>
      <c r="ET1017" s="76"/>
      <c r="EU1017" s="76"/>
      <c r="EV1017" s="76"/>
      <c r="EW1017" s="76"/>
      <c r="EX1017" s="76"/>
      <c r="EY1017" s="76"/>
      <c r="EZ1017" s="76"/>
      <c r="FA1017" s="76"/>
      <c r="FB1017" s="76"/>
      <c r="FC1017" s="76"/>
      <c r="FD1017" s="76"/>
      <c r="FE1017" s="76"/>
      <c r="FF1017" s="76"/>
      <c r="FG1017" s="76"/>
      <c r="FH1017" s="76"/>
      <c r="FI1017" s="76"/>
      <c r="FJ1017" s="76"/>
      <c r="FK1017" s="76"/>
      <c r="FL1017" s="76"/>
      <c r="FM1017" s="76"/>
      <c r="FN1017" s="76"/>
      <c r="FO1017" s="76"/>
      <c r="FP1017" s="76"/>
      <c r="FQ1017" s="76"/>
      <c r="FR1017" s="76"/>
      <c r="FS1017" s="76"/>
      <c r="FT1017" s="76"/>
      <c r="FU1017" s="76"/>
      <c r="FV1017" s="76"/>
      <c r="FW1017" s="76"/>
      <c r="FX1017" s="76"/>
      <c r="FY1017" s="76"/>
      <c r="FZ1017" s="76"/>
      <c r="GA1017" s="76"/>
      <c r="GB1017" s="76"/>
      <c r="GC1017" s="76"/>
      <c r="GD1017" s="76"/>
      <c r="GE1017" s="76"/>
      <c r="GF1017" s="76"/>
      <c r="GG1017" s="76"/>
      <c r="GH1017" s="76"/>
      <c r="GI1017" s="76"/>
      <c r="GJ1017" s="76"/>
      <c r="GK1017" s="76"/>
      <c r="GL1017" s="76"/>
      <c r="GM1017" s="76"/>
      <c r="GN1017" s="76"/>
      <c r="GO1017" s="76"/>
      <c r="GP1017" s="76"/>
      <c r="GQ1017" s="76"/>
      <c r="GR1017" s="76"/>
      <c r="GS1017" s="76"/>
      <c r="GT1017" s="76"/>
      <c r="GU1017" s="76"/>
      <c r="GV1017" s="76"/>
    </row>
    <row r="1018" spans="2:204" s="156" customFormat="1" ht="18.75">
      <c r="B1018" s="169">
        <v>1011</v>
      </c>
      <c r="C1018" s="356">
        <v>44470</v>
      </c>
      <c r="D1018" s="354" t="s">
        <v>955</v>
      </c>
      <c r="E1018" s="354"/>
      <c r="F1018" s="406">
        <v>44492</v>
      </c>
      <c r="G1018" s="194">
        <v>3</v>
      </c>
      <c r="H1018" s="198" t="s">
        <v>174</v>
      </c>
      <c r="I1018" s="198" t="s">
        <v>35</v>
      </c>
      <c r="J1018" s="199" t="s">
        <v>1019</v>
      </c>
      <c r="K1018" s="199" t="s">
        <v>1689</v>
      </c>
      <c r="L1018" s="224">
        <v>1.7</v>
      </c>
      <c r="M1018" s="224">
        <v>1.7</v>
      </c>
      <c r="N1018" s="246">
        <f t="shared" si="50"/>
        <v>0</v>
      </c>
      <c r="O1018" s="200">
        <v>44173</v>
      </c>
      <c r="P1018" s="201">
        <v>10.633333333333333</v>
      </c>
      <c r="Q1018" s="337" t="s">
        <v>1282</v>
      </c>
      <c r="R1018" s="198" t="s">
        <v>52</v>
      </c>
      <c r="S1018" s="198" t="s">
        <v>112</v>
      </c>
      <c r="T1018" s="76"/>
      <c r="U1018" s="76"/>
      <c r="V1018" s="76"/>
      <c r="W1018" s="76"/>
      <c r="X1018" s="76"/>
      <c r="Y1018" s="76"/>
      <c r="Z1018" s="76"/>
      <c r="AA1018" s="76"/>
      <c r="AB1018" s="76"/>
      <c r="AC1018" s="76"/>
      <c r="AD1018" s="76"/>
      <c r="AE1018" s="76"/>
      <c r="AF1018" s="76"/>
      <c r="AG1018" s="76"/>
      <c r="AH1018" s="76"/>
      <c r="AI1018" s="76"/>
      <c r="AJ1018" s="76"/>
      <c r="AK1018" s="76"/>
      <c r="AL1018" s="76"/>
      <c r="AM1018" s="76"/>
      <c r="AN1018" s="76"/>
      <c r="AO1018" s="76"/>
      <c r="AP1018" s="76"/>
      <c r="AQ1018" s="76"/>
      <c r="AR1018" s="76"/>
      <c r="AS1018" s="76"/>
      <c r="AT1018" s="76"/>
      <c r="AU1018" s="76"/>
      <c r="AV1018" s="76"/>
      <c r="AW1018" s="76"/>
      <c r="AX1018" s="76"/>
      <c r="AY1018" s="76"/>
      <c r="AZ1018" s="76"/>
      <c r="BA1018" s="76"/>
      <c r="BB1018" s="76"/>
      <c r="BC1018" s="76"/>
      <c r="BD1018" s="76"/>
      <c r="BE1018" s="76"/>
      <c r="BF1018" s="76"/>
      <c r="BG1018" s="76"/>
      <c r="BH1018" s="76"/>
      <c r="BI1018" s="76"/>
      <c r="BJ1018" s="76"/>
      <c r="BK1018" s="76"/>
      <c r="BL1018" s="76"/>
      <c r="BM1018" s="76"/>
      <c r="BN1018" s="76"/>
      <c r="BO1018" s="76"/>
      <c r="BP1018" s="76"/>
      <c r="BQ1018" s="76"/>
      <c r="BR1018" s="76"/>
      <c r="BS1018" s="76"/>
      <c r="BT1018" s="76"/>
      <c r="BU1018" s="76"/>
      <c r="BV1018" s="76"/>
      <c r="BW1018" s="76"/>
      <c r="BX1018" s="76"/>
      <c r="BY1018" s="76"/>
      <c r="BZ1018" s="76"/>
      <c r="CA1018" s="76"/>
      <c r="CB1018" s="76"/>
      <c r="CC1018" s="76"/>
      <c r="CD1018" s="76"/>
      <c r="CE1018" s="76"/>
      <c r="CF1018" s="76"/>
      <c r="CG1018" s="76"/>
      <c r="CH1018" s="76"/>
      <c r="CI1018" s="76"/>
      <c r="CJ1018" s="76"/>
      <c r="CK1018" s="76"/>
      <c r="CL1018" s="76"/>
      <c r="CM1018" s="76"/>
      <c r="CN1018" s="76"/>
      <c r="CO1018" s="76"/>
      <c r="CP1018" s="76"/>
      <c r="CQ1018" s="76"/>
      <c r="CR1018" s="76"/>
      <c r="CS1018" s="76"/>
      <c r="CT1018" s="76"/>
      <c r="CU1018" s="76"/>
      <c r="CV1018" s="76"/>
      <c r="CW1018" s="76"/>
      <c r="CX1018" s="76"/>
      <c r="CY1018" s="76"/>
      <c r="CZ1018" s="76"/>
      <c r="DA1018" s="76"/>
      <c r="DB1018" s="76"/>
      <c r="DC1018" s="76"/>
      <c r="DD1018" s="76"/>
      <c r="DE1018" s="76"/>
      <c r="DF1018" s="76"/>
      <c r="DG1018" s="76"/>
      <c r="DH1018" s="76"/>
      <c r="DI1018" s="76"/>
      <c r="DJ1018" s="76"/>
      <c r="DK1018" s="76"/>
      <c r="DL1018" s="76"/>
      <c r="DM1018" s="76"/>
      <c r="DN1018" s="76"/>
      <c r="DO1018" s="76"/>
      <c r="DP1018" s="76"/>
      <c r="DQ1018" s="76"/>
      <c r="DR1018" s="76"/>
      <c r="DS1018" s="76"/>
      <c r="DT1018" s="76"/>
      <c r="DU1018" s="76"/>
      <c r="DV1018" s="76"/>
      <c r="DW1018" s="76"/>
      <c r="DX1018" s="76"/>
      <c r="DY1018" s="76"/>
      <c r="DZ1018" s="76"/>
      <c r="EA1018" s="76"/>
      <c r="EB1018" s="76"/>
      <c r="EC1018" s="76"/>
      <c r="ED1018" s="76"/>
      <c r="EE1018" s="76"/>
      <c r="EF1018" s="76"/>
      <c r="EG1018" s="76"/>
      <c r="EH1018" s="76"/>
      <c r="EI1018" s="76"/>
      <c r="EJ1018" s="76"/>
      <c r="EK1018" s="76"/>
      <c r="EL1018" s="76"/>
      <c r="EM1018" s="76"/>
      <c r="EN1018" s="76"/>
      <c r="EO1018" s="76"/>
      <c r="EP1018" s="76"/>
      <c r="EQ1018" s="76"/>
      <c r="ER1018" s="76"/>
      <c r="ES1018" s="76"/>
      <c r="ET1018" s="76"/>
      <c r="EU1018" s="76"/>
      <c r="EV1018" s="76"/>
      <c r="EW1018" s="76"/>
      <c r="EX1018" s="76"/>
      <c r="EY1018" s="76"/>
      <c r="EZ1018" s="76"/>
      <c r="FA1018" s="76"/>
      <c r="FB1018" s="76"/>
      <c r="FC1018" s="76"/>
      <c r="FD1018" s="76"/>
      <c r="FE1018" s="76"/>
      <c r="FF1018" s="76"/>
      <c r="FG1018" s="76"/>
      <c r="FH1018" s="76"/>
      <c r="FI1018" s="76"/>
      <c r="FJ1018" s="76"/>
      <c r="FK1018" s="76"/>
      <c r="FL1018" s="76"/>
      <c r="FM1018" s="76"/>
      <c r="FN1018" s="76"/>
      <c r="FO1018" s="76"/>
      <c r="FP1018" s="76"/>
      <c r="FQ1018" s="76"/>
      <c r="FR1018" s="76"/>
      <c r="FS1018" s="76"/>
      <c r="FT1018" s="76"/>
      <c r="FU1018" s="76"/>
      <c r="FV1018" s="76"/>
      <c r="FW1018" s="76"/>
      <c r="FX1018" s="76"/>
      <c r="FY1018" s="76"/>
      <c r="FZ1018" s="76"/>
      <c r="GA1018" s="76"/>
      <c r="GB1018" s="76"/>
      <c r="GC1018" s="76"/>
      <c r="GD1018" s="76"/>
      <c r="GE1018" s="76"/>
      <c r="GF1018" s="76"/>
      <c r="GG1018" s="76"/>
      <c r="GH1018" s="76"/>
      <c r="GI1018" s="76"/>
      <c r="GJ1018" s="76"/>
      <c r="GK1018" s="76"/>
      <c r="GL1018" s="76"/>
      <c r="GM1018" s="76"/>
      <c r="GN1018" s="76"/>
      <c r="GO1018" s="76"/>
      <c r="GP1018" s="76"/>
      <c r="GQ1018" s="76"/>
      <c r="GR1018" s="76"/>
      <c r="GS1018" s="76"/>
      <c r="GT1018" s="76"/>
      <c r="GU1018" s="76"/>
      <c r="GV1018" s="76"/>
    </row>
    <row r="1019" spans="2:204" s="156" customFormat="1" ht="18.75">
      <c r="B1019" s="169">
        <v>1012</v>
      </c>
      <c r="C1019" s="356">
        <v>44470</v>
      </c>
      <c r="D1019" s="354" t="s">
        <v>955</v>
      </c>
      <c r="E1019" s="354"/>
      <c r="F1019" s="406">
        <v>44492</v>
      </c>
      <c r="G1019" s="194">
        <v>3</v>
      </c>
      <c r="H1019" s="198" t="s">
        <v>174</v>
      </c>
      <c r="I1019" s="198" t="s">
        <v>35</v>
      </c>
      <c r="J1019" s="199" t="s">
        <v>1019</v>
      </c>
      <c r="K1019" s="199" t="s">
        <v>1690</v>
      </c>
      <c r="L1019" s="224">
        <v>1.49</v>
      </c>
      <c r="M1019" s="224">
        <v>1.49</v>
      </c>
      <c r="N1019" s="246">
        <f t="shared" si="50"/>
        <v>0</v>
      </c>
      <c r="O1019" s="200">
        <v>44182</v>
      </c>
      <c r="P1019" s="201">
        <v>10.333333333333334</v>
      </c>
      <c r="Q1019" s="337" t="s">
        <v>1282</v>
      </c>
      <c r="R1019" s="198" t="s">
        <v>52</v>
      </c>
      <c r="S1019" s="198" t="s">
        <v>747</v>
      </c>
      <c r="T1019" s="76"/>
      <c r="U1019" s="76"/>
      <c r="V1019" s="76"/>
      <c r="W1019" s="76"/>
      <c r="X1019" s="76"/>
      <c r="Y1019" s="76"/>
      <c r="Z1019" s="76"/>
      <c r="AA1019" s="76"/>
      <c r="AB1019" s="76"/>
      <c r="AC1019" s="76"/>
      <c r="AD1019" s="76"/>
      <c r="AE1019" s="76"/>
      <c r="AF1019" s="76"/>
      <c r="AG1019" s="76"/>
      <c r="AH1019" s="76"/>
      <c r="AI1019" s="76"/>
      <c r="AJ1019" s="76"/>
      <c r="AK1019" s="76"/>
      <c r="AL1019" s="76"/>
      <c r="AM1019" s="76"/>
      <c r="AN1019" s="76"/>
      <c r="AO1019" s="76"/>
      <c r="AP1019" s="76"/>
      <c r="AQ1019" s="76"/>
      <c r="AR1019" s="76"/>
      <c r="AS1019" s="76"/>
      <c r="AT1019" s="76"/>
      <c r="AU1019" s="76"/>
      <c r="AV1019" s="76"/>
      <c r="AW1019" s="76"/>
      <c r="AX1019" s="76"/>
      <c r="AY1019" s="76"/>
      <c r="AZ1019" s="76"/>
      <c r="BA1019" s="76"/>
      <c r="BB1019" s="76"/>
      <c r="BC1019" s="76"/>
      <c r="BD1019" s="76"/>
      <c r="BE1019" s="76"/>
      <c r="BF1019" s="76"/>
      <c r="BG1019" s="76"/>
      <c r="BH1019" s="76"/>
      <c r="BI1019" s="76"/>
      <c r="BJ1019" s="76"/>
      <c r="BK1019" s="76"/>
      <c r="BL1019" s="76"/>
      <c r="BM1019" s="76"/>
      <c r="BN1019" s="76"/>
      <c r="BO1019" s="76"/>
      <c r="BP1019" s="76"/>
      <c r="BQ1019" s="76"/>
      <c r="BR1019" s="76"/>
      <c r="BS1019" s="76"/>
      <c r="BT1019" s="76"/>
      <c r="BU1019" s="76"/>
      <c r="BV1019" s="76"/>
      <c r="BW1019" s="76"/>
      <c r="BX1019" s="76"/>
      <c r="BY1019" s="76"/>
      <c r="BZ1019" s="76"/>
      <c r="CA1019" s="76"/>
      <c r="CB1019" s="76"/>
      <c r="CC1019" s="76"/>
      <c r="CD1019" s="76"/>
      <c r="CE1019" s="76"/>
      <c r="CF1019" s="76"/>
      <c r="CG1019" s="76"/>
      <c r="CH1019" s="76"/>
      <c r="CI1019" s="76"/>
      <c r="CJ1019" s="76"/>
      <c r="CK1019" s="76"/>
      <c r="CL1019" s="76"/>
      <c r="CM1019" s="76"/>
      <c r="CN1019" s="76"/>
      <c r="CO1019" s="76"/>
      <c r="CP1019" s="76"/>
      <c r="CQ1019" s="76"/>
      <c r="CR1019" s="76"/>
      <c r="CS1019" s="76"/>
      <c r="CT1019" s="76"/>
      <c r="CU1019" s="76"/>
      <c r="CV1019" s="76"/>
      <c r="CW1019" s="76"/>
      <c r="CX1019" s="76"/>
      <c r="CY1019" s="76"/>
      <c r="CZ1019" s="76"/>
      <c r="DA1019" s="76"/>
      <c r="DB1019" s="76"/>
      <c r="DC1019" s="76"/>
      <c r="DD1019" s="76"/>
      <c r="DE1019" s="76"/>
      <c r="DF1019" s="76"/>
      <c r="DG1019" s="76"/>
      <c r="DH1019" s="76"/>
      <c r="DI1019" s="76"/>
      <c r="DJ1019" s="76"/>
      <c r="DK1019" s="76"/>
      <c r="DL1019" s="76"/>
      <c r="DM1019" s="76"/>
      <c r="DN1019" s="76"/>
      <c r="DO1019" s="76"/>
      <c r="DP1019" s="76"/>
      <c r="DQ1019" s="76"/>
      <c r="DR1019" s="76"/>
      <c r="DS1019" s="76"/>
      <c r="DT1019" s="76"/>
      <c r="DU1019" s="76"/>
      <c r="DV1019" s="76"/>
      <c r="DW1019" s="76"/>
      <c r="DX1019" s="76"/>
      <c r="DY1019" s="76"/>
      <c r="DZ1019" s="76"/>
      <c r="EA1019" s="76"/>
      <c r="EB1019" s="76"/>
      <c r="EC1019" s="76"/>
      <c r="ED1019" s="76"/>
      <c r="EE1019" s="76"/>
      <c r="EF1019" s="76"/>
      <c r="EG1019" s="76"/>
      <c r="EH1019" s="76"/>
      <c r="EI1019" s="76"/>
      <c r="EJ1019" s="76"/>
      <c r="EK1019" s="76"/>
      <c r="EL1019" s="76"/>
      <c r="EM1019" s="76"/>
      <c r="EN1019" s="76"/>
      <c r="EO1019" s="76"/>
      <c r="EP1019" s="76"/>
      <c r="EQ1019" s="76"/>
      <c r="ER1019" s="76"/>
      <c r="ES1019" s="76"/>
      <c r="ET1019" s="76"/>
      <c r="EU1019" s="76"/>
      <c r="EV1019" s="76"/>
      <c r="EW1019" s="76"/>
      <c r="EX1019" s="76"/>
      <c r="EY1019" s="76"/>
      <c r="EZ1019" s="76"/>
      <c r="FA1019" s="76"/>
      <c r="FB1019" s="76"/>
      <c r="FC1019" s="76"/>
      <c r="FD1019" s="76"/>
      <c r="FE1019" s="76"/>
      <c r="FF1019" s="76"/>
      <c r="FG1019" s="76"/>
      <c r="FH1019" s="76"/>
      <c r="FI1019" s="76"/>
      <c r="FJ1019" s="76"/>
      <c r="FK1019" s="76"/>
      <c r="FL1019" s="76"/>
      <c r="FM1019" s="76"/>
      <c r="FN1019" s="76"/>
      <c r="FO1019" s="76"/>
      <c r="FP1019" s="76"/>
      <c r="FQ1019" s="76"/>
      <c r="FR1019" s="76"/>
      <c r="FS1019" s="76"/>
      <c r="FT1019" s="76"/>
      <c r="FU1019" s="76"/>
      <c r="FV1019" s="76"/>
      <c r="FW1019" s="76"/>
      <c r="FX1019" s="76"/>
      <c r="FY1019" s="76"/>
      <c r="FZ1019" s="76"/>
      <c r="GA1019" s="76"/>
      <c r="GB1019" s="76"/>
      <c r="GC1019" s="76"/>
      <c r="GD1019" s="76"/>
      <c r="GE1019" s="76"/>
      <c r="GF1019" s="76"/>
      <c r="GG1019" s="76"/>
      <c r="GH1019" s="76"/>
      <c r="GI1019" s="76"/>
      <c r="GJ1019" s="76"/>
      <c r="GK1019" s="76"/>
      <c r="GL1019" s="76"/>
      <c r="GM1019" s="76"/>
      <c r="GN1019" s="76"/>
      <c r="GO1019" s="76"/>
      <c r="GP1019" s="76"/>
      <c r="GQ1019" s="76"/>
      <c r="GR1019" s="76"/>
      <c r="GS1019" s="76"/>
      <c r="GT1019" s="76"/>
      <c r="GU1019" s="76"/>
      <c r="GV1019" s="76"/>
    </row>
    <row r="1020" spans="2:204" s="156" customFormat="1" ht="18.75">
      <c r="B1020" s="169">
        <v>1013</v>
      </c>
      <c r="C1020" s="356">
        <v>44470</v>
      </c>
      <c r="D1020" s="354" t="s">
        <v>955</v>
      </c>
      <c r="E1020" s="354"/>
      <c r="F1020" s="406">
        <v>44492</v>
      </c>
      <c r="G1020" s="194">
        <v>3</v>
      </c>
      <c r="H1020" s="198" t="s">
        <v>174</v>
      </c>
      <c r="I1020" s="198" t="s">
        <v>35</v>
      </c>
      <c r="J1020" s="199" t="s">
        <v>1019</v>
      </c>
      <c r="K1020" s="199" t="s">
        <v>1691</v>
      </c>
      <c r="L1020" s="224">
        <v>1.19</v>
      </c>
      <c r="M1020" s="224">
        <v>1.19</v>
      </c>
      <c r="N1020" s="246">
        <f t="shared" si="50"/>
        <v>0</v>
      </c>
      <c r="O1020" s="200">
        <v>44176</v>
      </c>
      <c r="P1020" s="201">
        <v>10.533333333333333</v>
      </c>
      <c r="Q1020" s="337" t="s">
        <v>1282</v>
      </c>
      <c r="R1020" s="198" t="s">
        <v>52</v>
      </c>
      <c r="S1020" s="198" t="s">
        <v>112</v>
      </c>
      <c r="T1020" s="76"/>
      <c r="U1020" s="76"/>
      <c r="V1020" s="76"/>
      <c r="W1020" s="76"/>
      <c r="X1020" s="76"/>
      <c r="Y1020" s="76"/>
      <c r="Z1020" s="76"/>
      <c r="AA1020" s="76"/>
      <c r="AB1020" s="76"/>
      <c r="AC1020" s="76"/>
      <c r="AD1020" s="76"/>
      <c r="AE1020" s="76"/>
      <c r="AF1020" s="76"/>
      <c r="AG1020" s="76"/>
      <c r="AH1020" s="76"/>
      <c r="AI1020" s="76"/>
      <c r="AJ1020" s="76"/>
      <c r="AK1020" s="76"/>
      <c r="AL1020" s="76"/>
      <c r="AM1020" s="76"/>
      <c r="AN1020" s="76"/>
      <c r="AO1020" s="76"/>
      <c r="AP1020" s="76"/>
      <c r="AQ1020" s="76"/>
      <c r="AR1020" s="76"/>
      <c r="AS1020" s="76"/>
      <c r="AT1020" s="76"/>
      <c r="AU1020" s="76"/>
      <c r="AV1020" s="76"/>
      <c r="AW1020" s="76"/>
      <c r="AX1020" s="76"/>
      <c r="AY1020" s="76"/>
      <c r="AZ1020" s="76"/>
      <c r="BA1020" s="76"/>
      <c r="BB1020" s="76"/>
      <c r="BC1020" s="76"/>
      <c r="BD1020" s="76"/>
      <c r="BE1020" s="76"/>
      <c r="BF1020" s="76"/>
      <c r="BG1020" s="76"/>
      <c r="BH1020" s="76"/>
      <c r="BI1020" s="76"/>
      <c r="BJ1020" s="76"/>
      <c r="BK1020" s="76"/>
      <c r="BL1020" s="76"/>
      <c r="BM1020" s="76"/>
      <c r="BN1020" s="76"/>
      <c r="BO1020" s="76"/>
      <c r="BP1020" s="76"/>
      <c r="BQ1020" s="76"/>
      <c r="BR1020" s="76"/>
      <c r="BS1020" s="76"/>
      <c r="BT1020" s="76"/>
      <c r="BU1020" s="76"/>
      <c r="BV1020" s="76"/>
      <c r="BW1020" s="76"/>
      <c r="BX1020" s="76"/>
      <c r="BY1020" s="76"/>
      <c r="BZ1020" s="76"/>
      <c r="CA1020" s="76"/>
      <c r="CB1020" s="76"/>
      <c r="CC1020" s="76"/>
      <c r="CD1020" s="76"/>
      <c r="CE1020" s="76"/>
      <c r="CF1020" s="76"/>
      <c r="CG1020" s="76"/>
      <c r="CH1020" s="76"/>
      <c r="CI1020" s="76"/>
      <c r="CJ1020" s="76"/>
      <c r="CK1020" s="76"/>
      <c r="CL1020" s="76"/>
      <c r="CM1020" s="76"/>
      <c r="CN1020" s="76"/>
      <c r="CO1020" s="76"/>
      <c r="CP1020" s="76"/>
      <c r="CQ1020" s="76"/>
      <c r="CR1020" s="76"/>
      <c r="CS1020" s="76"/>
      <c r="CT1020" s="76"/>
      <c r="CU1020" s="76"/>
      <c r="CV1020" s="76"/>
      <c r="CW1020" s="76"/>
      <c r="CX1020" s="76"/>
      <c r="CY1020" s="76"/>
      <c r="CZ1020" s="76"/>
      <c r="DA1020" s="76"/>
      <c r="DB1020" s="76"/>
      <c r="DC1020" s="76"/>
      <c r="DD1020" s="76"/>
      <c r="DE1020" s="76"/>
      <c r="DF1020" s="76"/>
      <c r="DG1020" s="76"/>
      <c r="DH1020" s="76"/>
      <c r="DI1020" s="76"/>
      <c r="DJ1020" s="76"/>
      <c r="DK1020" s="76"/>
      <c r="DL1020" s="76"/>
      <c r="DM1020" s="76"/>
      <c r="DN1020" s="76"/>
      <c r="DO1020" s="76"/>
      <c r="DP1020" s="76"/>
      <c r="DQ1020" s="76"/>
      <c r="DR1020" s="76"/>
      <c r="DS1020" s="76"/>
      <c r="DT1020" s="76"/>
      <c r="DU1020" s="76"/>
      <c r="DV1020" s="76"/>
      <c r="DW1020" s="76"/>
      <c r="DX1020" s="76"/>
      <c r="DY1020" s="76"/>
      <c r="DZ1020" s="76"/>
      <c r="EA1020" s="76"/>
      <c r="EB1020" s="76"/>
      <c r="EC1020" s="76"/>
      <c r="ED1020" s="76"/>
      <c r="EE1020" s="76"/>
      <c r="EF1020" s="76"/>
      <c r="EG1020" s="76"/>
      <c r="EH1020" s="76"/>
      <c r="EI1020" s="76"/>
      <c r="EJ1020" s="76"/>
      <c r="EK1020" s="76"/>
      <c r="EL1020" s="76"/>
      <c r="EM1020" s="76"/>
      <c r="EN1020" s="76"/>
      <c r="EO1020" s="76"/>
      <c r="EP1020" s="76"/>
      <c r="EQ1020" s="76"/>
      <c r="ER1020" s="76"/>
      <c r="ES1020" s="76"/>
      <c r="ET1020" s="76"/>
      <c r="EU1020" s="76"/>
      <c r="EV1020" s="76"/>
      <c r="EW1020" s="76"/>
      <c r="EX1020" s="76"/>
      <c r="EY1020" s="76"/>
      <c r="EZ1020" s="76"/>
      <c r="FA1020" s="76"/>
      <c r="FB1020" s="76"/>
      <c r="FC1020" s="76"/>
      <c r="FD1020" s="76"/>
      <c r="FE1020" s="76"/>
      <c r="FF1020" s="76"/>
      <c r="FG1020" s="76"/>
      <c r="FH1020" s="76"/>
      <c r="FI1020" s="76"/>
      <c r="FJ1020" s="76"/>
      <c r="FK1020" s="76"/>
      <c r="FL1020" s="76"/>
      <c r="FM1020" s="76"/>
      <c r="FN1020" s="76"/>
      <c r="FO1020" s="76"/>
      <c r="FP1020" s="76"/>
      <c r="FQ1020" s="76"/>
      <c r="FR1020" s="76"/>
      <c r="FS1020" s="76"/>
      <c r="FT1020" s="76"/>
      <c r="FU1020" s="76"/>
      <c r="FV1020" s="76"/>
      <c r="FW1020" s="76"/>
      <c r="FX1020" s="76"/>
      <c r="FY1020" s="76"/>
      <c r="FZ1020" s="76"/>
      <c r="GA1020" s="76"/>
      <c r="GB1020" s="76"/>
      <c r="GC1020" s="76"/>
      <c r="GD1020" s="76"/>
      <c r="GE1020" s="76"/>
      <c r="GF1020" s="76"/>
      <c r="GG1020" s="76"/>
      <c r="GH1020" s="76"/>
      <c r="GI1020" s="76"/>
      <c r="GJ1020" s="76"/>
      <c r="GK1020" s="76"/>
      <c r="GL1020" s="76"/>
      <c r="GM1020" s="76"/>
      <c r="GN1020" s="76"/>
      <c r="GO1020" s="76"/>
      <c r="GP1020" s="76"/>
      <c r="GQ1020" s="76"/>
      <c r="GR1020" s="76"/>
      <c r="GS1020" s="76"/>
      <c r="GT1020" s="76"/>
      <c r="GU1020" s="76"/>
      <c r="GV1020" s="76"/>
    </row>
    <row r="1021" spans="2:204" s="156" customFormat="1" ht="18.75">
      <c r="B1021" s="169">
        <v>1014</v>
      </c>
      <c r="C1021" s="356">
        <v>44470</v>
      </c>
      <c r="D1021" s="354" t="s">
        <v>955</v>
      </c>
      <c r="E1021" s="354"/>
      <c r="F1021" s="406">
        <v>44492</v>
      </c>
      <c r="G1021" s="194">
        <v>3</v>
      </c>
      <c r="H1021" s="198" t="s">
        <v>117</v>
      </c>
      <c r="I1021" s="198" t="s">
        <v>118</v>
      </c>
      <c r="J1021" s="199" t="s">
        <v>793</v>
      </c>
      <c r="K1021" s="199" t="s">
        <v>1692</v>
      </c>
      <c r="L1021" s="224">
        <v>1.86</v>
      </c>
      <c r="M1021" s="224">
        <v>1.78</v>
      </c>
      <c r="N1021" s="246">
        <f t="shared" si="50"/>
        <v>8.0000000000000071E-2</v>
      </c>
      <c r="O1021" s="200">
        <v>44044</v>
      </c>
      <c r="P1021" s="201">
        <v>14.933333333333334</v>
      </c>
      <c r="Q1021" s="337" t="s">
        <v>1282</v>
      </c>
      <c r="R1021" s="198" t="s">
        <v>20</v>
      </c>
      <c r="S1021" s="198" t="s">
        <v>69</v>
      </c>
      <c r="T1021" s="76"/>
      <c r="U1021" s="76"/>
      <c r="V1021" s="76"/>
      <c r="W1021" s="76"/>
      <c r="X1021" s="76"/>
      <c r="Y1021" s="76"/>
      <c r="Z1021" s="76"/>
      <c r="AA1021" s="76"/>
      <c r="AB1021" s="76"/>
      <c r="AC1021" s="76"/>
      <c r="AD1021" s="76"/>
      <c r="AE1021" s="76"/>
      <c r="AF1021" s="76"/>
      <c r="AG1021" s="76"/>
      <c r="AH1021" s="76"/>
      <c r="AI1021" s="76"/>
      <c r="AJ1021" s="76"/>
      <c r="AK1021" s="76"/>
      <c r="AL1021" s="76"/>
      <c r="AM1021" s="76"/>
      <c r="AN1021" s="76"/>
      <c r="AO1021" s="76"/>
      <c r="AP1021" s="76"/>
      <c r="AQ1021" s="76"/>
      <c r="AR1021" s="76"/>
      <c r="AS1021" s="76"/>
      <c r="AT1021" s="76"/>
      <c r="AU1021" s="76"/>
      <c r="AV1021" s="76"/>
      <c r="AW1021" s="76"/>
      <c r="AX1021" s="76"/>
      <c r="AY1021" s="76"/>
      <c r="AZ1021" s="76"/>
      <c r="BA1021" s="76"/>
      <c r="BB1021" s="76"/>
      <c r="BC1021" s="76"/>
      <c r="BD1021" s="76"/>
      <c r="BE1021" s="76"/>
      <c r="BF1021" s="76"/>
      <c r="BG1021" s="76"/>
      <c r="BH1021" s="76"/>
      <c r="BI1021" s="76"/>
      <c r="BJ1021" s="76"/>
      <c r="BK1021" s="76"/>
      <c r="BL1021" s="76"/>
      <c r="BM1021" s="76"/>
      <c r="BN1021" s="76"/>
      <c r="BO1021" s="76"/>
      <c r="BP1021" s="76"/>
      <c r="BQ1021" s="76"/>
      <c r="BR1021" s="76"/>
      <c r="BS1021" s="76"/>
      <c r="BT1021" s="76"/>
      <c r="BU1021" s="76"/>
      <c r="BV1021" s="76"/>
      <c r="BW1021" s="76"/>
      <c r="BX1021" s="76"/>
      <c r="BY1021" s="76"/>
      <c r="BZ1021" s="76"/>
      <c r="CA1021" s="76"/>
      <c r="CB1021" s="76"/>
      <c r="CC1021" s="76"/>
      <c r="CD1021" s="76"/>
      <c r="CE1021" s="76"/>
      <c r="CF1021" s="76"/>
      <c r="CG1021" s="76"/>
      <c r="CH1021" s="76"/>
      <c r="CI1021" s="76"/>
      <c r="CJ1021" s="76"/>
      <c r="CK1021" s="76"/>
      <c r="CL1021" s="76"/>
      <c r="CM1021" s="76"/>
      <c r="CN1021" s="76"/>
      <c r="CO1021" s="76"/>
      <c r="CP1021" s="76"/>
      <c r="CQ1021" s="76"/>
      <c r="CR1021" s="76"/>
      <c r="CS1021" s="76"/>
      <c r="CT1021" s="76"/>
      <c r="CU1021" s="76"/>
      <c r="CV1021" s="76"/>
      <c r="CW1021" s="76"/>
      <c r="CX1021" s="76"/>
      <c r="CY1021" s="76"/>
      <c r="CZ1021" s="76"/>
      <c r="DA1021" s="76"/>
      <c r="DB1021" s="76"/>
      <c r="DC1021" s="76"/>
      <c r="DD1021" s="76"/>
      <c r="DE1021" s="76"/>
      <c r="DF1021" s="76"/>
      <c r="DG1021" s="76"/>
      <c r="DH1021" s="76"/>
      <c r="DI1021" s="76"/>
      <c r="DJ1021" s="76"/>
      <c r="DK1021" s="76"/>
      <c r="DL1021" s="76"/>
      <c r="DM1021" s="76"/>
      <c r="DN1021" s="76"/>
      <c r="DO1021" s="76"/>
      <c r="DP1021" s="76"/>
      <c r="DQ1021" s="76"/>
      <c r="DR1021" s="76"/>
      <c r="DS1021" s="76"/>
      <c r="DT1021" s="76"/>
      <c r="DU1021" s="76"/>
      <c r="DV1021" s="76"/>
      <c r="DW1021" s="76"/>
      <c r="DX1021" s="76"/>
      <c r="DY1021" s="76"/>
      <c r="DZ1021" s="76"/>
      <c r="EA1021" s="76"/>
      <c r="EB1021" s="76"/>
      <c r="EC1021" s="76"/>
      <c r="ED1021" s="76"/>
      <c r="EE1021" s="76"/>
      <c r="EF1021" s="76"/>
      <c r="EG1021" s="76"/>
      <c r="EH1021" s="76"/>
      <c r="EI1021" s="76"/>
      <c r="EJ1021" s="76"/>
      <c r="EK1021" s="76"/>
      <c r="EL1021" s="76"/>
      <c r="EM1021" s="76"/>
      <c r="EN1021" s="76"/>
      <c r="EO1021" s="76"/>
      <c r="EP1021" s="76"/>
      <c r="EQ1021" s="76"/>
      <c r="ER1021" s="76"/>
      <c r="ES1021" s="76"/>
      <c r="ET1021" s="76"/>
      <c r="EU1021" s="76"/>
      <c r="EV1021" s="76"/>
      <c r="EW1021" s="76"/>
      <c r="EX1021" s="76"/>
      <c r="EY1021" s="76"/>
      <c r="EZ1021" s="76"/>
      <c r="FA1021" s="76"/>
      <c r="FB1021" s="76"/>
      <c r="FC1021" s="76"/>
      <c r="FD1021" s="76"/>
      <c r="FE1021" s="76"/>
      <c r="FF1021" s="76"/>
      <c r="FG1021" s="76"/>
      <c r="FH1021" s="76"/>
      <c r="FI1021" s="76"/>
      <c r="FJ1021" s="76"/>
      <c r="FK1021" s="76"/>
      <c r="FL1021" s="76"/>
      <c r="FM1021" s="76"/>
      <c r="FN1021" s="76"/>
      <c r="FO1021" s="76"/>
      <c r="FP1021" s="76"/>
      <c r="FQ1021" s="76"/>
      <c r="FR1021" s="76"/>
      <c r="FS1021" s="76"/>
      <c r="FT1021" s="76"/>
      <c r="FU1021" s="76"/>
      <c r="FV1021" s="76"/>
      <c r="FW1021" s="76"/>
      <c r="FX1021" s="76"/>
      <c r="FY1021" s="76"/>
      <c r="FZ1021" s="76"/>
      <c r="GA1021" s="76"/>
      <c r="GB1021" s="76"/>
      <c r="GC1021" s="76"/>
      <c r="GD1021" s="76"/>
      <c r="GE1021" s="76"/>
      <c r="GF1021" s="76"/>
      <c r="GG1021" s="76"/>
      <c r="GH1021" s="76"/>
      <c r="GI1021" s="76"/>
      <c r="GJ1021" s="76"/>
      <c r="GK1021" s="76"/>
      <c r="GL1021" s="76"/>
      <c r="GM1021" s="76"/>
      <c r="GN1021" s="76"/>
      <c r="GO1021" s="76"/>
      <c r="GP1021" s="76"/>
      <c r="GQ1021" s="76"/>
      <c r="GR1021" s="76"/>
      <c r="GS1021" s="76"/>
      <c r="GT1021" s="76"/>
      <c r="GU1021" s="76"/>
      <c r="GV1021" s="76"/>
    </row>
    <row r="1022" spans="2:204" s="156" customFormat="1" ht="18.75">
      <c r="B1022" s="169">
        <v>1015</v>
      </c>
      <c r="C1022" s="356">
        <v>44470</v>
      </c>
      <c r="D1022" s="354" t="s">
        <v>955</v>
      </c>
      <c r="E1022" s="354"/>
      <c r="F1022" s="406">
        <v>44492</v>
      </c>
      <c r="G1022" s="194">
        <v>3</v>
      </c>
      <c r="H1022" s="198" t="s">
        <v>117</v>
      </c>
      <c r="I1022" s="198" t="s">
        <v>118</v>
      </c>
      <c r="J1022" s="199" t="s">
        <v>793</v>
      </c>
      <c r="K1022" s="199" t="s">
        <v>1693</v>
      </c>
      <c r="L1022" s="224">
        <v>2.63</v>
      </c>
      <c r="M1022" s="224">
        <v>2.63</v>
      </c>
      <c r="N1022" s="246">
        <f t="shared" ref="N1022" si="51">L1022-M1022</f>
        <v>0</v>
      </c>
      <c r="O1022" s="200">
        <v>44093</v>
      </c>
      <c r="P1022" s="201">
        <v>13.3</v>
      </c>
      <c r="Q1022" s="337" t="s">
        <v>1282</v>
      </c>
      <c r="R1022" s="198" t="s">
        <v>20</v>
      </c>
      <c r="S1022" s="198" t="s">
        <v>69</v>
      </c>
      <c r="T1022" s="76"/>
      <c r="U1022" s="76"/>
      <c r="V1022" s="76"/>
      <c r="W1022" s="76"/>
      <c r="X1022" s="76"/>
      <c r="Y1022" s="76"/>
      <c r="Z1022" s="76"/>
      <c r="AA1022" s="76"/>
      <c r="AB1022" s="76"/>
      <c r="AC1022" s="76"/>
      <c r="AD1022" s="76"/>
      <c r="AE1022" s="76"/>
      <c r="AF1022" s="76"/>
      <c r="AG1022" s="76"/>
      <c r="AH1022" s="76"/>
      <c r="AI1022" s="76"/>
      <c r="AJ1022" s="76"/>
      <c r="AK1022" s="76"/>
      <c r="AL1022" s="76"/>
      <c r="AM1022" s="76"/>
      <c r="AN1022" s="76"/>
      <c r="AO1022" s="76"/>
      <c r="AP1022" s="76"/>
      <c r="AQ1022" s="76"/>
      <c r="AR1022" s="76"/>
      <c r="AS1022" s="76"/>
      <c r="AT1022" s="76"/>
      <c r="AU1022" s="76"/>
      <c r="AV1022" s="76"/>
      <c r="AW1022" s="76"/>
      <c r="AX1022" s="76"/>
      <c r="AY1022" s="76"/>
      <c r="AZ1022" s="76"/>
      <c r="BA1022" s="76"/>
      <c r="BB1022" s="76"/>
      <c r="BC1022" s="76"/>
      <c r="BD1022" s="76"/>
      <c r="BE1022" s="76"/>
      <c r="BF1022" s="76"/>
      <c r="BG1022" s="76"/>
      <c r="BH1022" s="76"/>
      <c r="BI1022" s="76"/>
      <c r="BJ1022" s="76"/>
      <c r="BK1022" s="76"/>
      <c r="BL1022" s="76"/>
      <c r="BM1022" s="76"/>
      <c r="BN1022" s="76"/>
      <c r="BO1022" s="76"/>
      <c r="BP1022" s="76"/>
      <c r="BQ1022" s="76"/>
      <c r="BR1022" s="76"/>
      <c r="BS1022" s="76"/>
      <c r="BT1022" s="76"/>
      <c r="BU1022" s="76"/>
      <c r="BV1022" s="76"/>
      <c r="BW1022" s="76"/>
      <c r="BX1022" s="76"/>
      <c r="BY1022" s="76"/>
      <c r="BZ1022" s="76"/>
      <c r="CA1022" s="76"/>
      <c r="CB1022" s="76"/>
      <c r="CC1022" s="76"/>
      <c r="CD1022" s="76"/>
      <c r="CE1022" s="76"/>
      <c r="CF1022" s="76"/>
      <c r="CG1022" s="76"/>
      <c r="CH1022" s="76"/>
      <c r="CI1022" s="76"/>
      <c r="CJ1022" s="76"/>
      <c r="CK1022" s="76"/>
      <c r="CL1022" s="76"/>
      <c r="CM1022" s="76"/>
      <c r="CN1022" s="76"/>
      <c r="CO1022" s="76"/>
      <c r="CP1022" s="76"/>
      <c r="CQ1022" s="76"/>
      <c r="CR1022" s="76"/>
      <c r="CS1022" s="76"/>
      <c r="CT1022" s="76"/>
      <c r="CU1022" s="76"/>
      <c r="CV1022" s="76"/>
      <c r="CW1022" s="76"/>
      <c r="CX1022" s="76"/>
      <c r="CY1022" s="76"/>
      <c r="CZ1022" s="76"/>
      <c r="DA1022" s="76"/>
      <c r="DB1022" s="76"/>
      <c r="DC1022" s="76"/>
      <c r="DD1022" s="76"/>
      <c r="DE1022" s="76"/>
      <c r="DF1022" s="76"/>
      <c r="DG1022" s="76"/>
      <c r="DH1022" s="76"/>
      <c r="DI1022" s="76"/>
      <c r="DJ1022" s="76"/>
      <c r="DK1022" s="76"/>
      <c r="DL1022" s="76"/>
      <c r="DM1022" s="76"/>
      <c r="DN1022" s="76"/>
      <c r="DO1022" s="76"/>
      <c r="DP1022" s="76"/>
      <c r="DQ1022" s="76"/>
      <c r="DR1022" s="76"/>
      <c r="DS1022" s="76"/>
      <c r="DT1022" s="76"/>
      <c r="DU1022" s="76"/>
      <c r="DV1022" s="76"/>
      <c r="DW1022" s="76"/>
      <c r="DX1022" s="76"/>
      <c r="DY1022" s="76"/>
      <c r="DZ1022" s="76"/>
      <c r="EA1022" s="76"/>
      <c r="EB1022" s="76"/>
      <c r="EC1022" s="76"/>
      <c r="ED1022" s="76"/>
      <c r="EE1022" s="76"/>
      <c r="EF1022" s="76"/>
      <c r="EG1022" s="76"/>
      <c r="EH1022" s="76"/>
      <c r="EI1022" s="76"/>
      <c r="EJ1022" s="76"/>
      <c r="EK1022" s="76"/>
      <c r="EL1022" s="76"/>
      <c r="EM1022" s="76"/>
      <c r="EN1022" s="76"/>
      <c r="EO1022" s="76"/>
      <c r="EP1022" s="76"/>
      <c r="EQ1022" s="76"/>
      <c r="ER1022" s="76"/>
      <c r="ES1022" s="76"/>
      <c r="ET1022" s="76"/>
      <c r="EU1022" s="76"/>
      <c r="EV1022" s="76"/>
      <c r="EW1022" s="76"/>
      <c r="EX1022" s="76"/>
      <c r="EY1022" s="76"/>
      <c r="EZ1022" s="76"/>
      <c r="FA1022" s="76"/>
      <c r="FB1022" s="76"/>
      <c r="FC1022" s="76"/>
      <c r="FD1022" s="76"/>
      <c r="FE1022" s="76"/>
      <c r="FF1022" s="76"/>
      <c r="FG1022" s="76"/>
      <c r="FH1022" s="76"/>
      <c r="FI1022" s="76"/>
      <c r="FJ1022" s="76"/>
      <c r="FK1022" s="76"/>
      <c r="FL1022" s="76"/>
      <c r="FM1022" s="76"/>
      <c r="FN1022" s="76"/>
      <c r="FO1022" s="76"/>
      <c r="FP1022" s="76"/>
      <c r="FQ1022" s="76"/>
      <c r="FR1022" s="76"/>
      <c r="FS1022" s="76"/>
      <c r="FT1022" s="76"/>
      <c r="FU1022" s="76"/>
      <c r="FV1022" s="76"/>
      <c r="FW1022" s="76"/>
      <c r="FX1022" s="76"/>
      <c r="FY1022" s="76"/>
      <c r="FZ1022" s="76"/>
      <c r="GA1022" s="76"/>
      <c r="GB1022" s="76"/>
      <c r="GC1022" s="76"/>
      <c r="GD1022" s="76"/>
      <c r="GE1022" s="76"/>
      <c r="GF1022" s="76"/>
      <c r="GG1022" s="76"/>
      <c r="GH1022" s="76"/>
      <c r="GI1022" s="76"/>
      <c r="GJ1022" s="76"/>
      <c r="GK1022" s="76"/>
      <c r="GL1022" s="76"/>
      <c r="GM1022" s="76"/>
      <c r="GN1022" s="76"/>
      <c r="GO1022" s="76"/>
      <c r="GP1022" s="76"/>
      <c r="GQ1022" s="76"/>
      <c r="GR1022" s="76"/>
      <c r="GS1022" s="76"/>
      <c r="GT1022" s="76"/>
      <c r="GU1022" s="76"/>
      <c r="GV1022" s="76"/>
    </row>
    <row r="1023" spans="2:204" s="156" customFormat="1" ht="18.75">
      <c r="B1023" s="169">
        <v>1016</v>
      </c>
      <c r="C1023" s="356">
        <v>44470</v>
      </c>
      <c r="D1023" s="354" t="s">
        <v>953</v>
      </c>
      <c r="E1023" s="354"/>
      <c r="F1023" s="406">
        <v>44500</v>
      </c>
      <c r="G1023" s="202" t="s">
        <v>22</v>
      </c>
      <c r="H1023" s="208" t="s">
        <v>40</v>
      </c>
      <c r="I1023" s="208" t="s">
        <v>993</v>
      </c>
      <c r="J1023" s="199" t="s">
        <v>343</v>
      </c>
      <c r="K1023" s="199" t="s">
        <v>1695</v>
      </c>
      <c r="L1023" s="224">
        <v>1.57</v>
      </c>
      <c r="M1023" s="224">
        <v>1</v>
      </c>
      <c r="N1023" s="224">
        <v>0.57000000000000006</v>
      </c>
      <c r="O1023" s="200">
        <v>44347</v>
      </c>
      <c r="P1023" s="201">
        <v>5.166666666666667</v>
      </c>
      <c r="Q1023" s="337" t="s">
        <v>1645</v>
      </c>
      <c r="R1023" s="198" t="s">
        <v>52</v>
      </c>
      <c r="S1023" s="198" t="s">
        <v>69</v>
      </c>
      <c r="T1023" s="76"/>
      <c r="U1023" s="76"/>
      <c r="V1023" s="76"/>
      <c r="W1023" s="76"/>
      <c r="X1023" s="76"/>
      <c r="Y1023" s="76"/>
      <c r="Z1023" s="76"/>
      <c r="AA1023" s="76"/>
      <c r="AB1023" s="76"/>
      <c r="AC1023" s="76"/>
      <c r="AD1023" s="76"/>
      <c r="AE1023" s="76"/>
      <c r="AF1023" s="76"/>
      <c r="AG1023" s="76"/>
      <c r="AH1023" s="76"/>
      <c r="AI1023" s="76"/>
      <c r="AJ1023" s="76"/>
      <c r="AK1023" s="76"/>
      <c r="AL1023" s="76"/>
      <c r="AM1023" s="76"/>
      <c r="AN1023" s="76"/>
      <c r="AO1023" s="76"/>
      <c r="AP1023" s="76"/>
      <c r="AQ1023" s="76"/>
      <c r="AR1023" s="76"/>
      <c r="AS1023" s="76"/>
      <c r="AT1023" s="76"/>
      <c r="AU1023" s="76"/>
      <c r="AV1023" s="76"/>
      <c r="AW1023" s="76"/>
      <c r="AX1023" s="76"/>
      <c r="AY1023" s="76"/>
      <c r="AZ1023" s="76"/>
      <c r="BA1023" s="76"/>
      <c r="BB1023" s="76"/>
      <c r="BC1023" s="76"/>
      <c r="BD1023" s="76"/>
      <c r="BE1023" s="76"/>
      <c r="BF1023" s="76"/>
      <c r="BG1023" s="76"/>
      <c r="BH1023" s="76"/>
      <c r="BI1023" s="76"/>
      <c r="BJ1023" s="76"/>
      <c r="BK1023" s="76"/>
      <c r="BL1023" s="76"/>
      <c r="BM1023" s="76"/>
      <c r="BN1023" s="76"/>
      <c r="BO1023" s="76"/>
      <c r="BP1023" s="76"/>
      <c r="BQ1023" s="76"/>
      <c r="BR1023" s="76"/>
      <c r="BS1023" s="76"/>
      <c r="BT1023" s="76"/>
      <c r="BU1023" s="76"/>
      <c r="BV1023" s="76"/>
      <c r="BW1023" s="76"/>
      <c r="BX1023" s="76"/>
      <c r="BY1023" s="76"/>
      <c r="BZ1023" s="76"/>
      <c r="CA1023" s="76"/>
      <c r="CB1023" s="76"/>
      <c r="CC1023" s="76"/>
      <c r="CD1023" s="76"/>
      <c r="CE1023" s="76"/>
      <c r="CF1023" s="76"/>
      <c r="CG1023" s="76"/>
      <c r="CH1023" s="76"/>
      <c r="CI1023" s="76"/>
      <c r="CJ1023" s="76"/>
      <c r="CK1023" s="76"/>
      <c r="CL1023" s="76"/>
      <c r="CM1023" s="76"/>
      <c r="CN1023" s="76"/>
      <c r="CO1023" s="76"/>
      <c r="CP1023" s="76"/>
      <c r="CQ1023" s="76"/>
      <c r="CR1023" s="76"/>
      <c r="CS1023" s="76"/>
      <c r="CT1023" s="76"/>
      <c r="CU1023" s="76"/>
      <c r="CV1023" s="76"/>
      <c r="CW1023" s="76"/>
      <c r="CX1023" s="76"/>
      <c r="CY1023" s="76"/>
      <c r="CZ1023" s="76"/>
      <c r="DA1023" s="76"/>
      <c r="DB1023" s="76"/>
      <c r="DC1023" s="76"/>
      <c r="DD1023" s="76"/>
      <c r="DE1023" s="76"/>
      <c r="DF1023" s="76"/>
      <c r="DG1023" s="76"/>
      <c r="DH1023" s="76"/>
      <c r="DI1023" s="76"/>
      <c r="DJ1023" s="76"/>
      <c r="DK1023" s="76"/>
      <c r="DL1023" s="76"/>
      <c r="DM1023" s="76"/>
      <c r="DN1023" s="76"/>
      <c r="DO1023" s="76"/>
      <c r="DP1023" s="76"/>
      <c r="DQ1023" s="76"/>
      <c r="DR1023" s="76"/>
      <c r="DS1023" s="76"/>
      <c r="DT1023" s="76"/>
      <c r="DU1023" s="76"/>
      <c r="DV1023" s="76"/>
      <c r="DW1023" s="76"/>
      <c r="DX1023" s="76"/>
      <c r="DY1023" s="76"/>
      <c r="DZ1023" s="76"/>
      <c r="EA1023" s="76"/>
      <c r="EB1023" s="76"/>
      <c r="EC1023" s="76"/>
      <c r="ED1023" s="76"/>
      <c r="EE1023" s="76"/>
      <c r="EF1023" s="76"/>
      <c r="EG1023" s="76"/>
      <c r="EH1023" s="76"/>
      <c r="EI1023" s="76"/>
      <c r="EJ1023" s="76"/>
      <c r="EK1023" s="76"/>
      <c r="EL1023" s="76"/>
      <c r="EM1023" s="76"/>
      <c r="EN1023" s="76"/>
      <c r="EO1023" s="76"/>
      <c r="EP1023" s="76"/>
      <c r="EQ1023" s="76"/>
      <c r="ER1023" s="76"/>
      <c r="ES1023" s="76"/>
      <c r="ET1023" s="76"/>
      <c r="EU1023" s="76"/>
      <c r="EV1023" s="76"/>
      <c r="EW1023" s="76"/>
      <c r="EX1023" s="76"/>
      <c r="EY1023" s="76"/>
      <c r="EZ1023" s="76"/>
      <c r="FA1023" s="76"/>
      <c r="FB1023" s="76"/>
      <c r="FC1023" s="76"/>
      <c r="FD1023" s="76"/>
      <c r="FE1023" s="76"/>
      <c r="FF1023" s="76"/>
      <c r="FG1023" s="76"/>
      <c r="FH1023" s="76"/>
      <c r="FI1023" s="76"/>
      <c r="FJ1023" s="76"/>
      <c r="FK1023" s="76"/>
      <c r="FL1023" s="76"/>
      <c r="FM1023" s="76"/>
      <c r="FN1023" s="76"/>
      <c r="FO1023" s="76"/>
      <c r="FP1023" s="76"/>
      <c r="FQ1023" s="76"/>
      <c r="FR1023" s="76"/>
      <c r="FS1023" s="76"/>
      <c r="FT1023" s="76"/>
      <c r="FU1023" s="76"/>
      <c r="FV1023" s="76"/>
      <c r="FW1023" s="76"/>
      <c r="FX1023" s="76"/>
      <c r="FY1023" s="76"/>
      <c r="FZ1023" s="76"/>
      <c r="GA1023" s="76"/>
      <c r="GB1023" s="76"/>
      <c r="GC1023" s="76"/>
      <c r="GD1023" s="76"/>
      <c r="GE1023" s="76"/>
      <c r="GF1023" s="76"/>
      <c r="GG1023" s="76"/>
      <c r="GH1023" s="76"/>
      <c r="GI1023" s="76"/>
      <c r="GJ1023" s="76"/>
      <c r="GK1023" s="76"/>
      <c r="GL1023" s="76"/>
      <c r="GM1023" s="76"/>
      <c r="GN1023" s="76"/>
      <c r="GO1023" s="76"/>
      <c r="GP1023" s="76"/>
      <c r="GQ1023" s="76"/>
      <c r="GR1023" s="76"/>
      <c r="GS1023" s="76"/>
      <c r="GT1023" s="76"/>
      <c r="GU1023" s="76"/>
      <c r="GV1023" s="76"/>
    </row>
    <row r="1024" spans="2:204" s="156" customFormat="1" ht="18.75">
      <c r="B1024" s="169">
        <v>1017</v>
      </c>
      <c r="C1024" s="356">
        <v>44501</v>
      </c>
      <c r="D1024" s="354" t="s">
        <v>956</v>
      </c>
      <c r="E1024" s="354"/>
      <c r="F1024" s="406">
        <v>44501</v>
      </c>
      <c r="G1024" s="202" t="s">
        <v>22</v>
      </c>
      <c r="H1024" s="208" t="s">
        <v>174</v>
      </c>
      <c r="I1024" s="208" t="s">
        <v>34</v>
      </c>
      <c r="J1024" s="199" t="s">
        <v>343</v>
      </c>
      <c r="K1024" s="199" t="s">
        <v>1696</v>
      </c>
      <c r="L1024" s="224">
        <v>0.85</v>
      </c>
      <c r="M1024" s="224">
        <v>0.4</v>
      </c>
      <c r="N1024" s="224">
        <f>L1024-M1024</f>
        <v>0.44999999999999996</v>
      </c>
      <c r="O1024" s="200">
        <v>44307</v>
      </c>
      <c r="P1024" s="201">
        <v>6.5</v>
      </c>
      <c r="Q1024" s="337" t="s">
        <v>1645</v>
      </c>
      <c r="R1024" s="198" t="s">
        <v>52</v>
      </c>
      <c r="S1024" s="198" t="s">
        <v>69</v>
      </c>
      <c r="T1024" s="76"/>
      <c r="U1024" s="76"/>
      <c r="V1024" s="76"/>
      <c r="W1024" s="76"/>
      <c r="X1024" s="76"/>
      <c r="Y1024" s="76"/>
      <c r="Z1024" s="76"/>
      <c r="AA1024" s="76"/>
      <c r="AB1024" s="76"/>
      <c r="AC1024" s="76"/>
      <c r="AD1024" s="76"/>
      <c r="AE1024" s="76"/>
      <c r="AF1024" s="76"/>
      <c r="AG1024" s="76"/>
      <c r="AH1024" s="76"/>
      <c r="AI1024" s="76"/>
      <c r="AJ1024" s="76"/>
      <c r="AK1024" s="76"/>
      <c r="AL1024" s="76"/>
      <c r="AM1024" s="76"/>
      <c r="AN1024" s="76"/>
      <c r="AO1024" s="76"/>
      <c r="AP1024" s="76"/>
      <c r="AQ1024" s="76"/>
      <c r="AR1024" s="76"/>
      <c r="AS1024" s="76"/>
      <c r="AT1024" s="76"/>
      <c r="AU1024" s="76"/>
      <c r="AV1024" s="76"/>
      <c r="AW1024" s="76"/>
      <c r="AX1024" s="76"/>
      <c r="AY1024" s="76"/>
      <c r="AZ1024" s="76"/>
      <c r="BA1024" s="76"/>
      <c r="BB1024" s="76"/>
      <c r="BC1024" s="76"/>
      <c r="BD1024" s="76"/>
      <c r="BE1024" s="76"/>
      <c r="BF1024" s="76"/>
      <c r="BG1024" s="76"/>
      <c r="BH1024" s="76"/>
      <c r="BI1024" s="76"/>
      <c r="BJ1024" s="76"/>
      <c r="BK1024" s="76"/>
      <c r="BL1024" s="76"/>
      <c r="BM1024" s="76"/>
      <c r="BN1024" s="76"/>
      <c r="BO1024" s="76"/>
      <c r="BP1024" s="76"/>
      <c r="BQ1024" s="76"/>
      <c r="BR1024" s="76"/>
      <c r="BS1024" s="76"/>
      <c r="BT1024" s="76"/>
      <c r="BU1024" s="76"/>
      <c r="BV1024" s="76"/>
      <c r="BW1024" s="76"/>
      <c r="BX1024" s="76"/>
      <c r="BY1024" s="76"/>
      <c r="BZ1024" s="76"/>
      <c r="CA1024" s="76"/>
      <c r="CB1024" s="76"/>
      <c r="CC1024" s="76"/>
      <c r="CD1024" s="76"/>
      <c r="CE1024" s="76"/>
      <c r="CF1024" s="76"/>
      <c r="CG1024" s="76"/>
      <c r="CH1024" s="76"/>
      <c r="CI1024" s="76"/>
      <c r="CJ1024" s="76"/>
      <c r="CK1024" s="76"/>
      <c r="CL1024" s="76"/>
      <c r="CM1024" s="76"/>
      <c r="CN1024" s="76"/>
      <c r="CO1024" s="76"/>
      <c r="CP1024" s="76"/>
      <c r="CQ1024" s="76"/>
      <c r="CR1024" s="76"/>
      <c r="CS1024" s="76"/>
      <c r="CT1024" s="76"/>
      <c r="CU1024" s="76"/>
      <c r="CV1024" s="76"/>
      <c r="CW1024" s="76"/>
      <c r="CX1024" s="76"/>
      <c r="CY1024" s="76"/>
      <c r="CZ1024" s="76"/>
      <c r="DA1024" s="76"/>
      <c r="DB1024" s="76"/>
      <c r="DC1024" s="76"/>
      <c r="DD1024" s="76"/>
      <c r="DE1024" s="76"/>
      <c r="DF1024" s="76"/>
      <c r="DG1024" s="76"/>
      <c r="DH1024" s="76"/>
      <c r="DI1024" s="76"/>
      <c r="DJ1024" s="76"/>
      <c r="DK1024" s="76"/>
      <c r="DL1024" s="76"/>
      <c r="DM1024" s="76"/>
      <c r="DN1024" s="76"/>
      <c r="DO1024" s="76"/>
      <c r="DP1024" s="76"/>
      <c r="DQ1024" s="76"/>
      <c r="DR1024" s="76"/>
      <c r="DS1024" s="76"/>
      <c r="DT1024" s="76"/>
      <c r="DU1024" s="76"/>
      <c r="DV1024" s="76"/>
      <c r="DW1024" s="76"/>
      <c r="DX1024" s="76"/>
      <c r="DY1024" s="76"/>
      <c r="DZ1024" s="76"/>
      <c r="EA1024" s="76"/>
      <c r="EB1024" s="76"/>
      <c r="EC1024" s="76"/>
      <c r="ED1024" s="76"/>
      <c r="EE1024" s="76"/>
      <c r="EF1024" s="76"/>
      <c r="EG1024" s="76"/>
      <c r="EH1024" s="76"/>
      <c r="EI1024" s="76"/>
      <c r="EJ1024" s="76"/>
      <c r="EK1024" s="76"/>
      <c r="EL1024" s="76"/>
      <c r="EM1024" s="76"/>
      <c r="EN1024" s="76"/>
      <c r="EO1024" s="76"/>
      <c r="EP1024" s="76"/>
      <c r="EQ1024" s="76"/>
      <c r="ER1024" s="76"/>
      <c r="ES1024" s="76"/>
      <c r="ET1024" s="76"/>
      <c r="EU1024" s="76"/>
      <c r="EV1024" s="76"/>
      <c r="EW1024" s="76"/>
      <c r="EX1024" s="76"/>
      <c r="EY1024" s="76"/>
      <c r="EZ1024" s="76"/>
      <c r="FA1024" s="76"/>
      <c r="FB1024" s="76"/>
      <c r="FC1024" s="76"/>
      <c r="FD1024" s="76"/>
      <c r="FE1024" s="76"/>
      <c r="FF1024" s="76"/>
      <c r="FG1024" s="76"/>
      <c r="FH1024" s="76"/>
      <c r="FI1024" s="76"/>
      <c r="FJ1024" s="76"/>
      <c r="FK1024" s="76"/>
      <c r="FL1024" s="76"/>
      <c r="FM1024" s="76"/>
      <c r="FN1024" s="76"/>
      <c r="FO1024" s="76"/>
      <c r="FP1024" s="76"/>
      <c r="FQ1024" s="76"/>
      <c r="FR1024" s="76"/>
      <c r="FS1024" s="76"/>
      <c r="FT1024" s="76"/>
      <c r="FU1024" s="76"/>
      <c r="FV1024" s="76"/>
      <c r="FW1024" s="76"/>
      <c r="FX1024" s="76"/>
      <c r="FY1024" s="76"/>
      <c r="FZ1024" s="76"/>
      <c r="GA1024" s="76"/>
      <c r="GB1024" s="76"/>
      <c r="GC1024" s="76"/>
      <c r="GD1024" s="76"/>
      <c r="GE1024" s="76"/>
      <c r="GF1024" s="76"/>
      <c r="GG1024" s="76"/>
      <c r="GH1024" s="76"/>
      <c r="GI1024" s="76"/>
      <c r="GJ1024" s="76"/>
      <c r="GK1024" s="76"/>
      <c r="GL1024" s="76"/>
      <c r="GM1024" s="76"/>
      <c r="GN1024" s="76"/>
      <c r="GO1024" s="76"/>
      <c r="GP1024" s="76"/>
      <c r="GQ1024" s="76"/>
      <c r="GR1024" s="76"/>
      <c r="GS1024" s="76"/>
      <c r="GT1024" s="76"/>
      <c r="GU1024" s="76"/>
      <c r="GV1024" s="76"/>
    </row>
    <row r="1025" spans="2:19" ht="15.75">
      <c r="B1025" s="169">
        <v>1018</v>
      </c>
      <c r="C1025" s="356">
        <v>44501</v>
      </c>
      <c r="D1025" s="357" t="s">
        <v>959</v>
      </c>
      <c r="E1025" s="357"/>
      <c r="F1025" s="406">
        <v>44517</v>
      </c>
      <c r="G1025" s="11">
        <v>1</v>
      </c>
      <c r="H1025" s="18" t="s">
        <v>117</v>
      </c>
      <c r="I1025" s="18" t="s">
        <v>133</v>
      </c>
      <c r="J1025" s="17" t="s">
        <v>741</v>
      </c>
      <c r="K1025" s="95" t="s">
        <v>1715</v>
      </c>
      <c r="L1025" s="225">
        <v>9.59</v>
      </c>
      <c r="M1025" s="225">
        <v>0.01</v>
      </c>
      <c r="N1025" s="225">
        <f t="shared" ref="N1025:N1035" si="52">L1025-SUMIFS(M:M,K:K,K1025,R:R,R1025)</f>
        <v>9.58</v>
      </c>
      <c r="O1025" s="17">
        <v>44322</v>
      </c>
      <c r="P1025" s="41">
        <f>(F1025-O1025)/30</f>
        <v>6.5</v>
      </c>
      <c r="Q1025" s="337" t="s">
        <v>1645</v>
      </c>
      <c r="R1025" s="17" t="s">
        <v>20</v>
      </c>
      <c r="S1025" s="17" t="s">
        <v>69</v>
      </c>
    </row>
    <row r="1026" spans="2:19" ht="15.75">
      <c r="B1026" s="169">
        <v>1019</v>
      </c>
      <c r="C1026" s="356">
        <v>44501</v>
      </c>
      <c r="D1026" s="357" t="s">
        <v>955</v>
      </c>
      <c r="E1026" s="357"/>
      <c r="F1026" s="406">
        <v>44520</v>
      </c>
      <c r="G1026" s="11">
        <v>1</v>
      </c>
      <c r="H1026" s="18" t="s">
        <v>768</v>
      </c>
      <c r="I1026" s="18" t="s">
        <v>486</v>
      </c>
      <c r="J1026" s="17" t="s">
        <v>629</v>
      </c>
      <c r="K1026" s="95" t="s">
        <v>1029</v>
      </c>
      <c r="L1026" s="225">
        <v>5.21</v>
      </c>
      <c r="M1026" s="225">
        <v>0.1</v>
      </c>
      <c r="N1026" s="225">
        <f t="shared" si="52"/>
        <v>5.1100000000000003</v>
      </c>
      <c r="O1026" s="17">
        <v>44358</v>
      </c>
      <c r="P1026" s="41">
        <f t="shared" ref="P1026:P1028" si="53">(F1026-O1026)/30</f>
        <v>5.4</v>
      </c>
      <c r="Q1026" s="337" t="s">
        <v>1645</v>
      </c>
      <c r="R1026" s="17" t="s">
        <v>110</v>
      </c>
      <c r="S1026" s="17" t="s">
        <v>56</v>
      </c>
    </row>
    <row r="1027" spans="2:19" ht="15.75">
      <c r="B1027" s="169">
        <v>1020</v>
      </c>
      <c r="C1027" s="356">
        <v>44531</v>
      </c>
      <c r="D1027" s="357" t="s">
        <v>953</v>
      </c>
      <c r="E1027" s="357"/>
      <c r="F1027" s="406">
        <v>44542</v>
      </c>
      <c r="G1027" s="11">
        <v>1</v>
      </c>
      <c r="H1027" s="18" t="s">
        <v>40</v>
      </c>
      <c r="I1027" s="18" t="s">
        <v>285</v>
      </c>
      <c r="J1027" s="17" t="s">
        <v>741</v>
      </c>
      <c r="K1027" s="95" t="s">
        <v>1716</v>
      </c>
      <c r="L1027" s="225">
        <v>1.57</v>
      </c>
      <c r="M1027" s="225">
        <v>0.03</v>
      </c>
      <c r="N1027" s="225">
        <f t="shared" si="52"/>
        <v>1.54</v>
      </c>
      <c r="O1027" s="17">
        <v>44321</v>
      </c>
      <c r="P1027" s="41">
        <f t="shared" si="53"/>
        <v>7.3666666666666663</v>
      </c>
      <c r="Q1027" s="337" t="s">
        <v>1282</v>
      </c>
      <c r="R1027" s="17" t="s">
        <v>20</v>
      </c>
      <c r="S1027" s="17" t="s">
        <v>69</v>
      </c>
    </row>
    <row r="1028" spans="2:19" ht="15.75">
      <c r="B1028" s="169">
        <v>1021</v>
      </c>
      <c r="C1028" s="356">
        <v>44531</v>
      </c>
      <c r="D1028" s="357" t="s">
        <v>956</v>
      </c>
      <c r="E1028" s="357"/>
      <c r="F1028" s="406">
        <v>44543</v>
      </c>
      <c r="G1028" s="11">
        <v>1</v>
      </c>
      <c r="H1028" s="18" t="s">
        <v>727</v>
      </c>
      <c r="I1028" s="18" t="s">
        <v>1298</v>
      </c>
      <c r="J1028" s="17" t="s">
        <v>717</v>
      </c>
      <c r="K1028" s="95" t="s">
        <v>691</v>
      </c>
      <c r="L1028" s="225">
        <v>1.64</v>
      </c>
      <c r="M1028" s="225">
        <v>8.9999999999999993E-3</v>
      </c>
      <c r="N1028" s="225">
        <f t="shared" si="52"/>
        <v>1.611</v>
      </c>
      <c r="O1028" s="17">
        <v>44342</v>
      </c>
      <c r="P1028" s="41">
        <f t="shared" si="53"/>
        <v>6.7</v>
      </c>
      <c r="Q1028" s="337" t="s">
        <v>1282</v>
      </c>
      <c r="R1028" s="17" t="s">
        <v>20</v>
      </c>
      <c r="S1028" s="17" t="s">
        <v>69</v>
      </c>
    </row>
    <row r="1029" spans="2:19" ht="15.75">
      <c r="B1029" s="169">
        <v>1022</v>
      </c>
      <c r="C1029" s="356">
        <v>44531</v>
      </c>
      <c r="D1029" s="354" t="s">
        <v>953</v>
      </c>
      <c r="E1029" s="354"/>
      <c r="F1029" s="406">
        <v>44556</v>
      </c>
      <c r="G1029" s="11">
        <v>1</v>
      </c>
      <c r="H1029" s="18" t="s">
        <v>684</v>
      </c>
      <c r="I1029" s="18" t="s">
        <v>550</v>
      </c>
      <c r="J1029" s="17" t="s">
        <v>717</v>
      </c>
      <c r="K1029" s="95" t="s">
        <v>692</v>
      </c>
      <c r="L1029" s="225">
        <v>1.5</v>
      </c>
      <c r="M1029" s="225">
        <v>1.02</v>
      </c>
      <c r="N1029" s="225">
        <f t="shared" si="52"/>
        <v>0.48</v>
      </c>
      <c r="O1029" s="17">
        <v>44343</v>
      </c>
      <c r="P1029" s="41">
        <f t="shared" ref="P1029:P1035" si="54">(F1029-O1029)/30</f>
        <v>7.1</v>
      </c>
      <c r="Q1029" s="337" t="s">
        <v>1282</v>
      </c>
      <c r="R1029" s="17" t="s">
        <v>20</v>
      </c>
      <c r="S1029" s="17" t="s">
        <v>69</v>
      </c>
    </row>
    <row r="1030" spans="2:19" ht="15.75">
      <c r="B1030" s="169">
        <v>1023</v>
      </c>
      <c r="C1030" s="356">
        <v>44531</v>
      </c>
      <c r="D1030" s="354" t="s">
        <v>953</v>
      </c>
      <c r="E1030" s="354"/>
      <c r="F1030" s="406">
        <v>44556</v>
      </c>
      <c r="G1030" s="11">
        <v>1</v>
      </c>
      <c r="H1030" s="18" t="s">
        <v>684</v>
      </c>
      <c r="I1030" s="18" t="s">
        <v>550</v>
      </c>
      <c r="J1030" s="17" t="s">
        <v>717</v>
      </c>
      <c r="K1030" s="95" t="s">
        <v>1028</v>
      </c>
      <c r="L1030" s="225">
        <v>2.2799999999999998</v>
      </c>
      <c r="M1030" s="225">
        <v>0.46</v>
      </c>
      <c r="N1030" s="225">
        <f t="shared" si="52"/>
        <v>1.8199999999999998</v>
      </c>
      <c r="O1030" s="17">
        <v>44357</v>
      </c>
      <c r="P1030" s="41">
        <f t="shared" si="54"/>
        <v>6.6333333333333337</v>
      </c>
      <c r="Q1030" s="337" t="s">
        <v>1282</v>
      </c>
      <c r="R1030" s="17" t="s">
        <v>20</v>
      </c>
      <c r="S1030" s="17" t="s">
        <v>69</v>
      </c>
    </row>
    <row r="1031" spans="2:19" ht="15.75">
      <c r="B1031" s="169">
        <v>1024</v>
      </c>
      <c r="C1031" s="356">
        <v>44531</v>
      </c>
      <c r="D1031" s="354" t="s">
        <v>953</v>
      </c>
      <c r="E1031" s="354"/>
      <c r="F1031" s="406">
        <v>44556</v>
      </c>
      <c r="G1031" s="11">
        <v>1</v>
      </c>
      <c r="H1031" s="18" t="s">
        <v>684</v>
      </c>
      <c r="I1031" s="18" t="s">
        <v>550</v>
      </c>
      <c r="J1031" s="17" t="s">
        <v>717</v>
      </c>
      <c r="K1031" s="95" t="s">
        <v>1167</v>
      </c>
      <c r="L1031" s="225">
        <v>1.88</v>
      </c>
      <c r="M1031" s="225">
        <v>1.38</v>
      </c>
      <c r="N1031" s="225">
        <f t="shared" si="52"/>
        <v>0.5</v>
      </c>
      <c r="O1031" s="17">
        <v>44375</v>
      </c>
      <c r="P1031" s="41">
        <f t="shared" si="54"/>
        <v>6.0333333333333332</v>
      </c>
      <c r="Q1031" s="337" t="s">
        <v>1645</v>
      </c>
      <c r="R1031" s="17" t="s">
        <v>20</v>
      </c>
      <c r="S1031" s="17" t="s">
        <v>57</v>
      </c>
    </row>
    <row r="1032" spans="2:19" ht="15.75">
      <c r="B1032" s="169">
        <v>1025</v>
      </c>
      <c r="C1032" s="356">
        <v>44531</v>
      </c>
      <c r="D1032" s="354" t="s">
        <v>953</v>
      </c>
      <c r="E1032" s="354"/>
      <c r="F1032" s="406">
        <v>44556</v>
      </c>
      <c r="G1032" s="11">
        <v>1</v>
      </c>
      <c r="H1032" s="18" t="s">
        <v>684</v>
      </c>
      <c r="I1032" s="18" t="s">
        <v>550</v>
      </c>
      <c r="J1032" s="17" t="s">
        <v>717</v>
      </c>
      <c r="K1032" s="95" t="s">
        <v>1714</v>
      </c>
      <c r="L1032" s="225">
        <v>0.3</v>
      </c>
      <c r="M1032" s="225">
        <v>0.3</v>
      </c>
      <c r="N1032" s="225">
        <f t="shared" si="52"/>
        <v>0</v>
      </c>
      <c r="O1032" s="17">
        <v>44491</v>
      </c>
      <c r="P1032" s="41">
        <f t="shared" si="54"/>
        <v>2.1666666666666665</v>
      </c>
      <c r="Q1032" s="337" t="s">
        <v>1645</v>
      </c>
      <c r="R1032" s="17" t="s">
        <v>20</v>
      </c>
      <c r="S1032" s="17" t="s">
        <v>153</v>
      </c>
    </row>
    <row r="1033" spans="2:19" ht="15.75">
      <c r="B1033" s="169">
        <v>1026</v>
      </c>
      <c r="C1033" s="356">
        <v>44531</v>
      </c>
      <c r="D1033" s="354" t="s">
        <v>953</v>
      </c>
      <c r="E1033" s="354"/>
      <c r="F1033" s="406">
        <v>44556</v>
      </c>
      <c r="G1033" s="11">
        <v>1</v>
      </c>
      <c r="H1033" s="18" t="s">
        <v>684</v>
      </c>
      <c r="I1033" s="18" t="s">
        <v>550</v>
      </c>
      <c r="J1033" s="17" t="s">
        <v>717</v>
      </c>
      <c r="K1033" s="95" t="s">
        <v>1697</v>
      </c>
      <c r="L1033" s="225">
        <v>1.1599999999999999</v>
      </c>
      <c r="M1033" s="225">
        <v>0.89</v>
      </c>
      <c r="N1033" s="225">
        <f t="shared" si="52"/>
        <v>0.26999999999999991</v>
      </c>
      <c r="O1033" s="17">
        <v>44343</v>
      </c>
      <c r="P1033" s="41">
        <f t="shared" si="54"/>
        <v>7.1</v>
      </c>
      <c r="Q1033" s="337" t="s">
        <v>1282</v>
      </c>
      <c r="R1033" s="17" t="s">
        <v>20</v>
      </c>
      <c r="S1033" s="17" t="s">
        <v>153</v>
      </c>
    </row>
    <row r="1034" spans="2:19" ht="15.75">
      <c r="B1034" s="169">
        <v>1027</v>
      </c>
      <c r="C1034" s="356">
        <v>44531</v>
      </c>
      <c r="D1034" s="354" t="s">
        <v>953</v>
      </c>
      <c r="E1034" s="354"/>
      <c r="F1034" s="406">
        <v>44556</v>
      </c>
      <c r="G1034" s="11">
        <v>1</v>
      </c>
      <c r="H1034" s="18" t="s">
        <v>684</v>
      </c>
      <c r="I1034" s="18" t="s">
        <v>550</v>
      </c>
      <c r="J1034" s="17" t="s">
        <v>717</v>
      </c>
      <c r="K1034" s="95" t="s">
        <v>1698</v>
      </c>
      <c r="L1034" s="225">
        <v>4.62</v>
      </c>
      <c r="M1034" s="225">
        <v>0.31</v>
      </c>
      <c r="N1034" s="225">
        <f t="shared" si="52"/>
        <v>4.3100000000000005</v>
      </c>
      <c r="O1034" s="17">
        <v>44340</v>
      </c>
      <c r="P1034" s="41">
        <f t="shared" si="54"/>
        <v>7.2</v>
      </c>
      <c r="Q1034" s="337" t="s">
        <v>1282</v>
      </c>
      <c r="R1034" s="17" t="s">
        <v>20</v>
      </c>
      <c r="S1034" s="17" t="s">
        <v>153</v>
      </c>
    </row>
    <row r="1035" spans="2:19" ht="15.75">
      <c r="B1035" s="169">
        <v>1028</v>
      </c>
      <c r="C1035" s="356">
        <v>44531</v>
      </c>
      <c r="D1035" s="354" t="s">
        <v>953</v>
      </c>
      <c r="E1035" s="354"/>
      <c r="F1035" s="406">
        <v>44556</v>
      </c>
      <c r="G1035" s="11">
        <v>1</v>
      </c>
      <c r="H1035" s="18" t="s">
        <v>684</v>
      </c>
      <c r="I1035" s="18" t="s">
        <v>550</v>
      </c>
      <c r="J1035" s="17" t="s">
        <v>356</v>
      </c>
      <c r="K1035" s="95" t="s">
        <v>902</v>
      </c>
      <c r="L1035" s="225">
        <v>5.23</v>
      </c>
      <c r="M1035" s="225">
        <v>2.59</v>
      </c>
      <c r="N1035" s="225">
        <f t="shared" si="52"/>
        <v>2.6400000000000006</v>
      </c>
      <c r="O1035" s="17">
        <v>44389</v>
      </c>
      <c r="P1035" s="41">
        <f t="shared" si="54"/>
        <v>5.5666666666666664</v>
      </c>
      <c r="Q1035" s="337" t="s">
        <v>1645</v>
      </c>
      <c r="R1035" s="17" t="s">
        <v>54</v>
      </c>
      <c r="S1035" s="17" t="s">
        <v>56</v>
      </c>
    </row>
    <row r="1036" spans="2:19" ht="15.75">
      <c r="B1036" s="169">
        <v>1029</v>
      </c>
      <c r="C1036" s="356">
        <v>44531</v>
      </c>
      <c r="D1036" s="354" t="s">
        <v>953</v>
      </c>
      <c r="E1036" s="354"/>
      <c r="F1036" s="406">
        <v>44556</v>
      </c>
      <c r="G1036" s="96">
        <v>2</v>
      </c>
      <c r="H1036" s="18" t="s">
        <v>550</v>
      </c>
      <c r="I1036" s="18" t="s">
        <v>173</v>
      </c>
      <c r="J1036" s="200" t="s">
        <v>912</v>
      </c>
      <c r="K1036" s="223" t="s">
        <v>1700</v>
      </c>
      <c r="L1036" s="224">
        <v>6</v>
      </c>
      <c r="M1036" s="224">
        <v>5.05</v>
      </c>
      <c r="N1036" s="225">
        <f>L1036-M1036</f>
        <v>0.95000000000000018</v>
      </c>
      <c r="O1036" s="200">
        <v>44316</v>
      </c>
      <c r="P1036" s="42">
        <v>8</v>
      </c>
      <c r="Q1036" s="337" t="s">
        <v>1282</v>
      </c>
      <c r="R1036" s="17" t="s">
        <v>53</v>
      </c>
      <c r="S1036" s="17" t="s">
        <v>130</v>
      </c>
    </row>
    <row r="1037" spans="2:19" ht="15.75">
      <c r="B1037" s="169">
        <v>1030</v>
      </c>
      <c r="C1037" s="356">
        <v>44531</v>
      </c>
      <c r="D1037" s="354" t="s">
        <v>953</v>
      </c>
      <c r="E1037" s="354"/>
      <c r="F1037" s="406">
        <v>44556</v>
      </c>
      <c r="G1037" s="96">
        <v>2</v>
      </c>
      <c r="H1037" s="18" t="s">
        <v>173</v>
      </c>
      <c r="I1037" s="18" t="s">
        <v>1699</v>
      </c>
      <c r="J1037" s="200" t="s">
        <v>912</v>
      </c>
      <c r="K1037" s="223" t="s">
        <v>1701</v>
      </c>
      <c r="L1037" s="224">
        <v>3.72</v>
      </c>
      <c r="M1037" s="224">
        <v>3.2000000000000001E-2</v>
      </c>
      <c r="N1037" s="225">
        <f>L1037-M1037</f>
        <v>3.6880000000000002</v>
      </c>
      <c r="O1037" s="200">
        <v>44316</v>
      </c>
      <c r="P1037" s="42">
        <v>8</v>
      </c>
      <c r="Q1037" s="337" t="s">
        <v>1282</v>
      </c>
      <c r="R1037" s="17" t="s">
        <v>53</v>
      </c>
      <c r="S1037" s="17" t="s">
        <v>130</v>
      </c>
    </row>
    <row r="1038" spans="2:19" ht="15.75">
      <c r="B1038" s="169">
        <v>1031</v>
      </c>
      <c r="C1038" s="356">
        <v>44531</v>
      </c>
      <c r="D1038" s="354" t="s">
        <v>953</v>
      </c>
      <c r="E1038" s="354"/>
      <c r="F1038" s="406">
        <v>44556</v>
      </c>
      <c r="G1038" s="96">
        <v>2</v>
      </c>
      <c r="H1038" s="18" t="s">
        <v>173</v>
      </c>
      <c r="I1038" s="18" t="s">
        <v>1699</v>
      </c>
      <c r="J1038" s="200" t="s">
        <v>912</v>
      </c>
      <c r="K1038" s="226" t="s">
        <v>1702</v>
      </c>
      <c r="L1038" s="224">
        <v>2.2000000000000002</v>
      </c>
      <c r="M1038" s="224">
        <v>1.4E-2</v>
      </c>
      <c r="N1038" s="225">
        <f>L1038-M1038</f>
        <v>2.1860000000000004</v>
      </c>
      <c r="O1038" s="200">
        <v>44316</v>
      </c>
      <c r="P1038" s="42">
        <v>8</v>
      </c>
      <c r="Q1038" s="337" t="s">
        <v>1282</v>
      </c>
      <c r="R1038" s="17" t="s">
        <v>53</v>
      </c>
      <c r="S1038" s="17" t="s">
        <v>130</v>
      </c>
    </row>
    <row r="1039" spans="2:19" s="76" customFormat="1" ht="18.75">
      <c r="B1039" s="169">
        <v>1032</v>
      </c>
      <c r="C1039" s="356">
        <v>44562</v>
      </c>
      <c r="D1039" s="354" t="s">
        <v>957</v>
      </c>
      <c r="E1039" s="354"/>
      <c r="F1039" s="413">
        <v>44565</v>
      </c>
      <c r="G1039" s="6">
        <v>1</v>
      </c>
      <c r="H1039" s="198" t="s">
        <v>285</v>
      </c>
      <c r="I1039" s="198" t="s">
        <v>70</v>
      </c>
      <c r="J1039" s="199" t="s">
        <v>765</v>
      </c>
      <c r="K1039" s="199" t="s">
        <v>1710</v>
      </c>
      <c r="L1039" s="224">
        <v>4.24</v>
      </c>
      <c r="M1039" s="224">
        <v>0.05</v>
      </c>
      <c r="N1039" s="224">
        <f t="shared" ref="N1039:N1068" si="55">L1039-M1039</f>
        <v>4.1900000000000004</v>
      </c>
      <c r="O1039" s="200">
        <v>44338</v>
      </c>
      <c r="P1039" s="201">
        <v>7.5666666666666664</v>
      </c>
      <c r="Q1039" s="337" t="s">
        <v>1282</v>
      </c>
      <c r="R1039" s="198" t="s">
        <v>52</v>
      </c>
      <c r="S1039" s="198" t="s">
        <v>69</v>
      </c>
    </row>
    <row r="1040" spans="2:19" s="76" customFormat="1" ht="18.75">
      <c r="B1040" s="169">
        <v>1033</v>
      </c>
      <c r="C1040" s="356">
        <v>44562</v>
      </c>
      <c r="D1040" s="354" t="s">
        <v>953</v>
      </c>
      <c r="E1040" s="354"/>
      <c r="F1040" s="413">
        <v>44577</v>
      </c>
      <c r="G1040" s="227">
        <v>3</v>
      </c>
      <c r="H1040" s="208" t="s">
        <v>35</v>
      </c>
      <c r="I1040" s="208" t="s">
        <v>36</v>
      </c>
      <c r="J1040" s="199" t="s">
        <v>1116</v>
      </c>
      <c r="K1040" s="199" t="s">
        <v>1257</v>
      </c>
      <c r="L1040" s="224">
        <v>7.78</v>
      </c>
      <c r="M1040" s="224">
        <v>0.3</v>
      </c>
      <c r="N1040" s="224">
        <f t="shared" si="55"/>
        <v>7.48</v>
      </c>
      <c r="O1040" s="200">
        <v>44392</v>
      </c>
      <c r="P1040" s="201">
        <v>6</v>
      </c>
      <c r="Q1040" s="337" t="s">
        <v>1645</v>
      </c>
      <c r="R1040" s="228" t="s">
        <v>20</v>
      </c>
      <c r="S1040" s="201" t="s">
        <v>69</v>
      </c>
    </row>
    <row r="1041" spans="2:19" s="76" customFormat="1" ht="18.75">
      <c r="B1041" s="169">
        <v>1034</v>
      </c>
      <c r="C1041" s="356">
        <v>44562</v>
      </c>
      <c r="D1041" s="354" t="s">
        <v>954</v>
      </c>
      <c r="E1041" s="354"/>
      <c r="F1041" s="413">
        <v>44582</v>
      </c>
      <c r="G1041" s="202" t="s">
        <v>22</v>
      </c>
      <c r="H1041" s="208" t="s">
        <v>1704</v>
      </c>
      <c r="I1041" s="208" t="s">
        <v>1705</v>
      </c>
      <c r="J1041" s="199" t="s">
        <v>343</v>
      </c>
      <c r="K1041" s="199" t="s">
        <v>1706</v>
      </c>
      <c r="L1041" s="224">
        <v>3.66</v>
      </c>
      <c r="M1041" s="224">
        <v>1.28</v>
      </c>
      <c r="N1041" s="224">
        <f t="shared" si="55"/>
        <v>2.38</v>
      </c>
      <c r="O1041" s="200">
        <v>44378</v>
      </c>
      <c r="P1041" s="201">
        <v>7.2333333333333334</v>
      </c>
      <c r="Q1041" s="337" t="s">
        <v>1282</v>
      </c>
      <c r="R1041" s="198" t="s">
        <v>54</v>
      </c>
      <c r="S1041" s="198" t="s">
        <v>56</v>
      </c>
    </row>
    <row r="1042" spans="2:19" s="76" customFormat="1" ht="18.75">
      <c r="B1042" s="169">
        <v>1035</v>
      </c>
      <c r="C1042" s="356">
        <v>44562</v>
      </c>
      <c r="D1042" s="354" t="s">
        <v>956</v>
      </c>
      <c r="E1042" s="354"/>
      <c r="F1042" s="413">
        <v>44585</v>
      </c>
      <c r="G1042" s="6">
        <v>1</v>
      </c>
      <c r="H1042" s="198" t="s">
        <v>966</v>
      </c>
      <c r="I1042" s="198" t="s">
        <v>929</v>
      </c>
      <c r="J1042" s="199" t="s">
        <v>977</v>
      </c>
      <c r="K1042" s="199" t="s">
        <v>1711</v>
      </c>
      <c r="L1042" s="224">
        <v>2.2599999999999998</v>
      </c>
      <c r="M1042" s="224">
        <v>0.1</v>
      </c>
      <c r="N1042" s="224">
        <f t="shared" si="55"/>
        <v>2.1599999999999997</v>
      </c>
      <c r="O1042" s="200">
        <v>44382</v>
      </c>
      <c r="P1042" s="201">
        <v>6.7666666666666666</v>
      </c>
      <c r="Q1042" s="337" t="s">
        <v>1282</v>
      </c>
      <c r="R1042" s="198" t="s">
        <v>20</v>
      </c>
      <c r="S1042" s="198" t="s">
        <v>69</v>
      </c>
    </row>
    <row r="1043" spans="2:19" s="76" customFormat="1" ht="18.75">
      <c r="B1043" s="169">
        <v>1036</v>
      </c>
      <c r="C1043" s="356">
        <v>44562</v>
      </c>
      <c r="D1043" s="354" t="s">
        <v>956</v>
      </c>
      <c r="E1043" s="354"/>
      <c r="F1043" s="413">
        <v>44585</v>
      </c>
      <c r="G1043" s="6">
        <v>1</v>
      </c>
      <c r="H1043" s="208" t="s">
        <v>966</v>
      </c>
      <c r="I1043" s="208" t="s">
        <v>929</v>
      </c>
      <c r="J1043" s="199" t="s">
        <v>356</v>
      </c>
      <c r="K1043" s="199" t="s">
        <v>358</v>
      </c>
      <c r="L1043" s="224">
        <v>3.56</v>
      </c>
      <c r="M1043" s="224">
        <v>0.06</v>
      </c>
      <c r="N1043" s="224">
        <f t="shared" si="55"/>
        <v>3.5</v>
      </c>
      <c r="O1043" s="200">
        <v>44387</v>
      </c>
      <c r="P1043" s="201">
        <v>6.6</v>
      </c>
      <c r="Q1043" s="337" t="s">
        <v>1282</v>
      </c>
      <c r="R1043" s="198" t="s">
        <v>54</v>
      </c>
      <c r="S1043" s="198" t="s">
        <v>56</v>
      </c>
    </row>
    <row r="1044" spans="2:19" s="76" customFormat="1" ht="18.75">
      <c r="B1044" s="169">
        <v>1037</v>
      </c>
      <c r="C1044" s="356">
        <v>44562</v>
      </c>
      <c r="D1044" s="354" t="s">
        <v>956</v>
      </c>
      <c r="E1044" s="354"/>
      <c r="F1044" s="413">
        <v>44585</v>
      </c>
      <c r="G1044" s="6">
        <v>1</v>
      </c>
      <c r="H1044" s="208" t="s">
        <v>966</v>
      </c>
      <c r="I1044" s="208" t="s">
        <v>929</v>
      </c>
      <c r="J1044" s="199" t="s">
        <v>717</v>
      </c>
      <c r="K1044" s="199" t="s">
        <v>691</v>
      </c>
      <c r="L1044" s="224">
        <v>1.64</v>
      </c>
      <c r="M1044" s="224">
        <v>0.02</v>
      </c>
      <c r="N1044" s="224">
        <f t="shared" si="55"/>
        <v>1.6199999999999999</v>
      </c>
      <c r="O1044" s="200">
        <v>44342</v>
      </c>
      <c r="P1044" s="201">
        <v>8.1</v>
      </c>
      <c r="Q1044" s="337" t="s">
        <v>1282</v>
      </c>
      <c r="R1044" s="198" t="s">
        <v>20</v>
      </c>
      <c r="S1044" s="198" t="s">
        <v>69</v>
      </c>
    </row>
    <row r="1045" spans="2:19" s="76" customFormat="1" ht="18.75">
      <c r="B1045" s="169">
        <v>1038</v>
      </c>
      <c r="C1045" s="356">
        <v>44562</v>
      </c>
      <c r="D1045" s="354" t="s">
        <v>957</v>
      </c>
      <c r="E1045" s="354"/>
      <c r="F1045" s="413">
        <v>44586</v>
      </c>
      <c r="G1045" s="6">
        <v>2</v>
      </c>
      <c r="H1045" s="208" t="s">
        <v>16</v>
      </c>
      <c r="I1045" s="208" t="s">
        <v>71</v>
      </c>
      <c r="J1045" s="199" t="s">
        <v>202</v>
      </c>
      <c r="K1045" s="199" t="s">
        <v>867</v>
      </c>
      <c r="L1045" s="224">
        <v>1.78</v>
      </c>
      <c r="M1045" s="224">
        <v>0.3</v>
      </c>
      <c r="N1045" s="224">
        <f t="shared" si="55"/>
        <v>1.48</v>
      </c>
      <c r="O1045" s="200">
        <v>44403</v>
      </c>
      <c r="P1045" s="201">
        <v>6.1</v>
      </c>
      <c r="Q1045" s="337" t="s">
        <v>1645</v>
      </c>
      <c r="R1045" s="198" t="s">
        <v>20</v>
      </c>
      <c r="S1045" s="198" t="s">
        <v>112</v>
      </c>
    </row>
    <row r="1046" spans="2:19" s="76" customFormat="1" ht="18.75">
      <c r="B1046" s="169">
        <v>1039</v>
      </c>
      <c r="C1046" s="356">
        <v>44562</v>
      </c>
      <c r="D1046" s="354" t="s">
        <v>953</v>
      </c>
      <c r="E1046" s="354"/>
      <c r="F1046" s="413">
        <v>44591</v>
      </c>
      <c r="G1046" s="6">
        <v>1</v>
      </c>
      <c r="H1046" s="198" t="s">
        <v>355</v>
      </c>
      <c r="I1046" s="198" t="s">
        <v>1062</v>
      </c>
      <c r="J1046" s="199" t="s">
        <v>356</v>
      </c>
      <c r="K1046" s="199" t="s">
        <v>1703</v>
      </c>
      <c r="L1046" s="224">
        <v>5.53</v>
      </c>
      <c r="M1046" s="224">
        <v>0.4</v>
      </c>
      <c r="N1046" s="224">
        <f t="shared" si="55"/>
        <v>5.13</v>
      </c>
      <c r="O1046" s="200">
        <v>44388</v>
      </c>
      <c r="P1046" s="201">
        <v>6.7666666666666666</v>
      </c>
      <c r="Q1046" s="337" t="s">
        <v>1282</v>
      </c>
      <c r="R1046" s="198" t="s">
        <v>54</v>
      </c>
      <c r="S1046" s="198" t="s">
        <v>56</v>
      </c>
    </row>
    <row r="1047" spans="2:19" s="76" customFormat="1" ht="18.75">
      <c r="B1047" s="169">
        <v>1040</v>
      </c>
      <c r="C1047" s="356">
        <v>44562</v>
      </c>
      <c r="D1047" s="354" t="s">
        <v>953</v>
      </c>
      <c r="E1047" s="354"/>
      <c r="F1047" s="413">
        <v>44591</v>
      </c>
      <c r="G1047" s="6">
        <v>1</v>
      </c>
      <c r="H1047" s="198" t="s">
        <v>355</v>
      </c>
      <c r="I1047" s="198" t="s">
        <v>1062</v>
      </c>
      <c r="J1047" s="199" t="s">
        <v>570</v>
      </c>
      <c r="K1047" s="199" t="s">
        <v>1582</v>
      </c>
      <c r="L1047" s="224">
        <v>3.1</v>
      </c>
      <c r="M1047" s="224">
        <v>0.1</v>
      </c>
      <c r="N1047" s="224">
        <f t="shared" si="55"/>
        <v>3</v>
      </c>
      <c r="O1047" s="200">
        <v>44487</v>
      </c>
      <c r="P1047" s="201">
        <v>3.4666666666666668</v>
      </c>
      <c r="Q1047" s="337" t="s">
        <v>1645</v>
      </c>
      <c r="R1047" s="198" t="s">
        <v>54</v>
      </c>
      <c r="S1047" s="198" t="s">
        <v>69</v>
      </c>
    </row>
    <row r="1048" spans="2:19" s="76" customFormat="1" ht="18.75">
      <c r="B1048" s="169">
        <v>1041</v>
      </c>
      <c r="C1048" s="356">
        <v>44593</v>
      </c>
      <c r="D1048" s="354" t="s">
        <v>957</v>
      </c>
      <c r="E1048" s="354"/>
      <c r="F1048" s="413">
        <v>44593</v>
      </c>
      <c r="G1048" s="6">
        <v>1</v>
      </c>
      <c r="H1048" s="198" t="s">
        <v>1037</v>
      </c>
      <c r="I1048" s="198" t="s">
        <v>133</v>
      </c>
      <c r="J1048" s="199" t="s">
        <v>1671</v>
      </c>
      <c r="K1048" s="199" t="s">
        <v>1707</v>
      </c>
      <c r="L1048" s="224">
        <v>1.34</v>
      </c>
      <c r="M1048" s="224">
        <v>0.04</v>
      </c>
      <c r="N1048" s="224">
        <f t="shared" si="55"/>
        <v>1.3</v>
      </c>
      <c r="O1048" s="200">
        <v>44358</v>
      </c>
      <c r="P1048" s="201">
        <v>7.833333333333333</v>
      </c>
      <c r="Q1048" s="337" t="s">
        <v>1282</v>
      </c>
      <c r="R1048" s="198" t="s">
        <v>52</v>
      </c>
      <c r="S1048" s="198" t="s">
        <v>112</v>
      </c>
    </row>
    <row r="1049" spans="2:19" s="76" customFormat="1" ht="18.75">
      <c r="B1049" s="169">
        <v>1042</v>
      </c>
      <c r="C1049" s="356">
        <v>44593</v>
      </c>
      <c r="D1049" s="354" t="s">
        <v>957</v>
      </c>
      <c r="E1049" s="354"/>
      <c r="F1049" s="413">
        <v>44593</v>
      </c>
      <c r="G1049" s="6">
        <v>1</v>
      </c>
      <c r="H1049" s="198" t="s">
        <v>1037</v>
      </c>
      <c r="I1049" s="198" t="s">
        <v>133</v>
      </c>
      <c r="J1049" s="199" t="s">
        <v>1671</v>
      </c>
      <c r="K1049" s="199" t="s">
        <v>1708</v>
      </c>
      <c r="L1049" s="224">
        <v>0.59</v>
      </c>
      <c r="M1049" s="224">
        <v>7.0000000000000007E-2</v>
      </c>
      <c r="N1049" s="224">
        <f t="shared" si="55"/>
        <v>0.52</v>
      </c>
      <c r="O1049" s="200">
        <v>44356</v>
      </c>
      <c r="P1049" s="201">
        <v>7.9</v>
      </c>
      <c r="Q1049" s="337" t="s">
        <v>1282</v>
      </c>
      <c r="R1049" s="198" t="s">
        <v>52</v>
      </c>
      <c r="S1049" s="198" t="s">
        <v>112</v>
      </c>
    </row>
    <row r="1050" spans="2:19" s="76" customFormat="1" ht="18.75">
      <c r="B1050" s="169">
        <v>1043</v>
      </c>
      <c r="C1050" s="356">
        <v>44593</v>
      </c>
      <c r="D1050" s="354" t="s">
        <v>957</v>
      </c>
      <c r="E1050" s="354"/>
      <c r="F1050" s="413">
        <v>44593</v>
      </c>
      <c r="G1050" s="6">
        <v>1</v>
      </c>
      <c r="H1050" s="198" t="s">
        <v>1037</v>
      </c>
      <c r="I1050" s="198" t="s">
        <v>133</v>
      </c>
      <c r="J1050" s="199" t="s">
        <v>1671</v>
      </c>
      <c r="K1050" s="199" t="s">
        <v>1709</v>
      </c>
      <c r="L1050" s="224">
        <v>1.02</v>
      </c>
      <c r="M1050" s="224">
        <v>0.2</v>
      </c>
      <c r="N1050" s="224">
        <f t="shared" si="55"/>
        <v>0.82000000000000006</v>
      </c>
      <c r="O1050" s="200">
        <v>44355</v>
      </c>
      <c r="P1050" s="201">
        <v>7.9333333333333336</v>
      </c>
      <c r="Q1050" s="337" t="s">
        <v>1282</v>
      </c>
      <c r="R1050" s="198" t="s">
        <v>52</v>
      </c>
      <c r="S1050" s="198" t="s">
        <v>112</v>
      </c>
    </row>
    <row r="1051" spans="2:19" s="76" customFormat="1" ht="18.75">
      <c r="B1051" s="169">
        <v>1044</v>
      </c>
      <c r="C1051" s="356">
        <v>44593</v>
      </c>
      <c r="D1051" s="354" t="s">
        <v>959</v>
      </c>
      <c r="E1051" s="354"/>
      <c r="F1051" s="414">
        <v>44594</v>
      </c>
      <c r="G1051" s="6">
        <v>1</v>
      </c>
      <c r="H1051" s="208" t="s">
        <v>456</v>
      </c>
      <c r="I1051" s="208" t="s">
        <v>920</v>
      </c>
      <c r="J1051" s="199" t="s">
        <v>1308</v>
      </c>
      <c r="K1051" s="199" t="s">
        <v>1482</v>
      </c>
      <c r="L1051" s="224">
        <v>0.73</v>
      </c>
      <c r="M1051" s="224">
        <v>1E-3</v>
      </c>
      <c r="N1051" s="224">
        <f>L1051-M1051</f>
        <v>0.72899999999999998</v>
      </c>
      <c r="O1051" s="200" t="s">
        <v>1719</v>
      </c>
      <c r="P1051" s="201">
        <v>4.3</v>
      </c>
      <c r="Q1051" s="337" t="s">
        <v>1645</v>
      </c>
      <c r="R1051" s="198" t="s">
        <v>20</v>
      </c>
      <c r="S1051" s="198" t="s">
        <v>69</v>
      </c>
    </row>
    <row r="1052" spans="2:19" s="76" customFormat="1" ht="18.75">
      <c r="B1052" s="169">
        <v>1045</v>
      </c>
      <c r="C1052" s="356">
        <v>44593</v>
      </c>
      <c r="D1052" s="354" t="s">
        <v>958</v>
      </c>
      <c r="E1052" s="354"/>
      <c r="F1052" s="414">
        <v>44595</v>
      </c>
      <c r="G1052" s="229">
        <v>3</v>
      </c>
      <c r="H1052" s="198" t="s">
        <v>265</v>
      </c>
      <c r="I1052" s="198" t="s">
        <v>1712</v>
      </c>
      <c r="J1052" s="199" t="s">
        <v>154</v>
      </c>
      <c r="K1052" s="199" t="s">
        <v>1713</v>
      </c>
      <c r="L1052" s="224">
        <v>3.67</v>
      </c>
      <c r="M1052" s="224">
        <v>0.22</v>
      </c>
      <c r="N1052" s="224">
        <f t="shared" si="55"/>
        <v>3.4499999999999997</v>
      </c>
      <c r="O1052" s="200">
        <v>44363</v>
      </c>
      <c r="P1052" s="201">
        <v>7.7791040354939467</v>
      </c>
      <c r="Q1052" s="337" t="s">
        <v>1282</v>
      </c>
      <c r="R1052" s="198" t="s">
        <v>53</v>
      </c>
      <c r="S1052" s="198" t="s">
        <v>84</v>
      </c>
    </row>
    <row r="1053" spans="2:19" s="76" customFormat="1" ht="18.75">
      <c r="B1053" s="169">
        <v>1046</v>
      </c>
      <c r="C1053" s="356">
        <v>44593</v>
      </c>
      <c r="D1053" s="354" t="s">
        <v>957</v>
      </c>
      <c r="E1053" s="354"/>
      <c r="F1053" s="414">
        <v>44600</v>
      </c>
      <c r="G1053" s="229">
        <v>3</v>
      </c>
      <c r="H1053" s="208" t="s">
        <v>621</v>
      </c>
      <c r="I1053" s="208" t="s">
        <v>177</v>
      </c>
      <c r="J1053" s="199" t="s">
        <v>1717</v>
      </c>
      <c r="K1053" s="199" t="s">
        <v>1718</v>
      </c>
      <c r="L1053" s="224">
        <v>6.69</v>
      </c>
      <c r="M1053" s="224">
        <v>0.27</v>
      </c>
      <c r="N1053" s="224">
        <f t="shared" si="55"/>
        <v>6.42</v>
      </c>
      <c r="O1053" s="200">
        <v>44353</v>
      </c>
      <c r="P1053" s="201">
        <v>8</v>
      </c>
      <c r="Q1053" s="337" t="s">
        <v>1282</v>
      </c>
      <c r="R1053" s="198" t="s">
        <v>53</v>
      </c>
      <c r="S1053" s="198" t="s">
        <v>109</v>
      </c>
    </row>
    <row r="1054" spans="2:19" s="76" customFormat="1" ht="18.75">
      <c r="B1054" s="354">
        <v>1043</v>
      </c>
      <c r="C1054" s="356">
        <v>44593</v>
      </c>
      <c r="D1054" s="354" t="s">
        <v>957</v>
      </c>
      <c r="E1054" s="354"/>
      <c r="F1054" s="414">
        <v>44607</v>
      </c>
      <c r="G1054" s="199">
        <v>2</v>
      </c>
      <c r="H1054" s="208" t="s">
        <v>184</v>
      </c>
      <c r="I1054" s="208" t="s">
        <v>676</v>
      </c>
      <c r="J1054" s="199" t="s">
        <v>864</v>
      </c>
      <c r="K1054" s="199" t="s">
        <v>1720</v>
      </c>
      <c r="L1054" s="224">
        <v>7.69</v>
      </c>
      <c r="M1054" s="224">
        <v>3.0000000000000001E-3</v>
      </c>
      <c r="N1054" s="224">
        <f t="shared" si="55"/>
        <v>7.6870000000000003</v>
      </c>
      <c r="O1054" s="200">
        <v>44343</v>
      </c>
      <c r="P1054" s="201">
        <v>8</v>
      </c>
      <c r="Q1054" s="337" t="s">
        <v>1282</v>
      </c>
      <c r="R1054" s="198" t="s">
        <v>52</v>
      </c>
      <c r="S1054" s="198" t="s">
        <v>112</v>
      </c>
    </row>
    <row r="1055" spans="2:19" s="76" customFormat="1" ht="18.75">
      <c r="B1055" s="354">
        <v>1044</v>
      </c>
      <c r="C1055" s="356">
        <v>44593</v>
      </c>
      <c r="D1055" s="354" t="s">
        <v>957</v>
      </c>
      <c r="E1055" s="354"/>
      <c r="F1055" s="414">
        <v>44607</v>
      </c>
      <c r="G1055" s="199">
        <v>2</v>
      </c>
      <c r="H1055" s="208" t="s">
        <v>184</v>
      </c>
      <c r="I1055" s="208" t="s">
        <v>676</v>
      </c>
      <c r="J1055" s="199" t="s">
        <v>857</v>
      </c>
      <c r="K1055" s="199" t="s">
        <v>1721</v>
      </c>
      <c r="L1055" s="224">
        <v>4.13</v>
      </c>
      <c r="M1055" s="224">
        <v>0.04</v>
      </c>
      <c r="N1055" s="224">
        <f t="shared" si="55"/>
        <v>4.09</v>
      </c>
      <c r="O1055" s="200">
        <v>44357</v>
      </c>
      <c r="P1055" s="201">
        <v>8</v>
      </c>
      <c r="Q1055" s="337" t="s">
        <v>1282</v>
      </c>
      <c r="R1055" s="198" t="s">
        <v>20</v>
      </c>
      <c r="S1055" s="198" t="s">
        <v>140</v>
      </c>
    </row>
    <row r="1056" spans="2:19" s="76" customFormat="1" ht="18.75">
      <c r="B1056" s="354">
        <v>1045</v>
      </c>
      <c r="C1056" s="356">
        <v>44593</v>
      </c>
      <c r="D1056" s="354" t="s">
        <v>957</v>
      </c>
      <c r="E1056" s="354"/>
      <c r="F1056" s="414">
        <v>44607</v>
      </c>
      <c r="G1056" s="199">
        <v>2</v>
      </c>
      <c r="H1056" s="208" t="s">
        <v>184</v>
      </c>
      <c r="I1056" s="208" t="s">
        <v>676</v>
      </c>
      <c r="J1056" s="199" t="s">
        <v>857</v>
      </c>
      <c r="K1056" s="199" t="s">
        <v>1722</v>
      </c>
      <c r="L1056" s="224">
        <v>0.38</v>
      </c>
      <c r="M1056" s="224">
        <v>7.0000000000000001E-3</v>
      </c>
      <c r="N1056" s="224">
        <f t="shared" si="55"/>
        <v>0.373</v>
      </c>
      <c r="O1056" s="200">
        <v>44356</v>
      </c>
      <c r="P1056" s="201">
        <v>8</v>
      </c>
      <c r="Q1056" s="337" t="s">
        <v>1282</v>
      </c>
      <c r="R1056" s="198" t="s">
        <v>20</v>
      </c>
      <c r="S1056" s="198" t="s">
        <v>140</v>
      </c>
    </row>
    <row r="1057" spans="2:19" s="76" customFormat="1" ht="18.75">
      <c r="B1057" s="354">
        <v>1046</v>
      </c>
      <c r="C1057" s="356">
        <v>44593</v>
      </c>
      <c r="D1057" s="354" t="s">
        <v>956</v>
      </c>
      <c r="E1057" s="354"/>
      <c r="F1057" s="414">
        <v>44620</v>
      </c>
      <c r="G1057" s="199">
        <v>2</v>
      </c>
      <c r="H1057" s="230">
        <v>0.41666666666666669</v>
      </c>
      <c r="I1057" s="230">
        <v>0.45833333333333331</v>
      </c>
      <c r="J1057" s="199" t="s">
        <v>1723</v>
      </c>
      <c r="K1057" s="199" t="s">
        <v>1724</v>
      </c>
      <c r="L1057" s="224">
        <v>1.86</v>
      </c>
      <c r="M1057" s="224">
        <v>1.86</v>
      </c>
      <c r="N1057" s="224">
        <f t="shared" si="55"/>
        <v>0</v>
      </c>
      <c r="O1057" s="200">
        <v>44391</v>
      </c>
      <c r="P1057" s="201">
        <v>7.6333333333333337</v>
      </c>
      <c r="Q1057" s="337" t="s">
        <v>1282</v>
      </c>
      <c r="R1057" s="198" t="s">
        <v>52</v>
      </c>
      <c r="S1057" s="198" t="s">
        <v>739</v>
      </c>
    </row>
    <row r="1058" spans="2:19" s="76" customFormat="1" ht="18.75">
      <c r="B1058" s="354">
        <v>1047</v>
      </c>
      <c r="C1058" s="356">
        <v>44593</v>
      </c>
      <c r="D1058" s="354" t="s">
        <v>956</v>
      </c>
      <c r="E1058" s="354"/>
      <c r="F1058" s="414">
        <v>44620</v>
      </c>
      <c r="G1058" s="199">
        <v>2</v>
      </c>
      <c r="H1058" s="230">
        <v>0.4375</v>
      </c>
      <c r="I1058" s="230">
        <v>0.45833333333333331</v>
      </c>
      <c r="J1058" s="199" t="s">
        <v>1723</v>
      </c>
      <c r="K1058" s="199" t="s">
        <v>1725</v>
      </c>
      <c r="L1058" s="224">
        <v>5.21</v>
      </c>
      <c r="M1058" s="224">
        <v>2.6</v>
      </c>
      <c r="N1058" s="224">
        <f t="shared" si="55"/>
        <v>2.61</v>
      </c>
      <c r="O1058" s="200">
        <v>44403</v>
      </c>
      <c r="P1058" s="201">
        <v>7.2333333333333334</v>
      </c>
      <c r="Q1058" s="337" t="s">
        <v>1282</v>
      </c>
      <c r="R1058" s="198" t="s">
        <v>52</v>
      </c>
      <c r="S1058" s="198" t="s">
        <v>739</v>
      </c>
    </row>
    <row r="1059" spans="2:19" s="76" customFormat="1" ht="18.75">
      <c r="B1059" s="354">
        <v>1048</v>
      </c>
      <c r="C1059" s="356">
        <v>44593</v>
      </c>
      <c r="D1059" s="354" t="s">
        <v>956</v>
      </c>
      <c r="E1059" s="354"/>
      <c r="F1059" s="414">
        <v>44620</v>
      </c>
      <c r="G1059" s="199">
        <v>2</v>
      </c>
      <c r="H1059" s="230">
        <v>0.45833333333333331</v>
      </c>
      <c r="I1059" s="230">
        <v>0.47222222222222227</v>
      </c>
      <c r="J1059" s="199" t="s">
        <v>1723</v>
      </c>
      <c r="K1059" s="199" t="s">
        <v>1726</v>
      </c>
      <c r="L1059" s="224">
        <v>2.92</v>
      </c>
      <c r="M1059" s="224">
        <v>2.02</v>
      </c>
      <c r="N1059" s="224">
        <f t="shared" si="55"/>
        <v>0.89999999999999991</v>
      </c>
      <c r="O1059" s="200">
        <v>44402</v>
      </c>
      <c r="P1059" s="201">
        <v>7.2666666666666666</v>
      </c>
      <c r="Q1059" s="337" t="s">
        <v>1282</v>
      </c>
      <c r="R1059" s="198" t="s">
        <v>52</v>
      </c>
      <c r="S1059" s="198" t="s">
        <v>739</v>
      </c>
    </row>
    <row r="1060" spans="2:19" s="76" customFormat="1" ht="18.75">
      <c r="B1060" s="354">
        <v>1049</v>
      </c>
      <c r="C1060" s="356">
        <v>44593</v>
      </c>
      <c r="D1060" s="354" t="s">
        <v>956</v>
      </c>
      <c r="E1060" s="354"/>
      <c r="F1060" s="414">
        <v>44620</v>
      </c>
      <c r="G1060" s="199">
        <v>2</v>
      </c>
      <c r="H1060" s="230">
        <v>0.46527777777777773</v>
      </c>
      <c r="I1060" s="230">
        <v>0.47222222222222227</v>
      </c>
      <c r="J1060" s="199" t="s">
        <v>1727</v>
      </c>
      <c r="K1060" s="199" t="s">
        <v>1728</v>
      </c>
      <c r="L1060" s="224">
        <v>6.47</v>
      </c>
      <c r="M1060" s="224">
        <v>0.18</v>
      </c>
      <c r="N1060" s="224">
        <f t="shared" si="55"/>
        <v>6.29</v>
      </c>
      <c r="O1060" s="200">
        <v>44472</v>
      </c>
      <c r="P1060" s="201">
        <v>4.9333333333333336</v>
      </c>
      <c r="Q1060" s="337" t="s">
        <v>1282</v>
      </c>
      <c r="R1060" s="198" t="s">
        <v>20</v>
      </c>
      <c r="S1060" s="198" t="s">
        <v>57</v>
      </c>
    </row>
    <row r="1061" spans="2:19" s="76" customFormat="1" ht="18.75">
      <c r="B1061" s="354">
        <v>1050</v>
      </c>
      <c r="C1061" s="356">
        <v>44593</v>
      </c>
      <c r="D1061" s="354" t="s">
        <v>956</v>
      </c>
      <c r="E1061" s="354"/>
      <c r="F1061" s="414">
        <v>44620</v>
      </c>
      <c r="G1061" s="199">
        <v>2</v>
      </c>
      <c r="H1061" s="230">
        <v>0.47222222222222227</v>
      </c>
      <c r="I1061" s="230">
        <v>0.48958333333333331</v>
      </c>
      <c r="J1061" s="199" t="s">
        <v>1729</v>
      </c>
      <c r="K1061" s="199" t="s">
        <v>1730</v>
      </c>
      <c r="L1061" s="224">
        <v>0.67</v>
      </c>
      <c r="M1061" s="224">
        <v>0.67</v>
      </c>
      <c r="N1061" s="224">
        <f t="shared" si="55"/>
        <v>0</v>
      </c>
      <c r="O1061" s="200">
        <v>44376</v>
      </c>
      <c r="P1061" s="201">
        <v>8.1333333333333329</v>
      </c>
      <c r="Q1061" s="337" t="s">
        <v>1282</v>
      </c>
      <c r="R1061" s="198" t="s">
        <v>52</v>
      </c>
      <c r="S1061" s="198" t="s">
        <v>69</v>
      </c>
    </row>
    <row r="1062" spans="2:19" s="76" customFormat="1" ht="18.75">
      <c r="B1062" s="354">
        <v>1051</v>
      </c>
      <c r="C1062" s="356">
        <v>44593</v>
      </c>
      <c r="D1062" s="354" t="s">
        <v>956</v>
      </c>
      <c r="E1062" s="354"/>
      <c r="F1062" s="414">
        <v>44620</v>
      </c>
      <c r="G1062" s="199">
        <v>2</v>
      </c>
      <c r="H1062" s="230">
        <v>0.47916666666666669</v>
      </c>
      <c r="I1062" s="230">
        <v>0.49305555555555558</v>
      </c>
      <c r="J1062" s="199" t="s">
        <v>1729</v>
      </c>
      <c r="K1062" s="199" t="s">
        <v>1731</v>
      </c>
      <c r="L1062" s="224">
        <v>1.22</v>
      </c>
      <c r="M1062" s="224">
        <v>1.1000000000000001</v>
      </c>
      <c r="N1062" s="224">
        <f t="shared" si="55"/>
        <v>0.11999999999999988</v>
      </c>
      <c r="O1062" s="200">
        <v>44376</v>
      </c>
      <c r="P1062" s="201">
        <v>8.1333333333333329</v>
      </c>
      <c r="Q1062" s="337" t="s">
        <v>1282</v>
      </c>
      <c r="R1062" s="198" t="s">
        <v>52</v>
      </c>
      <c r="S1062" s="198" t="s">
        <v>69</v>
      </c>
    </row>
    <row r="1063" spans="2:19" s="76" customFormat="1" ht="18.75">
      <c r="B1063" s="354">
        <v>1052</v>
      </c>
      <c r="C1063" s="356">
        <v>44593</v>
      </c>
      <c r="D1063" s="354" t="s">
        <v>956</v>
      </c>
      <c r="E1063" s="354"/>
      <c r="F1063" s="414">
        <v>44620</v>
      </c>
      <c r="G1063" s="199">
        <v>2</v>
      </c>
      <c r="H1063" s="230">
        <v>0.47916666666666669</v>
      </c>
      <c r="I1063" s="230">
        <v>0.5</v>
      </c>
      <c r="J1063" s="199" t="s">
        <v>1729</v>
      </c>
      <c r="K1063" s="199" t="s">
        <v>1732</v>
      </c>
      <c r="L1063" s="224">
        <v>1.94</v>
      </c>
      <c r="M1063" s="224">
        <v>1.57</v>
      </c>
      <c r="N1063" s="224">
        <f t="shared" si="55"/>
        <v>0.36999999999999988</v>
      </c>
      <c r="O1063" s="200">
        <v>44376</v>
      </c>
      <c r="P1063" s="201">
        <v>8.1333333333333329</v>
      </c>
      <c r="Q1063" s="337" t="s">
        <v>1282</v>
      </c>
      <c r="R1063" s="198" t="s">
        <v>52</v>
      </c>
      <c r="S1063" s="198" t="s">
        <v>69</v>
      </c>
    </row>
    <row r="1064" spans="2:19" s="76" customFormat="1" ht="18.75">
      <c r="B1064" s="354">
        <v>1053</v>
      </c>
      <c r="C1064" s="356">
        <v>44593</v>
      </c>
      <c r="D1064" s="354" t="s">
        <v>956</v>
      </c>
      <c r="E1064" s="354"/>
      <c r="F1064" s="414">
        <v>44620</v>
      </c>
      <c r="G1064" s="199">
        <v>2</v>
      </c>
      <c r="H1064" s="230">
        <v>0.5</v>
      </c>
      <c r="I1064" s="230">
        <v>0.52777777777777779</v>
      </c>
      <c r="J1064" s="199" t="s">
        <v>1729</v>
      </c>
      <c r="K1064" s="199" t="s">
        <v>1733</v>
      </c>
      <c r="L1064" s="224">
        <v>2.19</v>
      </c>
      <c r="M1064" s="224">
        <v>1.66</v>
      </c>
      <c r="N1064" s="224">
        <f t="shared" si="55"/>
        <v>0.53</v>
      </c>
      <c r="O1064" s="200">
        <v>44409</v>
      </c>
      <c r="P1064" s="201">
        <v>7.0333333333333332</v>
      </c>
      <c r="Q1064" s="337" t="s">
        <v>1282</v>
      </c>
      <c r="R1064" s="198" t="s">
        <v>52</v>
      </c>
      <c r="S1064" s="198" t="s">
        <v>112</v>
      </c>
    </row>
    <row r="1065" spans="2:19" s="76" customFormat="1" ht="18.75">
      <c r="B1065" s="354">
        <v>1054</v>
      </c>
      <c r="C1065" s="356">
        <v>44593</v>
      </c>
      <c r="D1065" s="354" t="s">
        <v>956</v>
      </c>
      <c r="E1065" s="354"/>
      <c r="F1065" s="414">
        <v>44620</v>
      </c>
      <c r="G1065" s="199">
        <v>2</v>
      </c>
      <c r="H1065" s="230">
        <v>0.5</v>
      </c>
      <c r="I1065" s="230">
        <v>0.52777777777777779</v>
      </c>
      <c r="J1065" s="199" t="s">
        <v>1729</v>
      </c>
      <c r="K1065" s="199" t="s">
        <v>1734</v>
      </c>
      <c r="L1065" s="224">
        <v>2.23</v>
      </c>
      <c r="M1065" s="224">
        <v>2.2000000000000002</v>
      </c>
      <c r="N1065" s="224">
        <f t="shared" si="55"/>
        <v>2.9999999999999805E-2</v>
      </c>
      <c r="O1065" s="200">
        <v>44390</v>
      </c>
      <c r="P1065" s="201">
        <v>7.666666666666667</v>
      </c>
      <c r="Q1065" s="337" t="s">
        <v>1282</v>
      </c>
      <c r="R1065" s="198" t="s">
        <v>52</v>
      </c>
      <c r="S1065" s="198" t="s">
        <v>69</v>
      </c>
    </row>
    <row r="1066" spans="2:19" s="76" customFormat="1" ht="18.75">
      <c r="B1066" s="354">
        <v>1055</v>
      </c>
      <c r="C1066" s="356">
        <v>44593</v>
      </c>
      <c r="D1066" s="354" t="s">
        <v>956</v>
      </c>
      <c r="E1066" s="354"/>
      <c r="F1066" s="414">
        <v>44620</v>
      </c>
      <c r="G1066" s="199">
        <v>2</v>
      </c>
      <c r="H1066" s="230">
        <v>0.50694444444444442</v>
      </c>
      <c r="I1066" s="230">
        <v>0.52777777777777779</v>
      </c>
      <c r="J1066" s="199" t="s">
        <v>1729</v>
      </c>
      <c r="K1066" s="199" t="s">
        <v>1735</v>
      </c>
      <c r="L1066" s="224">
        <v>1.53</v>
      </c>
      <c r="M1066" s="224">
        <v>1.44</v>
      </c>
      <c r="N1066" s="224">
        <f t="shared" si="55"/>
        <v>9.000000000000008E-2</v>
      </c>
      <c r="O1066" s="200">
        <v>44377</v>
      </c>
      <c r="P1066" s="201">
        <v>8.1</v>
      </c>
      <c r="Q1066" s="337" t="s">
        <v>1282</v>
      </c>
      <c r="R1066" s="198" t="s">
        <v>52</v>
      </c>
      <c r="S1066" s="198" t="s">
        <v>69</v>
      </c>
    </row>
    <row r="1067" spans="2:19" s="76" customFormat="1" ht="18.75">
      <c r="B1067" s="354">
        <v>1056</v>
      </c>
      <c r="C1067" s="356">
        <v>44593</v>
      </c>
      <c r="D1067" s="354" t="s">
        <v>956</v>
      </c>
      <c r="E1067" s="354"/>
      <c r="F1067" s="414">
        <v>44620</v>
      </c>
      <c r="G1067" s="199">
        <v>2</v>
      </c>
      <c r="H1067" s="230">
        <v>0.50694444444444442</v>
      </c>
      <c r="I1067" s="230">
        <v>0.52777777777777779</v>
      </c>
      <c r="J1067" s="199" t="s">
        <v>85</v>
      </c>
      <c r="K1067" s="199" t="s">
        <v>1736</v>
      </c>
      <c r="L1067" s="224">
        <v>7.65</v>
      </c>
      <c r="M1067" s="224">
        <v>2</v>
      </c>
      <c r="N1067" s="224">
        <f t="shared" si="55"/>
        <v>5.65</v>
      </c>
      <c r="O1067" s="200">
        <v>44315</v>
      </c>
      <c r="P1067" s="201">
        <v>10.166666666666666</v>
      </c>
      <c r="Q1067" s="337" t="s">
        <v>1282</v>
      </c>
      <c r="R1067" s="198" t="s">
        <v>53</v>
      </c>
      <c r="S1067" s="198" t="s">
        <v>84</v>
      </c>
    </row>
    <row r="1068" spans="2:19" s="76" customFormat="1" ht="18.75">
      <c r="B1068" s="354">
        <v>1057</v>
      </c>
      <c r="C1068" s="356">
        <v>44593</v>
      </c>
      <c r="D1068" s="354" t="s">
        <v>956</v>
      </c>
      <c r="E1068" s="354"/>
      <c r="F1068" s="414">
        <v>44620</v>
      </c>
      <c r="G1068" s="199">
        <v>2</v>
      </c>
      <c r="H1068" s="230">
        <v>0.52777777777777779</v>
      </c>
      <c r="I1068" s="230">
        <v>0.55555555555555558</v>
      </c>
      <c r="J1068" s="199" t="s">
        <v>1737</v>
      </c>
      <c r="K1068" s="199" t="s">
        <v>1738</v>
      </c>
      <c r="L1068" s="224">
        <v>2.41</v>
      </c>
      <c r="M1068" s="224">
        <v>2.23</v>
      </c>
      <c r="N1068" s="224">
        <f t="shared" si="55"/>
        <v>0.18000000000000016</v>
      </c>
      <c r="O1068" s="200">
        <v>44413</v>
      </c>
      <c r="P1068" s="201">
        <v>6.9</v>
      </c>
      <c r="Q1068" s="337" t="s">
        <v>1282</v>
      </c>
      <c r="R1068" s="198" t="s">
        <v>52</v>
      </c>
      <c r="S1068" s="198" t="s">
        <v>56</v>
      </c>
    </row>
    <row r="1069" spans="2:19" s="76" customFormat="1" ht="18.75">
      <c r="B1069" s="354">
        <v>1058</v>
      </c>
      <c r="C1069" s="356">
        <v>44621</v>
      </c>
      <c r="D1069" s="354" t="s">
        <v>957</v>
      </c>
      <c r="E1069" s="354"/>
      <c r="F1069" s="414">
        <v>44628</v>
      </c>
      <c r="G1069" s="202" t="s">
        <v>22</v>
      </c>
      <c r="H1069" s="208" t="s">
        <v>70</v>
      </c>
      <c r="I1069" s="208" t="s">
        <v>849</v>
      </c>
      <c r="J1069" s="199" t="s">
        <v>326</v>
      </c>
      <c r="K1069" s="199" t="s">
        <v>1004</v>
      </c>
      <c r="L1069" s="224">
        <v>5.37</v>
      </c>
      <c r="M1069" s="224">
        <v>4.5999999999999996</v>
      </c>
      <c r="N1069" s="224">
        <f>L1069-M1069</f>
        <v>0.77000000000000046</v>
      </c>
      <c r="O1069" s="200">
        <v>44384</v>
      </c>
      <c r="P1069" s="201">
        <v>8</v>
      </c>
      <c r="Q1069" s="337" t="s">
        <v>1282</v>
      </c>
      <c r="R1069" s="198" t="s">
        <v>20</v>
      </c>
      <c r="S1069" s="198" t="s">
        <v>56</v>
      </c>
    </row>
    <row r="1070" spans="2:19" s="76" customFormat="1" ht="18.75">
      <c r="B1070" s="354">
        <v>1059</v>
      </c>
      <c r="C1070" s="356">
        <v>44621</v>
      </c>
      <c r="D1070" s="354" t="s">
        <v>957</v>
      </c>
      <c r="E1070" s="354"/>
      <c r="F1070" s="414">
        <v>44628</v>
      </c>
      <c r="G1070" s="202" t="s">
        <v>22</v>
      </c>
      <c r="H1070" s="208" t="s">
        <v>70</v>
      </c>
      <c r="I1070" s="208" t="s">
        <v>849</v>
      </c>
      <c r="J1070" s="199" t="s">
        <v>326</v>
      </c>
      <c r="K1070" s="199" t="s">
        <v>1739</v>
      </c>
      <c r="L1070" s="224">
        <v>2.91</v>
      </c>
      <c r="M1070" s="224">
        <v>2.91</v>
      </c>
      <c r="N1070" s="224">
        <f t="shared" ref="N1070:N1074" si="56">L1070-M1070</f>
        <v>0</v>
      </c>
      <c r="O1070" s="200">
        <v>44354</v>
      </c>
      <c r="P1070" s="201">
        <v>9</v>
      </c>
      <c r="Q1070" s="337" t="s">
        <v>1282</v>
      </c>
      <c r="R1070" s="198" t="s">
        <v>20</v>
      </c>
      <c r="S1070" s="198" t="s">
        <v>69</v>
      </c>
    </row>
    <row r="1071" spans="2:19" s="76" customFormat="1" ht="18.75">
      <c r="B1071" s="354">
        <v>1060</v>
      </c>
      <c r="C1071" s="356">
        <v>44621</v>
      </c>
      <c r="D1071" s="354" t="s">
        <v>957</v>
      </c>
      <c r="E1071" s="354"/>
      <c r="F1071" s="414">
        <v>44628</v>
      </c>
      <c r="G1071" s="202" t="s">
        <v>22</v>
      </c>
      <c r="H1071" s="208" t="s">
        <v>70</v>
      </c>
      <c r="I1071" s="208" t="s">
        <v>849</v>
      </c>
      <c r="J1071" s="199" t="s">
        <v>326</v>
      </c>
      <c r="K1071" s="199" t="s">
        <v>1740</v>
      </c>
      <c r="L1071" s="224">
        <v>2.1</v>
      </c>
      <c r="M1071" s="224">
        <v>2.1</v>
      </c>
      <c r="N1071" s="224">
        <f t="shared" si="56"/>
        <v>0</v>
      </c>
      <c r="O1071" s="200">
        <v>44354</v>
      </c>
      <c r="P1071" s="201">
        <v>9</v>
      </c>
      <c r="Q1071" s="337" t="s">
        <v>1282</v>
      </c>
      <c r="R1071" s="198" t="s">
        <v>20</v>
      </c>
      <c r="S1071" s="198" t="s">
        <v>56</v>
      </c>
    </row>
    <row r="1072" spans="2:19" s="76" customFormat="1" ht="18.75">
      <c r="B1072" s="354">
        <v>1061</v>
      </c>
      <c r="C1072" s="356">
        <v>44621</v>
      </c>
      <c r="D1072" s="354" t="s">
        <v>957</v>
      </c>
      <c r="E1072" s="354"/>
      <c r="F1072" s="414">
        <v>44628</v>
      </c>
      <c r="G1072" s="202" t="s">
        <v>22</v>
      </c>
      <c r="H1072" s="208" t="s">
        <v>724</v>
      </c>
      <c r="I1072" s="208" t="s">
        <v>1468</v>
      </c>
      <c r="J1072" s="199" t="s">
        <v>326</v>
      </c>
      <c r="K1072" s="199" t="s">
        <v>329</v>
      </c>
      <c r="L1072" s="224">
        <v>4.28</v>
      </c>
      <c r="M1072" s="224">
        <v>4.28</v>
      </c>
      <c r="N1072" s="224">
        <f t="shared" si="56"/>
        <v>0</v>
      </c>
      <c r="O1072" s="200">
        <v>44397</v>
      </c>
      <c r="P1072" s="201">
        <v>8</v>
      </c>
      <c r="Q1072" s="337" t="s">
        <v>1282</v>
      </c>
      <c r="R1072" s="198" t="s">
        <v>52</v>
      </c>
      <c r="S1072" s="198" t="s">
        <v>69</v>
      </c>
    </row>
    <row r="1073" spans="2:19" s="76" customFormat="1" ht="18.75">
      <c r="B1073" s="354">
        <v>1062</v>
      </c>
      <c r="C1073" s="356">
        <v>44621</v>
      </c>
      <c r="D1073" s="354" t="s">
        <v>957</v>
      </c>
      <c r="E1073" s="354"/>
      <c r="F1073" s="414">
        <v>44628</v>
      </c>
      <c r="G1073" s="202" t="s">
        <v>22</v>
      </c>
      <c r="H1073" s="208" t="s">
        <v>724</v>
      </c>
      <c r="I1073" s="208" t="s">
        <v>1468</v>
      </c>
      <c r="J1073" s="199" t="s">
        <v>326</v>
      </c>
      <c r="K1073" s="199" t="s">
        <v>328</v>
      </c>
      <c r="L1073" s="224">
        <v>2.5099999999999998</v>
      </c>
      <c r="M1073" s="224">
        <v>1.4</v>
      </c>
      <c r="N1073" s="224">
        <f t="shared" si="56"/>
        <v>1.1099999999999999</v>
      </c>
      <c r="O1073" s="200">
        <v>44404</v>
      </c>
      <c r="P1073" s="201">
        <v>8</v>
      </c>
      <c r="Q1073" s="337" t="s">
        <v>1282</v>
      </c>
      <c r="R1073" s="198" t="s">
        <v>52</v>
      </c>
      <c r="S1073" s="198" t="s">
        <v>69</v>
      </c>
    </row>
    <row r="1074" spans="2:19" s="76" customFormat="1" ht="18.75">
      <c r="B1074" s="354">
        <v>1063</v>
      </c>
      <c r="C1074" s="356">
        <v>44621</v>
      </c>
      <c r="D1074" s="354" t="s">
        <v>957</v>
      </c>
      <c r="E1074" s="354"/>
      <c r="F1074" s="414">
        <v>44628</v>
      </c>
      <c r="G1074" s="202" t="s">
        <v>22</v>
      </c>
      <c r="H1074" s="208" t="s">
        <v>724</v>
      </c>
      <c r="I1074" s="208" t="s">
        <v>1468</v>
      </c>
      <c r="J1074" s="199" t="s">
        <v>326</v>
      </c>
      <c r="K1074" s="199" t="s">
        <v>327</v>
      </c>
      <c r="L1074" s="224">
        <v>3.01</v>
      </c>
      <c r="M1074" s="224">
        <v>0.95</v>
      </c>
      <c r="N1074" s="224">
        <f t="shared" si="56"/>
        <v>2.0599999999999996</v>
      </c>
      <c r="O1074" s="200">
        <v>44396</v>
      </c>
      <c r="P1074" s="201">
        <v>8</v>
      </c>
      <c r="Q1074" s="337" t="s">
        <v>1282</v>
      </c>
      <c r="R1074" s="198" t="s">
        <v>52</v>
      </c>
      <c r="S1074" s="198" t="s">
        <v>69</v>
      </c>
    </row>
    <row r="1075" spans="2:19" s="76" customFormat="1" ht="18.75">
      <c r="B1075" s="354">
        <v>1064</v>
      </c>
      <c r="C1075" s="356">
        <v>44621</v>
      </c>
      <c r="D1075" s="354" t="s">
        <v>953</v>
      </c>
      <c r="E1075" s="354"/>
      <c r="F1075" s="406">
        <v>44626</v>
      </c>
      <c r="G1075" s="11">
        <v>1</v>
      </c>
      <c r="H1075" s="10" t="s">
        <v>1741</v>
      </c>
      <c r="I1075" s="10" t="s">
        <v>1208</v>
      </c>
      <c r="J1075" s="11" t="s">
        <v>487</v>
      </c>
      <c r="K1075" s="11" t="s">
        <v>825</v>
      </c>
      <c r="L1075" s="235">
        <v>7.3</v>
      </c>
      <c r="M1075" s="235">
        <v>0.1</v>
      </c>
      <c r="N1075" s="236">
        <v>7.2</v>
      </c>
      <c r="O1075" s="43">
        <v>44350</v>
      </c>
      <c r="P1075" s="41">
        <v>9.1999999999999993</v>
      </c>
      <c r="Q1075" s="337" t="s">
        <v>1282</v>
      </c>
      <c r="R1075" s="10" t="s">
        <v>53</v>
      </c>
      <c r="S1075" s="10" t="s">
        <v>56</v>
      </c>
    </row>
    <row r="1076" spans="2:19" s="76" customFormat="1" ht="18.75">
      <c r="B1076" s="354">
        <v>1065</v>
      </c>
      <c r="C1076" s="356">
        <v>44621</v>
      </c>
      <c r="D1076" s="354" t="s">
        <v>957</v>
      </c>
      <c r="E1076" s="354"/>
      <c r="F1076" s="406">
        <v>44628</v>
      </c>
      <c r="G1076" s="11">
        <v>1</v>
      </c>
      <c r="H1076" s="10" t="s">
        <v>143</v>
      </c>
      <c r="I1076" s="10" t="s">
        <v>335</v>
      </c>
      <c r="J1076" s="11" t="s">
        <v>784</v>
      </c>
      <c r="K1076" s="11" t="s">
        <v>785</v>
      </c>
      <c r="L1076" s="235">
        <v>5.32</v>
      </c>
      <c r="M1076" s="235">
        <v>0.02</v>
      </c>
      <c r="N1076" s="236">
        <v>5.3000000000000007</v>
      </c>
      <c r="O1076" s="43">
        <v>44304</v>
      </c>
      <c r="P1076" s="41">
        <v>10.8</v>
      </c>
      <c r="Q1076" s="337" t="s">
        <v>1282</v>
      </c>
      <c r="R1076" s="10" t="s">
        <v>53</v>
      </c>
      <c r="S1076" s="10" t="s">
        <v>56</v>
      </c>
    </row>
    <row r="1077" spans="2:19" s="76" customFormat="1" ht="18.75">
      <c r="B1077" s="354">
        <v>1066</v>
      </c>
      <c r="C1077" s="356">
        <v>44621</v>
      </c>
      <c r="D1077" s="354" t="s">
        <v>958</v>
      </c>
      <c r="E1077" s="354"/>
      <c r="F1077" s="414">
        <v>44637</v>
      </c>
      <c r="G1077" s="199">
        <v>2</v>
      </c>
      <c r="H1077" s="208" t="s">
        <v>34</v>
      </c>
      <c r="I1077" s="208" t="s">
        <v>117</v>
      </c>
      <c r="J1077" s="199" t="s">
        <v>1742</v>
      </c>
      <c r="K1077" s="199" t="s">
        <v>1743</v>
      </c>
      <c r="L1077" s="224">
        <v>1.61</v>
      </c>
      <c r="M1077" s="224">
        <v>0.3</v>
      </c>
      <c r="N1077" s="224">
        <f>L1077-M1077</f>
        <v>1.31</v>
      </c>
      <c r="O1077" s="200">
        <v>44422</v>
      </c>
      <c r="P1077" s="201">
        <v>7.166666666666667</v>
      </c>
      <c r="Q1077" s="337" t="s">
        <v>1282</v>
      </c>
      <c r="R1077" s="198" t="s">
        <v>52</v>
      </c>
      <c r="S1077" s="198" t="s">
        <v>109</v>
      </c>
    </row>
    <row r="1078" spans="2:19" s="76" customFormat="1" ht="18.75">
      <c r="B1078" s="354">
        <v>1067</v>
      </c>
      <c r="C1078" s="356">
        <v>44621</v>
      </c>
      <c r="D1078" s="354" t="s">
        <v>953</v>
      </c>
      <c r="E1078" s="354"/>
      <c r="F1078" s="414">
        <v>44640</v>
      </c>
      <c r="G1078" s="199">
        <v>2</v>
      </c>
      <c r="H1078" s="208" t="s">
        <v>36</v>
      </c>
      <c r="I1078" s="208" t="s">
        <v>1062</v>
      </c>
      <c r="J1078" s="199" t="s">
        <v>1742</v>
      </c>
      <c r="K1078" s="199" t="s">
        <v>1755</v>
      </c>
      <c r="L1078" s="224">
        <v>1.95</v>
      </c>
      <c r="M1078" s="224">
        <v>1</v>
      </c>
      <c r="N1078" s="224">
        <v>0.95</v>
      </c>
      <c r="O1078" s="200">
        <v>44467</v>
      </c>
      <c r="P1078" s="201">
        <v>6</v>
      </c>
      <c r="Q1078" s="337" t="s">
        <v>1645</v>
      </c>
      <c r="R1078" s="198" t="s">
        <v>20</v>
      </c>
      <c r="S1078" s="261" t="s">
        <v>69</v>
      </c>
    </row>
    <row r="1079" spans="2:19" s="76" customFormat="1" ht="18.75">
      <c r="B1079" s="354">
        <v>1068</v>
      </c>
      <c r="C1079" s="356">
        <v>44621</v>
      </c>
      <c r="D1079" s="354" t="s">
        <v>953</v>
      </c>
      <c r="E1079" s="354"/>
      <c r="F1079" s="414">
        <v>44640</v>
      </c>
      <c r="G1079" s="199">
        <v>2</v>
      </c>
      <c r="H1079" s="208" t="s">
        <v>36</v>
      </c>
      <c r="I1079" s="208" t="s">
        <v>1062</v>
      </c>
      <c r="J1079" s="199" t="s">
        <v>1742</v>
      </c>
      <c r="K1079" s="199" t="s">
        <v>1756</v>
      </c>
      <c r="L1079" s="224">
        <v>0.84</v>
      </c>
      <c r="M1079" s="224">
        <v>0.1</v>
      </c>
      <c r="N1079" s="224">
        <v>0.74</v>
      </c>
      <c r="O1079" s="200">
        <v>44484</v>
      </c>
      <c r="P1079" s="201">
        <v>5</v>
      </c>
      <c r="Q1079" s="337" t="s">
        <v>1645</v>
      </c>
      <c r="R1079" s="198" t="s">
        <v>20</v>
      </c>
      <c r="S1079" s="261" t="s">
        <v>69</v>
      </c>
    </row>
    <row r="1080" spans="2:19" s="76" customFormat="1" ht="18.75">
      <c r="B1080" s="354">
        <v>1069</v>
      </c>
      <c r="C1080" s="356">
        <v>44621</v>
      </c>
      <c r="D1080" s="354" t="s">
        <v>953</v>
      </c>
      <c r="E1080" s="354"/>
      <c r="F1080" s="414">
        <v>44640</v>
      </c>
      <c r="G1080" s="199">
        <v>2</v>
      </c>
      <c r="H1080" s="208" t="s">
        <v>36</v>
      </c>
      <c r="I1080" s="208" t="s">
        <v>1062</v>
      </c>
      <c r="J1080" s="199" t="s">
        <v>912</v>
      </c>
      <c r="K1080" s="199" t="s">
        <v>1757</v>
      </c>
      <c r="L1080" s="224">
        <v>9.61</v>
      </c>
      <c r="M1080" s="224">
        <v>9.61</v>
      </c>
      <c r="N1080" s="224">
        <v>0</v>
      </c>
      <c r="O1080" s="200">
        <v>44317</v>
      </c>
      <c r="P1080" s="201">
        <v>11</v>
      </c>
      <c r="Q1080" s="337" t="s">
        <v>1282</v>
      </c>
      <c r="R1080" s="198" t="s">
        <v>53</v>
      </c>
      <c r="S1080" s="261" t="s">
        <v>130</v>
      </c>
    </row>
    <row r="1081" spans="2:19" s="76" customFormat="1" ht="18.75">
      <c r="B1081" s="354">
        <v>1070</v>
      </c>
      <c r="C1081" s="356">
        <v>44621</v>
      </c>
      <c r="D1081" s="354" t="s">
        <v>953</v>
      </c>
      <c r="E1081" s="354"/>
      <c r="F1081" s="414">
        <v>44640</v>
      </c>
      <c r="G1081" s="199">
        <v>2</v>
      </c>
      <c r="H1081" s="208" t="s">
        <v>36</v>
      </c>
      <c r="I1081" s="208" t="s">
        <v>1062</v>
      </c>
      <c r="J1081" s="199" t="s">
        <v>912</v>
      </c>
      <c r="K1081" s="199" t="s">
        <v>1758</v>
      </c>
      <c r="L1081" s="224">
        <v>3.88</v>
      </c>
      <c r="M1081" s="224">
        <v>3.88</v>
      </c>
      <c r="N1081" s="224">
        <v>0</v>
      </c>
      <c r="O1081" s="200">
        <v>44319</v>
      </c>
      <c r="P1081" s="201">
        <v>11</v>
      </c>
      <c r="Q1081" s="337" t="s">
        <v>1282</v>
      </c>
      <c r="R1081" s="198" t="s">
        <v>53</v>
      </c>
      <c r="S1081" s="261" t="s">
        <v>130</v>
      </c>
    </row>
    <row r="1082" spans="2:19" s="76" customFormat="1" ht="18.75">
      <c r="B1082" s="354">
        <v>1071</v>
      </c>
      <c r="C1082" s="356">
        <v>44621</v>
      </c>
      <c r="D1082" s="354" t="s">
        <v>953</v>
      </c>
      <c r="E1082" s="354"/>
      <c r="F1082" s="414">
        <v>44640</v>
      </c>
      <c r="G1082" s="199">
        <v>2</v>
      </c>
      <c r="H1082" s="208" t="s">
        <v>36</v>
      </c>
      <c r="I1082" s="208" t="s">
        <v>1062</v>
      </c>
      <c r="J1082" s="199" t="s">
        <v>912</v>
      </c>
      <c r="K1082" s="199" t="s">
        <v>1759</v>
      </c>
      <c r="L1082" s="224">
        <v>3.26</v>
      </c>
      <c r="M1082" s="224">
        <v>3.26</v>
      </c>
      <c r="N1082" s="224">
        <v>0</v>
      </c>
      <c r="O1082" s="200">
        <v>44376</v>
      </c>
      <c r="P1082" s="201">
        <v>9</v>
      </c>
      <c r="Q1082" s="337" t="s">
        <v>1282</v>
      </c>
      <c r="R1082" s="198" t="s">
        <v>53</v>
      </c>
      <c r="S1082" s="261" t="s">
        <v>130</v>
      </c>
    </row>
    <row r="1083" spans="2:19" s="76" customFormat="1" ht="18.75">
      <c r="B1083" s="354">
        <v>1067</v>
      </c>
      <c r="C1083" s="356">
        <v>44621</v>
      </c>
      <c r="D1083" s="354" t="s">
        <v>956</v>
      </c>
      <c r="E1083" s="354"/>
      <c r="F1083" s="414">
        <v>44641</v>
      </c>
      <c r="G1083" s="6">
        <v>1</v>
      </c>
      <c r="H1083" s="247" t="s">
        <v>682</v>
      </c>
      <c r="I1083" s="247" t="s">
        <v>1134</v>
      </c>
      <c r="J1083" s="6" t="s">
        <v>784</v>
      </c>
      <c r="K1083" s="6" t="s">
        <v>1744</v>
      </c>
      <c r="L1083" s="224">
        <v>5.61</v>
      </c>
      <c r="M1083" s="224">
        <v>1.2</v>
      </c>
      <c r="N1083" s="224">
        <f>L1083-M1083</f>
        <v>4.41</v>
      </c>
      <c r="O1083" s="200">
        <v>44307</v>
      </c>
      <c r="P1083" s="201">
        <v>11.133333333333333</v>
      </c>
      <c r="Q1083" s="337" t="s">
        <v>1282</v>
      </c>
      <c r="R1083" s="198" t="s">
        <v>53</v>
      </c>
      <c r="S1083" s="198" t="s">
        <v>56</v>
      </c>
    </row>
    <row r="1084" spans="2:19" s="76" customFormat="1" ht="18.75">
      <c r="B1084" s="354">
        <v>1068</v>
      </c>
      <c r="C1084" s="356">
        <v>44621</v>
      </c>
      <c r="D1084" s="354" t="s">
        <v>957</v>
      </c>
      <c r="E1084" s="354"/>
      <c r="F1084" s="414">
        <v>44642</v>
      </c>
      <c r="G1084" s="6" t="s">
        <v>22</v>
      </c>
      <c r="H1084" s="247" t="s">
        <v>550</v>
      </c>
      <c r="I1084" s="247" t="s">
        <v>174</v>
      </c>
      <c r="J1084" s="6" t="s">
        <v>1745</v>
      </c>
      <c r="K1084" s="199" t="s">
        <v>1746</v>
      </c>
      <c r="L1084" s="224">
        <v>3.34</v>
      </c>
      <c r="M1084" s="224">
        <v>2.92</v>
      </c>
      <c r="N1084" s="224">
        <v>0.41999999999999993</v>
      </c>
      <c r="O1084" s="200">
        <v>44351</v>
      </c>
      <c r="P1084" s="201">
        <v>10</v>
      </c>
      <c r="Q1084" s="337" t="s">
        <v>1282</v>
      </c>
      <c r="R1084" s="198" t="s">
        <v>54</v>
      </c>
      <c r="S1084" s="198" t="s">
        <v>74</v>
      </c>
    </row>
    <row r="1085" spans="2:19" s="76" customFormat="1" ht="18.75">
      <c r="B1085" s="354">
        <v>1069</v>
      </c>
      <c r="C1085" s="356">
        <v>44621</v>
      </c>
      <c r="D1085" s="354" t="s">
        <v>958</v>
      </c>
      <c r="E1085" s="354"/>
      <c r="F1085" s="414">
        <v>44644</v>
      </c>
      <c r="G1085" s="6">
        <v>2</v>
      </c>
      <c r="H1085" s="208" t="s">
        <v>1747</v>
      </c>
      <c r="I1085" s="208" t="s">
        <v>311</v>
      </c>
      <c r="J1085" s="199" t="s">
        <v>1748</v>
      </c>
      <c r="K1085" s="199" t="s">
        <v>1749</v>
      </c>
      <c r="L1085" s="224">
        <v>0.73</v>
      </c>
      <c r="M1085" s="224">
        <v>0.73</v>
      </c>
      <c r="N1085" s="224">
        <f>L1085-M1085</f>
        <v>0</v>
      </c>
      <c r="O1085" s="200">
        <v>44351</v>
      </c>
      <c r="P1085" s="201">
        <v>10</v>
      </c>
      <c r="Q1085" s="337" t="s">
        <v>1282</v>
      </c>
      <c r="R1085" s="198" t="s">
        <v>52</v>
      </c>
      <c r="S1085" s="198" t="s">
        <v>112</v>
      </c>
    </row>
    <row r="1086" spans="2:19" s="76" customFormat="1" ht="18.75">
      <c r="B1086" s="354">
        <v>1070</v>
      </c>
      <c r="C1086" s="356">
        <v>44621</v>
      </c>
      <c r="D1086" s="354" t="s">
        <v>953</v>
      </c>
      <c r="E1086" s="354"/>
      <c r="F1086" s="414">
        <v>44647</v>
      </c>
      <c r="G1086" s="6">
        <v>1</v>
      </c>
      <c r="H1086" s="198" t="s">
        <v>805</v>
      </c>
      <c r="I1086" s="198" t="s">
        <v>34</v>
      </c>
      <c r="J1086" s="199" t="s">
        <v>128</v>
      </c>
      <c r="K1086" s="199" t="s">
        <v>1750</v>
      </c>
      <c r="L1086" s="224">
        <v>4.59</v>
      </c>
      <c r="M1086" s="224">
        <v>2.59</v>
      </c>
      <c r="N1086" s="224">
        <f t="shared" ref="N1086:N1091" si="57">L1086-M1086</f>
        <v>2</v>
      </c>
      <c r="O1086" s="200">
        <v>44399</v>
      </c>
      <c r="P1086" s="201">
        <v>8.2666666666666675</v>
      </c>
      <c r="Q1086" s="337" t="s">
        <v>1282</v>
      </c>
      <c r="R1086" s="198" t="s">
        <v>52</v>
      </c>
      <c r="S1086" s="198" t="s">
        <v>140</v>
      </c>
    </row>
    <row r="1087" spans="2:19" s="76" customFormat="1" ht="18.75">
      <c r="B1087" s="354">
        <v>1071</v>
      </c>
      <c r="C1087" s="356">
        <v>44621</v>
      </c>
      <c r="D1087" s="354" t="s">
        <v>953</v>
      </c>
      <c r="E1087" s="354"/>
      <c r="F1087" s="414">
        <v>44647</v>
      </c>
      <c r="G1087" s="6">
        <v>1</v>
      </c>
      <c r="H1087" s="198" t="s">
        <v>805</v>
      </c>
      <c r="I1087" s="198" t="s">
        <v>34</v>
      </c>
      <c r="J1087" s="199" t="s">
        <v>128</v>
      </c>
      <c r="K1087" s="199" t="s">
        <v>1751</v>
      </c>
      <c r="L1087" s="224">
        <v>1.1000000000000001</v>
      </c>
      <c r="M1087" s="224">
        <v>0.5</v>
      </c>
      <c r="N1087" s="224">
        <f t="shared" si="57"/>
        <v>0.60000000000000009</v>
      </c>
      <c r="O1087" s="200">
        <v>44396</v>
      </c>
      <c r="P1087" s="201">
        <v>8.3666666666666671</v>
      </c>
      <c r="Q1087" s="337" t="s">
        <v>1282</v>
      </c>
      <c r="R1087" s="198" t="s">
        <v>52</v>
      </c>
      <c r="S1087" s="198" t="s">
        <v>140</v>
      </c>
    </row>
    <row r="1088" spans="2:19" s="76" customFormat="1" ht="18.75">
      <c r="B1088" s="354">
        <v>1072</v>
      </c>
      <c r="C1088" s="356">
        <v>44621</v>
      </c>
      <c r="D1088" s="354" t="s">
        <v>953</v>
      </c>
      <c r="E1088" s="354"/>
      <c r="F1088" s="414">
        <v>44647</v>
      </c>
      <c r="G1088" s="6">
        <v>1</v>
      </c>
      <c r="H1088" s="198" t="s">
        <v>805</v>
      </c>
      <c r="I1088" s="198" t="s">
        <v>34</v>
      </c>
      <c r="J1088" s="199" t="s">
        <v>128</v>
      </c>
      <c r="K1088" s="199" t="s">
        <v>129</v>
      </c>
      <c r="L1088" s="224">
        <v>1.47</v>
      </c>
      <c r="M1088" s="224">
        <v>1</v>
      </c>
      <c r="N1088" s="224">
        <f t="shared" si="57"/>
        <v>0.47</v>
      </c>
      <c r="O1088" s="200">
        <v>44396</v>
      </c>
      <c r="P1088" s="201">
        <v>8.3666666666666671</v>
      </c>
      <c r="Q1088" s="337" t="s">
        <v>1282</v>
      </c>
      <c r="R1088" s="198" t="s">
        <v>52</v>
      </c>
      <c r="S1088" s="198" t="s">
        <v>140</v>
      </c>
    </row>
    <row r="1089" spans="2:19" s="76" customFormat="1" ht="18.75">
      <c r="B1089" s="354">
        <v>1073</v>
      </c>
      <c r="C1089" s="356">
        <v>44621</v>
      </c>
      <c r="D1089" s="354" t="s">
        <v>953</v>
      </c>
      <c r="E1089" s="354"/>
      <c r="F1089" s="414">
        <v>44647</v>
      </c>
      <c r="G1089" s="6">
        <v>1</v>
      </c>
      <c r="H1089" s="198" t="s">
        <v>805</v>
      </c>
      <c r="I1089" s="198" t="s">
        <v>34</v>
      </c>
      <c r="J1089" s="199" t="s">
        <v>128</v>
      </c>
      <c r="K1089" s="199" t="s">
        <v>984</v>
      </c>
      <c r="L1089" s="224">
        <v>4.5199999999999996</v>
      </c>
      <c r="M1089" s="224">
        <v>4</v>
      </c>
      <c r="N1089" s="224">
        <f t="shared" si="57"/>
        <v>0.51999999999999957</v>
      </c>
      <c r="O1089" s="200">
        <v>44346</v>
      </c>
      <c r="P1089" s="201">
        <v>10.033333333333333</v>
      </c>
      <c r="Q1089" s="337" t="s">
        <v>1282</v>
      </c>
      <c r="R1089" s="198" t="s">
        <v>53</v>
      </c>
      <c r="S1089" s="198" t="s">
        <v>130</v>
      </c>
    </row>
    <row r="1090" spans="2:19" s="76" customFormat="1" ht="18.75">
      <c r="B1090" s="358">
        <v>1074</v>
      </c>
      <c r="C1090" s="359">
        <v>44621</v>
      </c>
      <c r="D1090" s="358" t="s">
        <v>953</v>
      </c>
      <c r="E1090" s="358"/>
      <c r="F1090" s="415">
        <v>44647</v>
      </c>
      <c r="G1090" s="255">
        <v>1</v>
      </c>
      <c r="H1090" s="251" t="s">
        <v>805</v>
      </c>
      <c r="I1090" s="251" t="s">
        <v>34</v>
      </c>
      <c r="J1090" s="252" t="s">
        <v>128</v>
      </c>
      <c r="K1090" s="252" t="s">
        <v>983</v>
      </c>
      <c r="L1090" s="256">
        <v>5.68</v>
      </c>
      <c r="M1090" s="256">
        <v>0.5</v>
      </c>
      <c r="N1090" s="256">
        <f t="shared" si="57"/>
        <v>5.18</v>
      </c>
      <c r="O1090" s="253">
        <v>44346</v>
      </c>
      <c r="P1090" s="254">
        <v>10.033333333333333</v>
      </c>
      <c r="Q1090" s="339" t="s">
        <v>1283</v>
      </c>
      <c r="R1090" s="251" t="s">
        <v>53</v>
      </c>
      <c r="S1090" s="251" t="s">
        <v>130</v>
      </c>
    </row>
    <row r="1091" spans="2:19" s="76" customFormat="1" ht="18.75">
      <c r="B1091" s="354">
        <v>1075</v>
      </c>
      <c r="C1091" s="359">
        <v>44621</v>
      </c>
      <c r="D1091" s="358" t="s">
        <v>953</v>
      </c>
      <c r="E1091" s="358"/>
      <c r="F1091" s="415">
        <v>44647</v>
      </c>
      <c r="G1091" s="257">
        <v>3</v>
      </c>
      <c r="H1091" s="251" t="s">
        <v>966</v>
      </c>
      <c r="I1091" s="251" t="s">
        <v>1752</v>
      </c>
      <c r="J1091" s="252" t="s">
        <v>166</v>
      </c>
      <c r="K1091" s="252" t="s">
        <v>1753</v>
      </c>
      <c r="L1091" s="256">
        <v>10.67</v>
      </c>
      <c r="M1091" s="256">
        <v>0.5</v>
      </c>
      <c r="N1091" s="256">
        <f t="shared" si="57"/>
        <v>10.17</v>
      </c>
      <c r="O1091" s="253">
        <v>44325</v>
      </c>
      <c r="P1091" s="254">
        <v>10</v>
      </c>
      <c r="Q1091" s="339" t="s">
        <v>1283</v>
      </c>
      <c r="R1091" s="251" t="s">
        <v>53</v>
      </c>
      <c r="S1091" s="254" t="s">
        <v>109</v>
      </c>
    </row>
    <row r="1092" spans="2:19" s="76" customFormat="1" ht="18.75">
      <c r="B1092" s="358">
        <v>1076</v>
      </c>
      <c r="C1092" s="359">
        <v>44621</v>
      </c>
      <c r="D1092" s="360" t="s">
        <v>956</v>
      </c>
      <c r="E1092" s="360"/>
      <c r="F1092" s="416">
        <v>44648</v>
      </c>
      <c r="G1092" s="249">
        <v>2</v>
      </c>
      <c r="H1092" s="384" t="s">
        <v>2303</v>
      </c>
      <c r="I1092" s="384" t="s">
        <v>2304</v>
      </c>
      <c r="J1092" s="248" t="s">
        <v>209</v>
      </c>
      <c r="K1092" s="250" t="s">
        <v>485</v>
      </c>
      <c r="L1092" s="258">
        <v>4.08</v>
      </c>
      <c r="M1092" s="259">
        <v>0.05</v>
      </c>
      <c r="N1092" s="258">
        <v>4.03</v>
      </c>
      <c r="O1092" s="248">
        <v>44416</v>
      </c>
      <c r="P1092" s="260">
        <v>7.7333333333333334</v>
      </c>
      <c r="Q1092" s="339" t="s">
        <v>1283</v>
      </c>
      <c r="R1092" s="248" t="s">
        <v>54</v>
      </c>
      <c r="S1092" s="248" t="s">
        <v>69</v>
      </c>
    </row>
    <row r="1093" spans="2:19" s="76" customFormat="1" ht="18.75">
      <c r="B1093" s="354">
        <v>1077</v>
      </c>
      <c r="C1093" s="359">
        <v>44621</v>
      </c>
      <c r="D1093" s="360" t="s">
        <v>956</v>
      </c>
      <c r="E1093" s="360"/>
      <c r="F1093" s="416">
        <v>44648</v>
      </c>
      <c r="G1093" s="249">
        <v>2</v>
      </c>
      <c r="H1093" s="384" t="s">
        <v>2304</v>
      </c>
      <c r="I1093" s="384" t="s">
        <v>2305</v>
      </c>
      <c r="J1093" s="248" t="s">
        <v>209</v>
      </c>
      <c r="K1093" s="250" t="s">
        <v>1754</v>
      </c>
      <c r="L1093" s="258">
        <v>1.84</v>
      </c>
      <c r="M1093" s="259">
        <v>0.15</v>
      </c>
      <c r="N1093" s="258">
        <v>1.6900000000000002</v>
      </c>
      <c r="O1093" s="248">
        <v>44429</v>
      </c>
      <c r="P1093" s="260">
        <v>7.3</v>
      </c>
      <c r="Q1093" s="339" t="s">
        <v>1283</v>
      </c>
      <c r="R1093" s="248" t="s">
        <v>54</v>
      </c>
      <c r="S1093" s="248" t="s">
        <v>69</v>
      </c>
    </row>
    <row r="1094" spans="2:19" s="76" customFormat="1" ht="18.75">
      <c r="B1094" s="358">
        <v>1078</v>
      </c>
      <c r="C1094" s="359">
        <v>44621</v>
      </c>
      <c r="D1094" s="360" t="s">
        <v>956</v>
      </c>
      <c r="E1094" s="360"/>
      <c r="F1094" s="416">
        <v>44648</v>
      </c>
      <c r="G1094" s="249">
        <v>2</v>
      </c>
      <c r="H1094" s="384" t="s">
        <v>2304</v>
      </c>
      <c r="I1094" s="384" t="s">
        <v>2306</v>
      </c>
      <c r="J1094" s="248" t="s">
        <v>209</v>
      </c>
      <c r="K1094" s="250" t="s">
        <v>270</v>
      </c>
      <c r="L1094" s="258">
        <v>1.88</v>
      </c>
      <c r="M1094" s="259">
        <v>0.5</v>
      </c>
      <c r="N1094" s="258">
        <v>1.38</v>
      </c>
      <c r="O1094" s="248">
        <v>44428</v>
      </c>
      <c r="P1094" s="260">
        <v>7.333333333333333</v>
      </c>
      <c r="Q1094" s="339" t="s">
        <v>1283</v>
      </c>
      <c r="R1094" s="248" t="s">
        <v>54</v>
      </c>
      <c r="S1094" s="248" t="s">
        <v>69</v>
      </c>
    </row>
    <row r="1095" spans="2:19" s="76" customFormat="1" ht="18.75">
      <c r="B1095" s="354">
        <v>1079</v>
      </c>
      <c r="C1095" s="359">
        <v>44621</v>
      </c>
      <c r="D1095" s="361" t="s">
        <v>957</v>
      </c>
      <c r="E1095" s="361"/>
      <c r="F1095" s="416">
        <v>44649</v>
      </c>
      <c r="G1095" s="6">
        <v>3</v>
      </c>
      <c r="H1095" s="198" t="s">
        <v>1760</v>
      </c>
      <c r="I1095" s="198" t="s">
        <v>815</v>
      </c>
      <c r="J1095" s="199" t="s">
        <v>782</v>
      </c>
      <c r="K1095" s="199" t="s">
        <v>1761</v>
      </c>
      <c r="L1095" s="224">
        <v>1.83</v>
      </c>
      <c r="M1095" s="224">
        <v>1.53</v>
      </c>
      <c r="N1095" s="224">
        <f t="shared" ref="N1095:N1161" si="58">L1095-M1095</f>
        <v>0.30000000000000004</v>
      </c>
      <c r="O1095" s="200">
        <v>44377</v>
      </c>
      <c r="P1095" s="201">
        <v>9.1127809915124089</v>
      </c>
      <c r="Q1095" s="339" t="s">
        <v>1283</v>
      </c>
      <c r="R1095" s="198" t="s">
        <v>20</v>
      </c>
      <c r="S1095" s="198" t="s">
        <v>153</v>
      </c>
    </row>
    <row r="1096" spans="2:19" s="76" customFormat="1" ht="18.75">
      <c r="B1096" s="358">
        <v>1080</v>
      </c>
      <c r="C1096" s="359">
        <v>44621</v>
      </c>
      <c r="D1096" s="361" t="s">
        <v>957</v>
      </c>
      <c r="E1096" s="361"/>
      <c r="F1096" s="416">
        <v>44649</v>
      </c>
      <c r="G1096" s="6">
        <v>3</v>
      </c>
      <c r="H1096" s="198" t="s">
        <v>1760</v>
      </c>
      <c r="I1096" s="198" t="s">
        <v>815</v>
      </c>
      <c r="J1096" s="199" t="s">
        <v>782</v>
      </c>
      <c r="K1096" s="199" t="s">
        <v>780</v>
      </c>
      <c r="L1096" s="224">
        <v>4.25</v>
      </c>
      <c r="M1096" s="224">
        <v>4.25</v>
      </c>
      <c r="N1096" s="224">
        <f t="shared" si="58"/>
        <v>0</v>
      </c>
      <c r="O1096" s="200">
        <v>44370</v>
      </c>
      <c r="P1096" s="201">
        <v>9.3461143248457415</v>
      </c>
      <c r="Q1096" s="339" t="s">
        <v>1283</v>
      </c>
      <c r="R1096" s="198" t="s">
        <v>20</v>
      </c>
      <c r="S1096" s="198" t="s">
        <v>153</v>
      </c>
    </row>
    <row r="1097" spans="2:19" s="76" customFormat="1" ht="18.75">
      <c r="B1097" s="354">
        <v>1081</v>
      </c>
      <c r="C1097" s="359">
        <v>44621</v>
      </c>
      <c r="D1097" s="361" t="s">
        <v>957</v>
      </c>
      <c r="E1097" s="361"/>
      <c r="F1097" s="416">
        <v>44649</v>
      </c>
      <c r="G1097" s="229">
        <v>3</v>
      </c>
      <c r="H1097" s="198" t="s">
        <v>1760</v>
      </c>
      <c r="I1097" s="198" t="s">
        <v>815</v>
      </c>
      <c r="J1097" s="199" t="s">
        <v>782</v>
      </c>
      <c r="K1097" s="199" t="s">
        <v>1762</v>
      </c>
      <c r="L1097" s="224">
        <v>0.64</v>
      </c>
      <c r="M1097" s="224">
        <v>0.64</v>
      </c>
      <c r="N1097" s="224">
        <f t="shared" si="58"/>
        <v>0</v>
      </c>
      <c r="O1097" s="200">
        <v>44383</v>
      </c>
      <c r="P1097" s="201">
        <v>8.9127809915124097</v>
      </c>
      <c r="Q1097" s="339" t="s">
        <v>1283</v>
      </c>
      <c r="R1097" s="198" t="s">
        <v>20</v>
      </c>
      <c r="S1097" s="198" t="s">
        <v>153</v>
      </c>
    </row>
    <row r="1098" spans="2:19" s="76" customFormat="1" ht="18.75">
      <c r="B1098" s="358">
        <v>1082</v>
      </c>
      <c r="C1098" s="359">
        <v>44621</v>
      </c>
      <c r="D1098" s="361" t="s">
        <v>957</v>
      </c>
      <c r="E1098" s="361"/>
      <c r="F1098" s="416">
        <v>44649</v>
      </c>
      <c r="G1098" s="229">
        <v>3</v>
      </c>
      <c r="H1098" s="198" t="s">
        <v>1760</v>
      </c>
      <c r="I1098" s="198" t="s">
        <v>815</v>
      </c>
      <c r="J1098" s="199" t="s">
        <v>782</v>
      </c>
      <c r="K1098" s="199" t="s">
        <v>1763</v>
      </c>
      <c r="L1098" s="224">
        <v>4.3899999999999997</v>
      </c>
      <c r="M1098" s="224">
        <v>1.39</v>
      </c>
      <c r="N1098" s="224">
        <f t="shared" si="58"/>
        <v>3</v>
      </c>
      <c r="O1098" s="200">
        <v>44382</v>
      </c>
      <c r="P1098" s="201">
        <v>8.9461143248457429</v>
      </c>
      <c r="Q1098" s="339" t="s">
        <v>1283</v>
      </c>
      <c r="R1098" s="198" t="s">
        <v>20</v>
      </c>
      <c r="S1098" s="198" t="s">
        <v>153</v>
      </c>
    </row>
    <row r="1099" spans="2:19" s="76" customFormat="1" ht="18.75">
      <c r="B1099" s="354">
        <v>1083</v>
      </c>
      <c r="C1099" s="359">
        <v>44621</v>
      </c>
      <c r="D1099" s="361" t="s">
        <v>957</v>
      </c>
      <c r="E1099" s="361"/>
      <c r="F1099" s="416">
        <v>44649</v>
      </c>
      <c r="G1099" s="229">
        <v>3</v>
      </c>
      <c r="H1099" s="198" t="s">
        <v>1760</v>
      </c>
      <c r="I1099" s="198" t="s">
        <v>815</v>
      </c>
      <c r="J1099" s="199" t="s">
        <v>1764</v>
      </c>
      <c r="K1099" s="199" t="s">
        <v>1765</v>
      </c>
      <c r="L1099" s="224">
        <v>9.1</v>
      </c>
      <c r="M1099" s="224">
        <v>6.5</v>
      </c>
      <c r="N1099" s="224">
        <f t="shared" si="58"/>
        <v>2.5999999999999996</v>
      </c>
      <c r="O1099" s="200">
        <v>44322</v>
      </c>
      <c r="P1099" s="201">
        <v>10.946114324845743</v>
      </c>
      <c r="Q1099" s="339" t="s">
        <v>1283</v>
      </c>
      <c r="R1099" s="198" t="s">
        <v>52</v>
      </c>
      <c r="S1099" s="198" t="s">
        <v>112</v>
      </c>
    </row>
    <row r="1100" spans="2:19" s="76" customFormat="1" ht="18.75">
      <c r="B1100" s="358">
        <v>1084</v>
      </c>
      <c r="C1100" s="359">
        <v>44621</v>
      </c>
      <c r="D1100" s="361" t="s">
        <v>957</v>
      </c>
      <c r="E1100" s="361"/>
      <c r="F1100" s="416">
        <v>44649</v>
      </c>
      <c r="G1100" s="229">
        <v>3</v>
      </c>
      <c r="H1100" s="198" t="s">
        <v>1760</v>
      </c>
      <c r="I1100" s="198" t="s">
        <v>815</v>
      </c>
      <c r="J1100" s="199" t="s">
        <v>1764</v>
      </c>
      <c r="K1100" s="199" t="s">
        <v>1766</v>
      </c>
      <c r="L1100" s="224">
        <v>2.69</v>
      </c>
      <c r="M1100" s="224">
        <v>1.5</v>
      </c>
      <c r="N1100" s="224">
        <f t="shared" si="58"/>
        <v>1.19</v>
      </c>
      <c r="O1100" s="200">
        <v>44341</v>
      </c>
      <c r="P1100" s="201">
        <v>10.312780991512408</v>
      </c>
      <c r="Q1100" s="339" t="s">
        <v>1283</v>
      </c>
      <c r="R1100" s="198" t="s">
        <v>52</v>
      </c>
      <c r="S1100" s="198" t="s">
        <v>112</v>
      </c>
    </row>
    <row r="1101" spans="2:19" s="76" customFormat="1" ht="18.75">
      <c r="B1101" s="354">
        <v>1085</v>
      </c>
      <c r="C1101" s="359">
        <v>44621</v>
      </c>
      <c r="D1101" s="361" t="s">
        <v>957</v>
      </c>
      <c r="E1101" s="361"/>
      <c r="F1101" s="416">
        <v>44649</v>
      </c>
      <c r="G1101" s="229">
        <v>3</v>
      </c>
      <c r="H1101" s="198" t="s">
        <v>1760</v>
      </c>
      <c r="I1101" s="198" t="s">
        <v>815</v>
      </c>
      <c r="J1101" s="199" t="s">
        <v>1764</v>
      </c>
      <c r="K1101" s="199" t="s">
        <v>1767</v>
      </c>
      <c r="L1101" s="224">
        <v>2.21</v>
      </c>
      <c r="M1101" s="224">
        <v>2.21</v>
      </c>
      <c r="N1101" s="224">
        <f t="shared" si="58"/>
        <v>0</v>
      </c>
      <c r="O1101" s="200">
        <v>44298</v>
      </c>
      <c r="P1101" s="201">
        <v>11.746114324845742</v>
      </c>
      <c r="Q1101" s="339" t="s">
        <v>1283</v>
      </c>
      <c r="R1101" s="198" t="s">
        <v>52</v>
      </c>
      <c r="S1101" s="198" t="s">
        <v>112</v>
      </c>
    </row>
    <row r="1102" spans="2:19" s="76" customFormat="1" ht="18.75">
      <c r="B1102" s="358">
        <v>1086</v>
      </c>
      <c r="C1102" s="359">
        <v>44621</v>
      </c>
      <c r="D1102" s="361" t="s">
        <v>957</v>
      </c>
      <c r="E1102" s="361"/>
      <c r="F1102" s="416">
        <v>44649</v>
      </c>
      <c r="G1102" s="229">
        <v>3</v>
      </c>
      <c r="H1102" s="198" t="s">
        <v>1760</v>
      </c>
      <c r="I1102" s="198" t="s">
        <v>815</v>
      </c>
      <c r="J1102" s="199" t="s">
        <v>1764</v>
      </c>
      <c r="K1102" s="199" t="s">
        <v>1768</v>
      </c>
      <c r="L1102" s="224">
        <v>1.77</v>
      </c>
      <c r="M1102" s="224">
        <v>1.77</v>
      </c>
      <c r="N1102" s="224">
        <f t="shared" si="58"/>
        <v>0</v>
      </c>
      <c r="O1102" s="200">
        <v>44298</v>
      </c>
      <c r="P1102" s="201">
        <v>11.746114324845742</v>
      </c>
      <c r="Q1102" s="339" t="s">
        <v>1283</v>
      </c>
      <c r="R1102" s="198" t="s">
        <v>52</v>
      </c>
      <c r="S1102" s="198" t="s">
        <v>112</v>
      </c>
    </row>
    <row r="1103" spans="2:19" s="76" customFormat="1" ht="18.75">
      <c r="B1103" s="354">
        <v>1087</v>
      </c>
      <c r="C1103" s="359">
        <v>44621</v>
      </c>
      <c r="D1103" s="361" t="s">
        <v>957</v>
      </c>
      <c r="E1103" s="361"/>
      <c r="F1103" s="416">
        <v>44649</v>
      </c>
      <c r="G1103" s="229">
        <v>3</v>
      </c>
      <c r="H1103" s="198" t="s">
        <v>1760</v>
      </c>
      <c r="I1103" s="198" t="s">
        <v>815</v>
      </c>
      <c r="J1103" s="199" t="s">
        <v>1764</v>
      </c>
      <c r="K1103" s="199" t="s">
        <v>1769</v>
      </c>
      <c r="L1103" s="224">
        <v>6.49</v>
      </c>
      <c r="M1103" s="224">
        <v>3</v>
      </c>
      <c r="N1103" s="224">
        <f t="shared" si="58"/>
        <v>3.49</v>
      </c>
      <c r="O1103" s="200">
        <v>44314</v>
      </c>
      <c r="P1103" s="201">
        <v>11.212780991512409</v>
      </c>
      <c r="Q1103" s="339" t="s">
        <v>1283</v>
      </c>
      <c r="R1103" s="198" t="s">
        <v>52</v>
      </c>
      <c r="S1103" s="198" t="s">
        <v>112</v>
      </c>
    </row>
    <row r="1104" spans="2:19" s="76" customFormat="1" ht="18.75">
      <c r="B1104" s="358">
        <v>1088</v>
      </c>
      <c r="C1104" s="359">
        <v>44621</v>
      </c>
      <c r="D1104" s="361" t="s">
        <v>957</v>
      </c>
      <c r="E1104" s="361"/>
      <c r="F1104" s="416">
        <v>44649</v>
      </c>
      <c r="G1104" s="229">
        <v>3</v>
      </c>
      <c r="H1104" s="198" t="s">
        <v>1760</v>
      </c>
      <c r="I1104" s="198" t="s">
        <v>815</v>
      </c>
      <c r="J1104" s="199" t="s">
        <v>1764</v>
      </c>
      <c r="K1104" s="199" t="s">
        <v>1770</v>
      </c>
      <c r="L1104" s="224">
        <v>2.27</v>
      </c>
      <c r="M1104" s="224">
        <v>2.27</v>
      </c>
      <c r="N1104" s="224">
        <f t="shared" si="58"/>
        <v>0</v>
      </c>
      <c r="O1104" s="200">
        <v>44339</v>
      </c>
      <c r="P1104" s="201">
        <v>10.379447658179076</v>
      </c>
      <c r="Q1104" s="339" t="s">
        <v>1283</v>
      </c>
      <c r="R1104" s="198" t="s">
        <v>52</v>
      </c>
      <c r="S1104" s="198" t="s">
        <v>112</v>
      </c>
    </row>
    <row r="1105" spans="2:19" s="76" customFormat="1" ht="18.75">
      <c r="B1105" s="354">
        <v>1089</v>
      </c>
      <c r="C1105" s="359">
        <v>44621</v>
      </c>
      <c r="D1105" s="361" t="s">
        <v>957</v>
      </c>
      <c r="E1105" s="361"/>
      <c r="F1105" s="416">
        <v>44649</v>
      </c>
      <c r="G1105" s="229">
        <v>3</v>
      </c>
      <c r="H1105" s="198" t="s">
        <v>1760</v>
      </c>
      <c r="I1105" s="198" t="s">
        <v>815</v>
      </c>
      <c r="J1105" s="199" t="s">
        <v>1764</v>
      </c>
      <c r="K1105" s="199" t="s">
        <v>1771</v>
      </c>
      <c r="L1105" s="224">
        <v>7.56</v>
      </c>
      <c r="M1105" s="224">
        <v>2.56</v>
      </c>
      <c r="N1105" s="224">
        <f t="shared" si="58"/>
        <v>5</v>
      </c>
      <c r="O1105" s="200">
        <v>44322</v>
      </c>
      <c r="P1105" s="201">
        <v>10.946114324845743</v>
      </c>
      <c r="Q1105" s="339" t="s">
        <v>1283</v>
      </c>
      <c r="R1105" s="198" t="s">
        <v>52</v>
      </c>
      <c r="S1105" s="198" t="s">
        <v>112</v>
      </c>
    </row>
    <row r="1106" spans="2:19" s="76" customFormat="1" ht="18.75">
      <c r="B1106" s="358">
        <v>1090</v>
      </c>
      <c r="C1106" s="359">
        <v>44621</v>
      </c>
      <c r="D1106" s="361" t="s">
        <v>957</v>
      </c>
      <c r="E1106" s="361"/>
      <c r="F1106" s="416">
        <v>44649</v>
      </c>
      <c r="G1106" s="229">
        <v>3</v>
      </c>
      <c r="H1106" s="198" t="s">
        <v>1760</v>
      </c>
      <c r="I1106" s="198" t="s">
        <v>815</v>
      </c>
      <c r="J1106" s="199" t="s">
        <v>1764</v>
      </c>
      <c r="K1106" s="199" t="s">
        <v>1772</v>
      </c>
      <c r="L1106" s="224">
        <v>13.84</v>
      </c>
      <c r="M1106" s="224">
        <v>10</v>
      </c>
      <c r="N1106" s="224">
        <f t="shared" si="58"/>
        <v>3.84</v>
      </c>
      <c r="O1106" s="200">
        <v>44345</v>
      </c>
      <c r="P1106" s="201">
        <v>10.179447658179075</v>
      </c>
      <c r="Q1106" s="339" t="s">
        <v>1283</v>
      </c>
      <c r="R1106" s="198" t="s">
        <v>52</v>
      </c>
      <c r="S1106" s="198" t="s">
        <v>112</v>
      </c>
    </row>
    <row r="1107" spans="2:19" s="76" customFormat="1" ht="18.75">
      <c r="B1107" s="354">
        <v>1091</v>
      </c>
      <c r="C1107" s="359">
        <v>44621</v>
      </c>
      <c r="D1107" s="361" t="s">
        <v>957</v>
      </c>
      <c r="E1107" s="361"/>
      <c r="F1107" s="416">
        <v>44649</v>
      </c>
      <c r="G1107" s="229">
        <v>3</v>
      </c>
      <c r="H1107" s="198" t="s">
        <v>1760</v>
      </c>
      <c r="I1107" s="198" t="s">
        <v>815</v>
      </c>
      <c r="J1107" s="199" t="s">
        <v>1764</v>
      </c>
      <c r="K1107" s="199" t="s">
        <v>1773</v>
      </c>
      <c r="L1107" s="224">
        <v>1.17</v>
      </c>
      <c r="M1107" s="224">
        <v>1.17</v>
      </c>
      <c r="N1107" s="224">
        <f t="shared" si="58"/>
        <v>0</v>
      </c>
      <c r="O1107" s="200">
        <v>44295</v>
      </c>
      <c r="P1107" s="201">
        <v>11.846114324845741</v>
      </c>
      <c r="Q1107" s="339" t="s">
        <v>1283</v>
      </c>
      <c r="R1107" s="198" t="s">
        <v>52</v>
      </c>
      <c r="S1107" s="198" t="s">
        <v>112</v>
      </c>
    </row>
    <row r="1108" spans="2:19" s="76" customFormat="1" ht="18.75">
      <c r="B1108" s="358">
        <v>1092</v>
      </c>
      <c r="C1108" s="359">
        <v>44621</v>
      </c>
      <c r="D1108" s="361" t="s">
        <v>957</v>
      </c>
      <c r="E1108" s="361"/>
      <c r="F1108" s="416">
        <v>44649</v>
      </c>
      <c r="G1108" s="229">
        <v>3</v>
      </c>
      <c r="H1108" s="198" t="s">
        <v>1760</v>
      </c>
      <c r="I1108" s="198" t="s">
        <v>815</v>
      </c>
      <c r="J1108" s="199" t="s">
        <v>797</v>
      </c>
      <c r="K1108" s="199" t="s">
        <v>1774</v>
      </c>
      <c r="L1108" s="224">
        <v>8.61</v>
      </c>
      <c r="M1108" s="224">
        <v>7.61</v>
      </c>
      <c r="N1108" s="224">
        <f t="shared" si="58"/>
        <v>0.99999999999999911</v>
      </c>
      <c r="O1108" s="200">
        <v>44356</v>
      </c>
      <c r="P1108" s="201">
        <v>9.8127809915124082</v>
      </c>
      <c r="Q1108" s="339" t="s">
        <v>1283</v>
      </c>
      <c r="R1108" s="198" t="s">
        <v>20</v>
      </c>
      <c r="S1108" s="198" t="s">
        <v>56</v>
      </c>
    </row>
    <row r="1109" spans="2:19" s="76" customFormat="1" ht="18.75">
      <c r="B1109" s="354">
        <v>1093</v>
      </c>
      <c r="C1109" s="359">
        <v>44621</v>
      </c>
      <c r="D1109" s="361" t="s">
        <v>957</v>
      </c>
      <c r="E1109" s="361"/>
      <c r="F1109" s="416">
        <v>44649</v>
      </c>
      <c r="G1109" s="229">
        <v>3</v>
      </c>
      <c r="H1109" s="198" t="s">
        <v>1760</v>
      </c>
      <c r="I1109" s="198" t="s">
        <v>815</v>
      </c>
      <c r="J1109" s="199" t="s">
        <v>797</v>
      </c>
      <c r="K1109" s="199" t="s">
        <v>1775</v>
      </c>
      <c r="L1109" s="224">
        <v>6.36</v>
      </c>
      <c r="M1109" s="224">
        <v>6.36</v>
      </c>
      <c r="N1109" s="224">
        <f t="shared" si="58"/>
        <v>0</v>
      </c>
      <c r="O1109" s="200">
        <v>44357</v>
      </c>
      <c r="P1109" s="201">
        <v>9.779447658179075</v>
      </c>
      <c r="Q1109" s="339" t="s">
        <v>1283</v>
      </c>
      <c r="R1109" s="198" t="s">
        <v>20</v>
      </c>
      <c r="S1109" s="198" t="s">
        <v>56</v>
      </c>
    </row>
    <row r="1110" spans="2:19" s="76" customFormat="1" ht="18.75">
      <c r="B1110" s="358">
        <v>1094</v>
      </c>
      <c r="C1110" s="359">
        <v>44621</v>
      </c>
      <c r="D1110" s="361" t="s">
        <v>957</v>
      </c>
      <c r="E1110" s="361"/>
      <c r="F1110" s="416">
        <v>44649</v>
      </c>
      <c r="G1110" s="229">
        <v>3</v>
      </c>
      <c r="H1110" s="198" t="s">
        <v>1760</v>
      </c>
      <c r="I1110" s="198" t="s">
        <v>815</v>
      </c>
      <c r="J1110" s="199" t="s">
        <v>797</v>
      </c>
      <c r="K1110" s="199" t="s">
        <v>1776</v>
      </c>
      <c r="L1110" s="224">
        <v>2.2799999999999998</v>
      </c>
      <c r="M1110" s="224">
        <v>2.2799999999999998</v>
      </c>
      <c r="N1110" s="224">
        <f t="shared" si="58"/>
        <v>0</v>
      </c>
      <c r="O1110" s="200">
        <v>44368</v>
      </c>
      <c r="P1110" s="201">
        <v>9.4127809915124097</v>
      </c>
      <c r="Q1110" s="339" t="s">
        <v>1283</v>
      </c>
      <c r="R1110" s="198" t="s">
        <v>20</v>
      </c>
      <c r="S1110" s="198" t="s">
        <v>56</v>
      </c>
    </row>
    <row r="1111" spans="2:19" s="76" customFormat="1" ht="18.75">
      <c r="B1111" s="354">
        <v>1095</v>
      </c>
      <c r="C1111" s="359">
        <v>44621</v>
      </c>
      <c r="D1111" s="361" t="s">
        <v>957</v>
      </c>
      <c r="E1111" s="361"/>
      <c r="F1111" s="416">
        <v>44649</v>
      </c>
      <c r="G1111" s="229">
        <v>3</v>
      </c>
      <c r="H1111" s="198" t="s">
        <v>1760</v>
      </c>
      <c r="I1111" s="198" t="s">
        <v>815</v>
      </c>
      <c r="J1111" s="199" t="s">
        <v>797</v>
      </c>
      <c r="K1111" s="199" t="s">
        <v>1777</v>
      </c>
      <c r="L1111" s="224">
        <v>1.99</v>
      </c>
      <c r="M1111" s="224">
        <v>1.99</v>
      </c>
      <c r="N1111" s="224">
        <f t="shared" si="58"/>
        <v>0</v>
      </c>
      <c r="O1111" s="200">
        <v>44368</v>
      </c>
      <c r="P1111" s="201">
        <v>9.4127809915124097</v>
      </c>
      <c r="Q1111" s="339" t="s">
        <v>1283</v>
      </c>
      <c r="R1111" s="198" t="s">
        <v>20</v>
      </c>
      <c r="S1111" s="198" t="s">
        <v>56</v>
      </c>
    </row>
    <row r="1112" spans="2:19" s="76" customFormat="1" ht="18.75">
      <c r="B1112" s="358">
        <v>1096</v>
      </c>
      <c r="C1112" s="359">
        <v>44621</v>
      </c>
      <c r="D1112" s="361" t="s">
        <v>957</v>
      </c>
      <c r="E1112" s="361"/>
      <c r="F1112" s="416">
        <v>44649</v>
      </c>
      <c r="G1112" s="229">
        <v>3</v>
      </c>
      <c r="H1112" s="198" t="s">
        <v>1760</v>
      </c>
      <c r="I1112" s="198" t="s">
        <v>815</v>
      </c>
      <c r="J1112" s="199" t="s">
        <v>797</v>
      </c>
      <c r="K1112" s="199" t="s">
        <v>798</v>
      </c>
      <c r="L1112" s="224">
        <v>5.24</v>
      </c>
      <c r="M1112" s="224">
        <v>5.24</v>
      </c>
      <c r="N1112" s="224">
        <f t="shared" si="58"/>
        <v>0</v>
      </c>
      <c r="O1112" s="200">
        <v>44357</v>
      </c>
      <c r="P1112" s="201">
        <v>9.779447658179075</v>
      </c>
      <c r="Q1112" s="339" t="s">
        <v>1283</v>
      </c>
      <c r="R1112" s="198" t="s">
        <v>20</v>
      </c>
      <c r="S1112" s="198" t="s">
        <v>56</v>
      </c>
    </row>
    <row r="1113" spans="2:19" s="76" customFormat="1" ht="18.75">
      <c r="B1113" s="354">
        <v>1097</v>
      </c>
      <c r="C1113" s="359">
        <v>44621</v>
      </c>
      <c r="D1113" s="361" t="s">
        <v>957</v>
      </c>
      <c r="E1113" s="361"/>
      <c r="F1113" s="416">
        <v>44649</v>
      </c>
      <c r="G1113" s="229">
        <v>3</v>
      </c>
      <c r="H1113" s="198" t="s">
        <v>1760</v>
      </c>
      <c r="I1113" s="198" t="s">
        <v>815</v>
      </c>
      <c r="J1113" s="199" t="s">
        <v>797</v>
      </c>
      <c r="K1113" s="199" t="s">
        <v>1778</v>
      </c>
      <c r="L1113" s="224">
        <v>3.63</v>
      </c>
      <c r="M1113" s="224">
        <v>3.63</v>
      </c>
      <c r="N1113" s="224">
        <f t="shared" si="58"/>
        <v>0</v>
      </c>
      <c r="O1113" s="200">
        <v>44357</v>
      </c>
      <c r="P1113" s="201">
        <v>9.779447658179075</v>
      </c>
      <c r="Q1113" s="339" t="s">
        <v>1283</v>
      </c>
      <c r="R1113" s="198" t="s">
        <v>20</v>
      </c>
      <c r="S1113" s="198" t="s">
        <v>56</v>
      </c>
    </row>
    <row r="1114" spans="2:19" s="76" customFormat="1" ht="18.75">
      <c r="B1114" s="358">
        <v>1098</v>
      </c>
      <c r="C1114" s="359">
        <v>44621</v>
      </c>
      <c r="D1114" s="361" t="s">
        <v>957</v>
      </c>
      <c r="E1114" s="361"/>
      <c r="F1114" s="416">
        <v>44649</v>
      </c>
      <c r="G1114" s="229">
        <v>3</v>
      </c>
      <c r="H1114" s="198" t="s">
        <v>1760</v>
      </c>
      <c r="I1114" s="198" t="s">
        <v>815</v>
      </c>
      <c r="J1114" s="199" t="s">
        <v>797</v>
      </c>
      <c r="K1114" s="199" t="s">
        <v>1779</v>
      </c>
      <c r="L1114" s="224">
        <v>3.11</v>
      </c>
      <c r="M1114" s="224">
        <v>1.3</v>
      </c>
      <c r="N1114" s="224">
        <f t="shared" si="58"/>
        <v>1.8099999999999998</v>
      </c>
      <c r="O1114" s="200">
        <v>44357</v>
      </c>
      <c r="P1114" s="201">
        <v>9.779447658179075</v>
      </c>
      <c r="Q1114" s="339" t="s">
        <v>1283</v>
      </c>
      <c r="R1114" s="198" t="s">
        <v>20</v>
      </c>
      <c r="S1114" s="198" t="s">
        <v>56</v>
      </c>
    </row>
    <row r="1115" spans="2:19" s="76" customFormat="1" ht="18.75">
      <c r="B1115" s="354">
        <v>1099</v>
      </c>
      <c r="C1115" s="359">
        <v>44621</v>
      </c>
      <c r="D1115" s="361" t="s">
        <v>957</v>
      </c>
      <c r="E1115" s="361"/>
      <c r="F1115" s="416">
        <v>44649</v>
      </c>
      <c r="G1115" s="229">
        <v>3</v>
      </c>
      <c r="H1115" s="198" t="s">
        <v>1760</v>
      </c>
      <c r="I1115" s="198" t="s">
        <v>815</v>
      </c>
      <c r="J1115" s="199" t="s">
        <v>1780</v>
      </c>
      <c r="K1115" s="199" t="s">
        <v>1781</v>
      </c>
      <c r="L1115" s="224">
        <v>1.77</v>
      </c>
      <c r="M1115" s="224">
        <v>1</v>
      </c>
      <c r="N1115" s="224">
        <f t="shared" si="58"/>
        <v>0.77</v>
      </c>
      <c r="O1115" s="200">
        <v>44309</v>
      </c>
      <c r="P1115" s="201">
        <v>11.379447658179076</v>
      </c>
      <c r="Q1115" s="339" t="s">
        <v>1283</v>
      </c>
      <c r="R1115" s="198" t="s">
        <v>52</v>
      </c>
      <c r="S1115" s="198" t="s">
        <v>112</v>
      </c>
    </row>
    <row r="1116" spans="2:19" s="76" customFormat="1" ht="18.75">
      <c r="B1116" s="358">
        <v>1100</v>
      </c>
      <c r="C1116" s="359">
        <v>44621</v>
      </c>
      <c r="D1116" s="361" t="s">
        <v>957</v>
      </c>
      <c r="E1116" s="361"/>
      <c r="F1116" s="416">
        <v>44649</v>
      </c>
      <c r="G1116" s="229">
        <v>3</v>
      </c>
      <c r="H1116" s="198" t="s">
        <v>1760</v>
      </c>
      <c r="I1116" s="198" t="s">
        <v>815</v>
      </c>
      <c r="J1116" s="199" t="s">
        <v>1780</v>
      </c>
      <c r="K1116" s="199" t="s">
        <v>1782</v>
      </c>
      <c r="L1116" s="224">
        <v>0.63</v>
      </c>
      <c r="M1116" s="224">
        <v>0.5</v>
      </c>
      <c r="N1116" s="224">
        <f t="shared" si="58"/>
        <v>0.13</v>
      </c>
      <c r="O1116" s="200">
        <v>44315</v>
      </c>
      <c r="P1116" s="201">
        <v>11.179447658179075</v>
      </c>
      <c r="Q1116" s="339" t="s">
        <v>1283</v>
      </c>
      <c r="R1116" s="198" t="s">
        <v>52</v>
      </c>
      <c r="S1116" s="198" t="s">
        <v>112</v>
      </c>
    </row>
    <row r="1117" spans="2:19" s="76" customFormat="1" ht="18.75">
      <c r="B1117" s="354">
        <v>1101</v>
      </c>
      <c r="C1117" s="359">
        <v>44621</v>
      </c>
      <c r="D1117" s="361" t="s">
        <v>957</v>
      </c>
      <c r="E1117" s="361"/>
      <c r="F1117" s="416">
        <v>44649</v>
      </c>
      <c r="G1117" s="229">
        <v>3</v>
      </c>
      <c r="H1117" s="198" t="s">
        <v>1760</v>
      </c>
      <c r="I1117" s="198" t="s">
        <v>815</v>
      </c>
      <c r="J1117" s="199" t="s">
        <v>1780</v>
      </c>
      <c r="K1117" s="199" t="s">
        <v>1783</v>
      </c>
      <c r="L1117" s="224">
        <v>6.59</v>
      </c>
      <c r="M1117" s="224">
        <v>6</v>
      </c>
      <c r="N1117" s="224">
        <f t="shared" si="58"/>
        <v>0.58999999999999986</v>
      </c>
      <c r="O1117" s="200">
        <v>44314</v>
      </c>
      <c r="P1117" s="201">
        <v>11.212780991512409</v>
      </c>
      <c r="Q1117" s="339" t="s">
        <v>1283</v>
      </c>
      <c r="R1117" s="198" t="s">
        <v>52</v>
      </c>
      <c r="S1117" s="198" t="s">
        <v>112</v>
      </c>
    </row>
    <row r="1118" spans="2:19" s="76" customFormat="1" ht="18.75">
      <c r="B1118" s="358">
        <v>1102</v>
      </c>
      <c r="C1118" s="359">
        <v>44621</v>
      </c>
      <c r="D1118" s="361" t="s">
        <v>957</v>
      </c>
      <c r="E1118" s="361"/>
      <c r="F1118" s="416">
        <v>44649</v>
      </c>
      <c r="G1118" s="229">
        <v>3</v>
      </c>
      <c r="H1118" s="198" t="s">
        <v>1760</v>
      </c>
      <c r="I1118" s="198" t="s">
        <v>815</v>
      </c>
      <c r="J1118" s="199" t="s">
        <v>797</v>
      </c>
      <c r="K1118" s="199" t="s">
        <v>799</v>
      </c>
      <c r="L1118" s="224">
        <v>1.91</v>
      </c>
      <c r="M1118" s="224">
        <v>1.91</v>
      </c>
      <c r="N1118" s="224">
        <f t="shared" si="58"/>
        <v>0</v>
      </c>
      <c r="O1118" s="200">
        <v>44357</v>
      </c>
      <c r="P1118" s="201">
        <v>9.779447658179075</v>
      </c>
      <c r="Q1118" s="339" t="s">
        <v>1283</v>
      </c>
      <c r="R1118" s="198" t="s">
        <v>20</v>
      </c>
      <c r="S1118" s="198" t="s">
        <v>56</v>
      </c>
    </row>
    <row r="1119" spans="2:19" s="76" customFormat="1" ht="18.75">
      <c r="B1119" s="354">
        <v>1103</v>
      </c>
      <c r="C1119" s="359">
        <v>44621</v>
      </c>
      <c r="D1119" s="361" t="s">
        <v>957</v>
      </c>
      <c r="E1119" s="361"/>
      <c r="F1119" s="416">
        <v>44649</v>
      </c>
      <c r="G1119" s="229">
        <v>3</v>
      </c>
      <c r="H1119" s="198" t="s">
        <v>1760</v>
      </c>
      <c r="I1119" s="198" t="s">
        <v>815</v>
      </c>
      <c r="J1119" s="199" t="s">
        <v>1764</v>
      </c>
      <c r="K1119" s="199" t="s">
        <v>1784</v>
      </c>
      <c r="L1119" s="224">
        <v>0.47</v>
      </c>
      <c r="M1119" s="224">
        <v>0.47</v>
      </c>
      <c r="N1119" s="224">
        <f t="shared" si="58"/>
        <v>0</v>
      </c>
      <c r="O1119" s="200">
        <v>44356</v>
      </c>
      <c r="P1119" s="201">
        <v>9.8127809915124082</v>
      </c>
      <c r="Q1119" s="339" t="s">
        <v>1283</v>
      </c>
      <c r="R1119" s="198" t="s">
        <v>20</v>
      </c>
      <c r="S1119" s="198" t="s">
        <v>56</v>
      </c>
    </row>
    <row r="1120" spans="2:19" s="76" customFormat="1" ht="18.75">
      <c r="B1120" s="358">
        <v>1104</v>
      </c>
      <c r="C1120" s="359">
        <v>44621</v>
      </c>
      <c r="D1120" s="361" t="s">
        <v>957</v>
      </c>
      <c r="E1120" s="361"/>
      <c r="F1120" s="416">
        <v>44649</v>
      </c>
      <c r="G1120" s="229">
        <v>3</v>
      </c>
      <c r="H1120" s="198" t="s">
        <v>1760</v>
      </c>
      <c r="I1120" s="198" t="s">
        <v>815</v>
      </c>
      <c r="J1120" s="199" t="s">
        <v>797</v>
      </c>
      <c r="K1120" s="199" t="s">
        <v>1785</v>
      </c>
      <c r="L1120" s="224">
        <v>4.43</v>
      </c>
      <c r="M1120" s="224">
        <v>4.43</v>
      </c>
      <c r="N1120" s="224">
        <f t="shared" si="58"/>
        <v>0</v>
      </c>
      <c r="O1120" s="200">
        <v>44345</v>
      </c>
      <c r="P1120" s="201">
        <v>10.179447658179075</v>
      </c>
      <c r="Q1120" s="339" t="s">
        <v>1283</v>
      </c>
      <c r="R1120" s="198" t="s">
        <v>20</v>
      </c>
      <c r="S1120" s="198" t="s">
        <v>56</v>
      </c>
    </row>
    <row r="1121" spans="2:19" s="76" customFormat="1" ht="18.75">
      <c r="B1121" s="354">
        <v>1105</v>
      </c>
      <c r="C1121" s="359">
        <v>44621</v>
      </c>
      <c r="D1121" s="361" t="s">
        <v>957</v>
      </c>
      <c r="E1121" s="361"/>
      <c r="F1121" s="416">
        <v>44649</v>
      </c>
      <c r="G1121" s="229">
        <v>3</v>
      </c>
      <c r="H1121" s="198" t="s">
        <v>1760</v>
      </c>
      <c r="I1121" s="198" t="s">
        <v>815</v>
      </c>
      <c r="J1121" s="199" t="s">
        <v>797</v>
      </c>
      <c r="K1121" s="199" t="s">
        <v>1786</v>
      </c>
      <c r="L1121" s="224">
        <v>6.75</v>
      </c>
      <c r="M1121" s="224">
        <v>6.75</v>
      </c>
      <c r="N1121" s="224">
        <f t="shared" si="58"/>
        <v>0</v>
      </c>
      <c r="O1121" s="200">
        <v>44344</v>
      </c>
      <c r="P1121" s="201">
        <v>10.212780991512409</v>
      </c>
      <c r="Q1121" s="339" t="s">
        <v>1283</v>
      </c>
      <c r="R1121" s="198" t="s">
        <v>20</v>
      </c>
      <c r="S1121" s="198" t="s">
        <v>56</v>
      </c>
    </row>
    <row r="1122" spans="2:19" s="76" customFormat="1" ht="18.75">
      <c r="B1122" s="358">
        <v>1106</v>
      </c>
      <c r="C1122" s="359">
        <v>44621</v>
      </c>
      <c r="D1122" s="361" t="s">
        <v>957</v>
      </c>
      <c r="E1122" s="361"/>
      <c r="F1122" s="416">
        <v>44649</v>
      </c>
      <c r="G1122" s="229">
        <v>3</v>
      </c>
      <c r="H1122" s="198" t="s">
        <v>1760</v>
      </c>
      <c r="I1122" s="198" t="s">
        <v>815</v>
      </c>
      <c r="J1122" s="199" t="s">
        <v>797</v>
      </c>
      <c r="K1122" s="199" t="s">
        <v>1787</v>
      </c>
      <c r="L1122" s="224">
        <v>2.87</v>
      </c>
      <c r="M1122" s="224">
        <v>2</v>
      </c>
      <c r="N1122" s="224">
        <f t="shared" si="58"/>
        <v>0.87000000000000011</v>
      </c>
      <c r="O1122" s="200">
        <v>44344</v>
      </c>
      <c r="P1122" s="201">
        <v>10.212780991512409</v>
      </c>
      <c r="Q1122" s="339" t="s">
        <v>1283</v>
      </c>
      <c r="R1122" s="198" t="s">
        <v>20</v>
      </c>
      <c r="S1122" s="198" t="s">
        <v>56</v>
      </c>
    </row>
    <row r="1123" spans="2:19" s="76" customFormat="1" ht="18.75">
      <c r="B1123" s="358">
        <v>1107</v>
      </c>
      <c r="C1123" s="359">
        <v>44621</v>
      </c>
      <c r="D1123" s="361" t="s">
        <v>957</v>
      </c>
      <c r="E1123" s="361"/>
      <c r="F1123" s="416">
        <v>44649</v>
      </c>
      <c r="G1123" s="229">
        <v>3</v>
      </c>
      <c r="H1123" s="198" t="s">
        <v>1760</v>
      </c>
      <c r="I1123" s="198" t="s">
        <v>815</v>
      </c>
      <c r="J1123" s="199" t="s">
        <v>797</v>
      </c>
      <c r="K1123" s="199" t="s">
        <v>1788</v>
      </c>
      <c r="L1123" s="224">
        <v>3.55</v>
      </c>
      <c r="M1123" s="224">
        <v>1</v>
      </c>
      <c r="N1123" s="224">
        <f t="shared" si="58"/>
        <v>2.5499999999999998</v>
      </c>
      <c r="O1123" s="200">
        <v>44318</v>
      </c>
      <c r="P1123" s="201">
        <v>11.079447658179076</v>
      </c>
      <c r="Q1123" s="339" t="s">
        <v>1283</v>
      </c>
      <c r="R1123" s="198" t="s">
        <v>20</v>
      </c>
      <c r="S1123" s="198" t="s">
        <v>56</v>
      </c>
    </row>
    <row r="1124" spans="2:19" s="76" customFormat="1" ht="18.75">
      <c r="B1124" s="354">
        <v>1108</v>
      </c>
      <c r="C1124" s="359">
        <v>44621</v>
      </c>
      <c r="D1124" s="361" t="s">
        <v>957</v>
      </c>
      <c r="E1124" s="361"/>
      <c r="F1124" s="416">
        <v>44649</v>
      </c>
      <c r="G1124" s="229">
        <v>3</v>
      </c>
      <c r="H1124" s="198" t="s">
        <v>1760</v>
      </c>
      <c r="I1124" s="198" t="s">
        <v>815</v>
      </c>
      <c r="J1124" s="199" t="s">
        <v>797</v>
      </c>
      <c r="K1124" s="199" t="s">
        <v>1789</v>
      </c>
      <c r="L1124" s="224">
        <v>5.16</v>
      </c>
      <c r="M1124" s="224">
        <v>4.5</v>
      </c>
      <c r="N1124" s="224">
        <f t="shared" si="58"/>
        <v>0.66000000000000014</v>
      </c>
      <c r="O1124" s="200">
        <v>44315</v>
      </c>
      <c r="P1124" s="201">
        <v>11.179447658179075</v>
      </c>
      <c r="Q1124" s="339" t="s">
        <v>1283</v>
      </c>
      <c r="R1124" s="198" t="s">
        <v>20</v>
      </c>
      <c r="S1124" s="198" t="s">
        <v>56</v>
      </c>
    </row>
    <row r="1125" spans="2:19" s="76" customFormat="1" ht="18.75">
      <c r="B1125" s="358">
        <v>1109</v>
      </c>
      <c r="C1125" s="359">
        <v>44621</v>
      </c>
      <c r="D1125" s="354" t="s">
        <v>959</v>
      </c>
      <c r="E1125" s="354"/>
      <c r="F1125" s="414">
        <v>44650</v>
      </c>
      <c r="G1125" s="6">
        <v>1</v>
      </c>
      <c r="H1125" s="198" t="s">
        <v>682</v>
      </c>
      <c r="I1125" s="198" t="s">
        <v>743</v>
      </c>
      <c r="J1125" s="199" t="s">
        <v>366</v>
      </c>
      <c r="K1125" s="199" t="s">
        <v>441</v>
      </c>
      <c r="L1125" s="224">
        <v>7.65</v>
      </c>
      <c r="M1125" s="224">
        <v>2.54</v>
      </c>
      <c r="N1125" s="224">
        <f t="shared" si="58"/>
        <v>5.1100000000000003</v>
      </c>
      <c r="O1125" s="200">
        <v>44401</v>
      </c>
      <c r="P1125" s="201">
        <v>8.3000000000000007</v>
      </c>
      <c r="Q1125" s="339" t="s">
        <v>1283</v>
      </c>
      <c r="R1125" s="198" t="s">
        <v>54</v>
      </c>
      <c r="S1125" s="198" t="s">
        <v>69</v>
      </c>
    </row>
    <row r="1126" spans="2:19" s="76" customFormat="1" ht="18.75">
      <c r="B1126" s="354">
        <v>1110</v>
      </c>
      <c r="C1126" s="359">
        <v>44621</v>
      </c>
      <c r="D1126" s="354" t="s">
        <v>959</v>
      </c>
      <c r="E1126" s="354"/>
      <c r="F1126" s="414">
        <v>44650</v>
      </c>
      <c r="G1126" s="6">
        <v>1</v>
      </c>
      <c r="H1126" s="198" t="s">
        <v>682</v>
      </c>
      <c r="I1126" s="198" t="s">
        <v>743</v>
      </c>
      <c r="J1126" s="199" t="s">
        <v>694</v>
      </c>
      <c r="K1126" s="199" t="s">
        <v>1036</v>
      </c>
      <c r="L1126" s="224">
        <v>1.23</v>
      </c>
      <c r="M1126" s="224">
        <v>0.28000000000000003</v>
      </c>
      <c r="N1126" s="224">
        <f t="shared" si="58"/>
        <v>0.95</v>
      </c>
      <c r="O1126" s="200">
        <v>44416</v>
      </c>
      <c r="P1126" s="201">
        <v>7.8</v>
      </c>
      <c r="Q1126" s="339" t="s">
        <v>1283</v>
      </c>
      <c r="R1126" s="198" t="s">
        <v>20</v>
      </c>
      <c r="S1126" s="198" t="s">
        <v>109</v>
      </c>
    </row>
    <row r="1127" spans="2:19" s="76" customFormat="1" ht="18.75">
      <c r="B1127" s="358">
        <v>1111</v>
      </c>
      <c r="C1127" s="359">
        <v>44621</v>
      </c>
      <c r="D1127" s="354" t="s">
        <v>959</v>
      </c>
      <c r="E1127" s="354"/>
      <c r="F1127" s="414">
        <v>44650</v>
      </c>
      <c r="G1127" s="6">
        <v>1</v>
      </c>
      <c r="H1127" s="198" t="s">
        <v>682</v>
      </c>
      <c r="I1127" s="198" t="s">
        <v>743</v>
      </c>
      <c r="J1127" s="199" t="s">
        <v>393</v>
      </c>
      <c r="K1127" s="199" t="s">
        <v>419</v>
      </c>
      <c r="L1127" s="224">
        <v>4.29</v>
      </c>
      <c r="M1127" s="224">
        <v>2</v>
      </c>
      <c r="N1127" s="224">
        <f t="shared" si="58"/>
        <v>2.29</v>
      </c>
      <c r="O1127" s="200">
        <v>44425</v>
      </c>
      <c r="P1127" s="201">
        <v>7.5</v>
      </c>
      <c r="Q1127" s="339" t="s">
        <v>1283</v>
      </c>
      <c r="R1127" s="198" t="s">
        <v>54</v>
      </c>
      <c r="S1127" s="198" t="s">
        <v>56</v>
      </c>
    </row>
    <row r="1128" spans="2:19" s="76" customFormat="1" ht="18.75">
      <c r="B1128" s="354">
        <v>1112</v>
      </c>
      <c r="C1128" s="359">
        <v>44621</v>
      </c>
      <c r="D1128" s="354" t="s">
        <v>959</v>
      </c>
      <c r="E1128" s="354"/>
      <c r="F1128" s="414">
        <v>44650</v>
      </c>
      <c r="G1128" s="6">
        <v>1</v>
      </c>
      <c r="H1128" s="198" t="s">
        <v>682</v>
      </c>
      <c r="I1128" s="198" t="s">
        <v>743</v>
      </c>
      <c r="J1128" s="199" t="s">
        <v>119</v>
      </c>
      <c r="K1128" s="199" t="s">
        <v>1049</v>
      </c>
      <c r="L1128" s="224">
        <v>3.49</v>
      </c>
      <c r="M1128" s="224">
        <v>3.49</v>
      </c>
      <c r="N1128" s="224">
        <f t="shared" si="58"/>
        <v>0</v>
      </c>
      <c r="O1128" s="200">
        <v>44483</v>
      </c>
      <c r="P1128" s="201">
        <v>5.5666666666666664</v>
      </c>
      <c r="Q1128" s="339" t="s">
        <v>1283</v>
      </c>
      <c r="R1128" s="198" t="s">
        <v>110</v>
      </c>
      <c r="S1128" s="198" t="s">
        <v>74</v>
      </c>
    </row>
    <row r="1129" spans="2:19" s="76" customFormat="1" ht="18.75">
      <c r="B1129" s="358">
        <v>1113</v>
      </c>
      <c r="C1129" s="359">
        <v>44621</v>
      </c>
      <c r="D1129" s="354" t="s">
        <v>959</v>
      </c>
      <c r="E1129" s="354"/>
      <c r="F1129" s="414">
        <v>44650</v>
      </c>
      <c r="G1129" s="229">
        <v>3</v>
      </c>
      <c r="H1129" s="198" t="s">
        <v>1649</v>
      </c>
      <c r="I1129" s="198" t="s">
        <v>835</v>
      </c>
      <c r="J1129" s="199" t="s">
        <v>855</v>
      </c>
      <c r="K1129" s="199" t="s">
        <v>851</v>
      </c>
      <c r="L1129" s="224">
        <v>1.64</v>
      </c>
      <c r="M1129" s="224">
        <v>0.1</v>
      </c>
      <c r="N1129" s="224">
        <f t="shared" si="58"/>
        <v>1.5399999999999998</v>
      </c>
      <c r="O1129" s="200">
        <v>44315</v>
      </c>
      <c r="P1129" s="201">
        <v>11</v>
      </c>
      <c r="Q1129" s="339" t="s">
        <v>1791</v>
      </c>
      <c r="R1129" s="198" t="s">
        <v>53</v>
      </c>
      <c r="S1129" s="198" t="s">
        <v>69</v>
      </c>
    </row>
    <row r="1130" spans="2:19" s="76" customFormat="1" ht="18.75">
      <c r="B1130" s="354">
        <f t="shared" ref="B1130:B1194" si="59">B1129+1</f>
        <v>1114</v>
      </c>
      <c r="C1130" s="359">
        <v>44621</v>
      </c>
      <c r="D1130" s="354" t="s">
        <v>958</v>
      </c>
      <c r="E1130" s="354"/>
      <c r="F1130" s="414">
        <v>44651</v>
      </c>
      <c r="G1130" s="6">
        <v>1</v>
      </c>
      <c r="H1130" s="198" t="s">
        <v>486</v>
      </c>
      <c r="I1130" s="198" t="s">
        <v>117</v>
      </c>
      <c r="J1130" s="199" t="s">
        <v>421</v>
      </c>
      <c r="K1130" s="199" t="s">
        <v>1793</v>
      </c>
      <c r="L1130" s="224">
        <v>4.92</v>
      </c>
      <c r="M1130" s="224">
        <v>1.5</v>
      </c>
      <c r="N1130" s="224">
        <f t="shared" si="58"/>
        <v>3.42</v>
      </c>
      <c r="O1130" s="200">
        <v>44432</v>
      </c>
      <c r="P1130" s="201">
        <v>7.3</v>
      </c>
      <c r="Q1130" s="337" t="s">
        <v>1790</v>
      </c>
      <c r="R1130" s="198" t="s">
        <v>20</v>
      </c>
      <c r="S1130" s="198" t="s">
        <v>810</v>
      </c>
    </row>
    <row r="1131" spans="2:19" s="76" customFormat="1" ht="18.75">
      <c r="B1131" s="169">
        <v>108</v>
      </c>
      <c r="C1131" s="362">
        <v>44621</v>
      </c>
      <c r="D1131" s="363" t="s">
        <v>958</v>
      </c>
      <c r="E1131" s="363"/>
      <c r="F1131" s="417">
        <v>44651</v>
      </c>
      <c r="G1131" s="86">
        <v>1</v>
      </c>
      <c r="H1131" s="263" t="s">
        <v>456</v>
      </c>
      <c r="I1131" s="263" t="s">
        <v>123</v>
      </c>
      <c r="J1131" s="264" t="s">
        <v>697</v>
      </c>
      <c r="K1131" s="264" t="s">
        <v>1858</v>
      </c>
      <c r="L1131" s="265">
        <v>2.5099999999999998</v>
      </c>
      <c r="M1131" s="265">
        <v>0.03</v>
      </c>
      <c r="N1131" s="265">
        <v>2.48</v>
      </c>
      <c r="O1131" s="266">
        <v>44351</v>
      </c>
      <c r="P1131" s="267" t="s">
        <v>1859</v>
      </c>
      <c r="Q1131" s="338" t="s">
        <v>1791</v>
      </c>
      <c r="R1131" s="263" t="s">
        <v>52</v>
      </c>
      <c r="S1131" s="263" t="s">
        <v>69</v>
      </c>
    </row>
    <row r="1132" spans="2:19" s="76" customFormat="1" ht="18.75">
      <c r="B1132" s="354">
        <f>B1130+1</f>
        <v>1115</v>
      </c>
      <c r="C1132" s="359">
        <v>44621</v>
      </c>
      <c r="D1132" s="354" t="s">
        <v>958</v>
      </c>
      <c r="E1132" s="354"/>
      <c r="F1132" s="414">
        <v>44651</v>
      </c>
      <c r="G1132" s="6">
        <v>2</v>
      </c>
      <c r="H1132" s="208" t="s">
        <v>722</v>
      </c>
      <c r="I1132" s="208" t="s">
        <v>1794</v>
      </c>
      <c r="J1132" s="199" t="s">
        <v>1795</v>
      </c>
      <c r="K1132" s="199" t="s">
        <v>1796</v>
      </c>
      <c r="L1132" s="224">
        <v>2.72</v>
      </c>
      <c r="M1132" s="224">
        <v>2.72</v>
      </c>
      <c r="N1132" s="224">
        <f t="shared" si="58"/>
        <v>0</v>
      </c>
      <c r="O1132" s="200">
        <v>44482</v>
      </c>
      <c r="P1132" s="201">
        <v>6</v>
      </c>
      <c r="Q1132" s="337" t="s">
        <v>1790</v>
      </c>
      <c r="R1132" s="198" t="s">
        <v>53</v>
      </c>
      <c r="S1132" s="198" t="s">
        <v>56</v>
      </c>
    </row>
    <row r="1133" spans="2:19" s="76" customFormat="1" ht="18.75">
      <c r="B1133" s="354">
        <f t="shared" si="59"/>
        <v>1116</v>
      </c>
      <c r="C1133" s="359">
        <v>44652</v>
      </c>
      <c r="D1133" s="354" t="s">
        <v>954</v>
      </c>
      <c r="E1133" s="354"/>
      <c r="F1133" s="414">
        <v>44652</v>
      </c>
      <c r="G1133" s="6">
        <v>1</v>
      </c>
      <c r="H1133" s="198" t="s">
        <v>34</v>
      </c>
      <c r="I1133" s="198" t="s">
        <v>117</v>
      </c>
      <c r="J1133" s="199" t="s">
        <v>374</v>
      </c>
      <c r="K1133" s="199" t="s">
        <v>1798</v>
      </c>
      <c r="L1133" s="224">
        <v>4.5</v>
      </c>
      <c r="M1133" s="224">
        <v>0.05</v>
      </c>
      <c r="N1133" s="224">
        <f t="shared" si="58"/>
        <v>4.45</v>
      </c>
      <c r="O1133" s="200">
        <v>44480</v>
      </c>
      <c r="P1133" s="201">
        <v>5.7333333333333334</v>
      </c>
      <c r="Q1133" s="337" t="s">
        <v>1790</v>
      </c>
      <c r="R1133" s="198" t="s">
        <v>110</v>
      </c>
      <c r="S1133" s="198" t="s">
        <v>84</v>
      </c>
    </row>
    <row r="1134" spans="2:19" s="76" customFormat="1" ht="18.75">
      <c r="B1134" s="354">
        <f t="shared" si="59"/>
        <v>1117</v>
      </c>
      <c r="C1134" s="359">
        <v>44652</v>
      </c>
      <c r="D1134" s="354" t="s">
        <v>954</v>
      </c>
      <c r="E1134" s="354"/>
      <c r="F1134" s="414">
        <v>44652</v>
      </c>
      <c r="G1134" s="229">
        <v>3</v>
      </c>
      <c r="H1134" s="198" t="s">
        <v>1799</v>
      </c>
      <c r="I1134" s="198" t="s">
        <v>1118</v>
      </c>
      <c r="J1134" s="199" t="s">
        <v>839</v>
      </c>
      <c r="K1134" s="199" t="s">
        <v>840</v>
      </c>
      <c r="L1134" s="224">
        <v>1.65</v>
      </c>
      <c r="M1134" s="224">
        <v>0.02</v>
      </c>
      <c r="N1134" s="224">
        <f t="shared" si="58"/>
        <v>1.63</v>
      </c>
      <c r="O1134" s="200">
        <v>44358</v>
      </c>
      <c r="P1134" s="201">
        <v>10</v>
      </c>
      <c r="Q1134" s="339" t="s">
        <v>1791</v>
      </c>
      <c r="R1134" s="198" t="s">
        <v>52</v>
      </c>
      <c r="S1134" s="198" t="s">
        <v>56</v>
      </c>
    </row>
    <row r="1135" spans="2:19" s="76" customFormat="1" ht="18.75">
      <c r="B1135" s="354">
        <f t="shared" si="59"/>
        <v>1118</v>
      </c>
      <c r="C1135" s="359">
        <v>44652</v>
      </c>
      <c r="D1135" s="354" t="s">
        <v>954</v>
      </c>
      <c r="E1135" s="354"/>
      <c r="F1135" s="414">
        <v>44652</v>
      </c>
      <c r="G1135" s="202" t="s">
        <v>22</v>
      </c>
      <c r="H1135" s="208" t="s">
        <v>805</v>
      </c>
      <c r="I1135" s="208" t="s">
        <v>38</v>
      </c>
      <c r="J1135" s="199" t="s">
        <v>1800</v>
      </c>
      <c r="K1135" s="199" t="s">
        <v>1801</v>
      </c>
      <c r="L1135" s="224">
        <v>10.77</v>
      </c>
      <c r="M1135" s="224">
        <v>10</v>
      </c>
      <c r="N1135" s="224">
        <f t="shared" si="58"/>
        <v>0.76999999999999957</v>
      </c>
      <c r="O1135" s="200">
        <v>44373</v>
      </c>
      <c r="P1135" s="201">
        <v>9.3333333333333339</v>
      </c>
      <c r="Q1135" s="339" t="s">
        <v>1791</v>
      </c>
      <c r="R1135" s="198" t="s">
        <v>53</v>
      </c>
      <c r="S1135" s="198" t="s">
        <v>74</v>
      </c>
    </row>
    <row r="1136" spans="2:19" s="76" customFormat="1" ht="18.75">
      <c r="B1136" s="354">
        <f t="shared" si="59"/>
        <v>1119</v>
      </c>
      <c r="C1136" s="359">
        <v>44652</v>
      </c>
      <c r="D1136" s="354" t="s">
        <v>954</v>
      </c>
      <c r="E1136" s="354"/>
      <c r="F1136" s="414">
        <v>44652</v>
      </c>
      <c r="G1136" s="202" t="s">
        <v>22</v>
      </c>
      <c r="H1136" s="208" t="s">
        <v>1802</v>
      </c>
      <c r="I1136" s="208" t="s">
        <v>35</v>
      </c>
      <c r="J1136" s="199" t="s">
        <v>1800</v>
      </c>
      <c r="K1136" s="199" t="s">
        <v>1803</v>
      </c>
      <c r="L1136" s="224">
        <v>3.13</v>
      </c>
      <c r="M1136" s="224">
        <v>3.13</v>
      </c>
      <c r="N1136" s="224">
        <f t="shared" si="58"/>
        <v>0</v>
      </c>
      <c r="O1136" s="200">
        <v>44352</v>
      </c>
      <c r="P1136" s="201">
        <v>10.033333333333333</v>
      </c>
      <c r="Q1136" s="339" t="s">
        <v>1791</v>
      </c>
      <c r="R1136" s="198" t="s">
        <v>20</v>
      </c>
      <c r="S1136" s="198" t="s">
        <v>69</v>
      </c>
    </row>
    <row r="1137" spans="2:19" s="76" customFormat="1" ht="18.75">
      <c r="B1137" s="354">
        <f t="shared" si="59"/>
        <v>1120</v>
      </c>
      <c r="C1137" s="359">
        <v>44652</v>
      </c>
      <c r="D1137" s="354" t="s">
        <v>953</v>
      </c>
      <c r="E1137" s="354"/>
      <c r="F1137" s="414">
        <v>44654</v>
      </c>
      <c r="G1137" s="6">
        <v>1</v>
      </c>
      <c r="H1137" s="198" t="s">
        <v>1804</v>
      </c>
      <c r="I1137" s="198" t="s">
        <v>124</v>
      </c>
      <c r="J1137" s="199" t="s">
        <v>125</v>
      </c>
      <c r="K1137" s="199" t="s">
        <v>126</v>
      </c>
      <c r="L1137" s="224">
        <v>7.2</v>
      </c>
      <c r="M1137" s="224">
        <v>1</v>
      </c>
      <c r="N1137" s="224">
        <f t="shared" si="58"/>
        <v>6.2</v>
      </c>
      <c r="O1137" s="200">
        <v>44356</v>
      </c>
      <c r="P1137" s="201">
        <v>9.9333333333333336</v>
      </c>
      <c r="Q1137" s="339" t="s">
        <v>1791</v>
      </c>
      <c r="R1137" s="198" t="s">
        <v>54</v>
      </c>
      <c r="S1137" s="198" t="s">
        <v>56</v>
      </c>
    </row>
    <row r="1138" spans="2:19" s="76" customFormat="1" ht="18.75">
      <c r="B1138" s="354">
        <f t="shared" si="59"/>
        <v>1121</v>
      </c>
      <c r="C1138" s="359">
        <v>44652</v>
      </c>
      <c r="D1138" s="354" t="s">
        <v>953</v>
      </c>
      <c r="E1138" s="354"/>
      <c r="F1138" s="414">
        <v>44654</v>
      </c>
      <c r="G1138" s="6">
        <v>1</v>
      </c>
      <c r="H1138" s="198" t="s">
        <v>1804</v>
      </c>
      <c r="I1138" s="198" t="s">
        <v>124</v>
      </c>
      <c r="J1138" s="199" t="s">
        <v>125</v>
      </c>
      <c r="K1138" s="199" t="s">
        <v>127</v>
      </c>
      <c r="L1138" s="224">
        <v>4.47</v>
      </c>
      <c r="M1138" s="224">
        <v>0.5</v>
      </c>
      <c r="N1138" s="224">
        <f t="shared" si="58"/>
        <v>3.9699999999999998</v>
      </c>
      <c r="O1138" s="200">
        <v>44322</v>
      </c>
      <c r="P1138" s="201">
        <v>11.066666666666666</v>
      </c>
      <c r="Q1138" s="339" t="s">
        <v>1791</v>
      </c>
      <c r="R1138" s="198" t="s">
        <v>54</v>
      </c>
      <c r="S1138" s="198" t="s">
        <v>56</v>
      </c>
    </row>
    <row r="1139" spans="2:19" s="76" customFormat="1" ht="18.75">
      <c r="B1139" s="354">
        <f t="shared" si="59"/>
        <v>1122</v>
      </c>
      <c r="C1139" s="359">
        <v>44652</v>
      </c>
      <c r="D1139" s="354" t="s">
        <v>953</v>
      </c>
      <c r="E1139" s="354"/>
      <c r="F1139" s="414">
        <v>44654</v>
      </c>
      <c r="G1139" s="6">
        <v>1</v>
      </c>
      <c r="H1139" s="198" t="s">
        <v>1804</v>
      </c>
      <c r="I1139" s="198" t="s">
        <v>124</v>
      </c>
      <c r="J1139" s="199" t="s">
        <v>125</v>
      </c>
      <c r="K1139" s="199" t="s">
        <v>877</v>
      </c>
      <c r="L1139" s="224">
        <v>9.48</v>
      </c>
      <c r="M1139" s="224">
        <v>1</v>
      </c>
      <c r="N1139" s="224">
        <f t="shared" si="58"/>
        <v>8.48</v>
      </c>
      <c r="O1139" s="200">
        <v>44356</v>
      </c>
      <c r="P1139" s="201">
        <v>9.9333333333333336</v>
      </c>
      <c r="Q1139" s="339" t="s">
        <v>1791</v>
      </c>
      <c r="R1139" s="198" t="s">
        <v>54</v>
      </c>
      <c r="S1139" s="198" t="s">
        <v>56</v>
      </c>
    </row>
    <row r="1140" spans="2:19" s="76" customFormat="1" ht="18.75">
      <c r="B1140" s="354">
        <f t="shared" si="59"/>
        <v>1123</v>
      </c>
      <c r="C1140" s="359">
        <v>44652</v>
      </c>
      <c r="D1140" s="354" t="s">
        <v>953</v>
      </c>
      <c r="E1140" s="354"/>
      <c r="F1140" s="414">
        <v>44654</v>
      </c>
      <c r="G1140" s="6">
        <v>1</v>
      </c>
      <c r="H1140" s="198" t="s">
        <v>1804</v>
      </c>
      <c r="I1140" s="198" t="s">
        <v>124</v>
      </c>
      <c r="J1140" s="199" t="s">
        <v>125</v>
      </c>
      <c r="K1140" s="199" t="s">
        <v>827</v>
      </c>
      <c r="L1140" s="224">
        <v>7.22</v>
      </c>
      <c r="M1140" s="224">
        <v>0.5</v>
      </c>
      <c r="N1140" s="224">
        <f t="shared" si="58"/>
        <v>6.72</v>
      </c>
      <c r="O1140" s="200">
        <v>44314</v>
      </c>
      <c r="P1140" s="201">
        <v>11.333333333333334</v>
      </c>
      <c r="Q1140" s="339" t="s">
        <v>1791</v>
      </c>
      <c r="R1140" s="198" t="s">
        <v>54</v>
      </c>
      <c r="S1140" s="198" t="s">
        <v>56</v>
      </c>
    </row>
    <row r="1141" spans="2:19" s="76" customFormat="1" ht="18.75">
      <c r="B1141" s="354">
        <f t="shared" si="59"/>
        <v>1124</v>
      </c>
      <c r="C1141" s="359">
        <v>44652</v>
      </c>
      <c r="D1141" s="354" t="s">
        <v>953</v>
      </c>
      <c r="E1141" s="354"/>
      <c r="F1141" s="414">
        <v>44654</v>
      </c>
      <c r="G1141" s="6">
        <v>1</v>
      </c>
      <c r="H1141" s="198" t="s">
        <v>1804</v>
      </c>
      <c r="I1141" s="198" t="s">
        <v>124</v>
      </c>
      <c r="J1141" s="199" t="s">
        <v>873</v>
      </c>
      <c r="K1141" s="199" t="s">
        <v>874</v>
      </c>
      <c r="L1141" s="224">
        <v>4.6399999999999997</v>
      </c>
      <c r="M1141" s="224">
        <v>1.8</v>
      </c>
      <c r="N1141" s="224">
        <f t="shared" si="58"/>
        <v>2.84</v>
      </c>
      <c r="O1141" s="200">
        <v>44321</v>
      </c>
      <c r="P1141" s="201">
        <v>11.1</v>
      </c>
      <c r="Q1141" s="339" t="s">
        <v>1791</v>
      </c>
      <c r="R1141" s="198" t="s">
        <v>54</v>
      </c>
      <c r="S1141" s="198" t="s">
        <v>56</v>
      </c>
    </row>
    <row r="1142" spans="2:19" s="76" customFormat="1" ht="18.75">
      <c r="B1142" s="354">
        <f t="shared" si="59"/>
        <v>1125</v>
      </c>
      <c r="C1142" s="359">
        <v>44652</v>
      </c>
      <c r="D1142" s="354" t="s">
        <v>953</v>
      </c>
      <c r="E1142" s="354"/>
      <c r="F1142" s="414">
        <v>44654</v>
      </c>
      <c r="G1142" s="6">
        <v>1</v>
      </c>
      <c r="H1142" s="198" t="s">
        <v>1804</v>
      </c>
      <c r="I1142" s="198" t="s">
        <v>124</v>
      </c>
      <c r="J1142" s="199" t="s">
        <v>148</v>
      </c>
      <c r="K1142" s="199" t="s">
        <v>1805</v>
      </c>
      <c r="L1142" s="224">
        <v>7.42</v>
      </c>
      <c r="M1142" s="224">
        <v>1.5</v>
      </c>
      <c r="N1142" s="224">
        <f t="shared" si="58"/>
        <v>5.92</v>
      </c>
      <c r="O1142" s="200">
        <v>44414</v>
      </c>
      <c r="P1142" s="201">
        <v>8</v>
      </c>
      <c r="Q1142" s="339" t="s">
        <v>1791</v>
      </c>
      <c r="R1142" s="198" t="s">
        <v>52</v>
      </c>
      <c r="S1142" s="198" t="s">
        <v>140</v>
      </c>
    </row>
    <row r="1143" spans="2:19" s="76" customFormat="1" ht="18.75">
      <c r="B1143" s="354">
        <f t="shared" si="59"/>
        <v>1126</v>
      </c>
      <c r="C1143" s="359">
        <v>44652</v>
      </c>
      <c r="D1143" s="354" t="s">
        <v>953</v>
      </c>
      <c r="E1143" s="354"/>
      <c r="F1143" s="414">
        <v>44654</v>
      </c>
      <c r="G1143" s="6">
        <v>1</v>
      </c>
      <c r="H1143" s="198" t="s">
        <v>1804</v>
      </c>
      <c r="I1143" s="198" t="s">
        <v>124</v>
      </c>
      <c r="J1143" s="199" t="s">
        <v>125</v>
      </c>
      <c r="K1143" s="199" t="s">
        <v>185</v>
      </c>
      <c r="L1143" s="224">
        <v>7.23</v>
      </c>
      <c r="M1143" s="224">
        <v>0.01</v>
      </c>
      <c r="N1143" s="224">
        <f t="shared" si="58"/>
        <v>7.2200000000000006</v>
      </c>
      <c r="O1143" s="200">
        <v>44403</v>
      </c>
      <c r="P1143" s="201">
        <v>8.3666666666666671</v>
      </c>
      <c r="Q1143" s="339" t="s">
        <v>1791</v>
      </c>
      <c r="R1143" s="198" t="s">
        <v>54</v>
      </c>
      <c r="S1143" s="198" t="s">
        <v>56</v>
      </c>
    </row>
    <row r="1144" spans="2:19" s="76" customFormat="1" ht="18.75">
      <c r="B1144" s="354">
        <f t="shared" si="59"/>
        <v>1127</v>
      </c>
      <c r="C1144" s="359">
        <v>44652</v>
      </c>
      <c r="D1144" s="354" t="s">
        <v>953</v>
      </c>
      <c r="E1144" s="354"/>
      <c r="F1144" s="414">
        <v>44654</v>
      </c>
      <c r="G1144" s="6">
        <v>1</v>
      </c>
      <c r="H1144" s="198" t="s">
        <v>1804</v>
      </c>
      <c r="I1144" s="198" t="s">
        <v>124</v>
      </c>
      <c r="J1144" s="199" t="s">
        <v>125</v>
      </c>
      <c r="K1144" s="199" t="s">
        <v>1806</v>
      </c>
      <c r="L1144" s="224">
        <v>4.3</v>
      </c>
      <c r="M1144" s="224">
        <v>0.01</v>
      </c>
      <c r="N1144" s="224">
        <f t="shared" si="58"/>
        <v>4.29</v>
      </c>
      <c r="O1144" s="200">
        <v>44369</v>
      </c>
      <c r="P1144" s="201">
        <v>9.5</v>
      </c>
      <c r="Q1144" s="339" t="s">
        <v>1791</v>
      </c>
      <c r="R1144" s="198" t="s">
        <v>54</v>
      </c>
      <c r="S1144" s="198" t="s">
        <v>56</v>
      </c>
    </row>
    <row r="1145" spans="2:19" s="76" customFormat="1" ht="18.75">
      <c r="B1145" s="354">
        <f t="shared" si="59"/>
        <v>1128</v>
      </c>
      <c r="C1145" s="359">
        <v>44652</v>
      </c>
      <c r="D1145" s="354" t="s">
        <v>953</v>
      </c>
      <c r="E1145" s="354"/>
      <c r="F1145" s="414">
        <v>44654</v>
      </c>
      <c r="G1145" s="6">
        <v>1</v>
      </c>
      <c r="H1145" s="198" t="s">
        <v>1804</v>
      </c>
      <c r="I1145" s="198" t="s">
        <v>124</v>
      </c>
      <c r="J1145" s="199" t="s">
        <v>336</v>
      </c>
      <c r="K1145" s="199" t="s">
        <v>337</v>
      </c>
      <c r="L1145" s="224">
        <v>7.89</v>
      </c>
      <c r="M1145" s="224">
        <v>0.01</v>
      </c>
      <c r="N1145" s="224">
        <f t="shared" si="58"/>
        <v>7.88</v>
      </c>
      <c r="O1145" s="200">
        <v>44394</v>
      </c>
      <c r="P1145" s="201">
        <v>8.6666666666666661</v>
      </c>
      <c r="Q1145" s="339" t="s">
        <v>1791</v>
      </c>
      <c r="R1145" s="198" t="s">
        <v>52</v>
      </c>
      <c r="S1145" s="198" t="s">
        <v>140</v>
      </c>
    </row>
    <row r="1146" spans="2:19" s="76" customFormat="1" ht="18.75">
      <c r="B1146" s="354">
        <f t="shared" si="59"/>
        <v>1129</v>
      </c>
      <c r="C1146" s="359">
        <v>44652</v>
      </c>
      <c r="D1146" s="354" t="s">
        <v>953</v>
      </c>
      <c r="E1146" s="354"/>
      <c r="F1146" s="414">
        <v>44654</v>
      </c>
      <c r="G1146" s="6">
        <v>1</v>
      </c>
      <c r="H1146" s="198" t="s">
        <v>1804</v>
      </c>
      <c r="I1146" s="198" t="s">
        <v>124</v>
      </c>
      <c r="J1146" s="199" t="s">
        <v>873</v>
      </c>
      <c r="K1146" s="199" t="s">
        <v>1807</v>
      </c>
      <c r="L1146" s="224">
        <v>0.76</v>
      </c>
      <c r="M1146" s="224">
        <v>0.01</v>
      </c>
      <c r="N1146" s="224">
        <f t="shared" si="58"/>
        <v>0.75</v>
      </c>
      <c r="O1146" s="200">
        <v>44366</v>
      </c>
      <c r="P1146" s="201">
        <v>9.6</v>
      </c>
      <c r="Q1146" s="339" t="s">
        <v>1791</v>
      </c>
      <c r="R1146" s="198" t="s">
        <v>54</v>
      </c>
      <c r="S1146" s="198" t="s">
        <v>56</v>
      </c>
    </row>
    <row r="1147" spans="2:19" s="76" customFormat="1" ht="18" customHeight="1">
      <c r="B1147" s="354">
        <f t="shared" si="59"/>
        <v>1130</v>
      </c>
      <c r="C1147" s="359">
        <v>44652</v>
      </c>
      <c r="D1147" s="354" t="s">
        <v>953</v>
      </c>
      <c r="E1147" s="354"/>
      <c r="F1147" s="414">
        <v>44654</v>
      </c>
      <c r="G1147" s="6">
        <v>1</v>
      </c>
      <c r="H1147" s="198" t="s">
        <v>1804</v>
      </c>
      <c r="I1147" s="198" t="s">
        <v>124</v>
      </c>
      <c r="J1147" s="199" t="s">
        <v>421</v>
      </c>
      <c r="K1147" s="199" t="s">
        <v>1539</v>
      </c>
      <c r="L1147" s="224">
        <v>3.48</v>
      </c>
      <c r="M1147" s="224">
        <v>0.01</v>
      </c>
      <c r="N1147" s="224">
        <f t="shared" si="58"/>
        <v>3.47</v>
      </c>
      <c r="O1147" s="200">
        <v>44463</v>
      </c>
      <c r="P1147" s="201">
        <v>6.3666666666666663</v>
      </c>
      <c r="Q1147" s="337" t="s">
        <v>1790</v>
      </c>
      <c r="R1147" s="198" t="s">
        <v>20</v>
      </c>
      <c r="S1147" s="198" t="s">
        <v>811</v>
      </c>
    </row>
    <row r="1148" spans="2:19" s="76" customFormat="1" ht="18" customHeight="1">
      <c r="B1148" s="354">
        <f t="shared" si="59"/>
        <v>1131</v>
      </c>
      <c r="C1148" s="359">
        <v>44652</v>
      </c>
      <c r="D1148" s="354" t="s">
        <v>953</v>
      </c>
      <c r="E1148" s="354"/>
      <c r="F1148" s="414">
        <v>44654</v>
      </c>
      <c r="G1148" s="6">
        <v>1</v>
      </c>
      <c r="H1148" s="198" t="s">
        <v>1804</v>
      </c>
      <c r="I1148" s="198" t="s">
        <v>124</v>
      </c>
      <c r="J1148" s="199" t="s">
        <v>148</v>
      </c>
      <c r="K1148" s="199" t="s">
        <v>1818</v>
      </c>
      <c r="L1148" s="224">
        <v>7.26</v>
      </c>
      <c r="M1148" s="224">
        <v>0.55000000000000004</v>
      </c>
      <c r="N1148" s="224">
        <f t="shared" si="58"/>
        <v>6.71</v>
      </c>
      <c r="O1148" s="200">
        <v>44443</v>
      </c>
      <c r="P1148" s="201">
        <v>7.0333333333333332</v>
      </c>
      <c r="Q1148" s="339" t="s">
        <v>1791</v>
      </c>
      <c r="R1148" s="198" t="s">
        <v>52</v>
      </c>
      <c r="S1148" s="198" t="s">
        <v>56</v>
      </c>
    </row>
    <row r="1149" spans="2:19" s="76" customFormat="1" ht="18" customHeight="1">
      <c r="B1149" s="354">
        <f t="shared" si="59"/>
        <v>1132</v>
      </c>
      <c r="C1149" s="359">
        <v>44652</v>
      </c>
      <c r="D1149" s="354" t="s">
        <v>953</v>
      </c>
      <c r="E1149" s="354"/>
      <c r="F1149" s="414">
        <v>44654</v>
      </c>
      <c r="G1149" s="6">
        <v>1</v>
      </c>
      <c r="H1149" s="198" t="s">
        <v>1804</v>
      </c>
      <c r="I1149" s="198" t="s">
        <v>124</v>
      </c>
      <c r="J1149" s="199" t="s">
        <v>148</v>
      </c>
      <c r="K1149" s="199" t="s">
        <v>1819</v>
      </c>
      <c r="L1149" s="224">
        <v>7.41</v>
      </c>
      <c r="M1149" s="224">
        <v>0.1</v>
      </c>
      <c r="N1149" s="224">
        <f t="shared" si="58"/>
        <v>7.3100000000000005</v>
      </c>
      <c r="O1149" s="200">
        <v>44444</v>
      </c>
      <c r="P1149" s="201">
        <v>7</v>
      </c>
      <c r="Q1149" s="339" t="s">
        <v>1791</v>
      </c>
      <c r="R1149" s="198" t="s">
        <v>52</v>
      </c>
      <c r="S1149" s="198" t="s">
        <v>56</v>
      </c>
    </row>
    <row r="1150" spans="2:19" s="76" customFormat="1" ht="18" customHeight="1">
      <c r="B1150" s="354">
        <f t="shared" si="59"/>
        <v>1133</v>
      </c>
      <c r="C1150" s="359">
        <v>44652</v>
      </c>
      <c r="D1150" s="354" t="s">
        <v>953</v>
      </c>
      <c r="E1150" s="354"/>
      <c r="F1150" s="414">
        <v>44654</v>
      </c>
      <c r="G1150" s="6">
        <v>1</v>
      </c>
      <c r="H1150" s="198" t="s">
        <v>1804</v>
      </c>
      <c r="I1150" s="198" t="s">
        <v>124</v>
      </c>
      <c r="J1150" s="199" t="s">
        <v>943</v>
      </c>
      <c r="K1150" s="199" t="s">
        <v>1820</v>
      </c>
      <c r="L1150" s="224">
        <v>2.42</v>
      </c>
      <c r="M1150" s="224">
        <v>0.01</v>
      </c>
      <c r="N1150" s="224">
        <f t="shared" si="58"/>
        <v>2.41</v>
      </c>
      <c r="O1150" s="200">
        <v>44462</v>
      </c>
      <c r="P1150" s="201">
        <v>6.4</v>
      </c>
      <c r="Q1150" s="337" t="s">
        <v>1790</v>
      </c>
      <c r="R1150" s="198" t="s">
        <v>52</v>
      </c>
      <c r="S1150" s="198" t="s">
        <v>56</v>
      </c>
    </row>
    <row r="1151" spans="2:19" s="76" customFormat="1" ht="18" customHeight="1">
      <c r="B1151" s="354">
        <f t="shared" si="59"/>
        <v>1134</v>
      </c>
      <c r="C1151" s="359">
        <v>44652</v>
      </c>
      <c r="D1151" s="354" t="s">
        <v>953</v>
      </c>
      <c r="E1151" s="354"/>
      <c r="F1151" s="414">
        <v>44654</v>
      </c>
      <c r="G1151" s="6">
        <v>1</v>
      </c>
      <c r="H1151" s="198" t="s">
        <v>1804</v>
      </c>
      <c r="I1151" s="198" t="s">
        <v>124</v>
      </c>
      <c r="J1151" s="199" t="s">
        <v>943</v>
      </c>
      <c r="K1151" s="199" t="s">
        <v>1821</v>
      </c>
      <c r="L1151" s="224">
        <v>2.86</v>
      </c>
      <c r="M1151" s="224">
        <v>0.01</v>
      </c>
      <c r="N1151" s="224">
        <f t="shared" si="58"/>
        <v>2.85</v>
      </c>
      <c r="O1151" s="200">
        <v>44436</v>
      </c>
      <c r="P1151" s="201">
        <v>7.2666666666666666</v>
      </c>
      <c r="Q1151" s="339" t="s">
        <v>1791</v>
      </c>
      <c r="R1151" s="198" t="s">
        <v>52</v>
      </c>
      <c r="S1151" s="198" t="s">
        <v>56</v>
      </c>
    </row>
    <row r="1152" spans="2:19" s="76" customFormat="1" ht="18" customHeight="1">
      <c r="B1152" s="354">
        <f t="shared" si="59"/>
        <v>1135</v>
      </c>
      <c r="C1152" s="359">
        <v>44652</v>
      </c>
      <c r="D1152" s="354" t="s">
        <v>953</v>
      </c>
      <c r="E1152" s="354"/>
      <c r="F1152" s="414">
        <v>44654</v>
      </c>
      <c r="G1152" s="6">
        <v>1</v>
      </c>
      <c r="H1152" s="198" t="s">
        <v>1804</v>
      </c>
      <c r="I1152" s="198" t="s">
        <v>124</v>
      </c>
      <c r="J1152" s="199" t="s">
        <v>873</v>
      </c>
      <c r="K1152" s="199" t="s">
        <v>1807</v>
      </c>
      <c r="L1152" s="224">
        <v>0.76</v>
      </c>
      <c r="M1152" s="224">
        <v>0.01</v>
      </c>
      <c r="N1152" s="224">
        <f t="shared" si="58"/>
        <v>0.75</v>
      </c>
      <c r="O1152" s="200">
        <v>44366</v>
      </c>
      <c r="P1152" s="201">
        <v>9.6</v>
      </c>
      <c r="Q1152" s="339" t="s">
        <v>1791</v>
      </c>
      <c r="R1152" s="198" t="s">
        <v>54</v>
      </c>
      <c r="S1152" s="198" t="s">
        <v>56</v>
      </c>
    </row>
    <row r="1153" spans="2:19" s="76" customFormat="1" ht="18.75">
      <c r="B1153" s="354">
        <f t="shared" si="59"/>
        <v>1136</v>
      </c>
      <c r="C1153" s="359">
        <v>44652</v>
      </c>
      <c r="D1153" s="354" t="s">
        <v>953</v>
      </c>
      <c r="E1153" s="354"/>
      <c r="F1153" s="414">
        <v>44654</v>
      </c>
      <c r="G1153" s="6">
        <v>2</v>
      </c>
      <c r="H1153" s="198" t="s">
        <v>1808</v>
      </c>
      <c r="I1153" s="198" t="s">
        <v>649</v>
      </c>
      <c r="J1153" s="199" t="s">
        <v>714</v>
      </c>
      <c r="K1153" s="199" t="s">
        <v>1809</v>
      </c>
      <c r="L1153" s="224">
        <v>1.25</v>
      </c>
      <c r="M1153" s="224">
        <v>1.25</v>
      </c>
      <c r="N1153" s="224">
        <f t="shared" si="58"/>
        <v>0</v>
      </c>
      <c r="O1153" s="200">
        <v>44378</v>
      </c>
      <c r="P1153" s="201">
        <v>9.1999999999999993</v>
      </c>
      <c r="Q1153" s="339" t="s">
        <v>1791</v>
      </c>
      <c r="R1153" s="198" t="s">
        <v>20</v>
      </c>
      <c r="S1153" s="198" t="s">
        <v>112</v>
      </c>
    </row>
    <row r="1154" spans="2:19" s="76" customFormat="1" ht="18.75">
      <c r="B1154" s="354">
        <f t="shared" si="59"/>
        <v>1137</v>
      </c>
      <c r="C1154" s="359">
        <v>44652</v>
      </c>
      <c r="D1154" s="354" t="s">
        <v>953</v>
      </c>
      <c r="E1154" s="354"/>
      <c r="F1154" s="414">
        <v>44654</v>
      </c>
      <c r="G1154" s="6">
        <v>2</v>
      </c>
      <c r="H1154" s="198" t="s">
        <v>649</v>
      </c>
      <c r="I1154" s="198" t="s">
        <v>604</v>
      </c>
      <c r="J1154" s="199" t="s">
        <v>714</v>
      </c>
      <c r="K1154" s="199" t="s">
        <v>1810</v>
      </c>
      <c r="L1154" s="224">
        <v>4.1399999999999997</v>
      </c>
      <c r="M1154" s="224">
        <v>0.4</v>
      </c>
      <c r="N1154" s="224">
        <f t="shared" si="58"/>
        <v>3.7399999999999998</v>
      </c>
      <c r="O1154" s="200">
        <v>44379</v>
      </c>
      <c r="P1154" s="201">
        <v>9.1666666666666661</v>
      </c>
      <c r="Q1154" s="339" t="s">
        <v>1791</v>
      </c>
      <c r="R1154" s="198" t="s">
        <v>20</v>
      </c>
      <c r="S1154" s="198" t="s">
        <v>112</v>
      </c>
    </row>
    <row r="1155" spans="2:19" s="76" customFormat="1" ht="18.75">
      <c r="B1155" s="354">
        <f t="shared" si="59"/>
        <v>1138</v>
      </c>
      <c r="C1155" s="359">
        <v>44652</v>
      </c>
      <c r="D1155" s="354" t="s">
        <v>953</v>
      </c>
      <c r="E1155" s="354"/>
      <c r="F1155" s="414">
        <v>44654</v>
      </c>
      <c r="G1155" s="6">
        <v>2</v>
      </c>
      <c r="H1155" s="198" t="s">
        <v>604</v>
      </c>
      <c r="I1155" s="198" t="s">
        <v>1811</v>
      </c>
      <c r="J1155" s="199" t="s">
        <v>714</v>
      </c>
      <c r="K1155" s="199" t="s">
        <v>712</v>
      </c>
      <c r="L1155" s="224">
        <v>3.6</v>
      </c>
      <c r="M1155" s="224">
        <v>3.3</v>
      </c>
      <c r="N1155" s="224">
        <f t="shared" si="58"/>
        <v>0.30000000000000027</v>
      </c>
      <c r="O1155" s="200">
        <v>44379</v>
      </c>
      <c r="P1155" s="201">
        <v>9.1666666666666661</v>
      </c>
      <c r="Q1155" s="339" t="s">
        <v>1791</v>
      </c>
      <c r="R1155" s="198" t="s">
        <v>20</v>
      </c>
      <c r="S1155" s="198" t="s">
        <v>112</v>
      </c>
    </row>
    <row r="1156" spans="2:19" s="76" customFormat="1" ht="18.75">
      <c r="B1156" s="354">
        <f t="shared" si="59"/>
        <v>1139</v>
      </c>
      <c r="C1156" s="359">
        <v>44652</v>
      </c>
      <c r="D1156" s="354" t="s">
        <v>953</v>
      </c>
      <c r="E1156" s="354"/>
      <c r="F1156" s="414">
        <v>44654</v>
      </c>
      <c r="G1156" s="6">
        <v>2</v>
      </c>
      <c r="H1156" s="198" t="s">
        <v>1811</v>
      </c>
      <c r="I1156" s="198" t="s">
        <v>1812</v>
      </c>
      <c r="J1156" s="199" t="s">
        <v>713</v>
      </c>
      <c r="K1156" s="199" t="s">
        <v>711</v>
      </c>
      <c r="L1156" s="224">
        <v>1.33</v>
      </c>
      <c r="M1156" s="224">
        <v>1.33</v>
      </c>
      <c r="N1156" s="224">
        <f t="shared" si="58"/>
        <v>0</v>
      </c>
      <c r="O1156" s="200">
        <v>44358</v>
      </c>
      <c r="P1156" s="201">
        <v>9.8666666666666671</v>
      </c>
      <c r="Q1156" s="339" t="s">
        <v>1791</v>
      </c>
      <c r="R1156" s="198" t="s">
        <v>52</v>
      </c>
      <c r="S1156" s="198" t="s">
        <v>112</v>
      </c>
    </row>
    <row r="1157" spans="2:19" s="76" customFormat="1" ht="18.75">
      <c r="B1157" s="354">
        <f t="shared" si="59"/>
        <v>1140</v>
      </c>
      <c r="C1157" s="359">
        <v>44652</v>
      </c>
      <c r="D1157" s="354" t="s">
        <v>953</v>
      </c>
      <c r="E1157" s="354"/>
      <c r="F1157" s="414">
        <v>44654</v>
      </c>
      <c r="G1157" s="6">
        <v>2</v>
      </c>
      <c r="H1157" s="198" t="s">
        <v>187</v>
      </c>
      <c r="I1157" s="198" t="s">
        <v>1661</v>
      </c>
      <c r="J1157" s="199" t="s">
        <v>904</v>
      </c>
      <c r="K1157" s="199" t="s">
        <v>256</v>
      </c>
      <c r="L1157" s="224">
        <v>6.07</v>
      </c>
      <c r="M1157" s="224">
        <v>0.2</v>
      </c>
      <c r="N1157" s="224">
        <f t="shared" si="58"/>
        <v>5.87</v>
      </c>
      <c r="O1157" s="200">
        <v>44358</v>
      </c>
      <c r="P1157" s="201">
        <v>9.8666666666666671</v>
      </c>
      <c r="Q1157" s="339" t="s">
        <v>1791</v>
      </c>
      <c r="R1157" s="198" t="s">
        <v>54</v>
      </c>
      <c r="S1157" s="198" t="s">
        <v>55</v>
      </c>
    </row>
    <row r="1158" spans="2:19" s="76" customFormat="1" ht="18.75">
      <c r="B1158" s="354">
        <f t="shared" si="59"/>
        <v>1141</v>
      </c>
      <c r="C1158" s="359">
        <v>44652</v>
      </c>
      <c r="D1158" s="354" t="s">
        <v>953</v>
      </c>
      <c r="E1158" s="354"/>
      <c r="F1158" s="414">
        <v>44654</v>
      </c>
      <c r="G1158" s="6">
        <v>2</v>
      </c>
      <c r="H1158" s="198" t="s">
        <v>1661</v>
      </c>
      <c r="I1158" s="198" t="s">
        <v>929</v>
      </c>
      <c r="J1158" s="199" t="s">
        <v>279</v>
      </c>
      <c r="K1158" s="199" t="s">
        <v>1813</v>
      </c>
      <c r="L1158" s="224">
        <v>5.15</v>
      </c>
      <c r="M1158" s="224">
        <v>0.2</v>
      </c>
      <c r="N1158" s="224">
        <f t="shared" si="58"/>
        <v>4.95</v>
      </c>
      <c r="O1158" s="200">
        <v>44387</v>
      </c>
      <c r="P1158" s="201">
        <v>8.9</v>
      </c>
      <c r="Q1158" s="339" t="s">
        <v>1791</v>
      </c>
      <c r="R1158" s="198" t="s">
        <v>52</v>
      </c>
      <c r="S1158" s="198" t="s">
        <v>69</v>
      </c>
    </row>
    <row r="1159" spans="2:19" s="76" customFormat="1" ht="18.75">
      <c r="B1159" s="354">
        <f t="shared" si="59"/>
        <v>1142</v>
      </c>
      <c r="C1159" s="359">
        <v>44652</v>
      </c>
      <c r="D1159" s="354" t="s">
        <v>953</v>
      </c>
      <c r="E1159" s="354"/>
      <c r="F1159" s="414">
        <v>44654</v>
      </c>
      <c r="G1159" s="6">
        <v>2</v>
      </c>
      <c r="H1159" s="198" t="s">
        <v>929</v>
      </c>
      <c r="I1159" s="198" t="s">
        <v>730</v>
      </c>
      <c r="J1159" s="199" t="s">
        <v>272</v>
      </c>
      <c r="K1159" s="199" t="s">
        <v>1814</v>
      </c>
      <c r="L1159" s="224">
        <v>4.49</v>
      </c>
      <c r="M1159" s="224">
        <v>2.4900000000000002</v>
      </c>
      <c r="N1159" s="224">
        <f t="shared" si="58"/>
        <v>2</v>
      </c>
      <c r="O1159" s="200">
        <v>44438</v>
      </c>
      <c r="P1159" s="201">
        <v>7.2</v>
      </c>
      <c r="Q1159" s="339" t="s">
        <v>1791</v>
      </c>
      <c r="R1159" s="198" t="s">
        <v>53</v>
      </c>
      <c r="S1159" s="198" t="s">
        <v>56</v>
      </c>
    </row>
    <row r="1160" spans="2:19" s="76" customFormat="1" ht="18.75">
      <c r="B1160" s="354">
        <f t="shared" si="59"/>
        <v>1143</v>
      </c>
      <c r="C1160" s="359">
        <v>44652</v>
      </c>
      <c r="D1160" s="354" t="s">
        <v>953</v>
      </c>
      <c r="E1160" s="354"/>
      <c r="F1160" s="414">
        <v>44654</v>
      </c>
      <c r="G1160" s="6">
        <v>2</v>
      </c>
      <c r="H1160" s="198" t="s">
        <v>730</v>
      </c>
      <c r="I1160" s="198" t="s">
        <v>767</v>
      </c>
      <c r="J1160" s="199" t="s">
        <v>272</v>
      </c>
      <c r="K1160" s="199" t="s">
        <v>1815</v>
      </c>
      <c r="L1160" s="224">
        <v>2.76</v>
      </c>
      <c r="M1160" s="224">
        <v>1.76</v>
      </c>
      <c r="N1160" s="224">
        <f t="shared" si="58"/>
        <v>0.99999999999999978</v>
      </c>
      <c r="O1160" s="200">
        <v>44439</v>
      </c>
      <c r="P1160" s="201">
        <v>7.166666666666667</v>
      </c>
      <c r="Q1160" s="339" t="s">
        <v>1791</v>
      </c>
      <c r="R1160" s="198" t="s">
        <v>53</v>
      </c>
      <c r="S1160" s="198" t="s">
        <v>56</v>
      </c>
    </row>
    <row r="1161" spans="2:19" s="76" customFormat="1" ht="18.75">
      <c r="B1161" s="354">
        <f t="shared" si="59"/>
        <v>1144</v>
      </c>
      <c r="C1161" s="359">
        <v>44652</v>
      </c>
      <c r="D1161" s="354" t="s">
        <v>953</v>
      </c>
      <c r="E1161" s="354"/>
      <c r="F1161" s="414">
        <v>44654</v>
      </c>
      <c r="G1161" s="6">
        <v>2</v>
      </c>
      <c r="H1161" s="198" t="s">
        <v>767</v>
      </c>
      <c r="I1161" s="198" t="s">
        <v>550</v>
      </c>
      <c r="J1161" s="199" t="s">
        <v>1816</v>
      </c>
      <c r="K1161" s="199" t="s">
        <v>1817</v>
      </c>
      <c r="L1161" s="224">
        <v>1.74</v>
      </c>
      <c r="M1161" s="224">
        <v>1.74</v>
      </c>
      <c r="N1161" s="224">
        <f t="shared" si="58"/>
        <v>0</v>
      </c>
      <c r="O1161" s="200">
        <v>44368</v>
      </c>
      <c r="P1161" s="201">
        <v>9.5333333333333332</v>
      </c>
      <c r="Q1161" s="339" t="s">
        <v>1791</v>
      </c>
      <c r="R1161" s="198" t="s">
        <v>52</v>
      </c>
      <c r="S1161" s="198" t="s">
        <v>810</v>
      </c>
    </row>
    <row r="1162" spans="2:19" s="76" customFormat="1" ht="18.75">
      <c r="B1162" s="354">
        <f t="shared" si="59"/>
        <v>1145</v>
      </c>
      <c r="C1162" s="362">
        <v>44652</v>
      </c>
      <c r="D1162" s="354" t="s">
        <v>956</v>
      </c>
      <c r="E1162" s="363"/>
      <c r="F1162" s="414">
        <v>44655</v>
      </c>
      <c r="G1162" s="6">
        <v>1</v>
      </c>
      <c r="H1162" s="198" t="s">
        <v>396</v>
      </c>
      <c r="I1162" s="198" t="s">
        <v>348</v>
      </c>
      <c r="J1162" s="199" t="s">
        <v>943</v>
      </c>
      <c r="K1162" s="199" t="s">
        <v>944</v>
      </c>
      <c r="L1162" s="224">
        <v>3.74</v>
      </c>
      <c r="M1162" s="224">
        <v>0.75</v>
      </c>
      <c r="N1162" s="224">
        <f t="shared" ref="N1162:N1201" si="60">L1162-M1162</f>
        <v>2.99</v>
      </c>
      <c r="O1162" s="200">
        <v>44414</v>
      </c>
      <c r="P1162" s="201">
        <v>8.0333333333333332</v>
      </c>
      <c r="Q1162" s="338" t="s">
        <v>1791</v>
      </c>
      <c r="R1162" s="198" t="s">
        <v>52</v>
      </c>
      <c r="S1162" s="198" t="s">
        <v>56</v>
      </c>
    </row>
    <row r="1163" spans="2:19" s="76" customFormat="1" ht="18.75">
      <c r="B1163" s="354">
        <f t="shared" si="59"/>
        <v>1146</v>
      </c>
      <c r="C1163" s="362">
        <v>44652</v>
      </c>
      <c r="D1163" s="354" t="s">
        <v>956</v>
      </c>
      <c r="E1163" s="363"/>
      <c r="F1163" s="414">
        <v>44655</v>
      </c>
      <c r="G1163" s="6">
        <v>2</v>
      </c>
      <c r="H1163" s="198" t="s">
        <v>1179</v>
      </c>
      <c r="I1163" s="198" t="s">
        <v>1811</v>
      </c>
      <c r="J1163" s="199" t="s">
        <v>1822</v>
      </c>
      <c r="K1163" s="199" t="s">
        <v>1823</v>
      </c>
      <c r="L1163" s="224">
        <v>2.09</v>
      </c>
      <c r="M1163" s="224">
        <v>2.09</v>
      </c>
      <c r="N1163" s="224">
        <f t="shared" si="60"/>
        <v>0</v>
      </c>
      <c r="O1163" s="200">
        <v>44360</v>
      </c>
      <c r="P1163" s="201">
        <v>9.8333333333333339</v>
      </c>
      <c r="Q1163" s="338" t="s">
        <v>1791</v>
      </c>
      <c r="R1163" s="198" t="s">
        <v>52</v>
      </c>
      <c r="S1163" s="198" t="s">
        <v>112</v>
      </c>
    </row>
    <row r="1164" spans="2:19" s="76" customFormat="1" ht="18.75">
      <c r="B1164" s="354">
        <f t="shared" si="59"/>
        <v>1147</v>
      </c>
      <c r="C1164" s="362">
        <v>44652</v>
      </c>
      <c r="D1164" s="354" t="s">
        <v>956</v>
      </c>
      <c r="E1164" s="363"/>
      <c r="F1164" s="414">
        <v>44655</v>
      </c>
      <c r="G1164" s="6">
        <v>2</v>
      </c>
      <c r="H1164" s="198" t="s">
        <v>1811</v>
      </c>
      <c r="I1164" s="198" t="s">
        <v>1812</v>
      </c>
      <c r="J1164" s="199" t="s">
        <v>1822</v>
      </c>
      <c r="K1164" s="199" t="s">
        <v>1824</v>
      </c>
      <c r="L1164" s="224">
        <v>2.8</v>
      </c>
      <c r="M1164" s="224">
        <v>1.2</v>
      </c>
      <c r="N1164" s="224">
        <f t="shared" si="60"/>
        <v>1.5999999999999999</v>
      </c>
      <c r="O1164" s="200">
        <v>44362</v>
      </c>
      <c r="P1164" s="201">
        <v>9.7666666666666675</v>
      </c>
      <c r="Q1164" s="338" t="s">
        <v>1791</v>
      </c>
      <c r="R1164" s="198" t="s">
        <v>52</v>
      </c>
      <c r="S1164" s="198" t="s">
        <v>112</v>
      </c>
    </row>
    <row r="1165" spans="2:19" s="76" customFormat="1" ht="18.75">
      <c r="B1165" s="354">
        <f t="shared" si="59"/>
        <v>1148</v>
      </c>
      <c r="C1165" s="362">
        <v>44652</v>
      </c>
      <c r="D1165" s="354" t="s">
        <v>956</v>
      </c>
      <c r="E1165" s="363"/>
      <c r="F1165" s="414">
        <v>44655</v>
      </c>
      <c r="G1165" s="6">
        <v>2</v>
      </c>
      <c r="H1165" s="198" t="s">
        <v>1812</v>
      </c>
      <c r="I1165" s="198" t="s">
        <v>981</v>
      </c>
      <c r="J1165" s="199" t="s">
        <v>1822</v>
      </c>
      <c r="K1165" s="199" t="s">
        <v>1825</v>
      </c>
      <c r="L1165" s="224">
        <v>1.83</v>
      </c>
      <c r="M1165" s="224">
        <v>0.5</v>
      </c>
      <c r="N1165" s="224">
        <f t="shared" si="60"/>
        <v>1.33</v>
      </c>
      <c r="O1165" s="200">
        <v>44362</v>
      </c>
      <c r="P1165" s="201">
        <v>9.7666666666666675</v>
      </c>
      <c r="Q1165" s="338" t="s">
        <v>1791</v>
      </c>
      <c r="R1165" s="198" t="s">
        <v>52</v>
      </c>
      <c r="S1165" s="198" t="s">
        <v>112</v>
      </c>
    </row>
    <row r="1166" spans="2:19" s="76" customFormat="1" ht="18.75">
      <c r="B1166" s="354">
        <f t="shared" si="59"/>
        <v>1149</v>
      </c>
      <c r="C1166" s="362">
        <v>44652</v>
      </c>
      <c r="D1166" s="354" t="s">
        <v>956</v>
      </c>
      <c r="E1166" s="363"/>
      <c r="F1166" s="414">
        <v>44655</v>
      </c>
      <c r="G1166" s="6">
        <v>2</v>
      </c>
      <c r="H1166" s="198" t="s">
        <v>981</v>
      </c>
      <c r="I1166" s="198" t="s">
        <v>1661</v>
      </c>
      <c r="J1166" s="199" t="s">
        <v>1822</v>
      </c>
      <c r="K1166" s="199" t="s">
        <v>1826</v>
      </c>
      <c r="L1166" s="224">
        <v>6.1</v>
      </c>
      <c r="M1166" s="224">
        <v>0.1</v>
      </c>
      <c r="N1166" s="224">
        <f t="shared" si="60"/>
        <v>6</v>
      </c>
      <c r="O1166" s="200">
        <v>44354</v>
      </c>
      <c r="P1166" s="201">
        <v>10.033333333333333</v>
      </c>
      <c r="Q1166" s="338" t="s">
        <v>1791</v>
      </c>
      <c r="R1166" s="198" t="s">
        <v>52</v>
      </c>
      <c r="S1166" s="198" t="s">
        <v>112</v>
      </c>
    </row>
    <row r="1167" spans="2:19" s="76" customFormat="1" ht="18.75">
      <c r="B1167" s="354">
        <f t="shared" si="59"/>
        <v>1150</v>
      </c>
      <c r="C1167" s="362">
        <v>44652</v>
      </c>
      <c r="D1167" s="354" t="s">
        <v>956</v>
      </c>
      <c r="E1167" s="363"/>
      <c r="F1167" s="414">
        <v>44655</v>
      </c>
      <c r="G1167" s="6">
        <v>2</v>
      </c>
      <c r="H1167" s="198" t="s">
        <v>1661</v>
      </c>
      <c r="I1167" s="198" t="s">
        <v>1228</v>
      </c>
      <c r="J1167" s="199" t="s">
        <v>834</v>
      </c>
      <c r="K1167" s="199" t="s">
        <v>1460</v>
      </c>
      <c r="L1167" s="224">
        <v>2.96</v>
      </c>
      <c r="M1167" s="224">
        <v>0.3</v>
      </c>
      <c r="N1167" s="224">
        <f t="shared" si="60"/>
        <v>2.66</v>
      </c>
      <c r="O1167" s="200">
        <v>44411</v>
      </c>
      <c r="P1167" s="201">
        <v>8.1333333333333329</v>
      </c>
      <c r="Q1167" s="338" t="s">
        <v>1791</v>
      </c>
      <c r="R1167" s="198" t="s">
        <v>20</v>
      </c>
      <c r="S1167" s="198" t="s">
        <v>140</v>
      </c>
    </row>
    <row r="1168" spans="2:19" s="76" customFormat="1" ht="18.75">
      <c r="B1168" s="354">
        <f t="shared" si="59"/>
        <v>1151</v>
      </c>
      <c r="C1168" s="362">
        <v>44652</v>
      </c>
      <c r="D1168" s="354" t="s">
        <v>956</v>
      </c>
      <c r="E1168" s="363"/>
      <c r="F1168" s="414">
        <v>44655</v>
      </c>
      <c r="G1168" s="6">
        <v>2</v>
      </c>
      <c r="H1168" s="198" t="s">
        <v>1228</v>
      </c>
      <c r="I1168" s="198" t="s">
        <v>929</v>
      </c>
      <c r="J1168" s="199" t="s">
        <v>834</v>
      </c>
      <c r="K1168" s="199" t="s">
        <v>1459</v>
      </c>
      <c r="L1168" s="224">
        <v>2.69</v>
      </c>
      <c r="M1168" s="224">
        <v>0.01</v>
      </c>
      <c r="N1168" s="224">
        <f t="shared" si="60"/>
        <v>2.68</v>
      </c>
      <c r="O1168" s="200">
        <v>44411</v>
      </c>
      <c r="P1168" s="201">
        <v>8.1333333333333329</v>
      </c>
      <c r="Q1168" s="338" t="s">
        <v>1791</v>
      </c>
      <c r="R1168" s="198" t="s">
        <v>20</v>
      </c>
      <c r="S1168" s="198" t="s">
        <v>140</v>
      </c>
    </row>
    <row r="1169" spans="2:19" s="76" customFormat="1" ht="18.75">
      <c r="B1169" s="354">
        <f t="shared" si="59"/>
        <v>1152</v>
      </c>
      <c r="C1169" s="362">
        <v>44652</v>
      </c>
      <c r="D1169" s="354" t="s">
        <v>956</v>
      </c>
      <c r="E1169" s="363"/>
      <c r="F1169" s="414">
        <v>44655</v>
      </c>
      <c r="G1169" s="6">
        <v>2</v>
      </c>
      <c r="H1169" s="198" t="s">
        <v>929</v>
      </c>
      <c r="I1169" s="198" t="s">
        <v>730</v>
      </c>
      <c r="J1169" s="199" t="s">
        <v>1727</v>
      </c>
      <c r="K1169" s="199" t="s">
        <v>1827</v>
      </c>
      <c r="L1169" s="224">
        <v>2.29</v>
      </c>
      <c r="M1169" s="224">
        <v>0.8</v>
      </c>
      <c r="N1169" s="224">
        <f t="shared" si="60"/>
        <v>1.49</v>
      </c>
      <c r="O1169" s="200">
        <v>44414</v>
      </c>
      <c r="P1169" s="201">
        <v>8.0333333333333332</v>
      </c>
      <c r="Q1169" s="338" t="s">
        <v>1791</v>
      </c>
      <c r="R1169" s="198" t="s">
        <v>20</v>
      </c>
      <c r="S1169" s="198" t="s">
        <v>140</v>
      </c>
    </row>
    <row r="1170" spans="2:19" s="76" customFormat="1" ht="18.75">
      <c r="B1170" s="354">
        <f t="shared" si="59"/>
        <v>1153</v>
      </c>
      <c r="C1170" s="362">
        <v>44652</v>
      </c>
      <c r="D1170" s="354" t="s">
        <v>956</v>
      </c>
      <c r="E1170" s="363"/>
      <c r="F1170" s="414">
        <v>44655</v>
      </c>
      <c r="G1170" s="6">
        <v>2</v>
      </c>
      <c r="H1170" s="198" t="s">
        <v>730</v>
      </c>
      <c r="I1170" s="198" t="s">
        <v>767</v>
      </c>
      <c r="J1170" s="199" t="s">
        <v>1727</v>
      </c>
      <c r="K1170" s="199" t="s">
        <v>1828</v>
      </c>
      <c r="L1170" s="224">
        <v>2.74</v>
      </c>
      <c r="M1170" s="224">
        <v>0.19</v>
      </c>
      <c r="N1170" s="224">
        <f t="shared" si="60"/>
        <v>2.5500000000000003</v>
      </c>
      <c r="O1170" s="200">
        <v>44387</v>
      </c>
      <c r="P1170" s="201">
        <v>8.9333333333333336</v>
      </c>
      <c r="Q1170" s="338" t="s">
        <v>1791</v>
      </c>
      <c r="R1170" s="198" t="s">
        <v>20</v>
      </c>
      <c r="S1170" s="198" t="s">
        <v>140</v>
      </c>
    </row>
    <row r="1171" spans="2:19" s="76" customFormat="1" ht="18.75">
      <c r="B1171" s="354">
        <f t="shared" si="59"/>
        <v>1154</v>
      </c>
      <c r="C1171" s="362">
        <v>44652</v>
      </c>
      <c r="D1171" s="354" t="s">
        <v>956</v>
      </c>
      <c r="E1171" s="363"/>
      <c r="F1171" s="414">
        <v>44655</v>
      </c>
      <c r="G1171" s="6">
        <v>2</v>
      </c>
      <c r="H1171" s="198" t="s">
        <v>767</v>
      </c>
      <c r="I1171" s="198" t="s">
        <v>670</v>
      </c>
      <c r="J1171" s="199" t="s">
        <v>448</v>
      </c>
      <c r="K1171" s="199" t="s">
        <v>449</v>
      </c>
      <c r="L1171" s="224">
        <v>9.32</v>
      </c>
      <c r="M1171" s="224">
        <v>0.1</v>
      </c>
      <c r="N1171" s="224">
        <f t="shared" si="60"/>
        <v>9.2200000000000006</v>
      </c>
      <c r="O1171" s="200">
        <v>44396</v>
      </c>
      <c r="P1171" s="201">
        <v>8.6333333333333329</v>
      </c>
      <c r="Q1171" s="338" t="s">
        <v>1791</v>
      </c>
      <c r="R1171" s="198" t="s">
        <v>54</v>
      </c>
      <c r="S1171" s="198" t="s">
        <v>69</v>
      </c>
    </row>
    <row r="1172" spans="2:19" s="76" customFormat="1" ht="18.75">
      <c r="B1172" s="354">
        <f t="shared" si="59"/>
        <v>1155</v>
      </c>
      <c r="C1172" s="362">
        <v>44652</v>
      </c>
      <c r="D1172" s="354" t="s">
        <v>956</v>
      </c>
      <c r="E1172" s="363"/>
      <c r="F1172" s="414">
        <v>44655</v>
      </c>
      <c r="G1172" s="6">
        <v>2</v>
      </c>
      <c r="H1172" s="198" t="s">
        <v>670</v>
      </c>
      <c r="I1172" s="198" t="s">
        <v>1594</v>
      </c>
      <c r="J1172" s="199" t="s">
        <v>448</v>
      </c>
      <c r="K1172" s="199" t="s">
        <v>450</v>
      </c>
      <c r="L1172" s="224">
        <v>7.04</v>
      </c>
      <c r="M1172" s="224">
        <v>0.1</v>
      </c>
      <c r="N1172" s="224">
        <f t="shared" si="60"/>
        <v>6.94</v>
      </c>
      <c r="O1172" s="200">
        <v>44396</v>
      </c>
      <c r="P1172" s="201">
        <v>8.6333333333333329</v>
      </c>
      <c r="Q1172" s="338" t="s">
        <v>1791</v>
      </c>
      <c r="R1172" s="198" t="s">
        <v>54</v>
      </c>
      <c r="S1172" s="198" t="s">
        <v>69</v>
      </c>
    </row>
    <row r="1173" spans="2:19" s="76" customFormat="1" ht="18.75">
      <c r="B1173" s="354">
        <f t="shared" si="59"/>
        <v>1156</v>
      </c>
      <c r="C1173" s="362">
        <v>44652</v>
      </c>
      <c r="D1173" s="354" t="s">
        <v>956</v>
      </c>
      <c r="E1173" s="363"/>
      <c r="F1173" s="414">
        <v>44655</v>
      </c>
      <c r="G1173" s="6">
        <v>2</v>
      </c>
      <c r="H1173" s="208" t="s">
        <v>16</v>
      </c>
      <c r="I1173" s="208" t="s">
        <v>350</v>
      </c>
      <c r="J1173" s="199" t="s">
        <v>203</v>
      </c>
      <c r="K1173" s="199" t="s">
        <v>268</v>
      </c>
      <c r="L1173" s="224">
        <v>1.44</v>
      </c>
      <c r="M1173" s="224">
        <v>0.03</v>
      </c>
      <c r="N1173" s="224">
        <f t="shared" si="60"/>
        <v>1.41</v>
      </c>
      <c r="O1173" s="200">
        <v>44398</v>
      </c>
      <c r="P1173" s="201">
        <v>8.5666666666666664</v>
      </c>
      <c r="Q1173" s="338" t="s">
        <v>1791</v>
      </c>
      <c r="R1173" s="198" t="s">
        <v>20</v>
      </c>
      <c r="S1173" s="198" t="s">
        <v>130</v>
      </c>
    </row>
    <row r="1174" spans="2:19" s="76" customFormat="1" ht="18.75">
      <c r="B1174" s="354">
        <f t="shared" si="59"/>
        <v>1157</v>
      </c>
      <c r="C1174" s="362">
        <v>44652</v>
      </c>
      <c r="D1174" s="354" t="s">
        <v>956</v>
      </c>
      <c r="E1174" s="363"/>
      <c r="F1174" s="414">
        <v>44655</v>
      </c>
      <c r="G1174" s="6">
        <v>2</v>
      </c>
      <c r="H1174" s="208" t="s">
        <v>350</v>
      </c>
      <c r="I1174" s="208" t="s">
        <v>392</v>
      </c>
      <c r="J1174" s="199" t="s">
        <v>203</v>
      </c>
      <c r="K1174" s="199" t="s">
        <v>1351</v>
      </c>
      <c r="L1174" s="224">
        <v>1.48</v>
      </c>
      <c r="M1174" s="224">
        <v>0.03</v>
      </c>
      <c r="N1174" s="224">
        <f t="shared" si="60"/>
        <v>1.45</v>
      </c>
      <c r="O1174" s="200">
        <v>44398</v>
      </c>
      <c r="P1174" s="201">
        <v>8.5666666666666664</v>
      </c>
      <c r="Q1174" s="338" t="s">
        <v>1791</v>
      </c>
      <c r="R1174" s="198" t="s">
        <v>20</v>
      </c>
      <c r="S1174" s="198" t="s">
        <v>130</v>
      </c>
    </row>
    <row r="1175" spans="2:19" s="76" customFormat="1" ht="18.75">
      <c r="B1175" s="354">
        <f t="shared" si="59"/>
        <v>1158</v>
      </c>
      <c r="C1175" s="362">
        <v>44652</v>
      </c>
      <c r="D1175" s="354" t="s">
        <v>956</v>
      </c>
      <c r="E1175" s="363"/>
      <c r="F1175" s="414">
        <v>44655</v>
      </c>
      <c r="G1175" s="6">
        <v>2</v>
      </c>
      <c r="H1175" s="208" t="s">
        <v>392</v>
      </c>
      <c r="I1175" s="208" t="s">
        <v>71</v>
      </c>
      <c r="J1175" s="199" t="s">
        <v>203</v>
      </c>
      <c r="K1175" s="199" t="s">
        <v>1829</v>
      </c>
      <c r="L1175" s="224">
        <v>1.53</v>
      </c>
      <c r="M1175" s="224">
        <v>0.02</v>
      </c>
      <c r="N1175" s="224">
        <f t="shared" si="60"/>
        <v>1.51</v>
      </c>
      <c r="O1175" s="200">
        <v>44440</v>
      </c>
      <c r="P1175" s="201">
        <v>7.166666666666667</v>
      </c>
      <c r="Q1175" s="338" t="s">
        <v>1791</v>
      </c>
      <c r="R1175" s="198" t="s">
        <v>20</v>
      </c>
      <c r="S1175" s="198" t="s">
        <v>130</v>
      </c>
    </row>
    <row r="1176" spans="2:19" s="76" customFormat="1" ht="18.75">
      <c r="B1176" s="354">
        <f t="shared" si="59"/>
        <v>1159</v>
      </c>
      <c r="C1176" s="362">
        <v>44652</v>
      </c>
      <c r="D1176" s="354" t="s">
        <v>956</v>
      </c>
      <c r="E1176" s="363"/>
      <c r="F1176" s="414">
        <v>44655</v>
      </c>
      <c r="G1176" s="6">
        <v>2</v>
      </c>
      <c r="H1176" s="208" t="s">
        <v>71</v>
      </c>
      <c r="I1176" s="208" t="s">
        <v>612</v>
      </c>
      <c r="J1176" s="199" t="s">
        <v>203</v>
      </c>
      <c r="K1176" s="199" t="s">
        <v>1530</v>
      </c>
      <c r="L1176" s="224">
        <v>1.42</v>
      </c>
      <c r="M1176" s="224">
        <v>0.03</v>
      </c>
      <c r="N1176" s="224">
        <f t="shared" si="60"/>
        <v>1.39</v>
      </c>
      <c r="O1176" s="200">
        <v>44424</v>
      </c>
      <c r="P1176" s="201">
        <v>7.7</v>
      </c>
      <c r="Q1176" s="338" t="s">
        <v>1791</v>
      </c>
      <c r="R1176" s="198" t="s">
        <v>20</v>
      </c>
      <c r="S1176" s="198" t="s">
        <v>130</v>
      </c>
    </row>
    <row r="1177" spans="2:19" s="76" customFormat="1" ht="18.75">
      <c r="B1177" s="354">
        <f t="shared" si="59"/>
        <v>1160</v>
      </c>
      <c r="C1177" s="362">
        <v>44652</v>
      </c>
      <c r="D1177" s="354" t="s">
        <v>956</v>
      </c>
      <c r="E1177" s="363"/>
      <c r="F1177" s="414">
        <v>44655</v>
      </c>
      <c r="G1177" s="6">
        <v>2</v>
      </c>
      <c r="H1177" s="208" t="s">
        <v>71</v>
      </c>
      <c r="I1177" s="208" t="s">
        <v>612</v>
      </c>
      <c r="J1177" s="199" t="s">
        <v>203</v>
      </c>
      <c r="K1177" s="199" t="s">
        <v>1570</v>
      </c>
      <c r="L1177" s="224">
        <v>1.94</v>
      </c>
      <c r="M1177" s="224">
        <v>0.05</v>
      </c>
      <c r="N1177" s="224">
        <f t="shared" si="60"/>
        <v>1.89</v>
      </c>
      <c r="O1177" s="200">
        <v>44439</v>
      </c>
      <c r="P1177" s="201">
        <v>7.2</v>
      </c>
      <c r="Q1177" s="338" t="s">
        <v>1791</v>
      </c>
      <c r="R1177" s="198" t="s">
        <v>20</v>
      </c>
      <c r="S1177" s="198" t="s">
        <v>130</v>
      </c>
    </row>
    <row r="1178" spans="2:19" s="76" customFormat="1" ht="18.75">
      <c r="B1178" s="354">
        <f t="shared" si="59"/>
        <v>1161</v>
      </c>
      <c r="C1178" s="362">
        <v>44652</v>
      </c>
      <c r="D1178" s="354" t="s">
        <v>956</v>
      </c>
      <c r="E1178" s="363"/>
      <c r="F1178" s="414">
        <v>44655</v>
      </c>
      <c r="G1178" s="6">
        <v>2</v>
      </c>
      <c r="H1178" s="208" t="s">
        <v>612</v>
      </c>
      <c r="I1178" s="208" t="s">
        <v>1298</v>
      </c>
      <c r="J1178" s="199" t="s">
        <v>210</v>
      </c>
      <c r="K1178" s="199" t="s">
        <v>1830</v>
      </c>
      <c r="L1178" s="224">
        <v>4.34</v>
      </c>
      <c r="M1178" s="224">
        <v>0.03</v>
      </c>
      <c r="N1178" s="224">
        <f t="shared" si="60"/>
        <v>4.3099999999999996</v>
      </c>
      <c r="O1178" s="200">
        <v>44392</v>
      </c>
      <c r="P1178" s="201">
        <v>8.7666666666666675</v>
      </c>
      <c r="Q1178" s="338" t="s">
        <v>1791</v>
      </c>
      <c r="R1178" s="198" t="s">
        <v>52</v>
      </c>
      <c r="S1178" s="198" t="s">
        <v>56</v>
      </c>
    </row>
    <row r="1179" spans="2:19" s="76" customFormat="1" ht="18.75">
      <c r="B1179" s="354">
        <f t="shared" si="59"/>
        <v>1162</v>
      </c>
      <c r="C1179" s="362">
        <v>44652</v>
      </c>
      <c r="D1179" s="354" t="s">
        <v>956</v>
      </c>
      <c r="E1179" s="363"/>
      <c r="F1179" s="414">
        <v>44655</v>
      </c>
      <c r="G1179" s="6">
        <v>2</v>
      </c>
      <c r="H1179" s="208" t="s">
        <v>1298</v>
      </c>
      <c r="I1179" s="208" t="s">
        <v>184</v>
      </c>
      <c r="J1179" s="199" t="s">
        <v>210</v>
      </c>
      <c r="K1179" s="199" t="s">
        <v>1831</v>
      </c>
      <c r="L1179" s="224">
        <v>1.48</v>
      </c>
      <c r="M1179" s="224">
        <v>0.03</v>
      </c>
      <c r="N1179" s="224">
        <f t="shared" si="60"/>
        <v>1.45</v>
      </c>
      <c r="O1179" s="200">
        <v>44392</v>
      </c>
      <c r="P1179" s="201">
        <v>8.7666666666666675</v>
      </c>
      <c r="Q1179" s="338" t="s">
        <v>1791</v>
      </c>
      <c r="R1179" s="198" t="s">
        <v>52</v>
      </c>
      <c r="S1179" s="198" t="s">
        <v>56</v>
      </c>
    </row>
    <row r="1180" spans="2:19" s="76" customFormat="1" ht="18.75">
      <c r="B1180" s="354">
        <f t="shared" si="59"/>
        <v>1163</v>
      </c>
      <c r="C1180" s="362">
        <v>44652</v>
      </c>
      <c r="D1180" s="354" t="s">
        <v>956</v>
      </c>
      <c r="E1180" s="363"/>
      <c r="F1180" s="414">
        <v>44655</v>
      </c>
      <c r="G1180" s="6">
        <v>2</v>
      </c>
      <c r="H1180" s="208" t="s">
        <v>1298</v>
      </c>
      <c r="I1180" s="208" t="s">
        <v>456</v>
      </c>
      <c r="J1180" s="199" t="s">
        <v>210</v>
      </c>
      <c r="K1180" s="199" t="s">
        <v>1832</v>
      </c>
      <c r="L1180" s="224">
        <v>2.96</v>
      </c>
      <c r="M1180" s="224">
        <v>2.76</v>
      </c>
      <c r="N1180" s="224">
        <f t="shared" si="60"/>
        <v>0.20000000000000018</v>
      </c>
      <c r="O1180" s="200">
        <v>44399</v>
      </c>
      <c r="P1180" s="201">
        <v>8.5333333333333332</v>
      </c>
      <c r="Q1180" s="338" t="s">
        <v>1791</v>
      </c>
      <c r="R1180" s="198" t="s">
        <v>52</v>
      </c>
      <c r="S1180" s="198" t="s">
        <v>56</v>
      </c>
    </row>
    <row r="1181" spans="2:19" s="76" customFormat="1" ht="18.75">
      <c r="B1181" s="354">
        <f t="shared" si="59"/>
        <v>1164</v>
      </c>
      <c r="C1181" s="362">
        <v>44652</v>
      </c>
      <c r="D1181" s="354" t="s">
        <v>959</v>
      </c>
      <c r="E1181" s="354"/>
      <c r="F1181" s="414">
        <v>44657</v>
      </c>
      <c r="G1181" s="6">
        <v>1</v>
      </c>
      <c r="H1181" s="198" t="s">
        <v>1103</v>
      </c>
      <c r="I1181" s="198" t="s">
        <v>1114</v>
      </c>
      <c r="J1181" s="199" t="s">
        <v>148</v>
      </c>
      <c r="K1181" s="199" t="s">
        <v>1833</v>
      </c>
      <c r="L1181" s="224">
        <v>7.33</v>
      </c>
      <c r="M1181" s="224">
        <v>0.06</v>
      </c>
      <c r="N1181" s="224">
        <f t="shared" si="60"/>
        <v>7.2700000000000005</v>
      </c>
      <c r="O1181" s="200">
        <v>44422</v>
      </c>
      <c r="P1181" s="201">
        <v>7.833333333333333</v>
      </c>
      <c r="Q1181" s="338" t="s">
        <v>1791</v>
      </c>
      <c r="R1181" s="198" t="s">
        <v>52</v>
      </c>
      <c r="S1181" s="198" t="s">
        <v>56</v>
      </c>
    </row>
    <row r="1182" spans="2:19" s="76" customFormat="1" ht="18.75">
      <c r="B1182" s="354">
        <f t="shared" si="59"/>
        <v>1165</v>
      </c>
      <c r="C1182" s="362">
        <v>44652</v>
      </c>
      <c r="D1182" s="354" t="s">
        <v>959</v>
      </c>
      <c r="E1182" s="354"/>
      <c r="F1182" s="414">
        <v>44657</v>
      </c>
      <c r="G1182" s="202" t="s">
        <v>22</v>
      </c>
      <c r="H1182" s="208" t="s">
        <v>38</v>
      </c>
      <c r="I1182" s="208" t="s">
        <v>451</v>
      </c>
      <c r="J1182" s="199" t="s">
        <v>1834</v>
      </c>
      <c r="K1182" s="199" t="s">
        <v>1835</v>
      </c>
      <c r="L1182" s="224">
        <v>0.76</v>
      </c>
      <c r="M1182" s="224">
        <v>0.1</v>
      </c>
      <c r="N1182" s="224">
        <f t="shared" si="60"/>
        <v>0.66</v>
      </c>
      <c r="O1182" s="200">
        <v>44392</v>
      </c>
      <c r="P1182" s="201">
        <v>8.8666666666666671</v>
      </c>
      <c r="Q1182" s="338" t="s">
        <v>1791</v>
      </c>
      <c r="R1182" s="198" t="s">
        <v>20</v>
      </c>
      <c r="S1182" s="198" t="s">
        <v>69</v>
      </c>
    </row>
    <row r="1183" spans="2:19" s="76" customFormat="1" ht="18.75">
      <c r="B1183" s="354">
        <f t="shared" si="59"/>
        <v>1166</v>
      </c>
      <c r="C1183" s="362">
        <v>44652</v>
      </c>
      <c r="D1183" s="354" t="s">
        <v>955</v>
      </c>
      <c r="E1183" s="354"/>
      <c r="F1183" s="414">
        <v>44660</v>
      </c>
      <c r="G1183" s="6">
        <v>1</v>
      </c>
      <c r="H1183" s="198" t="s">
        <v>457</v>
      </c>
      <c r="I1183" s="198" t="s">
        <v>335</v>
      </c>
      <c r="J1183" s="199" t="s">
        <v>336</v>
      </c>
      <c r="K1183" s="199" t="s">
        <v>829</v>
      </c>
      <c r="L1183" s="224">
        <v>2.86</v>
      </c>
      <c r="M1183" s="224">
        <v>0.15</v>
      </c>
      <c r="N1183" s="224">
        <f t="shared" si="60"/>
        <v>2.71</v>
      </c>
      <c r="O1183" s="200">
        <v>44384</v>
      </c>
      <c r="P1183" s="201">
        <v>9.1999999999999993</v>
      </c>
      <c r="Q1183" s="338" t="s">
        <v>1791</v>
      </c>
      <c r="R1183" s="198" t="s">
        <v>52</v>
      </c>
      <c r="S1183" s="198" t="s">
        <v>140</v>
      </c>
    </row>
    <row r="1184" spans="2:19" s="76" customFormat="1" ht="18.75">
      <c r="B1184" s="354">
        <f t="shared" si="59"/>
        <v>1167</v>
      </c>
      <c r="C1184" s="362">
        <v>44652</v>
      </c>
      <c r="D1184" s="354" t="s">
        <v>955</v>
      </c>
      <c r="E1184" s="354"/>
      <c r="F1184" s="414">
        <v>44660</v>
      </c>
      <c r="G1184" s="6">
        <v>1</v>
      </c>
      <c r="H1184" s="198" t="s">
        <v>457</v>
      </c>
      <c r="I1184" s="198" t="s">
        <v>335</v>
      </c>
      <c r="J1184" s="199" t="s">
        <v>765</v>
      </c>
      <c r="K1184" s="199" t="s">
        <v>1836</v>
      </c>
      <c r="L1184" s="224">
        <v>2.73</v>
      </c>
      <c r="M1184" s="224">
        <v>0.05</v>
      </c>
      <c r="N1184" s="224">
        <f t="shared" si="60"/>
        <v>2.68</v>
      </c>
      <c r="O1184" s="200">
        <v>44340</v>
      </c>
      <c r="P1184" s="201">
        <v>10.666666666666666</v>
      </c>
      <c r="Q1184" s="338" t="s">
        <v>1791</v>
      </c>
      <c r="R1184" s="198" t="s">
        <v>52</v>
      </c>
      <c r="S1184" s="198" t="s">
        <v>810</v>
      </c>
    </row>
    <row r="1185" spans="2:19" s="76" customFormat="1" ht="18.75">
      <c r="B1185" s="354">
        <f t="shared" si="59"/>
        <v>1168</v>
      </c>
      <c r="C1185" s="362">
        <v>44652</v>
      </c>
      <c r="D1185" s="354" t="s">
        <v>955</v>
      </c>
      <c r="E1185" s="354"/>
      <c r="F1185" s="414">
        <v>44660</v>
      </c>
      <c r="G1185" s="6">
        <v>2</v>
      </c>
      <c r="H1185" s="208" t="s">
        <v>676</v>
      </c>
      <c r="I1185" s="208" t="s">
        <v>1306</v>
      </c>
      <c r="J1185" s="199" t="s">
        <v>788</v>
      </c>
      <c r="K1185" s="199" t="s">
        <v>927</v>
      </c>
      <c r="L1185" s="224">
        <v>2.23</v>
      </c>
      <c r="M1185" s="224">
        <v>0.01</v>
      </c>
      <c r="N1185" s="224">
        <f t="shared" si="60"/>
        <v>2.2200000000000002</v>
      </c>
      <c r="O1185" s="200">
        <v>44460</v>
      </c>
      <c r="P1185" s="201">
        <v>6.666666666666667</v>
      </c>
      <c r="Q1185" s="337" t="s">
        <v>1790</v>
      </c>
      <c r="R1185" s="198" t="s">
        <v>54</v>
      </c>
      <c r="S1185" s="198" t="s">
        <v>69</v>
      </c>
    </row>
    <row r="1186" spans="2:19" s="76" customFormat="1" ht="18.75">
      <c r="B1186" s="354">
        <f t="shared" si="59"/>
        <v>1169</v>
      </c>
      <c r="C1186" s="362">
        <v>44652</v>
      </c>
      <c r="D1186" s="354" t="s">
        <v>955</v>
      </c>
      <c r="E1186" s="354"/>
      <c r="F1186" s="414">
        <v>44660</v>
      </c>
      <c r="G1186" s="6">
        <v>2</v>
      </c>
      <c r="H1186" s="208" t="s">
        <v>1837</v>
      </c>
      <c r="I1186" s="208" t="s">
        <v>214</v>
      </c>
      <c r="J1186" s="199" t="s">
        <v>834</v>
      </c>
      <c r="K1186" s="199" t="s">
        <v>1458</v>
      </c>
      <c r="L1186" s="224">
        <v>0.71</v>
      </c>
      <c r="M1186" s="224">
        <v>0.1</v>
      </c>
      <c r="N1186" s="224">
        <f t="shared" si="60"/>
        <v>0.61</v>
      </c>
      <c r="O1186" s="200">
        <v>44410</v>
      </c>
      <c r="P1186" s="201">
        <v>8.3333333333333339</v>
      </c>
      <c r="Q1186" s="338" t="s">
        <v>1791</v>
      </c>
      <c r="R1186" s="198" t="s">
        <v>20</v>
      </c>
      <c r="S1186" s="198" t="s">
        <v>140</v>
      </c>
    </row>
    <row r="1187" spans="2:19" s="76" customFormat="1" ht="18.75">
      <c r="B1187" s="354">
        <f t="shared" si="59"/>
        <v>1170</v>
      </c>
      <c r="C1187" s="362">
        <v>44652</v>
      </c>
      <c r="D1187" s="354" t="s">
        <v>955</v>
      </c>
      <c r="E1187" s="354"/>
      <c r="F1187" s="414">
        <v>44660</v>
      </c>
      <c r="G1187" s="6">
        <v>2</v>
      </c>
      <c r="H1187" s="208" t="s">
        <v>214</v>
      </c>
      <c r="I1187" s="208" t="s">
        <v>1838</v>
      </c>
      <c r="J1187" s="199" t="s">
        <v>834</v>
      </c>
      <c r="K1187" s="199" t="s">
        <v>1460</v>
      </c>
      <c r="L1187" s="224">
        <v>2.96</v>
      </c>
      <c r="M1187" s="224">
        <v>0.04</v>
      </c>
      <c r="N1187" s="224">
        <f t="shared" si="60"/>
        <v>2.92</v>
      </c>
      <c r="O1187" s="200">
        <v>44411</v>
      </c>
      <c r="P1187" s="201">
        <v>8.3000000000000007</v>
      </c>
      <c r="Q1187" s="338" t="s">
        <v>1791</v>
      </c>
      <c r="R1187" s="198" t="s">
        <v>20</v>
      </c>
      <c r="S1187" s="198" t="s">
        <v>140</v>
      </c>
    </row>
    <row r="1188" spans="2:19" s="76" customFormat="1" ht="18.75">
      <c r="B1188" s="354">
        <f t="shared" si="59"/>
        <v>1171</v>
      </c>
      <c r="C1188" s="362">
        <v>44652</v>
      </c>
      <c r="D1188" s="354" t="s">
        <v>956</v>
      </c>
      <c r="E1188" s="354"/>
      <c r="F1188" s="414">
        <v>44660</v>
      </c>
      <c r="G1188" s="6">
        <v>2</v>
      </c>
      <c r="H1188" s="208" t="s">
        <v>214</v>
      </c>
      <c r="I1188" s="208" t="s">
        <v>1330</v>
      </c>
      <c r="J1188" s="199" t="s">
        <v>834</v>
      </c>
      <c r="K1188" s="199" t="s">
        <v>1839</v>
      </c>
      <c r="L1188" s="224">
        <v>5.55</v>
      </c>
      <c r="M1188" s="224">
        <v>0.01</v>
      </c>
      <c r="N1188" s="224">
        <f t="shared" si="60"/>
        <v>5.54</v>
      </c>
      <c r="O1188" s="200">
        <v>44413</v>
      </c>
      <c r="P1188" s="201">
        <v>8.2333333333333325</v>
      </c>
      <c r="Q1188" s="338" t="s">
        <v>1791</v>
      </c>
      <c r="R1188" s="198" t="s">
        <v>20</v>
      </c>
      <c r="S1188" s="198" t="s">
        <v>140</v>
      </c>
    </row>
    <row r="1189" spans="2:19" s="76" customFormat="1" ht="18.75">
      <c r="B1189" s="354">
        <f t="shared" si="59"/>
        <v>1172</v>
      </c>
      <c r="C1189" s="362">
        <v>44652</v>
      </c>
      <c r="D1189" s="354" t="s">
        <v>956</v>
      </c>
      <c r="E1189" s="354"/>
      <c r="F1189" s="414">
        <v>44662</v>
      </c>
      <c r="G1189" s="6">
        <v>2</v>
      </c>
      <c r="H1189" s="268">
        <v>0.75</v>
      </c>
      <c r="I1189" s="268">
        <v>0.78125</v>
      </c>
      <c r="J1189" s="199" t="s">
        <v>204</v>
      </c>
      <c r="K1189" s="199" t="s">
        <v>200</v>
      </c>
      <c r="L1189" s="224">
        <v>2.2200000000000002</v>
      </c>
      <c r="M1189" s="224">
        <v>2.2200000000000002</v>
      </c>
      <c r="N1189" s="224">
        <f t="shared" si="60"/>
        <v>0</v>
      </c>
      <c r="O1189" s="200">
        <v>44319</v>
      </c>
      <c r="P1189" s="201">
        <v>11.433333333333334</v>
      </c>
      <c r="Q1189" s="338" t="s">
        <v>1791</v>
      </c>
      <c r="R1189" s="198" t="s">
        <v>53</v>
      </c>
      <c r="S1189" s="198" t="s">
        <v>130</v>
      </c>
    </row>
    <row r="1190" spans="2:19" s="76" customFormat="1" ht="18.75">
      <c r="B1190" s="354">
        <f t="shared" si="59"/>
        <v>1173</v>
      </c>
      <c r="C1190" s="362">
        <v>44652</v>
      </c>
      <c r="D1190" s="354" t="s">
        <v>956</v>
      </c>
      <c r="E1190" s="354"/>
      <c r="F1190" s="414">
        <v>44662</v>
      </c>
      <c r="G1190" s="6">
        <v>2</v>
      </c>
      <c r="H1190" s="268">
        <v>0.77777777777777779</v>
      </c>
      <c r="I1190" s="268">
        <v>0.80555555555555547</v>
      </c>
      <c r="J1190" s="199" t="s">
        <v>1723</v>
      </c>
      <c r="K1190" s="199" t="s">
        <v>1840</v>
      </c>
      <c r="L1190" s="224">
        <v>2.77</v>
      </c>
      <c r="M1190" s="224">
        <v>2.77</v>
      </c>
      <c r="N1190" s="224">
        <f t="shared" si="60"/>
        <v>0</v>
      </c>
      <c r="O1190" s="200">
        <v>44393</v>
      </c>
      <c r="P1190" s="201">
        <v>8.9666666666666668</v>
      </c>
      <c r="Q1190" s="338" t="s">
        <v>1791</v>
      </c>
      <c r="R1190" s="198" t="s">
        <v>52</v>
      </c>
      <c r="S1190" s="198" t="s">
        <v>739</v>
      </c>
    </row>
    <row r="1191" spans="2:19" s="76" customFormat="1" ht="18.75">
      <c r="B1191" s="354">
        <f t="shared" si="59"/>
        <v>1174</v>
      </c>
      <c r="C1191" s="362">
        <v>44652</v>
      </c>
      <c r="D1191" s="354" t="s">
        <v>956</v>
      </c>
      <c r="E1191" s="354"/>
      <c r="F1191" s="414">
        <v>44662</v>
      </c>
      <c r="G1191" s="6">
        <v>2</v>
      </c>
      <c r="H1191" s="268">
        <v>0.79166666666666663</v>
      </c>
      <c r="I1191" s="268">
        <v>0.80555555555555547</v>
      </c>
      <c r="J1191" s="199" t="s">
        <v>1723</v>
      </c>
      <c r="K1191" s="199" t="s">
        <v>1841</v>
      </c>
      <c r="L1191" s="224">
        <v>2.1800000000000002</v>
      </c>
      <c r="M1191" s="224">
        <v>0.1</v>
      </c>
      <c r="N1191" s="224">
        <f t="shared" si="60"/>
        <v>2.08</v>
      </c>
      <c r="O1191" s="200">
        <v>44394</v>
      </c>
      <c r="P1191" s="201">
        <v>8.9333333333333336</v>
      </c>
      <c r="Q1191" s="338" t="s">
        <v>1791</v>
      </c>
      <c r="R1191" s="198" t="s">
        <v>52</v>
      </c>
      <c r="S1191" s="198" t="s">
        <v>739</v>
      </c>
    </row>
    <row r="1192" spans="2:19" s="76" customFormat="1" ht="18.75">
      <c r="B1192" s="354">
        <f t="shared" si="59"/>
        <v>1175</v>
      </c>
      <c r="C1192" s="362">
        <v>44652</v>
      </c>
      <c r="D1192" s="354" t="s">
        <v>956</v>
      </c>
      <c r="E1192" s="354"/>
      <c r="F1192" s="414">
        <v>44662</v>
      </c>
      <c r="G1192" s="6">
        <v>2</v>
      </c>
      <c r="H1192" s="268">
        <v>0.79861111111111116</v>
      </c>
      <c r="I1192" s="268">
        <v>0.80208333333333337</v>
      </c>
      <c r="J1192" s="199" t="s">
        <v>713</v>
      </c>
      <c r="K1192" s="199" t="s">
        <v>1842</v>
      </c>
      <c r="L1192" s="224">
        <v>1.91</v>
      </c>
      <c r="M1192" s="224">
        <v>0.15</v>
      </c>
      <c r="N1192" s="224">
        <f t="shared" si="60"/>
        <v>1.76</v>
      </c>
      <c r="O1192" s="200">
        <v>44349</v>
      </c>
      <c r="P1192" s="201">
        <v>10.433333333333334</v>
      </c>
      <c r="Q1192" s="338" t="s">
        <v>1791</v>
      </c>
      <c r="R1192" s="198" t="s">
        <v>52</v>
      </c>
      <c r="S1192" s="198" t="s">
        <v>112</v>
      </c>
    </row>
    <row r="1193" spans="2:19" s="76" customFormat="1" ht="18.75">
      <c r="B1193" s="354">
        <f t="shared" si="59"/>
        <v>1176</v>
      </c>
      <c r="C1193" s="362">
        <v>44652</v>
      </c>
      <c r="D1193" s="354" t="s">
        <v>956</v>
      </c>
      <c r="E1193" s="354"/>
      <c r="F1193" s="414">
        <v>44662</v>
      </c>
      <c r="G1193" s="6">
        <v>2</v>
      </c>
      <c r="H1193" s="268">
        <v>0.79861111111111116</v>
      </c>
      <c r="I1193" s="268">
        <v>0.80208333333333337</v>
      </c>
      <c r="J1193" s="199" t="s">
        <v>713</v>
      </c>
      <c r="K1193" s="199" t="s">
        <v>1843</v>
      </c>
      <c r="L1193" s="224">
        <v>1.03</v>
      </c>
      <c r="M1193" s="224">
        <v>0.03</v>
      </c>
      <c r="N1193" s="224">
        <f t="shared" si="60"/>
        <v>1</v>
      </c>
      <c r="O1193" s="200">
        <v>44348</v>
      </c>
      <c r="P1193" s="201">
        <v>10.466666666666667</v>
      </c>
      <c r="Q1193" s="338" t="s">
        <v>1791</v>
      </c>
      <c r="R1193" s="198" t="s">
        <v>52</v>
      </c>
      <c r="S1193" s="198" t="s">
        <v>112</v>
      </c>
    </row>
    <row r="1194" spans="2:19" s="76" customFormat="1" ht="18.75">
      <c r="B1194" s="354">
        <f t="shared" si="59"/>
        <v>1177</v>
      </c>
      <c r="C1194" s="362">
        <v>44652</v>
      </c>
      <c r="D1194" s="354" t="s">
        <v>956</v>
      </c>
      <c r="E1194" s="354"/>
      <c r="F1194" s="414">
        <v>44662</v>
      </c>
      <c r="G1194" s="6">
        <v>2</v>
      </c>
      <c r="H1194" s="268">
        <v>0.80208333333333337</v>
      </c>
      <c r="I1194" s="268">
        <v>0.80555555555555547</v>
      </c>
      <c r="J1194" s="199" t="s">
        <v>1822</v>
      </c>
      <c r="K1194" s="199" t="s">
        <v>1844</v>
      </c>
      <c r="L1194" s="224">
        <v>2.58</v>
      </c>
      <c r="M1194" s="224">
        <v>0.25</v>
      </c>
      <c r="N1194" s="224">
        <f t="shared" si="60"/>
        <v>2.33</v>
      </c>
      <c r="O1194" s="200">
        <v>44339</v>
      </c>
      <c r="P1194" s="201">
        <v>10.766666666666667</v>
      </c>
      <c r="Q1194" s="338" t="s">
        <v>1791</v>
      </c>
      <c r="R1194" s="198" t="s">
        <v>52</v>
      </c>
      <c r="S1194" s="198" t="s">
        <v>112</v>
      </c>
    </row>
    <row r="1195" spans="2:19" s="76" customFormat="1" ht="18.75">
      <c r="B1195" s="354">
        <f t="shared" ref="B1195:B1262" si="61">B1194+1</f>
        <v>1178</v>
      </c>
      <c r="C1195" s="362">
        <v>44652</v>
      </c>
      <c r="D1195" s="354" t="s">
        <v>956</v>
      </c>
      <c r="E1195" s="354"/>
      <c r="F1195" s="414">
        <v>44662</v>
      </c>
      <c r="G1195" s="6">
        <v>2</v>
      </c>
      <c r="H1195" s="268">
        <v>0.80208333333333337</v>
      </c>
      <c r="I1195" s="268">
        <v>0.80902777777777779</v>
      </c>
      <c r="J1195" s="199" t="s">
        <v>1822</v>
      </c>
      <c r="K1195" s="199" t="s">
        <v>1845</v>
      </c>
      <c r="L1195" s="224">
        <v>2.25</v>
      </c>
      <c r="M1195" s="224">
        <v>0.1</v>
      </c>
      <c r="N1195" s="224">
        <f t="shared" si="60"/>
        <v>2.15</v>
      </c>
      <c r="O1195" s="200">
        <v>44323</v>
      </c>
      <c r="P1195" s="201">
        <v>11.3</v>
      </c>
      <c r="Q1195" s="338" t="s">
        <v>1791</v>
      </c>
      <c r="R1195" s="198" t="s">
        <v>52</v>
      </c>
      <c r="S1195" s="198" t="s">
        <v>112</v>
      </c>
    </row>
    <row r="1196" spans="2:19" s="76" customFormat="1" ht="18.75">
      <c r="B1196" s="354">
        <f t="shared" si="61"/>
        <v>1179</v>
      </c>
      <c r="C1196" s="362">
        <v>44652</v>
      </c>
      <c r="D1196" s="354" t="s">
        <v>956</v>
      </c>
      <c r="E1196" s="354"/>
      <c r="F1196" s="414">
        <v>44662</v>
      </c>
      <c r="G1196" s="6">
        <v>2</v>
      </c>
      <c r="H1196" s="268">
        <v>0.80208333333333337</v>
      </c>
      <c r="I1196" s="268">
        <v>0.80902777777777779</v>
      </c>
      <c r="J1196" s="199" t="s">
        <v>1822</v>
      </c>
      <c r="K1196" s="199" t="s">
        <v>1846</v>
      </c>
      <c r="L1196" s="224">
        <v>1.1000000000000001</v>
      </c>
      <c r="M1196" s="224">
        <v>0.1</v>
      </c>
      <c r="N1196" s="224">
        <f t="shared" si="60"/>
        <v>1</v>
      </c>
      <c r="O1196" s="200">
        <v>44319</v>
      </c>
      <c r="P1196" s="201">
        <v>11.433333333333334</v>
      </c>
      <c r="Q1196" s="338" t="s">
        <v>1791</v>
      </c>
      <c r="R1196" s="198" t="s">
        <v>52</v>
      </c>
      <c r="S1196" s="198" t="s">
        <v>112</v>
      </c>
    </row>
    <row r="1197" spans="2:19" s="76" customFormat="1" ht="18.75">
      <c r="B1197" s="354">
        <f t="shared" si="61"/>
        <v>1180</v>
      </c>
      <c r="C1197" s="362">
        <v>44652</v>
      </c>
      <c r="D1197" s="354" t="s">
        <v>956</v>
      </c>
      <c r="E1197" s="354"/>
      <c r="F1197" s="414">
        <v>44662</v>
      </c>
      <c r="G1197" s="6">
        <v>2</v>
      </c>
      <c r="H1197" s="268">
        <v>0.80555555555555547</v>
      </c>
      <c r="I1197" s="268">
        <v>0.8125</v>
      </c>
      <c r="J1197" s="199" t="s">
        <v>1816</v>
      </c>
      <c r="K1197" s="199" t="s">
        <v>1847</v>
      </c>
      <c r="L1197" s="224">
        <v>1.32</v>
      </c>
      <c r="M1197" s="224">
        <v>0.05</v>
      </c>
      <c r="N1197" s="224">
        <f t="shared" si="60"/>
        <v>1.27</v>
      </c>
      <c r="O1197" s="200">
        <v>44389</v>
      </c>
      <c r="P1197" s="201">
        <v>9.1</v>
      </c>
      <c r="Q1197" s="338" t="s">
        <v>1791</v>
      </c>
      <c r="R1197" s="198" t="s">
        <v>52</v>
      </c>
      <c r="S1197" s="198" t="s">
        <v>810</v>
      </c>
    </row>
    <row r="1198" spans="2:19" s="76" customFormat="1" ht="18.75">
      <c r="B1198" s="354">
        <f t="shared" si="61"/>
        <v>1181</v>
      </c>
      <c r="C1198" s="362">
        <v>44652</v>
      </c>
      <c r="D1198" s="354" t="s">
        <v>956</v>
      </c>
      <c r="E1198" s="354"/>
      <c r="F1198" s="414">
        <v>44662</v>
      </c>
      <c r="G1198" s="6">
        <v>2</v>
      </c>
      <c r="H1198" s="268">
        <v>0.80902777777777779</v>
      </c>
      <c r="I1198" s="268">
        <v>0.81944444444444453</v>
      </c>
      <c r="J1198" s="199" t="s">
        <v>1816</v>
      </c>
      <c r="K1198" s="199" t="s">
        <v>1848</v>
      </c>
      <c r="L1198" s="224">
        <v>2.0299999999999998</v>
      </c>
      <c r="M1198" s="224">
        <v>0.2</v>
      </c>
      <c r="N1198" s="224">
        <f t="shared" si="60"/>
        <v>1.8299999999999998</v>
      </c>
      <c r="O1198" s="200">
        <v>44370</v>
      </c>
      <c r="P1198" s="201">
        <v>9.7333333333333325</v>
      </c>
      <c r="Q1198" s="338" t="s">
        <v>1791</v>
      </c>
      <c r="R1198" s="198" t="s">
        <v>52</v>
      </c>
      <c r="S1198" s="198" t="s">
        <v>810</v>
      </c>
    </row>
    <row r="1199" spans="2:19" s="76" customFormat="1" ht="18.75">
      <c r="B1199" s="354">
        <f t="shared" si="61"/>
        <v>1182</v>
      </c>
      <c r="C1199" s="362">
        <v>44652</v>
      </c>
      <c r="D1199" s="354" t="s">
        <v>956</v>
      </c>
      <c r="E1199" s="354"/>
      <c r="F1199" s="414">
        <v>44662</v>
      </c>
      <c r="G1199" s="6">
        <v>2</v>
      </c>
      <c r="H1199" s="268">
        <v>0.80902777777777779</v>
      </c>
      <c r="I1199" s="268">
        <v>0.81944444444444453</v>
      </c>
      <c r="J1199" s="199" t="s">
        <v>714</v>
      </c>
      <c r="K1199" s="199" t="s">
        <v>1849</v>
      </c>
      <c r="L1199" s="224">
        <v>1.42</v>
      </c>
      <c r="M1199" s="224">
        <v>0.3</v>
      </c>
      <c r="N1199" s="224">
        <f t="shared" si="60"/>
        <v>1.1199999999999999</v>
      </c>
      <c r="O1199" s="200">
        <v>44377</v>
      </c>
      <c r="P1199" s="201">
        <v>9.5</v>
      </c>
      <c r="Q1199" s="338" t="s">
        <v>1791</v>
      </c>
      <c r="R1199" s="198" t="s">
        <v>20</v>
      </c>
      <c r="S1199" s="198" t="s">
        <v>112</v>
      </c>
    </row>
    <row r="1200" spans="2:19" s="76" customFormat="1" ht="18.75">
      <c r="B1200" s="354">
        <f t="shared" si="61"/>
        <v>1183</v>
      </c>
      <c r="C1200" s="356">
        <v>44652</v>
      </c>
      <c r="D1200" s="354" t="s">
        <v>956</v>
      </c>
      <c r="E1200" s="354"/>
      <c r="F1200" s="414">
        <v>44662</v>
      </c>
      <c r="G1200" s="6">
        <v>2</v>
      </c>
      <c r="H1200" s="268">
        <v>0.8125</v>
      </c>
      <c r="I1200" s="268">
        <v>0.83333333333333337</v>
      </c>
      <c r="J1200" s="199" t="s">
        <v>279</v>
      </c>
      <c r="K1200" s="199" t="s">
        <v>1850</v>
      </c>
      <c r="L1200" s="224">
        <v>3.4</v>
      </c>
      <c r="M1200" s="224">
        <v>0.5</v>
      </c>
      <c r="N1200" s="224">
        <f t="shared" si="60"/>
        <v>2.9</v>
      </c>
      <c r="O1200" s="200">
        <v>44379</v>
      </c>
      <c r="P1200" s="201">
        <v>9.4333333333333336</v>
      </c>
      <c r="Q1200" s="340" t="s">
        <v>1791</v>
      </c>
      <c r="R1200" s="198" t="s">
        <v>52</v>
      </c>
      <c r="S1200" s="198" t="s">
        <v>69</v>
      </c>
    </row>
    <row r="1201" spans="2:19" s="76" customFormat="1" ht="18.75">
      <c r="B1201" s="354">
        <f t="shared" si="61"/>
        <v>1184</v>
      </c>
      <c r="C1201" s="356">
        <v>44652</v>
      </c>
      <c r="D1201" s="354" t="s">
        <v>956</v>
      </c>
      <c r="E1201" s="354"/>
      <c r="F1201" s="414">
        <v>44662</v>
      </c>
      <c r="G1201" s="6">
        <v>2</v>
      </c>
      <c r="H1201" s="268">
        <v>0.8125</v>
      </c>
      <c r="I1201" s="268">
        <v>0.83333333333333337</v>
      </c>
      <c r="J1201" s="199" t="s">
        <v>279</v>
      </c>
      <c r="K1201" s="199" t="s">
        <v>1851</v>
      </c>
      <c r="L1201" s="224">
        <v>2.69</v>
      </c>
      <c r="M1201" s="224">
        <v>0.5</v>
      </c>
      <c r="N1201" s="224">
        <f t="shared" si="60"/>
        <v>2.19</v>
      </c>
      <c r="O1201" s="200">
        <v>44383</v>
      </c>
      <c r="P1201" s="201">
        <v>9.3000000000000007</v>
      </c>
      <c r="Q1201" s="340" t="s">
        <v>1791</v>
      </c>
      <c r="R1201" s="198" t="s">
        <v>52</v>
      </c>
      <c r="S1201" s="198" t="s">
        <v>69</v>
      </c>
    </row>
    <row r="1202" spans="2:19" ht="15.75">
      <c r="B1202" s="354">
        <f t="shared" si="61"/>
        <v>1185</v>
      </c>
      <c r="C1202" s="356">
        <v>44652</v>
      </c>
      <c r="D1202" s="364" t="s">
        <v>957</v>
      </c>
      <c r="E1202" s="364"/>
      <c r="F1202" s="406">
        <v>44663</v>
      </c>
      <c r="G1202" s="6">
        <v>1</v>
      </c>
      <c r="H1202" s="18" t="s">
        <v>164</v>
      </c>
      <c r="I1202" s="18" t="s">
        <v>173</v>
      </c>
      <c r="J1202" s="17" t="s">
        <v>765</v>
      </c>
      <c r="K1202" s="191" t="s">
        <v>1852</v>
      </c>
      <c r="L1202" s="225">
        <v>0.5</v>
      </c>
      <c r="M1202" s="225">
        <v>0.4</v>
      </c>
      <c r="N1202" s="225">
        <f>L1202-SUMIFS(M:M,K:K,K1202,R:R,R1202)</f>
        <v>9.9999999999999978E-2</v>
      </c>
      <c r="O1202" s="17">
        <v>44373</v>
      </c>
      <c r="P1202" s="33">
        <f t="shared" ref="P1202:P1206" si="62">(F1202-O1202)/30</f>
        <v>9.6666666666666661</v>
      </c>
      <c r="Q1202" s="340" t="s">
        <v>1791</v>
      </c>
      <c r="R1202" s="17" t="s">
        <v>52</v>
      </c>
      <c r="S1202" s="17" t="s">
        <v>810</v>
      </c>
    </row>
    <row r="1203" spans="2:19" ht="15.75">
      <c r="B1203" s="354">
        <f t="shared" si="61"/>
        <v>1186</v>
      </c>
      <c r="C1203" s="356">
        <v>44652</v>
      </c>
      <c r="D1203" s="364" t="s">
        <v>957</v>
      </c>
      <c r="E1203" s="364"/>
      <c r="F1203" s="406">
        <v>44663</v>
      </c>
      <c r="G1203" s="6">
        <v>1</v>
      </c>
      <c r="H1203" s="18" t="s">
        <v>36</v>
      </c>
      <c r="I1203" s="18" t="s">
        <v>38</v>
      </c>
      <c r="J1203" s="17" t="s">
        <v>1190</v>
      </c>
      <c r="K1203" s="191" t="s">
        <v>1853</v>
      </c>
      <c r="L1203" s="225">
        <v>2.35</v>
      </c>
      <c r="M1203" s="225">
        <v>0.5</v>
      </c>
      <c r="N1203" s="225">
        <f>L1203-SUMIFS(M:M,K:K,K1203,R:R,R1203)</f>
        <v>1.35</v>
      </c>
      <c r="O1203" s="17">
        <v>44403</v>
      </c>
      <c r="P1203" s="33">
        <f t="shared" si="62"/>
        <v>8.6666666666666661</v>
      </c>
      <c r="Q1203" s="340" t="s">
        <v>1791</v>
      </c>
      <c r="R1203" s="17" t="s">
        <v>20</v>
      </c>
      <c r="S1203" s="17" t="s">
        <v>140</v>
      </c>
    </row>
    <row r="1204" spans="2:19" ht="15.75">
      <c r="B1204" s="354">
        <f t="shared" si="61"/>
        <v>1187</v>
      </c>
      <c r="C1204" s="356">
        <v>44652</v>
      </c>
      <c r="D1204" s="364" t="s">
        <v>957</v>
      </c>
      <c r="E1204" s="364"/>
      <c r="F1204" s="406">
        <v>44663</v>
      </c>
      <c r="G1204" s="6">
        <v>1</v>
      </c>
      <c r="H1204" s="18" t="s">
        <v>36</v>
      </c>
      <c r="I1204" s="18" t="s">
        <v>38</v>
      </c>
      <c r="J1204" s="17" t="s">
        <v>1190</v>
      </c>
      <c r="K1204" s="191" t="s">
        <v>1854</v>
      </c>
      <c r="L1204" s="225">
        <v>1.25</v>
      </c>
      <c r="M1204" s="225">
        <v>1.25</v>
      </c>
      <c r="N1204" s="225">
        <f>L1204-SUMIFS(M:M,K:K,K1204,R:R,R1204)</f>
        <v>0</v>
      </c>
      <c r="O1204" s="17">
        <v>44452</v>
      </c>
      <c r="P1204" s="33">
        <f t="shared" si="62"/>
        <v>7.0333333333333332</v>
      </c>
      <c r="Q1204" s="340" t="s">
        <v>1791</v>
      </c>
      <c r="R1204" s="17" t="s">
        <v>20</v>
      </c>
      <c r="S1204" s="17" t="s">
        <v>140</v>
      </c>
    </row>
    <row r="1205" spans="2:19" ht="15.75">
      <c r="B1205" s="354">
        <f t="shared" si="61"/>
        <v>1188</v>
      </c>
      <c r="C1205" s="356">
        <v>44652</v>
      </c>
      <c r="D1205" s="364" t="s">
        <v>957</v>
      </c>
      <c r="E1205" s="364"/>
      <c r="F1205" s="406">
        <v>44663</v>
      </c>
      <c r="G1205" s="6">
        <v>1</v>
      </c>
      <c r="H1205" s="18" t="s">
        <v>36</v>
      </c>
      <c r="I1205" s="18" t="s">
        <v>38</v>
      </c>
      <c r="J1205" s="17" t="s">
        <v>1190</v>
      </c>
      <c r="K1205" s="191" t="s">
        <v>1855</v>
      </c>
      <c r="L1205" s="225">
        <v>1.01</v>
      </c>
      <c r="M1205" s="225">
        <v>0.86</v>
      </c>
      <c r="N1205" s="225">
        <f>L1205-SUMIFS(M:M,K:K,K1205,R:R,R1205)</f>
        <v>0.13</v>
      </c>
      <c r="O1205" s="17">
        <v>44412</v>
      </c>
      <c r="P1205" s="33">
        <f t="shared" si="62"/>
        <v>8.3666666666666671</v>
      </c>
      <c r="Q1205" s="340" t="s">
        <v>1791</v>
      </c>
      <c r="R1205" s="17" t="s">
        <v>20</v>
      </c>
      <c r="S1205" s="17" t="s">
        <v>140</v>
      </c>
    </row>
    <row r="1206" spans="2:19" ht="15.75">
      <c r="B1206" s="354">
        <f t="shared" si="61"/>
        <v>1189</v>
      </c>
      <c r="C1206" s="356">
        <v>44652</v>
      </c>
      <c r="D1206" s="364" t="s">
        <v>957</v>
      </c>
      <c r="E1206" s="364"/>
      <c r="F1206" s="406">
        <v>44663</v>
      </c>
      <c r="G1206" s="6">
        <v>1</v>
      </c>
      <c r="H1206" s="18" t="s">
        <v>36</v>
      </c>
      <c r="I1206" s="18" t="s">
        <v>38</v>
      </c>
      <c r="J1206" s="17" t="s">
        <v>1190</v>
      </c>
      <c r="K1206" s="269" t="s">
        <v>1856</v>
      </c>
      <c r="L1206" s="225">
        <v>0.21</v>
      </c>
      <c r="M1206" s="225">
        <v>0.11</v>
      </c>
      <c r="N1206" s="225">
        <f>L1206-SUMIFS(M:M,K:K,K1206,R:R,R1206)</f>
        <v>7.9999999999999988E-2</v>
      </c>
      <c r="O1206" s="17">
        <v>44452</v>
      </c>
      <c r="P1206" s="33">
        <f t="shared" si="62"/>
        <v>7.0333333333333332</v>
      </c>
      <c r="Q1206" s="340" t="s">
        <v>1791</v>
      </c>
      <c r="R1206" s="17" t="s">
        <v>20</v>
      </c>
      <c r="S1206" s="17" t="s">
        <v>140</v>
      </c>
    </row>
    <row r="1207" spans="2:19" s="76" customFormat="1" ht="18.75">
      <c r="B1207" s="354">
        <f t="shared" si="61"/>
        <v>1190</v>
      </c>
      <c r="C1207" s="356">
        <v>44652</v>
      </c>
      <c r="D1207" s="364" t="s">
        <v>957</v>
      </c>
      <c r="E1207" s="354"/>
      <c r="F1207" s="414">
        <v>44663</v>
      </c>
      <c r="G1207" s="6">
        <v>2</v>
      </c>
      <c r="H1207" s="268">
        <v>0.69305555555555554</v>
      </c>
      <c r="I1207" s="268">
        <v>0.72916666666666663</v>
      </c>
      <c r="J1207" s="199" t="s">
        <v>204</v>
      </c>
      <c r="K1207" s="199" t="s">
        <v>200</v>
      </c>
      <c r="L1207" s="224">
        <v>2.2200000000000002</v>
      </c>
      <c r="M1207" s="224">
        <v>2.2200000000000002</v>
      </c>
      <c r="N1207" s="224">
        <f t="shared" ref="N1207:N1215" si="63">L1207-M1207</f>
        <v>0</v>
      </c>
      <c r="O1207" s="200">
        <v>44319</v>
      </c>
      <c r="P1207" s="201">
        <v>11.466666666666667</v>
      </c>
      <c r="Q1207" s="340" t="s">
        <v>1791</v>
      </c>
      <c r="R1207" s="198" t="s">
        <v>53</v>
      </c>
      <c r="S1207" s="198" t="s">
        <v>130</v>
      </c>
    </row>
    <row r="1208" spans="2:19" s="76" customFormat="1" ht="18.75">
      <c r="B1208" s="354">
        <f t="shared" si="61"/>
        <v>1191</v>
      </c>
      <c r="C1208" s="356">
        <v>44652</v>
      </c>
      <c r="D1208" s="364" t="s">
        <v>957</v>
      </c>
      <c r="E1208" s="354"/>
      <c r="F1208" s="414">
        <v>44663</v>
      </c>
      <c r="G1208" s="6">
        <v>2</v>
      </c>
      <c r="H1208" s="268">
        <v>0.72222222222222221</v>
      </c>
      <c r="I1208" s="268">
        <v>0.75</v>
      </c>
      <c r="J1208" s="199" t="s">
        <v>1723</v>
      </c>
      <c r="K1208" s="199" t="s">
        <v>1840</v>
      </c>
      <c r="L1208" s="224">
        <v>2.77</v>
      </c>
      <c r="M1208" s="224">
        <v>2.77</v>
      </c>
      <c r="N1208" s="224">
        <f t="shared" si="63"/>
        <v>0</v>
      </c>
      <c r="O1208" s="200">
        <v>44393</v>
      </c>
      <c r="P1208" s="201">
        <v>9</v>
      </c>
      <c r="Q1208" s="340" t="s">
        <v>1791</v>
      </c>
      <c r="R1208" s="198" t="s">
        <v>52</v>
      </c>
      <c r="S1208" s="198" t="s">
        <v>739</v>
      </c>
    </row>
    <row r="1209" spans="2:19" s="76" customFormat="1" ht="18.75">
      <c r="B1209" s="354">
        <f t="shared" si="61"/>
        <v>1192</v>
      </c>
      <c r="C1209" s="356">
        <v>44652</v>
      </c>
      <c r="D1209" s="364" t="s">
        <v>957</v>
      </c>
      <c r="E1209" s="354"/>
      <c r="F1209" s="414">
        <v>44663</v>
      </c>
      <c r="G1209" s="6">
        <v>2</v>
      </c>
      <c r="H1209" s="268">
        <v>0.73958333333333337</v>
      </c>
      <c r="I1209" s="268">
        <v>0.75</v>
      </c>
      <c r="J1209" s="199" t="s">
        <v>1723</v>
      </c>
      <c r="K1209" s="199" t="s">
        <v>1841</v>
      </c>
      <c r="L1209" s="224">
        <v>2.1800000000000002</v>
      </c>
      <c r="M1209" s="224">
        <v>0.1</v>
      </c>
      <c r="N1209" s="224">
        <f t="shared" si="63"/>
        <v>2.08</v>
      </c>
      <c r="O1209" s="200">
        <v>44394</v>
      </c>
      <c r="P1209" s="201">
        <v>8.9666666666666668</v>
      </c>
      <c r="Q1209" s="340" t="s">
        <v>1791</v>
      </c>
      <c r="R1209" s="198" t="s">
        <v>52</v>
      </c>
      <c r="S1209" s="198" t="s">
        <v>739</v>
      </c>
    </row>
    <row r="1210" spans="2:19" s="76" customFormat="1" ht="18.75">
      <c r="B1210" s="354">
        <f t="shared" si="61"/>
        <v>1193</v>
      </c>
      <c r="C1210" s="356">
        <v>44652</v>
      </c>
      <c r="D1210" s="364" t="s">
        <v>957</v>
      </c>
      <c r="E1210" s="354"/>
      <c r="F1210" s="414">
        <v>44663</v>
      </c>
      <c r="G1210" s="6">
        <v>2</v>
      </c>
      <c r="H1210" s="268">
        <v>0.75</v>
      </c>
      <c r="I1210" s="268">
        <v>0.76736111111111116</v>
      </c>
      <c r="J1210" s="199" t="s">
        <v>713</v>
      </c>
      <c r="K1210" s="199" t="s">
        <v>1843</v>
      </c>
      <c r="L1210" s="224">
        <v>1.03</v>
      </c>
      <c r="M1210" s="224">
        <v>0.03</v>
      </c>
      <c r="N1210" s="224">
        <f t="shared" si="63"/>
        <v>1</v>
      </c>
      <c r="O1210" s="200">
        <v>44348</v>
      </c>
      <c r="P1210" s="201">
        <v>10.5</v>
      </c>
      <c r="Q1210" s="340" t="s">
        <v>1791</v>
      </c>
      <c r="R1210" s="198" t="s">
        <v>52</v>
      </c>
      <c r="S1210" s="198" t="s">
        <v>112</v>
      </c>
    </row>
    <row r="1211" spans="2:19" s="76" customFormat="1" ht="18.75">
      <c r="B1211" s="354">
        <f t="shared" si="61"/>
        <v>1194</v>
      </c>
      <c r="C1211" s="356">
        <v>44652</v>
      </c>
      <c r="D1211" s="364" t="s">
        <v>957</v>
      </c>
      <c r="E1211" s="354"/>
      <c r="F1211" s="414">
        <v>44663</v>
      </c>
      <c r="G1211" s="6">
        <v>2</v>
      </c>
      <c r="H1211" s="268">
        <v>0.76736111111111116</v>
      </c>
      <c r="I1211" s="268">
        <v>0.77777777777777779</v>
      </c>
      <c r="J1211" s="199" t="s">
        <v>1822</v>
      </c>
      <c r="K1211" s="199" t="s">
        <v>1846</v>
      </c>
      <c r="L1211" s="224">
        <v>1.1000000000000001</v>
      </c>
      <c r="M1211" s="224">
        <v>0.1</v>
      </c>
      <c r="N1211" s="224">
        <f t="shared" si="63"/>
        <v>1</v>
      </c>
      <c r="O1211" s="200">
        <v>44319</v>
      </c>
      <c r="P1211" s="201">
        <v>11.466666666666667</v>
      </c>
      <c r="Q1211" s="340" t="s">
        <v>1791</v>
      </c>
      <c r="R1211" s="198" t="s">
        <v>52</v>
      </c>
      <c r="S1211" s="198" t="s">
        <v>112</v>
      </c>
    </row>
    <row r="1212" spans="2:19" s="76" customFormat="1" ht="18.75">
      <c r="B1212" s="354">
        <f t="shared" si="61"/>
        <v>1195</v>
      </c>
      <c r="C1212" s="356">
        <v>44652</v>
      </c>
      <c r="D1212" s="364" t="s">
        <v>957</v>
      </c>
      <c r="E1212" s="354"/>
      <c r="F1212" s="414">
        <v>44663</v>
      </c>
      <c r="G1212" s="6">
        <v>2</v>
      </c>
      <c r="H1212" s="268">
        <v>0.77777777777777779</v>
      </c>
      <c r="I1212" s="268">
        <v>0.79166666666666663</v>
      </c>
      <c r="J1212" s="199" t="s">
        <v>1816</v>
      </c>
      <c r="K1212" s="199" t="s">
        <v>1847</v>
      </c>
      <c r="L1212" s="224">
        <v>1.32</v>
      </c>
      <c r="M1212" s="224">
        <v>0.05</v>
      </c>
      <c r="N1212" s="224">
        <f t="shared" si="63"/>
        <v>1.27</v>
      </c>
      <c r="O1212" s="200">
        <v>44389</v>
      </c>
      <c r="P1212" s="201">
        <v>9.1333333333333329</v>
      </c>
      <c r="Q1212" s="340" t="s">
        <v>1791</v>
      </c>
      <c r="R1212" s="198" t="s">
        <v>52</v>
      </c>
      <c r="S1212" s="198" t="s">
        <v>810</v>
      </c>
    </row>
    <row r="1213" spans="2:19" s="76" customFormat="1" ht="18.75">
      <c r="B1213" s="354">
        <f t="shared" si="61"/>
        <v>1196</v>
      </c>
      <c r="C1213" s="356">
        <v>44652</v>
      </c>
      <c r="D1213" s="364" t="s">
        <v>957</v>
      </c>
      <c r="E1213" s="354"/>
      <c r="F1213" s="414">
        <v>44663</v>
      </c>
      <c r="G1213" s="6">
        <v>2</v>
      </c>
      <c r="H1213" s="268">
        <v>0.79166666666666663</v>
      </c>
      <c r="I1213" s="268">
        <v>0.8125</v>
      </c>
      <c r="J1213" s="199" t="s">
        <v>279</v>
      </c>
      <c r="K1213" s="199" t="s">
        <v>1850</v>
      </c>
      <c r="L1213" s="224">
        <v>3.4</v>
      </c>
      <c r="M1213" s="224">
        <v>0.5</v>
      </c>
      <c r="N1213" s="224">
        <f t="shared" si="63"/>
        <v>2.9</v>
      </c>
      <c r="O1213" s="200">
        <v>44379</v>
      </c>
      <c r="P1213" s="201">
        <v>9.4666666666666668</v>
      </c>
      <c r="Q1213" s="340" t="s">
        <v>1791</v>
      </c>
      <c r="R1213" s="198" t="s">
        <v>52</v>
      </c>
      <c r="S1213" s="198" t="s">
        <v>69</v>
      </c>
    </row>
    <row r="1214" spans="2:19" s="76" customFormat="1" ht="18.75">
      <c r="B1214" s="354">
        <f t="shared" si="61"/>
        <v>1197</v>
      </c>
      <c r="C1214" s="356">
        <v>44652</v>
      </c>
      <c r="D1214" s="364" t="s">
        <v>957</v>
      </c>
      <c r="E1214" s="354"/>
      <c r="F1214" s="414">
        <v>44663</v>
      </c>
      <c r="G1214" s="6">
        <v>2</v>
      </c>
      <c r="H1214" s="268">
        <v>0.79166666666666663</v>
      </c>
      <c r="I1214" s="268">
        <v>0.8125</v>
      </c>
      <c r="J1214" s="199" t="s">
        <v>279</v>
      </c>
      <c r="K1214" s="199" t="s">
        <v>1851</v>
      </c>
      <c r="L1214" s="224">
        <v>2.69</v>
      </c>
      <c r="M1214" s="224">
        <v>0.5</v>
      </c>
      <c r="N1214" s="224">
        <f t="shared" si="63"/>
        <v>2.19</v>
      </c>
      <c r="O1214" s="200">
        <v>44383</v>
      </c>
      <c r="P1214" s="201">
        <v>9.3333333333333339</v>
      </c>
      <c r="Q1214" s="340" t="s">
        <v>1791</v>
      </c>
      <c r="R1214" s="198" t="s">
        <v>52</v>
      </c>
      <c r="S1214" s="198" t="s">
        <v>69</v>
      </c>
    </row>
    <row r="1215" spans="2:19" s="76" customFormat="1" ht="18.75">
      <c r="B1215" s="354">
        <f t="shared" si="61"/>
        <v>1198</v>
      </c>
      <c r="C1215" s="356">
        <v>44652</v>
      </c>
      <c r="D1215" s="364" t="s">
        <v>957</v>
      </c>
      <c r="E1215" s="354"/>
      <c r="F1215" s="414">
        <v>44663</v>
      </c>
      <c r="G1215" s="6">
        <v>2</v>
      </c>
      <c r="H1215" s="268">
        <v>0.8125</v>
      </c>
      <c r="I1215" s="268">
        <v>0.82638888888888884</v>
      </c>
      <c r="J1215" s="199" t="s">
        <v>209</v>
      </c>
      <c r="K1215" s="199" t="s">
        <v>1857</v>
      </c>
      <c r="L1215" s="224">
        <v>2.56</v>
      </c>
      <c r="M1215" s="224">
        <v>0.3</v>
      </c>
      <c r="N1215" s="224">
        <f t="shared" si="63"/>
        <v>2.2600000000000002</v>
      </c>
      <c r="O1215" s="200">
        <v>44376</v>
      </c>
      <c r="P1215" s="201">
        <v>9.5666666666666664</v>
      </c>
      <c r="Q1215" s="340" t="s">
        <v>1791</v>
      </c>
      <c r="R1215" s="198" t="s">
        <v>54</v>
      </c>
      <c r="S1215" s="198" t="s">
        <v>69</v>
      </c>
    </row>
    <row r="1216" spans="2:19" s="76" customFormat="1" ht="18.75">
      <c r="B1216" s="354">
        <f t="shared" si="61"/>
        <v>1199</v>
      </c>
      <c r="C1216" s="356">
        <v>44652</v>
      </c>
      <c r="D1216" s="354" t="s">
        <v>959</v>
      </c>
      <c r="E1216" s="354"/>
      <c r="F1216" s="414">
        <v>44664</v>
      </c>
      <c r="G1216" s="6">
        <v>1</v>
      </c>
      <c r="H1216" s="198" t="s">
        <v>38</v>
      </c>
      <c r="I1216" s="198" t="s">
        <v>451</v>
      </c>
      <c r="J1216" s="199" t="s">
        <v>968</v>
      </c>
      <c r="K1216" s="199" t="s">
        <v>969</v>
      </c>
      <c r="L1216" s="224">
        <v>3.95</v>
      </c>
      <c r="M1216" s="224">
        <v>0.08</v>
      </c>
      <c r="N1216" s="224">
        <f>L1216-M1216</f>
        <v>3.87</v>
      </c>
      <c r="O1216" s="200">
        <v>44421</v>
      </c>
      <c r="P1216" s="201">
        <v>8.1</v>
      </c>
      <c r="Q1216" s="340" t="s">
        <v>1791</v>
      </c>
      <c r="R1216" s="198" t="s">
        <v>20</v>
      </c>
      <c r="S1216" s="198" t="s">
        <v>810</v>
      </c>
    </row>
    <row r="1217" spans="2:204" s="76" customFormat="1" ht="18.75">
      <c r="B1217" s="354">
        <f t="shared" si="61"/>
        <v>1200</v>
      </c>
      <c r="C1217" s="356">
        <v>44652</v>
      </c>
      <c r="D1217" s="354" t="s">
        <v>959</v>
      </c>
      <c r="E1217" s="354"/>
      <c r="F1217" s="414">
        <v>44664</v>
      </c>
      <c r="G1217" s="6">
        <v>1</v>
      </c>
      <c r="H1217" s="198" t="s">
        <v>38</v>
      </c>
      <c r="I1217" s="198" t="s">
        <v>451</v>
      </c>
      <c r="J1217" s="199" t="s">
        <v>968</v>
      </c>
      <c r="K1217" s="199" t="s">
        <v>1860</v>
      </c>
      <c r="L1217" s="224">
        <v>3.04</v>
      </c>
      <c r="M1217" s="224">
        <v>0.4</v>
      </c>
      <c r="N1217" s="224">
        <f t="shared" ref="N1217:N1221" si="64">L1217-M1217</f>
        <v>2.64</v>
      </c>
      <c r="O1217" s="200">
        <v>44430</v>
      </c>
      <c r="P1217" s="201">
        <v>7.8</v>
      </c>
      <c r="Q1217" s="340" t="s">
        <v>1791</v>
      </c>
      <c r="R1217" s="198" t="s">
        <v>20</v>
      </c>
      <c r="S1217" s="198" t="s">
        <v>810</v>
      </c>
    </row>
    <row r="1218" spans="2:204" s="76" customFormat="1" ht="18.75">
      <c r="B1218" s="354">
        <f t="shared" si="61"/>
        <v>1201</v>
      </c>
      <c r="C1218" s="356">
        <v>44652</v>
      </c>
      <c r="D1218" s="354" t="s">
        <v>959</v>
      </c>
      <c r="E1218" s="354"/>
      <c r="F1218" s="414">
        <v>44664</v>
      </c>
      <c r="G1218" s="6">
        <v>1</v>
      </c>
      <c r="H1218" s="198" t="s">
        <v>38</v>
      </c>
      <c r="I1218" s="198" t="s">
        <v>451</v>
      </c>
      <c r="J1218" s="199" t="s">
        <v>968</v>
      </c>
      <c r="K1218" s="199" t="s">
        <v>971</v>
      </c>
      <c r="L1218" s="224">
        <v>4.04</v>
      </c>
      <c r="M1218" s="224">
        <v>7.0000000000000007E-2</v>
      </c>
      <c r="N1218" s="224">
        <f t="shared" si="64"/>
        <v>3.97</v>
      </c>
      <c r="O1218" s="200">
        <v>44420</v>
      </c>
      <c r="P1218" s="201">
        <v>8.1333333333333329</v>
      </c>
      <c r="Q1218" s="340" t="s">
        <v>1791</v>
      </c>
      <c r="R1218" s="198" t="s">
        <v>20</v>
      </c>
      <c r="S1218" s="198" t="s">
        <v>810</v>
      </c>
    </row>
    <row r="1219" spans="2:204" s="76" customFormat="1" ht="18.75">
      <c r="B1219" s="354">
        <f t="shared" si="61"/>
        <v>1202</v>
      </c>
      <c r="C1219" s="356">
        <v>44652</v>
      </c>
      <c r="D1219" s="354" t="s">
        <v>959</v>
      </c>
      <c r="E1219" s="354"/>
      <c r="F1219" s="414">
        <v>44664</v>
      </c>
      <c r="G1219" s="6">
        <v>1</v>
      </c>
      <c r="H1219" s="198" t="s">
        <v>38</v>
      </c>
      <c r="I1219" s="198" t="s">
        <v>451</v>
      </c>
      <c r="J1219" s="199" t="s">
        <v>968</v>
      </c>
      <c r="K1219" s="199" t="s">
        <v>970</v>
      </c>
      <c r="L1219" s="224">
        <v>2.84</v>
      </c>
      <c r="M1219" s="224">
        <v>0.08</v>
      </c>
      <c r="N1219" s="224">
        <f t="shared" si="64"/>
        <v>2.76</v>
      </c>
      <c r="O1219" s="200">
        <v>44421</v>
      </c>
      <c r="P1219" s="201">
        <v>8.1</v>
      </c>
      <c r="Q1219" s="340" t="s">
        <v>1791</v>
      </c>
      <c r="R1219" s="198" t="s">
        <v>20</v>
      </c>
      <c r="S1219" s="198" t="s">
        <v>810</v>
      </c>
    </row>
    <row r="1220" spans="2:204" s="76" customFormat="1" ht="18.75">
      <c r="B1220" s="354">
        <f t="shared" si="61"/>
        <v>1203</v>
      </c>
      <c r="C1220" s="356">
        <v>44652</v>
      </c>
      <c r="D1220" s="354" t="s">
        <v>959</v>
      </c>
      <c r="E1220" s="354"/>
      <c r="F1220" s="414">
        <v>44664</v>
      </c>
      <c r="G1220" s="6">
        <v>1</v>
      </c>
      <c r="H1220" s="198" t="s">
        <v>1249</v>
      </c>
      <c r="I1220" s="198" t="s">
        <v>286</v>
      </c>
      <c r="J1220" s="199" t="s">
        <v>765</v>
      </c>
      <c r="K1220" s="199" t="s">
        <v>1836</v>
      </c>
      <c r="L1220" s="224">
        <v>2.73</v>
      </c>
      <c r="M1220" s="224">
        <v>0.03</v>
      </c>
      <c r="N1220" s="224">
        <f t="shared" si="64"/>
        <v>2.7</v>
      </c>
      <c r="O1220" s="200">
        <v>44340</v>
      </c>
      <c r="P1220" s="201">
        <v>10.8</v>
      </c>
      <c r="Q1220" s="340" t="s">
        <v>1791</v>
      </c>
      <c r="R1220" s="198" t="s">
        <v>52</v>
      </c>
      <c r="S1220" s="198" t="s">
        <v>810</v>
      </c>
    </row>
    <row r="1221" spans="2:204" s="76" customFormat="1" ht="18.75">
      <c r="B1221" s="354">
        <f t="shared" si="61"/>
        <v>1204</v>
      </c>
      <c r="C1221" s="356">
        <v>44652</v>
      </c>
      <c r="D1221" s="354" t="s">
        <v>959</v>
      </c>
      <c r="E1221" s="354"/>
      <c r="F1221" s="414">
        <v>44664</v>
      </c>
      <c r="G1221" s="6">
        <v>2</v>
      </c>
      <c r="H1221" s="208" t="s">
        <v>123</v>
      </c>
      <c r="I1221" s="208" t="s">
        <v>999</v>
      </c>
      <c r="J1221" s="199" t="s">
        <v>279</v>
      </c>
      <c r="K1221" s="199" t="s">
        <v>1861</v>
      </c>
      <c r="L1221" s="224">
        <v>3.68</v>
      </c>
      <c r="M1221" s="224">
        <v>0.1</v>
      </c>
      <c r="N1221" s="224">
        <f t="shared" si="64"/>
        <v>3.58</v>
      </c>
      <c r="O1221" s="200">
        <v>44378</v>
      </c>
      <c r="P1221" s="201">
        <v>10</v>
      </c>
      <c r="Q1221" s="340" t="s">
        <v>1791</v>
      </c>
      <c r="R1221" s="198" t="s">
        <v>52</v>
      </c>
      <c r="S1221" s="198" t="s">
        <v>69</v>
      </c>
    </row>
    <row r="1222" spans="2:204" s="156" customFormat="1" ht="18.75">
      <c r="B1222" s="354">
        <f t="shared" si="61"/>
        <v>1205</v>
      </c>
      <c r="C1222" s="356">
        <v>44652</v>
      </c>
      <c r="D1222" s="354" t="s">
        <v>958</v>
      </c>
      <c r="E1222" s="354"/>
      <c r="F1222" s="414">
        <v>44665</v>
      </c>
      <c r="G1222" s="6">
        <v>2</v>
      </c>
      <c r="H1222" s="271">
        <v>0.81944444444444453</v>
      </c>
      <c r="I1222" s="271">
        <v>0.84375</v>
      </c>
      <c r="J1222" s="199" t="s">
        <v>483</v>
      </c>
      <c r="K1222" s="199" t="s">
        <v>1885</v>
      </c>
      <c r="L1222" s="224">
        <v>3.8</v>
      </c>
      <c r="M1222" s="224">
        <v>1.5</v>
      </c>
      <c r="N1222" s="224">
        <f>L1222-M1222</f>
        <v>2.2999999999999998</v>
      </c>
      <c r="O1222" s="200">
        <v>44432</v>
      </c>
      <c r="P1222" s="201">
        <v>7.7666666666666666</v>
      </c>
      <c r="Q1222" s="340" t="s">
        <v>1791</v>
      </c>
      <c r="R1222" s="198" t="s">
        <v>52</v>
      </c>
      <c r="S1222" s="198" t="s">
        <v>56</v>
      </c>
      <c r="T1222" s="76"/>
      <c r="U1222" s="76"/>
      <c r="V1222" s="76"/>
      <c r="W1222" s="76"/>
      <c r="X1222" s="76"/>
      <c r="Y1222" s="76"/>
      <c r="Z1222" s="76"/>
      <c r="AA1222" s="76"/>
      <c r="AB1222" s="76"/>
      <c r="AC1222" s="76"/>
      <c r="AD1222" s="76"/>
      <c r="AE1222" s="76"/>
      <c r="AF1222" s="76"/>
      <c r="AG1222" s="76"/>
      <c r="AH1222" s="76"/>
      <c r="AI1222" s="76"/>
      <c r="AJ1222" s="76"/>
      <c r="AK1222" s="76"/>
      <c r="AL1222" s="76"/>
      <c r="AM1222" s="76"/>
      <c r="AN1222" s="76"/>
      <c r="AO1222" s="76"/>
      <c r="AP1222" s="76"/>
      <c r="AQ1222" s="76"/>
      <c r="AR1222" s="76"/>
      <c r="AS1222" s="76"/>
      <c r="AT1222" s="76"/>
      <c r="AU1222" s="76"/>
      <c r="AV1222" s="76"/>
      <c r="AW1222" s="76"/>
      <c r="AX1222" s="76"/>
      <c r="AY1222" s="76"/>
      <c r="AZ1222" s="76"/>
      <c r="BA1222" s="76"/>
      <c r="BB1222" s="76"/>
      <c r="BC1222" s="76"/>
      <c r="BD1222" s="76"/>
      <c r="BE1222" s="76"/>
      <c r="BF1222" s="76"/>
      <c r="BG1222" s="76"/>
      <c r="BH1222" s="76"/>
      <c r="BI1222" s="76"/>
      <c r="BJ1222" s="76"/>
      <c r="BK1222" s="76"/>
      <c r="BL1222" s="76"/>
      <c r="BM1222" s="76"/>
      <c r="BN1222" s="76"/>
      <c r="BO1222" s="76"/>
      <c r="BP1222" s="76"/>
      <c r="BQ1222" s="76"/>
      <c r="BR1222" s="76"/>
      <c r="BS1222" s="76"/>
      <c r="BT1222" s="76"/>
      <c r="BU1222" s="76"/>
      <c r="BV1222" s="76"/>
      <c r="BW1222" s="76"/>
      <c r="BX1222" s="76"/>
      <c r="BY1222" s="76"/>
      <c r="BZ1222" s="76"/>
      <c r="CA1222" s="76"/>
      <c r="CB1222" s="76"/>
      <c r="CC1222" s="76"/>
      <c r="CD1222" s="76"/>
      <c r="CE1222" s="76"/>
      <c r="CF1222" s="76"/>
      <c r="CG1222" s="76"/>
      <c r="CH1222" s="76"/>
      <c r="CI1222" s="76"/>
      <c r="CJ1222" s="76"/>
      <c r="CK1222" s="76"/>
      <c r="CL1222" s="76"/>
      <c r="CM1222" s="76"/>
      <c r="CN1222" s="76"/>
      <c r="CO1222" s="76"/>
      <c r="CP1222" s="76"/>
      <c r="CQ1222" s="76"/>
      <c r="CR1222" s="76"/>
      <c r="CS1222" s="76"/>
      <c r="CT1222" s="76"/>
      <c r="CU1222" s="76"/>
      <c r="CV1222" s="76"/>
      <c r="CW1222" s="76"/>
      <c r="CX1222" s="76"/>
      <c r="CY1222" s="76"/>
      <c r="CZ1222" s="76"/>
      <c r="DA1222" s="76"/>
      <c r="DB1222" s="76"/>
      <c r="DC1222" s="76"/>
      <c r="DD1222" s="76"/>
      <c r="DE1222" s="76"/>
      <c r="DF1222" s="76"/>
      <c r="DG1222" s="76"/>
      <c r="DH1222" s="76"/>
      <c r="DI1222" s="76"/>
      <c r="DJ1222" s="76"/>
      <c r="DK1222" s="76"/>
      <c r="DL1222" s="76"/>
      <c r="DM1222" s="76"/>
      <c r="DN1222" s="76"/>
      <c r="DO1222" s="76"/>
      <c r="DP1222" s="76"/>
      <c r="DQ1222" s="76"/>
      <c r="DR1222" s="76"/>
      <c r="DS1222" s="76"/>
      <c r="DT1222" s="76"/>
      <c r="DU1222" s="76"/>
      <c r="DV1222" s="76"/>
      <c r="DW1222" s="76"/>
      <c r="DX1222" s="76"/>
      <c r="DY1222" s="76"/>
      <c r="DZ1222" s="76"/>
      <c r="EA1222" s="76"/>
      <c r="EB1222" s="76"/>
      <c r="EC1222" s="76"/>
      <c r="ED1222" s="76"/>
      <c r="EE1222" s="76"/>
      <c r="EF1222" s="76"/>
      <c r="EG1222" s="76"/>
      <c r="EH1222" s="76"/>
      <c r="EI1222" s="76"/>
      <c r="EJ1222" s="76"/>
      <c r="EK1222" s="76"/>
      <c r="EL1222" s="76"/>
      <c r="EM1222" s="76"/>
      <c r="EN1222" s="76"/>
      <c r="EO1222" s="76"/>
      <c r="EP1222" s="76"/>
      <c r="EQ1222" s="76"/>
      <c r="ER1222" s="76"/>
      <c r="ES1222" s="76"/>
      <c r="ET1222" s="76"/>
      <c r="EU1222" s="76"/>
      <c r="EV1222" s="76"/>
      <c r="EW1222" s="76"/>
      <c r="EX1222" s="76"/>
      <c r="EY1222" s="76"/>
      <c r="EZ1222" s="76"/>
      <c r="FA1222" s="76"/>
      <c r="FB1222" s="76"/>
      <c r="FC1222" s="76"/>
      <c r="FD1222" s="76"/>
      <c r="FE1222" s="76"/>
      <c r="FF1222" s="76"/>
      <c r="FG1222" s="76"/>
      <c r="FH1222" s="76"/>
      <c r="FI1222" s="76"/>
      <c r="FJ1222" s="76"/>
      <c r="FK1222" s="76"/>
      <c r="FL1222" s="76"/>
      <c r="FM1222" s="76"/>
      <c r="FN1222" s="76"/>
      <c r="FO1222" s="76"/>
      <c r="FP1222" s="76"/>
      <c r="FQ1222" s="76"/>
      <c r="FR1222" s="76"/>
      <c r="FS1222" s="76"/>
      <c r="FT1222" s="76"/>
      <c r="FU1222" s="76"/>
      <c r="FV1222" s="76"/>
      <c r="FW1222" s="76"/>
      <c r="FX1222" s="76"/>
      <c r="FY1222" s="76"/>
      <c r="FZ1222" s="76"/>
      <c r="GA1222" s="76"/>
      <c r="GB1222" s="76"/>
      <c r="GC1222" s="76"/>
      <c r="GD1222" s="76"/>
      <c r="GE1222" s="76"/>
      <c r="GF1222" s="76"/>
      <c r="GG1222" s="76"/>
      <c r="GH1222" s="76"/>
      <c r="GI1222" s="76"/>
      <c r="GJ1222" s="76"/>
      <c r="GK1222" s="76"/>
      <c r="GL1222" s="76"/>
      <c r="GM1222" s="76"/>
      <c r="GN1222" s="76"/>
      <c r="GO1222" s="76"/>
      <c r="GP1222" s="76"/>
      <c r="GQ1222" s="76"/>
      <c r="GR1222" s="76"/>
      <c r="GS1222" s="76"/>
      <c r="GT1222" s="76"/>
      <c r="GU1222" s="76"/>
      <c r="GV1222" s="76"/>
    </row>
    <row r="1223" spans="2:204" ht="15.75">
      <c r="B1223" s="354">
        <f t="shared" si="61"/>
        <v>1206</v>
      </c>
      <c r="C1223" s="356">
        <v>44652</v>
      </c>
      <c r="D1223" s="357" t="s">
        <v>954</v>
      </c>
      <c r="E1223" s="357"/>
      <c r="F1223" s="406">
        <v>44666</v>
      </c>
      <c r="G1223" s="11">
        <v>1</v>
      </c>
      <c r="H1223" s="18" t="s">
        <v>184</v>
      </c>
      <c r="I1223" s="18" t="s">
        <v>1838</v>
      </c>
      <c r="J1223" s="17" t="s">
        <v>1190</v>
      </c>
      <c r="K1223" s="270" t="s">
        <v>1853</v>
      </c>
      <c r="L1223" s="225">
        <v>2.35</v>
      </c>
      <c r="M1223" s="225">
        <v>0.5</v>
      </c>
      <c r="N1223" s="225">
        <f>L1223-SUMIFS(M:M,K:K,K1223,R:R,R1223)</f>
        <v>1.35</v>
      </c>
      <c r="O1223" s="17">
        <v>44403</v>
      </c>
      <c r="P1223" s="41">
        <f t="shared" ref="P1223:P1226" si="65">(F1223-O1223)/30</f>
        <v>8.7666666666666675</v>
      </c>
      <c r="Q1223" s="340" t="s">
        <v>1791</v>
      </c>
      <c r="R1223" s="17" t="s">
        <v>20</v>
      </c>
      <c r="S1223" s="17" t="s">
        <v>140</v>
      </c>
    </row>
    <row r="1224" spans="2:204" ht="15.75">
      <c r="B1224" s="354">
        <f t="shared" si="61"/>
        <v>1207</v>
      </c>
      <c r="C1224" s="356">
        <v>44652</v>
      </c>
      <c r="D1224" s="357" t="s">
        <v>954</v>
      </c>
      <c r="E1224" s="357"/>
      <c r="F1224" s="406">
        <v>44666</v>
      </c>
      <c r="G1224" s="11">
        <v>1</v>
      </c>
      <c r="H1224" s="18" t="s">
        <v>184</v>
      </c>
      <c r="I1224" s="18" t="s">
        <v>1838</v>
      </c>
      <c r="J1224" s="17" t="s">
        <v>1190</v>
      </c>
      <c r="K1224" s="270" t="s">
        <v>1863</v>
      </c>
      <c r="L1224" s="225">
        <v>0.63</v>
      </c>
      <c r="M1224" s="225">
        <v>0.2</v>
      </c>
      <c r="N1224" s="225">
        <f>L1224-SUMIFS(M:M,K:K,K1224,R:R,R1224)</f>
        <v>0.43</v>
      </c>
      <c r="O1224" s="17">
        <v>44403</v>
      </c>
      <c r="P1224" s="41">
        <f t="shared" si="65"/>
        <v>8.7666666666666675</v>
      </c>
      <c r="Q1224" s="340" t="s">
        <v>1791</v>
      </c>
      <c r="R1224" s="17" t="s">
        <v>20</v>
      </c>
      <c r="S1224" s="17" t="s">
        <v>140</v>
      </c>
    </row>
    <row r="1225" spans="2:204" ht="15.75">
      <c r="B1225" s="354">
        <f t="shared" si="61"/>
        <v>1208</v>
      </c>
      <c r="C1225" s="356">
        <v>44652</v>
      </c>
      <c r="D1225" s="357" t="s">
        <v>955</v>
      </c>
      <c r="E1225" s="357"/>
      <c r="F1225" s="406">
        <v>44667</v>
      </c>
      <c r="G1225" s="11">
        <v>1</v>
      </c>
      <c r="H1225" s="18" t="s">
        <v>34</v>
      </c>
      <c r="I1225" s="18" t="s">
        <v>40</v>
      </c>
      <c r="J1225" s="17" t="s">
        <v>1088</v>
      </c>
      <c r="K1225" s="270" t="s">
        <v>1096</v>
      </c>
      <c r="L1225" s="225">
        <v>11.11</v>
      </c>
      <c r="M1225" s="225">
        <v>11.11</v>
      </c>
      <c r="N1225" s="225">
        <f>L1225-SUMIFS(M:M,K:K,K1225,R:R,R1225)</f>
        <v>0</v>
      </c>
      <c r="O1225" s="17">
        <v>44366</v>
      </c>
      <c r="P1225" s="35">
        <f t="shared" si="65"/>
        <v>10.033333333333333</v>
      </c>
      <c r="Q1225" s="340" t="s">
        <v>1791</v>
      </c>
      <c r="R1225" s="17" t="s">
        <v>20</v>
      </c>
      <c r="S1225" s="17" t="s">
        <v>112</v>
      </c>
    </row>
    <row r="1226" spans="2:204" ht="15.75">
      <c r="B1226" s="354">
        <f t="shared" si="61"/>
        <v>1209</v>
      </c>
      <c r="C1226" s="356">
        <v>44652</v>
      </c>
      <c r="D1226" s="357" t="s">
        <v>955</v>
      </c>
      <c r="E1226" s="357"/>
      <c r="F1226" s="406">
        <v>44667</v>
      </c>
      <c r="G1226" s="11">
        <v>1</v>
      </c>
      <c r="H1226" s="18" t="s">
        <v>34</v>
      </c>
      <c r="I1226" s="18" t="s">
        <v>40</v>
      </c>
      <c r="J1226" s="17" t="s">
        <v>1088</v>
      </c>
      <c r="K1226" s="270" t="s">
        <v>1097</v>
      </c>
      <c r="L1226" s="225">
        <v>4.9400000000000004</v>
      </c>
      <c r="M1226" s="225">
        <v>4.9400000000000004</v>
      </c>
      <c r="N1226" s="225">
        <f>L1226-SUMIFS(M:M,K:K,K1226,R:R,R1226)</f>
        <v>0</v>
      </c>
      <c r="O1226" s="17">
        <v>44361</v>
      </c>
      <c r="P1226" s="35">
        <f t="shared" si="65"/>
        <v>10.199999999999999</v>
      </c>
      <c r="Q1226" s="340" t="s">
        <v>1791</v>
      </c>
      <c r="R1226" s="17" t="s">
        <v>20</v>
      </c>
      <c r="S1226" s="17" t="s">
        <v>112</v>
      </c>
    </row>
    <row r="1227" spans="2:204" s="76" customFormat="1" ht="18.75">
      <c r="B1227" s="354">
        <f t="shared" si="61"/>
        <v>1210</v>
      </c>
      <c r="C1227" s="356">
        <v>44652</v>
      </c>
      <c r="D1227" s="354" t="s">
        <v>953</v>
      </c>
      <c r="E1227" s="354"/>
      <c r="F1227" s="414">
        <v>44668</v>
      </c>
      <c r="G1227" s="6">
        <v>2</v>
      </c>
      <c r="H1227" s="208" t="s">
        <v>805</v>
      </c>
      <c r="I1227" s="208" t="s">
        <v>607</v>
      </c>
      <c r="J1227" s="199" t="s">
        <v>1748</v>
      </c>
      <c r="K1227" s="199" t="s">
        <v>1864</v>
      </c>
      <c r="L1227" s="224">
        <v>1.18</v>
      </c>
      <c r="M1227" s="224">
        <v>0.2</v>
      </c>
      <c r="N1227" s="224">
        <f>L1227-M1227</f>
        <v>0.98</v>
      </c>
      <c r="O1227" s="200">
        <v>44350</v>
      </c>
      <c r="P1227" s="201">
        <v>11</v>
      </c>
      <c r="Q1227" s="340" t="s">
        <v>1791</v>
      </c>
      <c r="R1227" s="198" t="s">
        <v>52</v>
      </c>
      <c r="S1227" s="198" t="s">
        <v>112</v>
      </c>
    </row>
    <row r="1228" spans="2:204" s="76" customFormat="1" ht="18.75">
      <c r="B1228" s="354">
        <f t="shared" si="61"/>
        <v>1211</v>
      </c>
      <c r="C1228" s="356">
        <v>44652</v>
      </c>
      <c r="D1228" s="354" t="s">
        <v>953</v>
      </c>
      <c r="E1228" s="354"/>
      <c r="F1228" s="414">
        <v>44668</v>
      </c>
      <c r="G1228" s="6">
        <v>2</v>
      </c>
      <c r="H1228" s="208" t="s">
        <v>607</v>
      </c>
      <c r="I1228" s="208" t="s">
        <v>173</v>
      </c>
      <c r="J1228" s="199" t="s">
        <v>789</v>
      </c>
      <c r="K1228" s="199" t="s">
        <v>924</v>
      </c>
      <c r="L1228" s="224">
        <v>8.26</v>
      </c>
      <c r="M1228" s="224">
        <v>0.12</v>
      </c>
      <c r="N1228" s="224">
        <f t="shared" ref="N1228:N1231" si="66">L1228-M1228</f>
        <v>8.14</v>
      </c>
      <c r="O1228" s="200">
        <v>44351</v>
      </c>
      <c r="P1228" s="201">
        <v>11</v>
      </c>
      <c r="Q1228" s="340" t="s">
        <v>1791</v>
      </c>
      <c r="R1228" s="198" t="s">
        <v>20</v>
      </c>
      <c r="S1228" s="198" t="s">
        <v>109</v>
      </c>
    </row>
    <row r="1229" spans="2:204" s="76" customFormat="1" ht="18.75">
      <c r="B1229" s="354">
        <f t="shared" si="61"/>
        <v>1212</v>
      </c>
      <c r="C1229" s="356">
        <v>44652</v>
      </c>
      <c r="D1229" s="354" t="s">
        <v>953</v>
      </c>
      <c r="E1229" s="354"/>
      <c r="F1229" s="414">
        <v>44668</v>
      </c>
      <c r="G1229" s="6">
        <v>2</v>
      </c>
      <c r="H1229" s="208" t="s">
        <v>607</v>
      </c>
      <c r="I1229" s="208" t="s">
        <v>173</v>
      </c>
      <c r="J1229" s="199" t="s">
        <v>789</v>
      </c>
      <c r="K1229" s="199" t="s">
        <v>1865</v>
      </c>
      <c r="L1229" s="224">
        <v>0.19</v>
      </c>
      <c r="M1229" s="224">
        <v>0.05</v>
      </c>
      <c r="N1229" s="224">
        <f t="shared" si="66"/>
        <v>0.14000000000000001</v>
      </c>
      <c r="O1229" s="200">
        <v>44405</v>
      </c>
      <c r="P1229" s="201">
        <v>9</v>
      </c>
      <c r="Q1229" s="340" t="s">
        <v>1791</v>
      </c>
      <c r="R1229" s="198" t="s">
        <v>20</v>
      </c>
      <c r="S1229" s="198" t="s">
        <v>109</v>
      </c>
    </row>
    <row r="1230" spans="2:204" s="156" customFormat="1" ht="18.75">
      <c r="B1230" s="354">
        <f t="shared" si="61"/>
        <v>1213</v>
      </c>
      <c r="C1230" s="356">
        <v>44652</v>
      </c>
      <c r="D1230" s="354" t="s">
        <v>956</v>
      </c>
      <c r="E1230" s="354"/>
      <c r="F1230" s="414">
        <v>44669</v>
      </c>
      <c r="G1230" s="6">
        <v>3</v>
      </c>
      <c r="H1230" s="208" t="s">
        <v>1594</v>
      </c>
      <c r="I1230" s="208" t="s">
        <v>173</v>
      </c>
      <c r="J1230" s="199" t="s">
        <v>72</v>
      </c>
      <c r="K1230" s="199" t="s">
        <v>852</v>
      </c>
      <c r="L1230" s="224">
        <v>2.02</v>
      </c>
      <c r="M1230" s="224">
        <v>2.02</v>
      </c>
      <c r="N1230" s="224">
        <f t="shared" si="66"/>
        <v>0</v>
      </c>
      <c r="O1230" s="200">
        <v>44315</v>
      </c>
      <c r="P1230" s="201">
        <v>12</v>
      </c>
      <c r="Q1230" s="340" t="s">
        <v>1791</v>
      </c>
      <c r="R1230" s="198" t="s">
        <v>20</v>
      </c>
      <c r="S1230" s="198" t="s">
        <v>69</v>
      </c>
      <c r="T1230" s="76"/>
      <c r="U1230" s="76"/>
      <c r="V1230" s="76"/>
      <c r="W1230" s="76"/>
      <c r="X1230" s="76"/>
      <c r="Y1230" s="76"/>
      <c r="Z1230" s="76"/>
      <c r="AA1230" s="76"/>
      <c r="AB1230" s="76"/>
      <c r="AC1230" s="76"/>
      <c r="AD1230" s="76"/>
      <c r="AE1230" s="76"/>
      <c r="AF1230" s="76"/>
      <c r="AG1230" s="76"/>
      <c r="AH1230" s="76"/>
      <c r="AI1230" s="76"/>
      <c r="AJ1230" s="76"/>
      <c r="AK1230" s="76"/>
      <c r="AL1230" s="76"/>
      <c r="AM1230" s="76"/>
      <c r="AN1230" s="76"/>
      <c r="AO1230" s="76"/>
      <c r="AP1230" s="76"/>
      <c r="AQ1230" s="76"/>
      <c r="AR1230" s="76"/>
      <c r="AS1230" s="76"/>
      <c r="AT1230" s="76"/>
      <c r="AU1230" s="76"/>
      <c r="AV1230" s="76"/>
      <c r="AW1230" s="76"/>
      <c r="AX1230" s="76"/>
      <c r="AY1230" s="76"/>
      <c r="AZ1230" s="76"/>
      <c r="BA1230" s="76"/>
      <c r="BB1230" s="76"/>
      <c r="BC1230" s="76"/>
      <c r="BD1230" s="76"/>
      <c r="BE1230" s="76"/>
      <c r="BF1230" s="76"/>
      <c r="BG1230" s="76"/>
      <c r="BH1230" s="76"/>
      <c r="BI1230" s="76"/>
      <c r="BJ1230" s="76"/>
      <c r="BK1230" s="76"/>
      <c r="BL1230" s="76"/>
      <c r="BM1230" s="76"/>
      <c r="BN1230" s="76"/>
      <c r="BO1230" s="76"/>
      <c r="BP1230" s="76"/>
      <c r="BQ1230" s="76"/>
      <c r="BR1230" s="76"/>
      <c r="BS1230" s="76"/>
      <c r="BT1230" s="76"/>
      <c r="BU1230" s="76"/>
      <c r="BV1230" s="76"/>
      <c r="BW1230" s="76"/>
      <c r="BX1230" s="76"/>
      <c r="BY1230" s="76"/>
      <c r="BZ1230" s="76"/>
      <c r="CA1230" s="76"/>
      <c r="CB1230" s="76"/>
      <c r="CC1230" s="76"/>
      <c r="CD1230" s="76"/>
      <c r="CE1230" s="76"/>
      <c r="CF1230" s="76"/>
      <c r="CG1230" s="76"/>
      <c r="CH1230" s="76"/>
      <c r="CI1230" s="76"/>
      <c r="CJ1230" s="76"/>
      <c r="CK1230" s="76"/>
      <c r="CL1230" s="76"/>
      <c r="CM1230" s="76"/>
      <c r="CN1230" s="76"/>
      <c r="CO1230" s="76"/>
      <c r="CP1230" s="76"/>
      <c r="CQ1230" s="76"/>
      <c r="CR1230" s="76"/>
      <c r="CS1230" s="76"/>
      <c r="CT1230" s="76"/>
      <c r="CU1230" s="76"/>
      <c r="CV1230" s="76"/>
      <c r="CW1230" s="76"/>
      <c r="CX1230" s="76"/>
      <c r="CY1230" s="76"/>
      <c r="CZ1230" s="76"/>
      <c r="DA1230" s="76"/>
      <c r="DB1230" s="76"/>
      <c r="DC1230" s="76"/>
      <c r="DD1230" s="76"/>
      <c r="DE1230" s="76"/>
      <c r="DF1230" s="76"/>
      <c r="DG1230" s="76"/>
      <c r="DH1230" s="76"/>
      <c r="DI1230" s="76"/>
      <c r="DJ1230" s="76"/>
      <c r="DK1230" s="76"/>
      <c r="DL1230" s="76"/>
      <c r="DM1230" s="76"/>
      <c r="DN1230" s="76"/>
      <c r="DO1230" s="76"/>
      <c r="DP1230" s="76"/>
      <c r="DQ1230" s="76"/>
      <c r="DR1230" s="76"/>
      <c r="DS1230" s="76"/>
      <c r="DT1230" s="76"/>
      <c r="DU1230" s="76"/>
      <c r="DV1230" s="76"/>
      <c r="DW1230" s="76"/>
      <c r="DX1230" s="76"/>
      <c r="DY1230" s="76"/>
      <c r="DZ1230" s="76"/>
      <c r="EA1230" s="76"/>
      <c r="EB1230" s="76"/>
      <c r="EC1230" s="76"/>
      <c r="ED1230" s="76"/>
      <c r="EE1230" s="76"/>
      <c r="EF1230" s="76"/>
      <c r="EG1230" s="76"/>
      <c r="EH1230" s="76"/>
      <c r="EI1230" s="76"/>
      <c r="EJ1230" s="76"/>
      <c r="EK1230" s="76"/>
      <c r="EL1230" s="76"/>
      <c r="EM1230" s="76"/>
      <c r="EN1230" s="76"/>
      <c r="EO1230" s="76"/>
      <c r="EP1230" s="76"/>
      <c r="EQ1230" s="76"/>
      <c r="ER1230" s="76"/>
      <c r="ES1230" s="76"/>
      <c r="ET1230" s="76"/>
      <c r="EU1230" s="76"/>
      <c r="EV1230" s="76"/>
      <c r="EW1230" s="76"/>
      <c r="EX1230" s="76"/>
      <c r="EY1230" s="76"/>
      <c r="EZ1230" s="76"/>
      <c r="FA1230" s="76"/>
      <c r="FB1230" s="76"/>
      <c r="FC1230" s="76"/>
      <c r="FD1230" s="76"/>
      <c r="FE1230" s="76"/>
      <c r="FF1230" s="76"/>
      <c r="FG1230" s="76"/>
      <c r="FH1230" s="76"/>
      <c r="FI1230" s="76"/>
      <c r="FJ1230" s="76"/>
      <c r="FK1230" s="76"/>
      <c r="FL1230" s="76"/>
      <c r="FM1230" s="76"/>
      <c r="FN1230" s="76"/>
      <c r="FO1230" s="76"/>
      <c r="FP1230" s="76"/>
      <c r="FQ1230" s="76"/>
      <c r="FR1230" s="76"/>
      <c r="FS1230" s="76"/>
      <c r="FT1230" s="76"/>
      <c r="FU1230" s="76"/>
      <c r="FV1230" s="76"/>
      <c r="FW1230" s="76"/>
      <c r="FX1230" s="76"/>
      <c r="FY1230" s="76"/>
      <c r="FZ1230" s="76"/>
      <c r="GA1230" s="76"/>
      <c r="GB1230" s="76"/>
      <c r="GC1230" s="76"/>
      <c r="GD1230" s="76"/>
      <c r="GE1230" s="76"/>
      <c r="GF1230" s="76"/>
      <c r="GG1230" s="76"/>
      <c r="GH1230" s="76"/>
      <c r="GI1230" s="76"/>
      <c r="GJ1230" s="76"/>
      <c r="GK1230" s="76"/>
      <c r="GL1230" s="76"/>
      <c r="GM1230" s="76"/>
      <c r="GN1230" s="76"/>
      <c r="GO1230" s="76"/>
      <c r="GP1230" s="76"/>
      <c r="GQ1230" s="76"/>
      <c r="GR1230" s="76"/>
      <c r="GS1230" s="76"/>
      <c r="GT1230" s="76"/>
      <c r="GU1230" s="76"/>
      <c r="GV1230" s="76"/>
    </row>
    <row r="1231" spans="2:204" s="156" customFormat="1" ht="18.75">
      <c r="B1231" s="354">
        <f t="shared" si="61"/>
        <v>1214</v>
      </c>
      <c r="C1231" s="356">
        <v>44652</v>
      </c>
      <c r="D1231" s="354" t="s">
        <v>956</v>
      </c>
      <c r="E1231" s="354"/>
      <c r="F1231" s="414">
        <v>44669</v>
      </c>
      <c r="G1231" s="194">
        <v>3</v>
      </c>
      <c r="H1231" s="198" t="s">
        <v>1594</v>
      </c>
      <c r="I1231" s="198" t="s">
        <v>173</v>
      </c>
      <c r="J1231" s="199" t="s">
        <v>72</v>
      </c>
      <c r="K1231" s="199" t="s">
        <v>853</v>
      </c>
      <c r="L1231" s="224">
        <v>2.96</v>
      </c>
      <c r="M1231" s="224">
        <v>1</v>
      </c>
      <c r="N1231" s="224">
        <f t="shared" si="66"/>
        <v>1.96</v>
      </c>
      <c r="O1231" s="200">
        <v>44315</v>
      </c>
      <c r="P1231" s="201">
        <v>12</v>
      </c>
      <c r="Q1231" s="340" t="s">
        <v>1791</v>
      </c>
      <c r="R1231" s="198" t="s">
        <v>20</v>
      </c>
      <c r="S1231" s="198" t="s">
        <v>69</v>
      </c>
      <c r="T1231" s="76"/>
      <c r="U1231" s="76"/>
      <c r="V1231" s="76"/>
      <c r="W1231" s="76"/>
      <c r="X1231" s="76"/>
      <c r="Y1231" s="76"/>
      <c r="Z1231" s="76"/>
      <c r="AA1231" s="76"/>
      <c r="AB1231" s="76"/>
      <c r="AC1231" s="76"/>
      <c r="AD1231" s="76"/>
      <c r="AE1231" s="76"/>
      <c r="AF1231" s="76"/>
      <c r="AG1231" s="76"/>
      <c r="AH1231" s="76"/>
      <c r="AI1231" s="76"/>
      <c r="AJ1231" s="76"/>
      <c r="AK1231" s="76"/>
      <c r="AL1231" s="76"/>
      <c r="AM1231" s="76"/>
      <c r="AN1231" s="76"/>
      <c r="AO1231" s="76"/>
      <c r="AP1231" s="76"/>
      <c r="AQ1231" s="76"/>
      <c r="AR1231" s="76"/>
      <c r="AS1231" s="76"/>
      <c r="AT1231" s="76"/>
      <c r="AU1231" s="76"/>
      <c r="AV1231" s="76"/>
      <c r="AW1231" s="76"/>
      <c r="AX1231" s="76"/>
      <c r="AY1231" s="76"/>
      <c r="AZ1231" s="76"/>
      <c r="BA1231" s="76"/>
      <c r="BB1231" s="76"/>
      <c r="BC1231" s="76"/>
      <c r="BD1231" s="76"/>
      <c r="BE1231" s="76"/>
      <c r="BF1231" s="76"/>
      <c r="BG1231" s="76"/>
      <c r="BH1231" s="76"/>
      <c r="BI1231" s="76"/>
      <c r="BJ1231" s="76"/>
      <c r="BK1231" s="76"/>
      <c r="BL1231" s="76"/>
      <c r="BM1231" s="76"/>
      <c r="BN1231" s="76"/>
      <c r="BO1231" s="76"/>
      <c r="BP1231" s="76"/>
      <c r="BQ1231" s="76"/>
      <c r="BR1231" s="76"/>
      <c r="BS1231" s="76"/>
      <c r="BT1231" s="76"/>
      <c r="BU1231" s="76"/>
      <c r="BV1231" s="76"/>
      <c r="BW1231" s="76"/>
      <c r="BX1231" s="76"/>
      <c r="BY1231" s="76"/>
      <c r="BZ1231" s="76"/>
      <c r="CA1231" s="76"/>
      <c r="CB1231" s="76"/>
      <c r="CC1231" s="76"/>
      <c r="CD1231" s="76"/>
      <c r="CE1231" s="76"/>
      <c r="CF1231" s="76"/>
      <c r="CG1231" s="76"/>
      <c r="CH1231" s="76"/>
      <c r="CI1231" s="76"/>
      <c r="CJ1231" s="76"/>
      <c r="CK1231" s="76"/>
      <c r="CL1231" s="76"/>
      <c r="CM1231" s="76"/>
      <c r="CN1231" s="76"/>
      <c r="CO1231" s="76"/>
      <c r="CP1231" s="76"/>
      <c r="CQ1231" s="76"/>
      <c r="CR1231" s="76"/>
      <c r="CS1231" s="76"/>
      <c r="CT1231" s="76"/>
      <c r="CU1231" s="76"/>
      <c r="CV1231" s="76"/>
      <c r="CW1231" s="76"/>
      <c r="CX1231" s="76"/>
      <c r="CY1231" s="76"/>
      <c r="CZ1231" s="76"/>
      <c r="DA1231" s="76"/>
      <c r="DB1231" s="76"/>
      <c r="DC1231" s="76"/>
      <c r="DD1231" s="76"/>
      <c r="DE1231" s="76"/>
      <c r="DF1231" s="76"/>
      <c r="DG1231" s="76"/>
      <c r="DH1231" s="76"/>
      <c r="DI1231" s="76"/>
      <c r="DJ1231" s="76"/>
      <c r="DK1231" s="76"/>
      <c r="DL1231" s="76"/>
      <c r="DM1231" s="76"/>
      <c r="DN1231" s="76"/>
      <c r="DO1231" s="76"/>
      <c r="DP1231" s="76"/>
      <c r="DQ1231" s="76"/>
      <c r="DR1231" s="76"/>
      <c r="DS1231" s="76"/>
      <c r="DT1231" s="76"/>
      <c r="DU1231" s="76"/>
      <c r="DV1231" s="76"/>
      <c r="DW1231" s="76"/>
      <c r="DX1231" s="76"/>
      <c r="DY1231" s="76"/>
      <c r="DZ1231" s="76"/>
      <c r="EA1231" s="76"/>
      <c r="EB1231" s="76"/>
      <c r="EC1231" s="76"/>
      <c r="ED1231" s="76"/>
      <c r="EE1231" s="76"/>
      <c r="EF1231" s="76"/>
      <c r="EG1231" s="76"/>
      <c r="EH1231" s="76"/>
      <c r="EI1231" s="76"/>
      <c r="EJ1231" s="76"/>
      <c r="EK1231" s="76"/>
      <c r="EL1231" s="76"/>
      <c r="EM1231" s="76"/>
      <c r="EN1231" s="76"/>
      <c r="EO1231" s="76"/>
      <c r="EP1231" s="76"/>
      <c r="EQ1231" s="76"/>
      <c r="ER1231" s="76"/>
      <c r="ES1231" s="76"/>
      <c r="ET1231" s="76"/>
      <c r="EU1231" s="76"/>
      <c r="EV1231" s="76"/>
      <c r="EW1231" s="76"/>
      <c r="EX1231" s="76"/>
      <c r="EY1231" s="76"/>
      <c r="EZ1231" s="76"/>
      <c r="FA1231" s="76"/>
      <c r="FB1231" s="76"/>
      <c r="FC1231" s="76"/>
      <c r="FD1231" s="76"/>
      <c r="FE1231" s="76"/>
      <c r="FF1231" s="76"/>
      <c r="FG1231" s="76"/>
      <c r="FH1231" s="76"/>
      <c r="FI1231" s="76"/>
      <c r="FJ1231" s="76"/>
      <c r="FK1231" s="76"/>
      <c r="FL1231" s="76"/>
      <c r="FM1231" s="76"/>
      <c r="FN1231" s="76"/>
      <c r="FO1231" s="76"/>
      <c r="FP1231" s="76"/>
      <c r="FQ1231" s="76"/>
      <c r="FR1231" s="76"/>
      <c r="FS1231" s="76"/>
      <c r="FT1231" s="76"/>
      <c r="FU1231" s="76"/>
      <c r="FV1231" s="76"/>
      <c r="FW1231" s="76"/>
      <c r="FX1231" s="76"/>
      <c r="FY1231" s="76"/>
      <c r="FZ1231" s="76"/>
      <c r="GA1231" s="76"/>
      <c r="GB1231" s="76"/>
      <c r="GC1231" s="76"/>
      <c r="GD1231" s="76"/>
      <c r="GE1231" s="76"/>
      <c r="GF1231" s="76"/>
      <c r="GG1231" s="76"/>
      <c r="GH1231" s="76"/>
      <c r="GI1231" s="76"/>
      <c r="GJ1231" s="76"/>
      <c r="GK1231" s="76"/>
      <c r="GL1231" s="76"/>
      <c r="GM1231" s="76"/>
      <c r="GN1231" s="76"/>
      <c r="GO1231" s="76"/>
      <c r="GP1231" s="76"/>
      <c r="GQ1231" s="76"/>
      <c r="GR1231" s="76"/>
      <c r="GS1231" s="76"/>
      <c r="GT1231" s="76"/>
      <c r="GU1231" s="76"/>
      <c r="GV1231" s="76"/>
    </row>
    <row r="1232" spans="2:204" s="76" customFormat="1" ht="18.75">
      <c r="B1232" s="354">
        <f>B1229+1</f>
        <v>1213</v>
      </c>
      <c r="C1232" s="356">
        <v>44652</v>
      </c>
      <c r="D1232" s="354" t="s">
        <v>957</v>
      </c>
      <c r="E1232" s="354"/>
      <c r="F1232" s="414">
        <v>44670</v>
      </c>
      <c r="G1232" s="6">
        <v>1</v>
      </c>
      <c r="H1232" s="198" t="s">
        <v>767</v>
      </c>
      <c r="I1232" s="198" t="s">
        <v>682</v>
      </c>
      <c r="J1232" s="199" t="s">
        <v>943</v>
      </c>
      <c r="K1232" s="199" t="s">
        <v>1866</v>
      </c>
      <c r="L1232" s="224">
        <v>2.46</v>
      </c>
      <c r="M1232" s="224">
        <v>0.15</v>
      </c>
      <c r="N1232" s="224">
        <v>2.31</v>
      </c>
      <c r="O1232" s="200">
        <v>44415</v>
      </c>
      <c r="P1232" s="201">
        <v>8.5</v>
      </c>
      <c r="Q1232" s="340" t="s">
        <v>1791</v>
      </c>
      <c r="R1232" s="198" t="s">
        <v>52</v>
      </c>
      <c r="S1232" s="198" t="s">
        <v>56</v>
      </c>
    </row>
    <row r="1233" spans="2:19" s="76" customFormat="1" ht="18.75">
      <c r="B1233" s="354">
        <f t="shared" si="61"/>
        <v>1214</v>
      </c>
      <c r="C1233" s="356">
        <v>44652</v>
      </c>
      <c r="D1233" s="354" t="s">
        <v>957</v>
      </c>
      <c r="E1233" s="354"/>
      <c r="F1233" s="414">
        <v>44670</v>
      </c>
      <c r="G1233" s="6">
        <v>1</v>
      </c>
      <c r="H1233" s="198" t="s">
        <v>767</v>
      </c>
      <c r="I1233" s="198" t="s">
        <v>682</v>
      </c>
      <c r="J1233" s="199" t="s">
        <v>406</v>
      </c>
      <c r="K1233" s="199" t="s">
        <v>683</v>
      </c>
      <c r="L1233" s="224">
        <v>1.2</v>
      </c>
      <c r="M1233" s="224">
        <v>0.02</v>
      </c>
      <c r="N1233" s="224">
        <v>1.18</v>
      </c>
      <c r="O1233" s="200">
        <v>44453</v>
      </c>
      <c r="P1233" s="201">
        <v>7.2333333333333334</v>
      </c>
      <c r="Q1233" s="340" t="s">
        <v>1791</v>
      </c>
      <c r="R1233" s="198" t="s">
        <v>54</v>
      </c>
      <c r="S1233" s="198" t="s">
        <v>69</v>
      </c>
    </row>
    <row r="1234" spans="2:19" s="76" customFormat="1" ht="18.75">
      <c r="B1234" s="354">
        <f t="shared" si="61"/>
        <v>1215</v>
      </c>
      <c r="C1234" s="356">
        <v>44652</v>
      </c>
      <c r="D1234" s="354" t="s">
        <v>957</v>
      </c>
      <c r="E1234" s="354"/>
      <c r="F1234" s="414">
        <v>44670</v>
      </c>
      <c r="G1234" s="6">
        <v>1</v>
      </c>
      <c r="H1234" s="198" t="s">
        <v>767</v>
      </c>
      <c r="I1234" s="198" t="s">
        <v>682</v>
      </c>
      <c r="J1234" s="199" t="s">
        <v>1867</v>
      </c>
      <c r="K1234" s="199" t="s">
        <v>1868</v>
      </c>
      <c r="L1234" s="224">
        <v>5.68</v>
      </c>
      <c r="M1234" s="224">
        <v>0.1</v>
      </c>
      <c r="N1234" s="224">
        <v>5.58</v>
      </c>
      <c r="O1234" s="200">
        <v>44398</v>
      </c>
      <c r="P1234" s="201">
        <v>9.0666666666666664</v>
      </c>
      <c r="Q1234" s="340" t="s">
        <v>1791</v>
      </c>
      <c r="R1234" s="198" t="s">
        <v>52</v>
      </c>
      <c r="S1234" s="198" t="s">
        <v>140</v>
      </c>
    </row>
    <row r="1235" spans="2:19" s="76" customFormat="1" ht="18.75">
      <c r="B1235" s="354">
        <f t="shared" si="61"/>
        <v>1216</v>
      </c>
      <c r="C1235" s="356">
        <v>44652</v>
      </c>
      <c r="D1235" s="354" t="s">
        <v>957</v>
      </c>
      <c r="E1235" s="354"/>
      <c r="F1235" s="414">
        <v>44670</v>
      </c>
      <c r="G1235" s="6">
        <v>1</v>
      </c>
      <c r="H1235" s="198" t="s">
        <v>767</v>
      </c>
      <c r="I1235" s="198" t="s">
        <v>682</v>
      </c>
      <c r="J1235" s="199" t="s">
        <v>393</v>
      </c>
      <c r="K1235" s="199" t="s">
        <v>1869</v>
      </c>
      <c r="L1235" s="224">
        <v>1.92</v>
      </c>
      <c r="M1235" s="224">
        <v>7.0000000000000007E-2</v>
      </c>
      <c r="N1235" s="224">
        <v>1.8499999999999999</v>
      </c>
      <c r="O1235" s="200">
        <v>44421</v>
      </c>
      <c r="P1235" s="201">
        <v>8.3000000000000007</v>
      </c>
      <c r="Q1235" s="340" t="s">
        <v>1791</v>
      </c>
      <c r="R1235" s="198" t="s">
        <v>54</v>
      </c>
      <c r="S1235" s="198" t="s">
        <v>56</v>
      </c>
    </row>
    <row r="1236" spans="2:19" s="76" customFormat="1" ht="18.75">
      <c r="B1236" s="354">
        <f t="shared" si="61"/>
        <v>1217</v>
      </c>
      <c r="C1236" s="356">
        <v>44652</v>
      </c>
      <c r="D1236" s="354" t="s">
        <v>957</v>
      </c>
      <c r="E1236" s="354"/>
      <c r="F1236" s="414">
        <v>44670</v>
      </c>
      <c r="G1236" s="6">
        <v>1</v>
      </c>
      <c r="H1236" s="198" t="s">
        <v>767</v>
      </c>
      <c r="I1236" s="198" t="s">
        <v>682</v>
      </c>
      <c r="J1236" s="199" t="s">
        <v>393</v>
      </c>
      <c r="K1236" s="199" t="s">
        <v>972</v>
      </c>
      <c r="L1236" s="224">
        <v>3.3</v>
      </c>
      <c r="M1236" s="224">
        <v>0.05</v>
      </c>
      <c r="N1236" s="224">
        <v>3.25</v>
      </c>
      <c r="O1236" s="200">
        <v>44422</v>
      </c>
      <c r="P1236" s="201">
        <v>8.2666666666666675</v>
      </c>
      <c r="Q1236" s="340" t="s">
        <v>1791</v>
      </c>
      <c r="R1236" s="198" t="s">
        <v>54</v>
      </c>
      <c r="S1236" s="198" t="s">
        <v>56</v>
      </c>
    </row>
    <row r="1237" spans="2:19" s="76" customFormat="1" ht="18.75">
      <c r="B1237" s="354">
        <f t="shared" si="61"/>
        <v>1218</v>
      </c>
      <c r="C1237" s="356">
        <v>44652</v>
      </c>
      <c r="D1237" s="354" t="s">
        <v>957</v>
      </c>
      <c r="E1237" s="354"/>
      <c r="F1237" s="414">
        <v>44670</v>
      </c>
      <c r="G1237" s="6">
        <v>1</v>
      </c>
      <c r="H1237" s="198" t="s">
        <v>16</v>
      </c>
      <c r="I1237" s="198" t="s">
        <v>123</v>
      </c>
      <c r="J1237" s="199" t="s">
        <v>421</v>
      </c>
      <c r="K1237" s="199" t="s">
        <v>1870</v>
      </c>
      <c r="L1237" s="224">
        <v>5.68</v>
      </c>
      <c r="M1237" s="224">
        <v>0.02</v>
      </c>
      <c r="N1237" s="224">
        <v>5.66</v>
      </c>
      <c r="O1237" s="200">
        <v>44399</v>
      </c>
      <c r="P1237" s="201">
        <v>9.0333333333333332</v>
      </c>
      <c r="Q1237" s="340" t="s">
        <v>1791</v>
      </c>
      <c r="R1237" s="198" t="s">
        <v>52</v>
      </c>
      <c r="S1237" s="198" t="s">
        <v>140</v>
      </c>
    </row>
    <row r="1238" spans="2:19" s="76" customFormat="1" ht="18.75">
      <c r="B1238" s="354">
        <f t="shared" si="61"/>
        <v>1219</v>
      </c>
      <c r="C1238" s="356">
        <v>44652</v>
      </c>
      <c r="D1238" s="354" t="s">
        <v>957</v>
      </c>
      <c r="E1238" s="354"/>
      <c r="F1238" s="414">
        <v>44670</v>
      </c>
      <c r="G1238" s="6">
        <v>1</v>
      </c>
      <c r="H1238" s="198" t="s">
        <v>16</v>
      </c>
      <c r="I1238" s="198" t="s">
        <v>123</v>
      </c>
      <c r="J1238" s="199" t="s">
        <v>421</v>
      </c>
      <c r="K1238" s="199" t="s">
        <v>1448</v>
      </c>
      <c r="L1238" s="224">
        <v>4.6100000000000003</v>
      </c>
      <c r="M1238" s="224">
        <v>0.4</v>
      </c>
      <c r="N1238" s="224">
        <v>4.21</v>
      </c>
      <c r="O1238" s="200">
        <v>44426</v>
      </c>
      <c r="P1238" s="201">
        <v>8.1333333333333329</v>
      </c>
      <c r="Q1238" s="340" t="s">
        <v>1791</v>
      </c>
      <c r="R1238" s="198" t="s">
        <v>20</v>
      </c>
      <c r="S1238" s="198" t="s">
        <v>811</v>
      </c>
    </row>
    <row r="1239" spans="2:19" s="76" customFormat="1" ht="18.75">
      <c r="B1239" s="354">
        <f t="shared" si="61"/>
        <v>1220</v>
      </c>
      <c r="C1239" s="356">
        <v>44652</v>
      </c>
      <c r="D1239" s="354" t="s">
        <v>957</v>
      </c>
      <c r="E1239" s="354"/>
      <c r="F1239" s="414">
        <v>44670</v>
      </c>
      <c r="G1239" s="6">
        <v>1</v>
      </c>
      <c r="H1239" s="198" t="s">
        <v>16</v>
      </c>
      <c r="I1239" s="198" t="s">
        <v>123</v>
      </c>
      <c r="J1239" s="199" t="s">
        <v>977</v>
      </c>
      <c r="K1239" s="199" t="s">
        <v>978</v>
      </c>
      <c r="L1239" s="224">
        <v>2.71</v>
      </c>
      <c r="M1239" s="224">
        <v>2.61</v>
      </c>
      <c r="N1239" s="224">
        <v>0.10000000000000009</v>
      </c>
      <c r="O1239" s="200">
        <v>44382</v>
      </c>
      <c r="P1239" s="201">
        <v>9.6</v>
      </c>
      <c r="Q1239" s="340" t="s">
        <v>1791</v>
      </c>
      <c r="R1239" s="198" t="s">
        <v>20</v>
      </c>
      <c r="S1239" s="198" t="s">
        <v>69</v>
      </c>
    </row>
    <row r="1240" spans="2:19" s="76" customFormat="1" ht="18.75">
      <c r="B1240" s="354">
        <f t="shared" si="61"/>
        <v>1221</v>
      </c>
      <c r="C1240" s="356">
        <v>44652</v>
      </c>
      <c r="D1240" s="354" t="s">
        <v>957</v>
      </c>
      <c r="E1240" s="354"/>
      <c r="F1240" s="414">
        <v>44670</v>
      </c>
      <c r="G1240" s="6">
        <v>1</v>
      </c>
      <c r="H1240" s="198" t="s">
        <v>16</v>
      </c>
      <c r="I1240" s="198" t="s">
        <v>123</v>
      </c>
      <c r="J1240" s="199" t="s">
        <v>977</v>
      </c>
      <c r="K1240" s="199" t="s">
        <v>1871</v>
      </c>
      <c r="L1240" s="224">
        <v>0.39</v>
      </c>
      <c r="M1240" s="224">
        <v>0.39</v>
      </c>
      <c r="N1240" s="224">
        <v>0</v>
      </c>
      <c r="O1240" s="200">
        <v>44382</v>
      </c>
      <c r="P1240" s="201">
        <v>9.6</v>
      </c>
      <c r="Q1240" s="340" t="s">
        <v>1791</v>
      </c>
      <c r="R1240" s="198" t="s">
        <v>20</v>
      </c>
      <c r="S1240" s="198" t="s">
        <v>69</v>
      </c>
    </row>
    <row r="1241" spans="2:19" s="76" customFormat="1" ht="18.75">
      <c r="B1241" s="354">
        <f t="shared" si="61"/>
        <v>1222</v>
      </c>
      <c r="C1241" s="356">
        <v>44652</v>
      </c>
      <c r="D1241" s="354" t="s">
        <v>957</v>
      </c>
      <c r="E1241" s="354"/>
      <c r="F1241" s="414">
        <v>44670</v>
      </c>
      <c r="G1241" s="6">
        <v>1</v>
      </c>
      <c r="H1241" s="198" t="s">
        <v>16</v>
      </c>
      <c r="I1241" s="198" t="s">
        <v>123</v>
      </c>
      <c r="J1241" s="199" t="s">
        <v>977</v>
      </c>
      <c r="K1241" s="199" t="s">
        <v>1872</v>
      </c>
      <c r="L1241" s="224">
        <v>2.41</v>
      </c>
      <c r="M1241" s="224">
        <v>2.41</v>
      </c>
      <c r="N1241" s="224">
        <v>0</v>
      </c>
      <c r="O1241" s="200">
        <v>44382</v>
      </c>
      <c r="P1241" s="201">
        <v>9.6</v>
      </c>
      <c r="Q1241" s="340" t="s">
        <v>1791</v>
      </c>
      <c r="R1241" s="198" t="s">
        <v>20</v>
      </c>
      <c r="S1241" s="198" t="s">
        <v>69</v>
      </c>
    </row>
    <row r="1242" spans="2:19" s="76" customFormat="1" ht="18.75">
      <c r="B1242" s="354">
        <f t="shared" si="61"/>
        <v>1223</v>
      </c>
      <c r="C1242" s="356">
        <v>44652</v>
      </c>
      <c r="D1242" s="354" t="s">
        <v>957</v>
      </c>
      <c r="E1242" s="354"/>
      <c r="F1242" s="414">
        <v>44670</v>
      </c>
      <c r="G1242" s="6">
        <v>1</v>
      </c>
      <c r="H1242" s="198" t="s">
        <v>16</v>
      </c>
      <c r="I1242" s="198" t="s">
        <v>123</v>
      </c>
      <c r="J1242" s="199" t="s">
        <v>977</v>
      </c>
      <c r="K1242" s="199" t="s">
        <v>1873</v>
      </c>
      <c r="L1242" s="224">
        <v>0.19</v>
      </c>
      <c r="M1242" s="224">
        <v>0.19</v>
      </c>
      <c r="N1242" s="224">
        <v>0</v>
      </c>
      <c r="O1242" s="200">
        <v>44392</v>
      </c>
      <c r="P1242" s="201">
        <v>9.2666666666666675</v>
      </c>
      <c r="Q1242" s="340" t="s">
        <v>1791</v>
      </c>
      <c r="R1242" s="198" t="s">
        <v>20</v>
      </c>
      <c r="S1242" s="198" t="s">
        <v>69</v>
      </c>
    </row>
    <row r="1243" spans="2:19" s="76" customFormat="1" ht="18.75">
      <c r="B1243" s="354">
        <f t="shared" si="61"/>
        <v>1224</v>
      </c>
      <c r="C1243" s="356">
        <v>44652</v>
      </c>
      <c r="D1243" s="354" t="s">
        <v>957</v>
      </c>
      <c r="E1243" s="354"/>
      <c r="F1243" s="414">
        <v>44670</v>
      </c>
      <c r="G1243" s="6">
        <v>1</v>
      </c>
      <c r="H1243" s="198" t="s">
        <v>16</v>
      </c>
      <c r="I1243" s="198" t="s">
        <v>123</v>
      </c>
      <c r="J1243" s="199" t="s">
        <v>977</v>
      </c>
      <c r="K1243" s="199" t="s">
        <v>1874</v>
      </c>
      <c r="L1243" s="224">
        <v>2.11</v>
      </c>
      <c r="M1243" s="224">
        <v>2.11</v>
      </c>
      <c r="N1243" s="224">
        <v>0</v>
      </c>
      <c r="O1243" s="200">
        <v>44382</v>
      </c>
      <c r="P1243" s="201">
        <v>9.6</v>
      </c>
      <c r="Q1243" s="340" t="s">
        <v>1791</v>
      </c>
      <c r="R1243" s="198" t="s">
        <v>20</v>
      </c>
      <c r="S1243" s="198" t="s">
        <v>69</v>
      </c>
    </row>
    <row r="1244" spans="2:19" s="76" customFormat="1" ht="18.75">
      <c r="B1244" s="354">
        <f t="shared" si="61"/>
        <v>1225</v>
      </c>
      <c r="C1244" s="356">
        <v>44652</v>
      </c>
      <c r="D1244" s="354" t="s">
        <v>957</v>
      </c>
      <c r="E1244" s="354"/>
      <c r="F1244" s="414">
        <v>44670</v>
      </c>
      <c r="G1244" s="6">
        <v>1</v>
      </c>
      <c r="H1244" s="198" t="s">
        <v>16</v>
      </c>
      <c r="I1244" s="198" t="s">
        <v>123</v>
      </c>
      <c r="J1244" s="199" t="s">
        <v>977</v>
      </c>
      <c r="K1244" s="199" t="s">
        <v>1875</v>
      </c>
      <c r="L1244" s="224">
        <v>0.13</v>
      </c>
      <c r="M1244" s="224">
        <v>0.13</v>
      </c>
      <c r="N1244" s="224">
        <v>0</v>
      </c>
      <c r="O1244" s="200">
        <v>44476</v>
      </c>
      <c r="P1244" s="201">
        <v>6.4666666666666668</v>
      </c>
      <c r="Q1244" s="337" t="s">
        <v>1790</v>
      </c>
      <c r="R1244" s="198" t="s">
        <v>20</v>
      </c>
      <c r="S1244" s="198" t="s">
        <v>69</v>
      </c>
    </row>
    <row r="1245" spans="2:19" s="76" customFormat="1" ht="18.75">
      <c r="B1245" s="354">
        <f t="shared" si="61"/>
        <v>1226</v>
      </c>
      <c r="C1245" s="356">
        <v>44652</v>
      </c>
      <c r="D1245" s="354" t="s">
        <v>957</v>
      </c>
      <c r="E1245" s="354"/>
      <c r="F1245" s="414">
        <v>44670</v>
      </c>
      <c r="G1245" s="6">
        <v>1</v>
      </c>
      <c r="H1245" s="198" t="s">
        <v>16</v>
      </c>
      <c r="I1245" s="198" t="s">
        <v>123</v>
      </c>
      <c r="J1245" s="199" t="s">
        <v>977</v>
      </c>
      <c r="K1245" s="199" t="s">
        <v>1876</v>
      </c>
      <c r="L1245" s="224">
        <v>0.18</v>
      </c>
      <c r="M1245" s="224">
        <v>0.18</v>
      </c>
      <c r="N1245" s="224">
        <v>0</v>
      </c>
      <c r="O1245" s="200">
        <v>44392</v>
      </c>
      <c r="P1245" s="201">
        <v>9.2666666666666675</v>
      </c>
      <c r="Q1245" s="340" t="s">
        <v>1791</v>
      </c>
      <c r="R1245" s="198" t="s">
        <v>20</v>
      </c>
      <c r="S1245" s="198" t="s">
        <v>69</v>
      </c>
    </row>
    <row r="1246" spans="2:19" s="76" customFormat="1" ht="18.75">
      <c r="B1246" s="354">
        <f t="shared" si="61"/>
        <v>1227</v>
      </c>
      <c r="C1246" s="356">
        <v>44652</v>
      </c>
      <c r="D1246" s="354" t="s">
        <v>957</v>
      </c>
      <c r="E1246" s="354"/>
      <c r="F1246" s="414">
        <v>44670</v>
      </c>
      <c r="G1246" s="6">
        <v>1</v>
      </c>
      <c r="H1246" s="198" t="s">
        <v>16</v>
      </c>
      <c r="I1246" s="198" t="s">
        <v>123</v>
      </c>
      <c r="J1246" s="199" t="s">
        <v>977</v>
      </c>
      <c r="K1246" s="199" t="s">
        <v>1877</v>
      </c>
      <c r="L1246" s="224">
        <v>1.61</v>
      </c>
      <c r="M1246" s="224">
        <v>1.61</v>
      </c>
      <c r="N1246" s="224">
        <v>0</v>
      </c>
      <c r="O1246" s="200">
        <v>44392</v>
      </c>
      <c r="P1246" s="201">
        <v>9.2666666666666675</v>
      </c>
      <c r="Q1246" s="340" t="s">
        <v>1791</v>
      </c>
      <c r="R1246" s="198" t="s">
        <v>20</v>
      </c>
      <c r="S1246" s="198" t="s">
        <v>69</v>
      </c>
    </row>
    <row r="1247" spans="2:19" s="76" customFormat="1" ht="18.75">
      <c r="B1247" s="354">
        <f t="shared" si="61"/>
        <v>1228</v>
      </c>
      <c r="C1247" s="356">
        <v>44652</v>
      </c>
      <c r="D1247" s="354" t="s">
        <v>957</v>
      </c>
      <c r="E1247" s="354"/>
      <c r="F1247" s="414">
        <v>44670</v>
      </c>
      <c r="G1247" s="6">
        <v>1</v>
      </c>
      <c r="H1247" s="198" t="s">
        <v>16</v>
      </c>
      <c r="I1247" s="198" t="s">
        <v>123</v>
      </c>
      <c r="J1247" s="199" t="s">
        <v>977</v>
      </c>
      <c r="K1247" s="199" t="s">
        <v>1878</v>
      </c>
      <c r="L1247" s="224">
        <v>0.38</v>
      </c>
      <c r="M1247" s="224">
        <v>0.1</v>
      </c>
      <c r="N1247" s="224">
        <v>0.28000000000000003</v>
      </c>
      <c r="O1247" s="200">
        <v>44392</v>
      </c>
      <c r="P1247" s="201">
        <v>9.2666666666666675</v>
      </c>
      <c r="Q1247" s="340" t="s">
        <v>1791</v>
      </c>
      <c r="R1247" s="198" t="s">
        <v>20</v>
      </c>
      <c r="S1247" s="198" t="s">
        <v>810</v>
      </c>
    </row>
    <row r="1248" spans="2:19" s="76" customFormat="1" ht="18.75">
      <c r="B1248" s="354">
        <f t="shared" si="61"/>
        <v>1229</v>
      </c>
      <c r="C1248" s="356">
        <v>44652</v>
      </c>
      <c r="D1248" s="354" t="s">
        <v>959</v>
      </c>
      <c r="E1248" s="354"/>
      <c r="F1248" s="414">
        <v>44671</v>
      </c>
      <c r="G1248" s="6">
        <v>1</v>
      </c>
      <c r="H1248" s="198" t="s">
        <v>724</v>
      </c>
      <c r="I1248" s="198" t="s">
        <v>662</v>
      </c>
      <c r="J1248" s="199" t="s">
        <v>765</v>
      </c>
      <c r="K1248" s="199" t="s">
        <v>1836</v>
      </c>
      <c r="L1248" s="224">
        <v>2.73</v>
      </c>
      <c r="M1248" s="224">
        <v>0.02</v>
      </c>
      <c r="N1248" s="224">
        <f>L1248-M1248</f>
        <v>2.71</v>
      </c>
      <c r="O1248" s="200">
        <v>44340</v>
      </c>
      <c r="P1248" s="201">
        <v>11.033333333333333</v>
      </c>
      <c r="Q1248" s="340" t="s">
        <v>1791</v>
      </c>
      <c r="R1248" s="198" t="s">
        <v>52</v>
      </c>
      <c r="S1248" s="198" t="s">
        <v>810</v>
      </c>
    </row>
    <row r="1249" spans="2:19" s="76" customFormat="1" ht="18.75">
      <c r="B1249" s="354">
        <f t="shared" si="61"/>
        <v>1230</v>
      </c>
      <c r="C1249" s="356">
        <v>44652</v>
      </c>
      <c r="D1249" s="354" t="s">
        <v>959</v>
      </c>
      <c r="E1249" s="354"/>
      <c r="F1249" s="414">
        <v>44671</v>
      </c>
      <c r="G1249" s="6">
        <v>1</v>
      </c>
      <c r="H1249" s="198" t="s">
        <v>724</v>
      </c>
      <c r="I1249" s="198" t="s">
        <v>662</v>
      </c>
      <c r="J1249" s="199" t="s">
        <v>765</v>
      </c>
      <c r="K1249" s="199" t="s">
        <v>1879</v>
      </c>
      <c r="L1249" s="224">
        <v>1.88</v>
      </c>
      <c r="M1249" s="224">
        <v>0.02</v>
      </c>
      <c r="N1249" s="224">
        <f t="shared" ref="N1249:N1258" si="67">L1249-M1249</f>
        <v>1.8599999999999999</v>
      </c>
      <c r="O1249" s="200">
        <v>44346</v>
      </c>
      <c r="P1249" s="201">
        <v>10.833333333333334</v>
      </c>
      <c r="Q1249" s="340" t="s">
        <v>1791</v>
      </c>
      <c r="R1249" s="198" t="s">
        <v>52</v>
      </c>
      <c r="S1249" s="198" t="s">
        <v>810</v>
      </c>
    </row>
    <row r="1250" spans="2:19" s="76" customFormat="1" ht="18.75">
      <c r="B1250" s="354">
        <f t="shared" si="61"/>
        <v>1231</v>
      </c>
      <c r="C1250" s="356">
        <v>44652</v>
      </c>
      <c r="D1250" s="354" t="s">
        <v>959</v>
      </c>
      <c r="E1250" s="354"/>
      <c r="F1250" s="414">
        <v>44671</v>
      </c>
      <c r="G1250" s="6">
        <v>1</v>
      </c>
      <c r="H1250" s="198" t="s">
        <v>70</v>
      </c>
      <c r="I1250" s="198" t="s">
        <v>390</v>
      </c>
      <c r="J1250" s="199" t="s">
        <v>986</v>
      </c>
      <c r="K1250" s="199" t="s">
        <v>987</v>
      </c>
      <c r="L1250" s="224">
        <v>3.31</v>
      </c>
      <c r="M1250" s="224">
        <v>1.5</v>
      </c>
      <c r="N1250" s="224">
        <f t="shared" si="67"/>
        <v>1.81</v>
      </c>
      <c r="O1250" s="200">
        <v>44474</v>
      </c>
      <c r="P1250" s="201">
        <v>6.5666666666666664</v>
      </c>
      <c r="Q1250" s="340" t="s">
        <v>1791</v>
      </c>
      <c r="R1250" s="198" t="s">
        <v>20</v>
      </c>
      <c r="S1250" s="198" t="s">
        <v>69</v>
      </c>
    </row>
    <row r="1251" spans="2:19" s="76" customFormat="1" ht="18.75">
      <c r="B1251" s="354">
        <f t="shared" si="61"/>
        <v>1232</v>
      </c>
      <c r="C1251" s="356">
        <v>44652</v>
      </c>
      <c r="D1251" s="354" t="s">
        <v>959</v>
      </c>
      <c r="E1251" s="354"/>
      <c r="F1251" s="414">
        <v>44671</v>
      </c>
      <c r="G1251" s="6">
        <v>2</v>
      </c>
      <c r="H1251" s="208" t="s">
        <v>173</v>
      </c>
      <c r="I1251" s="208" t="s">
        <v>724</v>
      </c>
      <c r="J1251" s="199" t="s">
        <v>789</v>
      </c>
      <c r="K1251" s="199" t="s">
        <v>926</v>
      </c>
      <c r="L1251" s="224">
        <v>5.08</v>
      </c>
      <c r="M1251" s="224">
        <v>0.01</v>
      </c>
      <c r="N1251" s="224">
        <f t="shared" si="67"/>
        <v>5.07</v>
      </c>
      <c r="O1251" s="200">
        <v>44405</v>
      </c>
      <c r="P1251" s="201">
        <v>9</v>
      </c>
      <c r="Q1251" s="340" t="s">
        <v>1791</v>
      </c>
      <c r="R1251" s="198" t="s">
        <v>20</v>
      </c>
      <c r="S1251" s="198" t="s">
        <v>109</v>
      </c>
    </row>
    <row r="1252" spans="2:19" s="76" customFormat="1" ht="18.75">
      <c r="B1252" s="354">
        <f t="shared" si="61"/>
        <v>1233</v>
      </c>
      <c r="C1252" s="356">
        <v>44652</v>
      </c>
      <c r="D1252" s="354" t="s">
        <v>959</v>
      </c>
      <c r="E1252" s="354"/>
      <c r="F1252" s="414">
        <v>44671</v>
      </c>
      <c r="G1252" s="6">
        <v>2</v>
      </c>
      <c r="H1252" s="208" t="s">
        <v>173</v>
      </c>
      <c r="I1252" s="208" t="s">
        <v>724</v>
      </c>
      <c r="J1252" s="199" t="s">
        <v>789</v>
      </c>
      <c r="K1252" s="199" t="s">
        <v>1880</v>
      </c>
      <c r="L1252" s="224">
        <v>0.41</v>
      </c>
      <c r="M1252" s="224">
        <v>0.02</v>
      </c>
      <c r="N1252" s="224">
        <f t="shared" si="67"/>
        <v>0.38999999999999996</v>
      </c>
      <c r="O1252" s="200">
        <v>44405</v>
      </c>
      <c r="P1252" s="201">
        <v>9</v>
      </c>
      <c r="Q1252" s="340" t="s">
        <v>1791</v>
      </c>
      <c r="R1252" s="198" t="s">
        <v>20</v>
      </c>
      <c r="S1252" s="198" t="s">
        <v>109</v>
      </c>
    </row>
    <row r="1253" spans="2:19" s="76" customFormat="1" ht="18.75">
      <c r="B1253" s="354">
        <f t="shared" si="61"/>
        <v>1234</v>
      </c>
      <c r="C1253" s="356">
        <v>44652</v>
      </c>
      <c r="D1253" s="354" t="s">
        <v>959</v>
      </c>
      <c r="E1253" s="354"/>
      <c r="F1253" s="414">
        <v>44671</v>
      </c>
      <c r="G1253" s="6">
        <v>2</v>
      </c>
      <c r="H1253" s="208" t="s">
        <v>173</v>
      </c>
      <c r="I1253" s="208" t="s">
        <v>618</v>
      </c>
      <c r="J1253" s="199" t="s">
        <v>483</v>
      </c>
      <c r="K1253" s="199" t="s">
        <v>1881</v>
      </c>
      <c r="L1253" s="224">
        <v>1.79</v>
      </c>
      <c r="M1253" s="224">
        <v>0.01</v>
      </c>
      <c r="N1253" s="224">
        <f t="shared" si="67"/>
        <v>1.78</v>
      </c>
      <c r="O1253" s="200">
        <v>44403</v>
      </c>
      <c r="P1253" s="201">
        <v>9</v>
      </c>
      <c r="Q1253" s="340" t="s">
        <v>1791</v>
      </c>
      <c r="R1253" s="198" t="s">
        <v>1211</v>
      </c>
      <c r="S1253" s="198" t="s">
        <v>56</v>
      </c>
    </row>
    <row r="1254" spans="2:19" s="76" customFormat="1" ht="18.75">
      <c r="B1254" s="354">
        <f t="shared" si="61"/>
        <v>1235</v>
      </c>
      <c r="C1254" s="356">
        <v>44652</v>
      </c>
      <c r="D1254" s="354" t="s">
        <v>959</v>
      </c>
      <c r="E1254" s="354"/>
      <c r="F1254" s="414">
        <v>44671</v>
      </c>
      <c r="G1254" s="6">
        <v>3</v>
      </c>
      <c r="H1254" s="198" t="s">
        <v>173</v>
      </c>
      <c r="I1254" s="198" t="s">
        <v>31</v>
      </c>
      <c r="J1254" s="199" t="s">
        <v>838</v>
      </c>
      <c r="K1254" s="199" t="s">
        <v>837</v>
      </c>
      <c r="L1254" s="224">
        <v>3.19</v>
      </c>
      <c r="M1254" s="224">
        <v>3.19</v>
      </c>
      <c r="N1254" s="224">
        <f t="shared" si="67"/>
        <v>0</v>
      </c>
      <c r="O1254" s="200">
        <v>44485</v>
      </c>
      <c r="P1254" s="201">
        <v>6</v>
      </c>
      <c r="Q1254" s="337" t="s">
        <v>1790</v>
      </c>
      <c r="R1254" s="201" t="s">
        <v>53</v>
      </c>
      <c r="S1254" s="198" t="s">
        <v>55</v>
      </c>
    </row>
    <row r="1255" spans="2:19" s="76" customFormat="1" ht="18.75">
      <c r="B1255" s="354">
        <f t="shared" si="61"/>
        <v>1236</v>
      </c>
      <c r="C1255" s="356">
        <v>44652</v>
      </c>
      <c r="D1255" s="354" t="s">
        <v>959</v>
      </c>
      <c r="E1255" s="354"/>
      <c r="F1255" s="414">
        <v>44671</v>
      </c>
      <c r="G1255" s="6">
        <v>3</v>
      </c>
      <c r="H1255" s="198" t="s">
        <v>173</v>
      </c>
      <c r="I1255" s="198" t="s">
        <v>31</v>
      </c>
      <c r="J1255" s="199" t="s">
        <v>838</v>
      </c>
      <c r="K1255" s="199" t="s">
        <v>836</v>
      </c>
      <c r="L1255" s="224">
        <v>1.36</v>
      </c>
      <c r="M1255" s="224">
        <v>1.36</v>
      </c>
      <c r="N1255" s="224">
        <f t="shared" si="67"/>
        <v>0</v>
      </c>
      <c r="O1255" s="200">
        <v>44484</v>
      </c>
      <c r="P1255" s="201">
        <v>6</v>
      </c>
      <c r="Q1255" s="337" t="s">
        <v>1790</v>
      </c>
      <c r="R1255" s="201" t="s">
        <v>53</v>
      </c>
      <c r="S1255" s="198" t="s">
        <v>55</v>
      </c>
    </row>
    <row r="1256" spans="2:19" s="76" customFormat="1" ht="18.75">
      <c r="B1256" s="354">
        <f t="shared" si="61"/>
        <v>1237</v>
      </c>
      <c r="C1256" s="356">
        <v>44652</v>
      </c>
      <c r="D1256" s="354" t="s">
        <v>958</v>
      </c>
      <c r="E1256" s="354"/>
      <c r="F1256" s="414">
        <v>44672</v>
      </c>
      <c r="G1256" s="6">
        <v>3</v>
      </c>
      <c r="H1256" s="198" t="s">
        <v>1882</v>
      </c>
      <c r="I1256" s="198" t="s">
        <v>1523</v>
      </c>
      <c r="J1256" s="199" t="s">
        <v>950</v>
      </c>
      <c r="K1256" s="199" t="s">
        <v>1151</v>
      </c>
      <c r="L1256" s="224">
        <v>3.95</v>
      </c>
      <c r="M1256" s="224">
        <v>0.5</v>
      </c>
      <c r="N1256" s="224">
        <f t="shared" si="67"/>
        <v>3.45</v>
      </c>
      <c r="O1256" s="200">
        <v>44408</v>
      </c>
      <c r="P1256" s="201">
        <v>9</v>
      </c>
      <c r="Q1256" s="340" t="s">
        <v>1791</v>
      </c>
      <c r="R1256" s="201" t="s">
        <v>20</v>
      </c>
      <c r="S1256" s="198" t="s">
        <v>56</v>
      </c>
    </row>
    <row r="1257" spans="2:19" s="76" customFormat="1" ht="18.75">
      <c r="B1257" s="354">
        <f t="shared" si="61"/>
        <v>1238</v>
      </c>
      <c r="C1257" s="356">
        <v>44652</v>
      </c>
      <c r="D1257" s="354" t="s">
        <v>959</v>
      </c>
      <c r="E1257" s="354"/>
      <c r="F1257" s="414">
        <v>44671</v>
      </c>
      <c r="G1257" s="89" t="s">
        <v>755</v>
      </c>
      <c r="H1257" s="198" t="s">
        <v>1883</v>
      </c>
      <c r="I1257" s="198" t="s">
        <v>102</v>
      </c>
      <c r="J1257" s="199" t="s">
        <v>749</v>
      </c>
      <c r="K1257" s="199" t="s">
        <v>1884</v>
      </c>
      <c r="L1257" s="224">
        <v>2.1</v>
      </c>
      <c r="M1257" s="224">
        <v>0.6</v>
      </c>
      <c r="N1257" s="224">
        <f t="shared" si="67"/>
        <v>1.5</v>
      </c>
      <c r="O1257" s="200">
        <v>44434</v>
      </c>
      <c r="P1257" s="201">
        <v>7.9</v>
      </c>
      <c r="Q1257" s="340" t="s">
        <v>1791</v>
      </c>
      <c r="R1257" s="198" t="s">
        <v>110</v>
      </c>
      <c r="S1257" s="198" t="s">
        <v>112</v>
      </c>
    </row>
    <row r="1258" spans="2:19" s="76" customFormat="1" ht="18.75">
      <c r="B1258" s="354">
        <f t="shared" si="61"/>
        <v>1239</v>
      </c>
      <c r="C1258" s="356">
        <v>44652</v>
      </c>
      <c r="D1258" s="354" t="s">
        <v>958</v>
      </c>
      <c r="E1258" s="354"/>
      <c r="F1258" s="414">
        <v>44672</v>
      </c>
      <c r="G1258" s="6">
        <v>1</v>
      </c>
      <c r="H1258" s="198" t="s">
        <v>1886</v>
      </c>
      <c r="I1258" s="198" t="s">
        <v>1887</v>
      </c>
      <c r="J1258" s="199" t="s">
        <v>336</v>
      </c>
      <c r="K1258" s="199" t="s">
        <v>452</v>
      </c>
      <c r="L1258" s="224">
        <v>4.7300000000000004</v>
      </c>
      <c r="M1258" s="224">
        <v>0.56000000000000005</v>
      </c>
      <c r="N1258" s="224">
        <f t="shared" si="67"/>
        <v>4.17</v>
      </c>
      <c r="O1258" s="200">
        <v>44408</v>
      </c>
      <c r="P1258" s="201">
        <v>8.8000000000000007</v>
      </c>
      <c r="Q1258" s="340" t="s">
        <v>1791</v>
      </c>
      <c r="R1258" s="198" t="s">
        <v>52</v>
      </c>
      <c r="S1258" s="198" t="s">
        <v>56</v>
      </c>
    </row>
    <row r="1259" spans="2:19" s="76" customFormat="1" ht="18.75">
      <c r="B1259" s="354">
        <f t="shared" si="61"/>
        <v>1240</v>
      </c>
      <c r="C1259" s="356">
        <v>44652</v>
      </c>
      <c r="D1259" s="354" t="s">
        <v>958</v>
      </c>
      <c r="E1259" s="354"/>
      <c r="F1259" s="414">
        <v>44679</v>
      </c>
      <c r="G1259" s="6">
        <v>2</v>
      </c>
      <c r="H1259" s="268">
        <v>0.58333333333333337</v>
      </c>
      <c r="I1259" s="268">
        <v>0.60416666666666663</v>
      </c>
      <c r="J1259" s="199" t="s">
        <v>1748</v>
      </c>
      <c r="K1259" s="199" t="s">
        <v>1864</v>
      </c>
      <c r="L1259" s="224">
        <v>1.18</v>
      </c>
      <c r="M1259" s="224">
        <v>0.5</v>
      </c>
      <c r="N1259" s="224">
        <f>L1259-M1259</f>
        <v>0.67999999999999994</v>
      </c>
      <c r="O1259" s="200">
        <v>44350</v>
      </c>
      <c r="P1259" s="201">
        <v>10.966666666666667</v>
      </c>
      <c r="Q1259" s="340" t="s">
        <v>1791</v>
      </c>
      <c r="R1259" s="198" t="s">
        <v>52</v>
      </c>
      <c r="S1259" s="198" t="s">
        <v>112</v>
      </c>
    </row>
    <row r="1260" spans="2:19" s="76" customFormat="1" ht="18.75">
      <c r="B1260" s="354">
        <f t="shared" si="61"/>
        <v>1241</v>
      </c>
      <c r="C1260" s="356">
        <v>44682</v>
      </c>
      <c r="D1260" s="354" t="s">
        <v>958</v>
      </c>
      <c r="E1260" s="354"/>
      <c r="F1260" s="414">
        <v>44686</v>
      </c>
      <c r="G1260" s="202" t="s">
        <v>22</v>
      </c>
      <c r="H1260" s="268">
        <v>0.75</v>
      </c>
      <c r="I1260" s="268">
        <v>0.79166666666666663</v>
      </c>
      <c r="J1260" s="199" t="s">
        <v>1834</v>
      </c>
      <c r="K1260" s="199" t="s">
        <v>1888</v>
      </c>
      <c r="L1260" s="224">
        <v>0.99</v>
      </c>
      <c r="M1260" s="224">
        <v>0.05</v>
      </c>
      <c r="N1260" s="224">
        <f t="shared" ref="N1260:N1280" si="68">L1260-M1260</f>
        <v>0.94</v>
      </c>
      <c r="O1260" s="200">
        <v>44395</v>
      </c>
      <c r="P1260" s="201">
        <v>9.7333333333333325</v>
      </c>
      <c r="Q1260" s="340" t="s">
        <v>1791</v>
      </c>
      <c r="R1260" s="198" t="s">
        <v>52</v>
      </c>
      <c r="S1260" s="198" t="s">
        <v>56</v>
      </c>
    </row>
    <row r="1261" spans="2:19" s="76" customFormat="1" ht="18.75">
      <c r="B1261" s="354">
        <f t="shared" si="61"/>
        <v>1242</v>
      </c>
      <c r="C1261" s="365">
        <v>44682</v>
      </c>
      <c r="D1261" s="354" t="s">
        <v>958</v>
      </c>
      <c r="E1261" s="354"/>
      <c r="F1261" s="414">
        <v>44686</v>
      </c>
      <c r="G1261" s="202" t="s">
        <v>22</v>
      </c>
      <c r="H1261" s="268">
        <v>0.75</v>
      </c>
      <c r="I1261" s="268">
        <v>0.79166666666666663</v>
      </c>
      <c r="J1261" s="199" t="s">
        <v>1834</v>
      </c>
      <c r="K1261" s="199" t="s">
        <v>1889</v>
      </c>
      <c r="L1261" s="225">
        <v>4.38</v>
      </c>
      <c r="M1261" s="225">
        <v>0.05</v>
      </c>
      <c r="N1261" s="225">
        <f t="shared" si="68"/>
        <v>4.33</v>
      </c>
      <c r="O1261" s="17">
        <v>44394</v>
      </c>
      <c r="P1261" s="33">
        <v>9.7666666666666675</v>
      </c>
      <c r="Q1261" s="340" t="s">
        <v>1791</v>
      </c>
      <c r="R1261" s="209" t="s">
        <v>110</v>
      </c>
      <c r="S1261" s="209" t="s">
        <v>56</v>
      </c>
    </row>
    <row r="1262" spans="2:19" s="76" customFormat="1" ht="18.75">
      <c r="B1262" s="354">
        <f t="shared" si="61"/>
        <v>1243</v>
      </c>
      <c r="C1262" s="365">
        <v>44682</v>
      </c>
      <c r="D1262" s="366" t="s">
        <v>958</v>
      </c>
      <c r="E1262" s="366"/>
      <c r="F1262" s="418">
        <v>44686</v>
      </c>
      <c r="G1262" s="202" t="s">
        <v>22</v>
      </c>
      <c r="H1262" s="272">
        <v>0.75</v>
      </c>
      <c r="I1262" s="272">
        <v>0.79166666666666663</v>
      </c>
      <c r="J1262" s="273" t="s">
        <v>690</v>
      </c>
      <c r="K1262" s="273" t="s">
        <v>1890</v>
      </c>
      <c r="L1262" s="225">
        <v>5.21</v>
      </c>
      <c r="M1262" s="225">
        <v>1.5</v>
      </c>
      <c r="N1262" s="225">
        <f t="shared" si="68"/>
        <v>3.71</v>
      </c>
      <c r="O1262" s="17">
        <v>44405</v>
      </c>
      <c r="P1262" s="33">
        <v>9.4</v>
      </c>
      <c r="Q1262" s="340" t="s">
        <v>1791</v>
      </c>
      <c r="R1262" s="209" t="s">
        <v>54</v>
      </c>
      <c r="S1262" s="209" t="s">
        <v>69</v>
      </c>
    </row>
    <row r="1263" spans="2:19" s="76" customFormat="1" ht="18.75">
      <c r="B1263" s="354">
        <f t="shared" ref="B1263:B1326" si="69">B1262+1</f>
        <v>1244</v>
      </c>
      <c r="C1263" s="365">
        <v>44682</v>
      </c>
      <c r="D1263" s="367" t="s">
        <v>957</v>
      </c>
      <c r="E1263" s="367"/>
      <c r="F1263" s="414">
        <v>44691</v>
      </c>
      <c r="G1263" s="6">
        <v>1</v>
      </c>
      <c r="H1263" s="209" t="s">
        <v>38</v>
      </c>
      <c r="I1263" s="209" t="s">
        <v>1468</v>
      </c>
      <c r="J1263" s="6" t="s">
        <v>1671</v>
      </c>
      <c r="K1263" s="6" t="s">
        <v>1891</v>
      </c>
      <c r="L1263" s="225">
        <v>2.25</v>
      </c>
      <c r="M1263" s="225">
        <v>0.5</v>
      </c>
      <c r="N1263" s="225">
        <f t="shared" si="68"/>
        <v>1.75</v>
      </c>
      <c r="O1263" s="17">
        <v>44301</v>
      </c>
      <c r="P1263" s="33">
        <v>13</v>
      </c>
      <c r="Q1263" s="340" t="s">
        <v>1791</v>
      </c>
      <c r="R1263" s="209" t="s">
        <v>52</v>
      </c>
      <c r="S1263" s="209" t="s">
        <v>112</v>
      </c>
    </row>
    <row r="1264" spans="2:19" s="76" customFormat="1" ht="18.75">
      <c r="B1264" s="354">
        <f t="shared" si="69"/>
        <v>1245</v>
      </c>
      <c r="C1264" s="365">
        <v>44682</v>
      </c>
      <c r="D1264" s="367" t="s">
        <v>957</v>
      </c>
      <c r="E1264" s="367"/>
      <c r="F1264" s="414">
        <v>44691</v>
      </c>
      <c r="G1264" s="6">
        <v>2</v>
      </c>
      <c r="H1264" s="247" t="s">
        <v>71</v>
      </c>
      <c r="I1264" s="247" t="s">
        <v>184</v>
      </c>
      <c r="J1264" s="6" t="s">
        <v>1552</v>
      </c>
      <c r="K1264" s="6" t="s">
        <v>1892</v>
      </c>
      <c r="L1264" s="225">
        <v>5.31</v>
      </c>
      <c r="M1264" s="225">
        <v>2</v>
      </c>
      <c r="N1264" s="225">
        <f t="shared" si="68"/>
        <v>3.3099999999999996</v>
      </c>
      <c r="O1264" s="17">
        <v>44446</v>
      </c>
      <c r="P1264" s="33">
        <v>8</v>
      </c>
      <c r="Q1264" s="340" t="s">
        <v>1791</v>
      </c>
      <c r="R1264" s="209" t="s">
        <v>54</v>
      </c>
      <c r="S1264" s="209" t="s">
        <v>140</v>
      </c>
    </row>
    <row r="1265" spans="2:204" s="76" customFormat="1" ht="18.75">
      <c r="B1265" s="354">
        <f t="shared" si="69"/>
        <v>1246</v>
      </c>
      <c r="C1265" s="365">
        <v>44682</v>
      </c>
      <c r="D1265" s="367" t="s">
        <v>957</v>
      </c>
      <c r="E1265" s="367"/>
      <c r="F1265" s="414">
        <v>44691</v>
      </c>
      <c r="G1265" s="6">
        <v>2</v>
      </c>
      <c r="H1265" s="247" t="s">
        <v>612</v>
      </c>
      <c r="I1265" s="247" t="s">
        <v>184</v>
      </c>
      <c r="J1265" s="6" t="s">
        <v>1552</v>
      </c>
      <c r="K1265" s="6" t="s">
        <v>1893</v>
      </c>
      <c r="L1265" s="225">
        <v>6.57</v>
      </c>
      <c r="M1265" s="225">
        <v>1</v>
      </c>
      <c r="N1265" s="225">
        <f t="shared" si="68"/>
        <v>5.57</v>
      </c>
      <c r="O1265" s="17">
        <v>44408</v>
      </c>
      <c r="P1265" s="33">
        <v>9</v>
      </c>
      <c r="Q1265" s="340" t="s">
        <v>1791</v>
      </c>
      <c r="R1265" s="209" t="s">
        <v>54</v>
      </c>
      <c r="S1265" s="209" t="s">
        <v>56</v>
      </c>
    </row>
    <row r="1266" spans="2:204" s="76" customFormat="1" ht="18.75">
      <c r="B1266" s="354">
        <f t="shared" si="69"/>
        <v>1247</v>
      </c>
      <c r="C1266" s="365">
        <v>44682</v>
      </c>
      <c r="D1266" s="367" t="s">
        <v>957</v>
      </c>
      <c r="E1266" s="367"/>
      <c r="F1266" s="414">
        <v>44691</v>
      </c>
      <c r="G1266" s="6">
        <v>2</v>
      </c>
      <c r="H1266" s="247" t="s">
        <v>1298</v>
      </c>
      <c r="I1266" s="247" t="s">
        <v>1330</v>
      </c>
      <c r="J1266" s="6" t="s">
        <v>1552</v>
      </c>
      <c r="K1266" s="6" t="s">
        <v>1894</v>
      </c>
      <c r="L1266" s="225">
        <v>4.12</v>
      </c>
      <c r="M1266" s="225">
        <v>4.12</v>
      </c>
      <c r="N1266" s="225">
        <f t="shared" si="68"/>
        <v>0</v>
      </c>
      <c r="O1266" s="17">
        <v>44446</v>
      </c>
      <c r="P1266" s="33">
        <v>8</v>
      </c>
      <c r="Q1266" s="340" t="s">
        <v>1791</v>
      </c>
      <c r="R1266" s="209" t="s">
        <v>54</v>
      </c>
      <c r="S1266" s="209" t="s">
        <v>109</v>
      </c>
    </row>
    <row r="1267" spans="2:204" s="76" customFormat="1" ht="18.75">
      <c r="B1267" s="354">
        <f t="shared" si="69"/>
        <v>1248</v>
      </c>
      <c r="C1267" s="365">
        <v>44682</v>
      </c>
      <c r="D1267" s="367" t="s">
        <v>957</v>
      </c>
      <c r="E1267" s="367"/>
      <c r="F1267" s="414">
        <v>44691</v>
      </c>
      <c r="G1267" s="6">
        <v>2</v>
      </c>
      <c r="H1267" s="247" t="s">
        <v>214</v>
      </c>
      <c r="I1267" s="247" t="s">
        <v>456</v>
      </c>
      <c r="J1267" s="6" t="s">
        <v>1552</v>
      </c>
      <c r="K1267" s="6" t="s">
        <v>1895</v>
      </c>
      <c r="L1267" s="225">
        <v>3.82</v>
      </c>
      <c r="M1267" s="225">
        <v>3.5</v>
      </c>
      <c r="N1267" s="225">
        <f t="shared" si="68"/>
        <v>0.31999999999999984</v>
      </c>
      <c r="O1267" s="17">
        <v>44446</v>
      </c>
      <c r="P1267" s="33">
        <v>8</v>
      </c>
      <c r="Q1267" s="340" t="s">
        <v>1791</v>
      </c>
      <c r="R1267" s="209" t="s">
        <v>54</v>
      </c>
      <c r="S1267" s="209" t="s">
        <v>112</v>
      </c>
    </row>
    <row r="1268" spans="2:204" s="76" customFormat="1" ht="18.75">
      <c r="B1268" s="354">
        <f t="shared" si="69"/>
        <v>1249</v>
      </c>
      <c r="C1268" s="365">
        <v>44682</v>
      </c>
      <c r="D1268" s="354" t="s">
        <v>959</v>
      </c>
      <c r="E1268" s="354"/>
      <c r="F1268" s="414">
        <v>44692</v>
      </c>
      <c r="G1268" s="6">
        <v>1</v>
      </c>
      <c r="H1268" s="198" t="s">
        <v>599</v>
      </c>
      <c r="I1268" s="198" t="s">
        <v>1062</v>
      </c>
      <c r="J1268" s="199" t="s">
        <v>1190</v>
      </c>
      <c r="K1268" s="199" t="s">
        <v>1855</v>
      </c>
      <c r="L1268" s="224">
        <v>1.01</v>
      </c>
      <c r="M1268" s="224">
        <v>0.02</v>
      </c>
      <c r="N1268" s="224">
        <f t="shared" si="68"/>
        <v>0.99</v>
      </c>
      <c r="O1268" s="200">
        <v>44412</v>
      </c>
      <c r="P1268" s="201">
        <v>9.3333333333333339</v>
      </c>
      <c r="Q1268" s="340" t="s">
        <v>1791</v>
      </c>
      <c r="R1268" s="198" t="s">
        <v>20</v>
      </c>
      <c r="S1268" s="198" t="s">
        <v>140</v>
      </c>
    </row>
    <row r="1269" spans="2:204" s="76" customFormat="1" ht="18.75">
      <c r="B1269" s="354">
        <f t="shared" si="69"/>
        <v>1250</v>
      </c>
      <c r="C1269" s="365">
        <v>44682</v>
      </c>
      <c r="D1269" s="354" t="s">
        <v>959</v>
      </c>
      <c r="E1269" s="354"/>
      <c r="F1269" s="414">
        <v>44692</v>
      </c>
      <c r="G1269" s="6">
        <v>1</v>
      </c>
      <c r="H1269" s="208" t="s">
        <v>599</v>
      </c>
      <c r="I1269" s="208" t="s">
        <v>1062</v>
      </c>
      <c r="J1269" s="199" t="s">
        <v>1190</v>
      </c>
      <c r="K1269" s="199" t="s">
        <v>1856</v>
      </c>
      <c r="L1269" s="224">
        <v>0.21</v>
      </c>
      <c r="M1269" s="224">
        <v>0.02</v>
      </c>
      <c r="N1269" s="224">
        <f t="shared" si="68"/>
        <v>0.19</v>
      </c>
      <c r="O1269" s="200">
        <v>44452</v>
      </c>
      <c r="P1269" s="201">
        <v>8</v>
      </c>
      <c r="Q1269" s="340" t="s">
        <v>1791</v>
      </c>
      <c r="R1269" s="198" t="s">
        <v>20</v>
      </c>
      <c r="S1269" s="198" t="s">
        <v>140</v>
      </c>
    </row>
    <row r="1270" spans="2:204" s="76" customFormat="1" ht="18.75">
      <c r="B1270" s="354">
        <f t="shared" si="69"/>
        <v>1251</v>
      </c>
      <c r="C1270" s="365">
        <v>44682</v>
      </c>
      <c r="D1270" s="354" t="s">
        <v>959</v>
      </c>
      <c r="E1270" s="354"/>
      <c r="F1270" s="414">
        <v>44692</v>
      </c>
      <c r="G1270" s="6">
        <v>1</v>
      </c>
      <c r="H1270" s="208" t="s">
        <v>599</v>
      </c>
      <c r="I1270" s="208" t="s">
        <v>1062</v>
      </c>
      <c r="J1270" s="199" t="s">
        <v>1190</v>
      </c>
      <c r="K1270" s="199" t="s">
        <v>1896</v>
      </c>
      <c r="L1270" s="224">
        <v>1.6</v>
      </c>
      <c r="M1270" s="224">
        <v>0.01</v>
      </c>
      <c r="N1270" s="224">
        <f t="shared" si="68"/>
        <v>1.59</v>
      </c>
      <c r="O1270" s="200">
        <v>44480</v>
      </c>
      <c r="P1270" s="201">
        <v>7.0666666666666664</v>
      </c>
      <c r="Q1270" s="340" t="s">
        <v>1791</v>
      </c>
      <c r="R1270" s="198" t="s">
        <v>20</v>
      </c>
      <c r="S1270" s="198" t="s">
        <v>140</v>
      </c>
    </row>
    <row r="1271" spans="2:204" s="76" customFormat="1" ht="18.75">
      <c r="B1271" s="354">
        <f t="shared" si="69"/>
        <v>1252</v>
      </c>
      <c r="C1271" s="365">
        <v>44682</v>
      </c>
      <c r="D1271" s="354" t="s">
        <v>958</v>
      </c>
      <c r="E1271" s="354"/>
      <c r="F1271" s="414">
        <v>44693</v>
      </c>
      <c r="G1271" s="6">
        <v>2</v>
      </c>
      <c r="H1271" s="208" t="s">
        <v>883</v>
      </c>
      <c r="I1271" s="208" t="s">
        <v>1053</v>
      </c>
      <c r="J1271" s="199" t="s">
        <v>1748</v>
      </c>
      <c r="K1271" s="199" t="s">
        <v>1897</v>
      </c>
      <c r="L1271" s="224">
        <v>2.84</v>
      </c>
      <c r="M1271" s="224">
        <v>0.3</v>
      </c>
      <c r="N1271" s="224">
        <f t="shared" si="68"/>
        <v>2.54</v>
      </c>
      <c r="O1271" s="200">
        <v>44385</v>
      </c>
      <c r="P1271" s="201">
        <v>10</v>
      </c>
      <c r="Q1271" s="340" t="s">
        <v>1791</v>
      </c>
      <c r="R1271" s="198" t="s">
        <v>52</v>
      </c>
      <c r="S1271" s="198" t="s">
        <v>1898</v>
      </c>
    </row>
    <row r="1272" spans="2:204" s="76" customFormat="1" ht="18.75">
      <c r="B1272" s="354">
        <f t="shared" si="69"/>
        <v>1253</v>
      </c>
      <c r="C1272" s="365">
        <v>44682</v>
      </c>
      <c r="D1272" s="354" t="s">
        <v>958</v>
      </c>
      <c r="E1272" s="354"/>
      <c r="F1272" s="414">
        <v>44693</v>
      </c>
      <c r="G1272" s="6">
        <v>3</v>
      </c>
      <c r="H1272" s="198" t="s">
        <v>1899</v>
      </c>
      <c r="I1272" s="198" t="s">
        <v>214</v>
      </c>
      <c r="J1272" s="199" t="s">
        <v>1073</v>
      </c>
      <c r="K1272" s="199" t="s">
        <v>1078</v>
      </c>
      <c r="L1272" s="224">
        <v>9.4499999999999993</v>
      </c>
      <c r="M1272" s="224">
        <v>4.25</v>
      </c>
      <c r="N1272" s="224">
        <f t="shared" si="68"/>
        <v>5.1999999999999993</v>
      </c>
      <c r="O1272" s="200">
        <v>44434</v>
      </c>
      <c r="P1272" s="201">
        <v>7</v>
      </c>
      <c r="Q1272" s="340" t="s">
        <v>1792</v>
      </c>
      <c r="R1272" s="198" t="s">
        <v>53</v>
      </c>
      <c r="S1272" s="198" t="s">
        <v>84</v>
      </c>
    </row>
    <row r="1273" spans="2:204" s="76" customFormat="1" ht="18.75">
      <c r="B1273" s="354">
        <f t="shared" si="69"/>
        <v>1254</v>
      </c>
      <c r="C1273" s="365">
        <v>44682</v>
      </c>
      <c r="D1273" s="354" t="s">
        <v>955</v>
      </c>
      <c r="E1273" s="354"/>
      <c r="F1273" s="414">
        <v>44695</v>
      </c>
      <c r="G1273" s="6">
        <v>2</v>
      </c>
      <c r="H1273" s="208" t="s">
        <v>123</v>
      </c>
      <c r="I1273" s="208" t="s">
        <v>1395</v>
      </c>
      <c r="J1273" s="199" t="s">
        <v>232</v>
      </c>
      <c r="K1273" s="199" t="s">
        <v>1900</v>
      </c>
      <c r="L1273" s="224">
        <v>1.41</v>
      </c>
      <c r="M1273" s="224">
        <v>1.41</v>
      </c>
      <c r="N1273" s="224">
        <f t="shared" si="68"/>
        <v>0</v>
      </c>
      <c r="O1273" s="200">
        <v>44503</v>
      </c>
      <c r="P1273" s="201">
        <v>6</v>
      </c>
      <c r="Q1273" s="340" t="s">
        <v>1792</v>
      </c>
      <c r="R1273" s="198" t="s">
        <v>52</v>
      </c>
      <c r="S1273" s="198" t="s">
        <v>112</v>
      </c>
    </row>
    <row r="1274" spans="2:204" s="76" customFormat="1" ht="18.75">
      <c r="B1274" s="354">
        <f t="shared" si="69"/>
        <v>1255</v>
      </c>
      <c r="C1274" s="365">
        <v>44682</v>
      </c>
      <c r="D1274" s="354" t="s">
        <v>955</v>
      </c>
      <c r="E1274" s="354"/>
      <c r="F1274" s="414">
        <v>44695</v>
      </c>
      <c r="G1274" s="6">
        <v>2</v>
      </c>
      <c r="H1274" s="208" t="s">
        <v>143</v>
      </c>
      <c r="I1274" s="208" t="s">
        <v>976</v>
      </c>
      <c r="J1274" s="199" t="s">
        <v>232</v>
      </c>
      <c r="K1274" s="199" t="s">
        <v>1901</v>
      </c>
      <c r="L1274" s="224">
        <v>0.63</v>
      </c>
      <c r="M1274" s="224">
        <v>0.63</v>
      </c>
      <c r="N1274" s="224">
        <f t="shared" si="68"/>
        <v>0</v>
      </c>
      <c r="O1274" s="200">
        <v>44503</v>
      </c>
      <c r="P1274" s="201">
        <v>6</v>
      </c>
      <c r="Q1274" s="340" t="s">
        <v>1792</v>
      </c>
      <c r="R1274" s="198" t="s">
        <v>52</v>
      </c>
      <c r="S1274" s="198" t="s">
        <v>112</v>
      </c>
    </row>
    <row r="1275" spans="2:204" s="156" customFormat="1" ht="18.75">
      <c r="B1275" s="354">
        <f t="shared" si="69"/>
        <v>1256</v>
      </c>
      <c r="C1275" s="365">
        <v>44682</v>
      </c>
      <c r="D1275" s="354" t="s">
        <v>959</v>
      </c>
      <c r="E1275" s="354"/>
      <c r="F1275" s="414">
        <v>44699</v>
      </c>
      <c r="G1275" s="6">
        <v>1</v>
      </c>
      <c r="H1275" s="198" t="s">
        <v>815</v>
      </c>
      <c r="I1275" s="198" t="s">
        <v>348</v>
      </c>
      <c r="J1275" s="199" t="s">
        <v>374</v>
      </c>
      <c r="K1275" s="199" t="s">
        <v>1902</v>
      </c>
      <c r="L1275" s="224">
        <v>3.51</v>
      </c>
      <c r="M1275" s="224">
        <v>0.2</v>
      </c>
      <c r="N1275" s="224">
        <f t="shared" si="68"/>
        <v>3.3099999999999996</v>
      </c>
      <c r="O1275" s="200">
        <v>44495</v>
      </c>
      <c r="P1275" s="201">
        <v>6.8</v>
      </c>
      <c r="Q1275" s="341" t="s">
        <v>1791</v>
      </c>
      <c r="R1275" s="198" t="s">
        <v>110</v>
      </c>
      <c r="S1275" s="198" t="s">
        <v>84</v>
      </c>
      <c r="T1275" s="76"/>
      <c r="U1275" s="76"/>
      <c r="V1275" s="76"/>
      <c r="W1275" s="76"/>
      <c r="X1275" s="76"/>
      <c r="Y1275" s="76"/>
      <c r="Z1275" s="76"/>
      <c r="AA1275" s="76"/>
      <c r="AB1275" s="76"/>
      <c r="AC1275" s="76"/>
      <c r="AD1275" s="76"/>
      <c r="AE1275" s="76"/>
      <c r="AF1275" s="76"/>
      <c r="AG1275" s="76"/>
      <c r="AH1275" s="76"/>
      <c r="AI1275" s="76"/>
      <c r="AJ1275" s="76"/>
      <c r="AK1275" s="76"/>
      <c r="AL1275" s="76"/>
      <c r="AM1275" s="76"/>
      <c r="AN1275" s="76"/>
      <c r="AO1275" s="76"/>
      <c r="AP1275" s="76"/>
      <c r="AQ1275" s="76"/>
      <c r="AR1275" s="76"/>
      <c r="AS1275" s="76"/>
      <c r="AT1275" s="76"/>
      <c r="AU1275" s="76"/>
      <c r="AV1275" s="76"/>
      <c r="AW1275" s="76"/>
      <c r="AX1275" s="76"/>
      <c r="AY1275" s="76"/>
      <c r="AZ1275" s="76"/>
      <c r="BA1275" s="76"/>
      <c r="BB1275" s="76"/>
      <c r="BC1275" s="76"/>
      <c r="BD1275" s="76"/>
      <c r="BE1275" s="76"/>
      <c r="BF1275" s="76"/>
      <c r="BG1275" s="76"/>
      <c r="BH1275" s="76"/>
      <c r="BI1275" s="76"/>
      <c r="BJ1275" s="76"/>
      <c r="BK1275" s="76"/>
      <c r="BL1275" s="76"/>
      <c r="BM1275" s="76"/>
      <c r="BN1275" s="76"/>
      <c r="BO1275" s="76"/>
      <c r="BP1275" s="76"/>
      <c r="BQ1275" s="76"/>
      <c r="BR1275" s="76"/>
      <c r="BS1275" s="76"/>
      <c r="BT1275" s="76"/>
      <c r="BU1275" s="76"/>
      <c r="BV1275" s="76"/>
      <c r="BW1275" s="76"/>
      <c r="BX1275" s="76"/>
      <c r="BY1275" s="76"/>
      <c r="BZ1275" s="76"/>
      <c r="CA1275" s="76"/>
      <c r="CB1275" s="76"/>
      <c r="CC1275" s="76"/>
      <c r="CD1275" s="76"/>
      <c r="CE1275" s="76"/>
      <c r="CF1275" s="76"/>
      <c r="CG1275" s="76"/>
      <c r="CH1275" s="76"/>
      <c r="CI1275" s="76"/>
      <c r="CJ1275" s="76"/>
      <c r="CK1275" s="76"/>
      <c r="CL1275" s="76"/>
      <c r="CM1275" s="76"/>
      <c r="CN1275" s="76"/>
      <c r="CO1275" s="76"/>
      <c r="CP1275" s="76"/>
      <c r="CQ1275" s="76"/>
      <c r="CR1275" s="76"/>
      <c r="CS1275" s="76"/>
      <c r="CT1275" s="76"/>
      <c r="CU1275" s="76"/>
      <c r="CV1275" s="76"/>
      <c r="CW1275" s="76"/>
      <c r="CX1275" s="76"/>
      <c r="CY1275" s="76"/>
      <c r="CZ1275" s="76"/>
      <c r="DA1275" s="76"/>
      <c r="DB1275" s="76"/>
      <c r="DC1275" s="76"/>
      <c r="DD1275" s="76"/>
      <c r="DE1275" s="76"/>
      <c r="DF1275" s="76"/>
      <c r="DG1275" s="76"/>
      <c r="DH1275" s="76"/>
      <c r="DI1275" s="76"/>
      <c r="DJ1275" s="76"/>
      <c r="DK1275" s="76"/>
      <c r="DL1275" s="76"/>
      <c r="DM1275" s="76"/>
      <c r="DN1275" s="76"/>
      <c r="DO1275" s="76"/>
      <c r="DP1275" s="76"/>
      <c r="DQ1275" s="76"/>
      <c r="DR1275" s="76"/>
      <c r="DS1275" s="76"/>
      <c r="DT1275" s="76"/>
      <c r="DU1275" s="76"/>
      <c r="DV1275" s="76"/>
      <c r="DW1275" s="76"/>
      <c r="DX1275" s="76"/>
      <c r="DY1275" s="76"/>
      <c r="DZ1275" s="76"/>
      <c r="EA1275" s="76"/>
      <c r="EB1275" s="76"/>
      <c r="EC1275" s="76"/>
      <c r="ED1275" s="76"/>
      <c r="EE1275" s="76"/>
      <c r="EF1275" s="76"/>
      <c r="EG1275" s="76"/>
      <c r="EH1275" s="76"/>
      <c r="EI1275" s="76"/>
      <c r="EJ1275" s="76"/>
      <c r="EK1275" s="76"/>
      <c r="EL1275" s="76"/>
      <c r="EM1275" s="76"/>
      <c r="EN1275" s="76"/>
      <c r="EO1275" s="76"/>
      <c r="EP1275" s="76"/>
      <c r="EQ1275" s="76"/>
      <c r="ER1275" s="76"/>
      <c r="ES1275" s="76"/>
      <c r="ET1275" s="76"/>
      <c r="EU1275" s="76"/>
      <c r="EV1275" s="76"/>
      <c r="EW1275" s="76"/>
      <c r="EX1275" s="76"/>
      <c r="EY1275" s="76"/>
      <c r="EZ1275" s="76"/>
      <c r="FA1275" s="76"/>
      <c r="FB1275" s="76"/>
      <c r="FC1275" s="76"/>
      <c r="FD1275" s="76"/>
      <c r="FE1275" s="76"/>
      <c r="FF1275" s="76"/>
      <c r="FG1275" s="76"/>
      <c r="FH1275" s="76"/>
      <c r="FI1275" s="76"/>
      <c r="FJ1275" s="76"/>
      <c r="FK1275" s="76"/>
      <c r="FL1275" s="76"/>
      <c r="FM1275" s="76"/>
      <c r="FN1275" s="76"/>
      <c r="FO1275" s="76"/>
      <c r="FP1275" s="76"/>
      <c r="FQ1275" s="76"/>
      <c r="FR1275" s="76"/>
      <c r="FS1275" s="76"/>
      <c r="FT1275" s="76"/>
      <c r="FU1275" s="76"/>
      <c r="FV1275" s="76"/>
      <c r="FW1275" s="76"/>
      <c r="FX1275" s="76"/>
      <c r="FY1275" s="76"/>
      <c r="FZ1275" s="76"/>
      <c r="GA1275" s="76"/>
      <c r="GB1275" s="76"/>
      <c r="GC1275" s="76"/>
      <c r="GD1275" s="76"/>
      <c r="GE1275" s="76"/>
      <c r="GF1275" s="76"/>
      <c r="GG1275" s="76"/>
      <c r="GH1275" s="76"/>
      <c r="GI1275" s="76"/>
      <c r="GJ1275" s="76"/>
      <c r="GK1275" s="76"/>
      <c r="GL1275" s="76"/>
      <c r="GM1275" s="76"/>
      <c r="GN1275" s="76"/>
      <c r="GO1275" s="76"/>
      <c r="GP1275" s="76"/>
      <c r="GQ1275" s="76"/>
      <c r="GR1275" s="76"/>
      <c r="GS1275" s="76"/>
      <c r="GT1275" s="76"/>
      <c r="GU1275" s="76"/>
      <c r="GV1275" s="76"/>
    </row>
    <row r="1276" spans="2:204" s="156" customFormat="1" ht="18.75">
      <c r="B1276" s="354">
        <f t="shared" si="69"/>
        <v>1257</v>
      </c>
      <c r="C1276" s="365">
        <v>44682</v>
      </c>
      <c r="D1276" s="354" t="s">
        <v>958</v>
      </c>
      <c r="E1276" s="354"/>
      <c r="F1276" s="414">
        <v>44700</v>
      </c>
      <c r="G1276" s="6">
        <v>1</v>
      </c>
      <c r="H1276" s="198" t="s">
        <v>35</v>
      </c>
      <c r="I1276" s="198" t="s">
        <v>815</v>
      </c>
      <c r="J1276" s="199" t="s">
        <v>765</v>
      </c>
      <c r="K1276" s="199" t="s">
        <v>1903</v>
      </c>
      <c r="L1276" s="224">
        <v>2.33</v>
      </c>
      <c r="M1276" s="224">
        <v>0.85</v>
      </c>
      <c r="N1276" s="224">
        <f t="shared" si="68"/>
        <v>1.48</v>
      </c>
      <c r="O1276" s="200">
        <v>44350</v>
      </c>
      <c r="P1276" s="201">
        <v>11.666666666666666</v>
      </c>
      <c r="Q1276" s="341" t="s">
        <v>1791</v>
      </c>
      <c r="R1276" s="198" t="s">
        <v>52</v>
      </c>
      <c r="S1276" s="198" t="s">
        <v>810</v>
      </c>
      <c r="T1276" s="76"/>
      <c r="U1276" s="76"/>
      <c r="V1276" s="76"/>
      <c r="W1276" s="76"/>
      <c r="X1276" s="76"/>
      <c r="Y1276" s="76"/>
      <c r="Z1276" s="76"/>
      <c r="AA1276" s="76"/>
      <c r="AB1276" s="76"/>
      <c r="AC1276" s="76"/>
      <c r="AD1276" s="76"/>
      <c r="AE1276" s="76"/>
      <c r="AF1276" s="76"/>
      <c r="AG1276" s="76"/>
      <c r="AH1276" s="76"/>
      <c r="AI1276" s="76"/>
      <c r="AJ1276" s="76"/>
      <c r="AK1276" s="76"/>
      <c r="AL1276" s="76"/>
      <c r="AM1276" s="76"/>
      <c r="AN1276" s="76"/>
      <c r="AO1276" s="76"/>
      <c r="AP1276" s="76"/>
      <c r="AQ1276" s="76"/>
      <c r="AR1276" s="76"/>
      <c r="AS1276" s="76"/>
      <c r="AT1276" s="76"/>
      <c r="AU1276" s="76"/>
      <c r="AV1276" s="76"/>
      <c r="AW1276" s="76"/>
      <c r="AX1276" s="76"/>
      <c r="AY1276" s="76"/>
      <c r="AZ1276" s="76"/>
      <c r="BA1276" s="76"/>
      <c r="BB1276" s="76"/>
      <c r="BC1276" s="76"/>
      <c r="BD1276" s="76"/>
      <c r="BE1276" s="76"/>
      <c r="BF1276" s="76"/>
      <c r="BG1276" s="76"/>
      <c r="BH1276" s="76"/>
      <c r="BI1276" s="76"/>
      <c r="BJ1276" s="76"/>
      <c r="BK1276" s="76"/>
      <c r="BL1276" s="76"/>
      <c r="BM1276" s="76"/>
      <c r="BN1276" s="76"/>
      <c r="BO1276" s="76"/>
      <c r="BP1276" s="76"/>
      <c r="BQ1276" s="76"/>
      <c r="BR1276" s="76"/>
      <c r="BS1276" s="76"/>
      <c r="BT1276" s="76"/>
      <c r="BU1276" s="76"/>
      <c r="BV1276" s="76"/>
      <c r="BW1276" s="76"/>
      <c r="BX1276" s="76"/>
      <c r="BY1276" s="76"/>
      <c r="BZ1276" s="76"/>
      <c r="CA1276" s="76"/>
      <c r="CB1276" s="76"/>
      <c r="CC1276" s="76"/>
      <c r="CD1276" s="76"/>
      <c r="CE1276" s="76"/>
      <c r="CF1276" s="76"/>
      <c r="CG1276" s="76"/>
      <c r="CH1276" s="76"/>
      <c r="CI1276" s="76"/>
      <c r="CJ1276" s="76"/>
      <c r="CK1276" s="76"/>
      <c r="CL1276" s="76"/>
      <c r="CM1276" s="76"/>
      <c r="CN1276" s="76"/>
      <c r="CO1276" s="76"/>
      <c r="CP1276" s="76"/>
      <c r="CQ1276" s="76"/>
      <c r="CR1276" s="76"/>
      <c r="CS1276" s="76"/>
      <c r="CT1276" s="76"/>
      <c r="CU1276" s="76"/>
      <c r="CV1276" s="76"/>
      <c r="CW1276" s="76"/>
      <c r="CX1276" s="76"/>
      <c r="CY1276" s="76"/>
      <c r="CZ1276" s="76"/>
      <c r="DA1276" s="76"/>
      <c r="DB1276" s="76"/>
      <c r="DC1276" s="76"/>
      <c r="DD1276" s="76"/>
      <c r="DE1276" s="76"/>
      <c r="DF1276" s="76"/>
      <c r="DG1276" s="76"/>
      <c r="DH1276" s="76"/>
      <c r="DI1276" s="76"/>
      <c r="DJ1276" s="76"/>
      <c r="DK1276" s="76"/>
      <c r="DL1276" s="76"/>
      <c r="DM1276" s="76"/>
      <c r="DN1276" s="76"/>
      <c r="DO1276" s="76"/>
      <c r="DP1276" s="76"/>
      <c r="DQ1276" s="76"/>
      <c r="DR1276" s="76"/>
      <c r="DS1276" s="76"/>
      <c r="DT1276" s="76"/>
      <c r="DU1276" s="76"/>
      <c r="DV1276" s="76"/>
      <c r="DW1276" s="76"/>
      <c r="DX1276" s="76"/>
      <c r="DY1276" s="76"/>
      <c r="DZ1276" s="76"/>
      <c r="EA1276" s="76"/>
      <c r="EB1276" s="76"/>
      <c r="EC1276" s="76"/>
      <c r="ED1276" s="76"/>
      <c r="EE1276" s="76"/>
      <c r="EF1276" s="76"/>
      <c r="EG1276" s="76"/>
      <c r="EH1276" s="76"/>
      <c r="EI1276" s="76"/>
      <c r="EJ1276" s="76"/>
      <c r="EK1276" s="76"/>
      <c r="EL1276" s="76"/>
      <c r="EM1276" s="76"/>
      <c r="EN1276" s="76"/>
      <c r="EO1276" s="76"/>
      <c r="EP1276" s="76"/>
      <c r="EQ1276" s="76"/>
      <c r="ER1276" s="76"/>
      <c r="ES1276" s="76"/>
      <c r="ET1276" s="76"/>
      <c r="EU1276" s="76"/>
      <c r="EV1276" s="76"/>
      <c r="EW1276" s="76"/>
      <c r="EX1276" s="76"/>
      <c r="EY1276" s="76"/>
      <c r="EZ1276" s="76"/>
      <c r="FA1276" s="76"/>
      <c r="FB1276" s="76"/>
      <c r="FC1276" s="76"/>
      <c r="FD1276" s="76"/>
      <c r="FE1276" s="76"/>
      <c r="FF1276" s="76"/>
      <c r="FG1276" s="76"/>
      <c r="FH1276" s="76"/>
      <c r="FI1276" s="76"/>
      <c r="FJ1276" s="76"/>
      <c r="FK1276" s="76"/>
      <c r="FL1276" s="76"/>
      <c r="FM1276" s="76"/>
      <c r="FN1276" s="76"/>
      <c r="FO1276" s="76"/>
      <c r="FP1276" s="76"/>
      <c r="FQ1276" s="76"/>
      <c r="FR1276" s="76"/>
      <c r="FS1276" s="76"/>
      <c r="FT1276" s="76"/>
      <c r="FU1276" s="76"/>
      <c r="FV1276" s="76"/>
      <c r="FW1276" s="76"/>
      <c r="FX1276" s="76"/>
      <c r="FY1276" s="76"/>
      <c r="FZ1276" s="76"/>
      <c r="GA1276" s="76"/>
      <c r="GB1276" s="76"/>
      <c r="GC1276" s="76"/>
      <c r="GD1276" s="76"/>
      <c r="GE1276" s="76"/>
      <c r="GF1276" s="76"/>
      <c r="GG1276" s="76"/>
      <c r="GH1276" s="76"/>
      <c r="GI1276" s="76"/>
      <c r="GJ1276" s="76"/>
      <c r="GK1276" s="76"/>
      <c r="GL1276" s="76"/>
      <c r="GM1276" s="76"/>
      <c r="GN1276" s="76"/>
      <c r="GO1276" s="76"/>
      <c r="GP1276" s="76"/>
      <c r="GQ1276" s="76"/>
      <c r="GR1276" s="76"/>
      <c r="GS1276" s="76"/>
      <c r="GT1276" s="76"/>
      <c r="GU1276" s="76"/>
      <c r="GV1276" s="76"/>
    </row>
    <row r="1277" spans="2:204" s="156" customFormat="1" ht="18.75">
      <c r="B1277" s="354">
        <f t="shared" si="69"/>
        <v>1258</v>
      </c>
      <c r="C1277" s="365">
        <v>44682</v>
      </c>
      <c r="D1277" s="354" t="s">
        <v>958</v>
      </c>
      <c r="E1277" s="354"/>
      <c r="F1277" s="414">
        <v>44700</v>
      </c>
      <c r="G1277" s="6">
        <v>1</v>
      </c>
      <c r="H1277" s="198" t="s">
        <v>35</v>
      </c>
      <c r="I1277" s="198" t="s">
        <v>815</v>
      </c>
      <c r="J1277" s="199" t="s">
        <v>765</v>
      </c>
      <c r="K1277" s="199" t="s">
        <v>1710</v>
      </c>
      <c r="L1277" s="224">
        <v>4.24</v>
      </c>
      <c r="M1277" s="224">
        <v>0.5</v>
      </c>
      <c r="N1277" s="224">
        <f t="shared" si="68"/>
        <v>3.74</v>
      </c>
      <c r="O1277" s="200">
        <v>44338</v>
      </c>
      <c r="P1277" s="201">
        <v>12.066666666666666</v>
      </c>
      <c r="Q1277" s="341" t="s">
        <v>1791</v>
      </c>
      <c r="R1277" s="198" t="s">
        <v>52</v>
      </c>
      <c r="S1277" s="198" t="s">
        <v>69</v>
      </c>
      <c r="T1277" s="76"/>
      <c r="U1277" s="76"/>
      <c r="V1277" s="76"/>
      <c r="W1277" s="76"/>
      <c r="X1277" s="76"/>
      <c r="Y1277" s="76"/>
      <c r="Z1277" s="76"/>
      <c r="AA1277" s="76"/>
      <c r="AB1277" s="76"/>
      <c r="AC1277" s="76"/>
      <c r="AD1277" s="76"/>
      <c r="AE1277" s="76"/>
      <c r="AF1277" s="76"/>
      <c r="AG1277" s="76"/>
      <c r="AH1277" s="76"/>
      <c r="AI1277" s="76"/>
      <c r="AJ1277" s="76"/>
      <c r="AK1277" s="76"/>
      <c r="AL1277" s="76"/>
      <c r="AM1277" s="76"/>
      <c r="AN1277" s="76"/>
      <c r="AO1277" s="76"/>
      <c r="AP1277" s="76"/>
      <c r="AQ1277" s="76"/>
      <c r="AR1277" s="76"/>
      <c r="AS1277" s="76"/>
      <c r="AT1277" s="76"/>
      <c r="AU1277" s="76"/>
      <c r="AV1277" s="76"/>
      <c r="AW1277" s="76"/>
      <c r="AX1277" s="76"/>
      <c r="AY1277" s="76"/>
      <c r="AZ1277" s="76"/>
      <c r="BA1277" s="76"/>
      <c r="BB1277" s="76"/>
      <c r="BC1277" s="76"/>
      <c r="BD1277" s="76"/>
      <c r="BE1277" s="76"/>
      <c r="BF1277" s="76"/>
      <c r="BG1277" s="76"/>
      <c r="BH1277" s="76"/>
      <c r="BI1277" s="76"/>
      <c r="BJ1277" s="76"/>
      <c r="BK1277" s="76"/>
      <c r="BL1277" s="76"/>
      <c r="BM1277" s="76"/>
      <c r="BN1277" s="76"/>
      <c r="BO1277" s="76"/>
      <c r="BP1277" s="76"/>
      <c r="BQ1277" s="76"/>
      <c r="BR1277" s="76"/>
      <c r="BS1277" s="76"/>
      <c r="BT1277" s="76"/>
      <c r="BU1277" s="76"/>
      <c r="BV1277" s="76"/>
      <c r="BW1277" s="76"/>
      <c r="BX1277" s="76"/>
      <c r="BY1277" s="76"/>
      <c r="BZ1277" s="76"/>
      <c r="CA1277" s="76"/>
      <c r="CB1277" s="76"/>
      <c r="CC1277" s="76"/>
      <c r="CD1277" s="76"/>
      <c r="CE1277" s="76"/>
      <c r="CF1277" s="76"/>
      <c r="CG1277" s="76"/>
      <c r="CH1277" s="76"/>
      <c r="CI1277" s="76"/>
      <c r="CJ1277" s="76"/>
      <c r="CK1277" s="76"/>
      <c r="CL1277" s="76"/>
      <c r="CM1277" s="76"/>
      <c r="CN1277" s="76"/>
      <c r="CO1277" s="76"/>
      <c r="CP1277" s="76"/>
      <c r="CQ1277" s="76"/>
      <c r="CR1277" s="76"/>
      <c r="CS1277" s="76"/>
      <c r="CT1277" s="76"/>
      <c r="CU1277" s="76"/>
      <c r="CV1277" s="76"/>
      <c r="CW1277" s="76"/>
      <c r="CX1277" s="76"/>
      <c r="CY1277" s="76"/>
      <c r="CZ1277" s="76"/>
      <c r="DA1277" s="76"/>
      <c r="DB1277" s="76"/>
      <c r="DC1277" s="76"/>
      <c r="DD1277" s="76"/>
      <c r="DE1277" s="76"/>
      <c r="DF1277" s="76"/>
      <c r="DG1277" s="76"/>
      <c r="DH1277" s="76"/>
      <c r="DI1277" s="76"/>
      <c r="DJ1277" s="76"/>
      <c r="DK1277" s="76"/>
      <c r="DL1277" s="76"/>
      <c r="DM1277" s="76"/>
      <c r="DN1277" s="76"/>
      <c r="DO1277" s="76"/>
      <c r="DP1277" s="76"/>
      <c r="DQ1277" s="76"/>
      <c r="DR1277" s="76"/>
      <c r="DS1277" s="76"/>
      <c r="DT1277" s="76"/>
      <c r="DU1277" s="76"/>
      <c r="DV1277" s="76"/>
      <c r="DW1277" s="76"/>
      <c r="DX1277" s="76"/>
      <c r="DY1277" s="76"/>
      <c r="DZ1277" s="76"/>
      <c r="EA1277" s="76"/>
      <c r="EB1277" s="76"/>
      <c r="EC1277" s="76"/>
      <c r="ED1277" s="76"/>
      <c r="EE1277" s="76"/>
      <c r="EF1277" s="76"/>
      <c r="EG1277" s="76"/>
      <c r="EH1277" s="76"/>
      <c r="EI1277" s="76"/>
      <c r="EJ1277" s="76"/>
      <c r="EK1277" s="76"/>
      <c r="EL1277" s="76"/>
      <c r="EM1277" s="76"/>
      <c r="EN1277" s="76"/>
      <c r="EO1277" s="76"/>
      <c r="EP1277" s="76"/>
      <c r="EQ1277" s="76"/>
      <c r="ER1277" s="76"/>
      <c r="ES1277" s="76"/>
      <c r="ET1277" s="76"/>
      <c r="EU1277" s="76"/>
      <c r="EV1277" s="76"/>
      <c r="EW1277" s="76"/>
      <c r="EX1277" s="76"/>
      <c r="EY1277" s="76"/>
      <c r="EZ1277" s="76"/>
      <c r="FA1277" s="76"/>
      <c r="FB1277" s="76"/>
      <c r="FC1277" s="76"/>
      <c r="FD1277" s="76"/>
      <c r="FE1277" s="76"/>
      <c r="FF1277" s="76"/>
      <c r="FG1277" s="76"/>
      <c r="FH1277" s="76"/>
      <c r="FI1277" s="76"/>
      <c r="FJ1277" s="76"/>
      <c r="FK1277" s="76"/>
      <c r="FL1277" s="76"/>
      <c r="FM1277" s="76"/>
      <c r="FN1277" s="76"/>
      <c r="FO1277" s="76"/>
      <c r="FP1277" s="76"/>
      <c r="FQ1277" s="76"/>
      <c r="FR1277" s="76"/>
      <c r="FS1277" s="76"/>
      <c r="FT1277" s="76"/>
      <c r="FU1277" s="76"/>
      <c r="FV1277" s="76"/>
      <c r="FW1277" s="76"/>
      <c r="FX1277" s="76"/>
      <c r="FY1277" s="76"/>
      <c r="FZ1277" s="76"/>
      <c r="GA1277" s="76"/>
      <c r="GB1277" s="76"/>
      <c r="GC1277" s="76"/>
      <c r="GD1277" s="76"/>
      <c r="GE1277" s="76"/>
      <c r="GF1277" s="76"/>
      <c r="GG1277" s="76"/>
      <c r="GH1277" s="76"/>
      <c r="GI1277" s="76"/>
      <c r="GJ1277" s="76"/>
      <c r="GK1277" s="76"/>
      <c r="GL1277" s="76"/>
      <c r="GM1277" s="76"/>
      <c r="GN1277" s="76"/>
      <c r="GO1277" s="76"/>
      <c r="GP1277" s="76"/>
      <c r="GQ1277" s="76"/>
      <c r="GR1277" s="76"/>
      <c r="GS1277" s="76"/>
      <c r="GT1277" s="76"/>
      <c r="GU1277" s="76"/>
      <c r="GV1277" s="76"/>
    </row>
    <row r="1278" spans="2:204" s="156" customFormat="1" ht="18.75">
      <c r="B1278" s="354">
        <f t="shared" si="69"/>
        <v>1259</v>
      </c>
      <c r="C1278" s="365">
        <v>44682</v>
      </c>
      <c r="D1278" s="354" t="s">
        <v>958</v>
      </c>
      <c r="E1278" s="354"/>
      <c r="F1278" s="414">
        <v>44700</v>
      </c>
      <c r="G1278" s="6">
        <v>1</v>
      </c>
      <c r="H1278" s="198" t="s">
        <v>35</v>
      </c>
      <c r="I1278" s="198" t="s">
        <v>815</v>
      </c>
      <c r="J1278" s="199" t="s">
        <v>765</v>
      </c>
      <c r="K1278" s="199" t="s">
        <v>1904</v>
      </c>
      <c r="L1278" s="224">
        <v>1.42</v>
      </c>
      <c r="M1278" s="224">
        <v>0.15</v>
      </c>
      <c r="N1278" s="224">
        <f t="shared" si="68"/>
        <v>1.27</v>
      </c>
      <c r="O1278" s="200">
        <v>44352</v>
      </c>
      <c r="P1278" s="201">
        <v>11.6</v>
      </c>
      <c r="Q1278" s="341" t="s">
        <v>1791</v>
      </c>
      <c r="R1278" s="198" t="s">
        <v>52</v>
      </c>
      <c r="S1278" s="198" t="s">
        <v>810</v>
      </c>
      <c r="T1278" s="76"/>
      <c r="U1278" s="76"/>
      <c r="V1278" s="76"/>
      <c r="W1278" s="76"/>
      <c r="X1278" s="76"/>
      <c r="Y1278" s="76"/>
      <c r="Z1278" s="76"/>
      <c r="AA1278" s="76"/>
      <c r="AB1278" s="76"/>
      <c r="AC1278" s="76"/>
      <c r="AD1278" s="76"/>
      <c r="AE1278" s="76"/>
      <c r="AF1278" s="76"/>
      <c r="AG1278" s="76"/>
      <c r="AH1278" s="76"/>
      <c r="AI1278" s="76"/>
      <c r="AJ1278" s="76"/>
      <c r="AK1278" s="76"/>
      <c r="AL1278" s="76"/>
      <c r="AM1278" s="76"/>
      <c r="AN1278" s="76"/>
      <c r="AO1278" s="76"/>
      <c r="AP1278" s="76"/>
      <c r="AQ1278" s="76"/>
      <c r="AR1278" s="76"/>
      <c r="AS1278" s="76"/>
      <c r="AT1278" s="76"/>
      <c r="AU1278" s="76"/>
      <c r="AV1278" s="76"/>
      <c r="AW1278" s="76"/>
      <c r="AX1278" s="76"/>
      <c r="AY1278" s="76"/>
      <c r="AZ1278" s="76"/>
      <c r="BA1278" s="76"/>
      <c r="BB1278" s="76"/>
      <c r="BC1278" s="76"/>
      <c r="BD1278" s="76"/>
      <c r="BE1278" s="76"/>
      <c r="BF1278" s="76"/>
      <c r="BG1278" s="76"/>
      <c r="BH1278" s="76"/>
      <c r="BI1278" s="76"/>
      <c r="BJ1278" s="76"/>
      <c r="BK1278" s="76"/>
      <c r="BL1278" s="76"/>
      <c r="BM1278" s="76"/>
      <c r="BN1278" s="76"/>
      <c r="BO1278" s="76"/>
      <c r="BP1278" s="76"/>
      <c r="BQ1278" s="76"/>
      <c r="BR1278" s="76"/>
      <c r="BS1278" s="76"/>
      <c r="BT1278" s="76"/>
      <c r="BU1278" s="76"/>
      <c r="BV1278" s="76"/>
      <c r="BW1278" s="76"/>
      <c r="BX1278" s="76"/>
      <c r="BY1278" s="76"/>
      <c r="BZ1278" s="76"/>
      <c r="CA1278" s="76"/>
      <c r="CB1278" s="76"/>
      <c r="CC1278" s="76"/>
      <c r="CD1278" s="76"/>
      <c r="CE1278" s="76"/>
      <c r="CF1278" s="76"/>
      <c r="CG1278" s="76"/>
      <c r="CH1278" s="76"/>
      <c r="CI1278" s="76"/>
      <c r="CJ1278" s="76"/>
      <c r="CK1278" s="76"/>
      <c r="CL1278" s="76"/>
      <c r="CM1278" s="76"/>
      <c r="CN1278" s="76"/>
      <c r="CO1278" s="76"/>
      <c r="CP1278" s="76"/>
      <c r="CQ1278" s="76"/>
      <c r="CR1278" s="76"/>
      <c r="CS1278" s="76"/>
      <c r="CT1278" s="76"/>
      <c r="CU1278" s="76"/>
      <c r="CV1278" s="76"/>
      <c r="CW1278" s="76"/>
      <c r="CX1278" s="76"/>
      <c r="CY1278" s="76"/>
      <c r="CZ1278" s="76"/>
      <c r="DA1278" s="76"/>
      <c r="DB1278" s="76"/>
      <c r="DC1278" s="76"/>
      <c r="DD1278" s="76"/>
      <c r="DE1278" s="76"/>
      <c r="DF1278" s="76"/>
      <c r="DG1278" s="76"/>
      <c r="DH1278" s="76"/>
      <c r="DI1278" s="76"/>
      <c r="DJ1278" s="76"/>
      <c r="DK1278" s="76"/>
      <c r="DL1278" s="76"/>
      <c r="DM1278" s="76"/>
      <c r="DN1278" s="76"/>
      <c r="DO1278" s="76"/>
      <c r="DP1278" s="76"/>
      <c r="DQ1278" s="76"/>
      <c r="DR1278" s="76"/>
      <c r="DS1278" s="76"/>
      <c r="DT1278" s="76"/>
      <c r="DU1278" s="76"/>
      <c r="DV1278" s="76"/>
      <c r="DW1278" s="76"/>
      <c r="DX1278" s="76"/>
      <c r="DY1278" s="76"/>
      <c r="DZ1278" s="76"/>
      <c r="EA1278" s="76"/>
      <c r="EB1278" s="76"/>
      <c r="EC1278" s="76"/>
      <c r="ED1278" s="76"/>
      <c r="EE1278" s="76"/>
      <c r="EF1278" s="76"/>
      <c r="EG1278" s="76"/>
      <c r="EH1278" s="76"/>
      <c r="EI1278" s="76"/>
      <c r="EJ1278" s="76"/>
      <c r="EK1278" s="76"/>
      <c r="EL1278" s="76"/>
      <c r="EM1278" s="76"/>
      <c r="EN1278" s="76"/>
      <c r="EO1278" s="76"/>
      <c r="EP1278" s="76"/>
      <c r="EQ1278" s="76"/>
      <c r="ER1278" s="76"/>
      <c r="ES1278" s="76"/>
      <c r="ET1278" s="76"/>
      <c r="EU1278" s="76"/>
      <c r="EV1278" s="76"/>
      <c r="EW1278" s="76"/>
      <c r="EX1278" s="76"/>
      <c r="EY1278" s="76"/>
      <c r="EZ1278" s="76"/>
      <c r="FA1278" s="76"/>
      <c r="FB1278" s="76"/>
      <c r="FC1278" s="76"/>
      <c r="FD1278" s="76"/>
      <c r="FE1278" s="76"/>
      <c r="FF1278" s="76"/>
      <c r="FG1278" s="76"/>
      <c r="FH1278" s="76"/>
      <c r="FI1278" s="76"/>
      <c r="FJ1278" s="76"/>
      <c r="FK1278" s="76"/>
      <c r="FL1278" s="76"/>
      <c r="FM1278" s="76"/>
      <c r="FN1278" s="76"/>
      <c r="FO1278" s="76"/>
      <c r="FP1278" s="76"/>
      <c r="FQ1278" s="76"/>
      <c r="FR1278" s="76"/>
      <c r="FS1278" s="76"/>
      <c r="FT1278" s="76"/>
      <c r="FU1278" s="76"/>
      <c r="FV1278" s="76"/>
      <c r="FW1278" s="76"/>
      <c r="FX1278" s="76"/>
      <c r="FY1278" s="76"/>
      <c r="FZ1278" s="76"/>
      <c r="GA1278" s="76"/>
      <c r="GB1278" s="76"/>
      <c r="GC1278" s="76"/>
      <c r="GD1278" s="76"/>
      <c r="GE1278" s="76"/>
      <c r="GF1278" s="76"/>
      <c r="GG1278" s="76"/>
      <c r="GH1278" s="76"/>
      <c r="GI1278" s="76"/>
      <c r="GJ1278" s="76"/>
      <c r="GK1278" s="76"/>
      <c r="GL1278" s="76"/>
      <c r="GM1278" s="76"/>
      <c r="GN1278" s="76"/>
      <c r="GO1278" s="76"/>
      <c r="GP1278" s="76"/>
      <c r="GQ1278" s="76"/>
      <c r="GR1278" s="76"/>
      <c r="GS1278" s="76"/>
      <c r="GT1278" s="76"/>
      <c r="GU1278" s="76"/>
      <c r="GV1278" s="76"/>
    </row>
    <row r="1279" spans="2:204" s="156" customFormat="1" ht="18.75">
      <c r="B1279" s="354">
        <f t="shared" si="69"/>
        <v>1260</v>
      </c>
      <c r="C1279" s="365">
        <v>44682</v>
      </c>
      <c r="D1279" s="354" t="s">
        <v>958</v>
      </c>
      <c r="E1279" s="354"/>
      <c r="F1279" s="414">
        <v>44700</v>
      </c>
      <c r="G1279" s="6">
        <v>1</v>
      </c>
      <c r="H1279" s="198" t="s">
        <v>35</v>
      </c>
      <c r="I1279" s="198" t="s">
        <v>815</v>
      </c>
      <c r="J1279" s="199" t="s">
        <v>765</v>
      </c>
      <c r="K1279" s="199" t="s">
        <v>1905</v>
      </c>
      <c r="L1279" s="224">
        <v>1.41</v>
      </c>
      <c r="M1279" s="224">
        <v>1.3</v>
      </c>
      <c r="N1279" s="224">
        <f t="shared" si="68"/>
        <v>0.10999999999999988</v>
      </c>
      <c r="O1279" s="200">
        <v>44349</v>
      </c>
      <c r="P1279" s="201">
        <v>11.7</v>
      </c>
      <c r="Q1279" s="341" t="s">
        <v>1791</v>
      </c>
      <c r="R1279" s="198" t="s">
        <v>52</v>
      </c>
      <c r="S1279" s="198" t="s">
        <v>810</v>
      </c>
      <c r="T1279" s="76"/>
      <c r="U1279" s="76"/>
      <c r="V1279" s="76"/>
      <c r="W1279" s="76"/>
      <c r="X1279" s="76"/>
      <c r="Y1279" s="76"/>
      <c r="Z1279" s="76"/>
      <c r="AA1279" s="76"/>
      <c r="AB1279" s="76"/>
      <c r="AC1279" s="76"/>
      <c r="AD1279" s="76"/>
      <c r="AE1279" s="76"/>
      <c r="AF1279" s="76"/>
      <c r="AG1279" s="76"/>
      <c r="AH1279" s="76"/>
      <c r="AI1279" s="76"/>
      <c r="AJ1279" s="76"/>
      <c r="AK1279" s="76"/>
      <c r="AL1279" s="76"/>
      <c r="AM1279" s="76"/>
      <c r="AN1279" s="76"/>
      <c r="AO1279" s="76"/>
      <c r="AP1279" s="76"/>
      <c r="AQ1279" s="76"/>
      <c r="AR1279" s="76"/>
      <c r="AS1279" s="76"/>
      <c r="AT1279" s="76"/>
      <c r="AU1279" s="76"/>
      <c r="AV1279" s="76"/>
      <c r="AW1279" s="76"/>
      <c r="AX1279" s="76"/>
      <c r="AY1279" s="76"/>
      <c r="AZ1279" s="76"/>
      <c r="BA1279" s="76"/>
      <c r="BB1279" s="76"/>
      <c r="BC1279" s="76"/>
      <c r="BD1279" s="76"/>
      <c r="BE1279" s="76"/>
      <c r="BF1279" s="76"/>
      <c r="BG1279" s="76"/>
      <c r="BH1279" s="76"/>
      <c r="BI1279" s="76"/>
      <c r="BJ1279" s="76"/>
      <c r="BK1279" s="76"/>
      <c r="BL1279" s="76"/>
      <c r="BM1279" s="76"/>
      <c r="BN1279" s="76"/>
      <c r="BO1279" s="76"/>
      <c r="BP1279" s="76"/>
      <c r="BQ1279" s="76"/>
      <c r="BR1279" s="76"/>
      <c r="BS1279" s="76"/>
      <c r="BT1279" s="76"/>
      <c r="BU1279" s="76"/>
      <c r="BV1279" s="76"/>
      <c r="BW1279" s="76"/>
      <c r="BX1279" s="76"/>
      <c r="BY1279" s="76"/>
      <c r="BZ1279" s="76"/>
      <c r="CA1279" s="76"/>
      <c r="CB1279" s="76"/>
      <c r="CC1279" s="76"/>
      <c r="CD1279" s="76"/>
      <c r="CE1279" s="76"/>
      <c r="CF1279" s="76"/>
      <c r="CG1279" s="76"/>
      <c r="CH1279" s="76"/>
      <c r="CI1279" s="76"/>
      <c r="CJ1279" s="76"/>
      <c r="CK1279" s="76"/>
      <c r="CL1279" s="76"/>
      <c r="CM1279" s="76"/>
      <c r="CN1279" s="76"/>
      <c r="CO1279" s="76"/>
      <c r="CP1279" s="76"/>
      <c r="CQ1279" s="76"/>
      <c r="CR1279" s="76"/>
      <c r="CS1279" s="76"/>
      <c r="CT1279" s="76"/>
      <c r="CU1279" s="76"/>
      <c r="CV1279" s="76"/>
      <c r="CW1279" s="76"/>
      <c r="CX1279" s="76"/>
      <c r="CY1279" s="76"/>
      <c r="CZ1279" s="76"/>
      <c r="DA1279" s="76"/>
      <c r="DB1279" s="76"/>
      <c r="DC1279" s="76"/>
      <c r="DD1279" s="76"/>
      <c r="DE1279" s="76"/>
      <c r="DF1279" s="76"/>
      <c r="DG1279" s="76"/>
      <c r="DH1279" s="76"/>
      <c r="DI1279" s="76"/>
      <c r="DJ1279" s="76"/>
      <c r="DK1279" s="76"/>
      <c r="DL1279" s="76"/>
      <c r="DM1279" s="76"/>
      <c r="DN1279" s="76"/>
      <c r="DO1279" s="76"/>
      <c r="DP1279" s="76"/>
      <c r="DQ1279" s="76"/>
      <c r="DR1279" s="76"/>
      <c r="DS1279" s="76"/>
      <c r="DT1279" s="76"/>
      <c r="DU1279" s="76"/>
      <c r="DV1279" s="76"/>
      <c r="DW1279" s="76"/>
      <c r="DX1279" s="76"/>
      <c r="DY1279" s="76"/>
      <c r="DZ1279" s="76"/>
      <c r="EA1279" s="76"/>
      <c r="EB1279" s="76"/>
      <c r="EC1279" s="76"/>
      <c r="ED1279" s="76"/>
      <c r="EE1279" s="76"/>
      <c r="EF1279" s="76"/>
      <c r="EG1279" s="76"/>
      <c r="EH1279" s="76"/>
      <c r="EI1279" s="76"/>
      <c r="EJ1279" s="76"/>
      <c r="EK1279" s="76"/>
      <c r="EL1279" s="76"/>
      <c r="EM1279" s="76"/>
      <c r="EN1279" s="76"/>
      <c r="EO1279" s="76"/>
      <c r="EP1279" s="76"/>
      <c r="EQ1279" s="76"/>
      <c r="ER1279" s="76"/>
      <c r="ES1279" s="76"/>
      <c r="ET1279" s="76"/>
      <c r="EU1279" s="76"/>
      <c r="EV1279" s="76"/>
      <c r="EW1279" s="76"/>
      <c r="EX1279" s="76"/>
      <c r="EY1279" s="76"/>
      <c r="EZ1279" s="76"/>
      <c r="FA1279" s="76"/>
      <c r="FB1279" s="76"/>
      <c r="FC1279" s="76"/>
      <c r="FD1279" s="76"/>
      <c r="FE1279" s="76"/>
      <c r="FF1279" s="76"/>
      <c r="FG1279" s="76"/>
      <c r="FH1279" s="76"/>
      <c r="FI1279" s="76"/>
      <c r="FJ1279" s="76"/>
      <c r="FK1279" s="76"/>
      <c r="FL1279" s="76"/>
      <c r="FM1279" s="76"/>
      <c r="FN1279" s="76"/>
      <c r="FO1279" s="76"/>
      <c r="FP1279" s="76"/>
      <c r="FQ1279" s="76"/>
      <c r="FR1279" s="76"/>
      <c r="FS1279" s="76"/>
      <c r="FT1279" s="76"/>
      <c r="FU1279" s="76"/>
      <c r="FV1279" s="76"/>
      <c r="FW1279" s="76"/>
      <c r="FX1279" s="76"/>
      <c r="FY1279" s="76"/>
      <c r="FZ1279" s="76"/>
      <c r="GA1279" s="76"/>
      <c r="GB1279" s="76"/>
      <c r="GC1279" s="76"/>
      <c r="GD1279" s="76"/>
      <c r="GE1279" s="76"/>
      <c r="GF1279" s="76"/>
      <c r="GG1279" s="76"/>
      <c r="GH1279" s="76"/>
      <c r="GI1279" s="76"/>
      <c r="GJ1279" s="76"/>
      <c r="GK1279" s="76"/>
      <c r="GL1279" s="76"/>
      <c r="GM1279" s="76"/>
      <c r="GN1279" s="76"/>
      <c r="GO1279" s="76"/>
      <c r="GP1279" s="76"/>
      <c r="GQ1279" s="76"/>
      <c r="GR1279" s="76"/>
      <c r="GS1279" s="76"/>
      <c r="GT1279" s="76"/>
      <c r="GU1279" s="76"/>
      <c r="GV1279" s="76"/>
    </row>
    <row r="1280" spans="2:204" s="156" customFormat="1" ht="18.75">
      <c r="B1280" s="354">
        <f t="shared" si="69"/>
        <v>1261</v>
      </c>
      <c r="C1280" s="365">
        <v>44682</v>
      </c>
      <c r="D1280" s="354" t="s">
        <v>958</v>
      </c>
      <c r="E1280" s="354"/>
      <c r="F1280" s="414">
        <v>44700</v>
      </c>
      <c r="G1280" s="6">
        <v>1</v>
      </c>
      <c r="H1280" s="198" t="s">
        <v>35</v>
      </c>
      <c r="I1280" s="198" t="s">
        <v>815</v>
      </c>
      <c r="J1280" s="199" t="s">
        <v>765</v>
      </c>
      <c r="K1280" s="199" t="s">
        <v>1906</v>
      </c>
      <c r="L1280" s="224">
        <v>1.71</v>
      </c>
      <c r="M1280" s="224">
        <v>1.55</v>
      </c>
      <c r="N1280" s="224">
        <f t="shared" si="68"/>
        <v>0.15999999999999992</v>
      </c>
      <c r="O1280" s="200">
        <v>44350</v>
      </c>
      <c r="P1280" s="201">
        <v>11.666666666666666</v>
      </c>
      <c r="Q1280" s="341" t="s">
        <v>1791</v>
      </c>
      <c r="R1280" s="198" t="s">
        <v>52</v>
      </c>
      <c r="S1280" s="198" t="s">
        <v>810</v>
      </c>
      <c r="T1280" s="76"/>
      <c r="U1280" s="76"/>
      <c r="V1280" s="76"/>
      <c r="W1280" s="76"/>
      <c r="X1280" s="76"/>
      <c r="Y1280" s="76"/>
      <c r="Z1280" s="76"/>
      <c r="AA1280" s="76"/>
      <c r="AB1280" s="76"/>
      <c r="AC1280" s="76"/>
      <c r="AD1280" s="76"/>
      <c r="AE1280" s="76"/>
      <c r="AF1280" s="76"/>
      <c r="AG1280" s="76"/>
      <c r="AH1280" s="76"/>
      <c r="AI1280" s="76"/>
      <c r="AJ1280" s="76"/>
      <c r="AK1280" s="76"/>
      <c r="AL1280" s="76"/>
      <c r="AM1280" s="76"/>
      <c r="AN1280" s="76"/>
      <c r="AO1280" s="76"/>
      <c r="AP1280" s="76"/>
      <c r="AQ1280" s="76"/>
      <c r="AR1280" s="76"/>
      <c r="AS1280" s="76"/>
      <c r="AT1280" s="76"/>
      <c r="AU1280" s="76"/>
      <c r="AV1280" s="76"/>
      <c r="AW1280" s="76"/>
      <c r="AX1280" s="76"/>
      <c r="AY1280" s="76"/>
      <c r="AZ1280" s="76"/>
      <c r="BA1280" s="76"/>
      <c r="BB1280" s="76"/>
      <c r="BC1280" s="76"/>
      <c r="BD1280" s="76"/>
      <c r="BE1280" s="76"/>
      <c r="BF1280" s="76"/>
      <c r="BG1280" s="76"/>
      <c r="BH1280" s="76"/>
      <c r="BI1280" s="76"/>
      <c r="BJ1280" s="76"/>
      <c r="BK1280" s="76"/>
      <c r="BL1280" s="76"/>
      <c r="BM1280" s="76"/>
      <c r="BN1280" s="76"/>
      <c r="BO1280" s="76"/>
      <c r="BP1280" s="76"/>
      <c r="BQ1280" s="76"/>
      <c r="BR1280" s="76"/>
      <c r="BS1280" s="76"/>
      <c r="BT1280" s="76"/>
      <c r="BU1280" s="76"/>
      <c r="BV1280" s="76"/>
      <c r="BW1280" s="76"/>
      <c r="BX1280" s="76"/>
      <c r="BY1280" s="76"/>
      <c r="BZ1280" s="76"/>
      <c r="CA1280" s="76"/>
      <c r="CB1280" s="76"/>
      <c r="CC1280" s="76"/>
      <c r="CD1280" s="76"/>
      <c r="CE1280" s="76"/>
      <c r="CF1280" s="76"/>
      <c r="CG1280" s="76"/>
      <c r="CH1280" s="76"/>
      <c r="CI1280" s="76"/>
      <c r="CJ1280" s="76"/>
      <c r="CK1280" s="76"/>
      <c r="CL1280" s="76"/>
      <c r="CM1280" s="76"/>
      <c r="CN1280" s="76"/>
      <c r="CO1280" s="76"/>
      <c r="CP1280" s="76"/>
      <c r="CQ1280" s="76"/>
      <c r="CR1280" s="76"/>
      <c r="CS1280" s="76"/>
      <c r="CT1280" s="76"/>
      <c r="CU1280" s="76"/>
      <c r="CV1280" s="76"/>
      <c r="CW1280" s="76"/>
      <c r="CX1280" s="76"/>
      <c r="CY1280" s="76"/>
      <c r="CZ1280" s="76"/>
      <c r="DA1280" s="76"/>
      <c r="DB1280" s="76"/>
      <c r="DC1280" s="76"/>
      <c r="DD1280" s="76"/>
      <c r="DE1280" s="76"/>
      <c r="DF1280" s="76"/>
      <c r="DG1280" s="76"/>
      <c r="DH1280" s="76"/>
      <c r="DI1280" s="76"/>
      <c r="DJ1280" s="76"/>
      <c r="DK1280" s="76"/>
      <c r="DL1280" s="76"/>
      <c r="DM1280" s="76"/>
      <c r="DN1280" s="76"/>
      <c r="DO1280" s="76"/>
      <c r="DP1280" s="76"/>
      <c r="DQ1280" s="76"/>
      <c r="DR1280" s="76"/>
      <c r="DS1280" s="76"/>
      <c r="DT1280" s="76"/>
      <c r="DU1280" s="76"/>
      <c r="DV1280" s="76"/>
      <c r="DW1280" s="76"/>
      <c r="DX1280" s="76"/>
      <c r="DY1280" s="76"/>
      <c r="DZ1280" s="76"/>
      <c r="EA1280" s="76"/>
      <c r="EB1280" s="76"/>
      <c r="EC1280" s="76"/>
      <c r="ED1280" s="76"/>
      <c r="EE1280" s="76"/>
      <c r="EF1280" s="76"/>
      <c r="EG1280" s="76"/>
      <c r="EH1280" s="76"/>
      <c r="EI1280" s="76"/>
      <c r="EJ1280" s="76"/>
      <c r="EK1280" s="76"/>
      <c r="EL1280" s="76"/>
      <c r="EM1280" s="76"/>
      <c r="EN1280" s="76"/>
      <c r="EO1280" s="76"/>
      <c r="EP1280" s="76"/>
      <c r="EQ1280" s="76"/>
      <c r="ER1280" s="76"/>
      <c r="ES1280" s="76"/>
      <c r="ET1280" s="76"/>
      <c r="EU1280" s="76"/>
      <c r="EV1280" s="76"/>
      <c r="EW1280" s="76"/>
      <c r="EX1280" s="76"/>
      <c r="EY1280" s="76"/>
      <c r="EZ1280" s="76"/>
      <c r="FA1280" s="76"/>
      <c r="FB1280" s="76"/>
      <c r="FC1280" s="76"/>
      <c r="FD1280" s="76"/>
      <c r="FE1280" s="76"/>
      <c r="FF1280" s="76"/>
      <c r="FG1280" s="76"/>
      <c r="FH1280" s="76"/>
      <c r="FI1280" s="76"/>
      <c r="FJ1280" s="76"/>
      <c r="FK1280" s="76"/>
      <c r="FL1280" s="76"/>
      <c r="FM1280" s="76"/>
      <c r="FN1280" s="76"/>
      <c r="FO1280" s="76"/>
      <c r="FP1280" s="76"/>
      <c r="FQ1280" s="76"/>
      <c r="FR1280" s="76"/>
      <c r="FS1280" s="76"/>
      <c r="FT1280" s="76"/>
      <c r="FU1280" s="76"/>
      <c r="FV1280" s="76"/>
      <c r="FW1280" s="76"/>
      <c r="FX1280" s="76"/>
      <c r="FY1280" s="76"/>
      <c r="FZ1280" s="76"/>
      <c r="GA1280" s="76"/>
      <c r="GB1280" s="76"/>
      <c r="GC1280" s="76"/>
      <c r="GD1280" s="76"/>
      <c r="GE1280" s="76"/>
      <c r="GF1280" s="76"/>
      <c r="GG1280" s="76"/>
      <c r="GH1280" s="76"/>
      <c r="GI1280" s="76"/>
      <c r="GJ1280" s="76"/>
      <c r="GK1280" s="76"/>
      <c r="GL1280" s="76"/>
      <c r="GM1280" s="76"/>
      <c r="GN1280" s="76"/>
      <c r="GO1280" s="76"/>
      <c r="GP1280" s="76"/>
      <c r="GQ1280" s="76"/>
      <c r="GR1280" s="76"/>
      <c r="GS1280" s="76"/>
      <c r="GT1280" s="76"/>
      <c r="GU1280" s="76"/>
      <c r="GV1280" s="76"/>
    </row>
    <row r="1281" spans="2:19" ht="15.75">
      <c r="B1281" s="354">
        <f t="shared" si="69"/>
        <v>1262</v>
      </c>
      <c r="C1281" s="365">
        <v>44682</v>
      </c>
      <c r="D1281" s="354" t="s">
        <v>958</v>
      </c>
      <c r="E1281" s="364"/>
      <c r="F1281" s="406">
        <v>44700</v>
      </c>
      <c r="G1281" s="89" t="s">
        <v>755</v>
      </c>
      <c r="H1281" s="46">
        <v>0.66666666666666663</v>
      </c>
      <c r="I1281" s="46">
        <v>0.67986111111111114</v>
      </c>
      <c r="J1281" s="17" t="s">
        <v>749</v>
      </c>
      <c r="K1281" s="191" t="s">
        <v>1907</v>
      </c>
      <c r="L1281" s="276">
        <v>2.42</v>
      </c>
      <c r="M1281" s="225">
        <v>0.25</v>
      </c>
      <c r="N1281" s="225">
        <f>L1281-SUMIFS(M:M,K:K,K1281,R:R,R1281)</f>
        <v>2.17</v>
      </c>
      <c r="O1281" s="274">
        <v>44434</v>
      </c>
      <c r="P1281" s="25">
        <f>(F1281-O1281)/30</f>
        <v>8.8666666666666671</v>
      </c>
      <c r="Q1281" s="341" t="s">
        <v>1791</v>
      </c>
      <c r="R1281" s="275" t="s">
        <v>110</v>
      </c>
      <c r="S1281" s="275" t="s">
        <v>112</v>
      </c>
    </row>
    <row r="1282" spans="2:19" s="76" customFormat="1" ht="18.75">
      <c r="B1282" s="354">
        <f t="shared" si="69"/>
        <v>1263</v>
      </c>
      <c r="C1282" s="365">
        <v>44682</v>
      </c>
      <c r="D1282" s="354" t="s">
        <v>954</v>
      </c>
      <c r="E1282" s="354"/>
      <c r="F1282" s="414">
        <v>44701</v>
      </c>
      <c r="G1282" s="6">
        <v>1</v>
      </c>
      <c r="H1282" s="198" t="s">
        <v>38</v>
      </c>
      <c r="I1282" s="198" t="s">
        <v>451</v>
      </c>
      <c r="J1282" s="199" t="s">
        <v>765</v>
      </c>
      <c r="K1282" s="199" t="s">
        <v>1908</v>
      </c>
      <c r="L1282" s="224">
        <v>3.71</v>
      </c>
      <c r="M1282" s="224">
        <v>0.01</v>
      </c>
      <c r="N1282" s="224">
        <f t="shared" ref="N1282" si="70">L1282-M1282</f>
        <v>3.7</v>
      </c>
      <c r="O1282" s="200">
        <v>44374</v>
      </c>
      <c r="P1282" s="201">
        <v>10.9</v>
      </c>
      <c r="Q1282" s="341" t="s">
        <v>1791</v>
      </c>
      <c r="R1282" s="198" t="s">
        <v>52</v>
      </c>
      <c r="S1282" s="198" t="s">
        <v>810</v>
      </c>
    </row>
    <row r="1283" spans="2:19" s="76" customFormat="1" ht="18.75">
      <c r="B1283" s="354">
        <f t="shared" si="69"/>
        <v>1264</v>
      </c>
      <c r="C1283" s="365">
        <v>44682</v>
      </c>
      <c r="D1283" s="354" t="s">
        <v>954</v>
      </c>
      <c r="E1283" s="354"/>
      <c r="F1283" s="414">
        <v>44701</v>
      </c>
      <c r="G1283" s="6">
        <v>3</v>
      </c>
      <c r="H1283" s="198" t="s">
        <v>36</v>
      </c>
      <c r="I1283" s="198" t="s">
        <v>16</v>
      </c>
      <c r="J1283" s="199" t="s">
        <v>950</v>
      </c>
      <c r="K1283" s="199" t="s">
        <v>1909</v>
      </c>
      <c r="L1283" s="224">
        <v>4.6500000000000004</v>
      </c>
      <c r="M1283" s="224">
        <v>4.5</v>
      </c>
      <c r="N1283" s="224">
        <v>0.15000000000000036</v>
      </c>
      <c r="O1283" s="200">
        <v>44451</v>
      </c>
      <c r="P1283" s="201">
        <v>8.379196728395133</v>
      </c>
      <c r="Q1283" s="341" t="s">
        <v>1791</v>
      </c>
      <c r="R1283" s="198" t="s">
        <v>20</v>
      </c>
      <c r="S1283" s="198" t="s">
        <v>56</v>
      </c>
    </row>
    <row r="1284" spans="2:19" s="76" customFormat="1" ht="18.75">
      <c r="B1284" s="354">
        <f t="shared" si="69"/>
        <v>1265</v>
      </c>
      <c r="C1284" s="365">
        <v>44682</v>
      </c>
      <c r="D1284" s="354" t="s">
        <v>954</v>
      </c>
      <c r="E1284" s="354"/>
      <c r="F1284" s="414">
        <v>44701</v>
      </c>
      <c r="G1284" s="6">
        <v>3</v>
      </c>
      <c r="H1284" s="198" t="s">
        <v>36</v>
      </c>
      <c r="I1284" s="198" t="s">
        <v>16</v>
      </c>
      <c r="J1284" s="199" t="s">
        <v>950</v>
      </c>
      <c r="K1284" s="199" t="s">
        <v>951</v>
      </c>
      <c r="L1284" s="224">
        <v>4.4400000000000004</v>
      </c>
      <c r="M1284" s="224">
        <v>4.4400000000000004</v>
      </c>
      <c r="N1284" s="224">
        <v>0.15000000000000036</v>
      </c>
      <c r="O1284" s="200">
        <v>44408</v>
      </c>
      <c r="P1284" s="201">
        <v>9.8125300617284665</v>
      </c>
      <c r="Q1284" s="341" t="s">
        <v>1791</v>
      </c>
      <c r="R1284" s="198" t="s">
        <v>20</v>
      </c>
      <c r="S1284" s="198" t="s">
        <v>56</v>
      </c>
    </row>
    <row r="1285" spans="2:19" s="76" customFormat="1" ht="18.75">
      <c r="B1285" s="354">
        <f t="shared" si="69"/>
        <v>1266</v>
      </c>
      <c r="C1285" s="365">
        <v>44682</v>
      </c>
      <c r="D1285" s="354" t="s">
        <v>954</v>
      </c>
      <c r="E1285" s="354"/>
      <c r="F1285" s="414">
        <v>44701</v>
      </c>
      <c r="G1285" s="6">
        <v>3</v>
      </c>
      <c r="H1285" s="198" t="s">
        <v>36</v>
      </c>
      <c r="I1285" s="198" t="s">
        <v>16</v>
      </c>
      <c r="J1285" s="199" t="s">
        <v>950</v>
      </c>
      <c r="K1285" s="199" t="s">
        <v>1910</v>
      </c>
      <c r="L1285" s="224">
        <v>1.1000000000000001</v>
      </c>
      <c r="M1285" s="224">
        <v>1.1000000000000001</v>
      </c>
      <c r="N1285" s="224">
        <v>0.15000000000000036</v>
      </c>
      <c r="O1285" s="200">
        <v>44449</v>
      </c>
      <c r="P1285" s="201">
        <v>8.4458633950617994</v>
      </c>
      <c r="Q1285" s="341" t="s">
        <v>1791</v>
      </c>
      <c r="R1285" s="198" t="s">
        <v>20</v>
      </c>
      <c r="S1285" s="198" t="s">
        <v>56</v>
      </c>
    </row>
    <row r="1286" spans="2:19" s="76" customFormat="1" ht="18.75">
      <c r="B1286" s="354">
        <f t="shared" si="69"/>
        <v>1267</v>
      </c>
      <c r="C1286" s="365">
        <v>44682</v>
      </c>
      <c r="D1286" s="354" t="s">
        <v>955</v>
      </c>
      <c r="E1286" s="354"/>
      <c r="F1286" s="414">
        <v>44702</v>
      </c>
      <c r="G1286" s="6">
        <v>1</v>
      </c>
      <c r="H1286" s="198" t="s">
        <v>174</v>
      </c>
      <c r="I1286" s="198" t="s">
        <v>39</v>
      </c>
      <c r="J1286" s="199" t="s">
        <v>644</v>
      </c>
      <c r="K1286" s="199" t="s">
        <v>1911</v>
      </c>
      <c r="L1286" s="224">
        <v>6.15</v>
      </c>
      <c r="M1286" s="224">
        <v>0.5</v>
      </c>
      <c r="N1286" s="224">
        <f t="shared" ref="N1286:N1314" si="71">L1286-M1286</f>
        <v>5.65</v>
      </c>
      <c r="O1286" s="200">
        <v>44350</v>
      </c>
      <c r="P1286" s="201">
        <v>11.733333333333333</v>
      </c>
      <c r="Q1286" s="341" t="s">
        <v>1791</v>
      </c>
      <c r="R1286" s="198" t="s">
        <v>20</v>
      </c>
      <c r="S1286" s="198" t="s">
        <v>69</v>
      </c>
    </row>
    <row r="1287" spans="2:19" s="76" customFormat="1" ht="18.75">
      <c r="B1287" s="354">
        <f t="shared" si="69"/>
        <v>1268</v>
      </c>
      <c r="C1287" s="365">
        <v>44682</v>
      </c>
      <c r="D1287" s="354" t="s">
        <v>955</v>
      </c>
      <c r="E1287" s="354"/>
      <c r="F1287" s="414">
        <v>44702</v>
      </c>
      <c r="G1287" s="6">
        <v>1</v>
      </c>
      <c r="H1287" s="198" t="s">
        <v>174</v>
      </c>
      <c r="I1287" s="198" t="s">
        <v>39</v>
      </c>
      <c r="J1287" s="199" t="s">
        <v>644</v>
      </c>
      <c r="K1287" s="199" t="s">
        <v>1357</v>
      </c>
      <c r="L1287" s="224">
        <v>4.09</v>
      </c>
      <c r="M1287" s="224">
        <v>0.35</v>
      </c>
      <c r="N1287" s="224">
        <f t="shared" si="71"/>
        <v>3.7399999999999998</v>
      </c>
      <c r="O1287" s="200">
        <v>44468</v>
      </c>
      <c r="P1287" s="201">
        <v>7.8</v>
      </c>
      <c r="Q1287" s="341" t="s">
        <v>1791</v>
      </c>
      <c r="R1287" s="198" t="s">
        <v>54</v>
      </c>
      <c r="S1287" s="198" t="s">
        <v>69</v>
      </c>
    </row>
    <row r="1288" spans="2:19" s="76" customFormat="1" ht="18.75">
      <c r="B1288" s="354">
        <f t="shared" si="69"/>
        <v>1269</v>
      </c>
      <c r="C1288" s="365">
        <v>44682</v>
      </c>
      <c r="D1288" s="354" t="s">
        <v>955</v>
      </c>
      <c r="E1288" s="354"/>
      <c r="F1288" s="414">
        <v>44702</v>
      </c>
      <c r="G1288" s="6">
        <v>1</v>
      </c>
      <c r="H1288" s="198" t="s">
        <v>174</v>
      </c>
      <c r="I1288" s="198" t="s">
        <v>39</v>
      </c>
      <c r="J1288" s="199" t="s">
        <v>644</v>
      </c>
      <c r="K1288" s="199" t="s">
        <v>1358</v>
      </c>
      <c r="L1288" s="224">
        <v>4.17</v>
      </c>
      <c r="M1288" s="224">
        <v>2.17</v>
      </c>
      <c r="N1288" s="224">
        <f t="shared" si="71"/>
        <v>2</v>
      </c>
      <c r="O1288" s="200">
        <v>44401</v>
      </c>
      <c r="P1288" s="201">
        <v>10.033333333333333</v>
      </c>
      <c r="Q1288" s="341" t="s">
        <v>1791</v>
      </c>
      <c r="R1288" s="198" t="s">
        <v>54</v>
      </c>
      <c r="S1288" s="198" t="s">
        <v>69</v>
      </c>
    </row>
    <row r="1289" spans="2:19" s="76" customFormat="1" ht="18.75">
      <c r="B1289" s="354">
        <f t="shared" si="69"/>
        <v>1270</v>
      </c>
      <c r="C1289" s="365">
        <v>44682</v>
      </c>
      <c r="D1289" s="354" t="s">
        <v>955</v>
      </c>
      <c r="E1289" s="354"/>
      <c r="F1289" s="414">
        <v>44702</v>
      </c>
      <c r="G1289" s="6">
        <v>1</v>
      </c>
      <c r="H1289" s="198" t="s">
        <v>174</v>
      </c>
      <c r="I1289" s="198" t="s">
        <v>39</v>
      </c>
      <c r="J1289" s="199" t="s">
        <v>644</v>
      </c>
      <c r="K1289" s="199" t="s">
        <v>1355</v>
      </c>
      <c r="L1289" s="224">
        <v>4.66</v>
      </c>
      <c r="M1289" s="224">
        <v>1.66</v>
      </c>
      <c r="N1289" s="224">
        <f t="shared" si="71"/>
        <v>3</v>
      </c>
      <c r="O1289" s="200">
        <v>44487</v>
      </c>
      <c r="P1289" s="201">
        <v>7.166666666666667</v>
      </c>
      <c r="Q1289" s="341" t="s">
        <v>1791</v>
      </c>
      <c r="R1289" s="198" t="s">
        <v>54</v>
      </c>
      <c r="S1289" s="198" t="s">
        <v>69</v>
      </c>
    </row>
    <row r="1290" spans="2:19" s="76" customFormat="1" ht="18.75">
      <c r="B1290" s="354">
        <f t="shared" si="69"/>
        <v>1271</v>
      </c>
      <c r="C1290" s="365">
        <v>44682</v>
      </c>
      <c r="D1290" s="354" t="s">
        <v>955</v>
      </c>
      <c r="E1290" s="354"/>
      <c r="F1290" s="414">
        <v>44702</v>
      </c>
      <c r="G1290" s="6">
        <v>1</v>
      </c>
      <c r="H1290" s="198" t="s">
        <v>174</v>
      </c>
      <c r="I1290" s="198" t="s">
        <v>39</v>
      </c>
      <c r="J1290" s="199" t="s">
        <v>1671</v>
      </c>
      <c r="K1290" s="199" t="s">
        <v>1707</v>
      </c>
      <c r="L1290" s="224">
        <v>1.34</v>
      </c>
      <c r="M1290" s="224">
        <v>0.12</v>
      </c>
      <c r="N1290" s="224">
        <f t="shared" si="71"/>
        <v>1.2200000000000002</v>
      </c>
      <c r="O1290" s="200">
        <v>44358</v>
      </c>
      <c r="P1290" s="201">
        <v>11.466666666666667</v>
      </c>
      <c r="Q1290" s="341" t="s">
        <v>1791</v>
      </c>
      <c r="R1290" s="198" t="s">
        <v>52</v>
      </c>
      <c r="S1290" s="198" t="s">
        <v>112</v>
      </c>
    </row>
    <row r="1291" spans="2:19" s="76" customFormat="1" ht="18.75">
      <c r="B1291" s="354">
        <f t="shared" si="69"/>
        <v>1272</v>
      </c>
      <c r="C1291" s="365">
        <v>44682</v>
      </c>
      <c r="D1291" s="354" t="s">
        <v>955</v>
      </c>
      <c r="E1291" s="354"/>
      <c r="F1291" s="414">
        <v>44702</v>
      </c>
      <c r="G1291" s="6">
        <v>1</v>
      </c>
      <c r="H1291" s="198" t="s">
        <v>174</v>
      </c>
      <c r="I1291" s="198" t="s">
        <v>39</v>
      </c>
      <c r="J1291" s="199" t="s">
        <v>1671</v>
      </c>
      <c r="K1291" s="199" t="s">
        <v>1912</v>
      </c>
      <c r="L1291" s="224">
        <v>2.15</v>
      </c>
      <c r="M1291" s="224">
        <v>0.05</v>
      </c>
      <c r="N1291" s="224">
        <f t="shared" si="71"/>
        <v>2.1</v>
      </c>
      <c r="O1291" s="200">
        <v>44337</v>
      </c>
      <c r="P1291" s="201">
        <v>12.166666666666666</v>
      </c>
      <c r="Q1291" s="341" t="s">
        <v>1791</v>
      </c>
      <c r="R1291" s="198" t="s">
        <v>52</v>
      </c>
      <c r="S1291" s="198" t="s">
        <v>112</v>
      </c>
    </row>
    <row r="1292" spans="2:19" s="76" customFormat="1" ht="18.75">
      <c r="B1292" s="354">
        <f t="shared" si="69"/>
        <v>1273</v>
      </c>
      <c r="C1292" s="365">
        <v>44682</v>
      </c>
      <c r="D1292" s="354" t="s">
        <v>955</v>
      </c>
      <c r="E1292" s="354"/>
      <c r="F1292" s="414">
        <v>44702</v>
      </c>
      <c r="G1292" s="6">
        <v>1</v>
      </c>
      <c r="H1292" s="198" t="s">
        <v>174</v>
      </c>
      <c r="I1292" s="198" t="s">
        <v>39</v>
      </c>
      <c r="J1292" s="199" t="s">
        <v>1671</v>
      </c>
      <c r="K1292" s="199" t="s">
        <v>1913</v>
      </c>
      <c r="L1292" s="224">
        <v>1.2</v>
      </c>
      <c r="M1292" s="224">
        <v>0.01</v>
      </c>
      <c r="N1292" s="224">
        <f t="shared" si="71"/>
        <v>1.19</v>
      </c>
      <c r="O1292" s="200">
        <v>44308</v>
      </c>
      <c r="P1292" s="201">
        <v>13.133333333333333</v>
      </c>
      <c r="Q1292" s="341" t="s">
        <v>1791</v>
      </c>
      <c r="R1292" s="198" t="s">
        <v>52</v>
      </c>
      <c r="S1292" s="198" t="s">
        <v>112</v>
      </c>
    </row>
    <row r="1293" spans="2:19" s="76" customFormat="1" ht="18.75">
      <c r="B1293" s="354">
        <f t="shared" si="69"/>
        <v>1274</v>
      </c>
      <c r="C1293" s="365">
        <v>44682</v>
      </c>
      <c r="D1293" s="354" t="s">
        <v>955</v>
      </c>
      <c r="E1293" s="354"/>
      <c r="F1293" s="414">
        <v>44702</v>
      </c>
      <c r="G1293" s="6">
        <v>1</v>
      </c>
      <c r="H1293" s="198" t="s">
        <v>174</v>
      </c>
      <c r="I1293" s="198" t="s">
        <v>39</v>
      </c>
      <c r="J1293" s="199" t="s">
        <v>694</v>
      </c>
      <c r="K1293" s="199" t="s">
        <v>1213</v>
      </c>
      <c r="L1293" s="224">
        <v>1.88</v>
      </c>
      <c r="M1293" s="224">
        <v>0.1</v>
      </c>
      <c r="N1293" s="224">
        <f t="shared" si="71"/>
        <v>1.7799999999999998</v>
      </c>
      <c r="O1293" s="200">
        <v>44385</v>
      </c>
      <c r="P1293" s="201">
        <v>10.566666666666666</v>
      </c>
      <c r="Q1293" s="341" t="s">
        <v>1791</v>
      </c>
      <c r="R1293" s="198" t="s">
        <v>20</v>
      </c>
      <c r="S1293" s="198" t="s">
        <v>69</v>
      </c>
    </row>
    <row r="1294" spans="2:19" s="76" customFormat="1" ht="18.75">
      <c r="B1294" s="354">
        <f t="shared" si="69"/>
        <v>1275</v>
      </c>
      <c r="C1294" s="365">
        <v>44682</v>
      </c>
      <c r="D1294" s="354" t="s">
        <v>955</v>
      </c>
      <c r="E1294" s="354"/>
      <c r="F1294" s="414">
        <v>44702</v>
      </c>
      <c r="G1294" s="6">
        <v>1</v>
      </c>
      <c r="H1294" s="198" t="s">
        <v>174</v>
      </c>
      <c r="I1294" s="198" t="s">
        <v>39</v>
      </c>
      <c r="J1294" s="199" t="s">
        <v>894</v>
      </c>
      <c r="K1294" s="199" t="s">
        <v>930</v>
      </c>
      <c r="L1294" s="224">
        <v>3.79</v>
      </c>
      <c r="M1294" s="224">
        <v>0.25</v>
      </c>
      <c r="N1294" s="224">
        <f t="shared" si="71"/>
        <v>3.54</v>
      </c>
      <c r="O1294" s="200">
        <v>44395</v>
      </c>
      <c r="P1294" s="201">
        <v>10.233333333333333</v>
      </c>
      <c r="Q1294" s="341" t="s">
        <v>1791</v>
      </c>
      <c r="R1294" s="198" t="s">
        <v>53</v>
      </c>
      <c r="S1294" s="198" t="s">
        <v>69</v>
      </c>
    </row>
    <row r="1295" spans="2:19" s="76" customFormat="1" ht="18.75">
      <c r="B1295" s="354">
        <f t="shared" si="69"/>
        <v>1276</v>
      </c>
      <c r="C1295" s="365">
        <v>44682</v>
      </c>
      <c r="D1295" s="354" t="s">
        <v>955</v>
      </c>
      <c r="E1295" s="354"/>
      <c r="F1295" s="414">
        <v>44702</v>
      </c>
      <c r="G1295" s="6">
        <v>1</v>
      </c>
      <c r="H1295" s="198" t="s">
        <v>174</v>
      </c>
      <c r="I1295" s="198" t="s">
        <v>39</v>
      </c>
      <c r="J1295" s="199" t="s">
        <v>1039</v>
      </c>
      <c r="K1295" s="199" t="s">
        <v>1914</v>
      </c>
      <c r="L1295" s="224">
        <v>1.7</v>
      </c>
      <c r="M1295" s="224">
        <v>5.0000000000000001E-3</v>
      </c>
      <c r="N1295" s="224">
        <f t="shared" si="71"/>
        <v>1.6950000000000001</v>
      </c>
      <c r="O1295" s="200">
        <v>44467</v>
      </c>
      <c r="P1295" s="201">
        <v>7.833333333333333</v>
      </c>
      <c r="Q1295" s="341" t="s">
        <v>1791</v>
      </c>
      <c r="R1295" s="198" t="s">
        <v>52</v>
      </c>
      <c r="S1295" s="198" t="s">
        <v>56</v>
      </c>
    </row>
    <row r="1296" spans="2:19" s="76" customFormat="1" ht="18.75">
      <c r="B1296" s="354">
        <f t="shared" si="69"/>
        <v>1277</v>
      </c>
      <c r="C1296" s="365">
        <v>44682</v>
      </c>
      <c r="D1296" s="354" t="s">
        <v>955</v>
      </c>
      <c r="E1296" s="354"/>
      <c r="F1296" s="414">
        <v>44702</v>
      </c>
      <c r="G1296" s="6">
        <v>2</v>
      </c>
      <c r="H1296" s="268">
        <v>0.54166666666666663</v>
      </c>
      <c r="I1296" s="268">
        <v>0.58333333333333337</v>
      </c>
      <c r="J1296" s="199" t="s">
        <v>834</v>
      </c>
      <c r="K1296" s="199" t="s">
        <v>1839</v>
      </c>
      <c r="L1296" s="224">
        <v>5.55</v>
      </c>
      <c r="M1296" s="224">
        <v>5.54</v>
      </c>
      <c r="N1296" s="224">
        <f t="shared" si="71"/>
        <v>9.9999999999997868E-3</v>
      </c>
      <c r="O1296" s="200">
        <v>44413</v>
      </c>
      <c r="P1296" s="201">
        <v>9.6333333333333329</v>
      </c>
      <c r="Q1296" s="341" t="s">
        <v>1791</v>
      </c>
      <c r="R1296" s="198" t="s">
        <v>20</v>
      </c>
      <c r="S1296" s="198" t="s">
        <v>140</v>
      </c>
    </row>
    <row r="1297" spans="2:19" s="76" customFormat="1" ht="18.75">
      <c r="B1297" s="354">
        <f t="shared" si="69"/>
        <v>1278</v>
      </c>
      <c r="C1297" s="365">
        <v>44682</v>
      </c>
      <c r="D1297" s="354" t="s">
        <v>955</v>
      </c>
      <c r="E1297" s="354"/>
      <c r="F1297" s="414">
        <v>44702</v>
      </c>
      <c r="G1297" s="6">
        <v>2</v>
      </c>
      <c r="H1297" s="268">
        <v>0.55902777777777779</v>
      </c>
      <c r="I1297" s="268">
        <v>0.58333333333333337</v>
      </c>
      <c r="J1297" s="199" t="s">
        <v>834</v>
      </c>
      <c r="K1297" s="199" t="s">
        <v>1460</v>
      </c>
      <c r="L1297" s="224">
        <v>2.96</v>
      </c>
      <c r="M1297" s="224">
        <v>2.62</v>
      </c>
      <c r="N1297" s="224">
        <f t="shared" si="71"/>
        <v>0.33999999999999986</v>
      </c>
      <c r="O1297" s="200">
        <v>44411</v>
      </c>
      <c r="P1297" s="201">
        <v>9.6999999999999993</v>
      </c>
      <c r="Q1297" s="341" t="s">
        <v>1791</v>
      </c>
      <c r="R1297" s="198" t="s">
        <v>20</v>
      </c>
      <c r="S1297" s="198" t="s">
        <v>140</v>
      </c>
    </row>
    <row r="1298" spans="2:19" s="76" customFormat="1" ht="18.75">
      <c r="B1298" s="354">
        <f t="shared" si="69"/>
        <v>1279</v>
      </c>
      <c r="C1298" s="365">
        <v>44682</v>
      </c>
      <c r="D1298" s="354" t="s">
        <v>955</v>
      </c>
      <c r="E1298" s="354"/>
      <c r="F1298" s="414">
        <v>44702</v>
      </c>
      <c r="G1298" s="6">
        <v>2</v>
      </c>
      <c r="H1298" s="268">
        <v>0.55902777777777779</v>
      </c>
      <c r="I1298" s="268">
        <v>0.58333333333333337</v>
      </c>
      <c r="J1298" s="199" t="s">
        <v>834</v>
      </c>
      <c r="K1298" s="199" t="s">
        <v>1459</v>
      </c>
      <c r="L1298" s="224">
        <v>2.69</v>
      </c>
      <c r="M1298" s="224">
        <v>2.68</v>
      </c>
      <c r="N1298" s="224">
        <f t="shared" si="71"/>
        <v>9.9999999999997868E-3</v>
      </c>
      <c r="O1298" s="200">
        <v>44411</v>
      </c>
      <c r="P1298" s="201">
        <v>9.6999999999999993</v>
      </c>
      <c r="Q1298" s="341" t="s">
        <v>1791</v>
      </c>
      <c r="R1298" s="198" t="s">
        <v>20</v>
      </c>
      <c r="S1298" s="198" t="s">
        <v>140</v>
      </c>
    </row>
    <row r="1299" spans="2:19" s="76" customFormat="1" ht="18.75">
      <c r="B1299" s="354">
        <f t="shared" si="69"/>
        <v>1280</v>
      </c>
      <c r="C1299" s="365">
        <v>44682</v>
      </c>
      <c r="D1299" s="354" t="s">
        <v>955</v>
      </c>
      <c r="E1299" s="354"/>
      <c r="F1299" s="414">
        <v>44702</v>
      </c>
      <c r="G1299" s="6">
        <v>2</v>
      </c>
      <c r="H1299" s="268">
        <v>0.56944444444444442</v>
      </c>
      <c r="I1299" s="268">
        <v>0.58333333333333337</v>
      </c>
      <c r="J1299" s="199" t="s">
        <v>834</v>
      </c>
      <c r="K1299" s="199" t="s">
        <v>1458</v>
      </c>
      <c r="L1299" s="224">
        <v>0.71</v>
      </c>
      <c r="M1299" s="224">
        <v>0.61</v>
      </c>
      <c r="N1299" s="224">
        <f t="shared" si="71"/>
        <v>9.9999999999999978E-2</v>
      </c>
      <c r="O1299" s="200">
        <v>44410</v>
      </c>
      <c r="P1299" s="201">
        <v>9.7333333333333325</v>
      </c>
      <c r="Q1299" s="341" t="s">
        <v>1791</v>
      </c>
      <c r="R1299" s="198" t="s">
        <v>20</v>
      </c>
      <c r="S1299" s="198" t="s">
        <v>140</v>
      </c>
    </row>
    <row r="1300" spans="2:19" s="76" customFormat="1" ht="18.75">
      <c r="B1300" s="354">
        <f t="shared" si="69"/>
        <v>1281</v>
      </c>
      <c r="C1300" s="365">
        <v>44682</v>
      </c>
      <c r="D1300" s="354" t="s">
        <v>955</v>
      </c>
      <c r="E1300" s="354"/>
      <c r="F1300" s="414">
        <v>44702</v>
      </c>
      <c r="G1300" s="6">
        <v>2</v>
      </c>
      <c r="H1300" s="268">
        <v>0.58333333333333337</v>
      </c>
      <c r="I1300" s="268">
        <v>0.59027777777777779</v>
      </c>
      <c r="J1300" s="199" t="s">
        <v>201</v>
      </c>
      <c r="K1300" s="199" t="s">
        <v>1915</v>
      </c>
      <c r="L1300" s="224">
        <v>0.84</v>
      </c>
      <c r="M1300" s="224">
        <v>0.74</v>
      </c>
      <c r="N1300" s="224">
        <f t="shared" si="71"/>
        <v>9.9999999999999978E-2</v>
      </c>
      <c r="O1300" s="200">
        <v>44442</v>
      </c>
      <c r="P1300" s="201">
        <v>8.6666666666666661</v>
      </c>
      <c r="Q1300" s="341" t="s">
        <v>1791</v>
      </c>
      <c r="R1300" s="198" t="s">
        <v>52</v>
      </c>
      <c r="S1300" s="198" t="s">
        <v>109</v>
      </c>
    </row>
    <row r="1301" spans="2:19" s="76" customFormat="1" ht="18.75">
      <c r="B1301" s="354">
        <f t="shared" si="69"/>
        <v>1282</v>
      </c>
      <c r="C1301" s="365">
        <v>44682</v>
      </c>
      <c r="D1301" s="354" t="s">
        <v>955</v>
      </c>
      <c r="E1301" s="354"/>
      <c r="F1301" s="414">
        <v>44702</v>
      </c>
      <c r="G1301" s="6">
        <v>2</v>
      </c>
      <c r="H1301" s="268">
        <v>0.59027777777777779</v>
      </c>
      <c r="I1301" s="268">
        <v>0.625</v>
      </c>
      <c r="J1301" s="199" t="s">
        <v>448</v>
      </c>
      <c r="K1301" s="199" t="s">
        <v>1227</v>
      </c>
      <c r="L1301" s="224">
        <v>4.8099999999999996</v>
      </c>
      <c r="M1301" s="224">
        <v>3</v>
      </c>
      <c r="N1301" s="224">
        <f t="shared" si="71"/>
        <v>1.8099999999999996</v>
      </c>
      <c r="O1301" s="200">
        <v>44485</v>
      </c>
      <c r="P1301" s="201">
        <v>7.2333333333333334</v>
      </c>
      <c r="Q1301" s="341" t="s">
        <v>1791</v>
      </c>
      <c r="R1301" s="198" t="s">
        <v>54</v>
      </c>
      <c r="S1301" s="198" t="s">
        <v>69</v>
      </c>
    </row>
    <row r="1302" spans="2:19" s="76" customFormat="1" ht="18.75">
      <c r="B1302" s="354">
        <f t="shared" si="69"/>
        <v>1283</v>
      </c>
      <c r="C1302" s="365">
        <v>44682</v>
      </c>
      <c r="D1302" s="354" t="s">
        <v>955</v>
      </c>
      <c r="E1302" s="354"/>
      <c r="F1302" s="414">
        <v>44702</v>
      </c>
      <c r="G1302" s="6">
        <v>2</v>
      </c>
      <c r="H1302" s="268">
        <v>0.59722222222222221</v>
      </c>
      <c r="I1302" s="268">
        <v>0.625</v>
      </c>
      <c r="J1302" s="199" t="s">
        <v>448</v>
      </c>
      <c r="K1302" s="199" t="s">
        <v>1916</v>
      </c>
      <c r="L1302" s="224">
        <v>3.74</v>
      </c>
      <c r="M1302" s="224">
        <v>3.74</v>
      </c>
      <c r="N1302" s="224">
        <f t="shared" si="71"/>
        <v>0</v>
      </c>
      <c r="O1302" s="200">
        <v>44419</v>
      </c>
      <c r="P1302" s="201">
        <v>9.4333333333333336</v>
      </c>
      <c r="Q1302" s="341" t="s">
        <v>1791</v>
      </c>
      <c r="R1302" s="198" t="s">
        <v>54</v>
      </c>
      <c r="S1302" s="198" t="s">
        <v>69</v>
      </c>
    </row>
    <row r="1303" spans="2:19" s="76" customFormat="1" ht="18.75">
      <c r="B1303" s="354">
        <f t="shared" si="69"/>
        <v>1284</v>
      </c>
      <c r="C1303" s="365">
        <v>44682</v>
      </c>
      <c r="D1303" s="354" t="s">
        <v>955</v>
      </c>
      <c r="E1303" s="354"/>
      <c r="F1303" s="414">
        <v>44702</v>
      </c>
      <c r="G1303" s="6">
        <v>2</v>
      </c>
      <c r="H1303" s="268">
        <v>0.60416666666666663</v>
      </c>
      <c r="I1303" s="268">
        <v>0.625</v>
      </c>
      <c r="J1303" s="199" t="s">
        <v>448</v>
      </c>
      <c r="K1303" s="199" t="s">
        <v>498</v>
      </c>
      <c r="L1303" s="224">
        <v>3.1</v>
      </c>
      <c r="M1303" s="224">
        <v>3.1</v>
      </c>
      <c r="N1303" s="224">
        <f t="shared" si="71"/>
        <v>0</v>
      </c>
      <c r="O1303" s="200">
        <v>44419</v>
      </c>
      <c r="P1303" s="201">
        <v>9.4333333333333336</v>
      </c>
      <c r="Q1303" s="341" t="s">
        <v>1791</v>
      </c>
      <c r="R1303" s="198" t="s">
        <v>54</v>
      </c>
      <c r="S1303" s="198" t="s">
        <v>69</v>
      </c>
    </row>
    <row r="1304" spans="2:19" s="76" customFormat="1" ht="18.75">
      <c r="B1304" s="354">
        <f t="shared" si="69"/>
        <v>1285</v>
      </c>
      <c r="C1304" s="365">
        <v>44682</v>
      </c>
      <c r="D1304" s="354" t="s">
        <v>955</v>
      </c>
      <c r="E1304" s="354"/>
      <c r="F1304" s="414">
        <v>44702</v>
      </c>
      <c r="G1304" s="6">
        <v>2</v>
      </c>
      <c r="H1304" s="268">
        <v>0.60416666666666663</v>
      </c>
      <c r="I1304" s="268">
        <v>0.625</v>
      </c>
      <c r="J1304" s="199" t="s">
        <v>448</v>
      </c>
      <c r="K1304" s="199" t="s">
        <v>500</v>
      </c>
      <c r="L1304" s="224">
        <v>2.1800000000000002</v>
      </c>
      <c r="M1304" s="224">
        <v>2.1800000000000002</v>
      </c>
      <c r="N1304" s="224">
        <f t="shared" si="71"/>
        <v>0</v>
      </c>
      <c r="O1304" s="200">
        <v>44419</v>
      </c>
      <c r="P1304" s="201">
        <v>9.4333333333333336</v>
      </c>
      <c r="Q1304" s="341" t="s">
        <v>1791</v>
      </c>
      <c r="R1304" s="198" t="s">
        <v>54</v>
      </c>
      <c r="S1304" s="198" t="s">
        <v>69</v>
      </c>
    </row>
    <row r="1305" spans="2:19" s="76" customFormat="1" ht="18.75">
      <c r="B1305" s="354">
        <f t="shared" si="69"/>
        <v>1286</v>
      </c>
      <c r="C1305" s="365">
        <v>44682</v>
      </c>
      <c r="D1305" s="354" t="s">
        <v>955</v>
      </c>
      <c r="E1305" s="354"/>
      <c r="F1305" s="414">
        <v>44702</v>
      </c>
      <c r="G1305" s="6">
        <v>2</v>
      </c>
      <c r="H1305" s="268">
        <v>0.60416666666666663</v>
      </c>
      <c r="I1305" s="268">
        <v>0.625</v>
      </c>
      <c r="J1305" s="199" t="s">
        <v>448</v>
      </c>
      <c r="K1305" s="199" t="s">
        <v>499</v>
      </c>
      <c r="L1305" s="224">
        <v>1.1299999999999999</v>
      </c>
      <c r="M1305" s="224">
        <v>1.1299999999999999</v>
      </c>
      <c r="N1305" s="224">
        <f t="shared" si="71"/>
        <v>0</v>
      </c>
      <c r="O1305" s="200">
        <v>44418</v>
      </c>
      <c r="P1305" s="201">
        <v>9.4666666666666668</v>
      </c>
      <c r="Q1305" s="341" t="s">
        <v>1791</v>
      </c>
      <c r="R1305" s="198" t="s">
        <v>54</v>
      </c>
      <c r="S1305" s="198" t="s">
        <v>69</v>
      </c>
    </row>
    <row r="1306" spans="2:19" s="76" customFormat="1" ht="18.75">
      <c r="B1306" s="354">
        <f t="shared" si="69"/>
        <v>1287</v>
      </c>
      <c r="C1306" s="365">
        <v>44682</v>
      </c>
      <c r="D1306" s="354" t="s">
        <v>955</v>
      </c>
      <c r="E1306" s="354"/>
      <c r="F1306" s="414">
        <v>44702</v>
      </c>
      <c r="G1306" s="6">
        <v>2</v>
      </c>
      <c r="H1306" s="268">
        <v>0.61111111111111105</v>
      </c>
      <c r="I1306" s="268">
        <v>0.63194444444444442</v>
      </c>
      <c r="J1306" s="199" t="s">
        <v>448</v>
      </c>
      <c r="K1306" s="199" t="s">
        <v>506</v>
      </c>
      <c r="L1306" s="224">
        <v>1.27</v>
      </c>
      <c r="M1306" s="224">
        <v>1.27</v>
      </c>
      <c r="N1306" s="224">
        <f t="shared" si="71"/>
        <v>0</v>
      </c>
      <c r="O1306" s="200">
        <v>44418</v>
      </c>
      <c r="P1306" s="201">
        <v>9.4666666666666668</v>
      </c>
      <c r="Q1306" s="341" t="s">
        <v>1791</v>
      </c>
      <c r="R1306" s="198" t="s">
        <v>54</v>
      </c>
      <c r="S1306" s="198" t="s">
        <v>69</v>
      </c>
    </row>
    <row r="1307" spans="2:19" s="76" customFormat="1" ht="18.75">
      <c r="B1307" s="354">
        <f t="shared" si="69"/>
        <v>1288</v>
      </c>
      <c r="C1307" s="365">
        <v>44682</v>
      </c>
      <c r="D1307" s="354" t="s">
        <v>955</v>
      </c>
      <c r="E1307" s="354"/>
      <c r="F1307" s="414">
        <v>44702</v>
      </c>
      <c r="G1307" s="6">
        <v>2</v>
      </c>
      <c r="H1307" s="268">
        <v>0.61111111111111105</v>
      </c>
      <c r="I1307" s="268">
        <v>0.63194444444444442</v>
      </c>
      <c r="J1307" s="199" t="s">
        <v>448</v>
      </c>
      <c r="K1307" s="199" t="s">
        <v>504</v>
      </c>
      <c r="L1307" s="224">
        <v>2.82</v>
      </c>
      <c r="M1307" s="224">
        <v>2.82</v>
      </c>
      <c r="N1307" s="224">
        <f t="shared" si="71"/>
        <v>0</v>
      </c>
      <c r="O1307" s="200">
        <v>44419</v>
      </c>
      <c r="P1307" s="201">
        <v>9.4333333333333336</v>
      </c>
      <c r="Q1307" s="341" t="s">
        <v>1791</v>
      </c>
      <c r="R1307" s="198" t="s">
        <v>54</v>
      </c>
      <c r="S1307" s="198" t="s">
        <v>69</v>
      </c>
    </row>
    <row r="1308" spans="2:19" s="76" customFormat="1" ht="18.75">
      <c r="B1308" s="354">
        <f t="shared" si="69"/>
        <v>1289</v>
      </c>
      <c r="C1308" s="365">
        <v>44682</v>
      </c>
      <c r="D1308" s="354" t="s">
        <v>955</v>
      </c>
      <c r="E1308" s="354"/>
      <c r="F1308" s="414">
        <v>44702</v>
      </c>
      <c r="G1308" s="6">
        <v>2</v>
      </c>
      <c r="H1308" s="268">
        <v>0.61805555555555558</v>
      </c>
      <c r="I1308" s="268">
        <v>0.63888888888888895</v>
      </c>
      <c r="J1308" s="199" t="s">
        <v>448</v>
      </c>
      <c r="K1308" s="199" t="s">
        <v>501</v>
      </c>
      <c r="L1308" s="224">
        <v>1.63</v>
      </c>
      <c r="M1308" s="224">
        <v>1.63</v>
      </c>
      <c r="N1308" s="224">
        <f t="shared" si="71"/>
        <v>0</v>
      </c>
      <c r="O1308" s="200">
        <v>44418</v>
      </c>
      <c r="P1308" s="201">
        <v>9.4666666666666668</v>
      </c>
      <c r="Q1308" s="341" t="s">
        <v>1791</v>
      </c>
      <c r="R1308" s="198" t="s">
        <v>54</v>
      </c>
      <c r="S1308" s="198" t="s">
        <v>69</v>
      </c>
    </row>
    <row r="1309" spans="2:19" s="76" customFormat="1" ht="18.75">
      <c r="B1309" s="354">
        <f t="shared" si="69"/>
        <v>1290</v>
      </c>
      <c r="C1309" s="365">
        <v>44682</v>
      </c>
      <c r="D1309" s="354" t="s">
        <v>955</v>
      </c>
      <c r="E1309" s="354"/>
      <c r="F1309" s="414">
        <v>44702</v>
      </c>
      <c r="G1309" s="6">
        <v>2</v>
      </c>
      <c r="H1309" s="268">
        <v>0.64583333333333337</v>
      </c>
      <c r="I1309" s="268">
        <v>0.65972222222222221</v>
      </c>
      <c r="J1309" s="199" t="s">
        <v>141</v>
      </c>
      <c r="K1309" s="199" t="s">
        <v>696</v>
      </c>
      <c r="L1309" s="224">
        <v>3.54</v>
      </c>
      <c r="M1309" s="224">
        <v>3.54</v>
      </c>
      <c r="N1309" s="224">
        <f t="shared" si="71"/>
        <v>0</v>
      </c>
      <c r="O1309" s="200">
        <v>44434</v>
      </c>
      <c r="P1309" s="201">
        <v>8.9333333333333336</v>
      </c>
      <c r="Q1309" s="341" t="s">
        <v>1791</v>
      </c>
      <c r="R1309" s="198" t="s">
        <v>52</v>
      </c>
      <c r="S1309" s="198" t="s">
        <v>109</v>
      </c>
    </row>
    <row r="1310" spans="2:19" s="76" customFormat="1" ht="18.75">
      <c r="B1310" s="354">
        <f t="shared" si="69"/>
        <v>1291</v>
      </c>
      <c r="C1310" s="365">
        <v>44682</v>
      </c>
      <c r="D1310" s="354" t="s">
        <v>955</v>
      </c>
      <c r="E1310" s="354"/>
      <c r="F1310" s="414">
        <v>44702</v>
      </c>
      <c r="G1310" s="6">
        <v>2</v>
      </c>
      <c r="H1310" s="268">
        <v>0.65277777777777779</v>
      </c>
      <c r="I1310" s="268">
        <v>0.66666666666666663</v>
      </c>
      <c r="J1310" s="199" t="s">
        <v>141</v>
      </c>
      <c r="K1310" s="199" t="s">
        <v>1917</v>
      </c>
      <c r="L1310" s="224">
        <v>2.82</v>
      </c>
      <c r="M1310" s="224">
        <v>2.82</v>
      </c>
      <c r="N1310" s="224">
        <f t="shared" si="71"/>
        <v>0</v>
      </c>
      <c r="O1310" s="200">
        <v>44428</v>
      </c>
      <c r="P1310" s="201">
        <v>9.1333333333333329</v>
      </c>
      <c r="Q1310" s="341" t="s">
        <v>1791</v>
      </c>
      <c r="R1310" s="198" t="s">
        <v>52</v>
      </c>
      <c r="S1310" s="198" t="s">
        <v>109</v>
      </c>
    </row>
    <row r="1311" spans="2:19" s="76" customFormat="1" ht="18.75">
      <c r="B1311" s="354">
        <f t="shared" si="69"/>
        <v>1292</v>
      </c>
      <c r="C1311" s="365">
        <v>44682</v>
      </c>
      <c r="D1311" s="354" t="s">
        <v>955</v>
      </c>
      <c r="E1311" s="354"/>
      <c r="F1311" s="414">
        <v>44702</v>
      </c>
      <c r="G1311" s="6">
        <v>2</v>
      </c>
      <c r="H1311" s="268">
        <v>0.65277777777777779</v>
      </c>
      <c r="I1311" s="268">
        <v>0.67361111111111116</v>
      </c>
      <c r="J1311" s="199" t="s">
        <v>141</v>
      </c>
      <c r="K1311" s="199" t="s">
        <v>1918</v>
      </c>
      <c r="L1311" s="224">
        <v>2.0699999999999998</v>
      </c>
      <c r="M1311" s="224">
        <v>2.0699999999999998</v>
      </c>
      <c r="N1311" s="224">
        <f t="shared" si="71"/>
        <v>0</v>
      </c>
      <c r="O1311" s="200">
        <v>44418</v>
      </c>
      <c r="P1311" s="201">
        <v>9.4666666666666668</v>
      </c>
      <c r="Q1311" s="341" t="s">
        <v>1791</v>
      </c>
      <c r="R1311" s="198" t="s">
        <v>52</v>
      </c>
      <c r="S1311" s="198" t="s">
        <v>109</v>
      </c>
    </row>
    <row r="1312" spans="2:19" s="76" customFormat="1" ht="18.75">
      <c r="B1312" s="354">
        <f t="shared" si="69"/>
        <v>1293</v>
      </c>
      <c r="C1312" s="365">
        <v>44682</v>
      </c>
      <c r="D1312" s="354" t="s">
        <v>955</v>
      </c>
      <c r="E1312" s="354"/>
      <c r="F1312" s="414">
        <v>44702</v>
      </c>
      <c r="G1312" s="6">
        <v>2</v>
      </c>
      <c r="H1312" s="268">
        <v>0.66666666666666663</v>
      </c>
      <c r="I1312" s="268">
        <v>0.68055555555555547</v>
      </c>
      <c r="J1312" s="199" t="s">
        <v>141</v>
      </c>
      <c r="K1312" s="199" t="s">
        <v>1919</v>
      </c>
      <c r="L1312" s="224">
        <v>0.83</v>
      </c>
      <c r="M1312" s="224">
        <v>0.83</v>
      </c>
      <c r="N1312" s="224">
        <f t="shared" si="71"/>
        <v>0</v>
      </c>
      <c r="O1312" s="200">
        <v>44418</v>
      </c>
      <c r="P1312" s="201">
        <v>9.4666666666666668</v>
      </c>
      <c r="Q1312" s="341" t="s">
        <v>1791</v>
      </c>
      <c r="R1312" s="198" t="s">
        <v>52</v>
      </c>
      <c r="S1312" s="198" t="s">
        <v>109</v>
      </c>
    </row>
    <row r="1313" spans="2:19" s="76" customFormat="1" ht="18.75">
      <c r="B1313" s="354">
        <f t="shared" si="69"/>
        <v>1294</v>
      </c>
      <c r="C1313" s="365">
        <v>44682</v>
      </c>
      <c r="D1313" s="354" t="s">
        <v>955</v>
      </c>
      <c r="E1313" s="354"/>
      <c r="F1313" s="414">
        <v>44702</v>
      </c>
      <c r="G1313" s="6">
        <v>2</v>
      </c>
      <c r="H1313" s="268">
        <v>0.66666666666666663</v>
      </c>
      <c r="I1313" s="268">
        <v>0.6875</v>
      </c>
      <c r="J1313" s="199" t="s">
        <v>141</v>
      </c>
      <c r="K1313" s="199" t="s">
        <v>751</v>
      </c>
      <c r="L1313" s="224">
        <v>2.15</v>
      </c>
      <c r="M1313" s="224">
        <v>2.15</v>
      </c>
      <c r="N1313" s="224">
        <f t="shared" si="71"/>
        <v>0</v>
      </c>
      <c r="O1313" s="200">
        <v>44418</v>
      </c>
      <c r="P1313" s="201">
        <v>9.4666666666666668</v>
      </c>
      <c r="Q1313" s="341" t="s">
        <v>1791</v>
      </c>
      <c r="R1313" s="198" t="s">
        <v>52</v>
      </c>
      <c r="S1313" s="198" t="s">
        <v>109</v>
      </c>
    </row>
    <row r="1314" spans="2:19" s="76" customFormat="1" ht="18.75">
      <c r="B1314" s="354">
        <f t="shared" si="69"/>
        <v>1295</v>
      </c>
      <c r="C1314" s="365">
        <v>44682</v>
      </c>
      <c r="D1314" s="354" t="s">
        <v>955</v>
      </c>
      <c r="E1314" s="354"/>
      <c r="F1314" s="414">
        <v>44702</v>
      </c>
      <c r="G1314" s="6">
        <v>2</v>
      </c>
      <c r="H1314" s="268">
        <v>0.66666666666666663</v>
      </c>
      <c r="I1314" s="268">
        <v>0.6875</v>
      </c>
      <c r="J1314" s="199" t="s">
        <v>141</v>
      </c>
      <c r="K1314" s="199" t="s">
        <v>1920</v>
      </c>
      <c r="L1314" s="224">
        <v>1.29</v>
      </c>
      <c r="M1314" s="224">
        <v>1.29</v>
      </c>
      <c r="N1314" s="224">
        <f t="shared" si="71"/>
        <v>0</v>
      </c>
      <c r="O1314" s="200">
        <v>44421</v>
      </c>
      <c r="P1314" s="201">
        <v>9.3666666666666671</v>
      </c>
      <c r="Q1314" s="341" t="s">
        <v>1791</v>
      </c>
      <c r="R1314" s="198" t="s">
        <v>52</v>
      </c>
      <c r="S1314" s="198" t="s">
        <v>109</v>
      </c>
    </row>
    <row r="1315" spans="2:19" s="76" customFormat="1" ht="18.75">
      <c r="B1315" s="354">
        <f t="shared" si="69"/>
        <v>1296</v>
      </c>
      <c r="C1315" s="365">
        <v>44682</v>
      </c>
      <c r="D1315" s="354" t="s">
        <v>955</v>
      </c>
      <c r="E1315" s="354"/>
      <c r="F1315" s="414">
        <v>44702</v>
      </c>
      <c r="G1315" s="6">
        <v>3</v>
      </c>
      <c r="H1315" s="198" t="s">
        <v>1427</v>
      </c>
      <c r="I1315" s="198" t="s">
        <v>1921</v>
      </c>
      <c r="J1315" s="199" t="s">
        <v>1130</v>
      </c>
      <c r="K1315" s="199" t="s">
        <v>1922</v>
      </c>
      <c r="L1315" s="224">
        <v>3.23</v>
      </c>
      <c r="M1315" s="224">
        <v>1.5</v>
      </c>
      <c r="N1315" s="224">
        <v>0.15000000000000036</v>
      </c>
      <c r="O1315" s="200">
        <v>44391</v>
      </c>
      <c r="P1315" s="201">
        <v>10</v>
      </c>
      <c r="Q1315" s="341" t="s">
        <v>1791</v>
      </c>
      <c r="R1315" s="198" t="s">
        <v>52</v>
      </c>
      <c r="S1315" s="198" t="s">
        <v>56</v>
      </c>
    </row>
    <row r="1316" spans="2:19" s="76" customFormat="1" ht="18.75">
      <c r="B1316" s="354">
        <f t="shared" si="69"/>
        <v>1297</v>
      </c>
      <c r="C1316" s="365">
        <v>44682</v>
      </c>
      <c r="D1316" s="354" t="s">
        <v>953</v>
      </c>
      <c r="E1316" s="354"/>
      <c r="F1316" s="414">
        <v>44703</v>
      </c>
      <c r="G1316" s="6">
        <v>1</v>
      </c>
      <c r="H1316" s="198" t="s">
        <v>173</v>
      </c>
      <c r="I1316" s="198" t="s">
        <v>117</v>
      </c>
      <c r="J1316" s="199" t="s">
        <v>336</v>
      </c>
      <c r="K1316" s="199" t="s">
        <v>337</v>
      </c>
      <c r="L1316" s="224">
        <v>7.89</v>
      </c>
      <c r="M1316" s="224">
        <v>7.88</v>
      </c>
      <c r="N1316" s="224">
        <f t="shared" ref="N1316:N1331" si="72">L1316-M1316</f>
        <v>9.9999999999997868E-3</v>
      </c>
      <c r="O1316" s="200">
        <v>44394</v>
      </c>
      <c r="P1316" s="201">
        <v>10.3</v>
      </c>
      <c r="Q1316" s="341" t="s">
        <v>1791</v>
      </c>
      <c r="R1316" s="198" t="s">
        <v>52</v>
      </c>
      <c r="S1316" s="198" t="s">
        <v>140</v>
      </c>
    </row>
    <row r="1317" spans="2:19" s="76" customFormat="1" ht="18.75">
      <c r="B1317" s="354">
        <f t="shared" si="69"/>
        <v>1298</v>
      </c>
      <c r="C1317" s="365">
        <v>44682</v>
      </c>
      <c r="D1317" s="354" t="s">
        <v>953</v>
      </c>
      <c r="E1317" s="354"/>
      <c r="F1317" s="414">
        <v>44703</v>
      </c>
      <c r="G1317" s="6">
        <v>1</v>
      </c>
      <c r="H1317" s="198" t="s">
        <v>173</v>
      </c>
      <c r="I1317" s="198" t="s">
        <v>117</v>
      </c>
      <c r="J1317" s="199" t="s">
        <v>336</v>
      </c>
      <c r="K1317" s="199" t="s">
        <v>1923</v>
      </c>
      <c r="L1317" s="224">
        <v>5.29</v>
      </c>
      <c r="M1317" s="224">
        <v>5.14</v>
      </c>
      <c r="N1317" s="224">
        <f t="shared" si="72"/>
        <v>0.15000000000000036</v>
      </c>
      <c r="O1317" s="200">
        <v>44395</v>
      </c>
      <c r="P1317" s="201">
        <v>10.266666666666667</v>
      </c>
      <c r="Q1317" s="341" t="s">
        <v>1791</v>
      </c>
      <c r="R1317" s="198" t="s">
        <v>52</v>
      </c>
      <c r="S1317" s="198" t="s">
        <v>140</v>
      </c>
    </row>
    <row r="1318" spans="2:19" s="76" customFormat="1" ht="18.75">
      <c r="B1318" s="354">
        <f t="shared" si="69"/>
        <v>1299</v>
      </c>
      <c r="C1318" s="365">
        <v>44682</v>
      </c>
      <c r="D1318" s="354" t="s">
        <v>953</v>
      </c>
      <c r="E1318" s="354"/>
      <c r="F1318" s="414">
        <v>44703</v>
      </c>
      <c r="G1318" s="6">
        <v>1</v>
      </c>
      <c r="H1318" s="198" t="s">
        <v>173</v>
      </c>
      <c r="I1318" s="198" t="s">
        <v>117</v>
      </c>
      <c r="J1318" s="199" t="s">
        <v>336</v>
      </c>
      <c r="K1318" s="199" t="s">
        <v>471</v>
      </c>
      <c r="L1318" s="224">
        <v>3.36</v>
      </c>
      <c r="M1318" s="224">
        <v>0.2</v>
      </c>
      <c r="N1318" s="224">
        <f t="shared" si="72"/>
        <v>3.1599999999999997</v>
      </c>
      <c r="O1318" s="200">
        <v>44409</v>
      </c>
      <c r="P1318" s="201">
        <v>9.8000000000000007</v>
      </c>
      <c r="Q1318" s="341" t="s">
        <v>1791</v>
      </c>
      <c r="R1318" s="198" t="s">
        <v>52</v>
      </c>
      <c r="S1318" s="198" t="s">
        <v>56</v>
      </c>
    </row>
    <row r="1319" spans="2:19" s="76" customFormat="1" ht="18.75">
      <c r="B1319" s="354">
        <f t="shared" si="69"/>
        <v>1300</v>
      </c>
      <c r="C1319" s="365">
        <v>44682</v>
      </c>
      <c r="D1319" s="354" t="s">
        <v>953</v>
      </c>
      <c r="E1319" s="354"/>
      <c r="F1319" s="414">
        <v>44703</v>
      </c>
      <c r="G1319" s="6">
        <v>1</v>
      </c>
      <c r="H1319" s="198" t="s">
        <v>213</v>
      </c>
      <c r="I1319" s="198" t="s">
        <v>184</v>
      </c>
      <c r="J1319" s="199" t="s">
        <v>128</v>
      </c>
      <c r="K1319" s="199" t="s">
        <v>490</v>
      </c>
      <c r="L1319" s="224">
        <v>0.77</v>
      </c>
      <c r="M1319" s="224">
        <v>0.1</v>
      </c>
      <c r="N1319" s="224">
        <f t="shared" si="72"/>
        <v>0.67</v>
      </c>
      <c r="O1319" s="200">
        <v>44413</v>
      </c>
      <c r="P1319" s="201">
        <v>9.6666666666666661</v>
      </c>
      <c r="Q1319" s="341" t="s">
        <v>1791</v>
      </c>
      <c r="R1319" s="198" t="s">
        <v>52</v>
      </c>
      <c r="S1319" s="198" t="s">
        <v>140</v>
      </c>
    </row>
    <row r="1320" spans="2:19" s="76" customFormat="1" ht="18.75">
      <c r="B1320" s="354">
        <f t="shared" si="69"/>
        <v>1301</v>
      </c>
      <c r="C1320" s="365">
        <v>44682</v>
      </c>
      <c r="D1320" s="354" t="s">
        <v>953</v>
      </c>
      <c r="E1320" s="354"/>
      <c r="F1320" s="414">
        <v>44703</v>
      </c>
      <c r="G1320" s="6">
        <v>2</v>
      </c>
      <c r="H1320" s="208" t="s">
        <v>289</v>
      </c>
      <c r="I1320" s="208" t="s">
        <v>1053</v>
      </c>
      <c r="J1320" s="199" t="s">
        <v>103</v>
      </c>
      <c r="K1320" s="199" t="s">
        <v>1924</v>
      </c>
      <c r="L1320" s="224">
        <v>5.55</v>
      </c>
      <c r="M1320" s="224">
        <v>0.8</v>
      </c>
      <c r="N1320" s="224">
        <f t="shared" si="72"/>
        <v>4.75</v>
      </c>
      <c r="O1320" s="200">
        <v>44423</v>
      </c>
      <c r="P1320" s="201">
        <v>9</v>
      </c>
      <c r="Q1320" s="341" t="s">
        <v>1791</v>
      </c>
      <c r="R1320" s="198" t="s">
        <v>20</v>
      </c>
      <c r="S1320" s="198" t="s">
        <v>109</v>
      </c>
    </row>
    <row r="1321" spans="2:19" s="76" customFormat="1" ht="18.75">
      <c r="B1321" s="354">
        <f t="shared" si="69"/>
        <v>1302</v>
      </c>
      <c r="C1321" s="365">
        <v>44682</v>
      </c>
      <c r="D1321" s="354" t="s">
        <v>956</v>
      </c>
      <c r="E1321" s="354"/>
      <c r="F1321" s="414">
        <v>44704</v>
      </c>
      <c r="G1321" s="6">
        <v>1</v>
      </c>
      <c r="H1321" s="198" t="s">
        <v>187</v>
      </c>
      <c r="I1321" s="198" t="s">
        <v>684</v>
      </c>
      <c r="J1321" s="199" t="s">
        <v>943</v>
      </c>
      <c r="K1321" s="199" t="s">
        <v>1866</v>
      </c>
      <c r="L1321" s="224">
        <v>2.46</v>
      </c>
      <c r="M1321" s="224">
        <v>1.31</v>
      </c>
      <c r="N1321" s="224">
        <f t="shared" si="72"/>
        <v>1.1499999999999999</v>
      </c>
      <c r="O1321" s="200">
        <v>44415</v>
      </c>
      <c r="P1321" s="201">
        <v>9.6333333333333329</v>
      </c>
      <c r="Q1321" s="341" t="s">
        <v>1791</v>
      </c>
      <c r="R1321" s="198" t="s">
        <v>52</v>
      </c>
      <c r="S1321" s="198" t="s">
        <v>56</v>
      </c>
    </row>
    <row r="1322" spans="2:19" s="76" customFormat="1" ht="18.75">
      <c r="B1322" s="354">
        <f t="shared" si="69"/>
        <v>1303</v>
      </c>
      <c r="C1322" s="365">
        <v>44682</v>
      </c>
      <c r="D1322" s="354" t="s">
        <v>956</v>
      </c>
      <c r="E1322" s="354"/>
      <c r="F1322" s="414">
        <v>44704</v>
      </c>
      <c r="G1322" s="6">
        <v>1</v>
      </c>
      <c r="H1322" s="198" t="s">
        <v>187</v>
      </c>
      <c r="I1322" s="198" t="s">
        <v>684</v>
      </c>
      <c r="J1322" s="199" t="s">
        <v>943</v>
      </c>
      <c r="K1322" s="199" t="s">
        <v>944</v>
      </c>
      <c r="L1322" s="224">
        <v>3.74</v>
      </c>
      <c r="M1322" s="224">
        <v>1</v>
      </c>
      <c r="N1322" s="224">
        <f t="shared" si="72"/>
        <v>2.74</v>
      </c>
      <c r="O1322" s="200">
        <v>44414</v>
      </c>
      <c r="P1322" s="201">
        <v>9.6666666666666661</v>
      </c>
      <c r="Q1322" s="341" t="s">
        <v>1791</v>
      </c>
      <c r="R1322" s="198" t="s">
        <v>52</v>
      </c>
      <c r="S1322" s="198" t="s">
        <v>56</v>
      </c>
    </row>
    <row r="1323" spans="2:19" s="76" customFormat="1" ht="18.75">
      <c r="B1323" s="354">
        <f t="shared" si="69"/>
        <v>1304</v>
      </c>
      <c r="C1323" s="365">
        <v>44682</v>
      </c>
      <c r="D1323" s="354" t="s">
        <v>956</v>
      </c>
      <c r="E1323" s="354"/>
      <c r="F1323" s="414">
        <v>44704</v>
      </c>
      <c r="G1323" s="6">
        <v>1</v>
      </c>
      <c r="H1323" s="198" t="s">
        <v>187</v>
      </c>
      <c r="I1323" s="198" t="s">
        <v>684</v>
      </c>
      <c r="J1323" s="199" t="s">
        <v>943</v>
      </c>
      <c r="K1323" s="199" t="s">
        <v>1925</v>
      </c>
      <c r="L1323" s="224">
        <v>4.79</v>
      </c>
      <c r="M1323" s="224">
        <v>1.79</v>
      </c>
      <c r="N1323" s="224">
        <f t="shared" si="72"/>
        <v>3</v>
      </c>
      <c r="O1323" s="200">
        <v>44424</v>
      </c>
      <c r="P1323" s="201">
        <v>9.3333333333333339</v>
      </c>
      <c r="Q1323" s="341" t="s">
        <v>1791</v>
      </c>
      <c r="R1323" s="198" t="s">
        <v>52</v>
      </c>
      <c r="S1323" s="198" t="s">
        <v>56</v>
      </c>
    </row>
    <row r="1324" spans="2:19" s="76" customFormat="1" ht="18.75">
      <c r="B1324" s="354">
        <f t="shared" si="69"/>
        <v>1305</v>
      </c>
      <c r="C1324" s="365">
        <v>44682</v>
      </c>
      <c r="D1324" s="354" t="s">
        <v>956</v>
      </c>
      <c r="E1324" s="354"/>
      <c r="F1324" s="414">
        <v>44704</v>
      </c>
      <c r="G1324" s="6">
        <v>1</v>
      </c>
      <c r="H1324" s="198" t="s">
        <v>187</v>
      </c>
      <c r="I1324" s="198" t="s">
        <v>684</v>
      </c>
      <c r="J1324" s="199" t="s">
        <v>148</v>
      </c>
      <c r="K1324" s="199" t="s">
        <v>1926</v>
      </c>
      <c r="L1324" s="224">
        <v>3.57</v>
      </c>
      <c r="M1324" s="224">
        <v>1</v>
      </c>
      <c r="N1324" s="224">
        <f t="shared" si="72"/>
        <v>2.57</v>
      </c>
      <c r="O1324" s="200">
        <v>44416</v>
      </c>
      <c r="P1324" s="201">
        <v>9.6</v>
      </c>
      <c r="Q1324" s="341" t="s">
        <v>1791</v>
      </c>
      <c r="R1324" s="198" t="s">
        <v>52</v>
      </c>
      <c r="S1324" s="198" t="s">
        <v>56</v>
      </c>
    </row>
    <row r="1325" spans="2:19" s="76" customFormat="1" ht="18.75">
      <c r="B1325" s="354">
        <f t="shared" si="69"/>
        <v>1306</v>
      </c>
      <c r="C1325" s="365">
        <v>44682</v>
      </c>
      <c r="D1325" s="354" t="s">
        <v>956</v>
      </c>
      <c r="E1325" s="354"/>
      <c r="F1325" s="414">
        <v>44704</v>
      </c>
      <c r="G1325" s="6">
        <v>1</v>
      </c>
      <c r="H1325" s="208" t="s">
        <v>401</v>
      </c>
      <c r="I1325" s="208" t="s">
        <v>920</v>
      </c>
      <c r="J1325" s="199" t="s">
        <v>421</v>
      </c>
      <c r="K1325" s="199" t="s">
        <v>422</v>
      </c>
      <c r="L1325" s="224">
        <v>3.5</v>
      </c>
      <c r="M1325" s="224">
        <v>1</v>
      </c>
      <c r="N1325" s="224">
        <f t="shared" si="72"/>
        <v>2.5</v>
      </c>
      <c r="O1325" s="200">
        <v>44412</v>
      </c>
      <c r="P1325" s="201">
        <v>9.7333333333333325</v>
      </c>
      <c r="Q1325" s="341" t="s">
        <v>1791</v>
      </c>
      <c r="R1325" s="198" t="s">
        <v>52</v>
      </c>
      <c r="S1325" s="198" t="s">
        <v>56</v>
      </c>
    </row>
    <row r="1326" spans="2:19" s="277" customFormat="1" ht="18.75">
      <c r="B1326" s="354">
        <f t="shared" si="69"/>
        <v>1307</v>
      </c>
      <c r="C1326" s="368">
        <v>44682</v>
      </c>
      <c r="D1326" s="369" t="s">
        <v>957</v>
      </c>
      <c r="E1326" s="369"/>
      <c r="F1326" s="417">
        <v>44705</v>
      </c>
      <c r="G1326" s="278">
        <v>2</v>
      </c>
      <c r="H1326" s="279" t="s">
        <v>310</v>
      </c>
      <c r="I1326" s="279" t="s">
        <v>1927</v>
      </c>
      <c r="J1326" s="280" t="s">
        <v>468</v>
      </c>
      <c r="K1326" s="280" t="s">
        <v>1928</v>
      </c>
      <c r="L1326" s="281">
        <v>0.15</v>
      </c>
      <c r="M1326" s="281">
        <v>0.03</v>
      </c>
      <c r="N1326" s="281">
        <f t="shared" si="72"/>
        <v>0.12</v>
      </c>
      <c r="O1326" s="282">
        <v>44517</v>
      </c>
      <c r="P1326" s="283">
        <v>6</v>
      </c>
      <c r="Q1326" s="342" t="s">
        <v>1792</v>
      </c>
      <c r="R1326" s="284" t="s">
        <v>52</v>
      </c>
      <c r="S1326" s="284" t="s">
        <v>112</v>
      </c>
    </row>
    <row r="1327" spans="2:19" s="277" customFormat="1" ht="18.75">
      <c r="B1327" s="354">
        <f t="shared" ref="B1327:B1394" si="73">B1326+1</f>
        <v>1308</v>
      </c>
      <c r="C1327" s="368">
        <v>44682</v>
      </c>
      <c r="D1327" s="369" t="s">
        <v>959</v>
      </c>
      <c r="E1327" s="369"/>
      <c r="F1327" s="417">
        <v>44706</v>
      </c>
      <c r="G1327" s="278">
        <v>1</v>
      </c>
      <c r="H1327" s="284" t="s">
        <v>1054</v>
      </c>
      <c r="I1327" s="284" t="s">
        <v>118</v>
      </c>
      <c r="J1327" s="280" t="s">
        <v>374</v>
      </c>
      <c r="K1327" s="280" t="s">
        <v>675</v>
      </c>
      <c r="L1327" s="281">
        <v>9.32</v>
      </c>
      <c r="M1327" s="281">
        <v>0.02</v>
      </c>
      <c r="N1327" s="281">
        <f t="shared" si="72"/>
        <v>9.3000000000000007</v>
      </c>
      <c r="O1327" s="282">
        <v>44483</v>
      </c>
      <c r="P1327" s="283">
        <v>7.4333333333333336</v>
      </c>
      <c r="Q1327" s="343" t="s">
        <v>1791</v>
      </c>
      <c r="R1327" s="284" t="s">
        <v>110</v>
      </c>
      <c r="S1327" s="284" t="s">
        <v>84</v>
      </c>
    </row>
    <row r="1328" spans="2:19" s="285" customFormat="1" ht="15.75">
      <c r="B1328" s="354">
        <f t="shared" si="73"/>
        <v>1309</v>
      </c>
      <c r="C1328" s="368">
        <v>44682</v>
      </c>
      <c r="D1328" s="370" t="s">
        <v>954</v>
      </c>
      <c r="E1328" s="370"/>
      <c r="F1328" s="417">
        <v>44708</v>
      </c>
      <c r="G1328" s="97">
        <v>1</v>
      </c>
      <c r="H1328" s="286" t="s">
        <v>1838</v>
      </c>
      <c r="I1328" s="286" t="s">
        <v>1929</v>
      </c>
      <c r="J1328" s="262" t="s">
        <v>697</v>
      </c>
      <c r="K1328" s="287" t="s">
        <v>1930</v>
      </c>
      <c r="L1328" s="288">
        <v>2.08</v>
      </c>
      <c r="M1328" s="288">
        <v>0.05</v>
      </c>
      <c r="N1328" s="281">
        <f t="shared" si="72"/>
        <v>2.0300000000000002</v>
      </c>
      <c r="O1328" s="282">
        <v>44350</v>
      </c>
      <c r="P1328" s="289">
        <f t="shared" ref="P1328" si="74">(F1328-O1328)/30</f>
        <v>11.933333333333334</v>
      </c>
      <c r="Q1328" s="343" t="s">
        <v>1791</v>
      </c>
      <c r="R1328" s="262" t="s">
        <v>52</v>
      </c>
      <c r="S1328" s="262" t="s">
        <v>69</v>
      </c>
    </row>
    <row r="1329" spans="2:19" s="277" customFormat="1" ht="18.75">
      <c r="B1329" s="354">
        <f t="shared" si="73"/>
        <v>1310</v>
      </c>
      <c r="C1329" s="368">
        <v>44682</v>
      </c>
      <c r="D1329" s="370" t="s">
        <v>954</v>
      </c>
      <c r="E1329" s="369"/>
      <c r="F1329" s="417">
        <v>44708</v>
      </c>
      <c r="G1329" s="278">
        <v>2</v>
      </c>
      <c r="H1329" s="279" t="s">
        <v>623</v>
      </c>
      <c r="I1329" s="279" t="s">
        <v>147</v>
      </c>
      <c r="J1329" s="280" t="s">
        <v>1727</v>
      </c>
      <c r="K1329" s="280" t="s">
        <v>1728</v>
      </c>
      <c r="L1329" s="281">
        <v>6.47</v>
      </c>
      <c r="M1329" s="281">
        <v>0.5</v>
      </c>
      <c r="N1329" s="281">
        <f t="shared" si="72"/>
        <v>5.97</v>
      </c>
      <c r="O1329" s="282">
        <v>44472</v>
      </c>
      <c r="P1329" s="283">
        <v>8</v>
      </c>
      <c r="Q1329" s="343" t="s">
        <v>1791</v>
      </c>
      <c r="R1329" s="284" t="s">
        <v>20</v>
      </c>
      <c r="S1329" s="284" t="s">
        <v>57</v>
      </c>
    </row>
    <row r="1330" spans="2:19" s="277" customFormat="1" ht="18.75">
      <c r="B1330" s="354">
        <f t="shared" si="73"/>
        <v>1311</v>
      </c>
      <c r="C1330" s="368">
        <v>44682</v>
      </c>
      <c r="D1330" s="370" t="s">
        <v>954</v>
      </c>
      <c r="E1330" s="369"/>
      <c r="F1330" s="417">
        <v>44708</v>
      </c>
      <c r="G1330" s="278">
        <v>2</v>
      </c>
      <c r="H1330" s="279" t="s">
        <v>147</v>
      </c>
      <c r="I1330" s="279" t="s">
        <v>40</v>
      </c>
      <c r="J1330" s="280" t="s">
        <v>1931</v>
      </c>
      <c r="K1330" s="280" t="s">
        <v>1932</v>
      </c>
      <c r="L1330" s="281">
        <v>6.15</v>
      </c>
      <c r="M1330" s="281">
        <v>0.05</v>
      </c>
      <c r="N1330" s="281">
        <f t="shared" si="72"/>
        <v>6.1000000000000005</v>
      </c>
      <c r="O1330" s="282">
        <v>44435</v>
      </c>
      <c r="P1330" s="283">
        <v>9</v>
      </c>
      <c r="Q1330" s="343" t="s">
        <v>1791</v>
      </c>
      <c r="R1330" s="284" t="s">
        <v>52</v>
      </c>
      <c r="S1330" s="284" t="s">
        <v>56</v>
      </c>
    </row>
    <row r="1331" spans="2:19" s="277" customFormat="1" ht="18.75">
      <c r="B1331" s="354">
        <f t="shared" si="73"/>
        <v>1312</v>
      </c>
      <c r="C1331" s="368">
        <v>44682</v>
      </c>
      <c r="D1331" s="370" t="s">
        <v>954</v>
      </c>
      <c r="E1331" s="369"/>
      <c r="F1331" s="417">
        <v>44708</v>
      </c>
      <c r="G1331" s="278">
        <v>2</v>
      </c>
      <c r="H1331" s="279" t="s">
        <v>147</v>
      </c>
      <c r="I1331" s="279" t="s">
        <v>1249</v>
      </c>
      <c r="J1331" s="280" t="s">
        <v>864</v>
      </c>
      <c r="K1331" s="280" t="s">
        <v>1933</v>
      </c>
      <c r="L1331" s="281">
        <v>2.19</v>
      </c>
      <c r="M1331" s="281">
        <v>1</v>
      </c>
      <c r="N1331" s="281">
        <f t="shared" si="72"/>
        <v>1.19</v>
      </c>
      <c r="O1331" s="282">
        <v>44345</v>
      </c>
      <c r="P1331" s="283">
        <v>12</v>
      </c>
      <c r="Q1331" s="343" t="s">
        <v>1791</v>
      </c>
      <c r="R1331" s="284" t="s">
        <v>52</v>
      </c>
      <c r="S1331" s="284" t="s">
        <v>112</v>
      </c>
    </row>
    <row r="1332" spans="2:19" s="76" customFormat="1" ht="18.75">
      <c r="B1332" s="354">
        <f t="shared" si="73"/>
        <v>1313</v>
      </c>
      <c r="C1332" s="368">
        <v>44682</v>
      </c>
      <c r="D1332" s="354" t="s">
        <v>955</v>
      </c>
      <c r="E1332" s="354"/>
      <c r="F1332" s="414">
        <v>44709</v>
      </c>
      <c r="G1332" s="6">
        <v>1</v>
      </c>
      <c r="H1332" s="198" t="s">
        <v>184</v>
      </c>
      <c r="I1332" s="198" t="s">
        <v>214</v>
      </c>
      <c r="J1332" s="199" t="s">
        <v>374</v>
      </c>
      <c r="K1332" s="199" t="s">
        <v>1934</v>
      </c>
      <c r="L1332" s="224">
        <v>9.6300000000000008</v>
      </c>
      <c r="M1332" s="224">
        <v>0.2</v>
      </c>
      <c r="N1332" s="224">
        <f>L1332-M1332</f>
        <v>9.4300000000000015</v>
      </c>
      <c r="O1332" s="200">
        <v>44480</v>
      </c>
      <c r="P1332" s="201">
        <v>7.6333333333333337</v>
      </c>
      <c r="Q1332" s="343" t="s">
        <v>1791</v>
      </c>
      <c r="R1332" s="198" t="s">
        <v>110</v>
      </c>
      <c r="S1332" s="198" t="s">
        <v>84</v>
      </c>
    </row>
    <row r="1333" spans="2:19" s="76" customFormat="1" ht="18.75">
      <c r="B1333" s="354">
        <f t="shared" si="73"/>
        <v>1314</v>
      </c>
      <c r="C1333" s="368">
        <v>44682</v>
      </c>
      <c r="D1333" s="354" t="s">
        <v>955</v>
      </c>
      <c r="E1333" s="354"/>
      <c r="F1333" s="414">
        <v>44709</v>
      </c>
      <c r="G1333" s="6">
        <v>2</v>
      </c>
      <c r="H1333" s="208" t="s">
        <v>34</v>
      </c>
      <c r="I1333" s="208" t="s">
        <v>841</v>
      </c>
      <c r="J1333" s="199" t="s">
        <v>1199</v>
      </c>
      <c r="K1333" s="199" t="s">
        <v>1935</v>
      </c>
      <c r="L1333" s="224">
        <v>1.82</v>
      </c>
      <c r="M1333" s="224">
        <v>0.15</v>
      </c>
      <c r="N1333" s="224">
        <f>L1333-M1333</f>
        <v>1.6700000000000002</v>
      </c>
      <c r="O1333" s="200">
        <v>44365</v>
      </c>
      <c r="P1333" s="201">
        <v>11</v>
      </c>
      <c r="Q1333" s="343" t="s">
        <v>1791</v>
      </c>
      <c r="R1333" s="198" t="s">
        <v>20</v>
      </c>
      <c r="S1333" s="198" t="s">
        <v>1936</v>
      </c>
    </row>
    <row r="1334" spans="2:19" s="76" customFormat="1" ht="18.75">
      <c r="B1334" s="354">
        <f t="shared" si="73"/>
        <v>1315</v>
      </c>
      <c r="C1334" s="368">
        <v>44682</v>
      </c>
      <c r="D1334" s="354" t="s">
        <v>955</v>
      </c>
      <c r="E1334" s="354"/>
      <c r="F1334" s="414">
        <v>44709</v>
      </c>
      <c r="G1334" s="6">
        <v>2</v>
      </c>
      <c r="H1334" s="208" t="s">
        <v>841</v>
      </c>
      <c r="I1334" s="208" t="s">
        <v>1054</v>
      </c>
      <c r="J1334" s="199" t="s">
        <v>1199</v>
      </c>
      <c r="K1334" s="199" t="s">
        <v>1937</v>
      </c>
      <c r="L1334" s="224">
        <v>0.95</v>
      </c>
      <c r="M1334" s="224">
        <v>0.05</v>
      </c>
      <c r="N1334" s="224">
        <f>L1334-M1334</f>
        <v>0.89999999999999991</v>
      </c>
      <c r="O1334" s="200">
        <v>44410</v>
      </c>
      <c r="P1334" s="201">
        <v>10</v>
      </c>
      <c r="Q1334" s="343" t="s">
        <v>1791</v>
      </c>
      <c r="R1334" s="198" t="s">
        <v>52</v>
      </c>
      <c r="S1334" s="198" t="s">
        <v>109</v>
      </c>
    </row>
    <row r="1335" spans="2:19" s="76" customFormat="1" ht="18.75">
      <c r="B1335" s="354">
        <f t="shared" si="73"/>
        <v>1316</v>
      </c>
      <c r="C1335" s="368">
        <v>44682</v>
      </c>
      <c r="D1335" s="354" t="s">
        <v>953</v>
      </c>
      <c r="E1335" s="354"/>
      <c r="F1335" s="414">
        <v>44710</v>
      </c>
      <c r="G1335" s="6">
        <v>1</v>
      </c>
      <c r="H1335" s="198" t="s">
        <v>1208</v>
      </c>
      <c r="I1335" s="198" t="s">
        <v>1927</v>
      </c>
      <c r="J1335" s="199" t="s">
        <v>374</v>
      </c>
      <c r="K1335" s="199" t="s">
        <v>376</v>
      </c>
      <c r="L1335" s="224">
        <v>3.36</v>
      </c>
      <c r="M1335" s="224">
        <v>2.36</v>
      </c>
      <c r="N1335" s="224">
        <f t="shared" ref="N1335:N1346" si="75">L1335-M1335</f>
        <v>1</v>
      </c>
      <c r="O1335" s="200">
        <v>44456</v>
      </c>
      <c r="P1335" s="201">
        <v>8.4666666666666668</v>
      </c>
      <c r="Q1335" s="343" t="s">
        <v>1791</v>
      </c>
      <c r="R1335" s="198" t="s">
        <v>110</v>
      </c>
      <c r="S1335" s="198" t="s">
        <v>84</v>
      </c>
    </row>
    <row r="1336" spans="2:19" s="76" customFormat="1" ht="18.75">
      <c r="B1336" s="354">
        <f t="shared" si="73"/>
        <v>1317</v>
      </c>
      <c r="C1336" s="368">
        <v>44682</v>
      </c>
      <c r="D1336" s="354" t="s">
        <v>953</v>
      </c>
      <c r="E1336" s="354"/>
      <c r="F1336" s="414">
        <v>44710</v>
      </c>
      <c r="G1336" s="6">
        <v>1</v>
      </c>
      <c r="H1336" s="208" t="s">
        <v>173</v>
      </c>
      <c r="I1336" s="208" t="s">
        <v>618</v>
      </c>
      <c r="J1336" s="199" t="s">
        <v>619</v>
      </c>
      <c r="K1336" s="199" t="s">
        <v>1302</v>
      </c>
      <c r="L1336" s="224">
        <v>4.46</v>
      </c>
      <c r="M1336" s="224">
        <v>0.05</v>
      </c>
      <c r="N1336" s="224">
        <f t="shared" si="75"/>
        <v>4.41</v>
      </c>
      <c r="O1336" s="200">
        <v>44455</v>
      </c>
      <c r="P1336" s="201">
        <v>8.5</v>
      </c>
      <c r="Q1336" s="343" t="s">
        <v>1791</v>
      </c>
      <c r="R1336" s="198" t="s">
        <v>52</v>
      </c>
      <c r="S1336" s="198" t="s">
        <v>56</v>
      </c>
    </row>
    <row r="1337" spans="2:19" ht="18.75">
      <c r="B1337" s="354">
        <f t="shared" si="73"/>
        <v>1318</v>
      </c>
      <c r="C1337" s="368">
        <v>44682</v>
      </c>
      <c r="D1337" s="371" t="s">
        <v>956</v>
      </c>
      <c r="E1337" s="371"/>
      <c r="F1337" s="419">
        <v>44711</v>
      </c>
      <c r="G1337" s="302">
        <v>2</v>
      </c>
      <c r="H1337" s="303">
        <v>0.73958333333333337</v>
      </c>
      <c r="I1337" s="303">
        <v>0.74652777777777779</v>
      </c>
      <c r="J1337" s="301" t="str">
        <f>VLOOKUP(K1337,[6]Block!$A:$B,2,FALSE)</f>
        <v>C0610</v>
      </c>
      <c r="K1337" s="302" t="s">
        <v>1728</v>
      </c>
      <c r="L1337" s="304">
        <f>VLOOKUP(K1337,[6]Mst!$C:$K,4,FALSE)</f>
        <v>6.47</v>
      </c>
      <c r="M1337" s="305">
        <v>0.1</v>
      </c>
      <c r="N1337" s="304">
        <v>5.69</v>
      </c>
      <c r="O1337" s="301">
        <f>VLOOKUP(K1337,[6]Mst!$C:$K,5,FALSE)</f>
        <v>44472</v>
      </c>
      <c r="P1337" s="119">
        <f t="shared" ref="P1337:P1340" si="76">(F1337-O1337)/30</f>
        <v>7.9666666666666668</v>
      </c>
      <c r="Q1337" s="343" t="s">
        <v>1791</v>
      </c>
      <c r="R1337" s="301" t="str">
        <f>VLOOKUP(K1337,[6]Mst!$C:$K,6,FALSE)</f>
        <v>R1</v>
      </c>
      <c r="S1337" s="301" t="str">
        <f>VLOOKUP(K1337,[6]Mst!$C:$K,7,FALSE)</f>
        <v>GP-95287</v>
      </c>
    </row>
    <row r="1338" spans="2:19" ht="18.75">
      <c r="B1338" s="354">
        <f t="shared" si="73"/>
        <v>1319</v>
      </c>
      <c r="C1338" s="368">
        <v>44682</v>
      </c>
      <c r="D1338" s="371" t="s">
        <v>956</v>
      </c>
      <c r="E1338" s="371"/>
      <c r="F1338" s="419">
        <v>44711</v>
      </c>
      <c r="G1338" s="302">
        <v>2</v>
      </c>
      <c r="H1338" s="303">
        <v>0.74652777777777779</v>
      </c>
      <c r="I1338" s="303">
        <v>0.76388888888888884</v>
      </c>
      <c r="J1338" s="301" t="str">
        <f>VLOOKUP(K1338,[6]Block!$A:$B,2,FALSE)</f>
        <v>C0709</v>
      </c>
      <c r="K1338" s="302" t="s">
        <v>1954</v>
      </c>
      <c r="L1338" s="304">
        <f>VLOOKUP(K1338,[6]Mst!$C:$K,4,FALSE)</f>
        <v>2.27</v>
      </c>
      <c r="M1338" s="305">
        <v>0.1</v>
      </c>
      <c r="N1338" s="304">
        <v>2.17</v>
      </c>
      <c r="O1338" s="301">
        <f>VLOOKUP(K1338,[6]Mst!$C:$K,5,FALSE)</f>
        <v>44474</v>
      </c>
      <c r="P1338" s="119">
        <f t="shared" si="76"/>
        <v>7.9</v>
      </c>
      <c r="Q1338" s="343" t="s">
        <v>1791</v>
      </c>
      <c r="R1338" s="301" t="str">
        <f>VLOOKUP(K1338,[6]Mst!$C:$K,6,FALSE)</f>
        <v>RPC</v>
      </c>
      <c r="S1338" s="301" t="str">
        <f>VLOOKUP(K1338,[6]Mst!$C:$K,7,FALSE)</f>
        <v>LPI-1604</v>
      </c>
    </row>
    <row r="1339" spans="2:19" ht="18.75">
      <c r="B1339" s="354">
        <f t="shared" si="73"/>
        <v>1320</v>
      </c>
      <c r="C1339" s="368">
        <v>44682</v>
      </c>
      <c r="D1339" s="371" t="s">
        <v>956</v>
      </c>
      <c r="E1339" s="371"/>
      <c r="F1339" s="419">
        <v>44711</v>
      </c>
      <c r="G1339" s="302">
        <v>2</v>
      </c>
      <c r="H1339" s="303">
        <v>0.75694444444444453</v>
      </c>
      <c r="I1339" s="303">
        <v>0.76388888888888884</v>
      </c>
      <c r="J1339" s="301" t="str">
        <f>VLOOKUP(K1339,[6]Block!$A:$B,2,FALSE)</f>
        <v>C0709</v>
      </c>
      <c r="K1339" s="302" t="s">
        <v>1955</v>
      </c>
      <c r="L1339" s="304">
        <f>VLOOKUP(K1339,[6]Mst!$C:$K,4,FALSE)</f>
        <v>1.27</v>
      </c>
      <c r="M1339" s="305">
        <v>0.1</v>
      </c>
      <c r="N1339" s="304">
        <v>1.17</v>
      </c>
      <c r="O1339" s="301">
        <f>VLOOKUP(K1339,[6]Mst!$C:$K,5,FALSE)</f>
        <v>44490</v>
      </c>
      <c r="P1339" s="119">
        <f t="shared" si="76"/>
        <v>7.3666666666666663</v>
      </c>
      <c r="Q1339" s="343" t="s">
        <v>1791</v>
      </c>
      <c r="R1339" s="301" t="str">
        <f>VLOOKUP(K1339,[6]Mst!$C:$K,6,FALSE)</f>
        <v>RPC</v>
      </c>
      <c r="S1339" s="301" t="str">
        <f>VLOOKUP(K1339,[6]Mst!$C:$K,7,FALSE)</f>
        <v>LPI-1604</v>
      </c>
    </row>
    <row r="1340" spans="2:19" ht="18.75">
      <c r="B1340" s="354">
        <f t="shared" si="73"/>
        <v>1321</v>
      </c>
      <c r="C1340" s="368">
        <v>44682</v>
      </c>
      <c r="D1340" s="371" t="s">
        <v>956</v>
      </c>
      <c r="E1340" s="371"/>
      <c r="F1340" s="419">
        <v>44711</v>
      </c>
      <c r="G1340" s="302">
        <v>2</v>
      </c>
      <c r="H1340" s="303">
        <v>0.76388888888888884</v>
      </c>
      <c r="I1340" s="303">
        <v>0.79166666666666663</v>
      </c>
      <c r="J1340" s="301" t="str">
        <f>VLOOKUP(K1340,[6]Block!$A:$B,2,FALSE)</f>
        <v>C0806</v>
      </c>
      <c r="K1340" s="302" t="s">
        <v>1951</v>
      </c>
      <c r="L1340" s="304">
        <f>VLOOKUP(K1340,[6]Mst!$C:$K,4,FALSE)</f>
        <v>8.74</v>
      </c>
      <c r="M1340" s="305">
        <v>1.5</v>
      </c>
      <c r="N1340" s="304">
        <v>7.24</v>
      </c>
      <c r="O1340" s="301">
        <f>VLOOKUP(K1340,[6]Mst!$C:$K,5,FALSE)</f>
        <v>44482</v>
      </c>
      <c r="P1340" s="119">
        <f t="shared" si="76"/>
        <v>7.6333333333333337</v>
      </c>
      <c r="Q1340" s="343" t="s">
        <v>1791</v>
      </c>
      <c r="R1340" s="301" t="str">
        <f>VLOOKUP(K1340,[6]Mst!$C:$K,6,FALSE)</f>
        <v>R3</v>
      </c>
      <c r="S1340" s="301" t="str">
        <f>VLOOKUP(K1340,[6]Mst!$C:$K,7,FALSE)</f>
        <v>LPI-1604</v>
      </c>
    </row>
    <row r="1341" spans="2:19" s="76" customFormat="1" ht="18.75">
      <c r="B1341" s="354">
        <f t="shared" si="73"/>
        <v>1322</v>
      </c>
      <c r="C1341" s="368">
        <v>44682</v>
      </c>
      <c r="D1341" s="361" t="s">
        <v>958</v>
      </c>
      <c r="E1341" s="361"/>
      <c r="F1341" s="414">
        <v>44714</v>
      </c>
      <c r="G1341" s="6">
        <v>1</v>
      </c>
      <c r="H1341" s="198" t="s">
        <v>71</v>
      </c>
      <c r="I1341" s="198" t="s">
        <v>1298</v>
      </c>
      <c r="J1341" s="199" t="s">
        <v>336</v>
      </c>
      <c r="K1341" s="199" t="s">
        <v>829</v>
      </c>
      <c r="L1341" s="224">
        <v>2.86</v>
      </c>
      <c r="M1341" s="224">
        <v>0.02</v>
      </c>
      <c r="N1341" s="224">
        <f t="shared" si="75"/>
        <v>2.84</v>
      </c>
      <c r="O1341" s="200">
        <v>44384</v>
      </c>
      <c r="P1341" s="201">
        <v>11</v>
      </c>
      <c r="Q1341" s="343" t="s">
        <v>1791</v>
      </c>
      <c r="R1341" s="198" t="s">
        <v>52</v>
      </c>
      <c r="S1341" s="198" t="s">
        <v>140</v>
      </c>
    </row>
    <row r="1342" spans="2:19" s="76" customFormat="1" ht="18.75">
      <c r="B1342" s="354">
        <f t="shared" si="73"/>
        <v>1323</v>
      </c>
      <c r="C1342" s="368">
        <v>44713</v>
      </c>
      <c r="D1342" s="361" t="s">
        <v>958</v>
      </c>
      <c r="E1342" s="361"/>
      <c r="F1342" s="414">
        <v>44714</v>
      </c>
      <c r="G1342" s="6">
        <v>1</v>
      </c>
      <c r="H1342" s="208" t="s">
        <v>71</v>
      </c>
      <c r="I1342" s="208" t="s">
        <v>1298</v>
      </c>
      <c r="J1342" s="199" t="s">
        <v>421</v>
      </c>
      <c r="K1342" s="199" t="s">
        <v>422</v>
      </c>
      <c r="L1342" s="224">
        <v>3.5</v>
      </c>
      <c r="M1342" s="224">
        <v>0.1</v>
      </c>
      <c r="N1342" s="224">
        <f t="shared" si="75"/>
        <v>3.4</v>
      </c>
      <c r="O1342" s="200">
        <v>44412</v>
      </c>
      <c r="P1342" s="201">
        <v>10.066666666666666</v>
      </c>
      <c r="Q1342" s="343" t="s">
        <v>1791</v>
      </c>
      <c r="R1342" s="198" t="s">
        <v>52</v>
      </c>
      <c r="S1342" s="198" t="s">
        <v>56</v>
      </c>
    </row>
    <row r="1343" spans="2:19" s="76" customFormat="1" ht="18.75">
      <c r="B1343" s="354">
        <f t="shared" si="73"/>
        <v>1324</v>
      </c>
      <c r="C1343" s="368">
        <v>44713</v>
      </c>
      <c r="D1343" s="361" t="s">
        <v>958</v>
      </c>
      <c r="E1343" s="361"/>
      <c r="F1343" s="414">
        <v>44714</v>
      </c>
      <c r="G1343" s="6">
        <v>2</v>
      </c>
      <c r="H1343" s="208" t="s">
        <v>146</v>
      </c>
      <c r="I1343" s="208" t="s">
        <v>40</v>
      </c>
      <c r="J1343" s="199" t="s">
        <v>912</v>
      </c>
      <c r="K1343" s="199" t="s">
        <v>1938</v>
      </c>
      <c r="L1343" s="224">
        <v>2.2400000000000002</v>
      </c>
      <c r="M1343" s="224">
        <v>2.2400000000000002</v>
      </c>
      <c r="N1343" s="224">
        <f t="shared" si="75"/>
        <v>0</v>
      </c>
      <c r="O1343" s="200">
        <v>44377</v>
      </c>
      <c r="P1343" s="201">
        <v>11</v>
      </c>
      <c r="Q1343" s="343" t="s">
        <v>1791</v>
      </c>
      <c r="R1343" s="198" t="s">
        <v>53</v>
      </c>
      <c r="S1343" s="198" t="s">
        <v>130</v>
      </c>
    </row>
    <row r="1344" spans="2:19" s="76" customFormat="1" ht="18.75">
      <c r="B1344" s="354">
        <f t="shared" si="73"/>
        <v>1325</v>
      </c>
      <c r="C1344" s="368">
        <v>44713</v>
      </c>
      <c r="D1344" s="361" t="s">
        <v>958</v>
      </c>
      <c r="E1344" s="361"/>
      <c r="F1344" s="414">
        <v>44714</v>
      </c>
      <c r="G1344" s="6">
        <v>2</v>
      </c>
      <c r="H1344" s="208" t="s">
        <v>405</v>
      </c>
      <c r="I1344" s="208" t="s">
        <v>285</v>
      </c>
      <c r="J1344" s="199" t="s">
        <v>912</v>
      </c>
      <c r="K1344" s="199" t="s">
        <v>1939</v>
      </c>
      <c r="L1344" s="224">
        <v>4.01</v>
      </c>
      <c r="M1344" s="224">
        <v>4.01</v>
      </c>
      <c r="N1344" s="224">
        <f t="shared" si="75"/>
        <v>0</v>
      </c>
      <c r="O1344" s="200">
        <v>44395</v>
      </c>
      <c r="P1344" s="201">
        <v>11</v>
      </c>
      <c r="Q1344" s="343" t="s">
        <v>1791</v>
      </c>
      <c r="R1344" s="198" t="s">
        <v>53</v>
      </c>
      <c r="S1344" s="198" t="s">
        <v>130</v>
      </c>
    </row>
    <row r="1345" spans="2:19" s="76" customFormat="1" ht="18.75">
      <c r="B1345" s="354">
        <f t="shared" si="73"/>
        <v>1326</v>
      </c>
      <c r="C1345" s="368">
        <v>44713</v>
      </c>
      <c r="D1345" s="361" t="s">
        <v>958</v>
      </c>
      <c r="E1345" s="361"/>
      <c r="F1345" s="414">
        <v>44714</v>
      </c>
      <c r="G1345" s="6">
        <v>2</v>
      </c>
      <c r="H1345" s="208" t="s">
        <v>147</v>
      </c>
      <c r="I1345" s="208" t="s">
        <v>285</v>
      </c>
      <c r="J1345" s="199" t="s">
        <v>912</v>
      </c>
      <c r="K1345" s="199" t="s">
        <v>1940</v>
      </c>
      <c r="L1345" s="224">
        <v>3.45</v>
      </c>
      <c r="M1345" s="224">
        <v>3.45</v>
      </c>
      <c r="N1345" s="224">
        <f t="shared" si="75"/>
        <v>0</v>
      </c>
      <c r="O1345" s="200">
        <v>44395</v>
      </c>
      <c r="P1345" s="201">
        <v>11</v>
      </c>
      <c r="Q1345" s="343" t="s">
        <v>1791</v>
      </c>
      <c r="R1345" s="198" t="s">
        <v>53</v>
      </c>
      <c r="S1345" s="198" t="s">
        <v>130</v>
      </c>
    </row>
    <row r="1346" spans="2:19" s="76" customFormat="1" ht="18.75">
      <c r="B1346" s="354">
        <f t="shared" si="73"/>
        <v>1327</v>
      </c>
      <c r="C1346" s="368">
        <v>44713</v>
      </c>
      <c r="D1346" s="361" t="s">
        <v>958</v>
      </c>
      <c r="E1346" s="361"/>
      <c r="F1346" s="414">
        <v>44714</v>
      </c>
      <c r="G1346" s="6">
        <v>2</v>
      </c>
      <c r="H1346" s="208" t="s">
        <v>147</v>
      </c>
      <c r="I1346" s="208" t="s">
        <v>70</v>
      </c>
      <c r="J1346" s="199" t="s">
        <v>912</v>
      </c>
      <c r="K1346" s="199" t="s">
        <v>1941</v>
      </c>
      <c r="L1346" s="224">
        <v>4.38</v>
      </c>
      <c r="M1346" s="224">
        <v>4.38</v>
      </c>
      <c r="N1346" s="224">
        <f t="shared" si="75"/>
        <v>0</v>
      </c>
      <c r="O1346" s="200">
        <v>44395</v>
      </c>
      <c r="P1346" s="201">
        <v>11</v>
      </c>
      <c r="Q1346" s="343" t="s">
        <v>1791</v>
      </c>
      <c r="R1346" s="198" t="s">
        <v>53</v>
      </c>
      <c r="S1346" s="198" t="s">
        <v>130</v>
      </c>
    </row>
    <row r="1347" spans="2:19" s="76" customFormat="1" ht="18.75">
      <c r="B1347" s="354">
        <f t="shared" si="73"/>
        <v>1328</v>
      </c>
      <c r="C1347" s="368">
        <v>44713</v>
      </c>
      <c r="D1347" s="354" t="s">
        <v>954</v>
      </c>
      <c r="E1347" s="354"/>
      <c r="F1347" s="414">
        <v>44715</v>
      </c>
      <c r="G1347" s="6">
        <v>1</v>
      </c>
      <c r="H1347" s="198" t="s">
        <v>39</v>
      </c>
      <c r="I1347" s="198" t="s">
        <v>792</v>
      </c>
      <c r="J1347" s="199" t="s">
        <v>487</v>
      </c>
      <c r="K1347" s="199" t="s">
        <v>1670</v>
      </c>
      <c r="L1347" s="224">
        <v>3.74</v>
      </c>
      <c r="M1347" s="224">
        <v>0.05</v>
      </c>
      <c r="N1347" s="224">
        <f>L1347-M1347</f>
        <v>3.6900000000000004</v>
      </c>
      <c r="O1347" s="200">
        <v>44494</v>
      </c>
      <c r="P1347" s="201">
        <v>7.3666666666666663</v>
      </c>
      <c r="Q1347" s="343" t="s">
        <v>1791</v>
      </c>
      <c r="R1347" s="198" t="s">
        <v>110</v>
      </c>
      <c r="S1347" s="198" t="s">
        <v>306</v>
      </c>
    </row>
    <row r="1348" spans="2:19" s="76" customFormat="1" ht="18.75">
      <c r="B1348" s="354">
        <f t="shared" si="73"/>
        <v>1329</v>
      </c>
      <c r="C1348" s="368">
        <v>44713</v>
      </c>
      <c r="D1348" s="354" t="s">
        <v>954</v>
      </c>
      <c r="E1348" s="354"/>
      <c r="F1348" s="414">
        <v>44715</v>
      </c>
      <c r="G1348" s="6">
        <v>1</v>
      </c>
      <c r="H1348" s="208" t="s">
        <v>39</v>
      </c>
      <c r="I1348" s="208" t="s">
        <v>792</v>
      </c>
      <c r="J1348" s="199" t="s">
        <v>1671</v>
      </c>
      <c r="K1348" s="199" t="s">
        <v>1942</v>
      </c>
      <c r="L1348" s="224">
        <v>1.37</v>
      </c>
      <c r="M1348" s="224">
        <v>0.03</v>
      </c>
      <c r="N1348" s="224">
        <f t="shared" ref="N1348:N1349" si="77">L1348-M1348</f>
        <v>1.34</v>
      </c>
      <c r="O1348" s="200">
        <v>44369</v>
      </c>
      <c r="P1348" s="201">
        <v>11.533333333333333</v>
      </c>
      <c r="Q1348" s="343" t="s">
        <v>1791</v>
      </c>
      <c r="R1348" s="198" t="s">
        <v>52</v>
      </c>
      <c r="S1348" s="198" t="s">
        <v>112</v>
      </c>
    </row>
    <row r="1349" spans="2:19" s="76" customFormat="1" ht="18.75">
      <c r="B1349" s="354">
        <f t="shared" si="73"/>
        <v>1330</v>
      </c>
      <c r="C1349" s="372">
        <v>44713</v>
      </c>
      <c r="D1349" s="354" t="s">
        <v>954</v>
      </c>
      <c r="E1349" s="354"/>
      <c r="F1349" s="414">
        <v>44715</v>
      </c>
      <c r="G1349" s="6">
        <v>1</v>
      </c>
      <c r="H1349" s="208" t="s">
        <v>39</v>
      </c>
      <c r="I1349" s="208" t="s">
        <v>792</v>
      </c>
      <c r="J1349" s="199" t="s">
        <v>1671</v>
      </c>
      <c r="K1349" s="199" t="s">
        <v>1891</v>
      </c>
      <c r="L1349" s="224">
        <v>2.25</v>
      </c>
      <c r="M1349" s="224">
        <v>0.01</v>
      </c>
      <c r="N1349" s="224">
        <f t="shared" si="77"/>
        <v>2.2400000000000002</v>
      </c>
      <c r="O1349" s="200">
        <v>44301</v>
      </c>
      <c r="P1349" s="201">
        <v>13.8</v>
      </c>
      <c r="Q1349" s="344" t="s">
        <v>1791</v>
      </c>
      <c r="R1349" s="198" t="s">
        <v>52</v>
      </c>
      <c r="S1349" s="198" t="s">
        <v>112</v>
      </c>
    </row>
    <row r="1350" spans="2:19" s="290" customFormat="1" ht="15.75">
      <c r="B1350" s="354">
        <f t="shared" si="73"/>
        <v>1331</v>
      </c>
      <c r="C1350" s="372">
        <v>44713</v>
      </c>
      <c r="D1350" s="354" t="s">
        <v>954</v>
      </c>
      <c r="E1350" s="373"/>
      <c r="F1350" s="414">
        <v>44715</v>
      </c>
      <c r="G1350" s="6">
        <v>3</v>
      </c>
      <c r="H1350" s="292">
        <v>0.72916666666666663</v>
      </c>
      <c r="I1350" s="292">
        <v>0.89583333333333337</v>
      </c>
      <c r="J1350" s="291" t="s">
        <v>260</v>
      </c>
      <c r="K1350" s="293" t="s">
        <v>318</v>
      </c>
      <c r="L1350" s="295">
        <v>4.4800000000000004</v>
      </c>
      <c r="M1350" s="296">
        <v>4.4800000000000004</v>
      </c>
      <c r="N1350" s="295">
        <v>0</v>
      </c>
      <c r="O1350" s="294">
        <f>VLOOKUP(K1350,[7]Sheet2!A:L,6,FALSE)</f>
        <v>44432</v>
      </c>
      <c r="P1350" s="201">
        <v>9.4842845061728447</v>
      </c>
      <c r="Q1350" s="344" t="s">
        <v>1791</v>
      </c>
      <c r="R1350" s="291" t="str">
        <f>VLOOKUP(K1350,[7]Sheet2!A:L,8,FALSE)</f>
        <v>RPC</v>
      </c>
      <c r="S1350" s="291" t="str">
        <f>VLOOKUP(K1350,[7]Sheet2!A:L,9,FALSE)</f>
        <v>LPI-1604</v>
      </c>
    </row>
    <row r="1351" spans="2:19" s="290" customFormat="1" ht="15.75">
      <c r="B1351" s="354">
        <f t="shared" si="73"/>
        <v>1332</v>
      </c>
      <c r="C1351" s="372">
        <v>44713</v>
      </c>
      <c r="D1351" s="354" t="s">
        <v>954</v>
      </c>
      <c r="E1351" s="373"/>
      <c r="F1351" s="414">
        <v>44715</v>
      </c>
      <c r="G1351" s="6">
        <v>3</v>
      </c>
      <c r="H1351" s="292">
        <v>0.72916666666666663</v>
      </c>
      <c r="I1351" s="292">
        <v>0.89583333333333337</v>
      </c>
      <c r="J1351" s="291" t="s">
        <v>260</v>
      </c>
      <c r="K1351" s="293" t="s">
        <v>1944</v>
      </c>
      <c r="L1351" s="295">
        <v>4.54</v>
      </c>
      <c r="M1351" s="296">
        <v>2.54</v>
      </c>
      <c r="N1351" s="295">
        <v>2</v>
      </c>
      <c r="O1351" s="294">
        <f>VLOOKUP(K1351,[7]Sheet2!A:L,6,FALSE)</f>
        <v>44349</v>
      </c>
      <c r="P1351" s="201">
        <v>12.25095117283951</v>
      </c>
      <c r="Q1351" s="344" t="s">
        <v>1791</v>
      </c>
      <c r="R1351" s="291" t="str">
        <f>VLOOKUP(K1351,[7]Sheet2!A:L,8,FALSE)</f>
        <v>RPC</v>
      </c>
      <c r="S1351" s="291" t="str">
        <f>VLOOKUP(K1351,[7]Sheet2!A:L,9,FALSE)</f>
        <v>LPI-1604</v>
      </c>
    </row>
    <row r="1352" spans="2:19" s="290" customFormat="1" ht="15.75">
      <c r="B1352" s="354">
        <f t="shared" si="73"/>
        <v>1333</v>
      </c>
      <c r="C1352" s="372">
        <v>44713</v>
      </c>
      <c r="D1352" s="354" t="s">
        <v>954</v>
      </c>
      <c r="E1352" s="373"/>
      <c r="F1352" s="414">
        <v>44715</v>
      </c>
      <c r="G1352" s="6">
        <v>3</v>
      </c>
      <c r="H1352" s="292">
        <v>0.72916666666666663</v>
      </c>
      <c r="I1352" s="292">
        <v>0.89583333333333337</v>
      </c>
      <c r="J1352" s="291" t="s">
        <v>260</v>
      </c>
      <c r="K1352" s="293" t="s">
        <v>1945</v>
      </c>
      <c r="L1352" s="295">
        <v>3.78</v>
      </c>
      <c r="M1352" s="296">
        <v>2</v>
      </c>
      <c r="N1352" s="295">
        <v>1.78</v>
      </c>
      <c r="O1352" s="294">
        <f>VLOOKUP(K1352,[7]Sheet2!A:L,6,FALSE)</f>
        <v>44432</v>
      </c>
      <c r="P1352" s="201">
        <v>9.4842845061728447</v>
      </c>
      <c r="Q1352" s="344" t="s">
        <v>1791</v>
      </c>
      <c r="R1352" s="291" t="str">
        <f>VLOOKUP(K1352,[7]Sheet2!A:L,8,FALSE)</f>
        <v>RPC</v>
      </c>
      <c r="S1352" s="291" t="str">
        <f>VLOOKUP(K1352,[7]Sheet2!A:L,9,FALSE)</f>
        <v>LPI-1604</v>
      </c>
    </row>
    <row r="1353" spans="2:19" s="290" customFormat="1" ht="15.75">
      <c r="B1353" s="354">
        <f t="shared" si="73"/>
        <v>1334</v>
      </c>
      <c r="C1353" s="372">
        <v>44713</v>
      </c>
      <c r="D1353" s="354" t="s">
        <v>954</v>
      </c>
      <c r="E1353" s="373"/>
      <c r="F1353" s="414">
        <v>44715</v>
      </c>
      <c r="G1353" s="6">
        <v>3</v>
      </c>
      <c r="H1353" s="292">
        <v>0.72916666666666663</v>
      </c>
      <c r="I1353" s="292">
        <v>0.89583333333333337</v>
      </c>
      <c r="J1353" s="291" t="s">
        <v>72</v>
      </c>
      <c r="K1353" s="293" t="s">
        <v>1615</v>
      </c>
      <c r="L1353" s="295">
        <v>2.98</v>
      </c>
      <c r="M1353" s="296">
        <v>2.98</v>
      </c>
      <c r="N1353" s="295">
        <v>0</v>
      </c>
      <c r="O1353" s="294">
        <f>VLOOKUP(K1353,[7]Sheet2!A:L,6,FALSE)</f>
        <v>44459</v>
      </c>
      <c r="P1353" s="201">
        <v>8.5842845061728443</v>
      </c>
      <c r="Q1353" s="344" t="s">
        <v>1791</v>
      </c>
      <c r="R1353" s="291" t="str">
        <f>VLOOKUP(K1353,[7]Sheet2!A:L,8,FALSE)</f>
        <v>R1</v>
      </c>
      <c r="S1353" s="291" t="str">
        <f>VLOOKUP(K1353,[7]Sheet2!A:L,9,FALSE)</f>
        <v>LPI-1606</v>
      </c>
    </row>
    <row r="1354" spans="2:19" s="290" customFormat="1" ht="15.75">
      <c r="B1354" s="354">
        <f t="shared" si="73"/>
        <v>1335</v>
      </c>
      <c r="C1354" s="372">
        <v>44713</v>
      </c>
      <c r="D1354" s="354" t="s">
        <v>954</v>
      </c>
      <c r="E1354" s="373"/>
      <c r="F1354" s="414">
        <v>44715</v>
      </c>
      <c r="G1354" s="6">
        <v>3</v>
      </c>
      <c r="H1354" s="292">
        <v>0.72916666666666663</v>
      </c>
      <c r="I1354" s="292">
        <v>0.89583333333333337</v>
      </c>
      <c r="J1354" s="291" t="s">
        <v>72</v>
      </c>
      <c r="K1354" s="293" t="s">
        <v>1946</v>
      </c>
      <c r="L1354" s="295">
        <v>2.38</v>
      </c>
      <c r="M1354" s="296">
        <v>2.38</v>
      </c>
      <c r="N1354" s="295">
        <v>0</v>
      </c>
      <c r="O1354" s="294">
        <f>VLOOKUP(K1354,[7]Sheet2!A:L,6,FALSE)</f>
        <v>44448</v>
      </c>
      <c r="P1354" s="201">
        <v>8.9509511728395115</v>
      </c>
      <c r="Q1354" s="344" t="s">
        <v>1791</v>
      </c>
      <c r="R1354" s="291" t="str">
        <f>VLOOKUP(K1354,[7]Sheet2!A:L,8,FALSE)</f>
        <v>R1</v>
      </c>
      <c r="S1354" s="291" t="str">
        <f>VLOOKUP(K1354,[7]Sheet2!A:L,9,FALSE)</f>
        <v>LPI-1606</v>
      </c>
    </row>
    <row r="1355" spans="2:19" s="290" customFormat="1" ht="15.75">
      <c r="B1355" s="354">
        <f t="shared" si="73"/>
        <v>1336</v>
      </c>
      <c r="C1355" s="372">
        <v>44713</v>
      </c>
      <c r="D1355" s="354" t="s">
        <v>954</v>
      </c>
      <c r="E1355" s="373"/>
      <c r="F1355" s="414">
        <v>44715</v>
      </c>
      <c r="G1355" s="6">
        <v>3</v>
      </c>
      <c r="H1355" s="292">
        <v>0.72916666666666663</v>
      </c>
      <c r="I1355" s="292">
        <v>0.89583333333333337</v>
      </c>
      <c r="J1355" s="291" t="s">
        <v>551</v>
      </c>
      <c r="K1355" s="293" t="s">
        <v>559</v>
      </c>
      <c r="L1355" s="295">
        <v>5.47</v>
      </c>
      <c r="M1355" s="296">
        <v>2</v>
      </c>
      <c r="N1355" s="295">
        <v>3.47</v>
      </c>
      <c r="O1355" s="294">
        <f>VLOOKUP(K1355,[7]Sheet2!A:L,6,FALSE)</f>
        <v>44430</v>
      </c>
      <c r="P1355" s="201">
        <v>9.5509511728395111</v>
      </c>
      <c r="Q1355" s="344" t="s">
        <v>1791</v>
      </c>
      <c r="R1355" s="291" t="str">
        <f>VLOOKUP(K1355,[7]Sheet2!A:L,8,FALSE)</f>
        <v>R2</v>
      </c>
      <c r="S1355" s="291" t="str">
        <f>VLOOKUP(K1355,[7]Sheet2!A:L,9,FALSE)</f>
        <v>A-815</v>
      </c>
    </row>
    <row r="1356" spans="2:19" s="290" customFormat="1" ht="15.75">
      <c r="B1356" s="354">
        <f t="shared" si="73"/>
        <v>1337</v>
      </c>
      <c r="C1356" s="372">
        <v>44713</v>
      </c>
      <c r="D1356" s="354" t="s">
        <v>954</v>
      </c>
      <c r="E1356" s="373"/>
      <c r="F1356" s="414">
        <v>44715</v>
      </c>
      <c r="G1356" s="6">
        <v>3</v>
      </c>
      <c r="H1356" s="292">
        <v>0.72916666666666663</v>
      </c>
      <c r="I1356" s="292">
        <v>0.89583333333333337</v>
      </c>
      <c r="J1356" s="291" t="s">
        <v>551</v>
      </c>
      <c r="K1356" s="293" t="s">
        <v>561</v>
      </c>
      <c r="L1356" s="295">
        <v>0.38</v>
      </c>
      <c r="M1356" s="296">
        <v>0.38</v>
      </c>
      <c r="N1356" s="295">
        <v>0</v>
      </c>
      <c r="O1356" s="294">
        <f>VLOOKUP(K1356,[7]Sheet2!A:L,6,FALSE)</f>
        <v>44432</v>
      </c>
      <c r="P1356" s="201">
        <v>9.4842845061728447</v>
      </c>
      <c r="Q1356" s="344" t="s">
        <v>1791</v>
      </c>
      <c r="R1356" s="291" t="str">
        <f>VLOOKUP(K1356,[7]Sheet2!A:L,8,FALSE)</f>
        <v>R2</v>
      </c>
      <c r="S1356" s="291" t="str">
        <f>VLOOKUP(K1356,[7]Sheet2!A:L,9,FALSE)</f>
        <v>A-815</v>
      </c>
    </row>
    <row r="1357" spans="2:19" s="290" customFormat="1" ht="15.75">
      <c r="B1357" s="354">
        <f t="shared" si="73"/>
        <v>1338</v>
      </c>
      <c r="C1357" s="372">
        <v>44713</v>
      </c>
      <c r="D1357" s="354" t="s">
        <v>954</v>
      </c>
      <c r="E1357" s="373"/>
      <c r="F1357" s="414">
        <v>44715</v>
      </c>
      <c r="G1357" s="6">
        <v>3</v>
      </c>
      <c r="H1357" s="292">
        <v>0.72916666666666663</v>
      </c>
      <c r="I1357" s="292">
        <v>0.89583333333333337</v>
      </c>
      <c r="J1357" s="291" t="s">
        <v>1943</v>
      </c>
      <c r="K1357" s="293" t="s">
        <v>1947</v>
      </c>
      <c r="L1357" s="295">
        <v>4.3600000000000003</v>
      </c>
      <c r="M1357" s="296">
        <v>2.79</v>
      </c>
      <c r="N1357" s="295">
        <v>1.57</v>
      </c>
      <c r="O1357" s="294">
        <f>VLOOKUP(K1357,[7]Sheet2!A:L,6,FALSE)</f>
        <v>44436</v>
      </c>
      <c r="P1357" s="201">
        <v>9.3509511728395101</v>
      </c>
      <c r="Q1357" s="344" t="s">
        <v>1791</v>
      </c>
      <c r="R1357" s="291" t="str">
        <f>VLOOKUP(K1357,[7]Sheet2!A:L,8,FALSE)</f>
        <v>R2</v>
      </c>
      <c r="S1357" s="291" t="str">
        <f>VLOOKUP(K1357,[7]Sheet2!A:L,9,FALSE)</f>
        <v>A-815</v>
      </c>
    </row>
    <row r="1358" spans="2:19" s="290" customFormat="1" ht="15.75">
      <c r="B1358" s="354">
        <f t="shared" si="73"/>
        <v>1339</v>
      </c>
      <c r="C1358" s="372">
        <v>44713</v>
      </c>
      <c r="D1358" s="354" t="s">
        <v>954</v>
      </c>
      <c r="E1358" s="373"/>
      <c r="F1358" s="414">
        <v>44715</v>
      </c>
      <c r="G1358" s="6">
        <v>3</v>
      </c>
      <c r="H1358" s="292">
        <v>0.72916666666666663</v>
      </c>
      <c r="I1358" s="292">
        <v>0.89583333333333337</v>
      </c>
      <c r="J1358" s="291" t="s">
        <v>551</v>
      </c>
      <c r="K1358" s="293" t="s">
        <v>553</v>
      </c>
      <c r="L1358" s="295">
        <v>9.1199999999999992</v>
      </c>
      <c r="M1358" s="296">
        <v>1.5</v>
      </c>
      <c r="N1358" s="295">
        <v>7.62</v>
      </c>
      <c r="O1358" s="294">
        <f>VLOOKUP(K1358,[7]Sheet2!A:L,6,FALSE)</f>
        <v>44435</v>
      </c>
      <c r="P1358" s="201">
        <v>9.3842845061728433</v>
      </c>
      <c r="Q1358" s="344" t="s">
        <v>1791</v>
      </c>
      <c r="R1358" s="291" t="str">
        <f>VLOOKUP(K1358,[7]Sheet2!A:L,8,FALSE)</f>
        <v>R2</v>
      </c>
      <c r="S1358" s="291" t="str">
        <f>VLOOKUP(K1358,[7]Sheet2!A:L,9,FALSE)</f>
        <v>A-815</v>
      </c>
    </row>
    <row r="1359" spans="2:19" s="290" customFormat="1" ht="15.75">
      <c r="B1359" s="354">
        <f t="shared" si="73"/>
        <v>1340</v>
      </c>
      <c r="C1359" s="372">
        <v>44713</v>
      </c>
      <c r="D1359" s="354" t="s">
        <v>954</v>
      </c>
      <c r="E1359" s="373"/>
      <c r="F1359" s="414">
        <v>44715</v>
      </c>
      <c r="G1359" s="6">
        <v>3</v>
      </c>
      <c r="H1359" s="292">
        <v>0.72916666666666663</v>
      </c>
      <c r="I1359" s="292">
        <v>0.89583333333333337</v>
      </c>
      <c r="J1359" s="291" t="s">
        <v>551</v>
      </c>
      <c r="K1359" s="293" t="s">
        <v>554</v>
      </c>
      <c r="L1359" s="295">
        <v>3.42</v>
      </c>
      <c r="M1359" s="296">
        <v>3.42</v>
      </c>
      <c r="N1359" s="295">
        <v>0</v>
      </c>
      <c r="O1359" s="294">
        <f>VLOOKUP(K1359,[7]Sheet2!A:L,6,FALSE)</f>
        <v>44434</v>
      </c>
      <c r="P1359" s="201">
        <v>9.4176178395061765</v>
      </c>
      <c r="Q1359" s="344" t="s">
        <v>1791</v>
      </c>
      <c r="R1359" s="291" t="str">
        <f>VLOOKUP(K1359,[7]Sheet2!A:L,8,FALSE)</f>
        <v>R2</v>
      </c>
      <c r="S1359" s="291" t="str">
        <f>VLOOKUP(K1359,[7]Sheet2!A:L,9,FALSE)</f>
        <v>A-815</v>
      </c>
    </row>
    <row r="1360" spans="2:19" s="290" customFormat="1" ht="15.75">
      <c r="B1360" s="354">
        <f t="shared" si="73"/>
        <v>1341</v>
      </c>
      <c r="C1360" s="372">
        <v>44713</v>
      </c>
      <c r="D1360" s="354" t="s">
        <v>954</v>
      </c>
      <c r="E1360" s="373"/>
      <c r="F1360" s="414">
        <v>44715</v>
      </c>
      <c r="G1360" s="6">
        <v>3</v>
      </c>
      <c r="H1360" s="292">
        <v>0.72916666666666663</v>
      </c>
      <c r="I1360" s="292">
        <v>0.89583333333333337</v>
      </c>
      <c r="J1360" s="291" t="s">
        <v>1367</v>
      </c>
      <c r="K1360" s="293" t="s">
        <v>1423</v>
      </c>
      <c r="L1360" s="295">
        <v>1.22</v>
      </c>
      <c r="M1360" s="296">
        <v>1.22</v>
      </c>
      <c r="N1360" s="295">
        <v>0</v>
      </c>
      <c r="O1360" s="294">
        <f>VLOOKUP(K1360,[7]Sheet2!A:L,6,FALSE)</f>
        <v>44439</v>
      </c>
      <c r="P1360" s="201">
        <v>9.2509511728395104</v>
      </c>
      <c r="Q1360" s="344" t="s">
        <v>1791</v>
      </c>
      <c r="R1360" s="291" t="str">
        <f>VLOOKUP(K1360,[7]Sheet2!A:L,8,FALSE)</f>
        <v>R1</v>
      </c>
      <c r="S1360" s="291" t="str">
        <f>VLOOKUP(K1360,[7]Sheet2!A:L,9,FALSE)</f>
        <v>LPI-1604</v>
      </c>
    </row>
    <row r="1361" spans="2:19" s="290" customFormat="1" ht="15.75">
      <c r="B1361" s="354">
        <f t="shared" si="73"/>
        <v>1342</v>
      </c>
      <c r="C1361" s="372">
        <v>44713</v>
      </c>
      <c r="D1361" s="354" t="s">
        <v>954</v>
      </c>
      <c r="E1361" s="373"/>
      <c r="F1361" s="414">
        <v>44715</v>
      </c>
      <c r="G1361" s="6">
        <v>3</v>
      </c>
      <c r="H1361" s="292">
        <v>0.72916666666666663</v>
      </c>
      <c r="I1361" s="292">
        <v>0.89583333333333337</v>
      </c>
      <c r="J1361" s="291" t="s">
        <v>1367</v>
      </c>
      <c r="K1361" s="293" t="s">
        <v>1426</v>
      </c>
      <c r="L1361" s="295">
        <v>2.37</v>
      </c>
      <c r="M1361" s="296">
        <v>2.37</v>
      </c>
      <c r="N1361" s="295">
        <v>0</v>
      </c>
      <c r="O1361" s="294">
        <f>VLOOKUP(K1361,[7]Sheet2!A:L,6,FALSE)</f>
        <v>44408</v>
      </c>
      <c r="P1361" s="201">
        <v>10.284284506172844</v>
      </c>
      <c r="Q1361" s="344" t="s">
        <v>1791</v>
      </c>
      <c r="R1361" s="291" t="str">
        <f>VLOOKUP(K1361,[7]Sheet2!A:L,8,FALSE)</f>
        <v>R1</v>
      </c>
      <c r="S1361" s="291" t="str">
        <f>VLOOKUP(K1361,[7]Sheet2!A:L,9,FALSE)</f>
        <v>LPI-1604</v>
      </c>
    </row>
    <row r="1362" spans="2:19" s="290" customFormat="1" ht="15.75">
      <c r="B1362" s="354">
        <f t="shared" si="73"/>
        <v>1343</v>
      </c>
      <c r="C1362" s="372">
        <v>44713</v>
      </c>
      <c r="D1362" s="354" t="s">
        <v>954</v>
      </c>
      <c r="E1362" s="373"/>
      <c r="F1362" s="414">
        <v>44715</v>
      </c>
      <c r="G1362" s="6">
        <v>3</v>
      </c>
      <c r="H1362" s="292">
        <v>0.72916666666666663</v>
      </c>
      <c r="I1362" s="292">
        <v>0.89583333333333337</v>
      </c>
      <c r="J1362" s="291" t="s">
        <v>1367</v>
      </c>
      <c r="K1362" s="293" t="s">
        <v>1425</v>
      </c>
      <c r="L1362" s="295">
        <v>2.14</v>
      </c>
      <c r="M1362" s="296">
        <v>1.64</v>
      </c>
      <c r="N1362" s="295">
        <v>0.5</v>
      </c>
      <c r="O1362" s="294">
        <f>VLOOKUP(K1362,[7]Sheet2!A:L,6,FALSE)</f>
        <v>44408</v>
      </c>
      <c r="P1362" s="201">
        <v>10.284284506172844</v>
      </c>
      <c r="Q1362" s="344" t="s">
        <v>1791</v>
      </c>
      <c r="R1362" s="291" t="str">
        <f>VLOOKUP(K1362,[7]Sheet2!A:L,8,FALSE)</f>
        <v>R1</v>
      </c>
      <c r="S1362" s="291" t="str">
        <f>VLOOKUP(K1362,[7]Sheet2!A:L,9,FALSE)</f>
        <v>LPI-1604</v>
      </c>
    </row>
    <row r="1363" spans="2:19" s="290" customFormat="1" ht="15.75">
      <c r="B1363" s="354">
        <f t="shared" si="73"/>
        <v>1344</v>
      </c>
      <c r="C1363" s="372">
        <v>44713</v>
      </c>
      <c r="D1363" s="354" t="s">
        <v>954</v>
      </c>
      <c r="E1363" s="373"/>
      <c r="F1363" s="414">
        <v>44715</v>
      </c>
      <c r="G1363" s="6">
        <v>3</v>
      </c>
      <c r="H1363" s="292">
        <v>0.72916666666666663</v>
      </c>
      <c r="I1363" s="292">
        <v>0.89583333333333337</v>
      </c>
      <c r="J1363" s="291" t="s">
        <v>1367</v>
      </c>
      <c r="K1363" s="293" t="s">
        <v>1424</v>
      </c>
      <c r="L1363" s="295">
        <v>2.67</v>
      </c>
      <c r="M1363" s="296">
        <v>0.3</v>
      </c>
      <c r="N1363" s="295">
        <v>2.37</v>
      </c>
      <c r="O1363" s="294">
        <f>VLOOKUP(K1363,[7]Sheet2!A:L,6,FALSE)</f>
        <v>44408</v>
      </c>
      <c r="P1363" s="201">
        <v>10.284284506172844</v>
      </c>
      <c r="Q1363" s="344" t="s">
        <v>1791</v>
      </c>
      <c r="R1363" s="291" t="str">
        <f>VLOOKUP(K1363,[7]Sheet2!A:L,8,FALSE)</f>
        <v>R1</v>
      </c>
      <c r="S1363" s="291" t="str">
        <f>VLOOKUP(K1363,[7]Sheet2!A:L,9,FALSE)</f>
        <v>LPI-1604</v>
      </c>
    </row>
    <row r="1364" spans="2:19" s="290" customFormat="1" ht="15.75">
      <c r="B1364" s="354">
        <f t="shared" si="73"/>
        <v>1345</v>
      </c>
      <c r="C1364" s="372">
        <v>44713</v>
      </c>
      <c r="D1364" s="354" t="s">
        <v>954</v>
      </c>
      <c r="E1364" s="373"/>
      <c r="F1364" s="414">
        <v>44715</v>
      </c>
      <c r="G1364" s="6">
        <v>3</v>
      </c>
      <c r="H1364" s="292">
        <v>0.72916666666666663</v>
      </c>
      <c r="I1364" s="292">
        <v>0.89583333333333337</v>
      </c>
      <c r="J1364" s="291" t="s">
        <v>1367</v>
      </c>
      <c r="K1364" s="293" t="s">
        <v>1418</v>
      </c>
      <c r="L1364" s="295">
        <v>9.57</v>
      </c>
      <c r="M1364" s="296">
        <v>2</v>
      </c>
      <c r="N1364" s="295">
        <v>7.57</v>
      </c>
      <c r="O1364" s="294">
        <f>VLOOKUP(K1364,[7]Sheet2!A:L,6,FALSE)</f>
        <v>44406</v>
      </c>
      <c r="P1364" s="201">
        <v>10.35095117283951</v>
      </c>
      <c r="Q1364" s="344" t="s">
        <v>1791</v>
      </c>
      <c r="R1364" s="291" t="str">
        <f>VLOOKUP(K1364,[7]Sheet2!A:L,8,FALSE)</f>
        <v>R1</v>
      </c>
      <c r="S1364" s="291" t="str">
        <f>VLOOKUP(K1364,[7]Sheet2!A:L,9,FALSE)</f>
        <v>TC-09</v>
      </c>
    </row>
    <row r="1365" spans="2:19" s="290" customFormat="1" ht="15.75">
      <c r="B1365" s="354">
        <f t="shared" si="73"/>
        <v>1346</v>
      </c>
      <c r="C1365" s="372">
        <v>44713</v>
      </c>
      <c r="D1365" s="354" t="s">
        <v>954</v>
      </c>
      <c r="E1365" s="373"/>
      <c r="F1365" s="414">
        <v>44715</v>
      </c>
      <c r="G1365" s="6">
        <v>3</v>
      </c>
      <c r="H1365" s="292">
        <v>0.72916666666666663</v>
      </c>
      <c r="I1365" s="292">
        <v>0.89583333333333337</v>
      </c>
      <c r="J1365" s="291" t="s">
        <v>1367</v>
      </c>
      <c r="K1365" s="293" t="s">
        <v>1419</v>
      </c>
      <c r="L1365" s="295">
        <v>5.07</v>
      </c>
      <c r="M1365" s="296">
        <v>3</v>
      </c>
      <c r="N1365" s="295">
        <v>2.0699999999999998</v>
      </c>
      <c r="O1365" s="294">
        <f>VLOOKUP(K1365,[7]Sheet2!A:L,6,FALSE)</f>
        <v>44406</v>
      </c>
      <c r="P1365" s="201">
        <v>10.35095117283951</v>
      </c>
      <c r="Q1365" s="344" t="s">
        <v>1791</v>
      </c>
      <c r="R1365" s="291" t="str">
        <f>VLOOKUP(K1365,[7]Sheet2!A:L,8,FALSE)</f>
        <v>R1</v>
      </c>
      <c r="S1365" s="291" t="str">
        <f>VLOOKUP(K1365,[7]Sheet2!A:L,9,FALSE)</f>
        <v>LPI-1604</v>
      </c>
    </row>
    <row r="1366" spans="2:19" s="290" customFormat="1" ht="15.75">
      <c r="B1366" s="354">
        <f t="shared" si="73"/>
        <v>1347</v>
      </c>
      <c r="C1366" s="372">
        <v>44713</v>
      </c>
      <c r="D1366" s="354" t="s">
        <v>954</v>
      </c>
      <c r="E1366" s="373"/>
      <c r="F1366" s="414">
        <v>44715</v>
      </c>
      <c r="G1366" s="6">
        <v>3</v>
      </c>
      <c r="H1366" s="292">
        <v>0.72916666666666663</v>
      </c>
      <c r="I1366" s="292">
        <v>0.89583333333333337</v>
      </c>
      <c r="J1366" s="291" t="s">
        <v>1056</v>
      </c>
      <c r="K1366" s="293" t="s">
        <v>1948</v>
      </c>
      <c r="L1366" s="295">
        <v>3.31</v>
      </c>
      <c r="M1366" s="296">
        <v>0.5</v>
      </c>
      <c r="N1366" s="295">
        <v>2.81</v>
      </c>
      <c r="O1366" s="294">
        <f>VLOOKUP(K1366,[7]Sheet2!A:L,6,FALSE)</f>
        <v>44476</v>
      </c>
      <c r="P1366" s="201">
        <v>8.0176178395061779</v>
      </c>
      <c r="Q1366" s="344" t="s">
        <v>1791</v>
      </c>
      <c r="R1366" s="291" t="str">
        <f>VLOOKUP(K1366,[7]Sheet2!A:L,8,FALSE)</f>
        <v>RPC</v>
      </c>
      <c r="S1366" s="291" t="str">
        <f>VLOOKUP(K1366,[7]Sheet2!A:L,9,FALSE)</f>
        <v>LPI-1604</v>
      </c>
    </row>
    <row r="1367" spans="2:19" ht="15.75">
      <c r="B1367" s="354">
        <f t="shared" si="73"/>
        <v>1348</v>
      </c>
      <c r="C1367" s="372">
        <v>44713</v>
      </c>
      <c r="D1367" s="354" t="s">
        <v>954</v>
      </c>
      <c r="E1367" s="357"/>
      <c r="F1367" s="414">
        <v>44715</v>
      </c>
      <c r="G1367" s="77">
        <v>2</v>
      </c>
      <c r="H1367" s="297">
        <v>0.97916666666666663</v>
      </c>
      <c r="I1367" s="297">
        <v>0</v>
      </c>
      <c r="J1367" s="167" t="s">
        <v>445</v>
      </c>
      <c r="K1367" s="167" t="s">
        <v>1949</v>
      </c>
      <c r="L1367" s="236">
        <v>2.35</v>
      </c>
      <c r="M1367" s="306">
        <v>2.35</v>
      </c>
      <c r="N1367" s="236">
        <v>0</v>
      </c>
      <c r="O1367" s="167">
        <v>44486</v>
      </c>
      <c r="P1367" s="300">
        <v>7.6333333333333337</v>
      </c>
      <c r="Q1367" s="344" t="s">
        <v>1791</v>
      </c>
      <c r="R1367" s="167" t="s">
        <v>53</v>
      </c>
      <c r="S1367" s="167" t="s">
        <v>74</v>
      </c>
    </row>
    <row r="1368" spans="2:19" ht="15.75">
      <c r="B1368" s="354">
        <f t="shared" si="73"/>
        <v>1349</v>
      </c>
      <c r="C1368" s="372">
        <v>44713</v>
      </c>
      <c r="D1368" s="354" t="s">
        <v>954</v>
      </c>
      <c r="E1368" s="357"/>
      <c r="F1368" s="414">
        <v>44715</v>
      </c>
      <c r="G1368" s="77">
        <v>2</v>
      </c>
      <c r="H1368" s="297">
        <v>0.97916666666666663</v>
      </c>
      <c r="I1368" s="297">
        <v>0</v>
      </c>
      <c r="J1368" s="167" t="s">
        <v>445</v>
      </c>
      <c r="K1368" s="167" t="s">
        <v>1950</v>
      </c>
      <c r="L1368" s="236">
        <v>2.72</v>
      </c>
      <c r="M1368" s="306">
        <v>2.72</v>
      </c>
      <c r="N1368" s="236">
        <v>0</v>
      </c>
      <c r="O1368" s="167">
        <v>44484</v>
      </c>
      <c r="P1368" s="300">
        <v>7.7</v>
      </c>
      <c r="Q1368" s="344" t="s">
        <v>1791</v>
      </c>
      <c r="R1368" s="167" t="s">
        <v>53</v>
      </c>
      <c r="S1368" s="167" t="s">
        <v>69</v>
      </c>
    </row>
    <row r="1369" spans="2:19" ht="15.75">
      <c r="B1369" s="354">
        <f t="shared" si="73"/>
        <v>1350</v>
      </c>
      <c r="C1369" s="372">
        <v>44713</v>
      </c>
      <c r="D1369" s="354" t="s">
        <v>954</v>
      </c>
      <c r="E1369" s="357"/>
      <c r="F1369" s="414">
        <v>44715</v>
      </c>
      <c r="G1369" s="77">
        <v>2</v>
      </c>
      <c r="H1369" s="297">
        <v>0.98611111111111116</v>
      </c>
      <c r="I1369" s="297">
        <v>2.0833333333333332E-2</v>
      </c>
      <c r="J1369" s="167" t="s">
        <v>1795</v>
      </c>
      <c r="K1369" s="167" t="s">
        <v>1951</v>
      </c>
      <c r="L1369" s="236">
        <v>8.74</v>
      </c>
      <c r="M1369" s="306">
        <v>7.24</v>
      </c>
      <c r="N1369" s="236">
        <v>0</v>
      </c>
      <c r="O1369" s="167">
        <v>44482</v>
      </c>
      <c r="P1369" s="300">
        <v>7.7666666666666666</v>
      </c>
      <c r="Q1369" s="344" t="s">
        <v>1791</v>
      </c>
      <c r="R1369" s="167" t="s">
        <v>53</v>
      </c>
      <c r="S1369" s="167" t="s">
        <v>112</v>
      </c>
    </row>
    <row r="1370" spans="2:19" ht="15.75">
      <c r="B1370" s="354">
        <f t="shared" si="73"/>
        <v>1351</v>
      </c>
      <c r="C1370" s="372">
        <v>44713</v>
      </c>
      <c r="D1370" s="354" t="s">
        <v>954</v>
      </c>
      <c r="E1370" s="357"/>
      <c r="F1370" s="414">
        <v>44715</v>
      </c>
      <c r="G1370" s="77">
        <v>2</v>
      </c>
      <c r="H1370" s="297">
        <v>2.0833333333333332E-2</v>
      </c>
      <c r="I1370" s="297">
        <v>2.7777777777777776E-2</v>
      </c>
      <c r="J1370" s="167" t="s">
        <v>210</v>
      </c>
      <c r="K1370" s="167" t="s">
        <v>1830</v>
      </c>
      <c r="L1370" s="236">
        <v>4.34</v>
      </c>
      <c r="M1370" s="306">
        <v>0.1</v>
      </c>
      <c r="N1370" s="236">
        <v>4.21</v>
      </c>
      <c r="O1370" s="167">
        <v>44392</v>
      </c>
      <c r="P1370" s="300">
        <v>10.766666666666667</v>
      </c>
      <c r="Q1370" s="344" t="s">
        <v>1791</v>
      </c>
      <c r="R1370" s="167" t="s">
        <v>52</v>
      </c>
      <c r="S1370" s="167" t="s">
        <v>56</v>
      </c>
    </row>
    <row r="1371" spans="2:19" ht="15.75">
      <c r="B1371" s="354">
        <f t="shared" si="73"/>
        <v>1352</v>
      </c>
      <c r="C1371" s="372">
        <v>44713</v>
      </c>
      <c r="D1371" s="354" t="s">
        <v>954</v>
      </c>
      <c r="E1371" s="357"/>
      <c r="F1371" s="414">
        <v>44715</v>
      </c>
      <c r="G1371" s="77">
        <v>2</v>
      </c>
      <c r="H1371" s="297">
        <v>2.7777777777777776E-2</v>
      </c>
      <c r="I1371" s="297">
        <v>4.1666666666666664E-2</v>
      </c>
      <c r="J1371" s="167" t="s">
        <v>210</v>
      </c>
      <c r="K1371" s="167" t="s">
        <v>1831</v>
      </c>
      <c r="L1371" s="236">
        <v>1.48</v>
      </c>
      <c r="M1371" s="306">
        <v>1.48</v>
      </c>
      <c r="N1371" s="236">
        <v>0</v>
      </c>
      <c r="O1371" s="167">
        <v>44392</v>
      </c>
      <c r="P1371" s="300">
        <v>10.766666666666667</v>
      </c>
      <c r="Q1371" s="344" t="s">
        <v>1791</v>
      </c>
      <c r="R1371" s="167" t="s">
        <v>52</v>
      </c>
      <c r="S1371" s="167" t="s">
        <v>56</v>
      </c>
    </row>
    <row r="1372" spans="2:19" ht="15.75">
      <c r="B1372" s="354">
        <f t="shared" si="73"/>
        <v>1353</v>
      </c>
      <c r="C1372" s="372">
        <v>44713</v>
      </c>
      <c r="D1372" s="354" t="s">
        <v>954</v>
      </c>
      <c r="E1372" s="357"/>
      <c r="F1372" s="414">
        <v>44715</v>
      </c>
      <c r="G1372" s="77">
        <v>2</v>
      </c>
      <c r="H1372" s="297">
        <v>3.4722222222222224E-2</v>
      </c>
      <c r="I1372" s="297">
        <v>4.1666666666666664E-2</v>
      </c>
      <c r="J1372" s="167" t="s">
        <v>210</v>
      </c>
      <c r="K1372" s="167" t="s">
        <v>269</v>
      </c>
      <c r="L1372" s="236">
        <v>2.06</v>
      </c>
      <c r="M1372" s="306">
        <v>0.1</v>
      </c>
      <c r="N1372" s="236">
        <v>1.96</v>
      </c>
      <c r="O1372" s="167">
        <v>44392</v>
      </c>
      <c r="P1372" s="300">
        <v>10.766666666666667</v>
      </c>
      <c r="Q1372" s="344" t="s">
        <v>1791</v>
      </c>
      <c r="R1372" s="167" t="s">
        <v>52</v>
      </c>
      <c r="S1372" s="167" t="s">
        <v>56</v>
      </c>
    </row>
    <row r="1373" spans="2:19" ht="15.75">
      <c r="B1373" s="354">
        <f t="shared" si="73"/>
        <v>1354</v>
      </c>
      <c r="C1373" s="372">
        <v>44713</v>
      </c>
      <c r="D1373" s="354" t="s">
        <v>954</v>
      </c>
      <c r="E1373" s="357"/>
      <c r="F1373" s="414">
        <v>44715</v>
      </c>
      <c r="G1373" s="77">
        <v>2</v>
      </c>
      <c r="H1373" s="297">
        <v>3.4722222222222224E-2</v>
      </c>
      <c r="I1373" s="297">
        <v>6.25E-2</v>
      </c>
      <c r="J1373" s="167" t="s">
        <v>210</v>
      </c>
      <c r="K1373" s="167" t="s">
        <v>1952</v>
      </c>
      <c r="L1373" s="236">
        <v>5.62</v>
      </c>
      <c r="M1373" s="306">
        <v>5.62</v>
      </c>
      <c r="N1373" s="236">
        <v>0</v>
      </c>
      <c r="O1373" s="167">
        <v>44407</v>
      </c>
      <c r="P1373" s="300">
        <v>10.266666666666667</v>
      </c>
      <c r="Q1373" s="344" t="s">
        <v>1791</v>
      </c>
      <c r="R1373" s="167" t="s">
        <v>52</v>
      </c>
      <c r="S1373" s="167" t="s">
        <v>56</v>
      </c>
    </row>
    <row r="1374" spans="2:19" ht="15.75">
      <c r="B1374" s="354">
        <f t="shared" si="73"/>
        <v>1355</v>
      </c>
      <c r="C1374" s="372">
        <v>44713</v>
      </c>
      <c r="D1374" s="354" t="s">
        <v>954</v>
      </c>
      <c r="E1374" s="357"/>
      <c r="F1374" s="414">
        <v>44715</v>
      </c>
      <c r="G1374" s="77">
        <v>2</v>
      </c>
      <c r="H1374" s="297">
        <v>4.1666666666666664E-2</v>
      </c>
      <c r="I1374" s="297">
        <v>6.25E-2</v>
      </c>
      <c r="J1374" s="167" t="s">
        <v>43</v>
      </c>
      <c r="K1374" s="167" t="s">
        <v>333</v>
      </c>
      <c r="L1374" s="236">
        <v>1.51</v>
      </c>
      <c r="M1374" s="306">
        <v>1.51</v>
      </c>
      <c r="N1374" s="236">
        <v>0</v>
      </c>
      <c r="O1374" s="167">
        <v>44352</v>
      </c>
      <c r="P1374" s="300">
        <v>12.1</v>
      </c>
      <c r="Q1374" s="344" t="s">
        <v>1791</v>
      </c>
      <c r="R1374" s="167" t="s">
        <v>53</v>
      </c>
      <c r="S1374" s="167" t="s">
        <v>74</v>
      </c>
    </row>
    <row r="1375" spans="2:19" ht="15.75">
      <c r="B1375" s="354">
        <f t="shared" si="73"/>
        <v>1356</v>
      </c>
      <c r="C1375" s="372">
        <v>44713</v>
      </c>
      <c r="D1375" s="354" t="s">
        <v>954</v>
      </c>
      <c r="E1375" s="357"/>
      <c r="F1375" s="414">
        <v>44715</v>
      </c>
      <c r="G1375" s="299">
        <v>2</v>
      </c>
      <c r="H1375" s="297">
        <v>4.1666666666666664E-2</v>
      </c>
      <c r="I1375" s="297">
        <v>6.25E-2</v>
      </c>
      <c r="J1375" s="167" t="s">
        <v>382</v>
      </c>
      <c r="K1375" s="167" t="s">
        <v>1953</v>
      </c>
      <c r="L1375" s="236">
        <v>5.1100000000000003</v>
      </c>
      <c r="M1375" s="306">
        <v>1</v>
      </c>
      <c r="N1375" s="236">
        <v>4.1100000000000003</v>
      </c>
      <c r="O1375" s="167">
        <v>44416</v>
      </c>
      <c r="P1375" s="300">
        <v>9.9666666666666668</v>
      </c>
      <c r="Q1375" s="344" t="s">
        <v>1791</v>
      </c>
      <c r="R1375" s="167" t="s">
        <v>52</v>
      </c>
      <c r="S1375" s="167" t="s">
        <v>109</v>
      </c>
    </row>
    <row r="1376" spans="2:19" s="76" customFormat="1" ht="18.75">
      <c r="B1376" s="354">
        <f t="shared" si="73"/>
        <v>1357</v>
      </c>
      <c r="C1376" s="372">
        <v>44713</v>
      </c>
      <c r="D1376" s="354" t="s">
        <v>955</v>
      </c>
      <c r="E1376" s="354"/>
      <c r="F1376" s="420">
        <v>44716</v>
      </c>
      <c r="G1376" s="299">
        <v>1</v>
      </c>
      <c r="H1376" s="297" t="s">
        <v>188</v>
      </c>
      <c r="I1376" s="297" t="s">
        <v>1752</v>
      </c>
      <c r="J1376" s="167" t="s">
        <v>694</v>
      </c>
      <c r="K1376" s="299" t="s">
        <v>1365</v>
      </c>
      <c r="L1376" s="236">
        <v>2.78</v>
      </c>
      <c r="M1376" s="306">
        <v>0.25</v>
      </c>
      <c r="N1376" s="236">
        <f>L1376-M1376</f>
        <v>2.5299999999999998</v>
      </c>
      <c r="O1376" s="167">
        <v>44405</v>
      </c>
      <c r="P1376" s="300">
        <v>10.366666666666667</v>
      </c>
      <c r="Q1376" s="344" t="s">
        <v>1791</v>
      </c>
      <c r="R1376" s="167" t="s">
        <v>20</v>
      </c>
      <c r="S1376" s="167" t="s">
        <v>109</v>
      </c>
    </row>
    <row r="1377" spans="2:19" s="76" customFormat="1" ht="18.75">
      <c r="B1377" s="354">
        <f t="shared" si="73"/>
        <v>1358</v>
      </c>
      <c r="C1377" s="372">
        <v>44713</v>
      </c>
      <c r="D1377" s="354" t="s">
        <v>955</v>
      </c>
      <c r="E1377" s="354"/>
      <c r="F1377" s="420">
        <v>44716</v>
      </c>
      <c r="G1377" s="299">
        <v>1</v>
      </c>
      <c r="H1377" s="297" t="s">
        <v>550</v>
      </c>
      <c r="I1377" s="297" t="s">
        <v>36</v>
      </c>
      <c r="J1377" s="167" t="s">
        <v>336</v>
      </c>
      <c r="K1377" s="299" t="s">
        <v>831</v>
      </c>
      <c r="L1377" s="236">
        <v>2.97</v>
      </c>
      <c r="M1377" s="306">
        <v>2.97</v>
      </c>
      <c r="N1377" s="236">
        <f t="shared" ref="N1377:N1387" si="78">L1377-M1377</f>
        <v>0</v>
      </c>
      <c r="O1377" s="167">
        <v>44385</v>
      </c>
      <c r="P1377" s="300">
        <v>11.033333333333333</v>
      </c>
      <c r="Q1377" s="344" t="s">
        <v>1791</v>
      </c>
      <c r="R1377" s="167" t="s">
        <v>52</v>
      </c>
      <c r="S1377" s="167" t="s">
        <v>69</v>
      </c>
    </row>
    <row r="1378" spans="2:19" s="76" customFormat="1" ht="18.75">
      <c r="B1378" s="354">
        <f t="shared" si="73"/>
        <v>1359</v>
      </c>
      <c r="C1378" s="372">
        <v>44713</v>
      </c>
      <c r="D1378" s="354" t="s">
        <v>955</v>
      </c>
      <c r="E1378" s="354"/>
      <c r="F1378" s="420">
        <v>44716</v>
      </c>
      <c r="G1378" s="299">
        <v>1</v>
      </c>
      <c r="H1378" s="297" t="s">
        <v>550</v>
      </c>
      <c r="I1378" s="297" t="s">
        <v>36</v>
      </c>
      <c r="J1378" s="167" t="s">
        <v>336</v>
      </c>
      <c r="K1378" s="299" t="s">
        <v>1956</v>
      </c>
      <c r="L1378" s="236">
        <v>3.7</v>
      </c>
      <c r="M1378" s="306">
        <v>3</v>
      </c>
      <c r="N1378" s="236">
        <f t="shared" si="78"/>
        <v>0.70000000000000018</v>
      </c>
      <c r="O1378" s="167">
        <v>44386</v>
      </c>
      <c r="P1378" s="300">
        <v>11</v>
      </c>
      <c r="Q1378" s="344" t="s">
        <v>1791</v>
      </c>
      <c r="R1378" s="167" t="s">
        <v>52</v>
      </c>
      <c r="S1378" s="167" t="s">
        <v>69</v>
      </c>
    </row>
    <row r="1379" spans="2:19" s="76" customFormat="1" ht="18.75">
      <c r="B1379" s="354">
        <f t="shared" si="73"/>
        <v>1360</v>
      </c>
      <c r="C1379" s="372">
        <v>44713</v>
      </c>
      <c r="D1379" s="354" t="s">
        <v>955</v>
      </c>
      <c r="E1379" s="354"/>
      <c r="F1379" s="420">
        <v>44716</v>
      </c>
      <c r="G1379" s="299">
        <v>1</v>
      </c>
      <c r="H1379" s="297" t="s">
        <v>550</v>
      </c>
      <c r="I1379" s="297" t="s">
        <v>36</v>
      </c>
      <c r="J1379" s="167" t="s">
        <v>336</v>
      </c>
      <c r="K1379" s="299" t="s">
        <v>1957</v>
      </c>
      <c r="L1379" s="236">
        <v>3.39</v>
      </c>
      <c r="M1379" s="306">
        <v>0.01</v>
      </c>
      <c r="N1379" s="236">
        <f t="shared" si="78"/>
        <v>3.3800000000000003</v>
      </c>
      <c r="O1379" s="167">
        <v>44378</v>
      </c>
      <c r="P1379" s="300">
        <v>11.266666666666667</v>
      </c>
      <c r="Q1379" s="344" t="s">
        <v>1791</v>
      </c>
      <c r="R1379" s="167" t="s">
        <v>52</v>
      </c>
      <c r="S1379" s="167" t="s">
        <v>140</v>
      </c>
    </row>
    <row r="1380" spans="2:19" s="76" customFormat="1" ht="18.75">
      <c r="B1380" s="354">
        <f t="shared" si="73"/>
        <v>1361</v>
      </c>
      <c r="C1380" s="372">
        <v>44713</v>
      </c>
      <c r="D1380" s="354" t="s">
        <v>955</v>
      </c>
      <c r="E1380" s="354"/>
      <c r="F1380" s="420">
        <v>44716</v>
      </c>
      <c r="G1380" s="299">
        <v>1</v>
      </c>
      <c r="H1380" s="297" t="s">
        <v>550</v>
      </c>
      <c r="I1380" s="297" t="s">
        <v>36</v>
      </c>
      <c r="J1380" s="167" t="s">
        <v>336</v>
      </c>
      <c r="K1380" s="299" t="s">
        <v>1958</v>
      </c>
      <c r="L1380" s="236">
        <v>5.91</v>
      </c>
      <c r="M1380" s="306">
        <v>5.91</v>
      </c>
      <c r="N1380" s="236">
        <f t="shared" si="78"/>
        <v>0</v>
      </c>
      <c r="O1380" s="167">
        <v>44402</v>
      </c>
      <c r="P1380" s="300">
        <v>10.466666666666667</v>
      </c>
      <c r="Q1380" s="344" t="s">
        <v>1791</v>
      </c>
      <c r="R1380" s="167" t="s">
        <v>52</v>
      </c>
      <c r="S1380" s="167" t="s">
        <v>140</v>
      </c>
    </row>
    <row r="1381" spans="2:19" s="76" customFormat="1" ht="18.75">
      <c r="B1381" s="354">
        <f t="shared" si="73"/>
        <v>1362</v>
      </c>
      <c r="C1381" s="372">
        <v>44713</v>
      </c>
      <c r="D1381" s="354" t="s">
        <v>955</v>
      </c>
      <c r="E1381" s="354"/>
      <c r="F1381" s="420">
        <v>44716</v>
      </c>
      <c r="G1381" s="299">
        <v>1</v>
      </c>
      <c r="H1381" s="297" t="s">
        <v>550</v>
      </c>
      <c r="I1381" s="297" t="s">
        <v>36</v>
      </c>
      <c r="J1381" s="167" t="s">
        <v>336</v>
      </c>
      <c r="K1381" s="299" t="s">
        <v>1959</v>
      </c>
      <c r="L1381" s="236">
        <v>3.97</v>
      </c>
      <c r="M1381" s="306">
        <v>2</v>
      </c>
      <c r="N1381" s="236">
        <f t="shared" si="78"/>
        <v>1.9700000000000002</v>
      </c>
      <c r="O1381" s="167">
        <v>44383</v>
      </c>
      <c r="P1381" s="300">
        <v>11.1</v>
      </c>
      <c r="Q1381" s="344" t="s">
        <v>1791</v>
      </c>
      <c r="R1381" s="167" t="s">
        <v>52</v>
      </c>
      <c r="S1381" s="167" t="s">
        <v>140</v>
      </c>
    </row>
    <row r="1382" spans="2:19" s="76" customFormat="1" ht="18.75">
      <c r="B1382" s="354">
        <f t="shared" si="73"/>
        <v>1363</v>
      </c>
      <c r="C1382" s="372">
        <v>44713</v>
      </c>
      <c r="D1382" s="354" t="s">
        <v>955</v>
      </c>
      <c r="E1382" s="354"/>
      <c r="F1382" s="420">
        <v>44716</v>
      </c>
      <c r="G1382" s="299">
        <v>1</v>
      </c>
      <c r="H1382" s="297" t="s">
        <v>550</v>
      </c>
      <c r="I1382" s="297" t="s">
        <v>36</v>
      </c>
      <c r="J1382" s="167" t="s">
        <v>336</v>
      </c>
      <c r="K1382" s="299" t="s">
        <v>830</v>
      </c>
      <c r="L1382" s="236">
        <v>3.58</v>
      </c>
      <c r="M1382" s="306">
        <v>1.5</v>
      </c>
      <c r="N1382" s="236">
        <f t="shared" si="78"/>
        <v>2.08</v>
      </c>
      <c r="O1382" s="167">
        <v>44381</v>
      </c>
      <c r="P1382" s="300">
        <v>11.166666666666666</v>
      </c>
      <c r="Q1382" s="344" t="s">
        <v>1791</v>
      </c>
      <c r="R1382" s="167" t="s">
        <v>52</v>
      </c>
      <c r="S1382" s="167" t="s">
        <v>69</v>
      </c>
    </row>
    <row r="1383" spans="2:19" s="76" customFormat="1" ht="18.75">
      <c r="B1383" s="354">
        <f t="shared" si="73"/>
        <v>1364</v>
      </c>
      <c r="C1383" s="372">
        <v>44713</v>
      </c>
      <c r="D1383" s="354" t="s">
        <v>955</v>
      </c>
      <c r="E1383" s="354"/>
      <c r="F1383" s="420">
        <v>44716</v>
      </c>
      <c r="G1383" s="299">
        <v>2</v>
      </c>
      <c r="H1383" s="297">
        <v>0.74305555555555547</v>
      </c>
      <c r="I1383" s="297">
        <v>0.76388888888888884</v>
      </c>
      <c r="J1383" s="167" t="s">
        <v>382</v>
      </c>
      <c r="K1383" s="299" t="s">
        <v>1960</v>
      </c>
      <c r="L1383" s="236">
        <v>4.21</v>
      </c>
      <c r="M1383" s="306">
        <v>0.25</v>
      </c>
      <c r="N1383" s="236">
        <f t="shared" si="78"/>
        <v>3.96</v>
      </c>
      <c r="O1383" s="167">
        <v>44415</v>
      </c>
      <c r="P1383" s="300">
        <v>10.033333333333333</v>
      </c>
      <c r="Q1383" s="344" t="s">
        <v>1791</v>
      </c>
      <c r="R1383" s="167" t="s">
        <v>52</v>
      </c>
      <c r="S1383" s="167" t="s">
        <v>109</v>
      </c>
    </row>
    <row r="1384" spans="2:19" s="76" customFormat="1" ht="18.75">
      <c r="B1384" s="354">
        <f t="shared" si="73"/>
        <v>1365</v>
      </c>
      <c r="C1384" s="372">
        <v>44713</v>
      </c>
      <c r="D1384" s="354" t="s">
        <v>955</v>
      </c>
      <c r="E1384" s="354"/>
      <c r="F1384" s="420">
        <v>44716</v>
      </c>
      <c r="G1384" s="299">
        <v>2</v>
      </c>
      <c r="H1384" s="297">
        <v>0.75694444444444453</v>
      </c>
      <c r="I1384" s="297">
        <v>0.76388888888888884</v>
      </c>
      <c r="J1384" s="167" t="s">
        <v>382</v>
      </c>
      <c r="K1384" s="299" t="s">
        <v>321</v>
      </c>
      <c r="L1384" s="236">
        <v>5.1100000000000003</v>
      </c>
      <c r="M1384" s="306">
        <v>0.1</v>
      </c>
      <c r="N1384" s="236">
        <f t="shared" si="78"/>
        <v>5.0100000000000007</v>
      </c>
      <c r="O1384" s="167">
        <v>44416</v>
      </c>
      <c r="P1384" s="300">
        <v>10</v>
      </c>
      <c r="Q1384" s="344" t="s">
        <v>1791</v>
      </c>
      <c r="R1384" s="167" t="s">
        <v>52</v>
      </c>
      <c r="S1384" s="167" t="s">
        <v>109</v>
      </c>
    </row>
    <row r="1385" spans="2:19" s="76" customFormat="1" ht="18.75">
      <c r="B1385" s="354">
        <f t="shared" si="73"/>
        <v>1366</v>
      </c>
      <c r="C1385" s="372">
        <v>44713</v>
      </c>
      <c r="D1385" s="354" t="s">
        <v>955</v>
      </c>
      <c r="E1385" s="354"/>
      <c r="F1385" s="420">
        <v>44716</v>
      </c>
      <c r="G1385" s="299">
        <v>2</v>
      </c>
      <c r="H1385" s="297">
        <v>0.75694444444444453</v>
      </c>
      <c r="I1385" s="297">
        <v>0.77083333333333337</v>
      </c>
      <c r="J1385" s="167" t="s">
        <v>210</v>
      </c>
      <c r="K1385" s="299" t="s">
        <v>1961</v>
      </c>
      <c r="L1385" s="236">
        <v>3.32</v>
      </c>
      <c r="M1385" s="306">
        <v>0.5</v>
      </c>
      <c r="N1385" s="236">
        <f t="shared" si="78"/>
        <v>2.82</v>
      </c>
      <c r="O1385" s="167">
        <v>44394</v>
      </c>
      <c r="P1385" s="300">
        <v>10.733333333333333</v>
      </c>
      <c r="Q1385" s="344" t="s">
        <v>1791</v>
      </c>
      <c r="R1385" s="167" t="s">
        <v>52</v>
      </c>
      <c r="S1385" s="167" t="s">
        <v>56</v>
      </c>
    </row>
    <row r="1386" spans="2:19" s="76" customFormat="1" ht="18.75">
      <c r="B1386" s="354">
        <f t="shared" si="73"/>
        <v>1367</v>
      </c>
      <c r="C1386" s="372">
        <v>44713</v>
      </c>
      <c r="D1386" s="354" t="s">
        <v>955</v>
      </c>
      <c r="E1386" s="354"/>
      <c r="F1386" s="420">
        <v>44716</v>
      </c>
      <c r="G1386" s="299" t="s">
        <v>22</v>
      </c>
      <c r="H1386" s="297">
        <v>0.625</v>
      </c>
      <c r="I1386" s="297">
        <v>0.6875</v>
      </c>
      <c r="J1386" s="167" t="s">
        <v>287</v>
      </c>
      <c r="K1386" s="299" t="s">
        <v>1969</v>
      </c>
      <c r="L1386" s="236">
        <v>5.1100000000000003</v>
      </c>
      <c r="M1386" s="306">
        <v>2.4500000000000002</v>
      </c>
      <c r="N1386" s="236">
        <f t="shared" si="78"/>
        <v>2.66</v>
      </c>
      <c r="O1386" s="167">
        <v>44466</v>
      </c>
      <c r="P1386" s="300">
        <v>8.4333333333333336</v>
      </c>
      <c r="Q1386" s="344" t="s">
        <v>1791</v>
      </c>
      <c r="R1386" s="167" t="s">
        <v>20</v>
      </c>
      <c r="S1386" s="167" t="s">
        <v>56</v>
      </c>
    </row>
    <row r="1387" spans="2:19" s="76" customFormat="1" ht="18.75">
      <c r="B1387" s="354">
        <f t="shared" si="73"/>
        <v>1368</v>
      </c>
      <c r="C1387" s="372">
        <v>44713</v>
      </c>
      <c r="D1387" s="354" t="s">
        <v>955</v>
      </c>
      <c r="E1387" s="354"/>
      <c r="F1387" s="420">
        <v>44716</v>
      </c>
      <c r="G1387" s="299" t="s">
        <v>22</v>
      </c>
      <c r="H1387" s="297">
        <v>0.625</v>
      </c>
      <c r="I1387" s="297">
        <v>0.6875</v>
      </c>
      <c r="J1387" s="167" t="s">
        <v>287</v>
      </c>
      <c r="K1387" s="299" t="s">
        <v>1970</v>
      </c>
      <c r="L1387" s="236">
        <v>2.79</v>
      </c>
      <c r="M1387" s="306">
        <v>0.5</v>
      </c>
      <c r="N1387" s="236">
        <f t="shared" si="78"/>
        <v>2.29</v>
      </c>
      <c r="O1387" s="167">
        <v>44466</v>
      </c>
      <c r="P1387" s="300">
        <v>8.4333333333333336</v>
      </c>
      <c r="Q1387" s="344" t="s">
        <v>1791</v>
      </c>
      <c r="R1387" s="167" t="s">
        <v>20</v>
      </c>
      <c r="S1387" s="167" t="s">
        <v>56</v>
      </c>
    </row>
    <row r="1388" spans="2:19" s="76" customFormat="1" ht="18.75">
      <c r="B1388" s="354">
        <f t="shared" si="73"/>
        <v>1369</v>
      </c>
      <c r="C1388" s="372">
        <v>44713</v>
      </c>
      <c r="D1388" s="354" t="s">
        <v>953</v>
      </c>
      <c r="E1388" s="354"/>
      <c r="F1388" s="420">
        <v>44717</v>
      </c>
      <c r="G1388" s="299">
        <v>1</v>
      </c>
      <c r="H1388" s="297" t="s">
        <v>618</v>
      </c>
      <c r="I1388" s="297" t="s">
        <v>174</v>
      </c>
      <c r="J1388" s="167" t="s">
        <v>619</v>
      </c>
      <c r="K1388" s="299" t="s">
        <v>1302</v>
      </c>
      <c r="L1388" s="236">
        <v>4.46</v>
      </c>
      <c r="M1388" s="306">
        <v>0.03</v>
      </c>
      <c r="N1388" s="236">
        <f>L1388-M1388</f>
        <v>4.43</v>
      </c>
      <c r="O1388" s="167">
        <v>44455</v>
      </c>
      <c r="P1388" s="300">
        <v>8.7333333333333325</v>
      </c>
      <c r="Q1388" s="344" t="s">
        <v>1791</v>
      </c>
      <c r="R1388" s="167" t="s">
        <v>52</v>
      </c>
      <c r="S1388" s="167" t="s">
        <v>56</v>
      </c>
    </row>
    <row r="1389" spans="2:19" s="76" customFormat="1" ht="18.75">
      <c r="B1389" s="354">
        <f t="shared" si="73"/>
        <v>1370</v>
      </c>
      <c r="C1389" s="372">
        <v>44713</v>
      </c>
      <c r="D1389" s="354" t="s">
        <v>953</v>
      </c>
      <c r="E1389" s="354"/>
      <c r="F1389" s="420">
        <v>44717</v>
      </c>
      <c r="G1389" s="299">
        <v>1</v>
      </c>
      <c r="H1389" s="297" t="s">
        <v>173</v>
      </c>
      <c r="I1389" s="297" t="s">
        <v>16</v>
      </c>
      <c r="J1389" s="167" t="s">
        <v>765</v>
      </c>
      <c r="K1389" s="299" t="s">
        <v>1962</v>
      </c>
      <c r="L1389" s="236">
        <v>3.56</v>
      </c>
      <c r="M1389" s="306">
        <v>0.3</v>
      </c>
      <c r="N1389" s="236">
        <f t="shared" ref="N1389:N1400" si="79">L1389-M1389</f>
        <v>3.2600000000000002</v>
      </c>
      <c r="O1389" s="167">
        <v>44364</v>
      </c>
      <c r="P1389" s="300">
        <v>11.766666666666667</v>
      </c>
      <c r="Q1389" s="344" t="s">
        <v>1791</v>
      </c>
      <c r="R1389" s="167" t="s">
        <v>52</v>
      </c>
      <c r="S1389" s="167" t="s">
        <v>810</v>
      </c>
    </row>
    <row r="1390" spans="2:19" s="76" customFormat="1" ht="18.75">
      <c r="B1390" s="354">
        <f t="shared" si="73"/>
        <v>1371</v>
      </c>
      <c r="C1390" s="372">
        <v>44713</v>
      </c>
      <c r="D1390" s="354" t="s">
        <v>953</v>
      </c>
      <c r="E1390" s="354"/>
      <c r="F1390" s="420">
        <v>44717</v>
      </c>
      <c r="G1390" s="299">
        <v>1</v>
      </c>
      <c r="H1390" s="297" t="s">
        <v>173</v>
      </c>
      <c r="I1390" s="297" t="s">
        <v>16</v>
      </c>
      <c r="J1390" s="167" t="s">
        <v>765</v>
      </c>
      <c r="K1390" s="299" t="s">
        <v>1963</v>
      </c>
      <c r="L1390" s="236">
        <v>4.17</v>
      </c>
      <c r="M1390" s="306">
        <v>0.08</v>
      </c>
      <c r="N1390" s="236">
        <f t="shared" si="79"/>
        <v>4.09</v>
      </c>
      <c r="O1390" s="167">
        <v>44377</v>
      </c>
      <c r="P1390" s="300">
        <v>11.333333333333334</v>
      </c>
      <c r="Q1390" s="344" t="s">
        <v>1791</v>
      </c>
      <c r="R1390" s="167" t="s">
        <v>52</v>
      </c>
      <c r="S1390" s="167" t="s">
        <v>810</v>
      </c>
    </row>
    <row r="1391" spans="2:19" s="76" customFormat="1" ht="18.75">
      <c r="B1391" s="354">
        <f t="shared" si="73"/>
        <v>1372</v>
      </c>
      <c r="C1391" s="372">
        <v>44713</v>
      </c>
      <c r="D1391" s="354" t="s">
        <v>953</v>
      </c>
      <c r="E1391" s="354"/>
      <c r="F1391" s="420">
        <v>44717</v>
      </c>
      <c r="G1391" s="299">
        <v>1</v>
      </c>
      <c r="H1391" s="297" t="s">
        <v>173</v>
      </c>
      <c r="I1391" s="297" t="s">
        <v>16</v>
      </c>
      <c r="J1391" s="167" t="s">
        <v>1867</v>
      </c>
      <c r="K1391" s="299" t="s">
        <v>1964</v>
      </c>
      <c r="L1391" s="236">
        <v>2.73</v>
      </c>
      <c r="M1391" s="306">
        <v>0.05</v>
      </c>
      <c r="N1391" s="236">
        <f t="shared" si="79"/>
        <v>2.68</v>
      </c>
      <c r="O1391" s="167">
        <v>44384</v>
      </c>
      <c r="P1391" s="300">
        <v>11.1</v>
      </c>
      <c r="Q1391" s="344" t="s">
        <v>1791</v>
      </c>
      <c r="R1391" s="167" t="s">
        <v>52</v>
      </c>
      <c r="S1391" s="167" t="s">
        <v>140</v>
      </c>
    </row>
    <row r="1392" spans="2:19" s="76" customFormat="1" ht="18.75">
      <c r="B1392" s="354">
        <f t="shared" si="73"/>
        <v>1373</v>
      </c>
      <c r="C1392" s="372">
        <v>44713</v>
      </c>
      <c r="D1392" s="354" t="s">
        <v>953</v>
      </c>
      <c r="E1392" s="354"/>
      <c r="F1392" s="420">
        <v>44717</v>
      </c>
      <c r="G1392" s="299">
        <v>1</v>
      </c>
      <c r="H1392" s="297" t="s">
        <v>173</v>
      </c>
      <c r="I1392" s="297" t="s">
        <v>16</v>
      </c>
      <c r="J1392" s="167" t="s">
        <v>873</v>
      </c>
      <c r="K1392" s="299" t="s">
        <v>1011</v>
      </c>
      <c r="L1392" s="236">
        <v>1.02</v>
      </c>
      <c r="M1392" s="306">
        <v>1.02</v>
      </c>
      <c r="N1392" s="236">
        <f t="shared" si="79"/>
        <v>0</v>
      </c>
      <c r="O1392" s="167">
        <v>44354</v>
      </c>
      <c r="P1392" s="300">
        <v>12.1</v>
      </c>
      <c r="Q1392" s="344" t="s">
        <v>1791</v>
      </c>
      <c r="R1392" s="167" t="s">
        <v>54</v>
      </c>
      <c r="S1392" s="167" t="s">
        <v>56</v>
      </c>
    </row>
    <row r="1393" spans="2:19" s="76" customFormat="1" ht="18.75">
      <c r="B1393" s="354">
        <f t="shared" ref="B1393:B1429" si="80">B1392+1</f>
        <v>1374</v>
      </c>
      <c r="C1393" s="372">
        <v>44713</v>
      </c>
      <c r="D1393" s="354" t="s">
        <v>953</v>
      </c>
      <c r="E1393" s="354"/>
      <c r="F1393" s="420">
        <v>44717</v>
      </c>
      <c r="G1393" s="299">
        <v>1</v>
      </c>
      <c r="H1393" s="297" t="s">
        <v>173</v>
      </c>
      <c r="I1393" s="297" t="s">
        <v>16</v>
      </c>
      <c r="J1393" s="167" t="s">
        <v>336</v>
      </c>
      <c r="K1393" s="299" t="s">
        <v>1965</v>
      </c>
      <c r="L1393" s="236">
        <v>2</v>
      </c>
      <c r="M1393" s="306">
        <v>0.1</v>
      </c>
      <c r="N1393" s="236">
        <f t="shared" si="79"/>
        <v>1.9</v>
      </c>
      <c r="O1393" s="167">
        <v>44411</v>
      </c>
      <c r="P1393" s="300">
        <v>10.199999999999999</v>
      </c>
      <c r="Q1393" s="344" t="s">
        <v>1791</v>
      </c>
      <c r="R1393" s="167" t="s">
        <v>52</v>
      </c>
      <c r="S1393" s="167" t="s">
        <v>56</v>
      </c>
    </row>
    <row r="1394" spans="2:19" s="76" customFormat="1" ht="18.75">
      <c r="B1394" s="354">
        <f t="shared" si="73"/>
        <v>1375</v>
      </c>
      <c r="C1394" s="372">
        <v>44713</v>
      </c>
      <c r="D1394" s="354" t="s">
        <v>953</v>
      </c>
      <c r="E1394" s="354"/>
      <c r="F1394" s="420">
        <v>44717</v>
      </c>
      <c r="G1394" s="299">
        <v>1</v>
      </c>
      <c r="H1394" s="297" t="s">
        <v>173</v>
      </c>
      <c r="I1394" s="297" t="s">
        <v>16</v>
      </c>
      <c r="J1394" s="167" t="s">
        <v>336</v>
      </c>
      <c r="K1394" s="299" t="s">
        <v>472</v>
      </c>
      <c r="L1394" s="236">
        <v>5.31</v>
      </c>
      <c r="M1394" s="306">
        <v>0.4</v>
      </c>
      <c r="N1394" s="236">
        <f t="shared" si="79"/>
        <v>4.9099999999999993</v>
      </c>
      <c r="O1394" s="167">
        <v>44404</v>
      </c>
      <c r="P1394" s="300">
        <v>10.433333333333334</v>
      </c>
      <c r="Q1394" s="344" t="s">
        <v>1791</v>
      </c>
      <c r="R1394" s="167" t="s">
        <v>52</v>
      </c>
      <c r="S1394" s="167" t="s">
        <v>56</v>
      </c>
    </row>
    <row r="1395" spans="2:19" s="76" customFormat="1" ht="18.75">
      <c r="B1395" s="354">
        <f t="shared" ref="B1395:B1462" si="81">B1394+1</f>
        <v>1376</v>
      </c>
      <c r="C1395" s="372">
        <v>44713</v>
      </c>
      <c r="D1395" s="354" t="s">
        <v>953</v>
      </c>
      <c r="E1395" s="354"/>
      <c r="F1395" s="420">
        <v>44717</v>
      </c>
      <c r="G1395" s="299">
        <v>1</v>
      </c>
      <c r="H1395" s="297" t="s">
        <v>173</v>
      </c>
      <c r="I1395" s="297" t="s">
        <v>16</v>
      </c>
      <c r="J1395" s="167" t="s">
        <v>336</v>
      </c>
      <c r="K1395" s="299" t="s">
        <v>1966</v>
      </c>
      <c r="L1395" s="236">
        <v>3.26</v>
      </c>
      <c r="M1395" s="306">
        <v>1</v>
      </c>
      <c r="N1395" s="236">
        <f t="shared" si="79"/>
        <v>2.2599999999999998</v>
      </c>
      <c r="O1395" s="167">
        <v>44404</v>
      </c>
      <c r="P1395" s="300">
        <v>10.433333333333334</v>
      </c>
      <c r="Q1395" s="344" t="s">
        <v>1791</v>
      </c>
      <c r="R1395" s="167" t="s">
        <v>52</v>
      </c>
      <c r="S1395" s="167" t="s">
        <v>56</v>
      </c>
    </row>
    <row r="1396" spans="2:19" s="76" customFormat="1" ht="18.75">
      <c r="B1396" s="354">
        <f t="shared" si="81"/>
        <v>1377</v>
      </c>
      <c r="C1396" s="372">
        <v>44713</v>
      </c>
      <c r="D1396" s="354" t="s">
        <v>953</v>
      </c>
      <c r="E1396" s="354"/>
      <c r="F1396" s="420">
        <v>44717</v>
      </c>
      <c r="G1396" s="299">
        <v>1</v>
      </c>
      <c r="H1396" s="297" t="s">
        <v>173</v>
      </c>
      <c r="I1396" s="297" t="s">
        <v>16</v>
      </c>
      <c r="J1396" s="167" t="s">
        <v>336</v>
      </c>
      <c r="K1396" s="299" t="s">
        <v>1967</v>
      </c>
      <c r="L1396" s="236">
        <v>3.56</v>
      </c>
      <c r="M1396" s="306">
        <v>3.56</v>
      </c>
      <c r="N1396" s="236">
        <f t="shared" si="79"/>
        <v>0</v>
      </c>
      <c r="O1396" s="167">
        <v>44410</v>
      </c>
      <c r="P1396" s="300">
        <v>10.233333333333333</v>
      </c>
      <c r="Q1396" s="344" t="s">
        <v>1791</v>
      </c>
      <c r="R1396" s="167" t="s">
        <v>52</v>
      </c>
      <c r="S1396" s="167" t="s">
        <v>56</v>
      </c>
    </row>
    <row r="1397" spans="2:19" s="76" customFormat="1" ht="18.75">
      <c r="B1397" s="354">
        <f t="shared" si="80"/>
        <v>1378</v>
      </c>
      <c r="C1397" s="372">
        <v>44713</v>
      </c>
      <c r="D1397" s="354" t="s">
        <v>953</v>
      </c>
      <c r="E1397" s="354"/>
      <c r="F1397" s="420">
        <v>44717</v>
      </c>
      <c r="G1397" s="299">
        <v>1</v>
      </c>
      <c r="H1397" s="297" t="s">
        <v>173</v>
      </c>
      <c r="I1397" s="297" t="s">
        <v>16</v>
      </c>
      <c r="J1397" s="167" t="s">
        <v>336</v>
      </c>
      <c r="K1397" s="299" t="s">
        <v>471</v>
      </c>
      <c r="L1397" s="236">
        <v>3.36</v>
      </c>
      <c r="M1397" s="306">
        <v>0.1</v>
      </c>
      <c r="N1397" s="236">
        <f t="shared" si="79"/>
        <v>3.26</v>
      </c>
      <c r="O1397" s="167">
        <v>44409</v>
      </c>
      <c r="P1397" s="300">
        <v>10.266666666666667</v>
      </c>
      <c r="Q1397" s="344" t="s">
        <v>1791</v>
      </c>
      <c r="R1397" s="167" t="s">
        <v>52</v>
      </c>
      <c r="S1397" s="167" t="s">
        <v>56</v>
      </c>
    </row>
    <row r="1398" spans="2:19" s="76" customFormat="1" ht="18.75">
      <c r="B1398" s="354">
        <f t="shared" si="81"/>
        <v>1379</v>
      </c>
      <c r="C1398" s="372">
        <v>44713</v>
      </c>
      <c r="D1398" s="354" t="s">
        <v>953</v>
      </c>
      <c r="E1398" s="354"/>
      <c r="F1398" s="420">
        <v>44717</v>
      </c>
      <c r="G1398" s="299">
        <v>1</v>
      </c>
      <c r="H1398" s="297" t="s">
        <v>173</v>
      </c>
      <c r="I1398" s="297" t="s">
        <v>16</v>
      </c>
      <c r="J1398" s="167" t="s">
        <v>619</v>
      </c>
      <c r="K1398" s="299" t="s">
        <v>1302</v>
      </c>
      <c r="L1398" s="236">
        <v>4.46</v>
      </c>
      <c r="M1398" s="306">
        <v>0.03</v>
      </c>
      <c r="N1398" s="236">
        <f t="shared" si="79"/>
        <v>4.43</v>
      </c>
      <c r="O1398" s="167">
        <v>44455</v>
      </c>
      <c r="P1398" s="300">
        <v>8.7333333333333325</v>
      </c>
      <c r="Q1398" s="344" t="s">
        <v>1791</v>
      </c>
      <c r="R1398" s="167" t="s">
        <v>52</v>
      </c>
      <c r="S1398" s="167" t="s">
        <v>56</v>
      </c>
    </row>
    <row r="1399" spans="2:19" s="76" customFormat="1" ht="18.75">
      <c r="B1399" s="354">
        <f t="shared" si="81"/>
        <v>1380</v>
      </c>
      <c r="C1399" s="372">
        <v>44713</v>
      </c>
      <c r="D1399" s="354" t="s">
        <v>953</v>
      </c>
      <c r="E1399" s="354"/>
      <c r="F1399" s="420">
        <v>44717</v>
      </c>
      <c r="G1399" s="299">
        <v>1</v>
      </c>
      <c r="H1399" s="297" t="s">
        <v>173</v>
      </c>
      <c r="I1399" s="297" t="s">
        <v>16</v>
      </c>
      <c r="J1399" s="167" t="s">
        <v>943</v>
      </c>
      <c r="K1399" s="299" t="s">
        <v>1968</v>
      </c>
      <c r="L1399" s="236">
        <v>0.54</v>
      </c>
      <c r="M1399" s="306">
        <v>0.08</v>
      </c>
      <c r="N1399" s="236">
        <f t="shared" si="79"/>
        <v>0.46</v>
      </c>
      <c r="O1399" s="167">
        <v>44438</v>
      </c>
      <c r="P1399" s="300">
        <v>9.3000000000000007</v>
      </c>
      <c r="Q1399" s="344" t="s">
        <v>1791</v>
      </c>
      <c r="R1399" s="167" t="s">
        <v>52</v>
      </c>
      <c r="S1399" s="167" t="s">
        <v>56</v>
      </c>
    </row>
    <row r="1400" spans="2:19" s="76" customFormat="1" ht="18.75">
      <c r="B1400" s="354">
        <f t="shared" si="81"/>
        <v>1381</v>
      </c>
      <c r="C1400" s="372">
        <v>44713</v>
      </c>
      <c r="D1400" s="354" t="s">
        <v>953</v>
      </c>
      <c r="E1400" s="354"/>
      <c r="F1400" s="420">
        <v>44717</v>
      </c>
      <c r="G1400" s="299">
        <v>1</v>
      </c>
      <c r="H1400" s="297" t="s">
        <v>173</v>
      </c>
      <c r="I1400" s="297" t="s">
        <v>16</v>
      </c>
      <c r="J1400" s="167" t="s">
        <v>694</v>
      </c>
      <c r="K1400" s="299" t="s">
        <v>1364</v>
      </c>
      <c r="L1400" s="236">
        <v>4.4400000000000004</v>
      </c>
      <c r="M1400" s="306">
        <v>1</v>
      </c>
      <c r="N1400" s="236">
        <f t="shared" si="79"/>
        <v>3.4400000000000004</v>
      </c>
      <c r="O1400" s="167">
        <v>44403</v>
      </c>
      <c r="P1400" s="300">
        <v>10.466666666666667</v>
      </c>
      <c r="Q1400" s="344" t="s">
        <v>1791</v>
      </c>
      <c r="R1400" s="167" t="s">
        <v>20</v>
      </c>
      <c r="S1400" s="167" t="s">
        <v>69</v>
      </c>
    </row>
    <row r="1401" spans="2:19" s="76" customFormat="1" ht="18.75">
      <c r="B1401" s="354">
        <f t="shared" si="81"/>
        <v>1382</v>
      </c>
      <c r="C1401" s="372">
        <v>44713</v>
      </c>
      <c r="D1401" s="354" t="s">
        <v>956</v>
      </c>
      <c r="E1401" s="354"/>
      <c r="F1401" s="420">
        <v>44718</v>
      </c>
      <c r="G1401" s="299">
        <v>1</v>
      </c>
      <c r="H1401" s="297" t="s">
        <v>39</v>
      </c>
      <c r="I1401" s="297" t="s">
        <v>792</v>
      </c>
      <c r="J1401" s="167" t="s">
        <v>148</v>
      </c>
      <c r="K1401" s="299" t="s">
        <v>878</v>
      </c>
      <c r="L1401" s="236">
        <v>4.93</v>
      </c>
      <c r="M1401" s="306">
        <v>0.05</v>
      </c>
      <c r="N1401" s="236">
        <f>L1401-M1401</f>
        <v>4.88</v>
      </c>
      <c r="O1401" s="167">
        <v>44410</v>
      </c>
      <c r="P1401" s="300">
        <v>10.266666666666667</v>
      </c>
      <c r="Q1401" s="344" t="s">
        <v>1791</v>
      </c>
      <c r="R1401" s="167" t="s">
        <v>52</v>
      </c>
      <c r="S1401" s="167" t="s">
        <v>112</v>
      </c>
    </row>
    <row r="1402" spans="2:19" s="76" customFormat="1" ht="18.75">
      <c r="B1402" s="354">
        <f t="shared" si="80"/>
        <v>1383</v>
      </c>
      <c r="C1402" s="372">
        <v>44713</v>
      </c>
      <c r="D1402" s="354" t="s">
        <v>957</v>
      </c>
      <c r="E1402" s="354"/>
      <c r="F1402" s="420">
        <v>44719</v>
      </c>
      <c r="G1402" s="299">
        <v>1</v>
      </c>
      <c r="H1402" s="297" t="s">
        <v>38</v>
      </c>
      <c r="I1402" s="297" t="s">
        <v>16</v>
      </c>
      <c r="J1402" s="167" t="s">
        <v>148</v>
      </c>
      <c r="K1402" s="299" t="s">
        <v>1833</v>
      </c>
      <c r="L1402" s="236">
        <v>7.33</v>
      </c>
      <c r="M1402" s="306">
        <v>7.26</v>
      </c>
      <c r="N1402" s="236">
        <f>L1402-M1402</f>
        <v>7.0000000000000284E-2</v>
      </c>
      <c r="O1402" s="167">
        <v>44422</v>
      </c>
      <c r="P1402" s="300">
        <v>9.9</v>
      </c>
      <c r="Q1402" s="344" t="s">
        <v>1791</v>
      </c>
      <c r="R1402" s="167" t="s">
        <v>52</v>
      </c>
      <c r="S1402" s="167" t="s">
        <v>56</v>
      </c>
    </row>
    <row r="1403" spans="2:19" s="76" customFormat="1" ht="18.75">
      <c r="B1403" s="354">
        <f t="shared" si="81"/>
        <v>1384</v>
      </c>
      <c r="C1403" s="372">
        <v>44713</v>
      </c>
      <c r="D1403" s="354" t="s">
        <v>957</v>
      </c>
      <c r="E1403" s="354"/>
      <c r="F1403" s="420">
        <v>44719</v>
      </c>
      <c r="G1403" s="299">
        <v>1</v>
      </c>
      <c r="H1403" s="308" t="s">
        <v>38</v>
      </c>
      <c r="I1403" s="308" t="s">
        <v>16</v>
      </c>
      <c r="J1403" s="307" t="s">
        <v>148</v>
      </c>
      <c r="K1403" s="309" t="s">
        <v>1819</v>
      </c>
      <c r="L1403" s="310">
        <v>7.41</v>
      </c>
      <c r="M1403" s="311">
        <v>7.31</v>
      </c>
      <c r="N1403" s="236">
        <f t="shared" ref="N1403:N1445" si="82">L1403-M1403</f>
        <v>0.10000000000000053</v>
      </c>
      <c r="O1403" s="307">
        <v>44444</v>
      </c>
      <c r="P1403" s="312">
        <v>9.1666666666666661</v>
      </c>
      <c r="Q1403" s="344" t="s">
        <v>1791</v>
      </c>
      <c r="R1403" s="307" t="s">
        <v>52</v>
      </c>
      <c r="S1403" s="307" t="s">
        <v>56</v>
      </c>
    </row>
    <row r="1404" spans="2:19" s="76" customFormat="1" ht="18.75">
      <c r="B1404" s="354">
        <f t="shared" si="81"/>
        <v>1385</v>
      </c>
      <c r="C1404" s="372">
        <v>44713</v>
      </c>
      <c r="D1404" s="354" t="s">
        <v>957</v>
      </c>
      <c r="E1404" s="354"/>
      <c r="F1404" s="420">
        <v>44719</v>
      </c>
      <c r="G1404" s="299">
        <v>1</v>
      </c>
      <c r="H1404" s="308" t="s">
        <v>38</v>
      </c>
      <c r="I1404" s="308" t="s">
        <v>16</v>
      </c>
      <c r="J1404" s="307" t="s">
        <v>148</v>
      </c>
      <c r="K1404" s="309" t="s">
        <v>1818</v>
      </c>
      <c r="L1404" s="310">
        <v>7.26</v>
      </c>
      <c r="M1404" s="311">
        <v>4</v>
      </c>
      <c r="N1404" s="236">
        <f t="shared" si="82"/>
        <v>3.26</v>
      </c>
      <c r="O1404" s="307">
        <v>44443</v>
      </c>
      <c r="P1404" s="312">
        <v>9.1999999999999993</v>
      </c>
      <c r="Q1404" s="344" t="s">
        <v>1791</v>
      </c>
      <c r="R1404" s="307" t="s">
        <v>52</v>
      </c>
      <c r="S1404" s="307" t="s">
        <v>56</v>
      </c>
    </row>
    <row r="1405" spans="2:19" s="76" customFormat="1" ht="18.75">
      <c r="B1405" s="354">
        <f t="shared" si="80"/>
        <v>1386</v>
      </c>
      <c r="C1405" s="372">
        <v>44713</v>
      </c>
      <c r="D1405" s="354" t="s">
        <v>957</v>
      </c>
      <c r="E1405" s="354"/>
      <c r="F1405" s="420">
        <v>44719</v>
      </c>
      <c r="G1405" s="299">
        <v>1</v>
      </c>
      <c r="H1405" s="308" t="s">
        <v>38</v>
      </c>
      <c r="I1405" s="308" t="s">
        <v>16</v>
      </c>
      <c r="J1405" s="307" t="s">
        <v>148</v>
      </c>
      <c r="K1405" s="309" t="s">
        <v>1971</v>
      </c>
      <c r="L1405" s="310">
        <v>0.86</v>
      </c>
      <c r="M1405" s="311">
        <v>0.86</v>
      </c>
      <c r="N1405" s="236">
        <f t="shared" si="82"/>
        <v>0</v>
      </c>
      <c r="O1405" s="307">
        <v>44420</v>
      </c>
      <c r="P1405" s="312">
        <v>9.9666666666666668</v>
      </c>
      <c r="Q1405" s="344" t="s">
        <v>1791</v>
      </c>
      <c r="R1405" s="307" t="s">
        <v>52</v>
      </c>
      <c r="S1405" s="307" t="s">
        <v>56</v>
      </c>
    </row>
    <row r="1406" spans="2:19" s="76" customFormat="1" ht="18.75">
      <c r="B1406" s="354">
        <f t="shared" si="81"/>
        <v>1387</v>
      </c>
      <c r="C1406" s="372">
        <v>44713</v>
      </c>
      <c r="D1406" s="354" t="s">
        <v>957</v>
      </c>
      <c r="E1406" s="354"/>
      <c r="F1406" s="420">
        <v>44719</v>
      </c>
      <c r="G1406" s="299">
        <v>1</v>
      </c>
      <c r="H1406" s="308" t="s">
        <v>38</v>
      </c>
      <c r="I1406" s="308" t="s">
        <v>16</v>
      </c>
      <c r="J1406" s="307" t="s">
        <v>1972</v>
      </c>
      <c r="K1406" s="309" t="s">
        <v>1973</v>
      </c>
      <c r="L1406" s="310">
        <v>4.2699999999999996</v>
      </c>
      <c r="M1406" s="311">
        <v>2</v>
      </c>
      <c r="N1406" s="236">
        <f t="shared" si="82"/>
        <v>2.2699999999999996</v>
      </c>
      <c r="O1406" s="307">
        <v>44534</v>
      </c>
      <c r="P1406" s="312">
        <v>6.166666666666667</v>
      </c>
      <c r="Q1406" s="344" t="s">
        <v>1791</v>
      </c>
      <c r="R1406" s="307" t="s">
        <v>110</v>
      </c>
      <c r="S1406" s="307" t="s">
        <v>56</v>
      </c>
    </row>
    <row r="1407" spans="2:19" s="76" customFormat="1" ht="18.75">
      <c r="B1407" s="354">
        <f t="shared" si="81"/>
        <v>1388</v>
      </c>
      <c r="C1407" s="372">
        <v>44713</v>
      </c>
      <c r="D1407" s="354" t="s">
        <v>957</v>
      </c>
      <c r="E1407" s="354"/>
      <c r="F1407" s="420">
        <v>44719</v>
      </c>
      <c r="G1407" s="299">
        <v>1</v>
      </c>
      <c r="H1407" s="308" t="s">
        <v>124</v>
      </c>
      <c r="I1407" s="308" t="s">
        <v>721</v>
      </c>
      <c r="J1407" s="307" t="s">
        <v>336</v>
      </c>
      <c r="K1407" s="309" t="s">
        <v>829</v>
      </c>
      <c r="L1407" s="310">
        <v>2.86</v>
      </c>
      <c r="M1407" s="311">
        <v>0.03</v>
      </c>
      <c r="N1407" s="236">
        <f t="shared" si="82"/>
        <v>2.83</v>
      </c>
      <c r="O1407" s="307">
        <v>44384</v>
      </c>
      <c r="P1407" s="312">
        <v>11.166666666666666</v>
      </c>
      <c r="Q1407" s="344" t="s">
        <v>1791</v>
      </c>
      <c r="R1407" s="307" t="s">
        <v>52</v>
      </c>
      <c r="S1407" s="307" t="s">
        <v>140</v>
      </c>
    </row>
    <row r="1408" spans="2:19" s="76" customFormat="1" ht="18.75">
      <c r="B1408" s="354">
        <f t="shared" si="80"/>
        <v>1389</v>
      </c>
      <c r="C1408" s="372">
        <v>44713</v>
      </c>
      <c r="D1408" s="354" t="s">
        <v>959</v>
      </c>
      <c r="E1408" s="354"/>
      <c r="F1408" s="420">
        <v>44720</v>
      </c>
      <c r="G1408" s="299">
        <v>1</v>
      </c>
      <c r="H1408" s="297" t="s">
        <v>36</v>
      </c>
      <c r="I1408" s="297" t="s">
        <v>621</v>
      </c>
      <c r="J1408" s="167" t="s">
        <v>943</v>
      </c>
      <c r="K1408" s="299" t="s">
        <v>945</v>
      </c>
      <c r="L1408" s="110">
        <v>4.58</v>
      </c>
      <c r="M1408" s="306">
        <v>0.02</v>
      </c>
      <c r="N1408" s="236">
        <f t="shared" si="82"/>
        <v>4.5600000000000005</v>
      </c>
      <c r="O1408" s="167">
        <v>44421</v>
      </c>
      <c r="P1408" s="300">
        <v>9.9666666666666668</v>
      </c>
      <c r="Q1408" s="344" t="s">
        <v>1791</v>
      </c>
      <c r="R1408" s="167" t="s">
        <v>52</v>
      </c>
      <c r="S1408" s="167" t="s">
        <v>56</v>
      </c>
    </row>
    <row r="1409" spans="2:19" s="76" customFormat="1" ht="18.75">
      <c r="B1409" s="354">
        <f t="shared" si="81"/>
        <v>1390</v>
      </c>
      <c r="C1409" s="372">
        <v>44713</v>
      </c>
      <c r="D1409" s="354" t="s">
        <v>959</v>
      </c>
      <c r="E1409" s="354"/>
      <c r="F1409" s="420">
        <v>44720</v>
      </c>
      <c r="G1409" s="299">
        <v>1</v>
      </c>
      <c r="H1409" s="308" t="s">
        <v>36</v>
      </c>
      <c r="I1409" s="308" t="s">
        <v>621</v>
      </c>
      <c r="J1409" s="307" t="s">
        <v>765</v>
      </c>
      <c r="K1409" s="309" t="s">
        <v>1710</v>
      </c>
      <c r="L1409" s="313">
        <v>4.24</v>
      </c>
      <c r="M1409" s="311">
        <v>0.02</v>
      </c>
      <c r="N1409" s="236">
        <f t="shared" si="82"/>
        <v>4.2200000000000006</v>
      </c>
      <c r="O1409" s="307">
        <v>44338</v>
      </c>
      <c r="P1409" s="312">
        <v>12.733333333333333</v>
      </c>
      <c r="Q1409" s="344" t="s">
        <v>1791</v>
      </c>
      <c r="R1409" s="307" t="s">
        <v>52</v>
      </c>
      <c r="S1409" s="307" t="s">
        <v>69</v>
      </c>
    </row>
    <row r="1410" spans="2:19" s="76" customFormat="1" ht="18.75">
      <c r="B1410" s="354">
        <f t="shared" si="81"/>
        <v>1391</v>
      </c>
      <c r="C1410" s="372">
        <v>44713</v>
      </c>
      <c r="D1410" s="354" t="s">
        <v>959</v>
      </c>
      <c r="E1410" s="354"/>
      <c r="F1410" s="420">
        <v>44720</v>
      </c>
      <c r="G1410" s="299">
        <v>3</v>
      </c>
      <c r="H1410" s="208" t="s">
        <v>740</v>
      </c>
      <c r="I1410" s="208" t="s">
        <v>433</v>
      </c>
      <c r="J1410" s="199" t="s">
        <v>216</v>
      </c>
      <c r="K1410" s="199" t="s">
        <v>1444</v>
      </c>
      <c r="L1410" s="199">
        <v>1.48</v>
      </c>
      <c r="M1410" s="224">
        <v>0.8</v>
      </c>
      <c r="N1410" s="236">
        <f t="shared" si="82"/>
        <v>0.67999999999999994</v>
      </c>
      <c r="O1410" s="200">
        <v>44477</v>
      </c>
      <c r="P1410" s="201">
        <v>8</v>
      </c>
      <c r="Q1410" s="344" t="s">
        <v>1791</v>
      </c>
      <c r="R1410" s="198" t="s">
        <v>110</v>
      </c>
      <c r="S1410" s="198" t="s">
        <v>84</v>
      </c>
    </row>
    <row r="1411" spans="2:19" s="76" customFormat="1" ht="18.75">
      <c r="B1411" s="354">
        <f t="shared" si="80"/>
        <v>1392</v>
      </c>
      <c r="C1411" s="372">
        <v>44713</v>
      </c>
      <c r="D1411" s="354" t="s">
        <v>954</v>
      </c>
      <c r="E1411" s="354"/>
      <c r="F1411" s="420">
        <v>44722</v>
      </c>
      <c r="G1411" s="299">
        <v>1</v>
      </c>
      <c r="H1411" s="297" t="s">
        <v>40</v>
      </c>
      <c r="I1411" s="297" t="s">
        <v>71</v>
      </c>
      <c r="J1411" s="167" t="s">
        <v>765</v>
      </c>
      <c r="K1411" s="299" t="s">
        <v>1974</v>
      </c>
      <c r="L1411" s="236">
        <v>1.64</v>
      </c>
      <c r="M1411" s="306">
        <v>1.64</v>
      </c>
      <c r="N1411" s="236">
        <f t="shared" si="82"/>
        <v>0</v>
      </c>
      <c r="O1411" s="167">
        <v>44366</v>
      </c>
      <c r="P1411" s="300">
        <v>11.866666666666667</v>
      </c>
      <c r="Q1411" s="344" t="s">
        <v>1791</v>
      </c>
      <c r="R1411" s="167" t="s">
        <v>52</v>
      </c>
      <c r="S1411" s="167" t="s">
        <v>810</v>
      </c>
    </row>
    <row r="1412" spans="2:19" s="76" customFormat="1" ht="18.75">
      <c r="B1412" s="354">
        <f t="shared" si="81"/>
        <v>1393</v>
      </c>
      <c r="C1412" s="372">
        <v>44713</v>
      </c>
      <c r="D1412" s="354" t="s">
        <v>954</v>
      </c>
      <c r="E1412" s="354"/>
      <c r="F1412" s="420">
        <v>44722</v>
      </c>
      <c r="G1412" s="299">
        <v>1</v>
      </c>
      <c r="H1412" s="308" t="s">
        <v>40</v>
      </c>
      <c r="I1412" s="308" t="s">
        <v>71</v>
      </c>
      <c r="J1412" s="307" t="s">
        <v>765</v>
      </c>
      <c r="K1412" s="309" t="s">
        <v>1975</v>
      </c>
      <c r="L1412" s="310">
        <v>4.5599999999999996</v>
      </c>
      <c r="M1412" s="311">
        <v>4.5599999999999996</v>
      </c>
      <c r="N1412" s="236">
        <f t="shared" si="82"/>
        <v>0</v>
      </c>
      <c r="O1412" s="307">
        <v>44369</v>
      </c>
      <c r="P1412" s="312">
        <v>11.766666666666667</v>
      </c>
      <c r="Q1412" s="344" t="s">
        <v>1791</v>
      </c>
      <c r="R1412" s="307" t="s">
        <v>52</v>
      </c>
      <c r="S1412" s="307" t="s">
        <v>810</v>
      </c>
    </row>
    <row r="1413" spans="2:19" s="76" customFormat="1" ht="18.75">
      <c r="B1413" s="354">
        <f t="shared" si="81"/>
        <v>1394</v>
      </c>
      <c r="C1413" s="372">
        <v>44713</v>
      </c>
      <c r="D1413" s="354" t="s">
        <v>954</v>
      </c>
      <c r="E1413" s="354"/>
      <c r="F1413" s="420">
        <v>44722</v>
      </c>
      <c r="G1413" s="299">
        <v>1</v>
      </c>
      <c r="H1413" s="308" t="s">
        <v>40</v>
      </c>
      <c r="I1413" s="308" t="s">
        <v>71</v>
      </c>
      <c r="J1413" s="307" t="s">
        <v>765</v>
      </c>
      <c r="K1413" s="309" t="s">
        <v>1976</v>
      </c>
      <c r="L1413" s="310">
        <v>0.74</v>
      </c>
      <c r="M1413" s="311">
        <v>0.74</v>
      </c>
      <c r="N1413" s="236">
        <f t="shared" si="82"/>
        <v>0</v>
      </c>
      <c r="O1413" s="307">
        <v>44369</v>
      </c>
      <c r="P1413" s="312">
        <v>11.766666666666667</v>
      </c>
      <c r="Q1413" s="344" t="s">
        <v>1791</v>
      </c>
      <c r="R1413" s="307" t="s">
        <v>52</v>
      </c>
      <c r="S1413" s="307" t="s">
        <v>810</v>
      </c>
    </row>
    <row r="1414" spans="2:19" s="76" customFormat="1" ht="18.75">
      <c r="B1414" s="354">
        <f t="shared" si="80"/>
        <v>1395</v>
      </c>
      <c r="C1414" s="372">
        <v>44713</v>
      </c>
      <c r="D1414" s="354" t="s">
        <v>954</v>
      </c>
      <c r="E1414" s="354"/>
      <c r="F1414" s="420">
        <v>44722</v>
      </c>
      <c r="G1414" s="299">
        <v>1</v>
      </c>
      <c r="H1414" s="308" t="s">
        <v>40</v>
      </c>
      <c r="I1414" s="308" t="s">
        <v>71</v>
      </c>
      <c r="J1414" s="307" t="s">
        <v>765</v>
      </c>
      <c r="K1414" s="309" t="s">
        <v>1977</v>
      </c>
      <c r="L1414" s="310">
        <v>5.03</v>
      </c>
      <c r="M1414" s="311">
        <v>5.03</v>
      </c>
      <c r="N1414" s="236">
        <f t="shared" si="82"/>
        <v>0</v>
      </c>
      <c r="O1414" s="307">
        <v>44370</v>
      </c>
      <c r="P1414" s="312">
        <v>11.733333333333333</v>
      </c>
      <c r="Q1414" s="344" t="s">
        <v>1791</v>
      </c>
      <c r="R1414" s="307" t="s">
        <v>52</v>
      </c>
      <c r="S1414" s="307" t="s">
        <v>810</v>
      </c>
    </row>
    <row r="1415" spans="2:19" s="76" customFormat="1" ht="18.75">
      <c r="B1415" s="354">
        <f t="shared" si="81"/>
        <v>1396</v>
      </c>
      <c r="C1415" s="372">
        <v>44713</v>
      </c>
      <c r="D1415" s="354" t="s">
        <v>954</v>
      </c>
      <c r="E1415" s="354"/>
      <c r="F1415" s="420">
        <v>44722</v>
      </c>
      <c r="G1415" s="299">
        <v>1</v>
      </c>
      <c r="H1415" s="308" t="s">
        <v>40</v>
      </c>
      <c r="I1415" s="308" t="s">
        <v>71</v>
      </c>
      <c r="J1415" s="307" t="s">
        <v>765</v>
      </c>
      <c r="K1415" s="309" t="s">
        <v>1978</v>
      </c>
      <c r="L1415" s="310">
        <v>3.36</v>
      </c>
      <c r="M1415" s="311">
        <v>3.36</v>
      </c>
      <c r="N1415" s="236">
        <f t="shared" si="82"/>
        <v>0</v>
      </c>
      <c r="O1415" s="307">
        <v>44379</v>
      </c>
      <c r="P1415" s="312">
        <v>11.433333333333334</v>
      </c>
      <c r="Q1415" s="344" t="s">
        <v>1791</v>
      </c>
      <c r="R1415" s="307" t="s">
        <v>52</v>
      </c>
      <c r="S1415" s="307" t="s">
        <v>810</v>
      </c>
    </row>
    <row r="1416" spans="2:19" s="76" customFormat="1" ht="18.75">
      <c r="B1416" s="354">
        <f t="shared" si="81"/>
        <v>1397</v>
      </c>
      <c r="C1416" s="372">
        <v>44713</v>
      </c>
      <c r="D1416" s="354" t="s">
        <v>954</v>
      </c>
      <c r="E1416" s="354"/>
      <c r="F1416" s="420">
        <v>44722</v>
      </c>
      <c r="G1416" s="299">
        <v>1</v>
      </c>
      <c r="H1416" s="308" t="s">
        <v>40</v>
      </c>
      <c r="I1416" s="308" t="s">
        <v>71</v>
      </c>
      <c r="J1416" s="307" t="s">
        <v>1867</v>
      </c>
      <c r="K1416" s="309" t="s">
        <v>1979</v>
      </c>
      <c r="L1416" s="310">
        <v>5.93</v>
      </c>
      <c r="M1416" s="311">
        <v>3.5</v>
      </c>
      <c r="N1416" s="236">
        <f t="shared" si="82"/>
        <v>2.4299999999999997</v>
      </c>
      <c r="O1416" s="307">
        <v>44385</v>
      </c>
      <c r="P1416" s="312">
        <v>11.233333333333333</v>
      </c>
      <c r="Q1416" s="344" t="s">
        <v>1791</v>
      </c>
      <c r="R1416" s="307" t="s">
        <v>52</v>
      </c>
      <c r="S1416" s="307" t="s">
        <v>140</v>
      </c>
    </row>
    <row r="1417" spans="2:19" s="76" customFormat="1" ht="18.75">
      <c r="B1417" s="354">
        <f t="shared" si="80"/>
        <v>1398</v>
      </c>
      <c r="C1417" s="372">
        <v>44713</v>
      </c>
      <c r="D1417" s="354" t="s">
        <v>954</v>
      </c>
      <c r="E1417" s="354"/>
      <c r="F1417" s="420">
        <v>44722</v>
      </c>
      <c r="G1417" s="299">
        <v>1</v>
      </c>
      <c r="H1417" s="308" t="s">
        <v>40</v>
      </c>
      <c r="I1417" s="308" t="s">
        <v>71</v>
      </c>
      <c r="J1417" s="307" t="s">
        <v>1867</v>
      </c>
      <c r="K1417" s="309" t="s">
        <v>1980</v>
      </c>
      <c r="L1417" s="310">
        <v>0.98</v>
      </c>
      <c r="M1417" s="311">
        <v>0.98</v>
      </c>
      <c r="N1417" s="236">
        <f t="shared" si="82"/>
        <v>0</v>
      </c>
      <c r="O1417" s="307">
        <v>44379</v>
      </c>
      <c r="P1417" s="312">
        <v>11.433333333333334</v>
      </c>
      <c r="Q1417" s="344" t="s">
        <v>1791</v>
      </c>
      <c r="R1417" s="307" t="s">
        <v>52</v>
      </c>
      <c r="S1417" s="307" t="s">
        <v>140</v>
      </c>
    </row>
    <row r="1418" spans="2:19" s="76" customFormat="1" ht="18.75">
      <c r="B1418" s="354">
        <f t="shared" si="81"/>
        <v>1399</v>
      </c>
      <c r="C1418" s="372">
        <v>44713</v>
      </c>
      <c r="D1418" s="354" t="s">
        <v>954</v>
      </c>
      <c r="E1418" s="354"/>
      <c r="F1418" s="420">
        <v>44722</v>
      </c>
      <c r="G1418" s="299">
        <v>2</v>
      </c>
      <c r="H1418" s="208" t="s">
        <v>36</v>
      </c>
      <c r="I1418" s="208" t="s">
        <v>815</v>
      </c>
      <c r="J1418" s="199" t="s">
        <v>1931</v>
      </c>
      <c r="K1418" s="199" t="s">
        <v>1932</v>
      </c>
      <c r="L1418" s="224">
        <v>6.15</v>
      </c>
      <c r="M1418" s="224">
        <v>0.05</v>
      </c>
      <c r="N1418" s="236">
        <f t="shared" si="82"/>
        <v>6.1000000000000005</v>
      </c>
      <c r="O1418" s="200">
        <v>44435</v>
      </c>
      <c r="P1418" s="201">
        <v>10</v>
      </c>
      <c r="Q1418" s="344" t="s">
        <v>1791</v>
      </c>
      <c r="R1418" s="198" t="s">
        <v>52</v>
      </c>
      <c r="S1418" s="198" t="s">
        <v>56</v>
      </c>
    </row>
    <row r="1419" spans="2:19" s="76" customFormat="1" ht="18.75">
      <c r="B1419" s="354">
        <f t="shared" si="81"/>
        <v>1400</v>
      </c>
      <c r="C1419" s="372">
        <v>44713</v>
      </c>
      <c r="D1419" s="354" t="s">
        <v>954</v>
      </c>
      <c r="E1419" s="354"/>
      <c r="F1419" s="420">
        <v>44722</v>
      </c>
      <c r="G1419" s="299">
        <v>2</v>
      </c>
      <c r="H1419" s="208" t="s">
        <v>815</v>
      </c>
      <c r="I1419" s="208" t="s">
        <v>599</v>
      </c>
      <c r="J1419" s="199" t="s">
        <v>1748</v>
      </c>
      <c r="K1419" s="199" t="s">
        <v>1989</v>
      </c>
      <c r="L1419" s="224">
        <v>2.5</v>
      </c>
      <c r="M1419" s="224">
        <v>0.3</v>
      </c>
      <c r="N1419" s="236">
        <f t="shared" si="82"/>
        <v>2.2000000000000002</v>
      </c>
      <c r="O1419" s="200">
        <v>44351</v>
      </c>
      <c r="P1419" s="201">
        <v>12</v>
      </c>
      <c r="Q1419" s="344" t="s">
        <v>1791</v>
      </c>
      <c r="R1419" s="198" t="s">
        <v>52</v>
      </c>
      <c r="S1419" s="198" t="s">
        <v>112</v>
      </c>
    </row>
    <row r="1420" spans="2:19" s="76" customFormat="1" ht="18.75">
      <c r="B1420" s="354">
        <f t="shared" si="80"/>
        <v>1401</v>
      </c>
      <c r="C1420" s="372">
        <v>44713</v>
      </c>
      <c r="D1420" s="354" t="s">
        <v>954</v>
      </c>
      <c r="E1420" s="354"/>
      <c r="F1420" s="420">
        <v>44722</v>
      </c>
      <c r="G1420" s="299">
        <v>3</v>
      </c>
      <c r="H1420" s="198" t="s">
        <v>36</v>
      </c>
      <c r="I1420" s="198" t="s">
        <v>70</v>
      </c>
      <c r="J1420" s="199" t="s">
        <v>988</v>
      </c>
      <c r="K1420" s="199" t="s">
        <v>1981</v>
      </c>
      <c r="L1420" s="224">
        <v>6.51</v>
      </c>
      <c r="M1420" s="224">
        <v>6.51</v>
      </c>
      <c r="N1420" s="236">
        <f t="shared" si="82"/>
        <v>0</v>
      </c>
      <c r="O1420" s="200">
        <v>44381</v>
      </c>
      <c r="P1420" s="201">
        <v>11.3</v>
      </c>
      <c r="Q1420" s="344" t="s">
        <v>1791</v>
      </c>
      <c r="R1420" s="198" t="s">
        <v>52</v>
      </c>
      <c r="S1420" s="198" t="s">
        <v>739</v>
      </c>
    </row>
    <row r="1421" spans="2:19" s="76" customFormat="1" ht="18.75">
      <c r="B1421" s="354">
        <f t="shared" si="81"/>
        <v>1402</v>
      </c>
      <c r="C1421" s="372">
        <v>44713</v>
      </c>
      <c r="D1421" s="354" t="s">
        <v>954</v>
      </c>
      <c r="E1421" s="354"/>
      <c r="F1421" s="420">
        <v>44722</v>
      </c>
      <c r="G1421" s="299">
        <v>3</v>
      </c>
      <c r="H1421" s="198" t="s">
        <v>36</v>
      </c>
      <c r="I1421" s="198" t="s">
        <v>70</v>
      </c>
      <c r="J1421" s="199" t="s">
        <v>988</v>
      </c>
      <c r="K1421" s="199" t="s">
        <v>1982</v>
      </c>
      <c r="L1421" s="224">
        <v>3.03</v>
      </c>
      <c r="M1421" s="224">
        <v>0.25</v>
      </c>
      <c r="N1421" s="236">
        <f t="shared" si="82"/>
        <v>2.78</v>
      </c>
      <c r="O1421" s="200">
        <v>44382</v>
      </c>
      <c r="P1421" s="201">
        <v>11.266666666666667</v>
      </c>
      <c r="Q1421" s="344" t="s">
        <v>1791</v>
      </c>
      <c r="R1421" s="198" t="s">
        <v>52</v>
      </c>
      <c r="S1421" s="198" t="s">
        <v>739</v>
      </c>
    </row>
    <row r="1422" spans="2:19" s="76" customFormat="1" ht="18.75">
      <c r="B1422" s="354">
        <f t="shared" si="81"/>
        <v>1403</v>
      </c>
      <c r="C1422" s="372">
        <v>44713</v>
      </c>
      <c r="D1422" s="354" t="s">
        <v>954</v>
      </c>
      <c r="E1422" s="354"/>
      <c r="F1422" s="420">
        <v>44722</v>
      </c>
      <c r="G1422" s="299">
        <v>3</v>
      </c>
      <c r="H1422" s="198" t="s">
        <v>36</v>
      </c>
      <c r="I1422" s="198" t="s">
        <v>70</v>
      </c>
      <c r="J1422" s="199" t="s">
        <v>988</v>
      </c>
      <c r="K1422" s="199" t="s">
        <v>1983</v>
      </c>
      <c r="L1422" s="224">
        <v>1.64</v>
      </c>
      <c r="M1422" s="224">
        <v>1.64</v>
      </c>
      <c r="N1422" s="236">
        <f t="shared" si="82"/>
        <v>0</v>
      </c>
      <c r="O1422" s="200">
        <v>44378</v>
      </c>
      <c r="P1422" s="201">
        <v>11.4</v>
      </c>
      <c r="Q1422" s="344" t="s">
        <v>1791</v>
      </c>
      <c r="R1422" s="198" t="s">
        <v>52</v>
      </c>
      <c r="S1422" s="198" t="s">
        <v>140</v>
      </c>
    </row>
    <row r="1423" spans="2:19" s="76" customFormat="1" ht="18.75">
      <c r="B1423" s="354">
        <f t="shared" si="80"/>
        <v>1404</v>
      </c>
      <c r="C1423" s="372">
        <v>44713</v>
      </c>
      <c r="D1423" s="354" t="s">
        <v>954</v>
      </c>
      <c r="E1423" s="354"/>
      <c r="F1423" s="420">
        <v>44722</v>
      </c>
      <c r="G1423" s="299">
        <v>3</v>
      </c>
      <c r="H1423" s="198" t="s">
        <v>36</v>
      </c>
      <c r="I1423" s="198" t="s">
        <v>70</v>
      </c>
      <c r="J1423" s="199" t="s">
        <v>988</v>
      </c>
      <c r="K1423" s="199" t="s">
        <v>1984</v>
      </c>
      <c r="L1423" s="224">
        <v>4.82</v>
      </c>
      <c r="M1423" s="224">
        <v>2.82</v>
      </c>
      <c r="N1423" s="236">
        <f t="shared" si="82"/>
        <v>2.0000000000000004</v>
      </c>
      <c r="O1423" s="200">
        <v>44378</v>
      </c>
      <c r="P1423" s="201">
        <v>11.4</v>
      </c>
      <c r="Q1423" s="344" t="s">
        <v>1791</v>
      </c>
      <c r="R1423" s="198" t="s">
        <v>52</v>
      </c>
      <c r="S1423" s="198" t="s">
        <v>140</v>
      </c>
    </row>
    <row r="1424" spans="2:19" s="76" customFormat="1" ht="18.75">
      <c r="B1424" s="354">
        <f t="shared" si="81"/>
        <v>1405</v>
      </c>
      <c r="C1424" s="372">
        <v>44713</v>
      </c>
      <c r="D1424" s="354" t="s">
        <v>954</v>
      </c>
      <c r="E1424" s="354"/>
      <c r="F1424" s="420">
        <v>44722</v>
      </c>
      <c r="G1424" s="299">
        <v>3</v>
      </c>
      <c r="H1424" s="198" t="s">
        <v>36</v>
      </c>
      <c r="I1424" s="198" t="s">
        <v>70</v>
      </c>
      <c r="J1424" s="199" t="s">
        <v>988</v>
      </c>
      <c r="K1424" s="199" t="s">
        <v>1985</v>
      </c>
      <c r="L1424" s="224">
        <v>2.39</v>
      </c>
      <c r="M1424" s="224">
        <v>2.39</v>
      </c>
      <c r="N1424" s="236">
        <f t="shared" si="82"/>
        <v>0</v>
      </c>
      <c r="O1424" s="200">
        <v>44378</v>
      </c>
      <c r="P1424" s="201">
        <v>11.4</v>
      </c>
      <c r="Q1424" s="344" t="s">
        <v>1791</v>
      </c>
      <c r="R1424" s="198" t="s">
        <v>52</v>
      </c>
      <c r="S1424" s="198" t="s">
        <v>140</v>
      </c>
    </row>
    <row r="1425" spans="2:19" s="76" customFormat="1" ht="18.75">
      <c r="B1425" s="354">
        <f t="shared" si="81"/>
        <v>1406</v>
      </c>
      <c r="C1425" s="372">
        <v>44713</v>
      </c>
      <c r="D1425" s="354" t="s">
        <v>954</v>
      </c>
      <c r="E1425" s="354"/>
      <c r="F1425" s="420">
        <v>44722</v>
      </c>
      <c r="G1425" s="299">
        <v>3</v>
      </c>
      <c r="H1425" s="198" t="s">
        <v>36</v>
      </c>
      <c r="I1425" s="198" t="s">
        <v>70</v>
      </c>
      <c r="J1425" s="199" t="s">
        <v>988</v>
      </c>
      <c r="K1425" s="199" t="s">
        <v>1986</v>
      </c>
      <c r="L1425" s="224">
        <v>3.07</v>
      </c>
      <c r="M1425" s="224">
        <v>0.15</v>
      </c>
      <c r="N1425" s="236">
        <f t="shared" si="82"/>
        <v>2.92</v>
      </c>
      <c r="O1425" s="200">
        <v>44379</v>
      </c>
      <c r="P1425" s="201">
        <v>11.366666666666667</v>
      </c>
      <c r="Q1425" s="344" t="s">
        <v>1791</v>
      </c>
      <c r="R1425" s="198" t="s">
        <v>52</v>
      </c>
      <c r="S1425" s="198" t="s">
        <v>140</v>
      </c>
    </row>
    <row r="1426" spans="2:19" s="76" customFormat="1" ht="18.75">
      <c r="B1426" s="354">
        <f t="shared" si="80"/>
        <v>1407</v>
      </c>
      <c r="C1426" s="372">
        <v>44713</v>
      </c>
      <c r="D1426" s="354" t="s">
        <v>954</v>
      </c>
      <c r="E1426" s="354"/>
      <c r="F1426" s="420">
        <v>44722</v>
      </c>
      <c r="G1426" s="299">
        <v>3</v>
      </c>
      <c r="H1426" s="198" t="s">
        <v>36</v>
      </c>
      <c r="I1426" s="198" t="s">
        <v>70</v>
      </c>
      <c r="J1426" s="199" t="s">
        <v>988</v>
      </c>
      <c r="K1426" s="199" t="s">
        <v>1987</v>
      </c>
      <c r="L1426" s="224">
        <v>0.39</v>
      </c>
      <c r="M1426" s="224">
        <v>0.1</v>
      </c>
      <c r="N1426" s="236">
        <f t="shared" si="82"/>
        <v>0.29000000000000004</v>
      </c>
      <c r="O1426" s="200">
        <v>44378</v>
      </c>
      <c r="P1426" s="201">
        <v>11.4</v>
      </c>
      <c r="Q1426" s="344" t="s">
        <v>1791</v>
      </c>
      <c r="R1426" s="198" t="s">
        <v>52</v>
      </c>
      <c r="S1426" s="198" t="s">
        <v>56</v>
      </c>
    </row>
    <row r="1427" spans="2:19" s="76" customFormat="1" ht="18.75">
      <c r="B1427" s="354">
        <f t="shared" si="81"/>
        <v>1408</v>
      </c>
      <c r="C1427" s="372">
        <v>44713</v>
      </c>
      <c r="D1427" s="354" t="s">
        <v>954</v>
      </c>
      <c r="E1427" s="354"/>
      <c r="F1427" s="420">
        <v>44722</v>
      </c>
      <c r="G1427" s="299">
        <v>3</v>
      </c>
      <c r="H1427" s="198" t="s">
        <v>36</v>
      </c>
      <c r="I1427" s="198" t="s">
        <v>70</v>
      </c>
      <c r="J1427" s="199" t="s">
        <v>988</v>
      </c>
      <c r="K1427" s="199" t="s">
        <v>1988</v>
      </c>
      <c r="L1427" s="224">
        <v>0.28000000000000003</v>
      </c>
      <c r="M1427" s="224">
        <v>0.28000000000000003</v>
      </c>
      <c r="N1427" s="236">
        <f t="shared" si="82"/>
        <v>0</v>
      </c>
      <c r="O1427" s="200">
        <v>44378</v>
      </c>
      <c r="P1427" s="201">
        <v>11.4</v>
      </c>
      <c r="Q1427" s="344" t="s">
        <v>1791</v>
      </c>
      <c r="R1427" s="198" t="s">
        <v>52</v>
      </c>
      <c r="S1427" s="198" t="s">
        <v>56</v>
      </c>
    </row>
    <row r="1428" spans="2:19" s="76" customFormat="1" ht="18.75">
      <c r="B1428" s="354">
        <f t="shared" si="81"/>
        <v>1409</v>
      </c>
      <c r="C1428" s="372">
        <v>44713</v>
      </c>
      <c r="D1428" s="354" t="s">
        <v>953</v>
      </c>
      <c r="E1428" s="354"/>
      <c r="F1428" s="420">
        <v>44724</v>
      </c>
      <c r="G1428" s="299">
        <v>1</v>
      </c>
      <c r="H1428" s="297" t="s">
        <v>1990</v>
      </c>
      <c r="I1428" s="297" t="s">
        <v>346</v>
      </c>
      <c r="J1428" s="167" t="s">
        <v>393</v>
      </c>
      <c r="K1428" s="299" t="s">
        <v>1301</v>
      </c>
      <c r="L1428" s="236">
        <v>3.81</v>
      </c>
      <c r="M1428" s="306">
        <v>0.02</v>
      </c>
      <c r="N1428" s="236">
        <f t="shared" si="82"/>
        <v>3.79</v>
      </c>
      <c r="O1428" s="167">
        <v>44395</v>
      </c>
      <c r="P1428" s="300">
        <v>10.966666666666667</v>
      </c>
      <c r="Q1428" s="344" t="s">
        <v>1791</v>
      </c>
      <c r="R1428" s="167" t="s">
        <v>54</v>
      </c>
      <c r="S1428" s="167" t="s">
        <v>56</v>
      </c>
    </row>
    <row r="1429" spans="2:19" s="76" customFormat="1" ht="18.75">
      <c r="B1429" s="354">
        <f t="shared" si="80"/>
        <v>1410</v>
      </c>
      <c r="C1429" s="372">
        <v>44713</v>
      </c>
      <c r="D1429" s="354" t="s">
        <v>953</v>
      </c>
      <c r="E1429" s="354"/>
      <c r="F1429" s="420">
        <v>44724</v>
      </c>
      <c r="G1429" s="299">
        <v>1</v>
      </c>
      <c r="H1429" s="308" t="s">
        <v>1990</v>
      </c>
      <c r="I1429" s="308" t="s">
        <v>346</v>
      </c>
      <c r="J1429" s="307" t="s">
        <v>119</v>
      </c>
      <c r="K1429" s="309" t="s">
        <v>120</v>
      </c>
      <c r="L1429" s="310">
        <v>11.07</v>
      </c>
      <c r="M1429" s="311">
        <v>0.02</v>
      </c>
      <c r="N1429" s="236">
        <f t="shared" si="82"/>
        <v>11.05</v>
      </c>
      <c r="O1429" s="307">
        <v>44465</v>
      </c>
      <c r="P1429" s="312">
        <v>8.6333333333333329</v>
      </c>
      <c r="Q1429" s="344" t="s">
        <v>1791</v>
      </c>
      <c r="R1429" s="307" t="s">
        <v>110</v>
      </c>
      <c r="S1429" s="307" t="s">
        <v>74</v>
      </c>
    </row>
    <row r="1430" spans="2:19" s="76" customFormat="1" ht="18.75">
      <c r="B1430" s="354">
        <f t="shared" si="81"/>
        <v>1411</v>
      </c>
      <c r="C1430" s="372">
        <v>44713</v>
      </c>
      <c r="D1430" s="354" t="s">
        <v>953</v>
      </c>
      <c r="E1430" s="354"/>
      <c r="F1430" s="420">
        <v>44724</v>
      </c>
      <c r="G1430" s="299">
        <v>1</v>
      </c>
      <c r="H1430" s="308" t="s">
        <v>1990</v>
      </c>
      <c r="I1430" s="308" t="s">
        <v>346</v>
      </c>
      <c r="J1430" s="307" t="s">
        <v>421</v>
      </c>
      <c r="K1430" s="309" t="s">
        <v>1793</v>
      </c>
      <c r="L1430" s="310">
        <v>4.92</v>
      </c>
      <c r="M1430" s="311">
        <v>0.02</v>
      </c>
      <c r="N1430" s="236">
        <f t="shared" si="82"/>
        <v>4.9000000000000004</v>
      </c>
      <c r="O1430" s="307">
        <v>44432</v>
      </c>
      <c r="P1430" s="312">
        <v>9.7333333333333325</v>
      </c>
      <c r="Q1430" s="344" t="s">
        <v>1791</v>
      </c>
      <c r="R1430" s="307" t="s">
        <v>20</v>
      </c>
      <c r="S1430" s="307" t="s">
        <v>810</v>
      </c>
    </row>
    <row r="1431" spans="2:19" s="76" customFormat="1" ht="18.75">
      <c r="B1431" s="354">
        <f t="shared" si="81"/>
        <v>1412</v>
      </c>
      <c r="C1431" s="372">
        <v>44713</v>
      </c>
      <c r="D1431" s="354" t="s">
        <v>956</v>
      </c>
      <c r="E1431" s="354"/>
      <c r="F1431" s="420">
        <v>44725</v>
      </c>
      <c r="G1431" s="299">
        <v>1</v>
      </c>
      <c r="H1431" s="297" t="s">
        <v>390</v>
      </c>
      <c r="I1431" s="297" t="s">
        <v>71</v>
      </c>
      <c r="J1431" s="167" t="s">
        <v>873</v>
      </c>
      <c r="K1431" s="299" t="s">
        <v>1223</v>
      </c>
      <c r="L1431" s="236">
        <v>8.92</v>
      </c>
      <c r="M1431" s="306">
        <v>0.04</v>
      </c>
      <c r="N1431" s="236">
        <f t="shared" si="82"/>
        <v>8.8800000000000008</v>
      </c>
      <c r="O1431" s="167">
        <v>44384</v>
      </c>
      <c r="P1431" s="300">
        <v>11.366666666666667</v>
      </c>
      <c r="Q1431" s="344" t="s">
        <v>1791</v>
      </c>
      <c r="R1431" s="167" t="s">
        <v>54</v>
      </c>
      <c r="S1431" s="167" t="s">
        <v>56</v>
      </c>
    </row>
    <row r="1432" spans="2:19" s="76" customFormat="1" ht="18.75">
      <c r="B1432" s="354">
        <f t="shared" si="81"/>
        <v>1413</v>
      </c>
      <c r="C1432" s="372">
        <v>44713</v>
      </c>
      <c r="D1432" s="354" t="s">
        <v>957</v>
      </c>
      <c r="E1432" s="354"/>
      <c r="F1432" s="420">
        <v>44726</v>
      </c>
      <c r="G1432" s="299">
        <v>1</v>
      </c>
      <c r="H1432" s="297" t="s">
        <v>815</v>
      </c>
      <c r="I1432" s="297" t="s">
        <v>355</v>
      </c>
      <c r="J1432" s="167" t="s">
        <v>393</v>
      </c>
      <c r="K1432" s="299" t="s">
        <v>1991</v>
      </c>
      <c r="L1432" s="236">
        <v>1.73</v>
      </c>
      <c r="M1432" s="306">
        <v>0.4</v>
      </c>
      <c r="N1432" s="236">
        <f t="shared" si="82"/>
        <v>1.33</v>
      </c>
      <c r="O1432" s="167">
        <v>44422</v>
      </c>
      <c r="P1432" s="300">
        <v>10.133333333333333</v>
      </c>
      <c r="Q1432" s="344" t="s">
        <v>1791</v>
      </c>
      <c r="R1432" s="167" t="s">
        <v>54</v>
      </c>
      <c r="S1432" s="167" t="s">
        <v>56</v>
      </c>
    </row>
    <row r="1433" spans="2:19" s="76" customFormat="1" ht="18.75">
      <c r="B1433" s="354">
        <f t="shared" si="81"/>
        <v>1414</v>
      </c>
      <c r="C1433" s="372">
        <v>44713</v>
      </c>
      <c r="D1433" s="354" t="s">
        <v>957</v>
      </c>
      <c r="E1433" s="354"/>
      <c r="F1433" s="420">
        <v>44726</v>
      </c>
      <c r="G1433" s="299">
        <v>1</v>
      </c>
      <c r="H1433" s="308" t="s">
        <v>815</v>
      </c>
      <c r="I1433" s="308" t="s">
        <v>355</v>
      </c>
      <c r="J1433" s="307" t="s">
        <v>784</v>
      </c>
      <c r="K1433" s="309" t="s">
        <v>1542</v>
      </c>
      <c r="L1433" s="310">
        <v>3.33</v>
      </c>
      <c r="M1433" s="311">
        <v>0.08</v>
      </c>
      <c r="N1433" s="236">
        <f t="shared" si="82"/>
        <v>3.25</v>
      </c>
      <c r="O1433" s="307">
        <v>44467</v>
      </c>
      <c r="P1433" s="312">
        <v>8.6333333333333329</v>
      </c>
      <c r="Q1433" s="344" t="s">
        <v>1791</v>
      </c>
      <c r="R1433" s="307" t="s">
        <v>20</v>
      </c>
      <c r="S1433" s="307" t="s">
        <v>57</v>
      </c>
    </row>
    <row r="1434" spans="2:19" s="76" customFormat="1" ht="18.75">
      <c r="B1434" s="354">
        <f t="shared" si="81"/>
        <v>1415</v>
      </c>
      <c r="C1434" s="372">
        <v>44713</v>
      </c>
      <c r="D1434" s="354" t="s">
        <v>957</v>
      </c>
      <c r="E1434" s="354"/>
      <c r="F1434" s="420">
        <v>44726</v>
      </c>
      <c r="G1434" s="299" t="s">
        <v>22</v>
      </c>
      <c r="H1434" s="208" t="s">
        <v>36</v>
      </c>
      <c r="I1434" s="208" t="s">
        <v>177</v>
      </c>
      <c r="J1434" s="199" t="s">
        <v>287</v>
      </c>
      <c r="K1434" s="199" t="s">
        <v>1992</v>
      </c>
      <c r="L1434" s="224">
        <v>2.36</v>
      </c>
      <c r="M1434" s="224">
        <v>1.36</v>
      </c>
      <c r="N1434" s="236">
        <f t="shared" si="82"/>
        <v>0.99999999999999978</v>
      </c>
      <c r="O1434" s="200">
        <v>44464</v>
      </c>
      <c r="P1434" s="201">
        <v>9</v>
      </c>
      <c r="Q1434" s="344" t="s">
        <v>1791</v>
      </c>
      <c r="R1434" s="198" t="s">
        <v>20</v>
      </c>
      <c r="S1434" s="198" t="s">
        <v>69</v>
      </c>
    </row>
    <row r="1435" spans="2:19" s="76" customFormat="1" ht="18.75">
      <c r="B1435" s="354">
        <f t="shared" si="81"/>
        <v>1416</v>
      </c>
      <c r="C1435" s="372">
        <v>44713</v>
      </c>
      <c r="D1435" s="354" t="s">
        <v>959</v>
      </c>
      <c r="E1435" s="354"/>
      <c r="F1435" s="420">
        <v>44727</v>
      </c>
      <c r="G1435" s="299">
        <v>2</v>
      </c>
      <c r="H1435" s="314" t="s">
        <v>39</v>
      </c>
      <c r="I1435" s="314" t="s">
        <v>792</v>
      </c>
      <c r="J1435" s="307" t="s">
        <v>431</v>
      </c>
      <c r="K1435" s="309" t="s">
        <v>432</v>
      </c>
      <c r="L1435" s="310">
        <v>3.88</v>
      </c>
      <c r="M1435" s="311">
        <v>0.15</v>
      </c>
      <c r="N1435" s="110">
        <f t="shared" si="82"/>
        <v>3.73</v>
      </c>
      <c r="O1435" s="307">
        <v>44486</v>
      </c>
      <c r="P1435" s="312">
        <v>8</v>
      </c>
      <c r="Q1435" s="344" t="s">
        <v>1791</v>
      </c>
      <c r="R1435" s="307" t="s">
        <v>54</v>
      </c>
      <c r="S1435" s="307" t="s">
        <v>74</v>
      </c>
    </row>
    <row r="1436" spans="2:19" s="76" customFormat="1" ht="18.75">
      <c r="B1436" s="354">
        <f t="shared" si="81"/>
        <v>1417</v>
      </c>
      <c r="C1436" s="372">
        <v>44713</v>
      </c>
      <c r="D1436" s="354" t="s">
        <v>959</v>
      </c>
      <c r="E1436" s="354"/>
      <c r="F1436" s="420">
        <v>44727</v>
      </c>
      <c r="G1436" s="299">
        <v>2</v>
      </c>
      <c r="H1436" s="314" t="s">
        <v>39</v>
      </c>
      <c r="I1436" s="314" t="s">
        <v>792</v>
      </c>
      <c r="J1436" s="307" t="s">
        <v>431</v>
      </c>
      <c r="K1436" s="199" t="s">
        <v>1993</v>
      </c>
      <c r="L1436" s="224">
        <v>8.7200000000000006</v>
      </c>
      <c r="M1436" s="224">
        <v>0.1</v>
      </c>
      <c r="N1436" s="110">
        <f t="shared" si="82"/>
        <v>8.620000000000001</v>
      </c>
      <c r="O1436" s="307">
        <v>44486</v>
      </c>
      <c r="P1436" s="312">
        <v>8</v>
      </c>
      <c r="Q1436" s="344" t="s">
        <v>1791</v>
      </c>
      <c r="R1436" s="307" t="s">
        <v>54</v>
      </c>
      <c r="S1436" s="307" t="s">
        <v>74</v>
      </c>
    </row>
    <row r="1437" spans="2:19" s="76" customFormat="1" ht="18.75">
      <c r="B1437" s="354">
        <f t="shared" si="81"/>
        <v>1418</v>
      </c>
      <c r="C1437" s="372">
        <v>44713</v>
      </c>
      <c r="D1437" s="354" t="s">
        <v>959</v>
      </c>
      <c r="E1437" s="354"/>
      <c r="F1437" s="420">
        <v>44727</v>
      </c>
      <c r="G1437" s="299">
        <v>2</v>
      </c>
      <c r="H1437" s="315" t="s">
        <v>124</v>
      </c>
      <c r="I1437" s="315" t="s">
        <v>1996</v>
      </c>
      <c r="J1437" s="307" t="s">
        <v>380</v>
      </c>
      <c r="K1437" s="199" t="s">
        <v>566</v>
      </c>
      <c r="L1437" s="224">
        <v>0.56999999999999995</v>
      </c>
      <c r="M1437" s="224">
        <v>0.56999999999999995</v>
      </c>
      <c r="N1437" s="236">
        <f t="shared" si="82"/>
        <v>0</v>
      </c>
      <c r="O1437" s="307">
        <v>44460</v>
      </c>
      <c r="P1437" s="312">
        <v>9</v>
      </c>
      <c r="Q1437" s="344" t="s">
        <v>1791</v>
      </c>
      <c r="R1437" s="307" t="s">
        <v>53</v>
      </c>
      <c r="S1437" s="198" t="s">
        <v>32</v>
      </c>
    </row>
    <row r="1438" spans="2:19" s="76" customFormat="1" ht="18.75">
      <c r="B1438" s="354">
        <f t="shared" si="81"/>
        <v>1419</v>
      </c>
      <c r="C1438" s="372">
        <v>44713</v>
      </c>
      <c r="D1438" s="354" t="s">
        <v>959</v>
      </c>
      <c r="E1438" s="354"/>
      <c r="F1438" s="420">
        <v>44727</v>
      </c>
      <c r="G1438" s="299">
        <v>2</v>
      </c>
      <c r="H1438" s="315" t="s">
        <v>420</v>
      </c>
      <c r="I1438" s="315" t="s">
        <v>289</v>
      </c>
      <c r="J1438" s="307" t="s">
        <v>380</v>
      </c>
      <c r="K1438" s="199" t="s">
        <v>381</v>
      </c>
      <c r="L1438" s="224">
        <v>2.5099999999999998</v>
      </c>
      <c r="M1438" s="224">
        <v>2.5099999999999998</v>
      </c>
      <c r="N1438" s="236">
        <f t="shared" si="82"/>
        <v>0</v>
      </c>
      <c r="O1438" s="307">
        <v>44398</v>
      </c>
      <c r="P1438" s="312">
        <v>11</v>
      </c>
      <c r="Q1438" s="344" t="s">
        <v>1791</v>
      </c>
      <c r="R1438" s="307" t="s">
        <v>53</v>
      </c>
      <c r="S1438" s="198" t="s">
        <v>32</v>
      </c>
    </row>
    <row r="1439" spans="2:19" s="76" customFormat="1" ht="18.75">
      <c r="B1439" s="354">
        <f t="shared" si="81"/>
        <v>1420</v>
      </c>
      <c r="C1439" s="372">
        <v>44713</v>
      </c>
      <c r="D1439" s="354" t="s">
        <v>959</v>
      </c>
      <c r="E1439" s="354"/>
      <c r="F1439" s="420">
        <v>44727</v>
      </c>
      <c r="G1439" s="299">
        <v>2</v>
      </c>
      <c r="H1439" s="315" t="s">
        <v>1997</v>
      </c>
      <c r="I1439" s="315" t="s">
        <v>289</v>
      </c>
      <c r="J1439" s="307" t="s">
        <v>380</v>
      </c>
      <c r="K1439" s="199" t="s">
        <v>1331</v>
      </c>
      <c r="L1439" s="224">
        <v>1.36</v>
      </c>
      <c r="M1439" s="224">
        <v>1.36</v>
      </c>
      <c r="N1439" s="236">
        <f t="shared" si="82"/>
        <v>0</v>
      </c>
      <c r="O1439" s="307">
        <v>44416</v>
      </c>
      <c r="P1439" s="312">
        <v>10</v>
      </c>
      <c r="Q1439" s="344" t="s">
        <v>1791</v>
      </c>
      <c r="R1439" s="307" t="s">
        <v>53</v>
      </c>
      <c r="S1439" s="198" t="s">
        <v>32</v>
      </c>
    </row>
    <row r="1440" spans="2:19" s="76" customFormat="1" ht="18.75">
      <c r="B1440" s="354">
        <f t="shared" si="81"/>
        <v>1421</v>
      </c>
      <c r="C1440" s="372">
        <v>44713</v>
      </c>
      <c r="D1440" s="354" t="s">
        <v>958</v>
      </c>
      <c r="E1440" s="354"/>
      <c r="F1440" s="420">
        <v>44728</v>
      </c>
      <c r="G1440" s="299">
        <v>2</v>
      </c>
      <c r="H1440" s="314" t="s">
        <v>184</v>
      </c>
      <c r="I1440" s="314" t="s">
        <v>1350</v>
      </c>
      <c r="J1440" s="307" t="s">
        <v>103</v>
      </c>
      <c r="K1440" s="309" t="s">
        <v>1994</v>
      </c>
      <c r="L1440" s="310">
        <v>9.4499999999999993</v>
      </c>
      <c r="M1440" s="311">
        <v>0.3</v>
      </c>
      <c r="N1440" s="236">
        <f t="shared" si="82"/>
        <v>9.1499999999999986</v>
      </c>
      <c r="O1440" s="307">
        <v>44473</v>
      </c>
      <c r="P1440" s="312">
        <v>9</v>
      </c>
      <c r="Q1440" s="344" t="s">
        <v>1791</v>
      </c>
      <c r="R1440" s="307" t="s">
        <v>1995</v>
      </c>
      <c r="S1440" s="307" t="s">
        <v>109</v>
      </c>
    </row>
    <row r="1441" spans="2:19" ht="15.75">
      <c r="B1441" s="354">
        <f t="shared" si="81"/>
        <v>1422</v>
      </c>
      <c r="C1441" s="372">
        <v>44713</v>
      </c>
      <c r="D1441" s="357" t="s">
        <v>954</v>
      </c>
      <c r="E1441" s="357"/>
      <c r="F1441" s="406">
        <v>44729</v>
      </c>
      <c r="G1441" s="11">
        <v>1</v>
      </c>
      <c r="H1441" s="18" t="s">
        <v>16</v>
      </c>
      <c r="I1441" s="18" t="s">
        <v>71</v>
      </c>
      <c r="J1441" s="17" t="s">
        <v>741</v>
      </c>
      <c r="K1441" s="270" t="s">
        <v>1430</v>
      </c>
      <c r="L1441" s="225">
        <v>2.0699999999999998</v>
      </c>
      <c r="M1441" s="225">
        <v>2.0699999999999998</v>
      </c>
      <c r="N1441" s="236">
        <f t="shared" si="82"/>
        <v>0</v>
      </c>
      <c r="O1441" s="17">
        <v>44459</v>
      </c>
      <c r="P1441" s="41">
        <f t="shared" ref="P1441:P1444" si="83">(F1441-O1441)/30</f>
        <v>9</v>
      </c>
      <c r="Q1441" s="344" t="s">
        <v>1791</v>
      </c>
      <c r="R1441" s="17" t="s">
        <v>20</v>
      </c>
      <c r="S1441" s="17" t="s">
        <v>109</v>
      </c>
    </row>
    <row r="1442" spans="2:19" ht="15.75">
      <c r="B1442" s="354">
        <f t="shared" si="81"/>
        <v>1423</v>
      </c>
      <c r="C1442" s="372">
        <v>44713</v>
      </c>
      <c r="D1442" s="357" t="s">
        <v>954</v>
      </c>
      <c r="E1442" s="357"/>
      <c r="F1442" s="406">
        <v>44729</v>
      </c>
      <c r="G1442" s="11">
        <v>1</v>
      </c>
      <c r="H1442" s="18" t="s">
        <v>457</v>
      </c>
      <c r="I1442" s="18" t="s">
        <v>143</v>
      </c>
      <c r="J1442" s="17" t="s">
        <v>374</v>
      </c>
      <c r="K1442" s="186" t="s">
        <v>575</v>
      </c>
      <c r="L1442" s="225">
        <v>1.7</v>
      </c>
      <c r="M1442" s="225">
        <v>0.4</v>
      </c>
      <c r="N1442" s="236">
        <f t="shared" si="82"/>
        <v>1.2999999999999998</v>
      </c>
      <c r="O1442" s="17">
        <v>44458</v>
      </c>
      <c r="P1442" s="41">
        <f t="shared" si="83"/>
        <v>9.0333333333333332</v>
      </c>
      <c r="Q1442" s="344" t="s">
        <v>1791</v>
      </c>
      <c r="R1442" s="17" t="s">
        <v>110</v>
      </c>
      <c r="S1442" s="17" t="s">
        <v>84</v>
      </c>
    </row>
    <row r="1443" spans="2:19" ht="15.75">
      <c r="B1443" s="354">
        <f t="shared" si="81"/>
        <v>1424</v>
      </c>
      <c r="C1443" s="372">
        <v>44713</v>
      </c>
      <c r="D1443" s="357" t="s">
        <v>954</v>
      </c>
      <c r="E1443" s="357"/>
      <c r="F1443" s="406">
        <v>44729</v>
      </c>
      <c r="G1443" s="11">
        <v>1</v>
      </c>
      <c r="H1443" s="18" t="s">
        <v>457</v>
      </c>
      <c r="I1443" s="18" t="s">
        <v>143</v>
      </c>
      <c r="J1443" s="17" t="s">
        <v>576</v>
      </c>
      <c r="K1443" s="316" t="s">
        <v>2000</v>
      </c>
      <c r="L1443" s="225">
        <v>4.91</v>
      </c>
      <c r="M1443" s="225">
        <v>0.14000000000000001</v>
      </c>
      <c r="N1443" s="236">
        <f t="shared" si="82"/>
        <v>4.7700000000000005</v>
      </c>
      <c r="O1443" s="17">
        <v>44490</v>
      </c>
      <c r="P1443" s="41">
        <f t="shared" si="83"/>
        <v>7.9666666666666668</v>
      </c>
      <c r="Q1443" s="344" t="s">
        <v>1791</v>
      </c>
      <c r="R1443" s="17" t="s">
        <v>110</v>
      </c>
      <c r="S1443" s="17" t="s">
        <v>84</v>
      </c>
    </row>
    <row r="1444" spans="2:19" ht="15.75">
      <c r="B1444" s="354">
        <f t="shared" si="81"/>
        <v>1425</v>
      </c>
      <c r="C1444" s="372">
        <v>44713</v>
      </c>
      <c r="D1444" s="357" t="s">
        <v>954</v>
      </c>
      <c r="E1444" s="357"/>
      <c r="F1444" s="406">
        <v>44729</v>
      </c>
      <c r="G1444" s="11">
        <v>1</v>
      </c>
      <c r="H1444" s="18" t="s">
        <v>457</v>
      </c>
      <c r="I1444" s="18" t="s">
        <v>143</v>
      </c>
      <c r="J1444" s="17" t="s">
        <v>336</v>
      </c>
      <c r="K1444" s="316" t="s">
        <v>2001</v>
      </c>
      <c r="L1444" s="225">
        <v>1.99</v>
      </c>
      <c r="M1444" s="225">
        <v>0.01</v>
      </c>
      <c r="N1444" s="236">
        <f t="shared" si="82"/>
        <v>1.98</v>
      </c>
      <c r="O1444" s="17">
        <v>44407</v>
      </c>
      <c r="P1444" s="41">
        <f t="shared" si="83"/>
        <v>10.733333333333333</v>
      </c>
      <c r="Q1444" s="344" t="s">
        <v>1791</v>
      </c>
      <c r="R1444" s="17" t="s">
        <v>52</v>
      </c>
      <c r="S1444" s="17" t="s">
        <v>56</v>
      </c>
    </row>
    <row r="1445" spans="2:19" s="76" customFormat="1" ht="18.75">
      <c r="B1445" s="354">
        <f t="shared" si="81"/>
        <v>1426</v>
      </c>
      <c r="C1445" s="372">
        <v>44713</v>
      </c>
      <c r="D1445" s="357" t="s">
        <v>954</v>
      </c>
      <c r="E1445" s="354"/>
      <c r="F1445" s="420">
        <v>44729</v>
      </c>
      <c r="G1445" s="299">
        <v>2</v>
      </c>
      <c r="H1445" s="208" t="s">
        <v>1921</v>
      </c>
      <c r="I1445" s="208" t="s">
        <v>1794</v>
      </c>
      <c r="J1445" s="199" t="s">
        <v>1748</v>
      </c>
      <c r="K1445" s="199" t="s">
        <v>1998</v>
      </c>
      <c r="L1445" s="224">
        <v>2.84</v>
      </c>
      <c r="M1445" s="224">
        <v>0.1</v>
      </c>
      <c r="N1445" s="236">
        <f t="shared" si="82"/>
        <v>2.7399999999999998</v>
      </c>
      <c r="O1445" s="200">
        <v>44385</v>
      </c>
      <c r="P1445" s="201">
        <v>11</v>
      </c>
      <c r="Q1445" s="344" t="s">
        <v>1791</v>
      </c>
      <c r="R1445" s="198" t="s">
        <v>52</v>
      </c>
      <c r="S1445" s="198" t="s">
        <v>1999</v>
      </c>
    </row>
    <row r="1446" spans="2:19" ht="15.75">
      <c r="B1446" s="354">
        <f t="shared" si="81"/>
        <v>1427</v>
      </c>
      <c r="C1446" s="372">
        <v>44713</v>
      </c>
      <c r="D1446" s="357" t="s">
        <v>955</v>
      </c>
      <c r="E1446" s="357"/>
      <c r="F1446" s="406">
        <v>44730</v>
      </c>
      <c r="G1446" s="11">
        <v>1</v>
      </c>
      <c r="H1446" s="18" t="s">
        <v>2002</v>
      </c>
      <c r="I1446" s="18" t="s">
        <v>1747</v>
      </c>
      <c r="J1446" s="17" t="s">
        <v>336</v>
      </c>
      <c r="K1446" s="316" t="s">
        <v>471</v>
      </c>
      <c r="L1446" s="225">
        <v>3.36</v>
      </c>
      <c r="M1446" s="225">
        <v>0.02</v>
      </c>
      <c r="N1446" s="236">
        <v>3.04</v>
      </c>
      <c r="O1446" s="17">
        <v>44409</v>
      </c>
      <c r="P1446" s="41">
        <v>10.733333333333333</v>
      </c>
      <c r="Q1446" s="344" t="s">
        <v>1791</v>
      </c>
      <c r="R1446" s="17" t="s">
        <v>52</v>
      </c>
      <c r="S1446" s="17" t="s">
        <v>56</v>
      </c>
    </row>
    <row r="1447" spans="2:19" s="317" customFormat="1" ht="15.75">
      <c r="B1447" s="354">
        <f t="shared" si="81"/>
        <v>1428</v>
      </c>
      <c r="C1447" s="372">
        <v>44713</v>
      </c>
      <c r="D1447" s="357" t="s">
        <v>955</v>
      </c>
      <c r="E1447" s="374"/>
      <c r="F1447" s="420">
        <v>44730</v>
      </c>
      <c r="G1447" s="77">
        <v>2</v>
      </c>
      <c r="H1447" s="297">
        <v>0.5</v>
      </c>
      <c r="I1447" s="297">
        <v>0.5625</v>
      </c>
      <c r="J1447" s="167" t="s">
        <v>382</v>
      </c>
      <c r="K1447" s="299" t="s">
        <v>1960</v>
      </c>
      <c r="L1447" s="236">
        <v>4.21</v>
      </c>
      <c r="M1447" s="306">
        <v>3.96</v>
      </c>
      <c r="N1447" s="236">
        <v>0</v>
      </c>
      <c r="O1447" s="167">
        <v>44415</v>
      </c>
      <c r="P1447" s="300">
        <v>10.5</v>
      </c>
      <c r="Q1447" s="344" t="s">
        <v>1791</v>
      </c>
      <c r="R1447" s="167" t="s">
        <v>52</v>
      </c>
      <c r="S1447" s="167" t="s">
        <v>109</v>
      </c>
    </row>
    <row r="1448" spans="2:19" s="317" customFormat="1" ht="15.75">
      <c r="B1448" s="354">
        <f t="shared" si="81"/>
        <v>1429</v>
      </c>
      <c r="C1448" s="372">
        <v>44713</v>
      </c>
      <c r="D1448" s="357" t="s">
        <v>955</v>
      </c>
      <c r="E1448" s="374"/>
      <c r="F1448" s="420">
        <v>44730</v>
      </c>
      <c r="G1448" s="77">
        <v>2</v>
      </c>
      <c r="H1448" s="297">
        <v>0.5</v>
      </c>
      <c r="I1448" s="297">
        <v>0.5625</v>
      </c>
      <c r="J1448" s="167" t="s">
        <v>382</v>
      </c>
      <c r="K1448" s="299" t="s">
        <v>321</v>
      </c>
      <c r="L1448" s="236">
        <v>5.1100000000000003</v>
      </c>
      <c r="M1448" s="306">
        <v>4.01</v>
      </c>
      <c r="N1448" s="236">
        <v>1.1000000000000005</v>
      </c>
      <c r="O1448" s="167">
        <v>44416</v>
      </c>
      <c r="P1448" s="300">
        <v>10.466666666666667</v>
      </c>
      <c r="Q1448" s="344" t="s">
        <v>1791</v>
      </c>
      <c r="R1448" s="167" t="s">
        <v>52</v>
      </c>
      <c r="S1448" s="167" t="s">
        <v>109</v>
      </c>
    </row>
    <row r="1449" spans="2:19" s="317" customFormat="1" ht="15.75">
      <c r="B1449" s="354">
        <f t="shared" si="81"/>
        <v>1430</v>
      </c>
      <c r="C1449" s="372">
        <v>44713</v>
      </c>
      <c r="D1449" s="357" t="s">
        <v>955</v>
      </c>
      <c r="E1449" s="374"/>
      <c r="F1449" s="420">
        <v>44730</v>
      </c>
      <c r="G1449" s="77">
        <v>2</v>
      </c>
      <c r="H1449" s="297">
        <v>0.54166666666666663</v>
      </c>
      <c r="I1449" s="297">
        <v>0.55555555555555558</v>
      </c>
      <c r="J1449" s="167" t="s">
        <v>382</v>
      </c>
      <c r="K1449" s="299" t="s">
        <v>2003</v>
      </c>
      <c r="L1449" s="236">
        <v>0.3</v>
      </c>
      <c r="M1449" s="306">
        <v>0.3</v>
      </c>
      <c r="N1449" s="236">
        <v>0</v>
      </c>
      <c r="O1449" s="167">
        <v>44427</v>
      </c>
      <c r="P1449" s="300">
        <v>10.1</v>
      </c>
      <c r="Q1449" s="344" t="s">
        <v>1791</v>
      </c>
      <c r="R1449" s="167" t="s">
        <v>52</v>
      </c>
      <c r="S1449" s="167" t="s">
        <v>56</v>
      </c>
    </row>
    <row r="1450" spans="2:19" s="317" customFormat="1" ht="15.75">
      <c r="B1450" s="354">
        <f t="shared" si="81"/>
        <v>1431</v>
      </c>
      <c r="C1450" s="372">
        <v>44713</v>
      </c>
      <c r="D1450" s="357" t="s">
        <v>955</v>
      </c>
      <c r="E1450" s="374"/>
      <c r="F1450" s="420">
        <v>44730</v>
      </c>
      <c r="G1450" s="77">
        <v>2</v>
      </c>
      <c r="H1450" s="297">
        <v>0.5625</v>
      </c>
      <c r="I1450" s="297">
        <v>0.625</v>
      </c>
      <c r="J1450" s="167" t="s">
        <v>382</v>
      </c>
      <c r="K1450" s="299" t="s">
        <v>2004</v>
      </c>
      <c r="L1450" s="236">
        <v>7.17</v>
      </c>
      <c r="M1450" s="306">
        <v>7.17</v>
      </c>
      <c r="N1450" s="236">
        <v>0</v>
      </c>
      <c r="O1450" s="167">
        <v>44358</v>
      </c>
      <c r="P1450" s="300">
        <v>12.4</v>
      </c>
      <c r="Q1450" s="344" t="s">
        <v>1791</v>
      </c>
      <c r="R1450" s="167" t="s">
        <v>20</v>
      </c>
      <c r="S1450" s="167" t="s">
        <v>109</v>
      </c>
    </row>
    <row r="1451" spans="2:19" s="317" customFormat="1" ht="15.75">
      <c r="B1451" s="354">
        <f t="shared" si="81"/>
        <v>1432</v>
      </c>
      <c r="C1451" s="372">
        <v>44713</v>
      </c>
      <c r="D1451" s="357" t="s">
        <v>955</v>
      </c>
      <c r="E1451" s="374"/>
      <c r="F1451" s="420">
        <v>44730</v>
      </c>
      <c r="G1451" s="77">
        <v>2</v>
      </c>
      <c r="H1451" s="297">
        <v>0.58333333333333337</v>
      </c>
      <c r="I1451" s="297">
        <v>0.625</v>
      </c>
      <c r="J1451" s="167" t="s">
        <v>382</v>
      </c>
      <c r="K1451" s="299" t="s">
        <v>2005</v>
      </c>
      <c r="L1451" s="236">
        <v>1.07</v>
      </c>
      <c r="M1451" s="306">
        <v>1.07</v>
      </c>
      <c r="N1451" s="236">
        <v>0</v>
      </c>
      <c r="O1451" s="167">
        <v>44500</v>
      </c>
      <c r="P1451" s="300">
        <v>7.666666666666667</v>
      </c>
      <c r="Q1451" s="344" t="s">
        <v>1791</v>
      </c>
      <c r="R1451" s="167" t="s">
        <v>20</v>
      </c>
      <c r="S1451" s="167" t="s">
        <v>109</v>
      </c>
    </row>
    <row r="1452" spans="2:19" s="317" customFormat="1" ht="15.75">
      <c r="B1452" s="354">
        <f t="shared" si="81"/>
        <v>1433</v>
      </c>
      <c r="C1452" s="372">
        <v>44713</v>
      </c>
      <c r="D1452" s="357" t="s">
        <v>955</v>
      </c>
      <c r="E1452" s="374"/>
      <c r="F1452" s="420">
        <v>44730</v>
      </c>
      <c r="G1452" s="299">
        <v>2</v>
      </c>
      <c r="H1452" s="297">
        <v>0.58333333333333337</v>
      </c>
      <c r="I1452" s="297">
        <v>0.625</v>
      </c>
      <c r="J1452" s="167" t="s">
        <v>382</v>
      </c>
      <c r="K1452" s="299" t="s">
        <v>245</v>
      </c>
      <c r="L1452" s="236">
        <v>2.46</v>
      </c>
      <c r="M1452" s="306">
        <v>2.46</v>
      </c>
      <c r="N1452" s="236">
        <v>0</v>
      </c>
      <c r="O1452" s="167">
        <v>44413</v>
      </c>
      <c r="P1452" s="300">
        <v>10.566666666666666</v>
      </c>
      <c r="Q1452" s="344" t="s">
        <v>1791</v>
      </c>
      <c r="R1452" s="167" t="s">
        <v>52</v>
      </c>
      <c r="S1452" s="167" t="s">
        <v>109</v>
      </c>
    </row>
    <row r="1453" spans="2:19" s="76" customFormat="1" ht="18.75">
      <c r="B1453" s="354">
        <f t="shared" si="81"/>
        <v>1434</v>
      </c>
      <c r="C1453" s="372">
        <v>44713</v>
      </c>
      <c r="D1453" s="354" t="s">
        <v>956</v>
      </c>
      <c r="E1453" s="354"/>
      <c r="F1453" s="420">
        <v>44732</v>
      </c>
      <c r="G1453" s="77">
        <v>2</v>
      </c>
      <c r="H1453" s="268">
        <v>0.91666666666666663</v>
      </c>
      <c r="I1453" s="268">
        <v>0.93402777777777779</v>
      </c>
      <c r="J1453" s="199" t="s">
        <v>380</v>
      </c>
      <c r="K1453" s="199" t="s">
        <v>566</v>
      </c>
      <c r="L1453" s="210">
        <v>0.56999999999999995</v>
      </c>
      <c r="M1453" s="210">
        <v>0.56999999999999995</v>
      </c>
      <c r="N1453" s="210">
        <f t="shared" ref="N1453:N1455" si="84">L1453-M1453</f>
        <v>0</v>
      </c>
      <c r="O1453" s="200">
        <v>44460</v>
      </c>
      <c r="P1453" s="201">
        <v>9.0666666666666664</v>
      </c>
      <c r="Q1453" s="344" t="s">
        <v>1791</v>
      </c>
      <c r="R1453" s="198" t="s">
        <v>53</v>
      </c>
      <c r="S1453" s="198" t="s">
        <v>32</v>
      </c>
    </row>
    <row r="1454" spans="2:19" s="76" customFormat="1" ht="18.75">
      <c r="B1454" s="354">
        <f t="shared" si="81"/>
        <v>1435</v>
      </c>
      <c r="C1454" s="372">
        <v>44713</v>
      </c>
      <c r="D1454" s="354" t="s">
        <v>956</v>
      </c>
      <c r="E1454" s="354"/>
      <c r="F1454" s="420">
        <v>44732</v>
      </c>
      <c r="G1454" s="77">
        <v>2</v>
      </c>
      <c r="H1454" s="268">
        <v>0.9375</v>
      </c>
      <c r="I1454" s="268">
        <v>0.95833333333333337</v>
      </c>
      <c r="J1454" s="199" t="s">
        <v>380</v>
      </c>
      <c r="K1454" s="199" t="s">
        <v>381</v>
      </c>
      <c r="L1454" s="210">
        <v>2.5099999999999998</v>
      </c>
      <c r="M1454" s="210">
        <v>2.5099999999999998</v>
      </c>
      <c r="N1454" s="210">
        <f t="shared" si="84"/>
        <v>0</v>
      </c>
      <c r="O1454" s="200">
        <v>44398</v>
      </c>
      <c r="P1454" s="201">
        <v>11.133333333333333</v>
      </c>
      <c r="Q1454" s="344" t="s">
        <v>1791</v>
      </c>
      <c r="R1454" s="198" t="s">
        <v>53</v>
      </c>
      <c r="S1454" s="198" t="s">
        <v>32</v>
      </c>
    </row>
    <row r="1455" spans="2:19" s="76" customFormat="1" ht="18.75">
      <c r="B1455" s="354">
        <f t="shared" si="81"/>
        <v>1436</v>
      </c>
      <c r="C1455" s="372">
        <v>44713</v>
      </c>
      <c r="D1455" s="354" t="s">
        <v>956</v>
      </c>
      <c r="E1455" s="354"/>
      <c r="F1455" s="420">
        <v>44732</v>
      </c>
      <c r="G1455" s="77">
        <v>2</v>
      </c>
      <c r="H1455" s="268">
        <v>0.94791666666666663</v>
      </c>
      <c r="I1455" s="268">
        <v>0.95833333333333337</v>
      </c>
      <c r="J1455" s="199" t="s">
        <v>380</v>
      </c>
      <c r="K1455" s="199" t="s">
        <v>1331</v>
      </c>
      <c r="L1455" s="210">
        <v>1.36</v>
      </c>
      <c r="M1455" s="210">
        <v>1.36</v>
      </c>
      <c r="N1455" s="210">
        <f t="shared" si="84"/>
        <v>0</v>
      </c>
      <c r="O1455" s="200">
        <v>44416</v>
      </c>
      <c r="P1455" s="201">
        <v>10.533333333333333</v>
      </c>
      <c r="Q1455" s="344" t="s">
        <v>1791</v>
      </c>
      <c r="R1455" s="198" t="s">
        <v>53</v>
      </c>
      <c r="S1455" s="198" t="s">
        <v>32</v>
      </c>
    </row>
    <row r="1456" spans="2:19" s="76" customFormat="1" ht="18.75">
      <c r="B1456" s="354">
        <f t="shared" si="81"/>
        <v>1437</v>
      </c>
      <c r="C1456" s="372">
        <v>44713</v>
      </c>
      <c r="D1456" s="354" t="s">
        <v>956</v>
      </c>
      <c r="E1456" s="354"/>
      <c r="F1456" s="420">
        <v>44732</v>
      </c>
      <c r="G1456" s="299">
        <v>3</v>
      </c>
      <c r="H1456" s="198" t="s">
        <v>2006</v>
      </c>
      <c r="I1456" s="198" t="s">
        <v>177</v>
      </c>
      <c r="J1456" s="199" t="s">
        <v>988</v>
      </c>
      <c r="K1456" s="199" t="s">
        <v>2007</v>
      </c>
      <c r="L1456" s="224">
        <v>1.83</v>
      </c>
      <c r="M1456" s="224">
        <v>1.83</v>
      </c>
      <c r="N1456" s="224">
        <f>L1456-M1456</f>
        <v>0</v>
      </c>
      <c r="O1456" s="200">
        <v>44385</v>
      </c>
      <c r="P1456" s="201">
        <v>11.166666666666666</v>
      </c>
      <c r="Q1456" s="344" t="s">
        <v>1791</v>
      </c>
      <c r="R1456" s="198" t="s">
        <v>52</v>
      </c>
      <c r="S1456" s="198" t="s">
        <v>140</v>
      </c>
    </row>
    <row r="1457" spans="2:19" s="76" customFormat="1" ht="18.75">
      <c r="B1457" s="354">
        <f t="shared" si="81"/>
        <v>1438</v>
      </c>
      <c r="C1457" s="372">
        <v>44713</v>
      </c>
      <c r="D1457" s="354" t="s">
        <v>956</v>
      </c>
      <c r="E1457" s="354"/>
      <c r="F1457" s="420">
        <v>44732</v>
      </c>
      <c r="G1457" s="299">
        <v>3</v>
      </c>
      <c r="H1457" s="198" t="s">
        <v>2006</v>
      </c>
      <c r="I1457" s="198" t="s">
        <v>177</v>
      </c>
      <c r="J1457" s="199" t="s">
        <v>988</v>
      </c>
      <c r="K1457" s="199" t="s">
        <v>2008</v>
      </c>
      <c r="L1457" s="224">
        <v>3.24</v>
      </c>
      <c r="M1457" s="224">
        <v>2</v>
      </c>
      <c r="N1457" s="224">
        <f t="shared" ref="N1457:N1461" si="85">L1457-M1457</f>
        <v>1.2400000000000002</v>
      </c>
      <c r="O1457" s="200">
        <v>44379</v>
      </c>
      <c r="P1457" s="201">
        <v>11.366666666666667</v>
      </c>
      <c r="Q1457" s="344" t="s">
        <v>1791</v>
      </c>
      <c r="R1457" s="198" t="s">
        <v>52</v>
      </c>
      <c r="S1457" s="198" t="s">
        <v>140</v>
      </c>
    </row>
    <row r="1458" spans="2:19" s="76" customFormat="1" ht="18.75">
      <c r="B1458" s="354">
        <f t="shared" si="81"/>
        <v>1439</v>
      </c>
      <c r="C1458" s="372">
        <v>44713</v>
      </c>
      <c r="D1458" s="354" t="s">
        <v>956</v>
      </c>
      <c r="E1458" s="354"/>
      <c r="F1458" s="420">
        <v>44732</v>
      </c>
      <c r="G1458" s="299">
        <v>3</v>
      </c>
      <c r="H1458" s="198" t="s">
        <v>2006</v>
      </c>
      <c r="I1458" s="198" t="s">
        <v>177</v>
      </c>
      <c r="J1458" s="199" t="s">
        <v>988</v>
      </c>
      <c r="K1458" s="199" t="s">
        <v>2009</v>
      </c>
      <c r="L1458" s="224">
        <v>1.65</v>
      </c>
      <c r="M1458" s="224">
        <v>1</v>
      </c>
      <c r="N1458" s="224">
        <f t="shared" si="85"/>
        <v>0.64999999999999991</v>
      </c>
      <c r="O1458" s="200">
        <v>44379</v>
      </c>
      <c r="P1458" s="201">
        <v>11.366666666666667</v>
      </c>
      <c r="Q1458" s="344" t="s">
        <v>1791</v>
      </c>
      <c r="R1458" s="198" t="s">
        <v>52</v>
      </c>
      <c r="S1458" s="198" t="s">
        <v>140</v>
      </c>
    </row>
    <row r="1459" spans="2:19" s="76" customFormat="1" ht="18.75">
      <c r="B1459" s="354">
        <f t="shared" si="81"/>
        <v>1440</v>
      </c>
      <c r="C1459" s="372">
        <v>44713</v>
      </c>
      <c r="D1459" s="354" t="s">
        <v>956</v>
      </c>
      <c r="E1459" s="354"/>
      <c r="F1459" s="420">
        <v>44732</v>
      </c>
      <c r="G1459" s="299">
        <v>3</v>
      </c>
      <c r="H1459" s="198" t="s">
        <v>2006</v>
      </c>
      <c r="I1459" s="198" t="s">
        <v>177</v>
      </c>
      <c r="J1459" s="199" t="s">
        <v>988</v>
      </c>
      <c r="K1459" s="199" t="s">
        <v>2010</v>
      </c>
      <c r="L1459" s="224">
        <v>0.32</v>
      </c>
      <c r="M1459" s="224">
        <v>0.32</v>
      </c>
      <c r="N1459" s="224">
        <f t="shared" si="85"/>
        <v>0</v>
      </c>
      <c r="O1459" s="200">
        <v>44385</v>
      </c>
      <c r="P1459" s="201">
        <v>11.166666666666666</v>
      </c>
      <c r="Q1459" s="344" t="s">
        <v>1791</v>
      </c>
      <c r="R1459" s="198" t="s">
        <v>52</v>
      </c>
      <c r="S1459" s="198" t="s">
        <v>140</v>
      </c>
    </row>
    <row r="1460" spans="2:19" s="76" customFormat="1" ht="18.75">
      <c r="B1460" s="354">
        <f t="shared" si="81"/>
        <v>1441</v>
      </c>
      <c r="C1460" s="372">
        <v>44713</v>
      </c>
      <c r="D1460" s="354" t="s">
        <v>956</v>
      </c>
      <c r="E1460" s="354"/>
      <c r="F1460" s="420">
        <v>44732</v>
      </c>
      <c r="G1460" s="299">
        <v>3</v>
      </c>
      <c r="H1460" s="198" t="s">
        <v>2006</v>
      </c>
      <c r="I1460" s="198" t="s">
        <v>177</v>
      </c>
      <c r="J1460" s="199" t="s">
        <v>988</v>
      </c>
      <c r="K1460" s="199" t="s">
        <v>2011</v>
      </c>
      <c r="L1460" s="224">
        <v>1.01</v>
      </c>
      <c r="M1460" s="224">
        <v>1.01</v>
      </c>
      <c r="N1460" s="224">
        <f t="shared" si="85"/>
        <v>0</v>
      </c>
      <c r="O1460" s="200">
        <v>44385</v>
      </c>
      <c r="P1460" s="201">
        <v>11.166666666666666</v>
      </c>
      <c r="Q1460" s="344" t="s">
        <v>1791</v>
      </c>
      <c r="R1460" s="198" t="s">
        <v>52</v>
      </c>
      <c r="S1460" s="198" t="s">
        <v>140</v>
      </c>
    </row>
    <row r="1461" spans="2:19" s="76" customFormat="1" ht="18.75">
      <c r="B1461" s="354">
        <f t="shared" si="81"/>
        <v>1442</v>
      </c>
      <c r="C1461" s="372">
        <v>44713</v>
      </c>
      <c r="D1461" s="354" t="s">
        <v>956</v>
      </c>
      <c r="E1461" s="354"/>
      <c r="F1461" s="420">
        <v>44732</v>
      </c>
      <c r="G1461" s="299">
        <v>3</v>
      </c>
      <c r="H1461" s="198" t="s">
        <v>2006</v>
      </c>
      <c r="I1461" s="198" t="s">
        <v>177</v>
      </c>
      <c r="J1461" s="199" t="s">
        <v>988</v>
      </c>
      <c r="K1461" s="199" t="s">
        <v>2012</v>
      </c>
      <c r="L1461" s="224">
        <v>4.4800000000000004</v>
      </c>
      <c r="M1461" s="224">
        <v>4.4800000000000004</v>
      </c>
      <c r="N1461" s="224">
        <f t="shared" si="85"/>
        <v>0</v>
      </c>
      <c r="O1461" s="200">
        <v>44383</v>
      </c>
      <c r="P1461" s="201">
        <v>11.233333333333333</v>
      </c>
      <c r="Q1461" s="344" t="s">
        <v>1791</v>
      </c>
      <c r="R1461" s="198" t="s">
        <v>52</v>
      </c>
      <c r="S1461" s="198" t="s">
        <v>140</v>
      </c>
    </row>
    <row r="1462" spans="2:19" s="76" customFormat="1" ht="18.75">
      <c r="B1462" s="354">
        <f t="shared" si="81"/>
        <v>1443</v>
      </c>
      <c r="C1462" s="372">
        <v>44713</v>
      </c>
      <c r="D1462" s="354" t="s">
        <v>957</v>
      </c>
      <c r="E1462" s="354"/>
      <c r="F1462" s="420">
        <v>44733</v>
      </c>
      <c r="G1462" s="299">
        <v>3</v>
      </c>
      <c r="H1462" s="208" t="s">
        <v>143</v>
      </c>
      <c r="I1462" s="208" t="s">
        <v>721</v>
      </c>
      <c r="J1462" s="199" t="s">
        <v>1073</v>
      </c>
      <c r="K1462" s="199" t="s">
        <v>2013</v>
      </c>
      <c r="L1462" s="224">
        <v>3.81</v>
      </c>
      <c r="M1462" s="224">
        <v>0.1</v>
      </c>
      <c r="N1462" s="224">
        <f>L1462-M1462</f>
        <v>3.71</v>
      </c>
      <c r="O1462" s="200">
        <v>44401</v>
      </c>
      <c r="P1462" s="201">
        <v>11</v>
      </c>
      <c r="Q1462" s="344" t="s">
        <v>1791</v>
      </c>
      <c r="R1462" s="198" t="s">
        <v>52</v>
      </c>
      <c r="S1462" s="198" t="s">
        <v>810</v>
      </c>
    </row>
    <row r="1463" spans="2:19" s="76" customFormat="1" ht="18.75">
      <c r="B1463" s="354">
        <f t="shared" ref="B1463:B1536" si="86">B1462+1</f>
        <v>1444</v>
      </c>
      <c r="C1463" s="372">
        <v>44713</v>
      </c>
      <c r="D1463" s="354" t="s">
        <v>954</v>
      </c>
      <c r="E1463" s="354"/>
      <c r="F1463" s="420">
        <v>44736</v>
      </c>
      <c r="G1463" s="299">
        <v>3</v>
      </c>
      <c r="H1463" s="208" t="s">
        <v>150</v>
      </c>
      <c r="I1463" s="208" t="s">
        <v>727</v>
      </c>
      <c r="J1463" s="199" t="s">
        <v>601</v>
      </c>
      <c r="K1463" s="199" t="s">
        <v>602</v>
      </c>
      <c r="L1463" s="224">
        <v>5.95</v>
      </c>
      <c r="M1463" s="224">
        <v>1.8</v>
      </c>
      <c r="N1463" s="224">
        <f>L1463-M1463</f>
        <v>4.1500000000000004</v>
      </c>
      <c r="O1463" s="200">
        <v>44365</v>
      </c>
      <c r="P1463" s="201">
        <v>12</v>
      </c>
      <c r="Q1463" s="344" t="s">
        <v>1791</v>
      </c>
      <c r="R1463" s="198" t="s">
        <v>53</v>
      </c>
      <c r="S1463" s="198" t="s">
        <v>130</v>
      </c>
    </row>
    <row r="1464" spans="2:19" s="76" customFormat="1" ht="18.75">
      <c r="B1464" s="354">
        <f t="shared" si="86"/>
        <v>1445</v>
      </c>
      <c r="C1464" s="372">
        <v>44713</v>
      </c>
      <c r="D1464" s="354" t="s">
        <v>955</v>
      </c>
      <c r="E1464" s="354"/>
      <c r="F1464" s="420">
        <v>44737</v>
      </c>
      <c r="G1464" s="299">
        <v>1</v>
      </c>
      <c r="H1464" s="198" t="s">
        <v>2014</v>
      </c>
      <c r="I1464" s="198" t="s">
        <v>1178</v>
      </c>
      <c r="J1464" s="199" t="s">
        <v>765</v>
      </c>
      <c r="K1464" s="199" t="s">
        <v>2015</v>
      </c>
      <c r="L1464" s="224">
        <v>4.07</v>
      </c>
      <c r="M1464" s="224">
        <v>1</v>
      </c>
      <c r="N1464" s="224">
        <v>3.0700000000000003</v>
      </c>
      <c r="O1464" s="200">
        <v>44367</v>
      </c>
      <c r="P1464" s="201">
        <v>12.333333333333334</v>
      </c>
      <c r="Q1464" s="344" t="s">
        <v>1791</v>
      </c>
      <c r="R1464" s="198" t="s">
        <v>52</v>
      </c>
      <c r="S1464" s="198" t="s">
        <v>810</v>
      </c>
    </row>
    <row r="1465" spans="2:19" s="76" customFormat="1" ht="18.75">
      <c r="B1465" s="354">
        <f t="shared" si="86"/>
        <v>1446</v>
      </c>
      <c r="C1465" s="372">
        <v>44713</v>
      </c>
      <c r="D1465" s="354" t="s">
        <v>955</v>
      </c>
      <c r="E1465" s="354"/>
      <c r="F1465" s="420">
        <v>44737</v>
      </c>
      <c r="G1465" s="299">
        <v>1</v>
      </c>
      <c r="H1465" s="198" t="s">
        <v>2014</v>
      </c>
      <c r="I1465" s="198" t="s">
        <v>1178</v>
      </c>
      <c r="J1465" s="199" t="s">
        <v>336</v>
      </c>
      <c r="K1465" s="199" t="s">
        <v>473</v>
      </c>
      <c r="L1465" s="224">
        <v>5.98</v>
      </c>
      <c r="M1465" s="224">
        <v>0.02</v>
      </c>
      <c r="N1465" s="224">
        <f>L1465-M1465</f>
        <v>5.9600000000000009</v>
      </c>
      <c r="O1465" s="200">
        <v>44402</v>
      </c>
      <c r="P1465" s="201">
        <v>11.166666666666666</v>
      </c>
      <c r="Q1465" s="344" t="s">
        <v>1791</v>
      </c>
      <c r="R1465" s="198" t="s">
        <v>52</v>
      </c>
      <c r="S1465" s="198" t="s">
        <v>140</v>
      </c>
    </row>
    <row r="1466" spans="2:19" s="76" customFormat="1" ht="18.75">
      <c r="B1466" s="354">
        <f t="shared" si="86"/>
        <v>1447</v>
      </c>
      <c r="C1466" s="372">
        <v>44713</v>
      </c>
      <c r="D1466" s="354" t="s">
        <v>953</v>
      </c>
      <c r="E1466" s="354"/>
      <c r="F1466" s="420">
        <v>44738</v>
      </c>
      <c r="G1466" s="299">
        <v>1</v>
      </c>
      <c r="H1466" s="198" t="s">
        <v>659</v>
      </c>
      <c r="I1466" s="198" t="s">
        <v>177</v>
      </c>
      <c r="J1466" s="199" t="s">
        <v>374</v>
      </c>
      <c r="K1466" s="199" t="s">
        <v>1798</v>
      </c>
      <c r="L1466" s="224">
        <v>4.5</v>
      </c>
      <c r="M1466" s="224">
        <v>0.02</v>
      </c>
      <c r="N1466" s="224">
        <f>L1466-M1466</f>
        <v>4.4800000000000004</v>
      </c>
      <c r="O1466" s="200">
        <v>44480</v>
      </c>
      <c r="P1466" s="201">
        <v>8.6</v>
      </c>
      <c r="Q1466" s="344" t="s">
        <v>1791</v>
      </c>
      <c r="R1466" s="198" t="s">
        <v>110</v>
      </c>
      <c r="S1466" s="198" t="s">
        <v>84</v>
      </c>
    </row>
    <row r="1467" spans="2:19" s="76" customFormat="1" ht="18.75">
      <c r="B1467" s="354">
        <f t="shared" si="86"/>
        <v>1448</v>
      </c>
      <c r="C1467" s="372">
        <v>44713</v>
      </c>
      <c r="D1467" s="354" t="s">
        <v>953</v>
      </c>
      <c r="E1467" s="354"/>
      <c r="F1467" s="420">
        <v>44738</v>
      </c>
      <c r="G1467" s="299">
        <v>1</v>
      </c>
      <c r="H1467" s="198" t="s">
        <v>368</v>
      </c>
      <c r="I1467" s="198" t="s">
        <v>178</v>
      </c>
      <c r="J1467" s="199" t="s">
        <v>765</v>
      </c>
      <c r="K1467" s="199" t="s">
        <v>2015</v>
      </c>
      <c r="L1467" s="224">
        <v>4.07</v>
      </c>
      <c r="M1467" s="224">
        <v>0.05</v>
      </c>
      <c r="N1467" s="224">
        <f t="shared" ref="N1467:N1468" si="87">L1467-M1467</f>
        <v>4.0200000000000005</v>
      </c>
      <c r="O1467" s="200">
        <v>44374</v>
      </c>
      <c r="P1467" s="201">
        <v>12.133333333333333</v>
      </c>
      <c r="Q1467" s="344" t="s">
        <v>1791</v>
      </c>
      <c r="R1467" s="198" t="s">
        <v>52</v>
      </c>
      <c r="S1467" s="198" t="s">
        <v>810</v>
      </c>
    </row>
    <row r="1468" spans="2:19" s="76" customFormat="1" ht="18.75">
      <c r="B1468" s="354">
        <f t="shared" si="86"/>
        <v>1449</v>
      </c>
      <c r="C1468" s="372">
        <v>44713</v>
      </c>
      <c r="D1468" s="354" t="s">
        <v>953</v>
      </c>
      <c r="E1468" s="354"/>
      <c r="F1468" s="420">
        <v>44738</v>
      </c>
      <c r="G1468" s="299">
        <v>1</v>
      </c>
      <c r="H1468" s="198" t="s">
        <v>395</v>
      </c>
      <c r="I1468" s="198" t="s">
        <v>2016</v>
      </c>
      <c r="J1468" s="199" t="s">
        <v>644</v>
      </c>
      <c r="K1468" s="199" t="s">
        <v>1357</v>
      </c>
      <c r="L1468" s="224">
        <v>4.09</v>
      </c>
      <c r="M1468" s="224">
        <v>0.4</v>
      </c>
      <c r="N1468" s="224">
        <f t="shared" si="87"/>
        <v>3.69</v>
      </c>
      <c r="O1468" s="200">
        <v>44468</v>
      </c>
      <c r="P1468" s="201">
        <v>9</v>
      </c>
      <c r="Q1468" s="344" t="s">
        <v>1791</v>
      </c>
      <c r="R1468" s="198" t="s">
        <v>54</v>
      </c>
      <c r="S1468" s="198" t="s">
        <v>69</v>
      </c>
    </row>
    <row r="1469" spans="2:19" s="76" customFormat="1" ht="18.75">
      <c r="B1469" s="354">
        <f t="shared" si="86"/>
        <v>1450</v>
      </c>
      <c r="C1469" s="372">
        <v>44713</v>
      </c>
      <c r="D1469" s="354" t="s">
        <v>957</v>
      </c>
      <c r="E1469" s="354"/>
      <c r="F1469" s="420">
        <v>44740</v>
      </c>
      <c r="G1469" s="299">
        <v>1</v>
      </c>
      <c r="H1469" s="198" t="s">
        <v>30</v>
      </c>
      <c r="I1469" s="198" t="s">
        <v>805</v>
      </c>
      <c r="J1469" s="199" t="s">
        <v>366</v>
      </c>
      <c r="K1469" s="199" t="s">
        <v>440</v>
      </c>
      <c r="L1469" s="224">
        <v>1.39</v>
      </c>
      <c r="M1469" s="224">
        <v>0.6</v>
      </c>
      <c r="N1469" s="224">
        <f>L1469-M1469</f>
        <v>0.78999999999999992</v>
      </c>
      <c r="O1469" s="200">
        <v>44463</v>
      </c>
      <c r="P1469" s="201">
        <v>9.2333333333333325</v>
      </c>
      <c r="Q1469" s="344" t="s">
        <v>1791</v>
      </c>
      <c r="R1469" s="198" t="s">
        <v>54</v>
      </c>
      <c r="S1469" s="198" t="s">
        <v>69</v>
      </c>
    </row>
    <row r="1470" spans="2:19" s="76" customFormat="1" ht="18.75">
      <c r="B1470" s="354">
        <f t="shared" si="86"/>
        <v>1451</v>
      </c>
      <c r="C1470" s="372">
        <v>44713</v>
      </c>
      <c r="D1470" s="354" t="s">
        <v>959</v>
      </c>
      <c r="E1470" s="354"/>
      <c r="F1470" s="420">
        <v>44741</v>
      </c>
      <c r="G1470" s="77">
        <v>2</v>
      </c>
      <c r="H1470" s="208" t="s">
        <v>1886</v>
      </c>
      <c r="I1470" s="208" t="s">
        <v>2017</v>
      </c>
      <c r="J1470" s="199" t="s">
        <v>209</v>
      </c>
      <c r="K1470" s="199" t="s">
        <v>2018</v>
      </c>
      <c r="L1470" s="224">
        <v>2.52</v>
      </c>
      <c r="M1470" s="224">
        <v>2.52</v>
      </c>
      <c r="N1470" s="224">
        <f>L1470-M1470</f>
        <v>0</v>
      </c>
      <c r="O1470" s="200">
        <v>44430</v>
      </c>
      <c r="P1470" s="201">
        <v>10</v>
      </c>
      <c r="Q1470" s="344" t="s">
        <v>1791</v>
      </c>
      <c r="R1470" s="198" t="s">
        <v>54</v>
      </c>
      <c r="S1470" s="198" t="s">
        <v>69</v>
      </c>
    </row>
    <row r="1471" spans="2:19" s="76" customFormat="1" ht="18.75">
      <c r="B1471" s="354">
        <f t="shared" si="86"/>
        <v>1452</v>
      </c>
      <c r="C1471" s="372">
        <v>44713</v>
      </c>
      <c r="D1471" s="354" t="s">
        <v>959</v>
      </c>
      <c r="E1471" s="354"/>
      <c r="F1471" s="420">
        <v>44741</v>
      </c>
      <c r="G1471" s="77">
        <v>2</v>
      </c>
      <c r="H1471" s="208" t="s">
        <v>2019</v>
      </c>
      <c r="I1471" s="208" t="s">
        <v>1747</v>
      </c>
      <c r="J1471" s="199" t="s">
        <v>209</v>
      </c>
      <c r="K1471" s="199" t="s">
        <v>485</v>
      </c>
      <c r="L1471" s="224">
        <v>4.08</v>
      </c>
      <c r="M1471" s="224">
        <v>4.03</v>
      </c>
      <c r="N1471" s="224">
        <f t="shared" ref="N1471:N1486" si="88">L1471-M1471</f>
        <v>4.9999999999999822E-2</v>
      </c>
      <c r="O1471" s="200">
        <v>44416</v>
      </c>
      <c r="P1471" s="201">
        <v>11</v>
      </c>
      <c r="Q1471" s="344" t="s">
        <v>1791</v>
      </c>
      <c r="R1471" s="198" t="s">
        <v>54</v>
      </c>
      <c r="S1471" s="198" t="s">
        <v>69</v>
      </c>
    </row>
    <row r="1472" spans="2:19" s="76" customFormat="1" ht="18.75">
      <c r="B1472" s="354">
        <f t="shared" si="86"/>
        <v>1453</v>
      </c>
      <c r="C1472" s="372">
        <v>44713</v>
      </c>
      <c r="D1472" s="354" t="s">
        <v>959</v>
      </c>
      <c r="E1472" s="354"/>
      <c r="F1472" s="420">
        <v>44741</v>
      </c>
      <c r="G1472" s="299">
        <v>2</v>
      </c>
      <c r="H1472" s="208" t="s">
        <v>2017</v>
      </c>
      <c r="I1472" s="208" t="s">
        <v>1747</v>
      </c>
      <c r="J1472" s="199" t="s">
        <v>209</v>
      </c>
      <c r="K1472" s="199" t="s">
        <v>2020</v>
      </c>
      <c r="L1472" s="224">
        <v>1.84</v>
      </c>
      <c r="M1472" s="224">
        <v>1.69</v>
      </c>
      <c r="N1472" s="224">
        <f t="shared" si="88"/>
        <v>0.15000000000000013</v>
      </c>
      <c r="O1472" s="200">
        <v>44429</v>
      </c>
      <c r="P1472" s="201">
        <v>10</v>
      </c>
      <c r="Q1472" s="344" t="s">
        <v>1791</v>
      </c>
      <c r="R1472" s="198" t="s">
        <v>54</v>
      </c>
      <c r="S1472" s="198" t="s">
        <v>69</v>
      </c>
    </row>
    <row r="1473" spans="2:19" s="76" customFormat="1" ht="18.75">
      <c r="B1473" s="354">
        <f t="shared" si="86"/>
        <v>1454</v>
      </c>
      <c r="C1473" s="372">
        <v>44713</v>
      </c>
      <c r="D1473" s="354" t="s">
        <v>958</v>
      </c>
      <c r="E1473" s="354"/>
      <c r="F1473" s="420">
        <v>44742</v>
      </c>
      <c r="G1473" s="299">
        <v>1</v>
      </c>
      <c r="H1473" s="198" t="s">
        <v>355</v>
      </c>
      <c r="I1473" s="198" t="s">
        <v>146</v>
      </c>
      <c r="J1473" s="199" t="s">
        <v>336</v>
      </c>
      <c r="K1473" s="199" t="s">
        <v>2021</v>
      </c>
      <c r="L1473" s="224">
        <v>0.93</v>
      </c>
      <c r="M1473" s="224">
        <v>0.7</v>
      </c>
      <c r="N1473" s="224">
        <f t="shared" si="88"/>
        <v>0.23000000000000009</v>
      </c>
      <c r="O1473" s="200">
        <v>44394</v>
      </c>
      <c r="P1473" s="201">
        <v>11.6</v>
      </c>
      <c r="Q1473" s="344" t="s">
        <v>1791</v>
      </c>
      <c r="R1473" s="198" t="s">
        <v>52</v>
      </c>
      <c r="S1473" s="198" t="s">
        <v>140</v>
      </c>
    </row>
    <row r="1474" spans="2:19" s="76" customFormat="1" ht="18.75">
      <c r="B1474" s="354">
        <f t="shared" si="86"/>
        <v>1455</v>
      </c>
      <c r="C1474" s="372">
        <v>44713</v>
      </c>
      <c r="D1474" s="354" t="s">
        <v>958</v>
      </c>
      <c r="E1474" s="354"/>
      <c r="F1474" s="420">
        <v>44742</v>
      </c>
      <c r="G1474" s="299">
        <v>1</v>
      </c>
      <c r="H1474" s="198" t="s">
        <v>355</v>
      </c>
      <c r="I1474" s="198" t="s">
        <v>146</v>
      </c>
      <c r="J1474" s="199" t="s">
        <v>336</v>
      </c>
      <c r="K1474" s="199" t="s">
        <v>830</v>
      </c>
      <c r="L1474" s="224">
        <v>3.58</v>
      </c>
      <c r="M1474" s="224">
        <v>1.35</v>
      </c>
      <c r="N1474" s="224">
        <f t="shared" si="88"/>
        <v>2.23</v>
      </c>
      <c r="O1474" s="200">
        <v>44381</v>
      </c>
      <c r="P1474" s="201">
        <v>12.033333333333333</v>
      </c>
      <c r="Q1474" s="344" t="s">
        <v>1791</v>
      </c>
      <c r="R1474" s="198" t="s">
        <v>52</v>
      </c>
      <c r="S1474" s="198" t="s">
        <v>69</v>
      </c>
    </row>
    <row r="1475" spans="2:19" s="76" customFormat="1" ht="18.75">
      <c r="B1475" s="354">
        <f t="shared" si="86"/>
        <v>1456</v>
      </c>
      <c r="C1475" s="372">
        <v>44713</v>
      </c>
      <c r="D1475" s="354" t="s">
        <v>958</v>
      </c>
      <c r="E1475" s="354"/>
      <c r="F1475" s="420">
        <v>44742</v>
      </c>
      <c r="G1475" s="299">
        <v>1</v>
      </c>
      <c r="H1475" s="198" t="s">
        <v>355</v>
      </c>
      <c r="I1475" s="198" t="s">
        <v>146</v>
      </c>
      <c r="J1475" s="199" t="s">
        <v>148</v>
      </c>
      <c r="K1475" s="199" t="s">
        <v>878</v>
      </c>
      <c r="L1475" s="224">
        <v>4.93</v>
      </c>
      <c r="M1475" s="224">
        <v>0.2</v>
      </c>
      <c r="N1475" s="224">
        <f t="shared" si="88"/>
        <v>4.7299999999999995</v>
      </c>
      <c r="O1475" s="200">
        <v>44410</v>
      </c>
      <c r="P1475" s="201">
        <v>11.066666666666666</v>
      </c>
      <c r="Q1475" s="344" t="s">
        <v>1791</v>
      </c>
      <c r="R1475" s="198" t="s">
        <v>52</v>
      </c>
      <c r="S1475" s="198" t="s">
        <v>112</v>
      </c>
    </row>
    <row r="1476" spans="2:19" s="76" customFormat="1" ht="18.75">
      <c r="B1476" s="354">
        <f t="shared" si="86"/>
        <v>1457</v>
      </c>
      <c r="C1476" s="372">
        <v>44713</v>
      </c>
      <c r="D1476" s="354" t="s">
        <v>958</v>
      </c>
      <c r="E1476" s="354"/>
      <c r="F1476" s="420">
        <v>44742</v>
      </c>
      <c r="G1476" s="299">
        <v>1</v>
      </c>
      <c r="H1476" s="198" t="s">
        <v>355</v>
      </c>
      <c r="I1476" s="198" t="s">
        <v>146</v>
      </c>
      <c r="J1476" s="199" t="s">
        <v>873</v>
      </c>
      <c r="K1476" s="199" t="s">
        <v>1224</v>
      </c>
      <c r="L1476" s="224">
        <v>8.74</v>
      </c>
      <c r="M1476" s="224">
        <v>1.25</v>
      </c>
      <c r="N1476" s="224">
        <f t="shared" si="88"/>
        <v>7.49</v>
      </c>
      <c r="O1476" s="200">
        <v>44459</v>
      </c>
      <c r="P1476" s="201">
        <v>9.4333333333333336</v>
      </c>
      <c r="Q1476" s="344" t="s">
        <v>1791</v>
      </c>
      <c r="R1476" s="198" t="s">
        <v>54</v>
      </c>
      <c r="S1476" s="198" t="s">
        <v>56</v>
      </c>
    </row>
    <row r="1477" spans="2:19" s="76" customFormat="1" ht="18.75">
      <c r="B1477" s="354">
        <f t="shared" si="86"/>
        <v>1458</v>
      </c>
      <c r="C1477" s="372">
        <v>44713</v>
      </c>
      <c r="D1477" s="354" t="s">
        <v>958</v>
      </c>
      <c r="E1477" s="354"/>
      <c r="F1477" s="420">
        <v>44742</v>
      </c>
      <c r="G1477" s="299">
        <v>1</v>
      </c>
      <c r="H1477" s="198" t="s">
        <v>2022</v>
      </c>
      <c r="I1477" s="198" t="s">
        <v>2023</v>
      </c>
      <c r="J1477" s="199" t="s">
        <v>374</v>
      </c>
      <c r="K1477" s="199" t="s">
        <v>675</v>
      </c>
      <c r="L1477" s="224">
        <v>9.32</v>
      </c>
      <c r="M1477" s="224">
        <v>0.01</v>
      </c>
      <c r="N1477" s="224">
        <f>L1477-M1477</f>
        <v>9.31</v>
      </c>
      <c r="O1477" s="200">
        <v>44483</v>
      </c>
      <c r="P1477" s="201">
        <v>8.6333333333333329</v>
      </c>
      <c r="Q1477" s="344" t="s">
        <v>1791</v>
      </c>
      <c r="R1477" s="198" t="s">
        <v>110</v>
      </c>
      <c r="S1477" s="198" t="s">
        <v>84</v>
      </c>
    </row>
    <row r="1478" spans="2:19" s="76" customFormat="1" ht="18.75">
      <c r="B1478" s="354">
        <f t="shared" si="86"/>
        <v>1459</v>
      </c>
      <c r="C1478" s="372">
        <v>44713</v>
      </c>
      <c r="D1478" s="354" t="s">
        <v>958</v>
      </c>
      <c r="E1478" s="354"/>
      <c r="F1478" s="420">
        <v>44742</v>
      </c>
      <c r="G1478" s="299">
        <v>3</v>
      </c>
      <c r="H1478" s="208" t="s">
        <v>612</v>
      </c>
      <c r="I1478" s="208" t="s">
        <v>676</v>
      </c>
      <c r="J1478" s="199" t="s">
        <v>1438</v>
      </c>
      <c r="K1478" s="199" t="s">
        <v>2024</v>
      </c>
      <c r="L1478" s="224">
        <v>3.29</v>
      </c>
      <c r="M1478" s="224">
        <v>2.1</v>
      </c>
      <c r="N1478" s="224">
        <f t="shared" si="88"/>
        <v>1.19</v>
      </c>
      <c r="O1478" s="200">
        <v>44409</v>
      </c>
      <c r="P1478" s="201">
        <v>11</v>
      </c>
      <c r="Q1478" s="344" t="s">
        <v>1791</v>
      </c>
      <c r="R1478" s="198" t="s">
        <v>20</v>
      </c>
      <c r="S1478" s="198" t="s">
        <v>739</v>
      </c>
    </row>
    <row r="1479" spans="2:19" s="76" customFormat="1" ht="18.75">
      <c r="B1479" s="354">
        <f t="shared" si="86"/>
        <v>1460</v>
      </c>
      <c r="C1479" s="372">
        <v>44713</v>
      </c>
      <c r="D1479" s="354" t="s">
        <v>958</v>
      </c>
      <c r="E1479" s="354"/>
      <c r="F1479" s="420">
        <v>44742</v>
      </c>
      <c r="G1479" s="299" t="s">
        <v>22</v>
      </c>
      <c r="H1479" s="208" t="s">
        <v>178</v>
      </c>
      <c r="I1479" s="208" t="s">
        <v>792</v>
      </c>
      <c r="J1479" s="199" t="s">
        <v>343</v>
      </c>
      <c r="K1479" s="199" t="s">
        <v>2025</v>
      </c>
      <c r="L1479" s="224">
        <v>0.38</v>
      </c>
      <c r="M1479" s="224">
        <v>0.2</v>
      </c>
      <c r="N1479" s="224">
        <f t="shared" si="88"/>
        <v>0.18</v>
      </c>
      <c r="O1479" s="200">
        <v>44477</v>
      </c>
      <c r="P1479" s="201">
        <v>9</v>
      </c>
      <c r="Q1479" s="344" t="s">
        <v>1791</v>
      </c>
      <c r="R1479" s="198" t="s">
        <v>1211</v>
      </c>
      <c r="S1479" s="198" t="s">
        <v>56</v>
      </c>
    </row>
    <row r="1480" spans="2:19" s="76" customFormat="1" ht="18.75">
      <c r="B1480" s="354">
        <f t="shared" si="86"/>
        <v>1461</v>
      </c>
      <c r="C1480" s="372">
        <v>44713</v>
      </c>
      <c r="D1480" s="354" t="s">
        <v>958</v>
      </c>
      <c r="E1480" s="354"/>
      <c r="F1480" s="420">
        <v>44742</v>
      </c>
      <c r="G1480" s="299" t="s">
        <v>22</v>
      </c>
      <c r="H1480" s="208" t="s">
        <v>178</v>
      </c>
      <c r="I1480" s="208" t="s">
        <v>792</v>
      </c>
      <c r="J1480" s="199" t="s">
        <v>343</v>
      </c>
      <c r="K1480" s="199" t="s">
        <v>344</v>
      </c>
      <c r="L1480" s="224">
        <v>3.4</v>
      </c>
      <c r="M1480" s="224">
        <v>0.1</v>
      </c>
      <c r="N1480" s="224">
        <f t="shared" si="88"/>
        <v>3.3</v>
      </c>
      <c r="O1480" s="200">
        <v>44446</v>
      </c>
      <c r="P1480" s="201">
        <v>10</v>
      </c>
      <c r="Q1480" s="344" t="s">
        <v>1791</v>
      </c>
      <c r="R1480" s="198" t="s">
        <v>20</v>
      </c>
      <c r="S1480" s="198" t="s">
        <v>56</v>
      </c>
    </row>
    <row r="1481" spans="2:19" ht="15.75">
      <c r="B1481" s="354">
        <f t="shared" si="86"/>
        <v>1462</v>
      </c>
      <c r="C1481" s="372">
        <v>44743</v>
      </c>
      <c r="D1481" s="357" t="s">
        <v>954</v>
      </c>
      <c r="E1481" s="357"/>
      <c r="F1481" s="406">
        <v>44743</v>
      </c>
      <c r="G1481" s="11">
        <v>1</v>
      </c>
      <c r="H1481" s="18" t="s">
        <v>368</v>
      </c>
      <c r="I1481" s="18" t="s">
        <v>146</v>
      </c>
      <c r="J1481" s="17" t="s">
        <v>765</v>
      </c>
      <c r="K1481" s="95" t="s">
        <v>1836</v>
      </c>
      <c r="L1481" s="225">
        <v>2.73</v>
      </c>
      <c r="M1481" s="225">
        <v>2.63</v>
      </c>
      <c r="N1481" s="224">
        <f t="shared" si="88"/>
        <v>0.10000000000000009</v>
      </c>
      <c r="O1481" s="17">
        <v>44340</v>
      </c>
      <c r="P1481" s="41">
        <f t="shared" ref="P1481:P1483" si="89">(F1481-O1481)/30</f>
        <v>13.433333333333334</v>
      </c>
      <c r="Q1481" s="344" t="s">
        <v>1791</v>
      </c>
      <c r="R1481" s="17" t="s">
        <v>52</v>
      </c>
      <c r="S1481" s="17" t="s">
        <v>810</v>
      </c>
    </row>
    <row r="1482" spans="2:19" ht="15.75">
      <c r="B1482" s="354">
        <f t="shared" si="86"/>
        <v>1463</v>
      </c>
      <c r="C1482" s="372">
        <v>44743</v>
      </c>
      <c r="D1482" s="357" t="s">
        <v>954</v>
      </c>
      <c r="E1482" s="357"/>
      <c r="F1482" s="406">
        <v>44743</v>
      </c>
      <c r="G1482" s="11">
        <v>1</v>
      </c>
      <c r="H1482" s="18" t="s">
        <v>368</v>
      </c>
      <c r="I1482" s="18" t="s">
        <v>146</v>
      </c>
      <c r="J1482" s="17" t="s">
        <v>765</v>
      </c>
      <c r="K1482" s="95" t="s">
        <v>1879</v>
      </c>
      <c r="L1482" s="225">
        <v>1.88</v>
      </c>
      <c r="M1482" s="225">
        <v>1</v>
      </c>
      <c r="N1482" s="224">
        <f t="shared" si="88"/>
        <v>0.87999999999999989</v>
      </c>
      <c r="O1482" s="17">
        <v>44346</v>
      </c>
      <c r="P1482" s="41">
        <f t="shared" si="89"/>
        <v>13.233333333333333</v>
      </c>
      <c r="Q1482" s="344" t="s">
        <v>1791</v>
      </c>
      <c r="R1482" s="17" t="s">
        <v>52</v>
      </c>
      <c r="S1482" s="17" t="s">
        <v>810</v>
      </c>
    </row>
    <row r="1483" spans="2:19" ht="15.75">
      <c r="B1483" s="354">
        <f t="shared" si="86"/>
        <v>1464</v>
      </c>
      <c r="C1483" s="372">
        <v>44743</v>
      </c>
      <c r="D1483" s="357" t="s">
        <v>954</v>
      </c>
      <c r="E1483" s="357"/>
      <c r="F1483" s="406">
        <v>44743</v>
      </c>
      <c r="G1483" s="11">
        <v>1</v>
      </c>
      <c r="H1483" s="18" t="s">
        <v>368</v>
      </c>
      <c r="I1483" s="18" t="s">
        <v>146</v>
      </c>
      <c r="J1483" s="17" t="s">
        <v>765</v>
      </c>
      <c r="K1483" s="95" t="s">
        <v>2026</v>
      </c>
      <c r="L1483" s="225">
        <v>1.75</v>
      </c>
      <c r="M1483" s="225">
        <v>1</v>
      </c>
      <c r="N1483" s="224">
        <f t="shared" si="88"/>
        <v>0.75</v>
      </c>
      <c r="O1483" s="17">
        <v>44342</v>
      </c>
      <c r="P1483" s="41">
        <f t="shared" si="89"/>
        <v>13.366666666666667</v>
      </c>
      <c r="Q1483" s="344" t="s">
        <v>1791</v>
      </c>
      <c r="R1483" s="17" t="s">
        <v>52</v>
      </c>
      <c r="S1483" s="17" t="s">
        <v>810</v>
      </c>
    </row>
    <row r="1484" spans="2:19" s="76" customFormat="1" ht="18.75">
      <c r="B1484" s="354">
        <f t="shared" si="86"/>
        <v>1465</v>
      </c>
      <c r="C1484" s="372">
        <v>44743</v>
      </c>
      <c r="D1484" s="357" t="s">
        <v>954</v>
      </c>
      <c r="E1484" s="354"/>
      <c r="F1484" s="420">
        <v>44743</v>
      </c>
      <c r="G1484" s="299">
        <v>3</v>
      </c>
      <c r="H1484" s="198" t="s">
        <v>792</v>
      </c>
      <c r="I1484" s="198" t="s">
        <v>70</v>
      </c>
      <c r="J1484" s="199" t="s">
        <v>1056</v>
      </c>
      <c r="K1484" s="199" t="s">
        <v>1574</v>
      </c>
      <c r="L1484" s="224">
        <v>2.67</v>
      </c>
      <c r="M1484" s="224">
        <v>2.67</v>
      </c>
      <c r="N1484" s="224">
        <f t="shared" si="88"/>
        <v>0</v>
      </c>
      <c r="O1484" s="200">
        <v>44468</v>
      </c>
      <c r="P1484" s="201">
        <v>9.2112985300926091</v>
      </c>
      <c r="Q1484" s="344" t="s">
        <v>1791</v>
      </c>
      <c r="R1484" s="198" t="s">
        <v>52</v>
      </c>
      <c r="S1484" s="198" t="s">
        <v>112</v>
      </c>
    </row>
    <row r="1485" spans="2:19" s="76" customFormat="1" ht="18.75">
      <c r="B1485" s="354">
        <f t="shared" si="86"/>
        <v>1466</v>
      </c>
      <c r="C1485" s="372">
        <v>44743</v>
      </c>
      <c r="D1485" s="357" t="s">
        <v>954</v>
      </c>
      <c r="E1485" s="354"/>
      <c r="F1485" s="420">
        <v>44743</v>
      </c>
      <c r="G1485" s="299">
        <v>3</v>
      </c>
      <c r="H1485" s="198" t="s">
        <v>792</v>
      </c>
      <c r="I1485" s="198" t="s">
        <v>70</v>
      </c>
      <c r="J1485" s="199" t="s">
        <v>1056</v>
      </c>
      <c r="K1485" s="199" t="s">
        <v>1575</v>
      </c>
      <c r="L1485" s="224">
        <v>2.84</v>
      </c>
      <c r="M1485" s="224">
        <v>2.84</v>
      </c>
      <c r="N1485" s="224">
        <f t="shared" si="88"/>
        <v>0</v>
      </c>
      <c r="O1485" s="200">
        <v>44470</v>
      </c>
      <c r="P1485" s="201">
        <v>9.1446318634259409</v>
      </c>
      <c r="Q1485" s="344" t="s">
        <v>1791</v>
      </c>
      <c r="R1485" s="198" t="s">
        <v>52</v>
      </c>
      <c r="S1485" s="198" t="s">
        <v>112</v>
      </c>
    </row>
    <row r="1486" spans="2:19" s="76" customFormat="1" ht="18.75">
      <c r="B1486" s="354">
        <f t="shared" si="86"/>
        <v>1467</v>
      </c>
      <c r="C1486" s="372">
        <v>44743</v>
      </c>
      <c r="D1486" s="357" t="s">
        <v>954</v>
      </c>
      <c r="E1486" s="354"/>
      <c r="F1486" s="420">
        <v>44743</v>
      </c>
      <c r="G1486" s="299">
        <v>3</v>
      </c>
      <c r="H1486" s="198" t="s">
        <v>792</v>
      </c>
      <c r="I1486" s="198" t="s">
        <v>70</v>
      </c>
      <c r="J1486" s="199" t="s">
        <v>1056</v>
      </c>
      <c r="K1486" s="199" t="s">
        <v>1948</v>
      </c>
      <c r="L1486" s="224">
        <v>3.31</v>
      </c>
      <c r="M1486" s="224">
        <v>2.81</v>
      </c>
      <c r="N1486" s="224">
        <f t="shared" si="88"/>
        <v>0.5</v>
      </c>
      <c r="O1486" s="200">
        <v>44476</v>
      </c>
      <c r="P1486" s="201">
        <v>8.9446318634259416</v>
      </c>
      <c r="Q1486" s="344" t="s">
        <v>1791</v>
      </c>
      <c r="R1486" s="198" t="s">
        <v>52</v>
      </c>
      <c r="S1486" s="198" t="s">
        <v>112</v>
      </c>
    </row>
    <row r="1487" spans="2:19" s="76" customFormat="1" ht="18.75">
      <c r="B1487" s="354">
        <f t="shared" si="86"/>
        <v>1468</v>
      </c>
      <c r="C1487" s="372">
        <v>44743</v>
      </c>
      <c r="D1487" s="354" t="s">
        <v>953</v>
      </c>
      <c r="E1487" s="354"/>
      <c r="F1487" s="420">
        <v>44745</v>
      </c>
      <c r="G1487" s="299">
        <v>1</v>
      </c>
      <c r="H1487" s="198" t="s">
        <v>35</v>
      </c>
      <c r="I1487" s="198" t="s">
        <v>433</v>
      </c>
      <c r="J1487" s="199" t="s">
        <v>741</v>
      </c>
      <c r="K1487" s="199" t="s">
        <v>1431</v>
      </c>
      <c r="L1487" s="224">
        <v>1.43</v>
      </c>
      <c r="M1487" s="224">
        <v>0.15</v>
      </c>
      <c r="N1487" s="224">
        <f>L1487-M1487</f>
        <v>1.28</v>
      </c>
      <c r="O1487" s="200">
        <v>44407</v>
      </c>
      <c r="P1487" s="201">
        <v>11.266666666666667</v>
      </c>
      <c r="Q1487" s="344" t="s">
        <v>1791</v>
      </c>
      <c r="R1487" s="198" t="s">
        <v>20</v>
      </c>
      <c r="S1487" s="198" t="s">
        <v>109</v>
      </c>
    </row>
    <row r="1488" spans="2:19" s="76" customFormat="1" ht="18.75">
      <c r="B1488" s="354">
        <f t="shared" si="86"/>
        <v>1469</v>
      </c>
      <c r="C1488" s="372">
        <v>44743</v>
      </c>
      <c r="D1488" s="354" t="s">
        <v>953</v>
      </c>
      <c r="E1488" s="354"/>
      <c r="F1488" s="420">
        <v>44745</v>
      </c>
      <c r="G1488" s="77">
        <v>2</v>
      </c>
      <c r="H1488" s="208" t="s">
        <v>123</v>
      </c>
      <c r="I1488" s="208" t="s">
        <v>861</v>
      </c>
      <c r="J1488" s="199" t="s">
        <v>896</v>
      </c>
      <c r="K1488" s="199" t="s">
        <v>1569</v>
      </c>
      <c r="L1488" s="224">
        <v>1.62</v>
      </c>
      <c r="M1488" s="224">
        <v>0.25</v>
      </c>
      <c r="N1488" s="224">
        <f t="shared" ref="N1488:N1495" si="90">L1488-M1488</f>
        <v>1.37</v>
      </c>
      <c r="O1488" s="200">
        <v>44438</v>
      </c>
      <c r="P1488" s="201">
        <v>10</v>
      </c>
      <c r="Q1488" s="344" t="s">
        <v>1791</v>
      </c>
      <c r="R1488" s="198" t="s">
        <v>20</v>
      </c>
      <c r="S1488" s="198" t="s">
        <v>109</v>
      </c>
    </row>
    <row r="1489" spans="2:19" s="76" customFormat="1" ht="18.75">
      <c r="B1489" s="354">
        <f t="shared" si="86"/>
        <v>1470</v>
      </c>
      <c r="C1489" s="372">
        <v>44743</v>
      </c>
      <c r="D1489" s="354" t="s">
        <v>953</v>
      </c>
      <c r="E1489" s="354"/>
      <c r="F1489" s="420">
        <v>44745</v>
      </c>
      <c r="G1489" s="77">
        <v>2</v>
      </c>
      <c r="H1489" s="208" t="s">
        <v>143</v>
      </c>
      <c r="I1489" s="208" t="s">
        <v>861</v>
      </c>
      <c r="J1489" s="199" t="s">
        <v>896</v>
      </c>
      <c r="K1489" s="199" t="s">
        <v>1568</v>
      </c>
      <c r="L1489" s="224">
        <v>1.79</v>
      </c>
      <c r="M1489" s="224">
        <v>0.05</v>
      </c>
      <c r="N1489" s="224">
        <f t="shared" si="90"/>
        <v>1.74</v>
      </c>
      <c r="O1489" s="200">
        <v>44436</v>
      </c>
      <c r="P1489" s="201">
        <v>10</v>
      </c>
      <c r="Q1489" s="344" t="s">
        <v>1791</v>
      </c>
      <c r="R1489" s="198" t="s">
        <v>20</v>
      </c>
      <c r="S1489" s="198" t="s">
        <v>109</v>
      </c>
    </row>
    <row r="1490" spans="2:19" s="76" customFormat="1" ht="18.75">
      <c r="B1490" s="354">
        <f t="shared" si="86"/>
        <v>1471</v>
      </c>
      <c r="C1490" s="372">
        <v>44743</v>
      </c>
      <c r="D1490" s="354" t="s">
        <v>953</v>
      </c>
      <c r="E1490" s="354"/>
      <c r="F1490" s="420">
        <v>44745</v>
      </c>
      <c r="G1490" s="299">
        <v>3</v>
      </c>
      <c r="H1490" s="198" t="s">
        <v>2027</v>
      </c>
      <c r="I1490" s="198" t="s">
        <v>38</v>
      </c>
      <c r="J1490" s="198" t="s">
        <v>260</v>
      </c>
      <c r="K1490" s="198" t="s">
        <v>2028</v>
      </c>
      <c r="L1490" s="224">
        <v>2.0699999999999998</v>
      </c>
      <c r="M1490" s="224">
        <v>1.5</v>
      </c>
      <c r="N1490" s="224">
        <f t="shared" si="90"/>
        <v>0.56999999999999984</v>
      </c>
      <c r="O1490" s="200">
        <v>44419</v>
      </c>
      <c r="P1490" s="201">
        <v>11</v>
      </c>
      <c r="Q1490" s="344" t="s">
        <v>1791</v>
      </c>
      <c r="R1490" s="198" t="s">
        <v>52</v>
      </c>
      <c r="S1490" s="198" t="s">
        <v>56</v>
      </c>
    </row>
    <row r="1491" spans="2:19" s="76" customFormat="1" ht="18.75">
      <c r="B1491" s="354">
        <f t="shared" si="86"/>
        <v>1472</v>
      </c>
      <c r="C1491" s="372">
        <v>44743</v>
      </c>
      <c r="D1491" s="354" t="s">
        <v>953</v>
      </c>
      <c r="E1491" s="354"/>
      <c r="F1491" s="420">
        <v>44745</v>
      </c>
      <c r="G1491" s="299">
        <v>3</v>
      </c>
      <c r="H1491" s="198" t="s">
        <v>2027</v>
      </c>
      <c r="I1491" s="198" t="s">
        <v>38</v>
      </c>
      <c r="J1491" s="198" t="s">
        <v>260</v>
      </c>
      <c r="K1491" s="198" t="s">
        <v>317</v>
      </c>
      <c r="L1491" s="224">
        <v>2.4500000000000002</v>
      </c>
      <c r="M1491" s="224">
        <v>0.1</v>
      </c>
      <c r="N1491" s="224">
        <f t="shared" si="90"/>
        <v>2.35</v>
      </c>
      <c r="O1491" s="200">
        <v>44419</v>
      </c>
      <c r="P1491" s="201">
        <v>11</v>
      </c>
      <c r="Q1491" s="344" t="s">
        <v>1791</v>
      </c>
      <c r="R1491" s="198" t="s">
        <v>52</v>
      </c>
      <c r="S1491" s="198" t="s">
        <v>56</v>
      </c>
    </row>
    <row r="1492" spans="2:19" s="76" customFormat="1" ht="18.75">
      <c r="B1492" s="354">
        <f t="shared" si="86"/>
        <v>1473</v>
      </c>
      <c r="C1492" s="372">
        <v>44743</v>
      </c>
      <c r="D1492" s="354" t="s">
        <v>953</v>
      </c>
      <c r="E1492" s="354"/>
      <c r="F1492" s="420">
        <v>44745</v>
      </c>
      <c r="G1492" s="299">
        <v>3</v>
      </c>
      <c r="H1492" s="198" t="s">
        <v>2027</v>
      </c>
      <c r="I1492" s="198" t="s">
        <v>38</v>
      </c>
      <c r="J1492" s="198" t="s">
        <v>260</v>
      </c>
      <c r="K1492" s="198" t="s">
        <v>319</v>
      </c>
      <c r="L1492" s="224">
        <v>6.94</v>
      </c>
      <c r="M1492" s="224">
        <v>0.3</v>
      </c>
      <c r="N1492" s="224">
        <f t="shared" si="90"/>
        <v>6.6400000000000006</v>
      </c>
      <c r="O1492" s="200">
        <v>44420</v>
      </c>
      <c r="P1492" s="201">
        <v>11</v>
      </c>
      <c r="Q1492" s="344" t="s">
        <v>1791</v>
      </c>
      <c r="R1492" s="198" t="s">
        <v>52</v>
      </c>
      <c r="S1492" s="198" t="s">
        <v>56</v>
      </c>
    </row>
    <row r="1493" spans="2:19" s="76" customFormat="1" ht="18.75">
      <c r="B1493" s="354">
        <f t="shared" si="86"/>
        <v>1474</v>
      </c>
      <c r="C1493" s="372">
        <v>44743</v>
      </c>
      <c r="D1493" s="354" t="s">
        <v>953</v>
      </c>
      <c r="E1493" s="354"/>
      <c r="F1493" s="420">
        <v>44745</v>
      </c>
      <c r="G1493" s="299">
        <v>3</v>
      </c>
      <c r="H1493" s="198" t="s">
        <v>2027</v>
      </c>
      <c r="I1493" s="198" t="s">
        <v>38</v>
      </c>
      <c r="J1493" s="198" t="s">
        <v>260</v>
      </c>
      <c r="K1493" s="198" t="s">
        <v>1013</v>
      </c>
      <c r="L1493" s="224">
        <v>2.95</v>
      </c>
      <c r="M1493" s="224">
        <v>0.5</v>
      </c>
      <c r="N1493" s="224">
        <f t="shared" si="90"/>
        <v>2.4500000000000002</v>
      </c>
      <c r="O1493" s="200">
        <v>44419</v>
      </c>
      <c r="P1493" s="201">
        <v>11</v>
      </c>
      <c r="Q1493" s="344" t="s">
        <v>1791</v>
      </c>
      <c r="R1493" s="198" t="s">
        <v>52</v>
      </c>
      <c r="S1493" s="198" t="s">
        <v>56</v>
      </c>
    </row>
    <row r="1494" spans="2:19" s="76" customFormat="1" ht="18.75">
      <c r="B1494" s="354">
        <f t="shared" si="86"/>
        <v>1475</v>
      </c>
      <c r="C1494" s="372">
        <v>44743</v>
      </c>
      <c r="D1494" s="354" t="s">
        <v>953</v>
      </c>
      <c r="E1494" s="354"/>
      <c r="F1494" s="420">
        <v>44745</v>
      </c>
      <c r="G1494" s="299">
        <v>3</v>
      </c>
      <c r="H1494" s="198" t="s">
        <v>2027</v>
      </c>
      <c r="I1494" s="198" t="s">
        <v>38</v>
      </c>
      <c r="J1494" s="198" t="s">
        <v>737</v>
      </c>
      <c r="K1494" s="198" t="s">
        <v>2029</v>
      </c>
      <c r="L1494" s="224">
        <v>1.31</v>
      </c>
      <c r="M1494" s="224">
        <v>0.5</v>
      </c>
      <c r="N1494" s="224">
        <f t="shared" si="90"/>
        <v>0.81</v>
      </c>
      <c r="O1494" s="200">
        <v>44495</v>
      </c>
      <c r="P1494" s="201">
        <v>8</v>
      </c>
      <c r="Q1494" s="344" t="s">
        <v>1791</v>
      </c>
      <c r="R1494" s="198" t="s">
        <v>54</v>
      </c>
      <c r="S1494" s="198" t="s">
        <v>56</v>
      </c>
    </row>
    <row r="1495" spans="2:19" s="76" customFormat="1" ht="18.75">
      <c r="B1495" s="354">
        <f t="shared" si="86"/>
        <v>1476</v>
      </c>
      <c r="C1495" s="372">
        <v>44743</v>
      </c>
      <c r="D1495" s="354" t="s">
        <v>953</v>
      </c>
      <c r="E1495" s="354"/>
      <c r="F1495" s="420">
        <v>44745</v>
      </c>
      <c r="G1495" s="299">
        <v>3</v>
      </c>
      <c r="H1495" s="198" t="s">
        <v>2027</v>
      </c>
      <c r="I1495" s="198" t="s">
        <v>38</v>
      </c>
      <c r="J1495" s="198" t="s">
        <v>737</v>
      </c>
      <c r="K1495" s="198" t="s">
        <v>2030</v>
      </c>
      <c r="L1495" s="224">
        <v>1.71</v>
      </c>
      <c r="M1495" s="224">
        <v>0.1</v>
      </c>
      <c r="N1495" s="224">
        <f t="shared" si="90"/>
        <v>1.6099999999999999</v>
      </c>
      <c r="O1495" s="200">
        <v>44541</v>
      </c>
      <c r="P1495" s="201">
        <v>7</v>
      </c>
      <c r="Q1495" s="337" t="s">
        <v>1790</v>
      </c>
      <c r="R1495" s="198" t="s">
        <v>53</v>
      </c>
      <c r="S1495" s="198" t="s">
        <v>112</v>
      </c>
    </row>
    <row r="1496" spans="2:19" ht="15.75">
      <c r="B1496" s="354">
        <f t="shared" si="86"/>
        <v>1477</v>
      </c>
      <c r="C1496" s="372">
        <v>44743</v>
      </c>
      <c r="D1496" s="357" t="s">
        <v>956</v>
      </c>
      <c r="E1496" s="357"/>
      <c r="F1496" s="406">
        <v>44746</v>
      </c>
      <c r="G1496" s="11">
        <v>1</v>
      </c>
      <c r="H1496" s="18" t="s">
        <v>2031</v>
      </c>
      <c r="I1496" s="18" t="s">
        <v>1054</v>
      </c>
      <c r="J1496" s="17" t="s">
        <v>1972</v>
      </c>
      <c r="K1496" s="270" t="s">
        <v>2032</v>
      </c>
      <c r="L1496" s="225">
        <v>6.7</v>
      </c>
      <c r="M1496" s="225">
        <v>2.25</v>
      </c>
      <c r="N1496" s="225">
        <f>L1496-SUMIFS(M:M,K:K,K1496,R:R,R1496)</f>
        <v>4.42</v>
      </c>
      <c r="O1496" s="17">
        <v>44483</v>
      </c>
      <c r="P1496" s="41">
        <f t="shared" ref="P1496:P1498" si="91">(F1496-O1496)/30</f>
        <v>8.7666666666666675</v>
      </c>
      <c r="Q1496" s="344" t="s">
        <v>1791</v>
      </c>
      <c r="R1496" s="17" t="s">
        <v>110</v>
      </c>
      <c r="S1496" s="17" t="s">
        <v>56</v>
      </c>
    </row>
    <row r="1497" spans="2:19" ht="15.75">
      <c r="B1497" s="354">
        <f t="shared" si="86"/>
        <v>1478</v>
      </c>
      <c r="C1497" s="372">
        <v>44743</v>
      </c>
      <c r="D1497" s="357" t="s">
        <v>956</v>
      </c>
      <c r="E1497" s="357"/>
      <c r="F1497" s="406">
        <v>44746</v>
      </c>
      <c r="G1497" s="11">
        <v>1</v>
      </c>
      <c r="H1497" s="18" t="s">
        <v>1468</v>
      </c>
      <c r="I1497" s="18" t="s">
        <v>265</v>
      </c>
      <c r="J1497" s="17" t="s">
        <v>629</v>
      </c>
      <c r="K1497" s="270" t="s">
        <v>2033</v>
      </c>
      <c r="L1497" s="225">
        <v>2.54</v>
      </c>
      <c r="M1497" s="225">
        <v>0.03</v>
      </c>
      <c r="N1497" s="225">
        <f>L1497-SUMIFS(M:M,K:K,K1497,R:R,R1497)</f>
        <v>2.5100000000000002</v>
      </c>
      <c r="O1497" s="17">
        <v>44481</v>
      </c>
      <c r="P1497" s="41">
        <f t="shared" si="91"/>
        <v>8.8333333333333339</v>
      </c>
      <c r="Q1497" s="344" t="s">
        <v>1791</v>
      </c>
      <c r="R1497" s="17" t="s">
        <v>53</v>
      </c>
      <c r="S1497" s="17" t="s">
        <v>56</v>
      </c>
    </row>
    <row r="1498" spans="2:19" ht="15.75">
      <c r="B1498" s="354">
        <f t="shared" si="86"/>
        <v>1479</v>
      </c>
      <c r="C1498" s="372">
        <v>44743</v>
      </c>
      <c r="D1498" s="357" t="s">
        <v>956</v>
      </c>
      <c r="E1498" s="357"/>
      <c r="F1498" s="406">
        <v>44746</v>
      </c>
      <c r="G1498" s="11">
        <v>1</v>
      </c>
      <c r="H1498" s="18" t="s">
        <v>70</v>
      </c>
      <c r="I1498" s="18" t="s">
        <v>2034</v>
      </c>
      <c r="J1498" s="17" t="s">
        <v>336</v>
      </c>
      <c r="K1498" s="270" t="s">
        <v>1966</v>
      </c>
      <c r="L1498" s="225">
        <v>3.26</v>
      </c>
      <c r="M1498" s="225">
        <v>0.1</v>
      </c>
      <c r="N1498" s="225">
        <f>L1498-SUMIFS(M:M,K:K,K1498,R:R,R1498)</f>
        <v>2.1599999999999997</v>
      </c>
      <c r="O1498" s="17">
        <v>44404</v>
      </c>
      <c r="P1498" s="41">
        <f t="shared" si="91"/>
        <v>11.4</v>
      </c>
      <c r="Q1498" s="344" t="s">
        <v>1791</v>
      </c>
      <c r="R1498" s="17" t="s">
        <v>52</v>
      </c>
      <c r="S1498" s="17" t="s">
        <v>56</v>
      </c>
    </row>
    <row r="1499" spans="2:19" s="76" customFormat="1" ht="18.75">
      <c r="B1499" s="354">
        <f t="shared" si="86"/>
        <v>1480</v>
      </c>
      <c r="C1499" s="372">
        <v>44743</v>
      </c>
      <c r="D1499" s="354" t="s">
        <v>957</v>
      </c>
      <c r="E1499" s="354"/>
      <c r="F1499" s="420">
        <v>44747</v>
      </c>
      <c r="G1499" s="299">
        <v>3</v>
      </c>
      <c r="H1499" s="198" t="s">
        <v>174</v>
      </c>
      <c r="I1499" s="198" t="s">
        <v>621</v>
      </c>
      <c r="J1499" s="199" t="s">
        <v>175</v>
      </c>
      <c r="K1499" s="199" t="s">
        <v>189</v>
      </c>
      <c r="L1499" s="224">
        <v>3.57</v>
      </c>
      <c r="M1499" s="224">
        <v>3.57</v>
      </c>
      <c r="N1499" s="224">
        <f t="shared" ref="N1499:N1528" si="92">L1499-M1499</f>
        <v>0</v>
      </c>
      <c r="O1499" s="200">
        <v>44363</v>
      </c>
      <c r="P1499" s="201">
        <v>12.844281801697555</v>
      </c>
      <c r="Q1499" s="344" t="s">
        <v>1791</v>
      </c>
      <c r="R1499" s="198" t="s">
        <v>52</v>
      </c>
      <c r="S1499" s="198" t="s">
        <v>112</v>
      </c>
    </row>
    <row r="1500" spans="2:19" s="76" customFormat="1" ht="18.75">
      <c r="B1500" s="354">
        <f t="shared" si="86"/>
        <v>1481</v>
      </c>
      <c r="C1500" s="372">
        <v>44743</v>
      </c>
      <c r="D1500" s="354" t="s">
        <v>957</v>
      </c>
      <c r="E1500" s="354"/>
      <c r="F1500" s="420">
        <v>44747</v>
      </c>
      <c r="G1500" s="299">
        <v>3</v>
      </c>
      <c r="H1500" s="198" t="s">
        <v>174</v>
      </c>
      <c r="I1500" s="198" t="s">
        <v>621</v>
      </c>
      <c r="J1500" s="199" t="s">
        <v>175</v>
      </c>
      <c r="K1500" s="199" t="s">
        <v>2035</v>
      </c>
      <c r="L1500" s="224">
        <v>2.37</v>
      </c>
      <c r="M1500" s="224">
        <v>2.37</v>
      </c>
      <c r="N1500" s="224">
        <f t="shared" si="92"/>
        <v>0</v>
      </c>
      <c r="O1500" s="200">
        <v>44363</v>
      </c>
      <c r="P1500" s="201">
        <v>12.844281801697555</v>
      </c>
      <c r="Q1500" s="344" t="s">
        <v>1791</v>
      </c>
      <c r="R1500" s="198" t="s">
        <v>52</v>
      </c>
      <c r="S1500" s="198" t="s">
        <v>112</v>
      </c>
    </row>
    <row r="1501" spans="2:19" s="76" customFormat="1" ht="18.75">
      <c r="B1501" s="354">
        <f t="shared" si="86"/>
        <v>1482</v>
      </c>
      <c r="C1501" s="372">
        <v>44743</v>
      </c>
      <c r="D1501" s="354" t="s">
        <v>957</v>
      </c>
      <c r="E1501" s="354"/>
      <c r="F1501" s="420">
        <v>44747</v>
      </c>
      <c r="G1501" s="299" t="s">
        <v>22</v>
      </c>
      <c r="H1501" s="268">
        <v>0.5625</v>
      </c>
      <c r="I1501" s="268">
        <v>0.625</v>
      </c>
      <c r="J1501" s="199" t="s">
        <v>287</v>
      </c>
      <c r="K1501" s="199" t="s">
        <v>2036</v>
      </c>
      <c r="L1501" s="224">
        <v>3.39</v>
      </c>
      <c r="M1501" s="224">
        <v>1</v>
      </c>
      <c r="N1501" s="224">
        <f t="shared" si="92"/>
        <v>2.39</v>
      </c>
      <c r="O1501" s="200">
        <v>44470</v>
      </c>
      <c r="P1501" s="201">
        <v>9.2666666666666675</v>
      </c>
      <c r="Q1501" s="344" t="s">
        <v>1791</v>
      </c>
      <c r="R1501" s="198" t="s">
        <v>20</v>
      </c>
      <c r="S1501" s="198" t="s">
        <v>69</v>
      </c>
    </row>
    <row r="1502" spans="2:19" s="76" customFormat="1" ht="18.75">
      <c r="B1502" s="354">
        <f t="shared" si="86"/>
        <v>1483</v>
      </c>
      <c r="C1502" s="372">
        <v>44743</v>
      </c>
      <c r="D1502" s="354" t="s">
        <v>957</v>
      </c>
      <c r="E1502" s="354"/>
      <c r="F1502" s="420">
        <v>44747</v>
      </c>
      <c r="G1502" s="299" t="s">
        <v>22</v>
      </c>
      <c r="H1502" s="268">
        <v>0.5625</v>
      </c>
      <c r="I1502" s="268">
        <v>0.625</v>
      </c>
      <c r="J1502" s="199" t="s">
        <v>287</v>
      </c>
      <c r="K1502" s="199" t="s">
        <v>2037</v>
      </c>
      <c r="L1502" s="224">
        <v>3.58</v>
      </c>
      <c r="M1502" s="224">
        <v>0.02</v>
      </c>
      <c r="N1502" s="224">
        <f t="shared" si="92"/>
        <v>3.56</v>
      </c>
      <c r="O1502" s="200">
        <v>44458</v>
      </c>
      <c r="P1502" s="201">
        <v>9.6666666666666661</v>
      </c>
      <c r="Q1502" s="344" t="s">
        <v>1791</v>
      </c>
      <c r="R1502" s="198" t="s">
        <v>20</v>
      </c>
      <c r="S1502" s="198" t="s">
        <v>69</v>
      </c>
    </row>
    <row r="1503" spans="2:19" s="76" customFormat="1" ht="18.75">
      <c r="B1503" s="354">
        <f t="shared" si="86"/>
        <v>1484</v>
      </c>
      <c r="C1503" s="372">
        <v>44743</v>
      </c>
      <c r="D1503" s="354" t="s">
        <v>957</v>
      </c>
      <c r="E1503" s="354"/>
      <c r="F1503" s="420">
        <v>44747</v>
      </c>
      <c r="G1503" s="299" t="s">
        <v>22</v>
      </c>
      <c r="H1503" s="268">
        <v>0.5625</v>
      </c>
      <c r="I1503" s="268">
        <v>0.625</v>
      </c>
      <c r="J1503" s="199" t="s">
        <v>287</v>
      </c>
      <c r="K1503" s="199" t="s">
        <v>2038</v>
      </c>
      <c r="L1503" s="224">
        <v>2.81</v>
      </c>
      <c r="M1503" s="224">
        <v>0.01</v>
      </c>
      <c r="N1503" s="224">
        <f t="shared" si="92"/>
        <v>2.8000000000000003</v>
      </c>
      <c r="O1503" s="200">
        <v>44465</v>
      </c>
      <c r="P1503" s="201">
        <v>9.4333333333333336</v>
      </c>
      <c r="Q1503" s="344" t="s">
        <v>1791</v>
      </c>
      <c r="R1503" s="198" t="s">
        <v>20</v>
      </c>
      <c r="S1503" s="198" t="s">
        <v>69</v>
      </c>
    </row>
    <row r="1504" spans="2:19" s="76" customFormat="1" ht="18.75">
      <c r="B1504" s="354">
        <f t="shared" si="86"/>
        <v>1485</v>
      </c>
      <c r="C1504" s="372">
        <v>44743</v>
      </c>
      <c r="D1504" s="354" t="s">
        <v>959</v>
      </c>
      <c r="E1504" s="354"/>
      <c r="F1504" s="420">
        <v>44748</v>
      </c>
      <c r="G1504" s="299">
        <v>1</v>
      </c>
      <c r="H1504" s="198" t="s">
        <v>856</v>
      </c>
      <c r="I1504" s="198" t="s">
        <v>920</v>
      </c>
      <c r="J1504" s="199" t="s">
        <v>765</v>
      </c>
      <c r="K1504" s="199" t="s">
        <v>1879</v>
      </c>
      <c r="L1504" s="199">
        <v>1.88</v>
      </c>
      <c r="M1504" s="199">
        <v>0.01</v>
      </c>
      <c r="N1504" s="199">
        <f t="shared" si="92"/>
        <v>1.8699999999999999</v>
      </c>
      <c r="O1504" s="200">
        <v>44346</v>
      </c>
      <c r="P1504" s="201">
        <v>13.4</v>
      </c>
      <c r="Q1504" s="344" t="s">
        <v>1791</v>
      </c>
      <c r="R1504" s="198" t="s">
        <v>52</v>
      </c>
      <c r="S1504" s="198" t="s">
        <v>810</v>
      </c>
    </row>
    <row r="1505" spans="2:19" s="76" customFormat="1" ht="18.75">
      <c r="B1505" s="354">
        <f t="shared" si="86"/>
        <v>1486</v>
      </c>
      <c r="C1505" s="372">
        <v>44743</v>
      </c>
      <c r="D1505" s="354" t="s">
        <v>959</v>
      </c>
      <c r="E1505" s="354"/>
      <c r="F1505" s="420">
        <v>44748</v>
      </c>
      <c r="G1505" s="299">
        <v>1</v>
      </c>
      <c r="H1505" s="198" t="s">
        <v>856</v>
      </c>
      <c r="I1505" s="198" t="s">
        <v>920</v>
      </c>
      <c r="J1505" s="199" t="s">
        <v>765</v>
      </c>
      <c r="K1505" s="199" t="s">
        <v>2015</v>
      </c>
      <c r="L1505" s="199">
        <v>4.07</v>
      </c>
      <c r="M1505" s="199">
        <v>0.01</v>
      </c>
      <c r="N1505" s="199">
        <f t="shared" si="92"/>
        <v>4.0600000000000005</v>
      </c>
      <c r="O1505" s="200">
        <v>44374</v>
      </c>
      <c r="P1505" s="201">
        <v>12.466666666666667</v>
      </c>
      <c r="Q1505" s="344" t="s">
        <v>1791</v>
      </c>
      <c r="R1505" s="198" t="s">
        <v>52</v>
      </c>
      <c r="S1505" s="198" t="s">
        <v>810</v>
      </c>
    </row>
    <row r="1506" spans="2:19" s="76" customFormat="1" ht="18.75">
      <c r="B1506" s="354">
        <f t="shared" si="86"/>
        <v>1487</v>
      </c>
      <c r="C1506" s="372">
        <v>44743</v>
      </c>
      <c r="D1506" s="354" t="s">
        <v>959</v>
      </c>
      <c r="E1506" s="354"/>
      <c r="F1506" s="420">
        <v>44748</v>
      </c>
      <c r="G1506" s="77">
        <v>2</v>
      </c>
      <c r="H1506" s="208" t="s">
        <v>117</v>
      </c>
      <c r="I1506" s="208" t="s">
        <v>36</v>
      </c>
      <c r="J1506" s="199" t="s">
        <v>896</v>
      </c>
      <c r="K1506" s="199" t="s">
        <v>354</v>
      </c>
      <c r="L1506" s="224">
        <v>2.29</v>
      </c>
      <c r="M1506" s="224">
        <v>2.29</v>
      </c>
      <c r="N1506" s="224">
        <f t="shared" si="92"/>
        <v>0</v>
      </c>
      <c r="O1506" s="200">
        <v>44477</v>
      </c>
      <c r="P1506" s="201">
        <v>9</v>
      </c>
      <c r="Q1506" s="344" t="s">
        <v>1791</v>
      </c>
      <c r="R1506" s="198" t="s">
        <v>20</v>
      </c>
      <c r="S1506" s="198" t="s">
        <v>109</v>
      </c>
    </row>
    <row r="1507" spans="2:19" s="76" customFormat="1" ht="18.75">
      <c r="B1507" s="354">
        <f t="shared" si="86"/>
        <v>1488</v>
      </c>
      <c r="C1507" s="372">
        <v>44743</v>
      </c>
      <c r="D1507" s="354" t="s">
        <v>959</v>
      </c>
      <c r="E1507" s="354"/>
      <c r="F1507" s="420">
        <v>44748</v>
      </c>
      <c r="G1507" s="77">
        <v>2</v>
      </c>
      <c r="H1507" s="208" t="s">
        <v>35</v>
      </c>
      <c r="I1507" s="208" t="s">
        <v>36</v>
      </c>
      <c r="J1507" s="199" t="s">
        <v>896</v>
      </c>
      <c r="K1507" s="199" t="s">
        <v>2039</v>
      </c>
      <c r="L1507" s="224">
        <v>1.03</v>
      </c>
      <c r="M1507" s="224">
        <v>1.03</v>
      </c>
      <c r="N1507" s="224">
        <f t="shared" si="92"/>
        <v>0</v>
      </c>
      <c r="O1507" s="200">
        <v>44477</v>
      </c>
      <c r="P1507" s="201">
        <v>9</v>
      </c>
      <c r="Q1507" s="344" t="s">
        <v>1791</v>
      </c>
      <c r="R1507" s="198" t="s">
        <v>20</v>
      </c>
      <c r="S1507" s="198" t="s">
        <v>109</v>
      </c>
    </row>
    <row r="1508" spans="2:19" s="76" customFormat="1" ht="18.75">
      <c r="B1508" s="354">
        <f t="shared" si="86"/>
        <v>1489</v>
      </c>
      <c r="C1508" s="372">
        <v>44743</v>
      </c>
      <c r="D1508" s="354" t="s">
        <v>959</v>
      </c>
      <c r="E1508" s="354"/>
      <c r="F1508" s="420">
        <v>44748</v>
      </c>
      <c r="G1508" s="77">
        <v>2</v>
      </c>
      <c r="H1508" s="208" t="s">
        <v>35</v>
      </c>
      <c r="I1508" s="208" t="s">
        <v>355</v>
      </c>
      <c r="J1508" s="199" t="s">
        <v>896</v>
      </c>
      <c r="K1508" s="199" t="s">
        <v>353</v>
      </c>
      <c r="L1508" s="224">
        <v>2.86</v>
      </c>
      <c r="M1508" s="224">
        <v>2.86</v>
      </c>
      <c r="N1508" s="224">
        <f t="shared" si="92"/>
        <v>0</v>
      </c>
      <c r="O1508" s="200">
        <v>44477</v>
      </c>
      <c r="P1508" s="201">
        <v>9</v>
      </c>
      <c r="Q1508" s="344" t="s">
        <v>1791</v>
      </c>
      <c r="R1508" s="198" t="s">
        <v>20</v>
      </c>
      <c r="S1508" s="198" t="s">
        <v>109</v>
      </c>
    </row>
    <row r="1509" spans="2:19" s="76" customFormat="1" ht="18.75">
      <c r="B1509" s="354">
        <f t="shared" si="86"/>
        <v>1490</v>
      </c>
      <c r="C1509" s="372">
        <v>44743</v>
      </c>
      <c r="D1509" s="354" t="s">
        <v>959</v>
      </c>
      <c r="E1509" s="354"/>
      <c r="F1509" s="420">
        <v>44748</v>
      </c>
      <c r="G1509" s="77">
        <v>2</v>
      </c>
      <c r="H1509" s="208" t="s">
        <v>35</v>
      </c>
      <c r="I1509" s="208" t="s">
        <v>355</v>
      </c>
      <c r="J1509" s="199" t="s">
        <v>896</v>
      </c>
      <c r="K1509" s="199" t="s">
        <v>352</v>
      </c>
      <c r="L1509" s="224">
        <v>2.11</v>
      </c>
      <c r="M1509" s="224">
        <v>2.11</v>
      </c>
      <c r="N1509" s="224">
        <f t="shared" si="92"/>
        <v>0</v>
      </c>
      <c r="O1509" s="200">
        <v>44477</v>
      </c>
      <c r="P1509" s="201">
        <v>9</v>
      </c>
      <c r="Q1509" s="344" t="s">
        <v>1791</v>
      </c>
      <c r="R1509" s="198" t="s">
        <v>20</v>
      </c>
      <c r="S1509" s="198" t="s">
        <v>109</v>
      </c>
    </row>
    <row r="1510" spans="2:19" s="76" customFormat="1" ht="18.75">
      <c r="B1510" s="354">
        <f t="shared" si="86"/>
        <v>1491</v>
      </c>
      <c r="C1510" s="372">
        <v>44743</v>
      </c>
      <c r="D1510" s="354" t="s">
        <v>959</v>
      </c>
      <c r="E1510" s="354"/>
      <c r="F1510" s="420">
        <v>44748</v>
      </c>
      <c r="G1510" s="77">
        <v>2</v>
      </c>
      <c r="H1510" s="230" t="s">
        <v>37</v>
      </c>
      <c r="I1510" s="230" t="s">
        <v>688</v>
      </c>
      <c r="J1510" s="199" t="s">
        <v>896</v>
      </c>
      <c r="K1510" s="199" t="s">
        <v>2040</v>
      </c>
      <c r="L1510" s="224">
        <v>0.57999999999999996</v>
      </c>
      <c r="M1510" s="224">
        <v>0.57999999999999996</v>
      </c>
      <c r="N1510" s="224">
        <f t="shared" si="92"/>
        <v>0</v>
      </c>
      <c r="O1510" s="200">
        <v>44477</v>
      </c>
      <c r="P1510" s="201">
        <v>9</v>
      </c>
      <c r="Q1510" s="344" t="s">
        <v>1791</v>
      </c>
      <c r="R1510" s="198" t="s">
        <v>20</v>
      </c>
      <c r="S1510" s="198" t="s">
        <v>109</v>
      </c>
    </row>
    <row r="1511" spans="2:19" s="76" customFormat="1" ht="18.75">
      <c r="B1511" s="354">
        <f t="shared" si="86"/>
        <v>1492</v>
      </c>
      <c r="C1511" s="372">
        <v>44743</v>
      </c>
      <c r="D1511" s="354" t="s">
        <v>959</v>
      </c>
      <c r="E1511" s="354"/>
      <c r="F1511" s="420">
        <v>44748</v>
      </c>
      <c r="G1511" s="77">
        <v>2</v>
      </c>
      <c r="H1511" s="230" t="s">
        <v>355</v>
      </c>
      <c r="I1511" s="230" t="s">
        <v>38</v>
      </c>
      <c r="J1511" s="199" t="s">
        <v>896</v>
      </c>
      <c r="K1511" s="199" t="s">
        <v>351</v>
      </c>
      <c r="L1511" s="224">
        <v>0.61</v>
      </c>
      <c r="M1511" s="224">
        <v>0.61</v>
      </c>
      <c r="N1511" s="224">
        <f t="shared" si="92"/>
        <v>0</v>
      </c>
      <c r="O1511" s="200">
        <v>44458</v>
      </c>
      <c r="P1511" s="201">
        <v>10</v>
      </c>
      <c r="Q1511" s="344" t="s">
        <v>1791</v>
      </c>
      <c r="R1511" s="198" t="s">
        <v>20</v>
      </c>
      <c r="S1511" s="198" t="s">
        <v>109</v>
      </c>
    </row>
    <row r="1512" spans="2:19" s="76" customFormat="1" ht="18.75">
      <c r="B1512" s="354">
        <f t="shared" si="86"/>
        <v>1493</v>
      </c>
      <c r="C1512" s="372">
        <v>44743</v>
      </c>
      <c r="D1512" s="354" t="s">
        <v>958</v>
      </c>
      <c r="E1512" s="354"/>
      <c r="F1512" s="420">
        <v>44749</v>
      </c>
      <c r="G1512" s="299">
        <v>1</v>
      </c>
      <c r="H1512" s="198" t="s">
        <v>392</v>
      </c>
      <c r="I1512" s="198" t="s">
        <v>727</v>
      </c>
      <c r="J1512" s="199" t="s">
        <v>576</v>
      </c>
      <c r="K1512" s="199" t="s">
        <v>2000</v>
      </c>
      <c r="L1512" s="224">
        <v>4.91</v>
      </c>
      <c r="M1512" s="224">
        <v>0.3</v>
      </c>
      <c r="N1512" s="224">
        <f t="shared" si="92"/>
        <v>4.6100000000000003</v>
      </c>
      <c r="O1512" s="200">
        <v>44490</v>
      </c>
      <c r="P1512" s="201">
        <v>8.6333333333333329</v>
      </c>
      <c r="Q1512" s="344" t="s">
        <v>1791</v>
      </c>
      <c r="R1512" s="198" t="s">
        <v>110</v>
      </c>
      <c r="S1512" s="198" t="s">
        <v>84</v>
      </c>
    </row>
    <row r="1513" spans="2:19" s="76" customFormat="1" ht="18.75">
      <c r="B1513" s="354">
        <f t="shared" si="86"/>
        <v>1494</v>
      </c>
      <c r="C1513" s="372">
        <v>44743</v>
      </c>
      <c r="D1513" s="354" t="s">
        <v>958</v>
      </c>
      <c r="E1513" s="354"/>
      <c r="F1513" s="420">
        <v>44749</v>
      </c>
      <c r="G1513" s="77">
        <v>2</v>
      </c>
      <c r="H1513" s="208" t="s">
        <v>346</v>
      </c>
      <c r="I1513" s="208" t="s">
        <v>71</v>
      </c>
      <c r="J1513" s="199" t="s">
        <v>546</v>
      </c>
      <c r="K1513" s="199" t="s">
        <v>2041</v>
      </c>
      <c r="L1513" s="224">
        <v>3.76</v>
      </c>
      <c r="M1513" s="224">
        <v>1</v>
      </c>
      <c r="N1513" s="224">
        <f t="shared" si="92"/>
        <v>2.76</v>
      </c>
      <c r="O1513" s="200">
        <v>44465</v>
      </c>
      <c r="P1513" s="201">
        <v>9</v>
      </c>
      <c r="Q1513" s="344" t="s">
        <v>1791</v>
      </c>
      <c r="R1513" s="198" t="s">
        <v>54</v>
      </c>
      <c r="S1513" s="198" t="s">
        <v>69</v>
      </c>
    </row>
    <row r="1514" spans="2:19" s="76" customFormat="1" ht="18.75">
      <c r="B1514" s="354">
        <f t="shared" si="86"/>
        <v>1495</v>
      </c>
      <c r="C1514" s="372">
        <v>44743</v>
      </c>
      <c r="D1514" s="354" t="s">
        <v>958</v>
      </c>
      <c r="E1514" s="354"/>
      <c r="F1514" s="420">
        <v>44749</v>
      </c>
      <c r="G1514" s="77">
        <v>2</v>
      </c>
      <c r="H1514" s="208" t="s">
        <v>71</v>
      </c>
      <c r="I1514" s="208" t="s">
        <v>213</v>
      </c>
      <c r="J1514" s="199" t="s">
        <v>2042</v>
      </c>
      <c r="K1514" s="199" t="s">
        <v>2043</v>
      </c>
      <c r="L1514" s="224">
        <v>3.28</v>
      </c>
      <c r="M1514" s="224">
        <v>0.1</v>
      </c>
      <c r="N1514" s="224">
        <f t="shared" si="92"/>
        <v>3.1799999999999997</v>
      </c>
      <c r="O1514" s="200">
        <v>44486</v>
      </c>
      <c r="P1514" s="201">
        <v>9</v>
      </c>
      <c r="Q1514" s="344" t="s">
        <v>1791</v>
      </c>
      <c r="R1514" s="198" t="s">
        <v>52</v>
      </c>
      <c r="S1514" s="198" t="s">
        <v>112</v>
      </c>
    </row>
    <row r="1515" spans="2:19" s="76" customFormat="1" ht="18.75">
      <c r="B1515" s="354">
        <f t="shared" si="86"/>
        <v>1496</v>
      </c>
      <c r="C1515" s="372">
        <v>44743</v>
      </c>
      <c r="D1515" s="354" t="s">
        <v>958</v>
      </c>
      <c r="E1515" s="354"/>
      <c r="F1515" s="420">
        <v>44749</v>
      </c>
      <c r="G1515" s="77">
        <v>2</v>
      </c>
      <c r="H1515" s="208" t="s">
        <v>612</v>
      </c>
      <c r="I1515" s="208" t="s">
        <v>184</v>
      </c>
      <c r="J1515" s="199" t="s">
        <v>2042</v>
      </c>
      <c r="K1515" s="199" t="s">
        <v>2044</v>
      </c>
      <c r="L1515" s="224">
        <v>1.08</v>
      </c>
      <c r="M1515" s="224">
        <v>0.25</v>
      </c>
      <c r="N1515" s="224">
        <f t="shared" si="92"/>
        <v>0.83000000000000007</v>
      </c>
      <c r="O1515" s="200">
        <v>44487</v>
      </c>
      <c r="P1515" s="201">
        <v>9</v>
      </c>
      <c r="Q1515" s="344" t="s">
        <v>1791</v>
      </c>
      <c r="R1515" s="198" t="s">
        <v>52</v>
      </c>
      <c r="S1515" s="198" t="s">
        <v>112</v>
      </c>
    </row>
    <row r="1516" spans="2:19" s="76" customFormat="1" ht="18.75">
      <c r="B1516" s="354">
        <f t="shared" si="86"/>
        <v>1497</v>
      </c>
      <c r="C1516" s="372">
        <v>44743</v>
      </c>
      <c r="D1516" s="354" t="s">
        <v>958</v>
      </c>
      <c r="E1516" s="354"/>
      <c r="F1516" s="420">
        <v>44749</v>
      </c>
      <c r="G1516" s="77">
        <v>2</v>
      </c>
      <c r="H1516" s="208" t="s">
        <v>612</v>
      </c>
      <c r="I1516" s="208" t="s">
        <v>184</v>
      </c>
      <c r="J1516" s="199" t="s">
        <v>103</v>
      </c>
      <c r="K1516" s="199" t="s">
        <v>1994</v>
      </c>
      <c r="L1516" s="224">
        <v>9.4499999999999993</v>
      </c>
      <c r="M1516" s="224">
        <v>0.2</v>
      </c>
      <c r="N1516" s="224">
        <f t="shared" si="92"/>
        <v>9.25</v>
      </c>
      <c r="O1516" s="200">
        <v>44473</v>
      </c>
      <c r="P1516" s="201">
        <v>9</v>
      </c>
      <c r="Q1516" s="344" t="s">
        <v>1791</v>
      </c>
      <c r="R1516" s="198" t="s">
        <v>20</v>
      </c>
      <c r="S1516" s="198" t="s">
        <v>109</v>
      </c>
    </row>
    <row r="1517" spans="2:19" s="76" customFormat="1" ht="18.75">
      <c r="B1517" s="354">
        <f t="shared" si="86"/>
        <v>1498</v>
      </c>
      <c r="C1517" s="372">
        <v>44743</v>
      </c>
      <c r="D1517" s="354" t="s">
        <v>954</v>
      </c>
      <c r="E1517" s="354"/>
      <c r="F1517" s="420">
        <v>44750</v>
      </c>
      <c r="G1517" s="77">
        <v>2</v>
      </c>
      <c r="H1517" s="268">
        <v>0.81597222222222221</v>
      </c>
      <c r="I1517" s="268">
        <v>0.82638888888888884</v>
      </c>
      <c r="J1517" s="199" t="s">
        <v>210</v>
      </c>
      <c r="K1517" s="199" t="s">
        <v>1294</v>
      </c>
      <c r="L1517" s="224">
        <v>1.58</v>
      </c>
      <c r="M1517" s="224">
        <v>0.3</v>
      </c>
      <c r="N1517" s="224">
        <f t="shared" si="92"/>
        <v>1.28</v>
      </c>
      <c r="O1517" s="200">
        <v>44448</v>
      </c>
      <c r="P1517" s="201">
        <v>10.066666666666666</v>
      </c>
      <c r="Q1517" s="344" t="s">
        <v>1791</v>
      </c>
      <c r="R1517" s="198" t="s">
        <v>52</v>
      </c>
      <c r="S1517" s="198" t="s">
        <v>56</v>
      </c>
    </row>
    <row r="1518" spans="2:19" s="76" customFormat="1" ht="18.75">
      <c r="B1518" s="354">
        <f t="shared" si="86"/>
        <v>1499</v>
      </c>
      <c r="C1518" s="372">
        <v>44743</v>
      </c>
      <c r="D1518" s="354" t="s">
        <v>954</v>
      </c>
      <c r="E1518" s="354"/>
      <c r="F1518" s="420">
        <v>44750</v>
      </c>
      <c r="G1518" s="77">
        <v>2</v>
      </c>
      <c r="H1518" s="268">
        <v>0.82638888888888884</v>
      </c>
      <c r="I1518" s="268">
        <v>0.83333333333333337</v>
      </c>
      <c r="J1518" s="199" t="s">
        <v>210</v>
      </c>
      <c r="K1518" s="199" t="s">
        <v>212</v>
      </c>
      <c r="L1518" s="224">
        <v>0.95</v>
      </c>
      <c r="M1518" s="224">
        <v>0.05</v>
      </c>
      <c r="N1518" s="224">
        <f t="shared" si="92"/>
        <v>0.89999999999999991</v>
      </c>
      <c r="O1518" s="200">
        <v>44448</v>
      </c>
      <c r="P1518" s="201">
        <v>10.066666666666666</v>
      </c>
      <c r="Q1518" s="344" t="s">
        <v>1791</v>
      </c>
      <c r="R1518" s="198" t="s">
        <v>52</v>
      </c>
      <c r="S1518" s="198" t="s">
        <v>56</v>
      </c>
    </row>
    <row r="1519" spans="2:19" s="76" customFormat="1" ht="18.75">
      <c r="B1519" s="354">
        <f t="shared" si="86"/>
        <v>1500</v>
      </c>
      <c r="C1519" s="372">
        <v>44743</v>
      </c>
      <c r="D1519" s="354" t="s">
        <v>954</v>
      </c>
      <c r="E1519" s="354"/>
      <c r="F1519" s="420">
        <v>44750</v>
      </c>
      <c r="G1519" s="77">
        <v>2</v>
      </c>
      <c r="H1519" s="268">
        <v>0.83333333333333337</v>
      </c>
      <c r="I1519" s="268">
        <v>0.85416666666666663</v>
      </c>
      <c r="J1519" s="199" t="s">
        <v>896</v>
      </c>
      <c r="K1519" s="199" t="s">
        <v>1565</v>
      </c>
      <c r="L1519" s="224">
        <v>2.9</v>
      </c>
      <c r="M1519" s="224">
        <v>2.9</v>
      </c>
      <c r="N1519" s="224">
        <f t="shared" si="92"/>
        <v>0</v>
      </c>
      <c r="O1519" s="200">
        <v>44387</v>
      </c>
      <c r="P1519" s="201">
        <f>(F1519-O1519)/30</f>
        <v>12.1</v>
      </c>
      <c r="Q1519" s="344" t="s">
        <v>1791</v>
      </c>
      <c r="R1519" s="198" t="s">
        <v>54</v>
      </c>
      <c r="S1519" s="198" t="s">
        <v>109</v>
      </c>
    </row>
    <row r="1520" spans="2:19" s="76" customFormat="1" ht="18.75">
      <c r="B1520" s="354">
        <f t="shared" si="86"/>
        <v>1501</v>
      </c>
      <c r="C1520" s="372">
        <v>44743</v>
      </c>
      <c r="D1520" s="354" t="s">
        <v>954</v>
      </c>
      <c r="E1520" s="354"/>
      <c r="F1520" s="420">
        <v>44750</v>
      </c>
      <c r="G1520" s="77">
        <v>2</v>
      </c>
      <c r="H1520" s="268">
        <v>0.85416666666666663</v>
      </c>
      <c r="I1520" s="268">
        <v>0.86458333333333337</v>
      </c>
      <c r="J1520" s="199" t="s">
        <v>896</v>
      </c>
      <c r="K1520" s="199" t="s">
        <v>1568</v>
      </c>
      <c r="L1520" s="224">
        <v>1.79</v>
      </c>
      <c r="M1520" s="224">
        <v>1.74</v>
      </c>
      <c r="N1520" s="224">
        <f t="shared" si="92"/>
        <v>5.0000000000000044E-2</v>
      </c>
      <c r="O1520" s="200">
        <v>44386</v>
      </c>
      <c r="P1520" s="201">
        <f t="shared" ref="P1520:P1526" si="93">(F1520-O1520)/30</f>
        <v>12.133333333333333</v>
      </c>
      <c r="Q1520" s="344" t="s">
        <v>1791</v>
      </c>
      <c r="R1520" s="198" t="s">
        <v>54</v>
      </c>
      <c r="S1520" s="198" t="s">
        <v>109</v>
      </c>
    </row>
    <row r="1521" spans="2:19" s="76" customFormat="1" ht="18.75">
      <c r="B1521" s="354">
        <f t="shared" si="86"/>
        <v>1502</v>
      </c>
      <c r="C1521" s="372">
        <v>44743</v>
      </c>
      <c r="D1521" s="354" t="s">
        <v>954</v>
      </c>
      <c r="E1521" s="354"/>
      <c r="F1521" s="420">
        <v>44750</v>
      </c>
      <c r="G1521" s="77">
        <v>2</v>
      </c>
      <c r="H1521" s="268">
        <v>0.86458333333333337</v>
      </c>
      <c r="I1521" s="268">
        <v>0.87152777777777779</v>
      </c>
      <c r="J1521" s="199" t="s">
        <v>896</v>
      </c>
      <c r="K1521" s="199" t="s">
        <v>2074</v>
      </c>
      <c r="L1521" s="224">
        <v>0.3</v>
      </c>
      <c r="M1521" s="224">
        <v>0.3</v>
      </c>
      <c r="N1521" s="224">
        <f t="shared" si="92"/>
        <v>0</v>
      </c>
      <c r="O1521" s="200">
        <v>44447</v>
      </c>
      <c r="P1521" s="201">
        <f t="shared" si="93"/>
        <v>10.1</v>
      </c>
      <c r="Q1521" s="344" t="s">
        <v>1791</v>
      </c>
      <c r="R1521" s="198" t="s">
        <v>20</v>
      </c>
      <c r="S1521" s="198" t="s">
        <v>109</v>
      </c>
    </row>
    <row r="1522" spans="2:19" s="76" customFormat="1" ht="18.75">
      <c r="B1522" s="354">
        <f t="shared" si="86"/>
        <v>1503</v>
      </c>
      <c r="C1522" s="372">
        <v>44743</v>
      </c>
      <c r="D1522" s="354" t="s">
        <v>954</v>
      </c>
      <c r="E1522" s="354"/>
      <c r="F1522" s="420">
        <v>44750</v>
      </c>
      <c r="G1522" s="77">
        <v>2</v>
      </c>
      <c r="H1522" s="268">
        <v>0.87152777777777779</v>
      </c>
      <c r="I1522" s="268">
        <v>0.90625</v>
      </c>
      <c r="J1522" s="199" t="s">
        <v>896</v>
      </c>
      <c r="K1522" s="199" t="s">
        <v>2075</v>
      </c>
      <c r="L1522" s="224">
        <v>3.63</v>
      </c>
      <c r="M1522" s="224">
        <v>3.63</v>
      </c>
      <c r="N1522" s="224">
        <f t="shared" si="92"/>
        <v>0</v>
      </c>
      <c r="O1522" s="200">
        <v>44387</v>
      </c>
      <c r="P1522" s="201">
        <f t="shared" si="93"/>
        <v>12.1</v>
      </c>
      <c r="Q1522" s="344" t="s">
        <v>1791</v>
      </c>
      <c r="R1522" s="198" t="s">
        <v>20</v>
      </c>
      <c r="S1522" s="198" t="s">
        <v>109</v>
      </c>
    </row>
    <row r="1523" spans="2:19" s="76" customFormat="1" ht="18.75">
      <c r="B1523" s="354">
        <f t="shared" si="86"/>
        <v>1504</v>
      </c>
      <c r="C1523" s="372">
        <v>44743</v>
      </c>
      <c r="D1523" s="354" t="s">
        <v>954</v>
      </c>
      <c r="E1523" s="354"/>
      <c r="F1523" s="420">
        <v>44750</v>
      </c>
      <c r="G1523" s="77">
        <v>2</v>
      </c>
      <c r="H1523" s="268">
        <v>0.90625</v>
      </c>
      <c r="I1523" s="268">
        <v>0.91666666666666663</v>
      </c>
      <c r="J1523" s="199" t="s">
        <v>896</v>
      </c>
      <c r="K1523" s="199" t="s">
        <v>2076</v>
      </c>
      <c r="L1523" s="224">
        <v>2.19</v>
      </c>
      <c r="M1523" s="224">
        <v>2.19</v>
      </c>
      <c r="N1523" s="224">
        <f t="shared" si="92"/>
        <v>0</v>
      </c>
      <c r="O1523" s="200">
        <v>44386</v>
      </c>
      <c r="P1523" s="201">
        <f t="shared" si="93"/>
        <v>12.133333333333333</v>
      </c>
      <c r="Q1523" s="344" t="s">
        <v>1791</v>
      </c>
      <c r="R1523" s="198" t="s">
        <v>54</v>
      </c>
      <c r="S1523" s="198" t="s">
        <v>109</v>
      </c>
    </row>
    <row r="1524" spans="2:19" s="76" customFormat="1" ht="18.75">
      <c r="B1524" s="354">
        <f t="shared" si="86"/>
        <v>1505</v>
      </c>
      <c r="C1524" s="372">
        <v>44743</v>
      </c>
      <c r="D1524" s="354" t="s">
        <v>954</v>
      </c>
      <c r="E1524" s="354"/>
      <c r="F1524" s="420">
        <v>44750</v>
      </c>
      <c r="G1524" s="77">
        <v>2</v>
      </c>
      <c r="H1524" s="268">
        <v>0.91666666666666663</v>
      </c>
      <c r="I1524" s="268">
        <v>0.93055555555555547</v>
      </c>
      <c r="J1524" s="199" t="s">
        <v>896</v>
      </c>
      <c r="K1524" s="199" t="s">
        <v>2077</v>
      </c>
      <c r="L1524" s="224">
        <v>1.86</v>
      </c>
      <c r="M1524" s="224">
        <v>1.86</v>
      </c>
      <c r="N1524" s="224">
        <f t="shared" si="92"/>
        <v>0</v>
      </c>
      <c r="O1524" s="200">
        <v>44387</v>
      </c>
      <c r="P1524" s="201">
        <f t="shared" si="93"/>
        <v>12.1</v>
      </c>
      <c r="Q1524" s="344" t="s">
        <v>1791</v>
      </c>
      <c r="R1524" s="198" t="s">
        <v>54</v>
      </c>
      <c r="S1524" s="198" t="s">
        <v>109</v>
      </c>
    </row>
    <row r="1525" spans="2:19" s="76" customFormat="1" ht="18.75">
      <c r="B1525" s="354">
        <f t="shared" si="86"/>
        <v>1506</v>
      </c>
      <c r="C1525" s="372">
        <v>44743</v>
      </c>
      <c r="D1525" s="354" t="s">
        <v>954</v>
      </c>
      <c r="E1525" s="354"/>
      <c r="F1525" s="420">
        <v>44750</v>
      </c>
      <c r="G1525" s="77">
        <v>2</v>
      </c>
      <c r="H1525" s="268">
        <v>0.93055555555555547</v>
      </c>
      <c r="I1525" s="268">
        <v>0.9375</v>
      </c>
      <c r="J1525" s="199" t="s">
        <v>896</v>
      </c>
      <c r="K1525" s="199" t="s">
        <v>2078</v>
      </c>
      <c r="L1525" s="224">
        <v>0.66</v>
      </c>
      <c r="M1525" s="224">
        <v>0.66</v>
      </c>
      <c r="N1525" s="224">
        <f t="shared" si="92"/>
        <v>0</v>
      </c>
      <c r="O1525" s="200">
        <v>44387</v>
      </c>
      <c r="P1525" s="201">
        <f t="shared" si="93"/>
        <v>12.1</v>
      </c>
      <c r="Q1525" s="344" t="s">
        <v>1791</v>
      </c>
      <c r="R1525" s="198" t="s">
        <v>54</v>
      </c>
      <c r="S1525" s="198" t="s">
        <v>130</v>
      </c>
    </row>
    <row r="1526" spans="2:19" s="76" customFormat="1" ht="18.75">
      <c r="B1526" s="354">
        <f t="shared" si="86"/>
        <v>1507</v>
      </c>
      <c r="C1526" s="372">
        <v>44743</v>
      </c>
      <c r="D1526" s="354" t="s">
        <v>954</v>
      </c>
      <c r="E1526" s="354"/>
      <c r="F1526" s="420">
        <v>44750</v>
      </c>
      <c r="G1526" s="299" t="s">
        <v>22</v>
      </c>
      <c r="H1526" s="208" t="s">
        <v>146</v>
      </c>
      <c r="I1526" s="208" t="s">
        <v>1012</v>
      </c>
      <c r="J1526" s="199" t="s">
        <v>287</v>
      </c>
      <c r="K1526" s="199" t="s">
        <v>2079</v>
      </c>
      <c r="L1526" s="224">
        <v>3.5</v>
      </c>
      <c r="M1526" s="224">
        <v>0.5</v>
      </c>
      <c r="N1526" s="224">
        <f t="shared" si="92"/>
        <v>3</v>
      </c>
      <c r="O1526" s="200">
        <v>44483</v>
      </c>
      <c r="P1526" s="201">
        <f t="shared" si="93"/>
        <v>8.9</v>
      </c>
      <c r="Q1526" s="344" t="s">
        <v>1791</v>
      </c>
      <c r="R1526" s="198" t="s">
        <v>54</v>
      </c>
      <c r="S1526" s="198" t="s">
        <v>56</v>
      </c>
    </row>
    <row r="1527" spans="2:19" s="76" customFormat="1" ht="18.75">
      <c r="B1527" s="354">
        <f t="shared" si="86"/>
        <v>1508</v>
      </c>
      <c r="C1527" s="372">
        <v>44743</v>
      </c>
      <c r="D1527" s="354" t="s">
        <v>954</v>
      </c>
      <c r="E1527" s="354"/>
      <c r="F1527" s="420">
        <v>44750</v>
      </c>
      <c r="G1527" s="89" t="s">
        <v>754</v>
      </c>
      <c r="H1527" s="208" t="s">
        <v>451</v>
      </c>
      <c r="I1527" s="208" t="s">
        <v>792</v>
      </c>
      <c r="J1527" s="199" t="s">
        <v>1308</v>
      </c>
      <c r="K1527" s="199" t="s">
        <v>1479</v>
      </c>
      <c r="L1527" s="224">
        <v>2.2599999999999998</v>
      </c>
      <c r="M1527" s="224">
        <v>2.2599999999999998</v>
      </c>
      <c r="N1527" s="224">
        <f t="shared" si="92"/>
        <v>0</v>
      </c>
      <c r="O1527" s="200">
        <v>44413</v>
      </c>
      <c r="P1527" s="201">
        <v>11</v>
      </c>
      <c r="Q1527" s="344" t="s">
        <v>1791</v>
      </c>
      <c r="R1527" s="198" t="s">
        <v>54</v>
      </c>
      <c r="S1527" s="198" t="s">
        <v>306</v>
      </c>
    </row>
    <row r="1528" spans="2:19" s="76" customFormat="1" ht="20.25" customHeight="1">
      <c r="B1528" s="354">
        <f t="shared" si="86"/>
        <v>1509</v>
      </c>
      <c r="C1528" s="372">
        <v>44743</v>
      </c>
      <c r="D1528" s="354" t="s">
        <v>954</v>
      </c>
      <c r="E1528" s="354"/>
      <c r="F1528" s="420">
        <v>44750</v>
      </c>
      <c r="G1528" s="89" t="s">
        <v>754</v>
      </c>
      <c r="H1528" s="208" t="s">
        <v>451</v>
      </c>
      <c r="I1528" s="208" t="s">
        <v>792</v>
      </c>
      <c r="J1528" s="199" t="s">
        <v>1308</v>
      </c>
      <c r="K1528" s="199" t="s">
        <v>2045</v>
      </c>
      <c r="L1528" s="224">
        <v>2.96</v>
      </c>
      <c r="M1528" s="224">
        <v>0.03</v>
      </c>
      <c r="N1528" s="224">
        <f t="shared" si="92"/>
        <v>2.93</v>
      </c>
      <c r="O1528" s="200">
        <v>44471</v>
      </c>
      <c r="P1528" s="201">
        <v>9</v>
      </c>
      <c r="Q1528" s="344" t="s">
        <v>1791</v>
      </c>
      <c r="R1528" s="198" t="s">
        <v>53</v>
      </c>
      <c r="S1528" s="198" t="s">
        <v>306</v>
      </c>
    </row>
    <row r="1529" spans="2:19" s="76" customFormat="1" ht="18.75">
      <c r="B1529" s="354">
        <f t="shared" si="86"/>
        <v>1510</v>
      </c>
      <c r="C1529" s="372">
        <v>44743</v>
      </c>
      <c r="D1529" s="354" t="s">
        <v>955</v>
      </c>
      <c r="E1529" s="354"/>
      <c r="F1529" s="420">
        <v>44751</v>
      </c>
      <c r="G1529" s="299">
        <v>1</v>
      </c>
      <c r="H1529" s="141" t="s">
        <v>355</v>
      </c>
      <c r="I1529" s="141" t="s">
        <v>1012</v>
      </c>
      <c r="J1529" s="123" t="s">
        <v>1867</v>
      </c>
      <c r="K1529" s="123" t="s">
        <v>2046</v>
      </c>
      <c r="L1529" s="238">
        <v>3.45</v>
      </c>
      <c r="M1529" s="238">
        <v>3.45</v>
      </c>
      <c r="N1529" s="238">
        <v>0</v>
      </c>
      <c r="O1529" s="127">
        <v>44380</v>
      </c>
      <c r="P1529" s="42">
        <v>12.366666666666667</v>
      </c>
      <c r="Q1529" s="344" t="s">
        <v>1791</v>
      </c>
      <c r="R1529" s="125" t="s">
        <v>52</v>
      </c>
      <c r="S1529" s="125" t="s">
        <v>140</v>
      </c>
    </row>
    <row r="1530" spans="2:19" s="76" customFormat="1" ht="18.75">
      <c r="B1530" s="354">
        <f t="shared" si="86"/>
        <v>1511</v>
      </c>
      <c r="C1530" s="372">
        <v>44743</v>
      </c>
      <c r="D1530" s="354" t="s">
        <v>955</v>
      </c>
      <c r="E1530" s="354"/>
      <c r="F1530" s="420">
        <v>44751</v>
      </c>
      <c r="G1530" s="299">
        <v>1</v>
      </c>
      <c r="H1530" s="141" t="s">
        <v>355</v>
      </c>
      <c r="I1530" s="141" t="s">
        <v>1012</v>
      </c>
      <c r="J1530" s="123" t="s">
        <v>1867</v>
      </c>
      <c r="K1530" s="123" t="s">
        <v>2047</v>
      </c>
      <c r="L1530" s="238">
        <v>3.48</v>
      </c>
      <c r="M1530" s="238">
        <v>3.48</v>
      </c>
      <c r="N1530" s="238">
        <v>0</v>
      </c>
      <c r="O1530" s="127">
        <v>44381</v>
      </c>
      <c r="P1530" s="42">
        <v>12.333333333333334</v>
      </c>
      <c r="Q1530" s="344" t="s">
        <v>1791</v>
      </c>
      <c r="R1530" s="125" t="s">
        <v>52</v>
      </c>
      <c r="S1530" s="125" t="s">
        <v>140</v>
      </c>
    </row>
    <row r="1531" spans="2:19" s="76" customFormat="1" ht="18.75">
      <c r="B1531" s="354">
        <f t="shared" si="86"/>
        <v>1512</v>
      </c>
      <c r="C1531" s="372">
        <v>44743</v>
      </c>
      <c r="D1531" s="354" t="s">
        <v>955</v>
      </c>
      <c r="E1531" s="354"/>
      <c r="F1531" s="420">
        <v>44751</v>
      </c>
      <c r="G1531" s="299">
        <v>1</v>
      </c>
      <c r="H1531" s="141" t="s">
        <v>355</v>
      </c>
      <c r="I1531" s="141" t="s">
        <v>1012</v>
      </c>
      <c r="J1531" s="123" t="s">
        <v>1867</v>
      </c>
      <c r="K1531" s="123" t="s">
        <v>2048</v>
      </c>
      <c r="L1531" s="238">
        <v>0.84</v>
      </c>
      <c r="M1531" s="238">
        <v>0.84</v>
      </c>
      <c r="N1531" s="238">
        <v>0</v>
      </c>
      <c r="O1531" s="127">
        <v>44382</v>
      </c>
      <c r="P1531" s="42">
        <v>12.3</v>
      </c>
      <c r="Q1531" s="344" t="s">
        <v>1791</v>
      </c>
      <c r="R1531" s="125" t="s">
        <v>52</v>
      </c>
      <c r="S1531" s="125" t="s">
        <v>140</v>
      </c>
    </row>
    <row r="1532" spans="2:19" s="76" customFormat="1" ht="18.75">
      <c r="B1532" s="354">
        <f t="shared" si="86"/>
        <v>1513</v>
      </c>
      <c r="C1532" s="372">
        <v>44743</v>
      </c>
      <c r="D1532" s="354" t="s">
        <v>955</v>
      </c>
      <c r="E1532" s="354"/>
      <c r="F1532" s="420">
        <v>44751</v>
      </c>
      <c r="G1532" s="299">
        <v>1</v>
      </c>
      <c r="H1532" s="141" t="s">
        <v>355</v>
      </c>
      <c r="I1532" s="141" t="s">
        <v>1012</v>
      </c>
      <c r="J1532" s="123" t="s">
        <v>1867</v>
      </c>
      <c r="K1532" s="123" t="s">
        <v>2049</v>
      </c>
      <c r="L1532" s="238">
        <v>3.24</v>
      </c>
      <c r="M1532" s="238">
        <v>3.24</v>
      </c>
      <c r="N1532" s="238">
        <v>0</v>
      </c>
      <c r="O1532" s="127">
        <v>44387</v>
      </c>
      <c r="P1532" s="42">
        <v>12.133333333333333</v>
      </c>
      <c r="Q1532" s="344" t="s">
        <v>1791</v>
      </c>
      <c r="R1532" s="125" t="s">
        <v>52</v>
      </c>
      <c r="S1532" s="125" t="s">
        <v>140</v>
      </c>
    </row>
    <row r="1533" spans="2:19" s="76" customFormat="1" ht="18.75">
      <c r="B1533" s="354">
        <f t="shared" si="86"/>
        <v>1514</v>
      </c>
      <c r="C1533" s="372">
        <v>44743</v>
      </c>
      <c r="D1533" s="354" t="s">
        <v>955</v>
      </c>
      <c r="E1533" s="354"/>
      <c r="F1533" s="420">
        <v>44751</v>
      </c>
      <c r="G1533" s="299">
        <v>1</v>
      </c>
      <c r="H1533" s="141" t="s">
        <v>355</v>
      </c>
      <c r="I1533" s="141" t="s">
        <v>1012</v>
      </c>
      <c r="J1533" s="123" t="s">
        <v>1867</v>
      </c>
      <c r="K1533" s="123" t="s">
        <v>2050</v>
      </c>
      <c r="L1533" s="238">
        <v>2.41</v>
      </c>
      <c r="M1533" s="238">
        <v>2.41</v>
      </c>
      <c r="N1533" s="238">
        <v>0</v>
      </c>
      <c r="O1533" s="127">
        <v>44388</v>
      </c>
      <c r="P1533" s="42">
        <v>12.1</v>
      </c>
      <c r="Q1533" s="344" t="s">
        <v>1791</v>
      </c>
      <c r="R1533" s="125" t="s">
        <v>52</v>
      </c>
      <c r="S1533" s="125" t="s">
        <v>140</v>
      </c>
    </row>
    <row r="1534" spans="2:19" s="76" customFormat="1" ht="18.75">
      <c r="B1534" s="354">
        <f t="shared" si="86"/>
        <v>1515</v>
      </c>
      <c r="C1534" s="372">
        <v>44743</v>
      </c>
      <c r="D1534" s="354" t="s">
        <v>955</v>
      </c>
      <c r="E1534" s="354"/>
      <c r="F1534" s="420">
        <v>44751</v>
      </c>
      <c r="G1534" s="299">
        <v>1</v>
      </c>
      <c r="H1534" s="141" t="s">
        <v>355</v>
      </c>
      <c r="I1534" s="141" t="s">
        <v>1012</v>
      </c>
      <c r="J1534" s="123" t="s">
        <v>1867</v>
      </c>
      <c r="K1534" s="123" t="s">
        <v>2051</v>
      </c>
      <c r="L1534" s="238">
        <v>3.28</v>
      </c>
      <c r="M1534" s="238">
        <v>3.28</v>
      </c>
      <c r="N1534" s="238">
        <v>0</v>
      </c>
      <c r="O1534" s="127">
        <v>44386</v>
      </c>
      <c r="P1534" s="42">
        <v>12.166666666666666</v>
      </c>
      <c r="Q1534" s="344" t="s">
        <v>1791</v>
      </c>
      <c r="R1534" s="125" t="s">
        <v>52</v>
      </c>
      <c r="S1534" s="125" t="s">
        <v>140</v>
      </c>
    </row>
    <row r="1535" spans="2:19" s="76" customFormat="1" ht="18.75">
      <c r="B1535" s="354">
        <f t="shared" si="86"/>
        <v>1516</v>
      </c>
      <c r="C1535" s="372">
        <v>44743</v>
      </c>
      <c r="D1535" s="354" t="s">
        <v>955</v>
      </c>
      <c r="E1535" s="354"/>
      <c r="F1535" s="420">
        <v>44751</v>
      </c>
      <c r="G1535" s="299">
        <v>1</v>
      </c>
      <c r="H1535" s="141" t="s">
        <v>355</v>
      </c>
      <c r="I1535" s="141" t="s">
        <v>1012</v>
      </c>
      <c r="J1535" s="123" t="s">
        <v>1867</v>
      </c>
      <c r="K1535" s="123" t="s">
        <v>2052</v>
      </c>
      <c r="L1535" s="238">
        <v>6.89</v>
      </c>
      <c r="M1535" s="238">
        <v>0.05</v>
      </c>
      <c r="N1535" s="238">
        <v>6.84</v>
      </c>
      <c r="O1535" s="127">
        <v>44385</v>
      </c>
      <c r="P1535" s="42">
        <v>12.2</v>
      </c>
      <c r="Q1535" s="344" t="s">
        <v>1791</v>
      </c>
      <c r="R1535" s="125" t="s">
        <v>52</v>
      </c>
      <c r="S1535" s="125" t="s">
        <v>140</v>
      </c>
    </row>
    <row r="1536" spans="2:19" s="76" customFormat="1" ht="18.75">
      <c r="B1536" s="354">
        <f t="shared" si="86"/>
        <v>1517</v>
      </c>
      <c r="C1536" s="372">
        <v>44743</v>
      </c>
      <c r="D1536" s="354" t="s">
        <v>955</v>
      </c>
      <c r="E1536" s="354"/>
      <c r="F1536" s="420">
        <v>44751</v>
      </c>
      <c r="G1536" s="299">
        <v>1</v>
      </c>
      <c r="H1536" s="141" t="s">
        <v>355</v>
      </c>
      <c r="I1536" s="141" t="s">
        <v>1012</v>
      </c>
      <c r="J1536" s="123" t="s">
        <v>1867</v>
      </c>
      <c r="K1536" s="123" t="s">
        <v>2053</v>
      </c>
      <c r="L1536" s="238">
        <v>2.5</v>
      </c>
      <c r="M1536" s="238">
        <v>2.5</v>
      </c>
      <c r="N1536" s="238">
        <v>0</v>
      </c>
      <c r="O1536" s="127">
        <v>44390</v>
      </c>
      <c r="P1536" s="42">
        <v>12.033333333333333</v>
      </c>
      <c r="Q1536" s="344" t="s">
        <v>1791</v>
      </c>
      <c r="R1536" s="125" t="s">
        <v>52</v>
      </c>
      <c r="S1536" s="125" t="s">
        <v>140</v>
      </c>
    </row>
    <row r="1537" spans="2:19" s="76" customFormat="1" ht="18.75">
      <c r="B1537" s="354">
        <f t="shared" ref="B1537:B1602" si="94">B1536+1</f>
        <v>1518</v>
      </c>
      <c r="C1537" s="372">
        <v>44743</v>
      </c>
      <c r="D1537" s="354" t="s">
        <v>955</v>
      </c>
      <c r="E1537" s="354"/>
      <c r="F1537" s="420">
        <v>44751</v>
      </c>
      <c r="G1537" s="299">
        <v>1</v>
      </c>
      <c r="H1537" s="141" t="s">
        <v>355</v>
      </c>
      <c r="I1537" s="141" t="s">
        <v>1012</v>
      </c>
      <c r="J1537" s="123" t="s">
        <v>1867</v>
      </c>
      <c r="K1537" s="123" t="s">
        <v>2054</v>
      </c>
      <c r="L1537" s="238">
        <v>1</v>
      </c>
      <c r="M1537" s="238">
        <v>1</v>
      </c>
      <c r="N1537" s="238">
        <v>0</v>
      </c>
      <c r="O1537" s="127">
        <v>44390</v>
      </c>
      <c r="P1537" s="42">
        <v>12.033333333333333</v>
      </c>
      <c r="Q1537" s="344" t="s">
        <v>1791</v>
      </c>
      <c r="R1537" s="125" t="s">
        <v>52</v>
      </c>
      <c r="S1537" s="125" t="s">
        <v>140</v>
      </c>
    </row>
    <row r="1538" spans="2:19" s="76" customFormat="1" ht="18.75">
      <c r="B1538" s="354">
        <f t="shared" si="94"/>
        <v>1519</v>
      </c>
      <c r="C1538" s="372">
        <v>44743</v>
      </c>
      <c r="D1538" s="354" t="s">
        <v>955</v>
      </c>
      <c r="E1538" s="354"/>
      <c r="F1538" s="420">
        <v>44751</v>
      </c>
      <c r="G1538" s="299">
        <v>1</v>
      </c>
      <c r="H1538" s="141" t="s">
        <v>355</v>
      </c>
      <c r="I1538" s="141" t="s">
        <v>1012</v>
      </c>
      <c r="J1538" s="123" t="s">
        <v>1867</v>
      </c>
      <c r="K1538" s="123" t="s">
        <v>2055</v>
      </c>
      <c r="L1538" s="238">
        <v>1.75</v>
      </c>
      <c r="M1538" s="238">
        <v>1.75</v>
      </c>
      <c r="N1538" s="238">
        <v>0</v>
      </c>
      <c r="O1538" s="127">
        <v>44390</v>
      </c>
      <c r="P1538" s="42">
        <v>12.033333333333333</v>
      </c>
      <c r="Q1538" s="344" t="s">
        <v>1791</v>
      </c>
      <c r="R1538" s="125" t="s">
        <v>52</v>
      </c>
      <c r="S1538" s="125" t="s">
        <v>140</v>
      </c>
    </row>
    <row r="1539" spans="2:19" s="76" customFormat="1" ht="18.75">
      <c r="B1539" s="354">
        <f t="shared" si="94"/>
        <v>1520</v>
      </c>
      <c r="C1539" s="372">
        <v>44743</v>
      </c>
      <c r="D1539" s="354" t="s">
        <v>955</v>
      </c>
      <c r="E1539" s="354"/>
      <c r="F1539" s="420">
        <v>44751</v>
      </c>
      <c r="G1539" s="299">
        <v>1</v>
      </c>
      <c r="H1539" s="141" t="s">
        <v>355</v>
      </c>
      <c r="I1539" s="141" t="s">
        <v>1012</v>
      </c>
      <c r="J1539" s="123" t="s">
        <v>1867</v>
      </c>
      <c r="K1539" s="123" t="s">
        <v>2056</v>
      </c>
      <c r="L1539" s="238">
        <v>2.74</v>
      </c>
      <c r="M1539" s="238">
        <v>2.74</v>
      </c>
      <c r="N1539" s="238">
        <v>0</v>
      </c>
      <c r="O1539" s="127">
        <v>44389</v>
      </c>
      <c r="P1539" s="42">
        <v>12.066666666666666</v>
      </c>
      <c r="Q1539" s="344" t="s">
        <v>1791</v>
      </c>
      <c r="R1539" s="125" t="s">
        <v>52</v>
      </c>
      <c r="S1539" s="125" t="s">
        <v>140</v>
      </c>
    </row>
    <row r="1540" spans="2:19" s="76" customFormat="1" ht="18.75">
      <c r="B1540" s="354">
        <f t="shared" si="94"/>
        <v>1521</v>
      </c>
      <c r="C1540" s="372">
        <v>44743</v>
      </c>
      <c r="D1540" s="354" t="s">
        <v>955</v>
      </c>
      <c r="E1540" s="354"/>
      <c r="F1540" s="420">
        <v>44751</v>
      </c>
      <c r="G1540" s="299">
        <v>1</v>
      </c>
      <c r="H1540" s="141" t="s">
        <v>355</v>
      </c>
      <c r="I1540" s="141" t="s">
        <v>1012</v>
      </c>
      <c r="J1540" s="123" t="s">
        <v>765</v>
      </c>
      <c r="K1540" s="123" t="s">
        <v>2057</v>
      </c>
      <c r="L1540" s="238">
        <v>3.54</v>
      </c>
      <c r="M1540" s="238">
        <v>3.54</v>
      </c>
      <c r="N1540" s="238">
        <v>0</v>
      </c>
      <c r="O1540" s="127">
        <v>44366</v>
      </c>
      <c r="P1540" s="42">
        <v>12.833333333333334</v>
      </c>
      <c r="Q1540" s="344" t="s">
        <v>1791</v>
      </c>
      <c r="R1540" s="125" t="s">
        <v>52</v>
      </c>
      <c r="S1540" s="125" t="s">
        <v>810</v>
      </c>
    </row>
    <row r="1541" spans="2:19" s="76" customFormat="1" ht="18.75">
      <c r="B1541" s="354">
        <f t="shared" si="94"/>
        <v>1522</v>
      </c>
      <c r="C1541" s="372">
        <v>44743</v>
      </c>
      <c r="D1541" s="354" t="s">
        <v>955</v>
      </c>
      <c r="E1541" s="354"/>
      <c r="F1541" s="420">
        <v>44751</v>
      </c>
      <c r="G1541" s="299">
        <v>1</v>
      </c>
      <c r="H1541" s="141" t="s">
        <v>355</v>
      </c>
      <c r="I1541" s="141" t="s">
        <v>1012</v>
      </c>
      <c r="J1541" s="123" t="s">
        <v>765</v>
      </c>
      <c r="K1541" s="123" t="s">
        <v>2058</v>
      </c>
      <c r="L1541" s="238">
        <v>5.64</v>
      </c>
      <c r="M1541" s="238">
        <v>5.64</v>
      </c>
      <c r="N1541" s="238">
        <v>0</v>
      </c>
      <c r="O1541" s="127">
        <v>44366</v>
      </c>
      <c r="P1541" s="42">
        <v>12.833333333333334</v>
      </c>
      <c r="Q1541" s="344" t="s">
        <v>1791</v>
      </c>
      <c r="R1541" s="125" t="s">
        <v>52</v>
      </c>
      <c r="S1541" s="125" t="s">
        <v>810</v>
      </c>
    </row>
    <row r="1542" spans="2:19" s="76" customFormat="1" ht="18.75">
      <c r="B1542" s="354">
        <f t="shared" si="94"/>
        <v>1523</v>
      </c>
      <c r="C1542" s="372">
        <v>44743</v>
      </c>
      <c r="D1542" s="354" t="s">
        <v>955</v>
      </c>
      <c r="E1542" s="354"/>
      <c r="F1542" s="420">
        <v>44751</v>
      </c>
      <c r="G1542" s="299">
        <v>1</v>
      </c>
      <c r="H1542" s="141" t="s">
        <v>355</v>
      </c>
      <c r="I1542" s="141" t="s">
        <v>1012</v>
      </c>
      <c r="J1542" s="123" t="s">
        <v>765</v>
      </c>
      <c r="K1542" s="123" t="s">
        <v>2059</v>
      </c>
      <c r="L1542" s="238">
        <v>0.5</v>
      </c>
      <c r="M1542" s="238">
        <v>0.5</v>
      </c>
      <c r="N1542" s="238">
        <v>0</v>
      </c>
      <c r="O1542" s="127">
        <v>44366</v>
      </c>
      <c r="P1542" s="42">
        <v>12.833333333333334</v>
      </c>
      <c r="Q1542" s="344" t="s">
        <v>1791</v>
      </c>
      <c r="R1542" s="125" t="s">
        <v>52</v>
      </c>
      <c r="S1542" s="125" t="s">
        <v>810</v>
      </c>
    </row>
    <row r="1543" spans="2:19" s="76" customFormat="1" ht="18.75">
      <c r="B1543" s="354">
        <f t="shared" si="94"/>
        <v>1524</v>
      </c>
      <c r="C1543" s="372">
        <v>44743</v>
      </c>
      <c r="D1543" s="354" t="s">
        <v>955</v>
      </c>
      <c r="E1543" s="354"/>
      <c r="F1543" s="420">
        <v>44751</v>
      </c>
      <c r="G1543" s="77">
        <v>2</v>
      </c>
      <c r="H1543" s="297">
        <v>0.3611111111111111</v>
      </c>
      <c r="I1543" s="297">
        <v>0.37847222222222227</v>
      </c>
      <c r="J1543" s="167" t="s">
        <v>531</v>
      </c>
      <c r="K1543" s="299" t="s">
        <v>535</v>
      </c>
      <c r="L1543" s="236">
        <v>2.89</v>
      </c>
      <c r="M1543" s="306">
        <v>0.15</v>
      </c>
      <c r="N1543" s="236">
        <v>2.74</v>
      </c>
      <c r="O1543" s="167">
        <v>44471</v>
      </c>
      <c r="P1543" s="300">
        <v>9.3333333333333339</v>
      </c>
      <c r="Q1543" s="344" t="s">
        <v>1791</v>
      </c>
      <c r="R1543" s="167" t="s">
        <v>52</v>
      </c>
      <c r="S1543" s="167" t="s">
        <v>109</v>
      </c>
    </row>
    <row r="1544" spans="2:19" s="76" customFormat="1" ht="18.75">
      <c r="B1544" s="354">
        <f t="shared" si="94"/>
        <v>1525</v>
      </c>
      <c r="C1544" s="372">
        <v>44743</v>
      </c>
      <c r="D1544" s="354" t="s">
        <v>955</v>
      </c>
      <c r="E1544" s="354"/>
      <c r="F1544" s="420">
        <v>44751</v>
      </c>
      <c r="G1544" s="299" t="s">
        <v>22</v>
      </c>
      <c r="H1544" s="318">
        <v>0.63541666666666663</v>
      </c>
      <c r="I1544" s="318">
        <v>0.66666666666666663</v>
      </c>
      <c r="J1544" s="123" t="s">
        <v>287</v>
      </c>
      <c r="K1544" s="123" t="s">
        <v>2036</v>
      </c>
      <c r="L1544" s="238">
        <v>3.39</v>
      </c>
      <c r="M1544" s="238">
        <v>1.9</v>
      </c>
      <c r="N1544" s="238">
        <v>1.4900000000000002</v>
      </c>
      <c r="O1544" s="127">
        <v>44470</v>
      </c>
      <c r="P1544" s="42">
        <v>9.4666666666666668</v>
      </c>
      <c r="Q1544" s="344" t="s">
        <v>1791</v>
      </c>
      <c r="R1544" s="125" t="s">
        <v>20</v>
      </c>
      <c r="S1544" s="125" t="s">
        <v>69</v>
      </c>
    </row>
    <row r="1545" spans="2:19" s="76" customFormat="1" ht="18.75">
      <c r="B1545" s="354">
        <f t="shared" si="94"/>
        <v>1526</v>
      </c>
      <c r="C1545" s="372">
        <v>44743</v>
      </c>
      <c r="D1545" s="354" t="s">
        <v>955</v>
      </c>
      <c r="E1545" s="354"/>
      <c r="F1545" s="420">
        <v>44751</v>
      </c>
      <c r="G1545" s="299" t="s">
        <v>22</v>
      </c>
      <c r="H1545" s="318">
        <v>0.63541666666666663</v>
      </c>
      <c r="I1545" s="318">
        <v>0.72916666666666663</v>
      </c>
      <c r="J1545" s="123" t="s">
        <v>287</v>
      </c>
      <c r="K1545" s="123" t="s">
        <v>2060</v>
      </c>
      <c r="L1545" s="238">
        <v>3.23</v>
      </c>
      <c r="M1545" s="238">
        <v>1.5</v>
      </c>
      <c r="N1545" s="238">
        <v>1.73</v>
      </c>
      <c r="O1545" s="127">
        <v>44477</v>
      </c>
      <c r="P1545" s="42">
        <v>9.1999999999999993</v>
      </c>
      <c r="Q1545" s="344" t="s">
        <v>1791</v>
      </c>
      <c r="R1545" s="125" t="s">
        <v>54</v>
      </c>
      <c r="S1545" s="125" t="s">
        <v>56</v>
      </c>
    </row>
    <row r="1546" spans="2:19" s="76" customFormat="1" ht="18.75">
      <c r="B1546" s="354">
        <f t="shared" si="94"/>
        <v>1527</v>
      </c>
      <c r="C1546" s="372">
        <v>44743</v>
      </c>
      <c r="D1546" s="354" t="s">
        <v>955</v>
      </c>
      <c r="E1546" s="354"/>
      <c r="F1546" s="420">
        <v>44751</v>
      </c>
      <c r="G1546" s="299" t="s">
        <v>22</v>
      </c>
      <c r="H1546" s="318">
        <v>0.63541666666666663</v>
      </c>
      <c r="I1546" s="318">
        <v>0.73611111111111116</v>
      </c>
      <c r="J1546" s="123" t="s">
        <v>287</v>
      </c>
      <c r="K1546" s="123" t="s">
        <v>2038</v>
      </c>
      <c r="L1546" s="238">
        <v>2.81</v>
      </c>
      <c r="M1546" s="238">
        <v>2</v>
      </c>
      <c r="N1546" s="238">
        <v>0.8</v>
      </c>
      <c r="O1546" s="127">
        <v>44465</v>
      </c>
      <c r="P1546" s="42">
        <v>9.6</v>
      </c>
      <c r="Q1546" s="344" t="s">
        <v>1791</v>
      </c>
      <c r="R1546" s="125" t="s">
        <v>20</v>
      </c>
      <c r="S1546" s="125" t="s">
        <v>69</v>
      </c>
    </row>
    <row r="1547" spans="2:19" s="76" customFormat="1" ht="18.75">
      <c r="B1547" s="354">
        <f t="shared" si="94"/>
        <v>1528</v>
      </c>
      <c r="C1547" s="372">
        <v>44743</v>
      </c>
      <c r="D1547" s="354" t="s">
        <v>953</v>
      </c>
      <c r="E1547" s="354"/>
      <c r="F1547" s="420">
        <v>44752</v>
      </c>
      <c r="G1547" s="299">
        <v>1</v>
      </c>
      <c r="H1547" s="141" t="s">
        <v>981</v>
      </c>
      <c r="I1547" s="141" t="s">
        <v>929</v>
      </c>
      <c r="J1547" s="123" t="s">
        <v>576</v>
      </c>
      <c r="K1547" s="123" t="s">
        <v>577</v>
      </c>
      <c r="L1547" s="238">
        <v>1.19</v>
      </c>
      <c r="M1547" s="238">
        <v>0.05</v>
      </c>
      <c r="N1547" s="238">
        <v>1.1399999999999999</v>
      </c>
      <c r="O1547" s="127">
        <v>44457</v>
      </c>
      <c r="P1547" s="42">
        <v>9.8333333333333339</v>
      </c>
      <c r="Q1547" s="344" t="s">
        <v>1791</v>
      </c>
      <c r="R1547" s="125" t="s">
        <v>110</v>
      </c>
      <c r="S1547" s="125" t="s">
        <v>153</v>
      </c>
    </row>
    <row r="1548" spans="2:19" s="76" customFormat="1" ht="18.75">
      <c r="B1548" s="354">
        <f t="shared" si="94"/>
        <v>1529</v>
      </c>
      <c r="C1548" s="372">
        <v>44743</v>
      </c>
      <c r="D1548" s="354" t="s">
        <v>953</v>
      </c>
      <c r="E1548" s="354"/>
      <c r="F1548" s="420">
        <v>44752</v>
      </c>
      <c r="G1548" s="77">
        <v>2</v>
      </c>
      <c r="H1548" s="297">
        <v>0.77777777777777779</v>
      </c>
      <c r="I1548" s="297">
        <v>0.80208333333333337</v>
      </c>
      <c r="J1548" s="167" t="s">
        <v>1742</v>
      </c>
      <c r="K1548" s="299" t="s">
        <v>2061</v>
      </c>
      <c r="L1548" s="236">
        <v>1.71</v>
      </c>
      <c r="M1548" s="306">
        <v>1.71</v>
      </c>
      <c r="N1548" s="236">
        <v>0</v>
      </c>
      <c r="O1548" s="167">
        <v>44419</v>
      </c>
      <c r="P1548" s="300">
        <v>11.1</v>
      </c>
      <c r="Q1548" s="344" t="s">
        <v>1791</v>
      </c>
      <c r="R1548" s="167" t="s">
        <v>52</v>
      </c>
      <c r="S1548" s="167" t="s">
        <v>109</v>
      </c>
    </row>
    <row r="1549" spans="2:19" s="76" customFormat="1" ht="18.75">
      <c r="B1549" s="354">
        <f t="shared" si="94"/>
        <v>1530</v>
      </c>
      <c r="C1549" s="372">
        <v>44743</v>
      </c>
      <c r="D1549" s="354" t="s">
        <v>953</v>
      </c>
      <c r="E1549" s="354"/>
      <c r="F1549" s="420">
        <v>44752</v>
      </c>
      <c r="G1549" s="77">
        <v>2</v>
      </c>
      <c r="H1549" s="297">
        <v>0.79861111111111116</v>
      </c>
      <c r="I1549" s="297">
        <v>0.80555555555555547</v>
      </c>
      <c r="J1549" s="167" t="s">
        <v>1742</v>
      </c>
      <c r="K1549" s="299" t="s">
        <v>2062</v>
      </c>
      <c r="L1549" s="236">
        <v>0.67</v>
      </c>
      <c r="M1549" s="306">
        <v>0.67</v>
      </c>
      <c r="N1549" s="236">
        <v>0</v>
      </c>
      <c r="O1549" s="167">
        <v>44419</v>
      </c>
      <c r="P1549" s="300">
        <v>11.1</v>
      </c>
      <c r="Q1549" s="344" t="s">
        <v>1791</v>
      </c>
      <c r="R1549" s="167" t="s">
        <v>52</v>
      </c>
      <c r="S1549" s="167" t="s">
        <v>109</v>
      </c>
    </row>
    <row r="1550" spans="2:19" s="76" customFormat="1" ht="18.75">
      <c r="B1550" s="354">
        <f t="shared" si="94"/>
        <v>1531</v>
      </c>
      <c r="C1550" s="372">
        <v>44743</v>
      </c>
      <c r="D1550" s="354" t="s">
        <v>953</v>
      </c>
      <c r="E1550" s="354"/>
      <c r="F1550" s="420">
        <v>44752</v>
      </c>
      <c r="G1550" s="77">
        <v>2</v>
      </c>
      <c r="H1550" s="297">
        <v>0.80555555555555547</v>
      </c>
      <c r="I1550" s="297">
        <v>0.8125</v>
      </c>
      <c r="J1550" s="167" t="s">
        <v>1931</v>
      </c>
      <c r="K1550" s="299" t="s">
        <v>2063</v>
      </c>
      <c r="L1550" s="236">
        <v>2.0099999999999998</v>
      </c>
      <c r="M1550" s="306">
        <v>0.01</v>
      </c>
      <c r="N1550" s="236">
        <v>1.9999999999999998</v>
      </c>
      <c r="O1550" s="167">
        <v>44393</v>
      </c>
      <c r="P1550" s="300">
        <v>11.966666666666667</v>
      </c>
      <c r="Q1550" s="344" t="s">
        <v>1791</v>
      </c>
      <c r="R1550" s="167" t="s">
        <v>52</v>
      </c>
      <c r="S1550" s="167" t="s">
        <v>56</v>
      </c>
    </row>
    <row r="1551" spans="2:19" s="76" customFormat="1" ht="18.75">
      <c r="B1551" s="354">
        <f t="shared" si="94"/>
        <v>1532</v>
      </c>
      <c r="C1551" s="372">
        <v>44743</v>
      </c>
      <c r="D1551" s="354" t="s">
        <v>953</v>
      </c>
      <c r="E1551" s="354"/>
      <c r="F1551" s="420">
        <v>44752</v>
      </c>
      <c r="G1551" s="77">
        <v>2</v>
      </c>
      <c r="H1551" s="297">
        <v>0.80555555555555547</v>
      </c>
      <c r="I1551" s="297">
        <v>0.8125</v>
      </c>
      <c r="J1551" s="167" t="s">
        <v>1931</v>
      </c>
      <c r="K1551" s="299" t="s">
        <v>2064</v>
      </c>
      <c r="L1551" s="236">
        <v>2.62</v>
      </c>
      <c r="M1551" s="306">
        <v>0.05</v>
      </c>
      <c r="N1551" s="236">
        <v>2.5700000000000003</v>
      </c>
      <c r="O1551" s="167">
        <v>44398</v>
      </c>
      <c r="P1551" s="300">
        <v>11.8</v>
      </c>
      <c r="Q1551" s="344" t="s">
        <v>1791</v>
      </c>
      <c r="R1551" s="167" t="s">
        <v>52</v>
      </c>
      <c r="S1551" s="167" t="s">
        <v>56</v>
      </c>
    </row>
    <row r="1552" spans="2:19" s="76" customFormat="1" ht="18.75">
      <c r="B1552" s="354">
        <f t="shared" si="94"/>
        <v>1533</v>
      </c>
      <c r="C1552" s="372">
        <v>44743</v>
      </c>
      <c r="D1552" s="354" t="s">
        <v>953</v>
      </c>
      <c r="E1552" s="354"/>
      <c r="F1552" s="420">
        <v>44752</v>
      </c>
      <c r="G1552" s="77">
        <v>2</v>
      </c>
      <c r="H1552" s="297">
        <v>0.80555555555555547</v>
      </c>
      <c r="I1552" s="297">
        <v>0.8125</v>
      </c>
      <c r="J1552" s="167" t="s">
        <v>1931</v>
      </c>
      <c r="K1552" s="299" t="s">
        <v>2065</v>
      </c>
      <c r="L1552" s="236">
        <v>6.04</v>
      </c>
      <c r="M1552" s="306">
        <v>0.1</v>
      </c>
      <c r="N1552" s="236">
        <v>5.94</v>
      </c>
      <c r="O1552" s="167">
        <v>44398</v>
      </c>
      <c r="P1552" s="300">
        <v>11.8</v>
      </c>
      <c r="Q1552" s="344" t="s">
        <v>1791</v>
      </c>
      <c r="R1552" s="167" t="s">
        <v>52</v>
      </c>
      <c r="S1552" s="167" t="s">
        <v>56</v>
      </c>
    </row>
    <row r="1553" spans="2:19" s="76" customFormat="1" ht="18.75">
      <c r="B1553" s="354">
        <f t="shared" si="94"/>
        <v>1534</v>
      </c>
      <c r="C1553" s="372">
        <v>44743</v>
      </c>
      <c r="D1553" s="354" t="s">
        <v>953</v>
      </c>
      <c r="E1553" s="354"/>
      <c r="F1553" s="420">
        <v>44752</v>
      </c>
      <c r="G1553" s="77">
        <v>2</v>
      </c>
      <c r="H1553" s="297">
        <v>0.80555555555555547</v>
      </c>
      <c r="I1553" s="297">
        <v>0.8125</v>
      </c>
      <c r="J1553" s="167" t="s">
        <v>896</v>
      </c>
      <c r="K1553" s="299" t="s">
        <v>1352</v>
      </c>
      <c r="L1553" s="236">
        <v>2.46</v>
      </c>
      <c r="M1553" s="306">
        <v>0.5</v>
      </c>
      <c r="N1553" s="236">
        <v>1.96</v>
      </c>
      <c r="O1553" s="167">
        <v>44472</v>
      </c>
      <c r="P1553" s="300">
        <v>9.3333333333333339</v>
      </c>
      <c r="Q1553" s="344" t="s">
        <v>1791</v>
      </c>
      <c r="R1553" s="167" t="s">
        <v>52</v>
      </c>
      <c r="S1553" s="167" t="s">
        <v>109</v>
      </c>
    </row>
    <row r="1554" spans="2:19" s="76" customFormat="1" ht="18.75">
      <c r="B1554" s="354">
        <f t="shared" si="94"/>
        <v>1535</v>
      </c>
      <c r="C1554" s="372">
        <v>44743</v>
      </c>
      <c r="D1554" s="354" t="s">
        <v>953</v>
      </c>
      <c r="E1554" s="354"/>
      <c r="F1554" s="420">
        <v>44752</v>
      </c>
      <c r="G1554" s="77">
        <v>3</v>
      </c>
      <c r="H1554" s="319" t="s">
        <v>420</v>
      </c>
      <c r="I1554" s="319" t="s">
        <v>967</v>
      </c>
      <c r="J1554" s="123" t="s">
        <v>1130</v>
      </c>
      <c r="K1554" s="123" t="s">
        <v>2066</v>
      </c>
      <c r="L1554" s="238">
        <v>3.89</v>
      </c>
      <c r="M1554" s="238">
        <v>3.19</v>
      </c>
      <c r="N1554" s="238">
        <v>0.70000000000000018</v>
      </c>
      <c r="O1554" s="127">
        <v>44393</v>
      </c>
      <c r="P1554" s="42">
        <v>12.011340412808689</v>
      </c>
      <c r="Q1554" s="344" t="s">
        <v>1791</v>
      </c>
      <c r="R1554" s="167" t="s">
        <v>52</v>
      </c>
      <c r="S1554" s="167" t="s">
        <v>56</v>
      </c>
    </row>
    <row r="1555" spans="2:19" s="76" customFormat="1" ht="18.75">
      <c r="B1555" s="354">
        <f t="shared" si="94"/>
        <v>1536</v>
      </c>
      <c r="C1555" s="372">
        <v>44743</v>
      </c>
      <c r="D1555" s="354" t="s">
        <v>956</v>
      </c>
      <c r="E1555" s="354"/>
      <c r="F1555" s="420">
        <v>44753</v>
      </c>
      <c r="G1555" s="299">
        <v>1</v>
      </c>
      <c r="H1555" s="125" t="s">
        <v>214</v>
      </c>
      <c r="I1555" s="125" t="s">
        <v>456</v>
      </c>
      <c r="J1555" s="123" t="s">
        <v>374</v>
      </c>
      <c r="K1555" s="123" t="s">
        <v>376</v>
      </c>
      <c r="L1555" s="238">
        <v>3.36</v>
      </c>
      <c r="M1555" s="238">
        <v>0.5</v>
      </c>
      <c r="N1555" s="224">
        <f t="shared" ref="N1555:N1568" si="95">L1555-M1555</f>
        <v>2.86</v>
      </c>
      <c r="O1555" s="127">
        <v>44456</v>
      </c>
      <c r="P1555" s="42">
        <v>9.9</v>
      </c>
      <c r="Q1555" s="344" t="s">
        <v>1791</v>
      </c>
      <c r="R1555" s="125" t="s">
        <v>110</v>
      </c>
      <c r="S1555" s="125" t="s">
        <v>84</v>
      </c>
    </row>
    <row r="1556" spans="2:19" s="76" customFormat="1" ht="18.75">
      <c r="B1556" s="354">
        <f t="shared" si="94"/>
        <v>1537</v>
      </c>
      <c r="C1556" s="372">
        <v>44743</v>
      </c>
      <c r="D1556" s="354" t="s">
        <v>956</v>
      </c>
      <c r="E1556" s="354"/>
      <c r="F1556" s="420">
        <v>44753</v>
      </c>
      <c r="G1556" s="299">
        <v>1</v>
      </c>
      <c r="H1556" s="297" t="s">
        <v>214</v>
      </c>
      <c r="I1556" s="297" t="s">
        <v>456</v>
      </c>
      <c r="J1556" s="167" t="s">
        <v>374</v>
      </c>
      <c r="K1556" s="299" t="s">
        <v>575</v>
      </c>
      <c r="L1556" s="236">
        <v>1.7</v>
      </c>
      <c r="M1556" s="306">
        <v>1.3</v>
      </c>
      <c r="N1556" s="224">
        <f t="shared" si="95"/>
        <v>0.39999999999999991</v>
      </c>
      <c r="O1556" s="167">
        <v>44458</v>
      </c>
      <c r="P1556" s="300">
        <v>9.8333333333333339</v>
      </c>
      <c r="Q1556" s="344" t="s">
        <v>1791</v>
      </c>
      <c r="R1556" s="167" t="s">
        <v>110</v>
      </c>
      <c r="S1556" s="167" t="s">
        <v>84</v>
      </c>
    </row>
    <row r="1557" spans="2:19" s="76" customFormat="1" ht="18.75">
      <c r="B1557" s="354">
        <f t="shared" si="94"/>
        <v>1538</v>
      </c>
      <c r="C1557" s="372">
        <v>44743</v>
      </c>
      <c r="D1557" s="354" t="s">
        <v>956</v>
      </c>
      <c r="E1557" s="354"/>
      <c r="F1557" s="420">
        <v>44753</v>
      </c>
      <c r="G1557" s="299">
        <v>1</v>
      </c>
      <c r="H1557" s="297" t="s">
        <v>214</v>
      </c>
      <c r="I1557" s="297" t="s">
        <v>456</v>
      </c>
      <c r="J1557" s="167" t="s">
        <v>374</v>
      </c>
      <c r="K1557" s="299" t="s">
        <v>375</v>
      </c>
      <c r="L1557" s="236">
        <v>1.0900000000000001</v>
      </c>
      <c r="M1557" s="306">
        <v>0.59</v>
      </c>
      <c r="N1557" s="224">
        <f t="shared" si="95"/>
        <v>0.50000000000000011</v>
      </c>
      <c r="O1557" s="167">
        <v>44459</v>
      </c>
      <c r="P1557" s="300">
        <v>9.8000000000000007</v>
      </c>
      <c r="Q1557" s="344" t="s">
        <v>1791</v>
      </c>
      <c r="R1557" s="167" t="s">
        <v>53</v>
      </c>
      <c r="S1557" s="167" t="s">
        <v>130</v>
      </c>
    </row>
    <row r="1558" spans="2:19" s="76" customFormat="1" ht="18.75">
      <c r="B1558" s="354">
        <f t="shared" si="94"/>
        <v>1539</v>
      </c>
      <c r="C1558" s="372">
        <v>44743</v>
      </c>
      <c r="D1558" s="354" t="s">
        <v>956</v>
      </c>
      <c r="E1558" s="354"/>
      <c r="F1558" s="420">
        <v>44753</v>
      </c>
      <c r="G1558" s="77">
        <v>2</v>
      </c>
      <c r="H1558" s="314" t="s">
        <v>405</v>
      </c>
      <c r="I1558" s="314" t="s">
        <v>40</v>
      </c>
      <c r="J1558" s="167" t="s">
        <v>163</v>
      </c>
      <c r="K1558" s="299" t="s">
        <v>161</v>
      </c>
      <c r="L1558" s="236">
        <v>1.9</v>
      </c>
      <c r="M1558" s="306">
        <v>0.2</v>
      </c>
      <c r="N1558" s="224">
        <f t="shared" si="95"/>
        <v>1.7</v>
      </c>
      <c r="O1558" s="167">
        <v>44518</v>
      </c>
      <c r="P1558" s="300">
        <v>8</v>
      </c>
      <c r="Q1558" s="344" t="s">
        <v>1791</v>
      </c>
      <c r="R1558" s="167" t="s">
        <v>52</v>
      </c>
      <c r="S1558" s="167" t="s">
        <v>112</v>
      </c>
    </row>
    <row r="1559" spans="2:19" s="76" customFormat="1" ht="18.75">
      <c r="B1559" s="354">
        <f t="shared" si="94"/>
        <v>1540</v>
      </c>
      <c r="C1559" s="372">
        <v>44743</v>
      </c>
      <c r="D1559" s="354" t="s">
        <v>956</v>
      </c>
      <c r="E1559" s="354"/>
      <c r="F1559" s="420">
        <v>44753</v>
      </c>
      <c r="G1559" s="77">
        <v>3</v>
      </c>
      <c r="H1559" s="297" t="s">
        <v>16</v>
      </c>
      <c r="I1559" s="297" t="s">
        <v>71</v>
      </c>
      <c r="J1559" s="167" t="s">
        <v>1056</v>
      </c>
      <c r="K1559" s="299" t="s">
        <v>2067</v>
      </c>
      <c r="L1559" s="236">
        <v>0.7</v>
      </c>
      <c r="M1559" s="306">
        <v>0.15</v>
      </c>
      <c r="N1559" s="224">
        <f t="shared" si="95"/>
        <v>0.54999999999999993</v>
      </c>
      <c r="O1559" s="167">
        <v>44474</v>
      </c>
      <c r="P1559" s="300">
        <v>9.3439890895060671</v>
      </c>
      <c r="Q1559" s="344" t="s">
        <v>1791</v>
      </c>
      <c r="R1559" s="167" t="s">
        <v>52</v>
      </c>
      <c r="S1559" s="167" t="s">
        <v>112</v>
      </c>
    </row>
    <row r="1560" spans="2:19" s="76" customFormat="1" ht="18.75">
      <c r="B1560" s="354">
        <f t="shared" si="94"/>
        <v>1541</v>
      </c>
      <c r="C1560" s="372">
        <v>44743</v>
      </c>
      <c r="D1560" s="354" t="s">
        <v>956</v>
      </c>
      <c r="E1560" s="354"/>
      <c r="F1560" s="420">
        <v>44753</v>
      </c>
      <c r="G1560" s="77">
        <v>3</v>
      </c>
      <c r="H1560" s="320" t="s">
        <v>16</v>
      </c>
      <c r="I1560" s="320" t="s">
        <v>71</v>
      </c>
      <c r="J1560" s="123" t="s">
        <v>1056</v>
      </c>
      <c r="K1560" s="123" t="s">
        <v>2068</v>
      </c>
      <c r="L1560" s="238">
        <v>0.18</v>
      </c>
      <c r="M1560" s="238">
        <v>0.1</v>
      </c>
      <c r="N1560" s="224">
        <f t="shared" si="95"/>
        <v>7.9999999999999988E-2</v>
      </c>
      <c r="O1560" s="127">
        <v>44474</v>
      </c>
      <c r="P1560" s="42">
        <v>9.3439890895060671</v>
      </c>
      <c r="Q1560" s="344" t="s">
        <v>1791</v>
      </c>
      <c r="R1560" s="167" t="s">
        <v>52</v>
      </c>
      <c r="S1560" s="167" t="s">
        <v>112</v>
      </c>
    </row>
    <row r="1561" spans="2:19" s="76" customFormat="1" ht="18.75">
      <c r="B1561" s="354">
        <f t="shared" si="94"/>
        <v>1542</v>
      </c>
      <c r="C1561" s="372">
        <v>44743</v>
      </c>
      <c r="D1561" s="354" t="s">
        <v>959</v>
      </c>
      <c r="E1561" s="354"/>
      <c r="F1561" s="420">
        <v>44755</v>
      </c>
      <c r="G1561" s="299">
        <v>1</v>
      </c>
      <c r="H1561" s="125" t="s">
        <v>35</v>
      </c>
      <c r="I1561" s="125" t="s">
        <v>39</v>
      </c>
      <c r="J1561" s="123" t="s">
        <v>765</v>
      </c>
      <c r="K1561" s="123" t="s">
        <v>2015</v>
      </c>
      <c r="L1561" s="238">
        <v>4.07</v>
      </c>
      <c r="M1561" s="238">
        <v>3.01</v>
      </c>
      <c r="N1561" s="224">
        <f t="shared" si="95"/>
        <v>1.0600000000000005</v>
      </c>
      <c r="O1561" s="127">
        <v>44374</v>
      </c>
      <c r="P1561" s="42">
        <v>12.7</v>
      </c>
      <c r="Q1561" s="344" t="s">
        <v>1791</v>
      </c>
      <c r="R1561" s="125" t="s">
        <v>52</v>
      </c>
      <c r="S1561" s="125" t="s">
        <v>810</v>
      </c>
    </row>
    <row r="1562" spans="2:19" s="76" customFormat="1" ht="18.75">
      <c r="B1562" s="354">
        <f t="shared" si="94"/>
        <v>1543</v>
      </c>
      <c r="C1562" s="372">
        <v>44743</v>
      </c>
      <c r="D1562" s="354" t="s">
        <v>959</v>
      </c>
      <c r="E1562" s="354"/>
      <c r="F1562" s="420">
        <v>44755</v>
      </c>
      <c r="G1562" s="299">
        <v>1</v>
      </c>
      <c r="H1562" s="297" t="s">
        <v>35</v>
      </c>
      <c r="I1562" s="297" t="s">
        <v>39</v>
      </c>
      <c r="J1562" s="167" t="s">
        <v>765</v>
      </c>
      <c r="K1562" s="299" t="s">
        <v>1908</v>
      </c>
      <c r="L1562" s="236">
        <v>3.71</v>
      </c>
      <c r="M1562" s="306">
        <v>3.7</v>
      </c>
      <c r="N1562" s="224">
        <f t="shared" si="95"/>
        <v>9.9999999999997868E-3</v>
      </c>
      <c r="O1562" s="167">
        <v>44374</v>
      </c>
      <c r="P1562" s="300">
        <v>12.7</v>
      </c>
      <c r="Q1562" s="344" t="s">
        <v>1791</v>
      </c>
      <c r="R1562" s="167" t="s">
        <v>52</v>
      </c>
      <c r="S1562" s="167" t="s">
        <v>810</v>
      </c>
    </row>
    <row r="1563" spans="2:19" s="76" customFormat="1" ht="18.75">
      <c r="B1563" s="354">
        <f t="shared" si="94"/>
        <v>1544</v>
      </c>
      <c r="C1563" s="372">
        <v>44743</v>
      </c>
      <c r="D1563" s="354" t="s">
        <v>959</v>
      </c>
      <c r="E1563" s="354"/>
      <c r="F1563" s="420">
        <v>44755</v>
      </c>
      <c r="G1563" s="299">
        <v>1</v>
      </c>
      <c r="H1563" s="297" t="s">
        <v>35</v>
      </c>
      <c r="I1563" s="297" t="s">
        <v>39</v>
      </c>
      <c r="J1563" s="167" t="s">
        <v>765</v>
      </c>
      <c r="K1563" s="299" t="s">
        <v>2069</v>
      </c>
      <c r="L1563" s="236">
        <v>3.3</v>
      </c>
      <c r="M1563" s="306">
        <v>3.3</v>
      </c>
      <c r="N1563" s="224">
        <f t="shared" si="95"/>
        <v>0</v>
      </c>
      <c r="O1563" s="167">
        <v>44344</v>
      </c>
      <c r="P1563" s="300">
        <v>13.7</v>
      </c>
      <c r="Q1563" s="344" t="s">
        <v>1791</v>
      </c>
      <c r="R1563" s="167" t="s">
        <v>52</v>
      </c>
      <c r="S1563" s="167" t="s">
        <v>810</v>
      </c>
    </row>
    <row r="1564" spans="2:19" s="76" customFormat="1" ht="18.75">
      <c r="B1564" s="354">
        <f t="shared" si="94"/>
        <v>1545</v>
      </c>
      <c r="C1564" s="372">
        <v>44743</v>
      </c>
      <c r="D1564" s="354" t="s">
        <v>959</v>
      </c>
      <c r="E1564" s="354"/>
      <c r="F1564" s="420">
        <v>44755</v>
      </c>
      <c r="G1564" s="299">
        <v>1</v>
      </c>
      <c r="H1564" s="314" t="s">
        <v>35</v>
      </c>
      <c r="I1564" s="314" t="s">
        <v>39</v>
      </c>
      <c r="J1564" s="167" t="s">
        <v>765</v>
      </c>
      <c r="K1564" s="299" t="s">
        <v>2070</v>
      </c>
      <c r="L1564" s="236">
        <v>1.44</v>
      </c>
      <c r="M1564" s="306">
        <v>1.44</v>
      </c>
      <c r="N1564" s="224">
        <f t="shared" si="95"/>
        <v>0</v>
      </c>
      <c r="O1564" s="167">
        <v>44347</v>
      </c>
      <c r="P1564" s="300">
        <v>13.6</v>
      </c>
      <c r="Q1564" s="344" t="s">
        <v>1791</v>
      </c>
      <c r="R1564" s="167" t="s">
        <v>52</v>
      </c>
      <c r="S1564" s="167" t="s">
        <v>69</v>
      </c>
    </row>
    <row r="1565" spans="2:19" s="76" customFormat="1" ht="18.75">
      <c r="B1565" s="354">
        <f t="shared" si="94"/>
        <v>1546</v>
      </c>
      <c r="C1565" s="372">
        <v>44743</v>
      </c>
      <c r="D1565" s="354" t="s">
        <v>959</v>
      </c>
      <c r="E1565" s="354"/>
      <c r="F1565" s="420">
        <v>44755</v>
      </c>
      <c r="G1565" s="299">
        <v>1</v>
      </c>
      <c r="H1565" s="297" t="s">
        <v>35</v>
      </c>
      <c r="I1565" s="297" t="s">
        <v>39</v>
      </c>
      <c r="J1565" s="167" t="s">
        <v>765</v>
      </c>
      <c r="K1565" s="299" t="s">
        <v>2026</v>
      </c>
      <c r="L1565" s="236">
        <v>1.75</v>
      </c>
      <c r="M1565" s="306">
        <v>0.75</v>
      </c>
      <c r="N1565" s="224">
        <f t="shared" si="95"/>
        <v>1</v>
      </c>
      <c r="O1565" s="167">
        <v>44342</v>
      </c>
      <c r="P1565" s="300">
        <v>13.766666666666667</v>
      </c>
      <c r="Q1565" s="344" t="s">
        <v>1791</v>
      </c>
      <c r="R1565" s="167" t="s">
        <v>52</v>
      </c>
      <c r="S1565" s="167" t="s">
        <v>810</v>
      </c>
    </row>
    <row r="1566" spans="2:19" s="76" customFormat="1" ht="18.75">
      <c r="B1566" s="354">
        <f t="shared" si="94"/>
        <v>1547</v>
      </c>
      <c r="C1566" s="372">
        <v>44743</v>
      </c>
      <c r="D1566" s="354" t="s">
        <v>959</v>
      </c>
      <c r="E1566" s="354"/>
      <c r="F1566" s="420">
        <v>44755</v>
      </c>
      <c r="G1566" s="299">
        <v>1</v>
      </c>
      <c r="H1566" s="320" t="s">
        <v>35</v>
      </c>
      <c r="I1566" s="320" t="s">
        <v>39</v>
      </c>
      <c r="J1566" s="123" t="s">
        <v>765</v>
      </c>
      <c r="K1566" s="123" t="s">
        <v>1710</v>
      </c>
      <c r="L1566" s="238">
        <v>4.24</v>
      </c>
      <c r="M1566" s="238">
        <v>3.67</v>
      </c>
      <c r="N1566" s="224">
        <f t="shared" si="95"/>
        <v>0.57000000000000028</v>
      </c>
      <c r="O1566" s="127">
        <v>44338</v>
      </c>
      <c r="P1566" s="42">
        <v>13.9</v>
      </c>
      <c r="Q1566" s="344" t="s">
        <v>1791</v>
      </c>
      <c r="R1566" s="167" t="s">
        <v>52</v>
      </c>
      <c r="S1566" s="167" t="s">
        <v>69</v>
      </c>
    </row>
    <row r="1567" spans="2:19" s="76" customFormat="1" ht="18.75">
      <c r="B1567" s="354">
        <f t="shared" si="94"/>
        <v>1548</v>
      </c>
      <c r="C1567" s="372">
        <v>44743</v>
      </c>
      <c r="D1567" s="354" t="s">
        <v>959</v>
      </c>
      <c r="E1567" s="354"/>
      <c r="F1567" s="420">
        <v>44755</v>
      </c>
      <c r="G1567" s="299">
        <v>1</v>
      </c>
      <c r="H1567" s="125" t="s">
        <v>35</v>
      </c>
      <c r="I1567" s="125" t="s">
        <v>39</v>
      </c>
      <c r="J1567" s="123" t="s">
        <v>765</v>
      </c>
      <c r="K1567" s="123" t="s">
        <v>1962</v>
      </c>
      <c r="L1567" s="238">
        <v>3.56</v>
      </c>
      <c r="M1567" s="238">
        <v>2.96</v>
      </c>
      <c r="N1567" s="224">
        <f t="shared" si="95"/>
        <v>0.60000000000000009</v>
      </c>
      <c r="O1567" s="127">
        <v>44364</v>
      </c>
      <c r="P1567" s="42">
        <v>13.033333333333333</v>
      </c>
      <c r="Q1567" s="344" t="s">
        <v>1791</v>
      </c>
      <c r="R1567" s="125" t="s">
        <v>52</v>
      </c>
      <c r="S1567" s="125" t="s">
        <v>810</v>
      </c>
    </row>
    <row r="1568" spans="2:19" s="76" customFormat="1" ht="18.75">
      <c r="B1568" s="354">
        <f t="shared" si="94"/>
        <v>1549</v>
      </c>
      <c r="C1568" s="372">
        <v>44743</v>
      </c>
      <c r="D1568" s="354" t="s">
        <v>959</v>
      </c>
      <c r="E1568" s="354"/>
      <c r="F1568" s="420">
        <v>44755</v>
      </c>
      <c r="G1568" s="77">
        <v>3</v>
      </c>
      <c r="H1568" s="125" t="s">
        <v>722</v>
      </c>
      <c r="I1568" s="125" t="s">
        <v>2071</v>
      </c>
      <c r="J1568" s="123" t="s">
        <v>1015</v>
      </c>
      <c r="K1568" s="123" t="s">
        <v>2072</v>
      </c>
      <c r="L1568" s="238">
        <v>1.56</v>
      </c>
      <c r="M1568" s="238">
        <v>1.56</v>
      </c>
      <c r="N1568" s="224">
        <f t="shared" si="95"/>
        <v>0</v>
      </c>
      <c r="O1568" s="127">
        <v>44383</v>
      </c>
      <c r="P1568" s="42">
        <v>12</v>
      </c>
      <c r="Q1568" s="344" t="s">
        <v>1791</v>
      </c>
      <c r="R1568" s="125" t="s">
        <v>52</v>
      </c>
      <c r="S1568" s="125" t="s">
        <v>112</v>
      </c>
    </row>
    <row r="1569" spans="2:19" s="76" customFormat="1" ht="18.75">
      <c r="B1569" s="354">
        <f t="shared" si="94"/>
        <v>1550</v>
      </c>
      <c r="C1569" s="372">
        <v>44743</v>
      </c>
      <c r="D1569" s="354" t="s">
        <v>958</v>
      </c>
      <c r="E1569" s="354"/>
      <c r="F1569" s="420">
        <v>44756</v>
      </c>
      <c r="G1569" s="77">
        <v>3</v>
      </c>
      <c r="H1569" s="125" t="s">
        <v>174</v>
      </c>
      <c r="I1569" s="125" t="s">
        <v>34</v>
      </c>
      <c r="J1569" s="125" t="s">
        <v>260</v>
      </c>
      <c r="K1569" s="125" t="s">
        <v>1602</v>
      </c>
      <c r="L1569" s="238">
        <v>2.42</v>
      </c>
      <c r="M1569" s="238">
        <v>2.42</v>
      </c>
      <c r="N1569" s="224">
        <f>L1569-M1569</f>
        <v>0</v>
      </c>
      <c r="O1569" s="127">
        <v>44468</v>
      </c>
      <c r="P1569" s="42">
        <v>9.6445350462963688</v>
      </c>
      <c r="Q1569" s="344" t="s">
        <v>1791</v>
      </c>
      <c r="R1569" s="125" t="s">
        <v>52</v>
      </c>
      <c r="S1569" s="125" t="s">
        <v>112</v>
      </c>
    </row>
    <row r="1570" spans="2:19" s="76" customFormat="1" ht="18.75">
      <c r="B1570" s="354">
        <f t="shared" si="94"/>
        <v>1551</v>
      </c>
      <c r="C1570" s="372">
        <v>44743</v>
      </c>
      <c r="D1570" s="354" t="s">
        <v>955</v>
      </c>
      <c r="E1570" s="354"/>
      <c r="F1570" s="420">
        <v>44758</v>
      </c>
      <c r="G1570" s="299">
        <v>1</v>
      </c>
      <c r="H1570" s="125" t="s">
        <v>214</v>
      </c>
      <c r="I1570" s="125" t="s">
        <v>401</v>
      </c>
      <c r="J1570" s="123" t="s">
        <v>374</v>
      </c>
      <c r="K1570" s="123" t="s">
        <v>675</v>
      </c>
      <c r="L1570" s="238">
        <v>9.32</v>
      </c>
      <c r="M1570" s="238">
        <v>0.05</v>
      </c>
      <c r="N1570" s="199">
        <f t="shared" ref="N1570:N1588" si="96">L1570-M1570</f>
        <v>9.27</v>
      </c>
      <c r="O1570" s="127">
        <v>44483</v>
      </c>
      <c r="P1570" s="42">
        <v>9.1666666666666661</v>
      </c>
      <c r="Q1570" s="344" t="s">
        <v>1791</v>
      </c>
      <c r="R1570" s="125" t="s">
        <v>110</v>
      </c>
      <c r="S1570" s="125" t="s">
        <v>84</v>
      </c>
    </row>
    <row r="1571" spans="2:19" s="76" customFormat="1" ht="18.75">
      <c r="B1571" s="354">
        <f t="shared" si="94"/>
        <v>1552</v>
      </c>
      <c r="C1571" s="372">
        <v>44743</v>
      </c>
      <c r="D1571" s="354" t="s">
        <v>955</v>
      </c>
      <c r="E1571" s="354"/>
      <c r="F1571" s="420">
        <v>44758</v>
      </c>
      <c r="G1571" s="299">
        <v>1</v>
      </c>
      <c r="H1571" s="125" t="s">
        <v>214</v>
      </c>
      <c r="I1571" s="125" t="s">
        <v>401</v>
      </c>
      <c r="J1571" s="123" t="s">
        <v>374</v>
      </c>
      <c r="K1571" s="123" t="s">
        <v>1934</v>
      </c>
      <c r="L1571" s="238">
        <v>9.6300000000000008</v>
      </c>
      <c r="M1571" s="238">
        <v>0.1</v>
      </c>
      <c r="N1571" s="199">
        <f t="shared" si="96"/>
        <v>9.5300000000000011</v>
      </c>
      <c r="O1571" s="127">
        <v>44480</v>
      </c>
      <c r="P1571" s="42">
        <v>9.2666666666666675</v>
      </c>
      <c r="Q1571" s="344" t="s">
        <v>1791</v>
      </c>
      <c r="R1571" s="125" t="s">
        <v>110</v>
      </c>
      <c r="S1571" s="125" t="s">
        <v>84</v>
      </c>
    </row>
    <row r="1572" spans="2:19" s="76" customFormat="1" ht="18.75">
      <c r="B1572" s="354">
        <f t="shared" si="94"/>
        <v>1553</v>
      </c>
      <c r="C1572" s="372">
        <v>44743</v>
      </c>
      <c r="D1572" s="354" t="s">
        <v>955</v>
      </c>
      <c r="E1572" s="354"/>
      <c r="F1572" s="420">
        <v>44758</v>
      </c>
      <c r="G1572" s="299">
        <v>1</v>
      </c>
      <c r="H1572" s="125" t="s">
        <v>214</v>
      </c>
      <c r="I1572" s="125" t="s">
        <v>401</v>
      </c>
      <c r="J1572" s="123" t="s">
        <v>374</v>
      </c>
      <c r="K1572" s="123" t="s">
        <v>1798</v>
      </c>
      <c r="L1572" s="238">
        <v>4.5</v>
      </c>
      <c r="M1572" s="238">
        <v>0.02</v>
      </c>
      <c r="N1572" s="199">
        <f t="shared" si="96"/>
        <v>4.4800000000000004</v>
      </c>
      <c r="O1572" s="127">
        <v>44480</v>
      </c>
      <c r="P1572" s="42">
        <v>9.2666666666666675</v>
      </c>
      <c r="Q1572" s="344" t="s">
        <v>1791</v>
      </c>
      <c r="R1572" s="125" t="s">
        <v>110</v>
      </c>
      <c r="S1572" s="125" t="s">
        <v>84</v>
      </c>
    </row>
    <row r="1573" spans="2:19" s="76" customFormat="1" ht="18.75">
      <c r="B1573" s="354">
        <f t="shared" si="94"/>
        <v>1554</v>
      </c>
      <c r="C1573" s="372">
        <v>44743</v>
      </c>
      <c r="D1573" s="354" t="s">
        <v>953</v>
      </c>
      <c r="E1573" s="354"/>
      <c r="F1573" s="420">
        <v>44759</v>
      </c>
      <c r="G1573" s="77">
        <v>2</v>
      </c>
      <c r="H1573" s="321" t="s">
        <v>350</v>
      </c>
      <c r="I1573" s="321" t="s">
        <v>727</v>
      </c>
      <c r="J1573" s="123" t="s">
        <v>48</v>
      </c>
      <c r="K1573" s="123" t="s">
        <v>2073</v>
      </c>
      <c r="L1573" s="238">
        <v>2.99</v>
      </c>
      <c r="M1573" s="238">
        <v>0.4</v>
      </c>
      <c r="N1573" s="199">
        <f t="shared" si="96"/>
        <v>2.5900000000000003</v>
      </c>
      <c r="O1573" s="127">
        <v>44405</v>
      </c>
      <c r="P1573" s="42">
        <v>12</v>
      </c>
      <c r="Q1573" s="344" t="s">
        <v>1791</v>
      </c>
      <c r="R1573" s="125" t="s">
        <v>20</v>
      </c>
      <c r="S1573" s="125" t="s">
        <v>747</v>
      </c>
    </row>
    <row r="1574" spans="2:19" s="76" customFormat="1" ht="18.75">
      <c r="B1574" s="354">
        <f t="shared" si="94"/>
        <v>1555</v>
      </c>
      <c r="C1574" s="372">
        <v>44743</v>
      </c>
      <c r="D1574" s="354" t="s">
        <v>956</v>
      </c>
      <c r="E1574" s="354"/>
      <c r="F1574" s="420">
        <v>44760</v>
      </c>
      <c r="G1574" s="77">
        <v>3</v>
      </c>
      <c r="H1574" s="125" t="s">
        <v>599</v>
      </c>
      <c r="I1574" s="125" t="s">
        <v>2080</v>
      </c>
      <c r="J1574" s="123" t="s">
        <v>175</v>
      </c>
      <c r="K1574" s="123" t="s">
        <v>2081</v>
      </c>
      <c r="L1574" s="238">
        <v>2.95</v>
      </c>
      <c r="M1574" s="238">
        <v>2.95</v>
      </c>
      <c r="N1574" s="224">
        <f t="shared" si="96"/>
        <v>0</v>
      </c>
      <c r="O1574" s="127">
        <v>44362</v>
      </c>
      <c r="P1574" s="42">
        <v>13.311345327932212</v>
      </c>
      <c r="Q1574" s="344" t="s">
        <v>1791</v>
      </c>
      <c r="R1574" s="125" t="s">
        <v>52</v>
      </c>
      <c r="S1574" s="125" t="s">
        <v>112</v>
      </c>
    </row>
    <row r="1575" spans="2:19" s="76" customFormat="1" ht="18.75">
      <c r="B1575" s="354">
        <f t="shared" si="94"/>
        <v>1556</v>
      </c>
      <c r="C1575" s="372">
        <v>44743</v>
      </c>
      <c r="D1575" s="354" t="s">
        <v>956</v>
      </c>
      <c r="E1575" s="354"/>
      <c r="F1575" s="420">
        <v>44760</v>
      </c>
      <c r="G1575" s="77">
        <v>3</v>
      </c>
      <c r="H1575" s="125" t="s">
        <v>599</v>
      </c>
      <c r="I1575" s="125" t="s">
        <v>2080</v>
      </c>
      <c r="J1575" s="123" t="s">
        <v>175</v>
      </c>
      <c r="K1575" s="123" t="s">
        <v>2082</v>
      </c>
      <c r="L1575" s="238">
        <v>2.11</v>
      </c>
      <c r="M1575" s="238">
        <v>1.1100000000000001</v>
      </c>
      <c r="N1575" s="224">
        <f t="shared" si="96"/>
        <v>0.99999999999999978</v>
      </c>
      <c r="O1575" s="127">
        <v>44362</v>
      </c>
      <c r="P1575" s="42">
        <v>13.311345327932212</v>
      </c>
      <c r="Q1575" s="344" t="s">
        <v>1791</v>
      </c>
      <c r="R1575" s="125" t="s">
        <v>52</v>
      </c>
      <c r="S1575" s="125" t="s">
        <v>112</v>
      </c>
    </row>
    <row r="1576" spans="2:19" s="76" customFormat="1" ht="18.75">
      <c r="B1576" s="354">
        <f t="shared" si="94"/>
        <v>1557</v>
      </c>
      <c r="C1576" s="372">
        <v>44743</v>
      </c>
      <c r="D1576" s="354" t="s">
        <v>956</v>
      </c>
      <c r="E1576" s="354"/>
      <c r="F1576" s="420">
        <v>44760</v>
      </c>
      <c r="G1576" s="77">
        <v>3</v>
      </c>
      <c r="H1576" s="125" t="s">
        <v>174</v>
      </c>
      <c r="I1576" s="125" t="s">
        <v>2083</v>
      </c>
      <c r="J1576" s="123" t="s">
        <v>839</v>
      </c>
      <c r="K1576" s="123" t="s">
        <v>2084</v>
      </c>
      <c r="L1576" s="238">
        <v>2.96</v>
      </c>
      <c r="M1576" s="238">
        <v>0.38</v>
      </c>
      <c r="N1576" s="224">
        <f t="shared" si="96"/>
        <v>2.58</v>
      </c>
      <c r="O1576" s="127">
        <v>44404</v>
      </c>
      <c r="P1576" s="42">
        <v>11.911345327932214</v>
      </c>
      <c r="Q1576" s="344" t="s">
        <v>1791</v>
      </c>
      <c r="R1576" s="125" t="s">
        <v>52</v>
      </c>
      <c r="S1576" s="125" t="s">
        <v>56</v>
      </c>
    </row>
    <row r="1577" spans="2:19" s="76" customFormat="1" ht="18.75">
      <c r="B1577" s="354">
        <f t="shared" si="94"/>
        <v>1558</v>
      </c>
      <c r="C1577" s="372">
        <v>44743</v>
      </c>
      <c r="D1577" s="354" t="s">
        <v>956</v>
      </c>
      <c r="E1577" s="354"/>
      <c r="F1577" s="420">
        <v>44760</v>
      </c>
      <c r="G1577" s="77">
        <v>3</v>
      </c>
      <c r="H1577" s="125" t="s">
        <v>174</v>
      </c>
      <c r="I1577" s="125" t="s">
        <v>2083</v>
      </c>
      <c r="J1577" s="123" t="s">
        <v>839</v>
      </c>
      <c r="K1577" s="123" t="s">
        <v>842</v>
      </c>
      <c r="L1577" s="238">
        <v>2.16</v>
      </c>
      <c r="M1577" s="238">
        <v>1.24</v>
      </c>
      <c r="N1577" s="224">
        <f t="shared" si="96"/>
        <v>0.92000000000000015</v>
      </c>
      <c r="O1577" s="127">
        <v>44378</v>
      </c>
      <c r="P1577" s="42">
        <v>12.778011994598879</v>
      </c>
      <c r="Q1577" s="344" t="s">
        <v>1791</v>
      </c>
      <c r="R1577" s="125" t="s">
        <v>52</v>
      </c>
      <c r="S1577" s="125" t="s">
        <v>56</v>
      </c>
    </row>
    <row r="1578" spans="2:19" s="76" customFormat="1" ht="18.75">
      <c r="B1578" s="354">
        <f t="shared" si="94"/>
        <v>1559</v>
      </c>
      <c r="C1578" s="372">
        <v>44743</v>
      </c>
      <c r="D1578" s="354" t="s">
        <v>956</v>
      </c>
      <c r="E1578" s="354"/>
      <c r="F1578" s="420">
        <v>44760</v>
      </c>
      <c r="G1578" s="89" t="s">
        <v>754</v>
      </c>
      <c r="H1578" s="321" t="s">
        <v>349</v>
      </c>
      <c r="I1578" s="321" t="s">
        <v>15</v>
      </c>
      <c r="J1578" s="123" t="s">
        <v>1308</v>
      </c>
      <c r="K1578" s="123" t="s">
        <v>1636</v>
      </c>
      <c r="L1578" s="238">
        <v>1.4</v>
      </c>
      <c r="M1578" s="238">
        <v>0.8</v>
      </c>
      <c r="N1578" s="224">
        <f t="shared" si="96"/>
        <v>0.59999999999999987</v>
      </c>
      <c r="O1578" s="127">
        <v>44490</v>
      </c>
      <c r="P1578" s="42">
        <v>8.4</v>
      </c>
      <c r="Q1578" s="344" t="s">
        <v>1791</v>
      </c>
      <c r="R1578" s="125" t="s">
        <v>110</v>
      </c>
      <c r="S1578" s="125" t="s">
        <v>306</v>
      </c>
    </row>
    <row r="1579" spans="2:19" s="76" customFormat="1" ht="18.75">
      <c r="B1579" s="354">
        <f t="shared" si="94"/>
        <v>1560</v>
      </c>
      <c r="C1579" s="372">
        <v>44743</v>
      </c>
      <c r="D1579" s="354" t="s">
        <v>957</v>
      </c>
      <c r="E1579" s="354"/>
      <c r="F1579" s="420">
        <v>44761</v>
      </c>
      <c r="G1579" s="299">
        <v>1</v>
      </c>
      <c r="H1579" s="125" t="s">
        <v>1258</v>
      </c>
      <c r="I1579" s="125" t="s">
        <v>1675</v>
      </c>
      <c r="J1579" s="123" t="s">
        <v>1039</v>
      </c>
      <c r="K1579" s="123" t="s">
        <v>2085</v>
      </c>
      <c r="L1579" s="238">
        <v>1.69</v>
      </c>
      <c r="M1579" s="238">
        <v>0.2</v>
      </c>
      <c r="N1579" s="224">
        <f t="shared" si="96"/>
        <v>1.49</v>
      </c>
      <c r="O1579" s="127">
        <v>44434</v>
      </c>
      <c r="P1579" s="42">
        <v>10.9</v>
      </c>
      <c r="Q1579" s="344" t="s">
        <v>1791</v>
      </c>
      <c r="R1579" s="125" t="s">
        <v>52</v>
      </c>
      <c r="S1579" s="125" t="s">
        <v>109</v>
      </c>
    </row>
    <row r="1580" spans="2:19" s="76" customFormat="1" ht="18.75">
      <c r="B1580" s="354">
        <f t="shared" si="94"/>
        <v>1561</v>
      </c>
      <c r="C1580" s="372">
        <v>44743</v>
      </c>
      <c r="D1580" s="354" t="s">
        <v>957</v>
      </c>
      <c r="E1580" s="354"/>
      <c r="F1580" s="420">
        <v>44761</v>
      </c>
      <c r="G1580" s="77">
        <v>1</v>
      </c>
      <c r="H1580" s="125" t="s">
        <v>1258</v>
      </c>
      <c r="I1580" s="125" t="s">
        <v>1675</v>
      </c>
      <c r="J1580" s="123" t="s">
        <v>151</v>
      </c>
      <c r="K1580" s="123" t="s">
        <v>2086</v>
      </c>
      <c r="L1580" s="238">
        <v>2.72</v>
      </c>
      <c r="M1580" s="238">
        <v>7.0000000000000007E-2</v>
      </c>
      <c r="N1580" s="224">
        <f t="shared" si="96"/>
        <v>2.6500000000000004</v>
      </c>
      <c r="O1580" s="127">
        <v>44489</v>
      </c>
      <c r="P1580" s="42">
        <v>9.0666666666666664</v>
      </c>
      <c r="Q1580" s="344" t="s">
        <v>1791</v>
      </c>
      <c r="R1580" s="125" t="s">
        <v>52</v>
      </c>
      <c r="S1580" s="125" t="s">
        <v>56</v>
      </c>
    </row>
    <row r="1581" spans="2:19" s="76" customFormat="1" ht="18.75">
      <c r="B1581" s="354">
        <f t="shared" si="94"/>
        <v>1562</v>
      </c>
      <c r="C1581" s="372">
        <v>44743</v>
      </c>
      <c r="D1581" s="354" t="s">
        <v>959</v>
      </c>
      <c r="E1581" s="354"/>
      <c r="F1581" s="420">
        <v>44762</v>
      </c>
      <c r="G1581" s="299">
        <v>1</v>
      </c>
      <c r="H1581" s="125" t="s">
        <v>2014</v>
      </c>
      <c r="I1581" s="125" t="s">
        <v>1178</v>
      </c>
      <c r="J1581" s="123" t="s">
        <v>1385</v>
      </c>
      <c r="K1581" s="123" t="s">
        <v>2087</v>
      </c>
      <c r="L1581" s="238">
        <v>3.33</v>
      </c>
      <c r="M1581" s="238">
        <v>1</v>
      </c>
      <c r="N1581" s="224">
        <f t="shared" si="96"/>
        <v>2.33</v>
      </c>
      <c r="O1581" s="127">
        <v>44485</v>
      </c>
      <c r="P1581" s="42">
        <v>9.2333333333333325</v>
      </c>
      <c r="Q1581" s="344" t="s">
        <v>1791</v>
      </c>
      <c r="R1581" s="125" t="s">
        <v>110</v>
      </c>
      <c r="S1581" s="125" t="s">
        <v>84</v>
      </c>
    </row>
    <row r="1582" spans="2:19" s="76" customFormat="1" ht="18.75">
      <c r="B1582" s="354">
        <f t="shared" si="94"/>
        <v>1563</v>
      </c>
      <c r="C1582" s="372">
        <v>44743</v>
      </c>
      <c r="D1582" s="354" t="s">
        <v>959</v>
      </c>
      <c r="E1582" s="354"/>
      <c r="F1582" s="420">
        <v>44762</v>
      </c>
      <c r="G1582" s="77">
        <v>1</v>
      </c>
      <c r="H1582" s="125" t="s">
        <v>2014</v>
      </c>
      <c r="I1582" s="125" t="s">
        <v>1178</v>
      </c>
      <c r="J1582" s="123" t="s">
        <v>2088</v>
      </c>
      <c r="K1582" s="123" t="s">
        <v>2089</v>
      </c>
      <c r="L1582" s="238">
        <v>10.24</v>
      </c>
      <c r="M1582" s="238">
        <v>0.02</v>
      </c>
      <c r="N1582" s="224">
        <f t="shared" si="96"/>
        <v>10.220000000000001</v>
      </c>
      <c r="O1582" s="127">
        <v>44490</v>
      </c>
      <c r="P1582" s="42">
        <v>9.0666666666666664</v>
      </c>
      <c r="Q1582" s="344" t="s">
        <v>1791</v>
      </c>
      <c r="R1582" s="125" t="s">
        <v>110</v>
      </c>
      <c r="S1582" s="125" t="s">
        <v>84</v>
      </c>
    </row>
    <row r="1583" spans="2:19" s="76" customFormat="1" ht="18.75">
      <c r="B1583" s="354">
        <f t="shared" si="94"/>
        <v>1564</v>
      </c>
      <c r="C1583" s="372">
        <v>44743</v>
      </c>
      <c r="D1583" s="354" t="s">
        <v>958</v>
      </c>
      <c r="E1583" s="354"/>
      <c r="F1583" s="420">
        <v>44763</v>
      </c>
      <c r="G1583" s="299">
        <v>1</v>
      </c>
      <c r="H1583" s="125" t="s">
        <v>928</v>
      </c>
      <c r="I1583" s="125" t="s">
        <v>1260</v>
      </c>
      <c r="J1583" s="123" t="s">
        <v>148</v>
      </c>
      <c r="K1583" s="123" t="s">
        <v>149</v>
      </c>
      <c r="L1583" s="238">
        <v>3.15</v>
      </c>
      <c r="M1583" s="238">
        <v>3.15</v>
      </c>
      <c r="N1583" s="224">
        <f t="shared" si="96"/>
        <v>0</v>
      </c>
      <c r="O1583" s="127">
        <v>44410</v>
      </c>
      <c r="P1583" s="42">
        <v>11.766666666666667</v>
      </c>
      <c r="Q1583" s="344" t="s">
        <v>1791</v>
      </c>
      <c r="R1583" s="125" t="s">
        <v>52</v>
      </c>
      <c r="S1583" s="125" t="s">
        <v>112</v>
      </c>
    </row>
    <row r="1584" spans="2:19" s="76" customFormat="1" ht="18.75">
      <c r="B1584" s="354">
        <f t="shared" si="94"/>
        <v>1565</v>
      </c>
      <c r="C1584" s="372">
        <v>44743</v>
      </c>
      <c r="D1584" s="354" t="s">
        <v>958</v>
      </c>
      <c r="E1584" s="354"/>
      <c r="F1584" s="420">
        <v>44763</v>
      </c>
      <c r="G1584" s="77">
        <v>1</v>
      </c>
      <c r="H1584" s="125" t="s">
        <v>38</v>
      </c>
      <c r="I1584" s="125" t="s">
        <v>39</v>
      </c>
      <c r="J1584" s="123" t="s">
        <v>179</v>
      </c>
      <c r="K1584" s="123" t="s">
        <v>2090</v>
      </c>
      <c r="L1584" s="238">
        <v>4.8099999999999996</v>
      </c>
      <c r="M1584" s="238">
        <v>1</v>
      </c>
      <c r="N1584" s="224">
        <f t="shared" si="96"/>
        <v>3.8099999999999996</v>
      </c>
      <c r="O1584" s="127">
        <v>44447</v>
      </c>
      <c r="P1584" s="42">
        <v>10.533333333333333</v>
      </c>
      <c r="Q1584" s="344" t="s">
        <v>1791</v>
      </c>
      <c r="R1584" s="125" t="s">
        <v>52</v>
      </c>
      <c r="S1584" s="125" t="s">
        <v>56</v>
      </c>
    </row>
    <row r="1585" spans="2:19" ht="15.75">
      <c r="B1585" s="354">
        <f t="shared" si="94"/>
        <v>1566</v>
      </c>
      <c r="C1585" s="372">
        <v>44743</v>
      </c>
      <c r="D1585" s="357" t="s">
        <v>955</v>
      </c>
      <c r="E1585" s="357"/>
      <c r="F1585" s="406">
        <v>44765</v>
      </c>
      <c r="G1585" s="11">
        <v>1</v>
      </c>
      <c r="H1585" s="18" t="s">
        <v>1576</v>
      </c>
      <c r="I1585" s="18" t="s">
        <v>550</v>
      </c>
      <c r="J1585" s="17" t="s">
        <v>644</v>
      </c>
      <c r="K1585" s="270" t="s">
        <v>1219</v>
      </c>
      <c r="L1585" s="225">
        <v>2.29</v>
      </c>
      <c r="M1585" s="225">
        <v>0.05</v>
      </c>
      <c r="N1585" s="224">
        <f t="shared" si="96"/>
        <v>2.2400000000000002</v>
      </c>
      <c r="O1585" s="17">
        <v>44400</v>
      </c>
      <c r="P1585" s="41">
        <f t="shared" ref="P1585" si="97">(F1585-O1585)/30</f>
        <v>12.166666666666666</v>
      </c>
      <c r="Q1585" s="344" t="s">
        <v>1791</v>
      </c>
      <c r="R1585" s="17" t="s">
        <v>54</v>
      </c>
      <c r="S1585" s="17" t="s">
        <v>69</v>
      </c>
    </row>
    <row r="1586" spans="2:19" s="76" customFormat="1" ht="18.75">
      <c r="B1586" s="354">
        <f t="shared" si="94"/>
        <v>1567</v>
      </c>
      <c r="C1586" s="372">
        <v>44743</v>
      </c>
      <c r="D1586" s="354" t="s">
        <v>959</v>
      </c>
      <c r="E1586" s="354"/>
      <c r="F1586" s="420">
        <v>44769</v>
      </c>
      <c r="G1586" s="77">
        <v>3</v>
      </c>
      <c r="H1586" s="125" t="s">
        <v>38</v>
      </c>
      <c r="I1586" s="125" t="s">
        <v>178</v>
      </c>
      <c r="J1586" s="123" t="s">
        <v>25</v>
      </c>
      <c r="K1586" s="123" t="s">
        <v>2091</v>
      </c>
      <c r="L1586" s="238">
        <v>6.15</v>
      </c>
      <c r="M1586" s="238">
        <v>0.1</v>
      </c>
      <c r="N1586" s="224">
        <f t="shared" si="96"/>
        <v>6.0500000000000007</v>
      </c>
      <c r="O1586" s="127">
        <v>44354</v>
      </c>
      <c r="P1586" s="42">
        <v>13.87947847993831</v>
      </c>
      <c r="Q1586" s="344" t="s">
        <v>1791</v>
      </c>
      <c r="R1586" s="125" t="s">
        <v>52</v>
      </c>
      <c r="S1586" s="125" t="s">
        <v>56</v>
      </c>
    </row>
    <row r="1587" spans="2:19" s="76" customFormat="1" ht="18.75">
      <c r="B1587" s="354">
        <f t="shared" si="94"/>
        <v>1568</v>
      </c>
      <c r="C1587" s="372">
        <v>44743</v>
      </c>
      <c r="D1587" s="354" t="s">
        <v>959</v>
      </c>
      <c r="E1587" s="354"/>
      <c r="F1587" s="420">
        <v>44769</v>
      </c>
      <c r="G1587" s="77">
        <v>3</v>
      </c>
      <c r="H1587" s="125" t="s">
        <v>346</v>
      </c>
      <c r="I1587" s="125" t="s">
        <v>71</v>
      </c>
      <c r="J1587" s="123" t="s">
        <v>299</v>
      </c>
      <c r="K1587" s="123" t="s">
        <v>2092</v>
      </c>
      <c r="L1587" s="238">
        <v>8.34</v>
      </c>
      <c r="M1587" s="238">
        <v>1</v>
      </c>
      <c r="N1587" s="224">
        <f t="shared" si="96"/>
        <v>7.34</v>
      </c>
      <c r="O1587" s="127">
        <v>44490</v>
      </c>
      <c r="P1587" s="42">
        <v>9.346145146604977</v>
      </c>
      <c r="Q1587" s="344" t="s">
        <v>1791</v>
      </c>
      <c r="R1587" s="125" t="s">
        <v>54</v>
      </c>
      <c r="S1587" s="125" t="s">
        <v>56</v>
      </c>
    </row>
    <row r="1588" spans="2:19" s="76" customFormat="1" ht="18.75">
      <c r="B1588" s="354">
        <f t="shared" si="94"/>
        <v>1569</v>
      </c>
      <c r="C1588" s="372">
        <v>44743</v>
      </c>
      <c r="D1588" s="354" t="s">
        <v>959</v>
      </c>
      <c r="E1588" s="354"/>
      <c r="F1588" s="420">
        <v>44769</v>
      </c>
      <c r="G1588" s="77">
        <v>3</v>
      </c>
      <c r="H1588" s="125" t="s">
        <v>346</v>
      </c>
      <c r="I1588" s="125" t="s">
        <v>71</v>
      </c>
      <c r="J1588" s="123" t="s">
        <v>299</v>
      </c>
      <c r="K1588" s="123" t="s">
        <v>300</v>
      </c>
      <c r="L1588" s="238">
        <v>7.45</v>
      </c>
      <c r="M1588" s="238">
        <v>0.5</v>
      </c>
      <c r="N1588" s="224">
        <f t="shared" si="96"/>
        <v>6.95</v>
      </c>
      <c r="O1588" s="127">
        <v>44413</v>
      </c>
      <c r="P1588" s="42">
        <v>11.912811813271643</v>
      </c>
      <c r="Q1588" s="344" t="s">
        <v>1791</v>
      </c>
      <c r="R1588" s="125" t="s">
        <v>54</v>
      </c>
      <c r="S1588" s="125" t="s">
        <v>55</v>
      </c>
    </row>
    <row r="1589" spans="2:19" ht="15.75">
      <c r="B1589" s="357">
        <f t="shared" si="94"/>
        <v>1570</v>
      </c>
      <c r="C1589" s="372">
        <v>44743</v>
      </c>
      <c r="D1589" s="357" t="s">
        <v>958</v>
      </c>
      <c r="E1589" s="357"/>
      <c r="F1589" s="406">
        <v>44770</v>
      </c>
      <c r="G1589" s="11">
        <v>1</v>
      </c>
      <c r="H1589" s="18" t="s">
        <v>38</v>
      </c>
      <c r="I1589" s="18" t="s">
        <v>40</v>
      </c>
      <c r="J1589" s="17" t="s">
        <v>148</v>
      </c>
      <c r="K1589" s="270" t="s">
        <v>2093</v>
      </c>
      <c r="L1589" s="225">
        <v>4.33</v>
      </c>
      <c r="M1589" s="225">
        <v>4.33</v>
      </c>
      <c r="N1589" s="225">
        <f>L1589-SUMIFS(M:M,K:K,K1589,R:R,R1589)</f>
        <v>0</v>
      </c>
      <c r="O1589" s="17">
        <v>44414</v>
      </c>
      <c r="P1589" s="35">
        <f t="shared" ref="P1589:P1590" si="98">(F1589-O1589)/30</f>
        <v>11.866666666666667</v>
      </c>
      <c r="Q1589" s="344" t="s">
        <v>1791</v>
      </c>
      <c r="R1589" s="17" t="s">
        <v>52</v>
      </c>
      <c r="S1589" s="17" t="s">
        <v>112</v>
      </c>
    </row>
    <row r="1590" spans="2:19" ht="15.75">
      <c r="B1590" s="357">
        <f t="shared" si="94"/>
        <v>1571</v>
      </c>
      <c r="C1590" s="372">
        <v>44743</v>
      </c>
      <c r="D1590" s="357" t="s">
        <v>958</v>
      </c>
      <c r="E1590" s="357"/>
      <c r="F1590" s="406">
        <v>44770</v>
      </c>
      <c r="G1590" s="11">
        <v>1</v>
      </c>
      <c r="H1590" s="18" t="s">
        <v>38</v>
      </c>
      <c r="I1590" s="18" t="s">
        <v>40</v>
      </c>
      <c r="J1590" s="17" t="s">
        <v>148</v>
      </c>
      <c r="K1590" s="270" t="s">
        <v>2094</v>
      </c>
      <c r="L1590" s="225">
        <v>3.03</v>
      </c>
      <c r="M1590" s="225">
        <v>3.03</v>
      </c>
      <c r="N1590" s="225">
        <f>L1590-SUMIFS(M:M,K:K,K1590,R:R,R1590)</f>
        <v>0</v>
      </c>
      <c r="O1590" s="17">
        <v>44419</v>
      </c>
      <c r="P1590" s="35">
        <f t="shared" si="98"/>
        <v>11.7</v>
      </c>
      <c r="Q1590" s="344" t="s">
        <v>1791</v>
      </c>
      <c r="R1590" s="17" t="s">
        <v>52</v>
      </c>
      <c r="S1590" s="17" t="s">
        <v>56</v>
      </c>
    </row>
    <row r="1591" spans="2:19" s="76" customFormat="1" ht="18.75">
      <c r="B1591" s="354">
        <f t="shared" si="94"/>
        <v>1572</v>
      </c>
      <c r="C1591" s="372">
        <v>44743</v>
      </c>
      <c r="D1591" s="354" t="s">
        <v>953</v>
      </c>
      <c r="E1591" s="354"/>
      <c r="F1591" s="420">
        <v>44773</v>
      </c>
      <c r="G1591" s="77">
        <v>3</v>
      </c>
      <c r="H1591" s="125" t="s">
        <v>40</v>
      </c>
      <c r="I1591" s="125" t="s">
        <v>70</v>
      </c>
      <c r="J1591" s="123" t="s">
        <v>154</v>
      </c>
      <c r="K1591" s="123" t="s">
        <v>1531</v>
      </c>
      <c r="L1591" s="238">
        <v>4.55</v>
      </c>
      <c r="M1591" s="238">
        <v>4</v>
      </c>
      <c r="N1591" s="238">
        <f t="shared" ref="N1591:N1616" si="99">L1591-M1591</f>
        <v>0.54999999999999982</v>
      </c>
      <c r="O1591" s="127">
        <v>44433</v>
      </c>
      <c r="P1591" s="42">
        <v>11</v>
      </c>
      <c r="Q1591" s="344" t="s">
        <v>1791</v>
      </c>
      <c r="R1591" s="125" t="s">
        <v>110</v>
      </c>
      <c r="S1591" s="125" t="s">
        <v>84</v>
      </c>
    </row>
    <row r="1592" spans="2:19" s="76" customFormat="1" ht="18.75">
      <c r="B1592" s="357">
        <f t="shared" si="94"/>
        <v>1573</v>
      </c>
      <c r="C1592" s="372">
        <v>44774</v>
      </c>
      <c r="D1592" s="354" t="s">
        <v>957</v>
      </c>
      <c r="E1592" s="354"/>
      <c r="F1592" s="420">
        <v>44775</v>
      </c>
      <c r="G1592" s="299">
        <v>1</v>
      </c>
      <c r="H1592" s="125" t="s">
        <v>188</v>
      </c>
      <c r="I1592" s="125" t="s">
        <v>1576</v>
      </c>
      <c r="J1592" s="123" t="s">
        <v>943</v>
      </c>
      <c r="K1592" s="123" t="s">
        <v>2095</v>
      </c>
      <c r="L1592" s="238">
        <v>4.5199999999999996</v>
      </c>
      <c r="M1592" s="238">
        <v>2</v>
      </c>
      <c r="N1592" s="238">
        <f t="shared" si="99"/>
        <v>2.5199999999999996</v>
      </c>
      <c r="O1592" s="127">
        <v>44445</v>
      </c>
      <c r="P1592" s="42">
        <v>11</v>
      </c>
      <c r="Q1592" s="344" t="s">
        <v>1791</v>
      </c>
      <c r="R1592" s="125" t="s">
        <v>52</v>
      </c>
      <c r="S1592" s="125" t="s">
        <v>56</v>
      </c>
    </row>
    <row r="1593" spans="2:19" s="76" customFormat="1" ht="18.75">
      <c r="B1593" s="354">
        <f t="shared" si="94"/>
        <v>1574</v>
      </c>
      <c r="C1593" s="372">
        <v>44774</v>
      </c>
      <c r="D1593" s="354" t="s">
        <v>957</v>
      </c>
      <c r="E1593" s="354"/>
      <c r="F1593" s="420">
        <v>44775</v>
      </c>
      <c r="G1593" s="299">
        <v>1</v>
      </c>
      <c r="H1593" s="125" t="s">
        <v>188</v>
      </c>
      <c r="I1593" s="125" t="s">
        <v>1576</v>
      </c>
      <c r="J1593" s="123" t="s">
        <v>642</v>
      </c>
      <c r="K1593" s="123" t="s">
        <v>1303</v>
      </c>
      <c r="L1593" s="238">
        <v>1.92</v>
      </c>
      <c r="M1593" s="238">
        <v>1.92</v>
      </c>
      <c r="N1593" s="238">
        <f t="shared" si="99"/>
        <v>0</v>
      </c>
      <c r="O1593" s="127">
        <v>44394</v>
      </c>
      <c r="P1593" s="42">
        <v>12.7</v>
      </c>
      <c r="Q1593" s="344" t="s">
        <v>1791</v>
      </c>
      <c r="R1593" s="125" t="s">
        <v>110</v>
      </c>
      <c r="S1593" s="125" t="s">
        <v>84</v>
      </c>
    </row>
    <row r="1594" spans="2:19" s="76" customFormat="1" ht="18.75">
      <c r="B1594" s="357">
        <f t="shared" si="94"/>
        <v>1575</v>
      </c>
      <c r="C1594" s="372">
        <v>44774</v>
      </c>
      <c r="D1594" s="354" t="s">
        <v>957</v>
      </c>
      <c r="E1594" s="354"/>
      <c r="F1594" s="420">
        <v>44775</v>
      </c>
      <c r="G1594" s="299">
        <v>1</v>
      </c>
      <c r="H1594" s="125" t="s">
        <v>188</v>
      </c>
      <c r="I1594" s="125" t="s">
        <v>1576</v>
      </c>
      <c r="J1594" s="123" t="s">
        <v>642</v>
      </c>
      <c r="K1594" s="123" t="s">
        <v>643</v>
      </c>
      <c r="L1594" s="238">
        <v>5.04</v>
      </c>
      <c r="M1594" s="238">
        <v>5.04</v>
      </c>
      <c r="N1594" s="238">
        <f t="shared" si="99"/>
        <v>0</v>
      </c>
      <c r="O1594" s="127">
        <v>44435</v>
      </c>
      <c r="P1594" s="42">
        <v>11.333333333333334</v>
      </c>
      <c r="Q1594" s="344" t="s">
        <v>1791</v>
      </c>
      <c r="R1594" s="125" t="s">
        <v>110</v>
      </c>
      <c r="S1594" s="125" t="s">
        <v>84</v>
      </c>
    </row>
    <row r="1595" spans="2:19" s="76" customFormat="1" ht="18.75">
      <c r="B1595" s="354">
        <f t="shared" si="94"/>
        <v>1576</v>
      </c>
      <c r="C1595" s="372">
        <v>44774</v>
      </c>
      <c r="D1595" s="354" t="s">
        <v>957</v>
      </c>
      <c r="E1595" s="354"/>
      <c r="F1595" s="420">
        <v>44775</v>
      </c>
      <c r="G1595" s="299">
        <v>1</v>
      </c>
      <c r="H1595" s="125" t="s">
        <v>188</v>
      </c>
      <c r="I1595" s="125" t="s">
        <v>1576</v>
      </c>
      <c r="J1595" s="123" t="s">
        <v>642</v>
      </c>
      <c r="K1595" s="123" t="s">
        <v>2096</v>
      </c>
      <c r="L1595" s="238">
        <v>7.12</v>
      </c>
      <c r="M1595" s="238">
        <v>0.5</v>
      </c>
      <c r="N1595" s="238">
        <f t="shared" si="99"/>
        <v>6.62</v>
      </c>
      <c r="O1595" s="127">
        <v>44435</v>
      </c>
      <c r="P1595" s="42">
        <v>11.333333333333334</v>
      </c>
      <c r="Q1595" s="344" t="s">
        <v>1791</v>
      </c>
      <c r="R1595" s="125" t="s">
        <v>110</v>
      </c>
      <c r="S1595" s="125" t="s">
        <v>84</v>
      </c>
    </row>
    <row r="1596" spans="2:19" s="76" customFormat="1" ht="18.75">
      <c r="B1596" s="357">
        <f t="shared" si="94"/>
        <v>1577</v>
      </c>
      <c r="C1596" s="372">
        <v>44774</v>
      </c>
      <c r="D1596" s="354" t="s">
        <v>957</v>
      </c>
      <c r="E1596" s="354"/>
      <c r="F1596" s="420">
        <v>44775</v>
      </c>
      <c r="G1596" s="299">
        <v>1</v>
      </c>
      <c r="H1596" s="125" t="s">
        <v>188</v>
      </c>
      <c r="I1596" s="125" t="s">
        <v>1576</v>
      </c>
      <c r="J1596" s="123" t="s">
        <v>374</v>
      </c>
      <c r="K1596" s="123" t="s">
        <v>1934</v>
      </c>
      <c r="L1596" s="238">
        <v>9.6300000000000008</v>
      </c>
      <c r="M1596" s="238">
        <v>9.33</v>
      </c>
      <c r="N1596" s="238">
        <f t="shared" si="99"/>
        <v>0.30000000000000071</v>
      </c>
      <c r="O1596" s="127">
        <v>44480</v>
      </c>
      <c r="P1596" s="42">
        <v>9.8333333333333339</v>
      </c>
      <c r="Q1596" s="344" t="s">
        <v>1791</v>
      </c>
      <c r="R1596" s="125" t="s">
        <v>110</v>
      </c>
      <c r="S1596" s="125" t="s">
        <v>84</v>
      </c>
    </row>
    <row r="1597" spans="2:19" s="76" customFormat="1" ht="18.75">
      <c r="B1597" s="354">
        <f t="shared" si="94"/>
        <v>1578</v>
      </c>
      <c r="C1597" s="372">
        <v>44774</v>
      </c>
      <c r="D1597" s="354" t="s">
        <v>957</v>
      </c>
      <c r="E1597" s="354"/>
      <c r="F1597" s="420">
        <v>44775</v>
      </c>
      <c r="G1597" s="299">
        <v>1</v>
      </c>
      <c r="H1597" s="125" t="s">
        <v>188</v>
      </c>
      <c r="I1597" s="125" t="s">
        <v>1576</v>
      </c>
      <c r="J1597" s="123" t="s">
        <v>374</v>
      </c>
      <c r="K1597" s="123" t="s">
        <v>2097</v>
      </c>
      <c r="L1597" s="238">
        <v>7.26</v>
      </c>
      <c r="M1597" s="238">
        <v>7.26</v>
      </c>
      <c r="N1597" s="238">
        <f t="shared" si="99"/>
        <v>0</v>
      </c>
      <c r="O1597" s="127">
        <v>44480</v>
      </c>
      <c r="P1597" s="42">
        <v>9.8333333333333339</v>
      </c>
      <c r="Q1597" s="344" t="s">
        <v>1791</v>
      </c>
      <c r="R1597" s="125" t="s">
        <v>110</v>
      </c>
      <c r="S1597" s="125" t="s">
        <v>84</v>
      </c>
    </row>
    <row r="1598" spans="2:19" s="76" customFormat="1" ht="18.75">
      <c r="B1598" s="357">
        <f t="shared" si="94"/>
        <v>1579</v>
      </c>
      <c r="C1598" s="372">
        <v>44774</v>
      </c>
      <c r="D1598" s="354" t="s">
        <v>957</v>
      </c>
      <c r="E1598" s="354"/>
      <c r="F1598" s="420">
        <v>44775</v>
      </c>
      <c r="G1598" s="299">
        <v>1</v>
      </c>
      <c r="H1598" s="125" t="s">
        <v>188</v>
      </c>
      <c r="I1598" s="125" t="s">
        <v>1576</v>
      </c>
      <c r="J1598" s="123" t="s">
        <v>374</v>
      </c>
      <c r="K1598" s="123" t="s">
        <v>675</v>
      </c>
      <c r="L1598" s="238">
        <v>9.32</v>
      </c>
      <c r="M1598" s="238">
        <v>9.24</v>
      </c>
      <c r="N1598" s="238">
        <f t="shared" si="99"/>
        <v>8.0000000000000071E-2</v>
      </c>
      <c r="O1598" s="127">
        <v>44483</v>
      </c>
      <c r="P1598" s="42">
        <v>9.7333333333333325</v>
      </c>
      <c r="Q1598" s="344" t="s">
        <v>1791</v>
      </c>
      <c r="R1598" s="125" t="s">
        <v>110</v>
      </c>
      <c r="S1598" s="125" t="s">
        <v>84</v>
      </c>
    </row>
    <row r="1599" spans="2:19" s="76" customFormat="1" ht="18.75">
      <c r="B1599" s="354">
        <f t="shared" si="94"/>
        <v>1580</v>
      </c>
      <c r="C1599" s="372">
        <v>44774</v>
      </c>
      <c r="D1599" s="354" t="s">
        <v>957</v>
      </c>
      <c r="E1599" s="354"/>
      <c r="F1599" s="420">
        <v>44775</v>
      </c>
      <c r="G1599" s="299">
        <v>1</v>
      </c>
      <c r="H1599" s="125" t="s">
        <v>188</v>
      </c>
      <c r="I1599" s="125" t="s">
        <v>1576</v>
      </c>
      <c r="J1599" s="123" t="s">
        <v>671</v>
      </c>
      <c r="K1599" s="123" t="s">
        <v>2098</v>
      </c>
      <c r="L1599" s="238">
        <v>3.69</v>
      </c>
      <c r="M1599" s="238">
        <v>0.69</v>
      </c>
      <c r="N1599" s="238">
        <f>L1599-M1599</f>
        <v>3</v>
      </c>
      <c r="O1599" s="127">
        <v>44533</v>
      </c>
      <c r="P1599" s="42">
        <v>8.0666666666666664</v>
      </c>
      <c r="Q1599" s="344" t="s">
        <v>1791</v>
      </c>
      <c r="R1599" s="125" t="s">
        <v>52</v>
      </c>
      <c r="S1599" s="125" t="s">
        <v>112</v>
      </c>
    </row>
    <row r="1600" spans="2:19" s="76" customFormat="1" ht="18.75">
      <c r="B1600" s="357">
        <f t="shared" si="94"/>
        <v>1581</v>
      </c>
      <c r="C1600" s="372">
        <v>44774</v>
      </c>
      <c r="D1600" s="354" t="s">
        <v>957</v>
      </c>
      <c r="E1600" s="354"/>
      <c r="F1600" s="420">
        <v>44775</v>
      </c>
      <c r="G1600" s="299">
        <v>1</v>
      </c>
      <c r="H1600" s="125" t="s">
        <v>39</v>
      </c>
      <c r="I1600" s="125" t="s">
        <v>265</v>
      </c>
      <c r="J1600" s="123" t="s">
        <v>1039</v>
      </c>
      <c r="K1600" s="123" t="s">
        <v>2099</v>
      </c>
      <c r="L1600" s="238">
        <v>1.03</v>
      </c>
      <c r="M1600" s="238">
        <v>0.01</v>
      </c>
      <c r="N1600" s="238">
        <f t="shared" si="99"/>
        <v>1.02</v>
      </c>
      <c r="O1600" s="127">
        <v>44472</v>
      </c>
      <c r="P1600" s="42">
        <v>10.1</v>
      </c>
      <c r="Q1600" s="344" t="s">
        <v>1791</v>
      </c>
      <c r="R1600" s="125" t="s">
        <v>52</v>
      </c>
      <c r="S1600" s="125" t="s">
        <v>56</v>
      </c>
    </row>
    <row r="1601" spans="2:19" s="76" customFormat="1" ht="18.75">
      <c r="B1601" s="354">
        <f t="shared" ref="B1601:B1633" si="100">B1600+1</f>
        <v>1582</v>
      </c>
      <c r="C1601" s="372">
        <v>44774</v>
      </c>
      <c r="D1601" s="354" t="s">
        <v>957</v>
      </c>
      <c r="E1601" s="354"/>
      <c r="F1601" s="420">
        <v>44775</v>
      </c>
      <c r="G1601" s="299">
        <v>1</v>
      </c>
      <c r="H1601" s="125" t="s">
        <v>39</v>
      </c>
      <c r="I1601" s="125" t="s">
        <v>265</v>
      </c>
      <c r="J1601" s="123" t="s">
        <v>1039</v>
      </c>
      <c r="K1601" s="123" t="s">
        <v>2100</v>
      </c>
      <c r="L1601" s="238">
        <v>1.1299999999999999</v>
      </c>
      <c r="M1601" s="238">
        <v>0.2</v>
      </c>
      <c r="N1601" s="238">
        <f t="shared" si="99"/>
        <v>0.92999999999999994</v>
      </c>
      <c r="O1601" s="127">
        <v>44465</v>
      </c>
      <c r="P1601" s="42">
        <v>10.333333333333334</v>
      </c>
      <c r="Q1601" s="344" t="s">
        <v>1791</v>
      </c>
      <c r="R1601" s="125" t="s">
        <v>52</v>
      </c>
      <c r="S1601" s="125" t="s">
        <v>56</v>
      </c>
    </row>
    <row r="1602" spans="2:19" s="76" customFormat="1" ht="18.75">
      <c r="B1602" s="357">
        <f t="shared" si="94"/>
        <v>1583</v>
      </c>
      <c r="C1602" s="372">
        <v>44774</v>
      </c>
      <c r="D1602" s="354" t="s">
        <v>957</v>
      </c>
      <c r="E1602" s="354"/>
      <c r="F1602" s="420">
        <v>44775</v>
      </c>
      <c r="G1602" s="299">
        <v>1</v>
      </c>
      <c r="H1602" s="125" t="s">
        <v>39</v>
      </c>
      <c r="I1602" s="125" t="s">
        <v>265</v>
      </c>
      <c r="J1602" s="123" t="s">
        <v>1039</v>
      </c>
      <c r="K1602" s="123" t="s">
        <v>2101</v>
      </c>
      <c r="L1602" s="238">
        <v>0.4</v>
      </c>
      <c r="M1602" s="238">
        <v>0.01</v>
      </c>
      <c r="N1602" s="238">
        <f t="shared" si="99"/>
        <v>0.39</v>
      </c>
      <c r="O1602" s="127">
        <v>44468</v>
      </c>
      <c r="P1602" s="42">
        <v>10.233333333333333</v>
      </c>
      <c r="Q1602" s="344" t="s">
        <v>1791</v>
      </c>
      <c r="R1602" s="125" t="s">
        <v>52</v>
      </c>
      <c r="S1602" s="125" t="s">
        <v>56</v>
      </c>
    </row>
    <row r="1603" spans="2:19" s="76" customFormat="1" ht="18.75">
      <c r="B1603" s="354">
        <f t="shared" ref="B1603:B1668" si="101">B1602+1</f>
        <v>1584</v>
      </c>
      <c r="C1603" s="372">
        <v>44774</v>
      </c>
      <c r="D1603" s="354" t="s">
        <v>957</v>
      </c>
      <c r="E1603" s="354"/>
      <c r="F1603" s="420">
        <v>44775</v>
      </c>
      <c r="G1603" s="299">
        <v>1</v>
      </c>
      <c r="H1603" s="125" t="s">
        <v>39</v>
      </c>
      <c r="I1603" s="125" t="s">
        <v>265</v>
      </c>
      <c r="J1603" s="123" t="s">
        <v>1972</v>
      </c>
      <c r="K1603" s="123" t="s">
        <v>2102</v>
      </c>
      <c r="L1603" s="238">
        <v>5.0199999999999996</v>
      </c>
      <c r="M1603" s="238">
        <v>1</v>
      </c>
      <c r="N1603" s="238">
        <f t="shared" si="99"/>
        <v>4.0199999999999996</v>
      </c>
      <c r="O1603" s="127">
        <v>44473</v>
      </c>
      <c r="P1603" s="42">
        <v>10.066666666666666</v>
      </c>
      <c r="Q1603" s="344" t="s">
        <v>1791</v>
      </c>
      <c r="R1603" s="125" t="s">
        <v>110</v>
      </c>
      <c r="S1603" s="125" t="s">
        <v>56</v>
      </c>
    </row>
    <row r="1604" spans="2:19" s="76" customFormat="1" ht="18.75">
      <c r="B1604" s="357">
        <f t="shared" si="101"/>
        <v>1585</v>
      </c>
      <c r="C1604" s="372">
        <v>44774</v>
      </c>
      <c r="D1604" s="354" t="s">
        <v>958</v>
      </c>
      <c r="E1604" s="354"/>
      <c r="F1604" s="420">
        <v>44777</v>
      </c>
      <c r="G1604" s="299">
        <v>3</v>
      </c>
      <c r="H1604" s="125" t="s">
        <v>659</v>
      </c>
      <c r="I1604" s="125" t="s">
        <v>599</v>
      </c>
      <c r="J1604" s="125" t="s">
        <v>175</v>
      </c>
      <c r="K1604" s="125" t="s">
        <v>2103</v>
      </c>
      <c r="L1604" s="238">
        <v>1.69</v>
      </c>
      <c r="M1604" s="238">
        <v>1.69</v>
      </c>
      <c r="N1604" s="238">
        <f t="shared" si="99"/>
        <v>0</v>
      </c>
      <c r="O1604" s="127">
        <v>44361</v>
      </c>
      <c r="P1604" s="42">
        <v>13.910479467592571</v>
      </c>
      <c r="Q1604" s="344" t="s">
        <v>1791</v>
      </c>
      <c r="R1604" s="125" t="s">
        <v>52</v>
      </c>
      <c r="S1604" s="125" t="s">
        <v>112</v>
      </c>
    </row>
    <row r="1605" spans="2:19" s="76" customFormat="1" ht="18.75">
      <c r="B1605" s="354">
        <f t="shared" si="101"/>
        <v>1586</v>
      </c>
      <c r="C1605" s="372">
        <v>44774</v>
      </c>
      <c r="D1605" s="354" t="s">
        <v>958</v>
      </c>
      <c r="E1605" s="354"/>
      <c r="F1605" s="420">
        <v>44777</v>
      </c>
      <c r="G1605" s="299">
        <v>3</v>
      </c>
      <c r="H1605" s="125" t="s">
        <v>659</v>
      </c>
      <c r="I1605" s="125" t="s">
        <v>599</v>
      </c>
      <c r="J1605" s="125" t="s">
        <v>175</v>
      </c>
      <c r="K1605" s="125" t="s">
        <v>2104</v>
      </c>
      <c r="L1605" s="238">
        <v>2.25</v>
      </c>
      <c r="M1605" s="238">
        <v>2.25</v>
      </c>
      <c r="N1605" s="238">
        <f t="shared" si="99"/>
        <v>0</v>
      </c>
      <c r="O1605" s="127">
        <v>44362</v>
      </c>
      <c r="P1605" s="42">
        <v>13.877146134259238</v>
      </c>
      <c r="Q1605" s="344" t="s">
        <v>1791</v>
      </c>
      <c r="R1605" s="125" t="s">
        <v>52</v>
      </c>
      <c r="S1605" s="125" t="s">
        <v>112</v>
      </c>
    </row>
    <row r="1606" spans="2:19" s="76" customFormat="1" ht="18.75">
      <c r="B1606" s="357">
        <f t="shared" si="101"/>
        <v>1587</v>
      </c>
      <c r="C1606" s="372">
        <v>44774</v>
      </c>
      <c r="D1606" s="354" t="s">
        <v>954</v>
      </c>
      <c r="E1606" s="354"/>
      <c r="F1606" s="420">
        <v>44778</v>
      </c>
      <c r="G1606" s="299">
        <v>3</v>
      </c>
      <c r="H1606" s="125" t="s">
        <v>71</v>
      </c>
      <c r="I1606" s="125" t="s">
        <v>184</v>
      </c>
      <c r="J1606" s="125" t="s">
        <v>1130</v>
      </c>
      <c r="K1606" s="125" t="s">
        <v>2110</v>
      </c>
      <c r="L1606" s="123">
        <v>2.69</v>
      </c>
      <c r="M1606" s="123">
        <v>0.15</v>
      </c>
      <c r="N1606" s="238">
        <f t="shared" si="99"/>
        <v>2.54</v>
      </c>
      <c r="O1606" s="127">
        <v>44486</v>
      </c>
      <c r="P1606" s="42">
        <v>10</v>
      </c>
      <c r="Q1606" s="344" t="s">
        <v>1791</v>
      </c>
      <c r="R1606" s="125" t="s">
        <v>52</v>
      </c>
      <c r="S1606" s="125" t="s">
        <v>56</v>
      </c>
    </row>
    <row r="1607" spans="2:19" ht="15.75">
      <c r="B1607" s="354">
        <f t="shared" si="100"/>
        <v>1588</v>
      </c>
      <c r="C1607" s="372">
        <v>44774</v>
      </c>
      <c r="D1607" s="357" t="s">
        <v>955</v>
      </c>
      <c r="E1607" s="357"/>
      <c r="F1607" s="420">
        <v>44779</v>
      </c>
      <c r="G1607" s="11">
        <v>1</v>
      </c>
      <c r="H1607" s="18" t="s">
        <v>34</v>
      </c>
      <c r="I1607" s="18" t="s">
        <v>1054</v>
      </c>
      <c r="J1607" s="17" t="s">
        <v>119</v>
      </c>
      <c r="K1607" s="270" t="s">
        <v>2105</v>
      </c>
      <c r="L1607" s="225">
        <v>2.25</v>
      </c>
      <c r="M1607" s="225">
        <v>1.75</v>
      </c>
      <c r="N1607" s="238">
        <f t="shared" si="99"/>
        <v>0.5</v>
      </c>
      <c r="O1607" s="17">
        <v>44479</v>
      </c>
      <c r="P1607" s="41">
        <f t="shared" ref="P1607:P1617" si="102">(F1607-O1607)/30</f>
        <v>10</v>
      </c>
      <c r="Q1607" s="344" t="s">
        <v>1791</v>
      </c>
      <c r="R1607" s="17" t="s">
        <v>52</v>
      </c>
      <c r="S1607" s="17" t="s">
        <v>56</v>
      </c>
    </row>
    <row r="1608" spans="2:19" ht="15.75">
      <c r="B1608" s="357">
        <f t="shared" si="101"/>
        <v>1589</v>
      </c>
      <c r="C1608" s="372">
        <v>44774</v>
      </c>
      <c r="D1608" s="357" t="s">
        <v>955</v>
      </c>
      <c r="E1608" s="357"/>
      <c r="F1608" s="420">
        <v>44779</v>
      </c>
      <c r="G1608" s="11">
        <v>1</v>
      </c>
      <c r="H1608" s="18" t="s">
        <v>34</v>
      </c>
      <c r="I1608" s="18" t="s">
        <v>1054</v>
      </c>
      <c r="J1608" s="17" t="s">
        <v>119</v>
      </c>
      <c r="K1608" s="270" t="s">
        <v>2106</v>
      </c>
      <c r="L1608" s="225">
        <v>2.67</v>
      </c>
      <c r="M1608" s="225">
        <v>2.67</v>
      </c>
      <c r="N1608" s="238">
        <f t="shared" si="99"/>
        <v>0</v>
      </c>
      <c r="O1608" s="17">
        <v>44480</v>
      </c>
      <c r="P1608" s="41">
        <f t="shared" si="102"/>
        <v>9.9666666666666668</v>
      </c>
      <c r="Q1608" s="344" t="s">
        <v>1791</v>
      </c>
      <c r="R1608" s="17" t="s">
        <v>52</v>
      </c>
      <c r="S1608" s="17" t="s">
        <v>56</v>
      </c>
    </row>
    <row r="1609" spans="2:19" ht="15.75">
      <c r="B1609" s="354">
        <f t="shared" si="101"/>
        <v>1590</v>
      </c>
      <c r="C1609" s="372">
        <v>44774</v>
      </c>
      <c r="D1609" s="357" t="s">
        <v>955</v>
      </c>
      <c r="E1609" s="357"/>
      <c r="F1609" s="420">
        <v>44779</v>
      </c>
      <c r="G1609" s="11">
        <v>1</v>
      </c>
      <c r="H1609" s="18" t="s">
        <v>451</v>
      </c>
      <c r="I1609" s="18" t="s">
        <v>146</v>
      </c>
      <c r="J1609" s="17" t="s">
        <v>421</v>
      </c>
      <c r="K1609" s="270" t="s">
        <v>1586</v>
      </c>
      <c r="L1609" s="225">
        <v>2.41</v>
      </c>
      <c r="M1609" s="225">
        <v>0.1</v>
      </c>
      <c r="N1609" s="238">
        <f t="shared" si="99"/>
        <v>2.31</v>
      </c>
      <c r="O1609" s="17">
        <v>44458</v>
      </c>
      <c r="P1609" s="41">
        <f t="shared" si="102"/>
        <v>10.7</v>
      </c>
      <c r="Q1609" s="344" t="s">
        <v>1791</v>
      </c>
      <c r="R1609" s="17" t="s">
        <v>20</v>
      </c>
      <c r="S1609" s="17" t="s">
        <v>2107</v>
      </c>
    </row>
    <row r="1610" spans="2:19" ht="15.75">
      <c r="B1610" s="357">
        <f t="shared" si="101"/>
        <v>1591</v>
      </c>
      <c r="C1610" s="372">
        <v>44774</v>
      </c>
      <c r="D1610" s="357" t="s">
        <v>955</v>
      </c>
      <c r="E1610" s="357"/>
      <c r="F1610" s="420">
        <v>44779</v>
      </c>
      <c r="G1610" s="11">
        <v>1</v>
      </c>
      <c r="H1610" s="18" t="s">
        <v>451</v>
      </c>
      <c r="I1610" s="18" t="s">
        <v>146</v>
      </c>
      <c r="J1610" s="17" t="s">
        <v>421</v>
      </c>
      <c r="K1610" s="270" t="s">
        <v>1793</v>
      </c>
      <c r="L1610" s="225">
        <v>4.92</v>
      </c>
      <c r="M1610" s="225">
        <v>1</v>
      </c>
      <c r="N1610" s="238">
        <f t="shared" si="99"/>
        <v>3.92</v>
      </c>
      <c r="O1610" s="17">
        <v>44432</v>
      </c>
      <c r="P1610" s="41">
        <f t="shared" si="102"/>
        <v>11.566666666666666</v>
      </c>
      <c r="Q1610" s="344" t="s">
        <v>1791</v>
      </c>
      <c r="R1610" s="17" t="s">
        <v>20</v>
      </c>
      <c r="S1610" s="17" t="s">
        <v>2108</v>
      </c>
    </row>
    <row r="1611" spans="2:19" s="76" customFormat="1" ht="18.75">
      <c r="B1611" s="354">
        <f t="shared" si="101"/>
        <v>1592</v>
      </c>
      <c r="C1611" s="372">
        <v>44774</v>
      </c>
      <c r="D1611" s="357" t="s">
        <v>955</v>
      </c>
      <c r="E1611" s="354"/>
      <c r="F1611" s="420">
        <v>44779</v>
      </c>
      <c r="G1611" s="299">
        <v>3</v>
      </c>
      <c r="H1611" s="125" t="s">
        <v>214</v>
      </c>
      <c r="I1611" s="125" t="s">
        <v>999</v>
      </c>
      <c r="J1611" s="125" t="s">
        <v>216</v>
      </c>
      <c r="K1611" s="125" t="s">
        <v>1128</v>
      </c>
      <c r="L1611" s="238">
        <v>2.62</v>
      </c>
      <c r="M1611" s="238">
        <v>1</v>
      </c>
      <c r="N1611" s="238">
        <f t="shared" si="99"/>
        <v>1.62</v>
      </c>
      <c r="O1611" s="127">
        <v>44406</v>
      </c>
      <c r="P1611" s="42">
        <v>12.510232091049451</v>
      </c>
      <c r="Q1611" s="344" t="s">
        <v>1791</v>
      </c>
      <c r="R1611" s="125" t="s">
        <v>110</v>
      </c>
      <c r="S1611" s="125" t="s">
        <v>84</v>
      </c>
    </row>
    <row r="1612" spans="2:19" s="76" customFormat="1" ht="18.75">
      <c r="B1612" s="357">
        <f t="shared" si="101"/>
        <v>1593</v>
      </c>
      <c r="C1612" s="372">
        <v>44774</v>
      </c>
      <c r="D1612" s="357" t="s">
        <v>955</v>
      </c>
      <c r="E1612" s="354"/>
      <c r="F1612" s="420">
        <v>44779</v>
      </c>
      <c r="G1612" s="299">
        <v>3</v>
      </c>
      <c r="H1612" s="125" t="s">
        <v>214</v>
      </c>
      <c r="I1612" s="125" t="s">
        <v>999</v>
      </c>
      <c r="J1612" s="125" t="s">
        <v>216</v>
      </c>
      <c r="K1612" s="125" t="s">
        <v>2111</v>
      </c>
      <c r="L1612" s="238">
        <v>5.15</v>
      </c>
      <c r="M1612" s="238">
        <v>2.6</v>
      </c>
      <c r="N1612" s="238">
        <f t="shared" si="99"/>
        <v>2.5500000000000003</v>
      </c>
      <c r="O1612" s="127">
        <v>44486</v>
      </c>
      <c r="P1612" s="42">
        <v>9.843565424382783</v>
      </c>
      <c r="Q1612" s="344" t="s">
        <v>1791</v>
      </c>
      <c r="R1612" s="125" t="s">
        <v>110</v>
      </c>
      <c r="S1612" s="125" t="s">
        <v>84</v>
      </c>
    </row>
    <row r="1613" spans="2:19" ht="15.75">
      <c r="B1613" s="354">
        <f t="shared" si="100"/>
        <v>1594</v>
      </c>
      <c r="C1613" s="372">
        <v>44774</v>
      </c>
      <c r="D1613" s="357" t="s">
        <v>953</v>
      </c>
      <c r="E1613" s="357"/>
      <c r="F1613" s="420">
        <v>44780</v>
      </c>
      <c r="G1613" s="11">
        <v>1</v>
      </c>
      <c r="H1613" s="18" t="s">
        <v>16</v>
      </c>
      <c r="I1613" s="18" t="s">
        <v>214</v>
      </c>
      <c r="J1613" s="17" t="s">
        <v>619</v>
      </c>
      <c r="K1613" s="270" t="s">
        <v>1411</v>
      </c>
      <c r="L1613" s="225">
        <v>3.34</v>
      </c>
      <c r="M1613" s="225">
        <v>2</v>
      </c>
      <c r="N1613" s="238">
        <f t="shared" si="99"/>
        <v>1.3399999999999999</v>
      </c>
      <c r="O1613" s="17">
        <v>44475</v>
      </c>
      <c r="P1613" s="41">
        <f t="shared" si="102"/>
        <v>10.166666666666666</v>
      </c>
      <c r="Q1613" s="344" t="s">
        <v>1791</v>
      </c>
      <c r="R1613" s="17" t="s">
        <v>20</v>
      </c>
      <c r="S1613" s="17" t="s">
        <v>109</v>
      </c>
    </row>
    <row r="1614" spans="2:19" ht="15.75">
      <c r="B1614" s="357">
        <f t="shared" si="101"/>
        <v>1595</v>
      </c>
      <c r="C1614" s="372">
        <v>44774</v>
      </c>
      <c r="D1614" s="357" t="s">
        <v>953</v>
      </c>
      <c r="E1614" s="357"/>
      <c r="F1614" s="420">
        <v>44780</v>
      </c>
      <c r="G1614" s="11">
        <v>1</v>
      </c>
      <c r="H1614" s="18" t="s">
        <v>16</v>
      </c>
      <c r="I1614" s="18" t="s">
        <v>214</v>
      </c>
      <c r="J1614" s="17" t="s">
        <v>619</v>
      </c>
      <c r="K1614" s="270" t="s">
        <v>1293</v>
      </c>
      <c r="L1614" s="225">
        <v>4.4800000000000004</v>
      </c>
      <c r="M1614" s="225">
        <v>2.5</v>
      </c>
      <c r="N1614" s="238">
        <f t="shared" si="99"/>
        <v>1.9800000000000004</v>
      </c>
      <c r="O1614" s="17">
        <v>44406</v>
      </c>
      <c r="P1614" s="41">
        <f t="shared" si="102"/>
        <v>12.466666666666667</v>
      </c>
      <c r="Q1614" s="344" t="s">
        <v>1791</v>
      </c>
      <c r="R1614" s="17" t="s">
        <v>20</v>
      </c>
      <c r="S1614" s="17" t="s">
        <v>109</v>
      </c>
    </row>
    <row r="1615" spans="2:19" ht="15.75">
      <c r="B1615" s="354">
        <f t="shared" si="101"/>
        <v>1596</v>
      </c>
      <c r="C1615" s="372">
        <v>44774</v>
      </c>
      <c r="D1615" s="357" t="s">
        <v>953</v>
      </c>
      <c r="E1615" s="357"/>
      <c r="F1615" s="420">
        <v>44780</v>
      </c>
      <c r="G1615" s="11">
        <v>1</v>
      </c>
      <c r="H1615" s="18" t="s">
        <v>16</v>
      </c>
      <c r="I1615" s="18" t="s">
        <v>214</v>
      </c>
      <c r="J1615" s="17" t="s">
        <v>619</v>
      </c>
      <c r="K1615" s="270" t="s">
        <v>2109</v>
      </c>
      <c r="L1615" s="225">
        <v>1.73</v>
      </c>
      <c r="M1615" s="225">
        <v>1.33</v>
      </c>
      <c r="N1615" s="238">
        <f t="shared" si="99"/>
        <v>0.39999999999999991</v>
      </c>
      <c r="O1615" s="17">
        <v>44485</v>
      </c>
      <c r="P1615" s="41">
        <f t="shared" si="102"/>
        <v>9.8333333333333339</v>
      </c>
      <c r="Q1615" s="344" t="s">
        <v>1791</v>
      </c>
      <c r="R1615" s="17" t="s">
        <v>52</v>
      </c>
      <c r="S1615" s="17" t="s">
        <v>56</v>
      </c>
    </row>
    <row r="1616" spans="2:19" ht="15.75">
      <c r="B1616" s="357">
        <f t="shared" si="101"/>
        <v>1597</v>
      </c>
      <c r="C1616" s="372">
        <v>44774</v>
      </c>
      <c r="D1616" s="357" t="s">
        <v>953</v>
      </c>
      <c r="E1616" s="357"/>
      <c r="F1616" s="420">
        <v>44780</v>
      </c>
      <c r="G1616" s="11">
        <v>1</v>
      </c>
      <c r="H1616" s="18" t="s">
        <v>16</v>
      </c>
      <c r="I1616" s="18" t="s">
        <v>214</v>
      </c>
      <c r="J1616" s="17" t="s">
        <v>619</v>
      </c>
      <c r="K1616" s="270" t="s">
        <v>1138</v>
      </c>
      <c r="L1616" s="225">
        <v>2.1800000000000002</v>
      </c>
      <c r="M1616" s="225">
        <v>1.68</v>
      </c>
      <c r="N1616" s="238">
        <f t="shared" si="99"/>
        <v>0.50000000000000022</v>
      </c>
      <c r="O1616" s="17">
        <v>44457</v>
      </c>
      <c r="P1616" s="41">
        <f t="shared" si="102"/>
        <v>10.766666666666667</v>
      </c>
      <c r="Q1616" s="344" t="s">
        <v>1791</v>
      </c>
      <c r="R1616" s="17" t="s">
        <v>52</v>
      </c>
      <c r="S1616" s="17" t="s">
        <v>56</v>
      </c>
    </row>
    <row r="1617" spans="2:19" ht="15.75">
      <c r="B1617" s="354">
        <f t="shared" si="101"/>
        <v>1598</v>
      </c>
      <c r="C1617" s="372">
        <v>44774</v>
      </c>
      <c r="D1617" s="357" t="s">
        <v>953</v>
      </c>
      <c r="E1617" s="357"/>
      <c r="F1617" s="420">
        <v>44780</v>
      </c>
      <c r="G1617" s="11">
        <v>1</v>
      </c>
      <c r="H1617" s="18" t="s">
        <v>16</v>
      </c>
      <c r="I1617" s="18" t="s">
        <v>214</v>
      </c>
      <c r="J1617" s="17" t="s">
        <v>741</v>
      </c>
      <c r="K1617" s="270" t="s">
        <v>869</v>
      </c>
      <c r="L1617" s="225">
        <v>3.26</v>
      </c>
      <c r="M1617" s="225">
        <v>0.01</v>
      </c>
      <c r="N1617" s="238">
        <f>L1617-M1617</f>
        <v>3.25</v>
      </c>
      <c r="O1617" s="17">
        <v>44526</v>
      </c>
      <c r="P1617" s="41">
        <f t="shared" si="102"/>
        <v>8.4666666666666668</v>
      </c>
      <c r="Q1617" s="344" t="s">
        <v>1791</v>
      </c>
      <c r="R1617" s="17" t="s">
        <v>54</v>
      </c>
      <c r="S1617" s="17" t="s">
        <v>109</v>
      </c>
    </row>
    <row r="1618" spans="2:19" s="76" customFormat="1" ht="18.75">
      <c r="B1618" s="357">
        <f t="shared" si="101"/>
        <v>1599</v>
      </c>
      <c r="C1618" s="372">
        <v>44774</v>
      </c>
      <c r="D1618" s="357" t="s">
        <v>953</v>
      </c>
      <c r="E1618" s="354"/>
      <c r="F1618" s="420">
        <v>44780</v>
      </c>
      <c r="G1618" s="299">
        <v>3</v>
      </c>
      <c r="H1618" s="125" t="s">
        <v>2112</v>
      </c>
      <c r="I1618" s="125" t="s">
        <v>405</v>
      </c>
      <c r="J1618" s="125" t="s">
        <v>72</v>
      </c>
      <c r="K1618" s="125" t="s">
        <v>1581</v>
      </c>
      <c r="L1618" s="238">
        <v>2.16</v>
      </c>
      <c r="M1618" s="238">
        <v>0.86</v>
      </c>
      <c r="N1618" s="238">
        <v>1.3000000000000003</v>
      </c>
      <c r="O1618" s="127">
        <v>44448</v>
      </c>
      <c r="P1618" s="42">
        <v>11.111274409722197</v>
      </c>
      <c r="Q1618" s="344" t="s">
        <v>1791</v>
      </c>
      <c r="R1618" s="125" t="s">
        <v>20</v>
      </c>
      <c r="S1618" s="125" t="s">
        <v>69</v>
      </c>
    </row>
    <row r="1619" spans="2:19" s="76" customFormat="1" ht="18.75">
      <c r="B1619" s="354">
        <f t="shared" si="100"/>
        <v>1600</v>
      </c>
      <c r="C1619" s="372">
        <v>44774</v>
      </c>
      <c r="D1619" s="357" t="s">
        <v>953</v>
      </c>
      <c r="E1619" s="354"/>
      <c r="F1619" s="420">
        <v>44780</v>
      </c>
      <c r="G1619" s="299">
        <v>3</v>
      </c>
      <c r="H1619" s="125" t="s">
        <v>2112</v>
      </c>
      <c r="I1619" s="125" t="s">
        <v>405</v>
      </c>
      <c r="J1619" s="125" t="s">
        <v>72</v>
      </c>
      <c r="K1619" s="125" t="s">
        <v>2113</v>
      </c>
      <c r="L1619" s="238">
        <v>3.09</v>
      </c>
      <c r="M1619" s="238">
        <v>0.49</v>
      </c>
      <c r="N1619" s="238">
        <f>L1619-M1619</f>
        <v>2.5999999999999996</v>
      </c>
      <c r="O1619" s="127">
        <v>44449</v>
      </c>
      <c r="P1619" s="42">
        <v>11.077941076388864</v>
      </c>
      <c r="Q1619" s="344" t="s">
        <v>1791</v>
      </c>
      <c r="R1619" s="125" t="s">
        <v>20</v>
      </c>
      <c r="S1619" s="125" t="s">
        <v>69</v>
      </c>
    </row>
    <row r="1620" spans="2:19" s="76" customFormat="1" ht="18.75">
      <c r="B1620" s="357">
        <f t="shared" si="101"/>
        <v>1601</v>
      </c>
      <c r="C1620" s="372">
        <v>44774</v>
      </c>
      <c r="D1620" s="357" t="s">
        <v>953</v>
      </c>
      <c r="E1620" s="354"/>
      <c r="F1620" s="420">
        <v>44780</v>
      </c>
      <c r="G1620" s="299">
        <v>3</v>
      </c>
      <c r="H1620" s="125" t="s">
        <v>395</v>
      </c>
      <c r="I1620" s="125" t="s">
        <v>70</v>
      </c>
      <c r="J1620" s="125" t="s">
        <v>154</v>
      </c>
      <c r="K1620" s="125" t="s">
        <v>2114</v>
      </c>
      <c r="L1620" s="238">
        <v>1.58</v>
      </c>
      <c r="M1620" s="238">
        <v>1.58</v>
      </c>
      <c r="N1620" s="238">
        <f t="shared" ref="N1620:N1683" si="103">L1620-M1620</f>
        <v>0</v>
      </c>
      <c r="O1620" s="127">
        <v>44475</v>
      </c>
      <c r="P1620" s="42">
        <v>10.211274409722197</v>
      </c>
      <c r="Q1620" s="344" t="s">
        <v>1791</v>
      </c>
      <c r="R1620" s="125" t="s">
        <v>52</v>
      </c>
      <c r="S1620" s="125" t="s">
        <v>112</v>
      </c>
    </row>
    <row r="1621" spans="2:19" s="76" customFormat="1" ht="18.75">
      <c r="B1621" s="354">
        <f t="shared" si="101"/>
        <v>1602</v>
      </c>
      <c r="C1621" s="372">
        <v>44774</v>
      </c>
      <c r="D1621" s="357" t="s">
        <v>953</v>
      </c>
      <c r="E1621" s="354"/>
      <c r="F1621" s="420">
        <v>44780</v>
      </c>
      <c r="G1621" s="299">
        <v>3</v>
      </c>
      <c r="H1621" s="125" t="s">
        <v>395</v>
      </c>
      <c r="I1621" s="125" t="s">
        <v>71</v>
      </c>
      <c r="J1621" s="125" t="s">
        <v>2115</v>
      </c>
      <c r="K1621" s="125" t="s">
        <v>2116</v>
      </c>
      <c r="L1621" s="238">
        <v>4.5599999999999996</v>
      </c>
      <c r="M1621" s="238">
        <v>4.5599999999999996</v>
      </c>
      <c r="N1621" s="238">
        <f t="shared" si="103"/>
        <v>0</v>
      </c>
      <c r="O1621" s="127">
        <v>44493</v>
      </c>
      <c r="P1621" s="42">
        <v>9.6112744097221974</v>
      </c>
      <c r="Q1621" s="344" t="s">
        <v>1791</v>
      </c>
      <c r="R1621" s="125" t="s">
        <v>20</v>
      </c>
      <c r="S1621" s="125" t="s">
        <v>56</v>
      </c>
    </row>
    <row r="1622" spans="2:19" s="76" customFormat="1" ht="18.75">
      <c r="B1622" s="357">
        <f t="shared" si="101"/>
        <v>1603</v>
      </c>
      <c r="C1622" s="372">
        <v>44774</v>
      </c>
      <c r="D1622" s="357" t="s">
        <v>953</v>
      </c>
      <c r="E1622" s="354"/>
      <c r="F1622" s="420">
        <v>44780</v>
      </c>
      <c r="G1622" s="299">
        <v>3</v>
      </c>
      <c r="H1622" s="125" t="s">
        <v>395</v>
      </c>
      <c r="I1622" s="125" t="s">
        <v>71</v>
      </c>
      <c r="J1622" s="125" t="s">
        <v>813</v>
      </c>
      <c r="K1622" s="125" t="s">
        <v>2117</v>
      </c>
      <c r="L1622" s="238">
        <v>3.19</v>
      </c>
      <c r="M1622" s="238">
        <v>3.19</v>
      </c>
      <c r="N1622" s="238">
        <f t="shared" si="103"/>
        <v>0</v>
      </c>
      <c r="O1622" s="127">
        <v>44484</v>
      </c>
      <c r="P1622" s="42">
        <v>9.9112744097221981</v>
      </c>
      <c r="Q1622" s="344" t="s">
        <v>1791</v>
      </c>
      <c r="R1622" s="125" t="s">
        <v>20</v>
      </c>
      <c r="S1622" s="125" t="s">
        <v>69</v>
      </c>
    </row>
    <row r="1623" spans="2:19" s="76" customFormat="1" ht="18.75">
      <c r="B1623" s="354">
        <f t="shared" si="100"/>
        <v>1604</v>
      </c>
      <c r="C1623" s="372">
        <v>44774</v>
      </c>
      <c r="D1623" s="354" t="s">
        <v>956</v>
      </c>
      <c r="E1623" s="354"/>
      <c r="F1623" s="420">
        <v>44781</v>
      </c>
      <c r="G1623" s="299">
        <v>2</v>
      </c>
      <c r="H1623" s="321" t="s">
        <v>38</v>
      </c>
      <c r="I1623" s="321" t="s">
        <v>39</v>
      </c>
      <c r="J1623" s="123" t="s">
        <v>2118</v>
      </c>
      <c r="K1623" s="123" t="s">
        <v>2119</v>
      </c>
      <c r="L1623" s="238">
        <v>1.57</v>
      </c>
      <c r="M1623" s="238">
        <v>1.57</v>
      </c>
      <c r="N1623" s="238">
        <f t="shared" si="103"/>
        <v>0</v>
      </c>
      <c r="O1623" s="127">
        <v>44480</v>
      </c>
      <c r="P1623" s="42">
        <v>10</v>
      </c>
      <c r="Q1623" s="344" t="s">
        <v>1791</v>
      </c>
      <c r="R1623" s="125" t="s">
        <v>54</v>
      </c>
      <c r="S1623" s="125" t="s">
        <v>74</v>
      </c>
    </row>
    <row r="1624" spans="2:19" s="76" customFormat="1" ht="18.75">
      <c r="B1624" s="357">
        <f t="shared" si="101"/>
        <v>1605</v>
      </c>
      <c r="C1624" s="372">
        <v>44774</v>
      </c>
      <c r="D1624" s="354" t="s">
        <v>956</v>
      </c>
      <c r="E1624" s="354"/>
      <c r="F1624" s="420">
        <v>44781</v>
      </c>
      <c r="G1624" s="299">
        <v>3</v>
      </c>
      <c r="H1624" s="125" t="s">
        <v>606</v>
      </c>
      <c r="I1624" s="125" t="s">
        <v>618</v>
      </c>
      <c r="J1624" s="125" t="s">
        <v>813</v>
      </c>
      <c r="K1624" s="125" t="s">
        <v>1632</v>
      </c>
      <c r="L1624" s="238">
        <v>3.7</v>
      </c>
      <c r="M1624" s="238">
        <v>3.7</v>
      </c>
      <c r="N1624" s="238">
        <f t="shared" si="103"/>
        <v>0</v>
      </c>
      <c r="O1624" s="127">
        <v>44463</v>
      </c>
      <c r="P1624" s="42">
        <v>10.645368726851787</v>
      </c>
      <c r="Q1624" s="344" t="s">
        <v>1791</v>
      </c>
      <c r="R1624" s="125" t="s">
        <v>20</v>
      </c>
      <c r="S1624" s="125" t="s">
        <v>69</v>
      </c>
    </row>
    <row r="1625" spans="2:19" s="76" customFormat="1" ht="18.75">
      <c r="B1625" s="354">
        <f t="shared" si="101"/>
        <v>1606</v>
      </c>
      <c r="C1625" s="372">
        <v>44774</v>
      </c>
      <c r="D1625" s="354" t="s">
        <v>956</v>
      </c>
      <c r="E1625" s="354"/>
      <c r="F1625" s="420">
        <v>44781</v>
      </c>
      <c r="G1625" s="299">
        <v>3</v>
      </c>
      <c r="H1625" s="125" t="s">
        <v>177</v>
      </c>
      <c r="I1625" s="125" t="s">
        <v>286</v>
      </c>
      <c r="J1625" s="125" t="s">
        <v>154</v>
      </c>
      <c r="K1625" s="125" t="s">
        <v>2120</v>
      </c>
      <c r="L1625" s="238">
        <v>1.2</v>
      </c>
      <c r="M1625" s="238">
        <v>1.2</v>
      </c>
      <c r="N1625" s="238">
        <f t="shared" si="103"/>
        <v>0</v>
      </c>
      <c r="O1625" s="127">
        <v>44475</v>
      </c>
      <c r="P1625" s="42">
        <v>10.245368726851787</v>
      </c>
      <c r="Q1625" s="344" t="s">
        <v>1791</v>
      </c>
      <c r="R1625" s="125" t="s">
        <v>52</v>
      </c>
      <c r="S1625" s="125" t="s">
        <v>112</v>
      </c>
    </row>
    <row r="1626" spans="2:19" s="76" customFormat="1" ht="18.75">
      <c r="B1626" s="357">
        <f t="shared" si="101"/>
        <v>1607</v>
      </c>
      <c r="C1626" s="372">
        <v>44774</v>
      </c>
      <c r="D1626" s="354" t="s">
        <v>956</v>
      </c>
      <c r="E1626" s="354"/>
      <c r="F1626" s="420">
        <v>44781</v>
      </c>
      <c r="G1626" s="299">
        <v>3</v>
      </c>
      <c r="H1626" s="125" t="s">
        <v>177</v>
      </c>
      <c r="I1626" s="125" t="s">
        <v>286</v>
      </c>
      <c r="J1626" s="125" t="s">
        <v>1056</v>
      </c>
      <c r="K1626" s="125" t="s">
        <v>2121</v>
      </c>
      <c r="L1626" s="238">
        <v>1.24</v>
      </c>
      <c r="M1626" s="238">
        <v>1.24</v>
      </c>
      <c r="N1626" s="238">
        <f t="shared" si="103"/>
        <v>0</v>
      </c>
      <c r="O1626" s="127">
        <v>44487</v>
      </c>
      <c r="P1626" s="42">
        <v>9.8453687268517864</v>
      </c>
      <c r="Q1626" s="344" t="s">
        <v>1791</v>
      </c>
      <c r="R1626" s="125" t="s">
        <v>52</v>
      </c>
      <c r="S1626" s="125" t="s">
        <v>56</v>
      </c>
    </row>
    <row r="1627" spans="2:19" s="76" customFormat="1" ht="18.75">
      <c r="B1627" s="354">
        <f t="shared" si="101"/>
        <v>1608</v>
      </c>
      <c r="C1627" s="372">
        <v>44774</v>
      </c>
      <c r="D1627" s="354" t="s">
        <v>956</v>
      </c>
      <c r="E1627" s="354"/>
      <c r="F1627" s="420">
        <v>44781</v>
      </c>
      <c r="G1627" s="299">
        <v>3</v>
      </c>
      <c r="H1627" s="125" t="s">
        <v>177</v>
      </c>
      <c r="I1627" s="125" t="s">
        <v>286</v>
      </c>
      <c r="J1627" s="125" t="s">
        <v>1056</v>
      </c>
      <c r="K1627" s="125" t="s">
        <v>2122</v>
      </c>
      <c r="L1627" s="238">
        <v>1.36</v>
      </c>
      <c r="M1627" s="238">
        <v>1.36</v>
      </c>
      <c r="N1627" s="238">
        <f t="shared" si="103"/>
        <v>0</v>
      </c>
      <c r="O1627" s="127">
        <v>44487</v>
      </c>
      <c r="P1627" s="42">
        <v>9.8453687268517864</v>
      </c>
      <c r="Q1627" s="344" t="s">
        <v>1791</v>
      </c>
      <c r="R1627" s="125" t="s">
        <v>52</v>
      </c>
      <c r="S1627" s="125" t="s">
        <v>56</v>
      </c>
    </row>
    <row r="1628" spans="2:19" s="76" customFormat="1" ht="18.75">
      <c r="B1628" s="357">
        <f t="shared" si="101"/>
        <v>1609</v>
      </c>
      <c r="C1628" s="372">
        <v>44774</v>
      </c>
      <c r="D1628" s="354" t="s">
        <v>956</v>
      </c>
      <c r="E1628" s="354"/>
      <c r="F1628" s="420">
        <v>44781</v>
      </c>
      <c r="G1628" s="299">
        <v>3</v>
      </c>
      <c r="H1628" s="125" t="s">
        <v>177</v>
      </c>
      <c r="I1628" s="125" t="s">
        <v>286</v>
      </c>
      <c r="J1628" s="125" t="s">
        <v>154</v>
      </c>
      <c r="K1628" s="125" t="s">
        <v>2123</v>
      </c>
      <c r="L1628" s="238">
        <v>3.77</v>
      </c>
      <c r="M1628" s="238">
        <v>3.77</v>
      </c>
      <c r="N1628" s="238">
        <f t="shared" si="103"/>
        <v>0</v>
      </c>
      <c r="O1628" s="127">
        <v>44469</v>
      </c>
      <c r="P1628" s="42">
        <v>10.445368726851788</v>
      </c>
      <c r="Q1628" s="344" t="s">
        <v>1791</v>
      </c>
      <c r="R1628" s="125" t="s">
        <v>52</v>
      </c>
      <c r="S1628" s="125" t="s">
        <v>112</v>
      </c>
    </row>
    <row r="1629" spans="2:19" s="76" customFormat="1" ht="18.75">
      <c r="B1629" s="354">
        <f t="shared" si="100"/>
        <v>1610</v>
      </c>
      <c r="C1629" s="372">
        <v>44774</v>
      </c>
      <c r="D1629" s="354" t="s">
        <v>956</v>
      </c>
      <c r="E1629" s="354"/>
      <c r="F1629" s="420">
        <v>44781</v>
      </c>
      <c r="G1629" s="299">
        <v>3</v>
      </c>
      <c r="H1629" s="125" t="s">
        <v>177</v>
      </c>
      <c r="I1629" s="125" t="s">
        <v>286</v>
      </c>
      <c r="J1629" s="125" t="s">
        <v>154</v>
      </c>
      <c r="K1629" s="125" t="s">
        <v>2124</v>
      </c>
      <c r="L1629" s="238">
        <v>3.99</v>
      </c>
      <c r="M1629" s="238">
        <v>3.99</v>
      </c>
      <c r="N1629" s="238">
        <f t="shared" si="103"/>
        <v>0</v>
      </c>
      <c r="O1629" s="127">
        <v>44469</v>
      </c>
      <c r="P1629" s="42">
        <v>10.445368726851788</v>
      </c>
      <c r="Q1629" s="344" t="s">
        <v>1791</v>
      </c>
      <c r="R1629" s="125" t="s">
        <v>52</v>
      </c>
      <c r="S1629" s="125" t="s">
        <v>112</v>
      </c>
    </row>
    <row r="1630" spans="2:19" s="76" customFormat="1" ht="18.75">
      <c r="B1630" s="357">
        <f t="shared" si="101"/>
        <v>1611</v>
      </c>
      <c r="C1630" s="372">
        <v>44774</v>
      </c>
      <c r="D1630" s="354" t="s">
        <v>956</v>
      </c>
      <c r="E1630" s="354"/>
      <c r="F1630" s="420">
        <v>44781</v>
      </c>
      <c r="G1630" s="299">
        <v>3</v>
      </c>
      <c r="H1630" s="125" t="s">
        <v>177</v>
      </c>
      <c r="I1630" s="125" t="s">
        <v>286</v>
      </c>
      <c r="J1630" s="125" t="s">
        <v>1056</v>
      </c>
      <c r="K1630" s="125" t="s">
        <v>2125</v>
      </c>
      <c r="L1630" s="238">
        <v>6.94</v>
      </c>
      <c r="M1630" s="238">
        <v>6.94</v>
      </c>
      <c r="N1630" s="238">
        <f t="shared" si="103"/>
        <v>0</v>
      </c>
      <c r="O1630" s="127">
        <v>44369</v>
      </c>
      <c r="P1630" s="42">
        <v>13.77870206018512</v>
      </c>
      <c r="Q1630" s="344" t="s">
        <v>1791</v>
      </c>
      <c r="R1630" s="125" t="s">
        <v>110</v>
      </c>
      <c r="S1630" s="125" t="s">
        <v>84</v>
      </c>
    </row>
    <row r="1631" spans="2:19" s="76" customFormat="1" ht="18.75">
      <c r="B1631" s="354">
        <f t="shared" si="101"/>
        <v>1612</v>
      </c>
      <c r="C1631" s="372">
        <v>44774</v>
      </c>
      <c r="D1631" s="354" t="s">
        <v>956</v>
      </c>
      <c r="E1631" s="354"/>
      <c r="F1631" s="420">
        <v>44781</v>
      </c>
      <c r="G1631" s="299">
        <v>3</v>
      </c>
      <c r="H1631" s="125" t="s">
        <v>177</v>
      </c>
      <c r="I1631" s="125" t="s">
        <v>286</v>
      </c>
      <c r="J1631" s="125" t="s">
        <v>1056</v>
      </c>
      <c r="K1631" s="125" t="s">
        <v>2126</v>
      </c>
      <c r="L1631" s="238">
        <v>3.75</v>
      </c>
      <c r="M1631" s="238">
        <v>3.75</v>
      </c>
      <c r="N1631" s="238">
        <f t="shared" si="103"/>
        <v>0</v>
      </c>
      <c r="O1631" s="127">
        <v>44475</v>
      </c>
      <c r="P1631" s="42">
        <v>10.245368726851787</v>
      </c>
      <c r="Q1631" s="344" t="s">
        <v>1791</v>
      </c>
      <c r="R1631" s="125" t="s">
        <v>52</v>
      </c>
      <c r="S1631" s="125" t="s">
        <v>112</v>
      </c>
    </row>
    <row r="1632" spans="2:19" s="76" customFormat="1" ht="18.75">
      <c r="B1632" s="357">
        <f t="shared" si="101"/>
        <v>1613</v>
      </c>
      <c r="C1632" s="372">
        <v>44774</v>
      </c>
      <c r="D1632" s="354" t="s">
        <v>956</v>
      </c>
      <c r="E1632" s="354"/>
      <c r="F1632" s="420">
        <v>44781</v>
      </c>
      <c r="G1632" s="299">
        <v>3</v>
      </c>
      <c r="H1632" s="125" t="s">
        <v>177</v>
      </c>
      <c r="I1632" s="125" t="s">
        <v>286</v>
      </c>
      <c r="J1632" s="125" t="s">
        <v>1056</v>
      </c>
      <c r="K1632" s="125" t="s">
        <v>2127</v>
      </c>
      <c r="L1632" s="238">
        <v>1.05</v>
      </c>
      <c r="M1632" s="238">
        <v>1.05</v>
      </c>
      <c r="N1632" s="238">
        <f t="shared" si="103"/>
        <v>0</v>
      </c>
      <c r="O1632" s="127">
        <v>44487</v>
      </c>
      <c r="P1632" s="42">
        <v>9.8453687268517864</v>
      </c>
      <c r="Q1632" s="344" t="s">
        <v>1791</v>
      </c>
      <c r="R1632" s="125" t="s">
        <v>52</v>
      </c>
      <c r="S1632" s="125" t="s">
        <v>56</v>
      </c>
    </row>
    <row r="1633" spans="2:19" s="76" customFormat="1" ht="18.75">
      <c r="B1633" s="354">
        <f t="shared" si="100"/>
        <v>1614</v>
      </c>
      <c r="C1633" s="372">
        <v>44774</v>
      </c>
      <c r="D1633" s="354" t="s">
        <v>956</v>
      </c>
      <c r="E1633" s="354"/>
      <c r="F1633" s="420">
        <v>44781</v>
      </c>
      <c r="G1633" s="299">
        <v>3</v>
      </c>
      <c r="H1633" s="125" t="s">
        <v>177</v>
      </c>
      <c r="I1633" s="125" t="s">
        <v>286</v>
      </c>
      <c r="J1633" s="125" t="s">
        <v>1056</v>
      </c>
      <c r="K1633" s="125" t="s">
        <v>2128</v>
      </c>
      <c r="L1633" s="238">
        <v>1.63</v>
      </c>
      <c r="M1633" s="238">
        <v>1.63</v>
      </c>
      <c r="N1633" s="238">
        <f t="shared" si="103"/>
        <v>0</v>
      </c>
      <c r="O1633" s="127">
        <v>44475</v>
      </c>
      <c r="P1633" s="42">
        <v>10</v>
      </c>
      <c r="Q1633" s="344" t="s">
        <v>1791</v>
      </c>
      <c r="R1633" s="125" t="s">
        <v>52</v>
      </c>
      <c r="S1633" s="125" t="s">
        <v>112</v>
      </c>
    </row>
    <row r="1634" spans="2:19" s="76" customFormat="1" ht="18.75">
      <c r="B1634" s="357">
        <f t="shared" si="101"/>
        <v>1615</v>
      </c>
      <c r="C1634" s="372">
        <v>44774</v>
      </c>
      <c r="D1634" s="354" t="s">
        <v>956</v>
      </c>
      <c r="E1634" s="354"/>
      <c r="F1634" s="420">
        <v>44781</v>
      </c>
      <c r="G1634" s="299">
        <v>3</v>
      </c>
      <c r="H1634" s="125" t="s">
        <v>177</v>
      </c>
      <c r="I1634" s="125" t="s">
        <v>286</v>
      </c>
      <c r="J1634" s="125" t="s">
        <v>1056</v>
      </c>
      <c r="K1634" s="125" t="s">
        <v>2129</v>
      </c>
      <c r="L1634" s="238">
        <v>0.81</v>
      </c>
      <c r="M1634" s="238">
        <v>0.81</v>
      </c>
      <c r="N1634" s="238">
        <f t="shared" si="103"/>
        <v>0</v>
      </c>
      <c r="O1634" s="127">
        <v>44487</v>
      </c>
      <c r="P1634" s="42">
        <v>10</v>
      </c>
      <c r="Q1634" s="344" t="s">
        <v>1791</v>
      </c>
      <c r="R1634" s="125" t="s">
        <v>52</v>
      </c>
      <c r="S1634" s="125" t="s">
        <v>56</v>
      </c>
    </row>
    <row r="1635" spans="2:19" s="76" customFormat="1" ht="18.75">
      <c r="B1635" s="354">
        <f t="shared" si="101"/>
        <v>1616</v>
      </c>
      <c r="C1635" s="372">
        <v>44774</v>
      </c>
      <c r="D1635" s="354" t="s">
        <v>957</v>
      </c>
      <c r="E1635" s="354"/>
      <c r="F1635" s="420">
        <v>44782</v>
      </c>
      <c r="G1635" s="299">
        <v>1</v>
      </c>
      <c r="H1635" s="125" t="s">
        <v>71</v>
      </c>
      <c r="I1635" s="125" t="s">
        <v>184</v>
      </c>
      <c r="J1635" s="123" t="s">
        <v>634</v>
      </c>
      <c r="K1635" s="123" t="s">
        <v>2130</v>
      </c>
      <c r="L1635" s="238">
        <v>5.67</v>
      </c>
      <c r="M1635" s="238">
        <v>1.5</v>
      </c>
      <c r="N1635" s="238">
        <f t="shared" si="103"/>
        <v>4.17</v>
      </c>
      <c r="O1635" s="127">
        <v>44377</v>
      </c>
      <c r="P1635" s="42">
        <v>13.5</v>
      </c>
      <c r="Q1635" s="344" t="s">
        <v>1791</v>
      </c>
      <c r="R1635" s="125" t="s">
        <v>53</v>
      </c>
      <c r="S1635" s="125" t="s">
        <v>69</v>
      </c>
    </row>
    <row r="1636" spans="2:19" s="76" customFormat="1" ht="18.75">
      <c r="B1636" s="357">
        <f t="shared" si="101"/>
        <v>1617</v>
      </c>
      <c r="C1636" s="372">
        <v>44774</v>
      </c>
      <c r="D1636" s="354" t="s">
        <v>959</v>
      </c>
      <c r="E1636" s="354"/>
      <c r="F1636" s="420">
        <v>44783</v>
      </c>
      <c r="G1636" s="299">
        <v>3</v>
      </c>
      <c r="H1636" s="321" t="s">
        <v>2131</v>
      </c>
      <c r="I1636" s="321" t="s">
        <v>1189</v>
      </c>
      <c r="J1636" s="123" t="s">
        <v>1056</v>
      </c>
      <c r="K1636" s="123" t="s">
        <v>2132</v>
      </c>
      <c r="L1636" s="238">
        <v>1.9</v>
      </c>
      <c r="M1636" s="238">
        <v>0.83</v>
      </c>
      <c r="N1636" s="238">
        <f t="shared" si="103"/>
        <v>1.0699999999999998</v>
      </c>
      <c r="O1636" s="127">
        <v>44483</v>
      </c>
      <c r="P1636" s="42">
        <v>10</v>
      </c>
      <c r="Q1636" s="344" t="s">
        <v>1791</v>
      </c>
      <c r="R1636" s="125" t="s">
        <v>52</v>
      </c>
      <c r="S1636" s="125" t="s">
        <v>140</v>
      </c>
    </row>
    <row r="1637" spans="2:19" s="76" customFormat="1" ht="18.75">
      <c r="B1637" s="354">
        <f t="shared" si="101"/>
        <v>1618</v>
      </c>
      <c r="C1637" s="372">
        <v>44774</v>
      </c>
      <c r="D1637" s="354" t="s">
        <v>959</v>
      </c>
      <c r="E1637" s="354"/>
      <c r="F1637" s="420">
        <v>44783</v>
      </c>
      <c r="G1637" s="299">
        <v>3</v>
      </c>
      <c r="H1637" s="321" t="s">
        <v>2131</v>
      </c>
      <c r="I1637" s="321" t="s">
        <v>1189</v>
      </c>
      <c r="J1637" s="123" t="s">
        <v>2133</v>
      </c>
      <c r="K1637" s="123" t="s">
        <v>2134</v>
      </c>
      <c r="L1637" s="238">
        <v>1.49</v>
      </c>
      <c r="M1637" s="238">
        <v>0.47</v>
      </c>
      <c r="N1637" s="238">
        <f t="shared" si="103"/>
        <v>1.02</v>
      </c>
      <c r="O1637" s="127">
        <v>44492</v>
      </c>
      <c r="P1637" s="42">
        <v>10</v>
      </c>
      <c r="Q1637" s="344" t="s">
        <v>1791</v>
      </c>
      <c r="R1637" s="125" t="s">
        <v>52</v>
      </c>
      <c r="S1637" s="125" t="s">
        <v>56</v>
      </c>
    </row>
    <row r="1638" spans="2:19" s="76" customFormat="1" ht="18.75">
      <c r="B1638" s="357">
        <f t="shared" si="101"/>
        <v>1619</v>
      </c>
      <c r="C1638" s="372">
        <v>44774</v>
      </c>
      <c r="D1638" s="354" t="s">
        <v>958</v>
      </c>
      <c r="E1638" s="354"/>
      <c r="F1638" s="420">
        <v>44784</v>
      </c>
      <c r="G1638" s="299">
        <v>1</v>
      </c>
      <c r="H1638" s="125" t="s">
        <v>35</v>
      </c>
      <c r="I1638" s="125" t="s">
        <v>396</v>
      </c>
      <c r="J1638" s="123" t="s">
        <v>119</v>
      </c>
      <c r="K1638" s="123" t="s">
        <v>2135</v>
      </c>
      <c r="L1638" s="238">
        <v>3.55</v>
      </c>
      <c r="M1638" s="238">
        <v>3.55</v>
      </c>
      <c r="N1638" s="238">
        <f t="shared" si="103"/>
        <v>0</v>
      </c>
      <c r="O1638" s="127">
        <v>44478</v>
      </c>
      <c r="P1638" s="42">
        <v>10.199999999999999</v>
      </c>
      <c r="Q1638" s="344" t="s">
        <v>1791</v>
      </c>
      <c r="R1638" s="125" t="s">
        <v>52</v>
      </c>
      <c r="S1638" s="125" t="s">
        <v>56</v>
      </c>
    </row>
    <row r="1639" spans="2:19" s="76" customFormat="1" ht="18.75">
      <c r="B1639" s="354">
        <f t="shared" si="101"/>
        <v>1620</v>
      </c>
      <c r="C1639" s="372">
        <v>44774</v>
      </c>
      <c r="D1639" s="354" t="s">
        <v>958</v>
      </c>
      <c r="E1639" s="354"/>
      <c r="F1639" s="420">
        <v>44784</v>
      </c>
      <c r="G1639" s="299">
        <v>1</v>
      </c>
      <c r="H1639" s="125" t="s">
        <v>35</v>
      </c>
      <c r="I1639" s="125" t="s">
        <v>396</v>
      </c>
      <c r="J1639" s="123" t="s">
        <v>119</v>
      </c>
      <c r="K1639" s="123" t="s">
        <v>389</v>
      </c>
      <c r="L1639" s="238">
        <v>3.27</v>
      </c>
      <c r="M1639" s="238">
        <v>3.27</v>
      </c>
      <c r="N1639" s="238">
        <f t="shared" si="103"/>
        <v>0</v>
      </c>
      <c r="O1639" s="127">
        <v>44478</v>
      </c>
      <c r="P1639" s="42">
        <v>10.199999999999999</v>
      </c>
      <c r="Q1639" s="344" t="s">
        <v>1791</v>
      </c>
      <c r="R1639" s="125" t="s">
        <v>52</v>
      </c>
      <c r="S1639" s="125" t="s">
        <v>56</v>
      </c>
    </row>
    <row r="1640" spans="2:19" s="76" customFormat="1" ht="18.75">
      <c r="B1640" s="354">
        <f t="shared" si="101"/>
        <v>1621</v>
      </c>
      <c r="C1640" s="372">
        <v>44774</v>
      </c>
      <c r="D1640" s="354" t="s">
        <v>958</v>
      </c>
      <c r="E1640" s="354"/>
      <c r="F1640" s="420">
        <v>44784</v>
      </c>
      <c r="G1640" s="299">
        <v>1</v>
      </c>
      <c r="H1640" s="125" t="s">
        <v>35</v>
      </c>
      <c r="I1640" s="125" t="s">
        <v>396</v>
      </c>
      <c r="J1640" s="123" t="s">
        <v>119</v>
      </c>
      <c r="K1640" s="123" t="s">
        <v>2136</v>
      </c>
      <c r="L1640" s="238">
        <v>3.58</v>
      </c>
      <c r="M1640" s="238">
        <v>0.02</v>
      </c>
      <c r="N1640" s="238">
        <f t="shared" si="103"/>
        <v>3.56</v>
      </c>
      <c r="O1640" s="127">
        <v>44476</v>
      </c>
      <c r="P1640" s="42">
        <v>10.266666666666667</v>
      </c>
      <c r="Q1640" s="344" t="s">
        <v>1791</v>
      </c>
      <c r="R1640" s="125" t="s">
        <v>52</v>
      </c>
      <c r="S1640" s="125" t="s">
        <v>56</v>
      </c>
    </row>
    <row r="1641" spans="2:19" s="76" customFormat="1" ht="18.75">
      <c r="B1641" s="357">
        <f t="shared" si="101"/>
        <v>1622</v>
      </c>
      <c r="C1641" s="372">
        <v>44774</v>
      </c>
      <c r="D1641" s="354" t="s">
        <v>958</v>
      </c>
      <c r="E1641" s="354"/>
      <c r="F1641" s="420">
        <v>44784</v>
      </c>
      <c r="G1641" s="299">
        <v>1</v>
      </c>
      <c r="H1641" s="125" t="s">
        <v>35</v>
      </c>
      <c r="I1641" s="125" t="s">
        <v>396</v>
      </c>
      <c r="J1641" s="123" t="s">
        <v>119</v>
      </c>
      <c r="K1641" s="123" t="s">
        <v>2137</v>
      </c>
      <c r="L1641" s="238">
        <v>0.97</v>
      </c>
      <c r="M1641" s="238">
        <v>0.02</v>
      </c>
      <c r="N1641" s="238">
        <f t="shared" si="103"/>
        <v>0.95</v>
      </c>
      <c r="O1641" s="127">
        <v>44477</v>
      </c>
      <c r="P1641" s="42">
        <v>10.233333333333333</v>
      </c>
      <c r="Q1641" s="344" t="s">
        <v>1791</v>
      </c>
      <c r="R1641" s="125" t="s">
        <v>52</v>
      </c>
      <c r="S1641" s="125" t="s">
        <v>56</v>
      </c>
    </row>
    <row r="1642" spans="2:19" s="76" customFormat="1" ht="18.75">
      <c r="B1642" s="354">
        <f t="shared" si="101"/>
        <v>1623</v>
      </c>
      <c r="C1642" s="372">
        <v>44774</v>
      </c>
      <c r="D1642" s="354" t="s">
        <v>958</v>
      </c>
      <c r="E1642" s="354"/>
      <c r="F1642" s="420">
        <v>44784</v>
      </c>
      <c r="G1642" s="299">
        <v>1</v>
      </c>
      <c r="H1642" s="125" t="s">
        <v>350</v>
      </c>
      <c r="I1642" s="125" t="s">
        <v>612</v>
      </c>
      <c r="J1642" s="123" t="s">
        <v>576</v>
      </c>
      <c r="K1642" s="123" t="s">
        <v>2138</v>
      </c>
      <c r="L1642" s="238">
        <v>1.7</v>
      </c>
      <c r="M1642" s="238">
        <v>1.7</v>
      </c>
      <c r="N1642" s="238">
        <f t="shared" si="103"/>
        <v>0</v>
      </c>
      <c r="O1642" s="127">
        <v>44457</v>
      </c>
      <c r="P1642" s="42">
        <v>10.9</v>
      </c>
      <c r="Q1642" s="344" t="s">
        <v>1791</v>
      </c>
      <c r="R1642" s="125" t="s">
        <v>110</v>
      </c>
      <c r="S1642" s="125" t="s">
        <v>153</v>
      </c>
    </row>
    <row r="1643" spans="2:19" s="76" customFormat="1" ht="18.75">
      <c r="B1643" s="354">
        <f t="shared" si="101"/>
        <v>1624</v>
      </c>
      <c r="C1643" s="372">
        <v>44774</v>
      </c>
      <c r="D1643" s="354" t="s">
        <v>958</v>
      </c>
      <c r="E1643" s="354"/>
      <c r="F1643" s="420">
        <v>44784</v>
      </c>
      <c r="G1643" s="299">
        <v>1</v>
      </c>
      <c r="H1643" s="125" t="s">
        <v>350</v>
      </c>
      <c r="I1643" s="125" t="s">
        <v>612</v>
      </c>
      <c r="J1643" s="123" t="s">
        <v>576</v>
      </c>
      <c r="K1643" s="123" t="s">
        <v>2000</v>
      </c>
      <c r="L1643" s="238">
        <v>3.08</v>
      </c>
      <c r="M1643" s="238">
        <v>0.4</v>
      </c>
      <c r="N1643" s="238">
        <f t="shared" si="103"/>
        <v>2.68</v>
      </c>
      <c r="O1643" s="127">
        <v>44522</v>
      </c>
      <c r="P1643" s="42">
        <v>8.7333333333333325</v>
      </c>
      <c r="Q1643" s="344" t="s">
        <v>1791</v>
      </c>
      <c r="R1643" s="125" t="s">
        <v>52</v>
      </c>
      <c r="S1643" s="125" t="s">
        <v>57</v>
      </c>
    </row>
    <row r="1644" spans="2:19" s="76" customFormat="1" ht="18.75">
      <c r="B1644" s="357">
        <f t="shared" si="101"/>
        <v>1625</v>
      </c>
      <c r="C1644" s="372">
        <v>44774</v>
      </c>
      <c r="D1644" s="354" t="s">
        <v>958</v>
      </c>
      <c r="E1644" s="354"/>
      <c r="F1644" s="420">
        <v>44784</v>
      </c>
      <c r="G1644" s="299" t="s">
        <v>22</v>
      </c>
      <c r="H1644" s="321" t="s">
        <v>39</v>
      </c>
      <c r="I1644" s="321" t="s">
        <v>15</v>
      </c>
      <c r="J1644" s="123" t="s">
        <v>2139</v>
      </c>
      <c r="K1644" s="123" t="s">
        <v>2140</v>
      </c>
      <c r="L1644" s="238">
        <v>9.09</v>
      </c>
      <c r="M1644" s="238">
        <v>1.49</v>
      </c>
      <c r="N1644" s="238">
        <f t="shared" si="103"/>
        <v>7.6</v>
      </c>
      <c r="O1644" s="127">
        <v>44445</v>
      </c>
      <c r="P1644" s="42">
        <v>11.333333333333334</v>
      </c>
      <c r="Q1644" s="344" t="s">
        <v>1791</v>
      </c>
      <c r="R1644" s="125" t="s">
        <v>54</v>
      </c>
      <c r="S1644" s="125" t="s">
        <v>56</v>
      </c>
    </row>
    <row r="1645" spans="2:19" s="76" customFormat="1" ht="18.75">
      <c r="B1645" s="354">
        <f t="shared" si="101"/>
        <v>1626</v>
      </c>
      <c r="C1645" s="372">
        <v>44774</v>
      </c>
      <c r="D1645" s="354" t="s">
        <v>954</v>
      </c>
      <c r="E1645" s="354"/>
      <c r="F1645" s="420">
        <v>44785</v>
      </c>
      <c r="G1645" s="299">
        <v>2</v>
      </c>
      <c r="H1645" s="141">
        <v>0.625</v>
      </c>
      <c r="I1645" s="141">
        <v>0.63541666666666663</v>
      </c>
      <c r="J1645" s="123" t="s">
        <v>95</v>
      </c>
      <c r="K1645" s="123" t="s">
        <v>2141</v>
      </c>
      <c r="L1645" s="238">
        <v>3.48</v>
      </c>
      <c r="M1645" s="238">
        <v>0.6</v>
      </c>
      <c r="N1645" s="238">
        <f t="shared" si="103"/>
        <v>2.88</v>
      </c>
      <c r="O1645" s="127">
        <v>44502</v>
      </c>
      <c r="P1645" s="42">
        <v>9.4333333333333336</v>
      </c>
      <c r="Q1645" s="344" t="s">
        <v>1791</v>
      </c>
      <c r="R1645" s="125" t="s">
        <v>52</v>
      </c>
      <c r="S1645" s="125" t="s">
        <v>112</v>
      </c>
    </row>
    <row r="1646" spans="2:19" s="76" customFormat="1" ht="18.75">
      <c r="B1646" s="354">
        <f t="shared" si="101"/>
        <v>1627</v>
      </c>
      <c r="C1646" s="372">
        <v>44774</v>
      </c>
      <c r="D1646" s="354" t="s">
        <v>954</v>
      </c>
      <c r="E1646" s="354"/>
      <c r="F1646" s="420">
        <v>44785</v>
      </c>
      <c r="G1646" s="299">
        <v>2</v>
      </c>
      <c r="H1646" s="141">
        <v>0.63194444444444442</v>
      </c>
      <c r="I1646" s="141">
        <v>0.64236111111111105</v>
      </c>
      <c r="J1646" s="123" t="s">
        <v>95</v>
      </c>
      <c r="K1646" s="123" t="s">
        <v>2142</v>
      </c>
      <c r="L1646" s="238">
        <v>1.95</v>
      </c>
      <c r="M1646" s="238">
        <v>0.8</v>
      </c>
      <c r="N1646" s="238">
        <f t="shared" si="103"/>
        <v>1.1499999999999999</v>
      </c>
      <c r="O1646" s="127">
        <v>44502</v>
      </c>
      <c r="P1646" s="42">
        <v>9.4333333333333336</v>
      </c>
      <c r="Q1646" s="344" t="s">
        <v>1791</v>
      </c>
      <c r="R1646" s="125" t="s">
        <v>52</v>
      </c>
      <c r="S1646" s="125" t="s">
        <v>112</v>
      </c>
    </row>
    <row r="1647" spans="2:19" s="76" customFormat="1" ht="18.75">
      <c r="B1647" s="357">
        <f t="shared" si="101"/>
        <v>1628</v>
      </c>
      <c r="C1647" s="372">
        <v>44774</v>
      </c>
      <c r="D1647" s="354" t="s">
        <v>954</v>
      </c>
      <c r="E1647" s="354"/>
      <c r="F1647" s="420">
        <v>44785</v>
      </c>
      <c r="G1647" s="299">
        <v>2</v>
      </c>
      <c r="H1647" s="141">
        <v>0.63888888888888895</v>
      </c>
      <c r="I1647" s="141">
        <v>0.65277777777777779</v>
      </c>
      <c r="J1647" s="123" t="s">
        <v>95</v>
      </c>
      <c r="K1647" s="123" t="s">
        <v>2143</v>
      </c>
      <c r="L1647" s="238">
        <v>5.86</v>
      </c>
      <c r="M1647" s="238">
        <v>1</v>
      </c>
      <c r="N1647" s="238">
        <f t="shared" si="103"/>
        <v>4.8600000000000003</v>
      </c>
      <c r="O1647" s="127">
        <v>44481</v>
      </c>
      <c r="P1647" s="42">
        <v>10.133333333333333</v>
      </c>
      <c r="Q1647" s="344" t="s">
        <v>1791</v>
      </c>
      <c r="R1647" s="125" t="s">
        <v>53</v>
      </c>
      <c r="S1647" s="125" t="s">
        <v>56</v>
      </c>
    </row>
    <row r="1648" spans="2:19" s="76" customFormat="1" ht="18.75">
      <c r="B1648" s="354">
        <f t="shared" si="101"/>
        <v>1629</v>
      </c>
      <c r="C1648" s="372">
        <v>44774</v>
      </c>
      <c r="D1648" s="354" t="s">
        <v>954</v>
      </c>
      <c r="E1648" s="354"/>
      <c r="F1648" s="420">
        <v>44785</v>
      </c>
      <c r="G1648" s="299">
        <v>1</v>
      </c>
      <c r="H1648" s="125" t="s">
        <v>2144</v>
      </c>
      <c r="I1648" s="125" t="s">
        <v>1675</v>
      </c>
      <c r="J1648" s="123" t="s">
        <v>1972</v>
      </c>
      <c r="K1648" s="123" t="s">
        <v>2032</v>
      </c>
      <c r="L1648" s="126">
        <v>6.7</v>
      </c>
      <c r="M1648" s="126">
        <v>0.03</v>
      </c>
      <c r="N1648" s="126">
        <f t="shared" si="103"/>
        <v>6.67</v>
      </c>
      <c r="O1648" s="127">
        <v>44483</v>
      </c>
      <c r="P1648" s="42">
        <v>10.066666666666666</v>
      </c>
      <c r="Q1648" s="344" t="s">
        <v>1791</v>
      </c>
      <c r="R1648" s="125" t="s">
        <v>110</v>
      </c>
      <c r="S1648" s="125" t="s">
        <v>56</v>
      </c>
    </row>
    <row r="1649" spans="2:19" ht="15.75">
      <c r="B1649" s="354">
        <f t="shared" si="101"/>
        <v>1630</v>
      </c>
      <c r="C1649" s="372">
        <v>44774</v>
      </c>
      <c r="D1649" s="354" t="s">
        <v>954</v>
      </c>
      <c r="E1649" s="375"/>
      <c r="F1649" s="421">
        <v>44786</v>
      </c>
      <c r="G1649" s="11">
        <v>1</v>
      </c>
      <c r="H1649" s="18" t="s">
        <v>38</v>
      </c>
      <c r="I1649" s="18" t="s">
        <v>451</v>
      </c>
      <c r="J1649" s="17" t="s">
        <v>784</v>
      </c>
      <c r="K1649" s="95" t="s">
        <v>1542</v>
      </c>
      <c r="L1649" s="6">
        <v>3.33</v>
      </c>
      <c r="M1649" s="6">
        <v>0.01</v>
      </c>
      <c r="N1649" s="6">
        <f>L1649-SUMIFS(M:M,K:K,K1649,R:R,R1649)</f>
        <v>3.24</v>
      </c>
      <c r="O1649" s="17">
        <v>44467</v>
      </c>
      <c r="P1649" s="35">
        <f t="shared" ref="P1649" si="104">(F1649-O1649)/30</f>
        <v>10.633333333333333</v>
      </c>
      <c r="Q1649" s="344" t="s">
        <v>1791</v>
      </c>
      <c r="R1649" s="17" t="s">
        <v>20</v>
      </c>
      <c r="S1649" s="17" t="s">
        <v>57</v>
      </c>
    </row>
    <row r="1650" spans="2:19" s="76" customFormat="1" ht="18.75">
      <c r="B1650" s="357">
        <f t="shared" si="101"/>
        <v>1631</v>
      </c>
      <c r="C1650" s="372">
        <v>44774</v>
      </c>
      <c r="D1650" s="354" t="s">
        <v>955</v>
      </c>
      <c r="E1650" s="354"/>
      <c r="F1650" s="420">
        <v>44786</v>
      </c>
      <c r="G1650" s="299">
        <v>3</v>
      </c>
      <c r="H1650" s="125" t="s">
        <v>30</v>
      </c>
      <c r="I1650" s="125" t="s">
        <v>2145</v>
      </c>
      <c r="J1650" s="123" t="s">
        <v>838</v>
      </c>
      <c r="K1650" s="123" t="s">
        <v>2146</v>
      </c>
      <c r="L1650" s="126">
        <v>5.37</v>
      </c>
      <c r="M1650" s="126">
        <v>2.37</v>
      </c>
      <c r="N1650" s="126">
        <v>3</v>
      </c>
      <c r="O1650" s="127">
        <v>44488</v>
      </c>
      <c r="P1650" s="42">
        <v>10.011300817901308</v>
      </c>
      <c r="Q1650" s="344" t="s">
        <v>1791</v>
      </c>
      <c r="R1650" s="125" t="s">
        <v>53</v>
      </c>
      <c r="S1650" s="125" t="s">
        <v>153</v>
      </c>
    </row>
    <row r="1651" spans="2:19" s="76" customFormat="1" ht="18.75">
      <c r="B1651" s="354">
        <f t="shared" si="101"/>
        <v>1632</v>
      </c>
      <c r="C1651" s="372">
        <v>44774</v>
      </c>
      <c r="D1651" s="354" t="s">
        <v>955</v>
      </c>
      <c r="E1651" s="354"/>
      <c r="F1651" s="420">
        <v>44786</v>
      </c>
      <c r="G1651" s="299">
        <v>3</v>
      </c>
      <c r="H1651" s="125" t="s">
        <v>1058</v>
      </c>
      <c r="I1651" s="125" t="s">
        <v>654</v>
      </c>
      <c r="J1651" s="123" t="s">
        <v>25</v>
      </c>
      <c r="K1651" s="123" t="s">
        <v>26</v>
      </c>
      <c r="L1651" s="126">
        <v>4.6399999999999997</v>
      </c>
      <c r="M1651" s="126">
        <v>0.2</v>
      </c>
      <c r="N1651" s="126">
        <v>4.4399999999999995</v>
      </c>
      <c r="O1651" s="127">
        <v>44412</v>
      </c>
      <c r="P1651" s="42">
        <v>12.544634151234641</v>
      </c>
      <c r="Q1651" s="344" t="s">
        <v>1791</v>
      </c>
      <c r="R1651" s="125" t="s">
        <v>52</v>
      </c>
      <c r="S1651" s="125" t="s">
        <v>112</v>
      </c>
    </row>
    <row r="1652" spans="2:19" s="76" customFormat="1" ht="18.75">
      <c r="B1652" s="354">
        <f t="shared" si="101"/>
        <v>1633</v>
      </c>
      <c r="C1652" s="372">
        <v>44774</v>
      </c>
      <c r="D1652" s="354" t="s">
        <v>955</v>
      </c>
      <c r="E1652" s="354"/>
      <c r="F1652" s="420">
        <v>44786</v>
      </c>
      <c r="G1652" s="299">
        <v>3</v>
      </c>
      <c r="H1652" s="125" t="s">
        <v>1058</v>
      </c>
      <c r="I1652" s="125" t="s">
        <v>654</v>
      </c>
      <c r="J1652" s="123" t="s">
        <v>25</v>
      </c>
      <c r="K1652" s="123" t="s">
        <v>27</v>
      </c>
      <c r="L1652" s="126">
        <v>3.97</v>
      </c>
      <c r="M1652" s="126">
        <v>1</v>
      </c>
      <c r="N1652" s="126">
        <v>2.97</v>
      </c>
      <c r="O1652" s="127">
        <v>44413</v>
      </c>
      <c r="P1652" s="42">
        <v>12.511300817901308</v>
      </c>
      <c r="Q1652" s="344" t="s">
        <v>1791</v>
      </c>
      <c r="R1652" s="125" t="s">
        <v>52</v>
      </c>
      <c r="S1652" s="125" t="s">
        <v>112</v>
      </c>
    </row>
    <row r="1653" spans="2:19" s="76" customFormat="1" ht="18.75">
      <c r="B1653" s="357">
        <f t="shared" si="101"/>
        <v>1634</v>
      </c>
      <c r="C1653" s="372">
        <v>44774</v>
      </c>
      <c r="D1653" s="354" t="s">
        <v>955</v>
      </c>
      <c r="E1653" s="354"/>
      <c r="F1653" s="420">
        <v>44786</v>
      </c>
      <c r="G1653" s="299">
        <v>3</v>
      </c>
      <c r="H1653" s="125" t="s">
        <v>1058</v>
      </c>
      <c r="I1653" s="125" t="s">
        <v>654</v>
      </c>
      <c r="J1653" s="123" t="s">
        <v>25</v>
      </c>
      <c r="K1653" s="123" t="s">
        <v>2147</v>
      </c>
      <c r="L1653" s="126">
        <v>5.94</v>
      </c>
      <c r="M1653" s="126">
        <v>5.94</v>
      </c>
      <c r="N1653" s="126">
        <v>0</v>
      </c>
      <c r="O1653" s="127">
        <v>44413</v>
      </c>
      <c r="P1653" s="42">
        <v>12.511300817901308</v>
      </c>
      <c r="Q1653" s="344" t="s">
        <v>1791</v>
      </c>
      <c r="R1653" s="125" t="s">
        <v>52</v>
      </c>
      <c r="S1653" s="125" t="s">
        <v>112</v>
      </c>
    </row>
    <row r="1654" spans="2:19" s="76" customFormat="1" ht="18.75">
      <c r="B1654" s="354">
        <f t="shared" si="101"/>
        <v>1635</v>
      </c>
      <c r="C1654" s="372">
        <v>44774</v>
      </c>
      <c r="D1654" s="354" t="s">
        <v>955</v>
      </c>
      <c r="E1654" s="354"/>
      <c r="F1654" s="420">
        <v>44786</v>
      </c>
      <c r="G1654" s="299">
        <v>3</v>
      </c>
      <c r="H1654" s="125" t="s">
        <v>1058</v>
      </c>
      <c r="I1654" s="125" t="s">
        <v>654</v>
      </c>
      <c r="J1654" s="123" t="s">
        <v>25</v>
      </c>
      <c r="K1654" s="123" t="s">
        <v>1140</v>
      </c>
      <c r="L1654" s="126">
        <v>2.94</v>
      </c>
      <c r="M1654" s="126">
        <v>2.94</v>
      </c>
      <c r="N1654" s="126">
        <v>0</v>
      </c>
      <c r="O1654" s="127">
        <v>44414</v>
      </c>
      <c r="P1654" s="42">
        <v>12.477967484567975</v>
      </c>
      <c r="Q1654" s="344" t="s">
        <v>1791</v>
      </c>
      <c r="R1654" s="125" t="s">
        <v>52</v>
      </c>
      <c r="S1654" s="125" t="s">
        <v>112</v>
      </c>
    </row>
    <row r="1655" spans="2:19" s="76" customFormat="1" ht="18.75">
      <c r="B1655" s="354">
        <f t="shared" si="101"/>
        <v>1636</v>
      </c>
      <c r="C1655" s="372">
        <v>44774</v>
      </c>
      <c r="D1655" s="354" t="s">
        <v>955</v>
      </c>
      <c r="E1655" s="354"/>
      <c r="F1655" s="420">
        <v>44786</v>
      </c>
      <c r="G1655" s="299">
        <v>3</v>
      </c>
      <c r="H1655" s="125" t="s">
        <v>1058</v>
      </c>
      <c r="I1655" s="125" t="s">
        <v>654</v>
      </c>
      <c r="J1655" s="123" t="s">
        <v>25</v>
      </c>
      <c r="K1655" s="123" t="s">
        <v>2091</v>
      </c>
      <c r="L1655" s="126">
        <v>6.15</v>
      </c>
      <c r="M1655" s="126">
        <v>2.23</v>
      </c>
      <c r="N1655" s="126">
        <v>3.9200000000000004</v>
      </c>
      <c r="O1655" s="127">
        <v>44354</v>
      </c>
      <c r="P1655" s="42">
        <v>14.477967484567975</v>
      </c>
      <c r="Q1655" s="344" t="s">
        <v>1791</v>
      </c>
      <c r="R1655" s="125" t="s">
        <v>52</v>
      </c>
      <c r="S1655" s="125" t="s">
        <v>56</v>
      </c>
    </row>
    <row r="1656" spans="2:19" s="76" customFormat="1" ht="18.75">
      <c r="B1656" s="357">
        <f t="shared" si="101"/>
        <v>1637</v>
      </c>
      <c r="C1656" s="372">
        <v>44774</v>
      </c>
      <c r="D1656" s="354" t="s">
        <v>955</v>
      </c>
      <c r="E1656" s="354"/>
      <c r="F1656" s="420">
        <v>44786</v>
      </c>
      <c r="G1656" s="299">
        <v>3</v>
      </c>
      <c r="H1656" s="125" t="s">
        <v>654</v>
      </c>
      <c r="I1656" s="125" t="s">
        <v>36</v>
      </c>
      <c r="J1656" s="123" t="s">
        <v>25</v>
      </c>
      <c r="K1656" s="123" t="s">
        <v>2148</v>
      </c>
      <c r="L1656" s="126">
        <v>8.07</v>
      </c>
      <c r="M1656" s="126">
        <v>0.3</v>
      </c>
      <c r="N1656" s="126">
        <v>7.7700000000000005</v>
      </c>
      <c r="O1656" s="127">
        <v>44411</v>
      </c>
      <c r="P1656" s="42">
        <v>12.577967484567974</v>
      </c>
      <c r="Q1656" s="344" t="s">
        <v>1791</v>
      </c>
      <c r="R1656" s="125" t="s">
        <v>52</v>
      </c>
      <c r="S1656" s="125" t="s">
        <v>56</v>
      </c>
    </row>
    <row r="1657" spans="2:19" s="76" customFormat="1" ht="18.75">
      <c r="B1657" s="354">
        <f t="shared" si="101"/>
        <v>1638</v>
      </c>
      <c r="C1657" s="372">
        <v>44774</v>
      </c>
      <c r="D1657" s="354" t="s">
        <v>955</v>
      </c>
      <c r="E1657" s="354"/>
      <c r="F1657" s="420">
        <v>44786</v>
      </c>
      <c r="G1657" s="299">
        <v>3</v>
      </c>
      <c r="H1657" s="125" t="s">
        <v>815</v>
      </c>
      <c r="I1657" s="125" t="s">
        <v>147</v>
      </c>
      <c r="J1657" s="123" t="s">
        <v>772</v>
      </c>
      <c r="K1657" s="123" t="s">
        <v>773</v>
      </c>
      <c r="L1657" s="126">
        <v>2.0699999999999998</v>
      </c>
      <c r="M1657" s="126">
        <v>2.0699999999999998</v>
      </c>
      <c r="N1657" s="126">
        <v>0</v>
      </c>
      <c r="O1657" s="127">
        <v>44449</v>
      </c>
      <c r="P1657" s="42">
        <v>11.311300817901307</v>
      </c>
      <c r="Q1657" s="344" t="s">
        <v>1791</v>
      </c>
      <c r="R1657" s="125" t="s">
        <v>20</v>
      </c>
      <c r="S1657" s="125" t="s">
        <v>69</v>
      </c>
    </row>
    <row r="1658" spans="2:19" s="76" customFormat="1" ht="18.75">
      <c r="B1658" s="354">
        <f t="shared" si="101"/>
        <v>1639</v>
      </c>
      <c r="C1658" s="372">
        <v>44774</v>
      </c>
      <c r="D1658" s="354" t="s">
        <v>955</v>
      </c>
      <c r="E1658" s="354"/>
      <c r="F1658" s="420">
        <v>44786</v>
      </c>
      <c r="G1658" s="299">
        <v>3</v>
      </c>
      <c r="H1658" s="125" t="s">
        <v>815</v>
      </c>
      <c r="I1658" s="125" t="s">
        <v>147</v>
      </c>
      <c r="J1658" s="123" t="s">
        <v>772</v>
      </c>
      <c r="K1658" s="123" t="s">
        <v>2149</v>
      </c>
      <c r="L1658" s="126">
        <v>1.8</v>
      </c>
      <c r="M1658" s="126">
        <v>1.8</v>
      </c>
      <c r="N1658" s="126">
        <v>0</v>
      </c>
      <c r="O1658" s="127">
        <v>44446</v>
      </c>
      <c r="P1658" s="42">
        <v>11.411300817901308</v>
      </c>
      <c r="Q1658" s="344" t="s">
        <v>1791</v>
      </c>
      <c r="R1658" s="125" t="s">
        <v>20</v>
      </c>
      <c r="S1658" s="125" t="s">
        <v>69</v>
      </c>
    </row>
    <row r="1659" spans="2:19" s="76" customFormat="1" ht="18.75">
      <c r="B1659" s="357">
        <f t="shared" si="101"/>
        <v>1640</v>
      </c>
      <c r="C1659" s="372">
        <v>44774</v>
      </c>
      <c r="D1659" s="354" t="s">
        <v>955</v>
      </c>
      <c r="E1659" s="354"/>
      <c r="F1659" s="420">
        <v>44786</v>
      </c>
      <c r="G1659" s="299">
        <v>3</v>
      </c>
      <c r="H1659" s="125" t="s">
        <v>815</v>
      </c>
      <c r="I1659" s="125" t="s">
        <v>147</v>
      </c>
      <c r="J1659" s="123" t="s">
        <v>772</v>
      </c>
      <c r="K1659" s="123" t="s">
        <v>1521</v>
      </c>
      <c r="L1659" s="126">
        <v>0.34</v>
      </c>
      <c r="M1659" s="126">
        <v>0.34</v>
      </c>
      <c r="N1659" s="126">
        <v>0</v>
      </c>
      <c r="O1659" s="127">
        <v>44432</v>
      </c>
      <c r="P1659" s="42">
        <v>11.877967484567973</v>
      </c>
      <c r="Q1659" s="344" t="s">
        <v>1791</v>
      </c>
      <c r="R1659" s="125" t="s">
        <v>20</v>
      </c>
      <c r="S1659" s="125" t="s">
        <v>69</v>
      </c>
    </row>
    <row r="1660" spans="2:19" s="76" customFormat="1" ht="18.75">
      <c r="B1660" s="354">
        <f t="shared" si="101"/>
        <v>1641</v>
      </c>
      <c r="C1660" s="372">
        <v>44774</v>
      </c>
      <c r="D1660" s="354" t="s">
        <v>955</v>
      </c>
      <c r="E1660" s="354"/>
      <c r="F1660" s="420">
        <v>44786</v>
      </c>
      <c r="G1660" s="299">
        <v>3</v>
      </c>
      <c r="H1660" s="125" t="s">
        <v>815</v>
      </c>
      <c r="I1660" s="125" t="s">
        <v>147</v>
      </c>
      <c r="J1660" s="123" t="s">
        <v>772</v>
      </c>
      <c r="K1660" s="123" t="s">
        <v>2150</v>
      </c>
      <c r="L1660" s="126">
        <v>3.41</v>
      </c>
      <c r="M1660" s="126">
        <v>3.2</v>
      </c>
      <c r="N1660" s="126">
        <v>0.20999999999999996</v>
      </c>
      <c r="O1660" s="127">
        <v>44444</v>
      </c>
      <c r="P1660" s="42">
        <v>11.477967484567975</v>
      </c>
      <c r="Q1660" s="344" t="s">
        <v>1791</v>
      </c>
      <c r="R1660" s="125" t="s">
        <v>20</v>
      </c>
      <c r="S1660" s="125" t="s">
        <v>69</v>
      </c>
    </row>
    <row r="1661" spans="2:19" s="76" customFormat="1" ht="18.75">
      <c r="B1661" s="354">
        <f t="shared" si="101"/>
        <v>1642</v>
      </c>
      <c r="C1661" s="372">
        <v>44774</v>
      </c>
      <c r="D1661" s="354" t="s">
        <v>955</v>
      </c>
      <c r="E1661" s="354"/>
      <c r="F1661" s="420">
        <v>44786</v>
      </c>
      <c r="G1661" s="299">
        <v>3</v>
      </c>
      <c r="H1661" s="125" t="s">
        <v>815</v>
      </c>
      <c r="I1661" s="125" t="s">
        <v>147</v>
      </c>
      <c r="J1661" s="123" t="s">
        <v>772</v>
      </c>
      <c r="K1661" s="123" t="s">
        <v>2151</v>
      </c>
      <c r="L1661" s="126">
        <v>4.17</v>
      </c>
      <c r="M1661" s="126">
        <v>1.5</v>
      </c>
      <c r="N1661" s="126">
        <v>2.67</v>
      </c>
      <c r="O1661" s="127">
        <v>44432</v>
      </c>
      <c r="P1661" s="42">
        <v>11.877967484567973</v>
      </c>
      <c r="Q1661" s="344" t="s">
        <v>1791</v>
      </c>
      <c r="R1661" s="125" t="s">
        <v>20</v>
      </c>
      <c r="S1661" s="125" t="s">
        <v>69</v>
      </c>
    </row>
    <row r="1662" spans="2:19" s="76" customFormat="1" ht="18.75">
      <c r="B1662" s="357">
        <f t="shared" si="101"/>
        <v>1643</v>
      </c>
      <c r="C1662" s="372">
        <v>44774</v>
      </c>
      <c r="D1662" s="354" t="s">
        <v>955</v>
      </c>
      <c r="E1662" s="354"/>
      <c r="F1662" s="420">
        <v>44786</v>
      </c>
      <c r="G1662" s="299">
        <v>3</v>
      </c>
      <c r="H1662" s="125" t="s">
        <v>2152</v>
      </c>
      <c r="I1662" s="125" t="s">
        <v>2153</v>
      </c>
      <c r="J1662" s="123" t="s">
        <v>25</v>
      </c>
      <c r="K1662" s="123" t="s">
        <v>2154</v>
      </c>
      <c r="L1662" s="126">
        <v>6.9</v>
      </c>
      <c r="M1662" s="126">
        <v>4</v>
      </c>
      <c r="N1662" s="126">
        <v>2.9000000000000004</v>
      </c>
      <c r="O1662" s="127">
        <v>44415</v>
      </c>
      <c r="P1662" s="42">
        <v>12.444634151234641</v>
      </c>
      <c r="Q1662" s="344" t="s">
        <v>1791</v>
      </c>
      <c r="R1662" s="125" t="s">
        <v>52</v>
      </c>
      <c r="S1662" s="125" t="s">
        <v>112</v>
      </c>
    </row>
    <row r="1663" spans="2:19" s="76" customFormat="1" ht="18.75">
      <c r="B1663" s="354">
        <f t="shared" si="101"/>
        <v>1644</v>
      </c>
      <c r="C1663" s="372">
        <v>44774</v>
      </c>
      <c r="D1663" s="354" t="s">
        <v>955</v>
      </c>
      <c r="E1663" s="354"/>
      <c r="F1663" s="420">
        <v>44786</v>
      </c>
      <c r="G1663" s="299" t="s">
        <v>22</v>
      </c>
      <c r="H1663" s="321" t="s">
        <v>187</v>
      </c>
      <c r="I1663" s="321" t="s">
        <v>188</v>
      </c>
      <c r="J1663" s="123" t="s">
        <v>1534</v>
      </c>
      <c r="K1663" s="123" t="s">
        <v>2155</v>
      </c>
      <c r="L1663" s="126">
        <v>2.73</v>
      </c>
      <c r="M1663" s="126">
        <v>0.16</v>
      </c>
      <c r="N1663" s="126">
        <f t="shared" si="103"/>
        <v>2.57</v>
      </c>
      <c r="O1663" s="127">
        <v>44404</v>
      </c>
      <c r="P1663" s="42">
        <v>12.8</v>
      </c>
      <c r="Q1663" s="344" t="s">
        <v>1791</v>
      </c>
      <c r="R1663" s="125" t="s">
        <v>52</v>
      </c>
      <c r="S1663" s="125" t="s">
        <v>56</v>
      </c>
    </row>
    <row r="1664" spans="2:19" s="76" customFormat="1" ht="18.75">
      <c r="B1664" s="354">
        <f t="shared" si="101"/>
        <v>1645</v>
      </c>
      <c r="C1664" s="372">
        <v>44774</v>
      </c>
      <c r="D1664" s="354" t="s">
        <v>956</v>
      </c>
      <c r="E1664" s="354"/>
      <c r="F1664" s="420">
        <v>44788</v>
      </c>
      <c r="G1664" s="299">
        <v>3</v>
      </c>
      <c r="H1664" s="125" t="s">
        <v>841</v>
      </c>
      <c r="I1664" s="125" t="s">
        <v>433</v>
      </c>
      <c r="J1664" s="123" t="s">
        <v>158</v>
      </c>
      <c r="K1664" s="123" t="s">
        <v>159</v>
      </c>
      <c r="L1664" s="123">
        <v>5.58</v>
      </c>
      <c r="M1664" s="123">
        <v>0.23</v>
      </c>
      <c r="N1664" s="123">
        <f t="shared" si="103"/>
        <v>5.35</v>
      </c>
      <c r="O1664" s="127">
        <v>44401</v>
      </c>
      <c r="P1664" s="42">
        <v>12.945025779320956</v>
      </c>
      <c r="Q1664" s="344" t="s">
        <v>1791</v>
      </c>
      <c r="R1664" s="125" t="s">
        <v>20</v>
      </c>
      <c r="S1664" s="125" t="s">
        <v>112</v>
      </c>
    </row>
    <row r="1665" spans="2:20" s="76" customFormat="1" ht="18.75">
      <c r="B1665" s="357">
        <f t="shared" si="101"/>
        <v>1646</v>
      </c>
      <c r="C1665" s="372">
        <v>44774</v>
      </c>
      <c r="D1665" s="354" t="s">
        <v>956</v>
      </c>
      <c r="E1665" s="354"/>
      <c r="F1665" s="420">
        <v>44788</v>
      </c>
      <c r="G1665" s="299">
        <v>3</v>
      </c>
      <c r="H1665" s="125" t="s">
        <v>841</v>
      </c>
      <c r="I1665" s="125" t="s">
        <v>433</v>
      </c>
      <c r="J1665" s="123" t="s">
        <v>158</v>
      </c>
      <c r="K1665" s="123" t="s">
        <v>2156</v>
      </c>
      <c r="L1665" s="126">
        <v>1.74</v>
      </c>
      <c r="M1665" s="126">
        <v>0.11</v>
      </c>
      <c r="N1665" s="126">
        <f>L1665-M1665</f>
        <v>1.63</v>
      </c>
      <c r="O1665" s="127">
        <v>44526</v>
      </c>
      <c r="P1665" s="42">
        <v>8.7783591126542895</v>
      </c>
      <c r="Q1665" s="344" t="s">
        <v>1791</v>
      </c>
      <c r="R1665" s="125" t="s">
        <v>54</v>
      </c>
      <c r="S1665" s="125" t="s">
        <v>112</v>
      </c>
    </row>
    <row r="1666" spans="2:20" s="76" customFormat="1" ht="18.75">
      <c r="B1666" s="354">
        <f t="shared" si="101"/>
        <v>1647</v>
      </c>
      <c r="C1666" s="372">
        <v>44774</v>
      </c>
      <c r="D1666" s="354" t="s">
        <v>957</v>
      </c>
      <c r="E1666" s="354"/>
      <c r="F1666" s="420">
        <v>44789</v>
      </c>
      <c r="G1666" s="299">
        <v>2</v>
      </c>
      <c r="H1666" s="125" t="s">
        <v>355</v>
      </c>
      <c r="I1666" s="125" t="s">
        <v>599</v>
      </c>
      <c r="J1666" s="123" t="s">
        <v>468</v>
      </c>
      <c r="K1666" s="123" t="s">
        <v>2161</v>
      </c>
      <c r="L1666" s="126">
        <v>1.79</v>
      </c>
      <c r="M1666" s="126">
        <v>0.3</v>
      </c>
      <c r="N1666" s="126">
        <f>L1666-M1666</f>
        <v>1.49</v>
      </c>
      <c r="O1666" s="127">
        <v>44517</v>
      </c>
      <c r="P1666" s="42">
        <v>8.5333333333333332</v>
      </c>
      <c r="Q1666" s="344" t="s">
        <v>1791</v>
      </c>
      <c r="R1666" s="125" t="s">
        <v>52</v>
      </c>
      <c r="S1666" s="125" t="s">
        <v>112</v>
      </c>
    </row>
    <row r="1667" spans="2:20" s="76" customFormat="1" ht="18.75">
      <c r="B1667" s="354">
        <f t="shared" si="101"/>
        <v>1648</v>
      </c>
      <c r="C1667" s="372">
        <v>44774</v>
      </c>
      <c r="D1667" s="354" t="s">
        <v>957</v>
      </c>
      <c r="E1667" s="354"/>
      <c r="F1667" s="420">
        <v>44789</v>
      </c>
      <c r="G1667" s="299">
        <v>3</v>
      </c>
      <c r="H1667" s="321" t="s">
        <v>815</v>
      </c>
      <c r="I1667" s="321" t="s">
        <v>40</v>
      </c>
      <c r="J1667" s="123" t="s">
        <v>737</v>
      </c>
      <c r="K1667" s="123" t="s">
        <v>2157</v>
      </c>
      <c r="L1667" s="126">
        <v>3.17</v>
      </c>
      <c r="M1667" s="126">
        <v>3</v>
      </c>
      <c r="N1667" s="126">
        <f t="shared" si="103"/>
        <v>0.16999999999999993</v>
      </c>
      <c r="O1667" s="127">
        <v>44479</v>
      </c>
      <c r="P1667" s="42">
        <v>10</v>
      </c>
      <c r="Q1667" s="344" t="s">
        <v>1791</v>
      </c>
      <c r="R1667" s="125" t="s">
        <v>54</v>
      </c>
      <c r="S1667" s="125" t="s">
        <v>739</v>
      </c>
    </row>
    <row r="1668" spans="2:20" s="76" customFormat="1" ht="18.75">
      <c r="B1668" s="357">
        <f t="shared" si="101"/>
        <v>1649</v>
      </c>
      <c r="C1668" s="372">
        <v>44774</v>
      </c>
      <c r="D1668" s="354" t="s">
        <v>957</v>
      </c>
      <c r="E1668" s="354"/>
      <c r="F1668" s="420">
        <v>44789</v>
      </c>
      <c r="G1668" s="299">
        <v>3</v>
      </c>
      <c r="H1668" s="321" t="s">
        <v>2158</v>
      </c>
      <c r="I1668" s="321" t="s">
        <v>1712</v>
      </c>
      <c r="J1668" s="123" t="s">
        <v>260</v>
      </c>
      <c r="K1668" s="123" t="s">
        <v>868</v>
      </c>
      <c r="L1668" s="126">
        <v>3.27</v>
      </c>
      <c r="M1668" s="126">
        <v>2.13</v>
      </c>
      <c r="N1668" s="126">
        <f t="shared" si="103"/>
        <v>1.1400000000000001</v>
      </c>
      <c r="O1668" s="127">
        <v>44425</v>
      </c>
      <c r="P1668" s="42">
        <v>12</v>
      </c>
      <c r="Q1668" s="344" t="s">
        <v>1791</v>
      </c>
      <c r="R1668" s="125" t="s">
        <v>52</v>
      </c>
      <c r="S1668" s="125" t="s">
        <v>56</v>
      </c>
    </row>
    <row r="1669" spans="2:20" s="76" customFormat="1" ht="18.75">
      <c r="B1669" s="354">
        <f t="shared" ref="B1669:B1732" si="105">B1668+1</f>
        <v>1650</v>
      </c>
      <c r="C1669" s="372">
        <v>44774</v>
      </c>
      <c r="D1669" s="354" t="s">
        <v>959</v>
      </c>
      <c r="E1669" s="354"/>
      <c r="F1669" s="420">
        <v>44790</v>
      </c>
      <c r="G1669" s="299">
        <v>1</v>
      </c>
      <c r="H1669" s="125" t="s">
        <v>724</v>
      </c>
      <c r="I1669" s="125" t="s">
        <v>174</v>
      </c>
      <c r="J1669" s="123" t="s">
        <v>179</v>
      </c>
      <c r="K1669" s="123" t="s">
        <v>2159</v>
      </c>
      <c r="L1669" s="126">
        <v>1.69</v>
      </c>
      <c r="M1669" s="126">
        <v>0.02</v>
      </c>
      <c r="N1669" s="126">
        <f t="shared" si="103"/>
        <v>1.67</v>
      </c>
      <c r="O1669" s="127">
        <v>44498</v>
      </c>
      <c r="P1669" s="42">
        <v>9.7333333333333325</v>
      </c>
      <c r="Q1669" s="344" t="s">
        <v>1791</v>
      </c>
      <c r="R1669" s="125" t="s">
        <v>52</v>
      </c>
      <c r="S1669" s="125" t="s">
        <v>56</v>
      </c>
    </row>
    <row r="1670" spans="2:20" s="76" customFormat="1" ht="18.75">
      <c r="B1670" s="354">
        <f t="shared" si="105"/>
        <v>1651</v>
      </c>
      <c r="C1670" s="372">
        <v>44774</v>
      </c>
      <c r="D1670" s="354" t="s">
        <v>959</v>
      </c>
      <c r="E1670" s="354"/>
      <c r="F1670" s="420">
        <v>44790</v>
      </c>
      <c r="G1670" s="299">
        <v>1</v>
      </c>
      <c r="H1670" s="125" t="s">
        <v>724</v>
      </c>
      <c r="I1670" s="125" t="s">
        <v>174</v>
      </c>
      <c r="J1670" s="123" t="s">
        <v>179</v>
      </c>
      <c r="K1670" s="123" t="s">
        <v>181</v>
      </c>
      <c r="L1670" s="126">
        <v>4.63</v>
      </c>
      <c r="M1670" s="126">
        <v>0.02</v>
      </c>
      <c r="N1670" s="126">
        <f t="shared" si="103"/>
        <v>4.6100000000000003</v>
      </c>
      <c r="O1670" s="127">
        <v>44501</v>
      </c>
      <c r="P1670" s="42">
        <v>9.6333333333333329</v>
      </c>
      <c r="Q1670" s="344" t="s">
        <v>1791</v>
      </c>
      <c r="R1670" s="125" t="s">
        <v>52</v>
      </c>
      <c r="S1670" s="125" t="s">
        <v>56</v>
      </c>
    </row>
    <row r="1671" spans="2:20" s="76" customFormat="1" ht="18.75">
      <c r="B1671" s="357">
        <f t="shared" si="105"/>
        <v>1652</v>
      </c>
      <c r="C1671" s="372">
        <v>44774</v>
      </c>
      <c r="D1671" s="354" t="s">
        <v>959</v>
      </c>
      <c r="E1671" s="354"/>
      <c r="F1671" s="420">
        <v>44790</v>
      </c>
      <c r="G1671" s="299">
        <v>1</v>
      </c>
      <c r="H1671" s="125" t="s">
        <v>165</v>
      </c>
      <c r="I1671" s="125" t="s">
        <v>743</v>
      </c>
      <c r="J1671" s="123" t="s">
        <v>1972</v>
      </c>
      <c r="K1671" s="123" t="s">
        <v>2160</v>
      </c>
      <c r="L1671" s="126">
        <v>0.49</v>
      </c>
      <c r="M1671" s="126">
        <v>0.02</v>
      </c>
      <c r="N1671" s="126">
        <f t="shared" si="103"/>
        <v>0.47</v>
      </c>
      <c r="O1671" s="127">
        <v>44535</v>
      </c>
      <c r="P1671" s="42">
        <v>8.5</v>
      </c>
      <c r="Q1671" s="344" t="s">
        <v>1791</v>
      </c>
      <c r="R1671" s="125" t="s">
        <v>110</v>
      </c>
      <c r="S1671" s="125" t="s">
        <v>56</v>
      </c>
    </row>
    <row r="1672" spans="2:20" s="76" customFormat="1" ht="18.75">
      <c r="B1672" s="354">
        <f t="shared" si="105"/>
        <v>1653</v>
      </c>
      <c r="C1672" s="372">
        <v>44774</v>
      </c>
      <c r="D1672" s="354" t="s">
        <v>956</v>
      </c>
      <c r="E1672" s="354"/>
      <c r="F1672" s="420">
        <v>44795</v>
      </c>
      <c r="G1672" s="299">
        <v>2</v>
      </c>
      <c r="H1672" s="322">
        <v>0.55208333333333337</v>
      </c>
      <c r="I1672" s="322">
        <v>0.56944444444444442</v>
      </c>
      <c r="J1672" s="123" t="s">
        <v>539</v>
      </c>
      <c r="K1672" s="123" t="s">
        <v>2162</v>
      </c>
      <c r="L1672" s="126">
        <v>2.31</v>
      </c>
      <c r="M1672" s="126">
        <v>2.31</v>
      </c>
      <c r="N1672" s="126">
        <f t="shared" si="103"/>
        <v>0</v>
      </c>
      <c r="O1672" s="127">
        <v>44451</v>
      </c>
      <c r="P1672" s="42">
        <v>11.466666666666667</v>
      </c>
      <c r="Q1672" s="344" t="s">
        <v>1791</v>
      </c>
      <c r="R1672" s="125" t="s">
        <v>52</v>
      </c>
      <c r="S1672" s="125" t="s">
        <v>109</v>
      </c>
      <c r="T1672" s="120"/>
    </row>
    <row r="1673" spans="2:20" s="76" customFormat="1" ht="18.75">
      <c r="B1673" s="354">
        <f t="shared" si="105"/>
        <v>1654</v>
      </c>
      <c r="C1673" s="372">
        <v>44774</v>
      </c>
      <c r="D1673" s="354" t="s">
        <v>956</v>
      </c>
      <c r="E1673" s="354"/>
      <c r="F1673" s="420">
        <v>44795</v>
      </c>
      <c r="G1673" s="299">
        <v>2</v>
      </c>
      <c r="H1673" s="322">
        <v>0.55555555555555558</v>
      </c>
      <c r="I1673" s="322">
        <v>0.57291666666666663</v>
      </c>
      <c r="J1673" s="123" t="s">
        <v>539</v>
      </c>
      <c r="K1673" s="123" t="s">
        <v>545</v>
      </c>
      <c r="L1673" s="126">
        <v>3.27</v>
      </c>
      <c r="M1673" s="126">
        <v>3.27</v>
      </c>
      <c r="N1673" s="126">
        <f t="shared" si="103"/>
        <v>0</v>
      </c>
      <c r="O1673" s="127">
        <v>44451</v>
      </c>
      <c r="P1673" s="42">
        <v>11.466666666666667</v>
      </c>
      <c r="Q1673" s="344" t="s">
        <v>1791</v>
      </c>
      <c r="R1673" s="125" t="s">
        <v>52</v>
      </c>
      <c r="S1673" s="125" t="s">
        <v>109</v>
      </c>
      <c r="T1673" s="120"/>
    </row>
    <row r="1674" spans="2:20" s="76" customFormat="1" ht="18.75">
      <c r="B1674" s="357">
        <f t="shared" si="105"/>
        <v>1655</v>
      </c>
      <c r="C1674" s="372">
        <v>44774</v>
      </c>
      <c r="D1674" s="354" t="s">
        <v>956</v>
      </c>
      <c r="E1674" s="354"/>
      <c r="F1674" s="420">
        <v>44795</v>
      </c>
      <c r="G1674" s="299">
        <v>2</v>
      </c>
      <c r="H1674" s="322">
        <v>0.55902777777777779</v>
      </c>
      <c r="I1674" s="322">
        <v>0.57291666666666663</v>
      </c>
      <c r="J1674" s="123" t="s">
        <v>539</v>
      </c>
      <c r="K1674" s="123" t="s">
        <v>2163</v>
      </c>
      <c r="L1674" s="126">
        <v>1.43</v>
      </c>
      <c r="M1674" s="126">
        <v>1.43</v>
      </c>
      <c r="N1674" s="126">
        <f t="shared" si="103"/>
        <v>0</v>
      </c>
      <c r="O1674" s="127">
        <v>44456</v>
      </c>
      <c r="P1674" s="42">
        <v>11.3</v>
      </c>
      <c r="Q1674" s="344" t="s">
        <v>1791</v>
      </c>
      <c r="R1674" s="125" t="s">
        <v>52</v>
      </c>
      <c r="S1674" s="125" t="s">
        <v>109</v>
      </c>
      <c r="T1674" s="120"/>
    </row>
    <row r="1675" spans="2:20" s="76" customFormat="1" ht="18.75">
      <c r="B1675" s="354">
        <f t="shared" si="105"/>
        <v>1656</v>
      </c>
      <c r="C1675" s="372">
        <v>44774</v>
      </c>
      <c r="D1675" s="354" t="s">
        <v>956</v>
      </c>
      <c r="E1675" s="354"/>
      <c r="F1675" s="420">
        <v>44795</v>
      </c>
      <c r="G1675" s="299">
        <v>2</v>
      </c>
      <c r="H1675" s="322">
        <v>0.55902777777777779</v>
      </c>
      <c r="I1675" s="322">
        <v>0.57291666666666663</v>
      </c>
      <c r="J1675" s="123" t="s">
        <v>539</v>
      </c>
      <c r="K1675" s="123" t="s">
        <v>542</v>
      </c>
      <c r="L1675" s="126">
        <v>1.65</v>
      </c>
      <c r="M1675" s="126">
        <v>1.65</v>
      </c>
      <c r="N1675" s="126">
        <f t="shared" si="103"/>
        <v>0</v>
      </c>
      <c r="O1675" s="127">
        <v>44456</v>
      </c>
      <c r="P1675" s="42">
        <v>11.3</v>
      </c>
      <c r="Q1675" s="344" t="s">
        <v>1791</v>
      </c>
      <c r="R1675" s="125" t="s">
        <v>52</v>
      </c>
      <c r="S1675" s="125" t="s">
        <v>109</v>
      </c>
      <c r="T1675" s="120"/>
    </row>
    <row r="1676" spans="2:20" s="76" customFormat="1" ht="18.75">
      <c r="B1676" s="354">
        <f t="shared" si="105"/>
        <v>1657</v>
      </c>
      <c r="C1676" s="372">
        <v>44774</v>
      </c>
      <c r="D1676" s="354" t="s">
        <v>956</v>
      </c>
      <c r="E1676" s="354"/>
      <c r="F1676" s="420">
        <v>44795</v>
      </c>
      <c r="G1676" s="299">
        <v>2</v>
      </c>
      <c r="H1676" s="322">
        <v>0.56944444444444442</v>
      </c>
      <c r="I1676" s="322">
        <v>0.58333333333333337</v>
      </c>
      <c r="J1676" s="123" t="s">
        <v>539</v>
      </c>
      <c r="K1676" s="123" t="s">
        <v>543</v>
      </c>
      <c r="L1676" s="126">
        <v>1.84</v>
      </c>
      <c r="M1676" s="126">
        <v>1.84</v>
      </c>
      <c r="N1676" s="126">
        <f t="shared" si="103"/>
        <v>0</v>
      </c>
      <c r="O1676" s="127">
        <v>44456</v>
      </c>
      <c r="P1676" s="42">
        <v>11.3</v>
      </c>
      <c r="Q1676" s="344" t="s">
        <v>1791</v>
      </c>
      <c r="R1676" s="125" t="s">
        <v>52</v>
      </c>
      <c r="S1676" s="125" t="s">
        <v>109</v>
      </c>
      <c r="T1676" s="120"/>
    </row>
    <row r="1677" spans="2:20" s="76" customFormat="1" ht="18.75">
      <c r="B1677" s="357">
        <f t="shared" si="105"/>
        <v>1658</v>
      </c>
      <c r="C1677" s="372">
        <v>44774</v>
      </c>
      <c r="D1677" s="354" t="s">
        <v>956</v>
      </c>
      <c r="E1677" s="354"/>
      <c r="F1677" s="420">
        <v>44795</v>
      </c>
      <c r="G1677" s="299">
        <v>2</v>
      </c>
      <c r="H1677" s="322">
        <v>0.57291666666666663</v>
      </c>
      <c r="I1677" s="322">
        <v>0.58333333333333337</v>
      </c>
      <c r="J1677" s="123" t="s">
        <v>539</v>
      </c>
      <c r="K1677" s="123" t="s">
        <v>2164</v>
      </c>
      <c r="L1677" s="126">
        <v>0.25</v>
      </c>
      <c r="M1677" s="126">
        <v>0.25</v>
      </c>
      <c r="N1677" s="126">
        <f t="shared" si="103"/>
        <v>0</v>
      </c>
      <c r="O1677" s="127">
        <v>44456</v>
      </c>
      <c r="P1677" s="42">
        <v>11.3</v>
      </c>
      <c r="Q1677" s="344" t="s">
        <v>1791</v>
      </c>
      <c r="R1677" s="125" t="s">
        <v>52</v>
      </c>
      <c r="S1677" s="125" t="s">
        <v>109</v>
      </c>
      <c r="T1677" s="120"/>
    </row>
    <row r="1678" spans="2:20" s="76" customFormat="1" ht="18.75">
      <c r="B1678" s="354">
        <f t="shared" si="105"/>
        <v>1659</v>
      </c>
      <c r="C1678" s="372">
        <v>44774</v>
      </c>
      <c r="D1678" s="354" t="s">
        <v>956</v>
      </c>
      <c r="E1678" s="354"/>
      <c r="F1678" s="420">
        <v>44795</v>
      </c>
      <c r="G1678" s="299">
        <v>2</v>
      </c>
      <c r="H1678" s="322">
        <v>0.57291666666666663</v>
      </c>
      <c r="I1678" s="322">
        <v>0.59375</v>
      </c>
      <c r="J1678" s="123" t="s">
        <v>539</v>
      </c>
      <c r="K1678" s="123" t="s">
        <v>2165</v>
      </c>
      <c r="L1678" s="126">
        <v>3.07</v>
      </c>
      <c r="M1678" s="126">
        <v>3.07</v>
      </c>
      <c r="N1678" s="126">
        <f t="shared" si="103"/>
        <v>0</v>
      </c>
      <c r="O1678" s="127">
        <v>44455</v>
      </c>
      <c r="P1678" s="42">
        <v>11.333333333333334</v>
      </c>
      <c r="Q1678" s="344" t="s">
        <v>1791</v>
      </c>
      <c r="R1678" s="125" t="s">
        <v>52</v>
      </c>
      <c r="S1678" s="125" t="s">
        <v>109</v>
      </c>
      <c r="T1678" s="120"/>
    </row>
    <row r="1679" spans="2:20" s="76" customFormat="1" ht="18.75">
      <c r="B1679" s="354">
        <f t="shared" si="105"/>
        <v>1660</v>
      </c>
      <c r="C1679" s="372">
        <v>44774</v>
      </c>
      <c r="D1679" s="354" t="s">
        <v>956</v>
      </c>
      <c r="E1679" s="354"/>
      <c r="F1679" s="420">
        <v>44795</v>
      </c>
      <c r="G1679" s="299">
        <v>2</v>
      </c>
      <c r="H1679" s="322">
        <v>0.57291666666666663</v>
      </c>
      <c r="I1679" s="322">
        <v>0.59375</v>
      </c>
      <c r="J1679" s="123" t="s">
        <v>539</v>
      </c>
      <c r="K1679" s="123" t="s">
        <v>2166</v>
      </c>
      <c r="L1679" s="126">
        <v>5.3</v>
      </c>
      <c r="M1679" s="126">
        <v>5.3</v>
      </c>
      <c r="N1679" s="126">
        <f t="shared" si="103"/>
        <v>0</v>
      </c>
      <c r="O1679" s="127">
        <v>44458</v>
      </c>
      <c r="P1679" s="42">
        <v>11.233333333333333</v>
      </c>
      <c r="Q1679" s="344" t="s">
        <v>1791</v>
      </c>
      <c r="R1679" s="125" t="s">
        <v>52</v>
      </c>
      <c r="S1679" s="125" t="s">
        <v>109</v>
      </c>
      <c r="T1679" s="120"/>
    </row>
    <row r="1680" spans="2:20" s="76" customFormat="1" ht="18.75">
      <c r="B1680" s="357">
        <f t="shared" si="105"/>
        <v>1661</v>
      </c>
      <c r="C1680" s="372">
        <v>44774</v>
      </c>
      <c r="D1680" s="354" t="s">
        <v>956</v>
      </c>
      <c r="E1680" s="354"/>
      <c r="F1680" s="420">
        <v>44795</v>
      </c>
      <c r="G1680" s="299">
        <v>2</v>
      </c>
      <c r="H1680" s="322">
        <v>0.58333333333333337</v>
      </c>
      <c r="I1680" s="322">
        <v>0.59375</v>
      </c>
      <c r="J1680" s="123" t="s">
        <v>539</v>
      </c>
      <c r="K1680" s="123" t="s">
        <v>544</v>
      </c>
      <c r="L1680" s="126">
        <v>2.59</v>
      </c>
      <c r="M1680" s="126">
        <v>2.59</v>
      </c>
      <c r="N1680" s="126">
        <f t="shared" si="103"/>
        <v>0</v>
      </c>
      <c r="O1680" s="127">
        <v>44455</v>
      </c>
      <c r="P1680" s="42">
        <v>11.333333333333334</v>
      </c>
      <c r="Q1680" s="344" t="s">
        <v>1791</v>
      </c>
      <c r="R1680" s="125" t="s">
        <v>52</v>
      </c>
      <c r="S1680" s="125" t="s">
        <v>109</v>
      </c>
      <c r="T1680" s="120"/>
    </row>
    <row r="1681" spans="2:20" s="76" customFormat="1" ht="18.75">
      <c r="B1681" s="354">
        <f t="shared" si="105"/>
        <v>1662</v>
      </c>
      <c r="C1681" s="372">
        <v>44774</v>
      </c>
      <c r="D1681" s="354" t="s">
        <v>956</v>
      </c>
      <c r="E1681" s="354"/>
      <c r="F1681" s="420">
        <v>44795</v>
      </c>
      <c r="G1681" s="299">
        <v>2</v>
      </c>
      <c r="H1681" s="322">
        <v>0.58333333333333337</v>
      </c>
      <c r="I1681" s="322">
        <v>0.59375</v>
      </c>
      <c r="J1681" s="123" t="s">
        <v>539</v>
      </c>
      <c r="K1681" s="123" t="s">
        <v>2167</v>
      </c>
      <c r="L1681" s="126">
        <v>2.92</v>
      </c>
      <c r="M1681" s="126">
        <v>2.92</v>
      </c>
      <c r="N1681" s="126">
        <f t="shared" si="103"/>
        <v>0</v>
      </c>
      <c r="O1681" s="127">
        <v>44458</v>
      </c>
      <c r="P1681" s="42">
        <v>11.233333333333333</v>
      </c>
      <c r="Q1681" s="344" t="s">
        <v>1791</v>
      </c>
      <c r="R1681" s="125" t="s">
        <v>52</v>
      </c>
      <c r="S1681" s="125" t="s">
        <v>109</v>
      </c>
      <c r="T1681" s="120"/>
    </row>
    <row r="1682" spans="2:20" s="76" customFormat="1" ht="18.75">
      <c r="B1682" s="354">
        <f t="shared" si="105"/>
        <v>1663</v>
      </c>
      <c r="C1682" s="372">
        <v>44774</v>
      </c>
      <c r="D1682" s="354" t="s">
        <v>956</v>
      </c>
      <c r="E1682" s="354"/>
      <c r="F1682" s="420">
        <v>44795</v>
      </c>
      <c r="G1682" s="299">
        <v>2</v>
      </c>
      <c r="H1682" s="322">
        <v>0.58333333333333337</v>
      </c>
      <c r="I1682" s="322">
        <v>0.59375</v>
      </c>
      <c r="J1682" s="123" t="s">
        <v>539</v>
      </c>
      <c r="K1682" s="123" t="s">
        <v>2168</v>
      </c>
      <c r="L1682" s="126">
        <v>1.55</v>
      </c>
      <c r="M1682" s="126">
        <v>1.55</v>
      </c>
      <c r="N1682" s="126">
        <f t="shared" si="103"/>
        <v>0</v>
      </c>
      <c r="O1682" s="127">
        <v>44457</v>
      </c>
      <c r="P1682" s="42">
        <v>11.266666666666667</v>
      </c>
      <c r="Q1682" s="344" t="s">
        <v>1791</v>
      </c>
      <c r="R1682" s="125" t="s">
        <v>52</v>
      </c>
      <c r="S1682" s="125" t="s">
        <v>109</v>
      </c>
      <c r="T1682" s="120"/>
    </row>
    <row r="1683" spans="2:20" s="76" customFormat="1" ht="18.75">
      <c r="B1683" s="357">
        <f t="shared" si="105"/>
        <v>1664</v>
      </c>
      <c r="C1683" s="372">
        <v>44774</v>
      </c>
      <c r="D1683" s="354" t="s">
        <v>956</v>
      </c>
      <c r="E1683" s="354"/>
      <c r="F1683" s="420">
        <v>44795</v>
      </c>
      <c r="G1683" s="299">
        <v>2</v>
      </c>
      <c r="H1683" s="322">
        <v>0.58333333333333337</v>
      </c>
      <c r="I1683" s="322">
        <v>0.59375</v>
      </c>
      <c r="J1683" s="123" t="s">
        <v>539</v>
      </c>
      <c r="K1683" s="123" t="s">
        <v>2169</v>
      </c>
      <c r="L1683" s="126">
        <v>0.38</v>
      </c>
      <c r="M1683" s="126">
        <v>0.38</v>
      </c>
      <c r="N1683" s="126">
        <f t="shared" si="103"/>
        <v>0</v>
      </c>
      <c r="O1683" s="127">
        <v>44456</v>
      </c>
      <c r="P1683" s="42">
        <v>11.3</v>
      </c>
      <c r="Q1683" s="344" t="s">
        <v>1791</v>
      </c>
      <c r="R1683" s="125" t="s">
        <v>52</v>
      </c>
      <c r="S1683" s="125" t="s">
        <v>109</v>
      </c>
      <c r="T1683" s="120"/>
    </row>
    <row r="1684" spans="2:20" s="76" customFormat="1" ht="18.75">
      <c r="B1684" s="354">
        <f t="shared" si="105"/>
        <v>1665</v>
      </c>
      <c r="C1684" s="372">
        <v>44774</v>
      </c>
      <c r="D1684" s="354" t="s">
        <v>956</v>
      </c>
      <c r="E1684" s="354"/>
      <c r="F1684" s="420">
        <v>44795</v>
      </c>
      <c r="G1684" s="299">
        <v>3</v>
      </c>
      <c r="H1684" s="125" t="s">
        <v>2180</v>
      </c>
      <c r="I1684" s="125" t="s">
        <v>916</v>
      </c>
      <c r="J1684" s="123" t="s">
        <v>158</v>
      </c>
      <c r="K1684" s="123" t="s">
        <v>159</v>
      </c>
      <c r="L1684" s="126">
        <v>5.58</v>
      </c>
      <c r="M1684" s="126">
        <v>1.5</v>
      </c>
      <c r="N1684" s="126">
        <f t="shared" ref="N1684:N1747" si="106">L1684-M1684</f>
        <v>4.08</v>
      </c>
      <c r="O1684" s="127">
        <v>44401</v>
      </c>
      <c r="P1684" s="42">
        <v>13</v>
      </c>
      <c r="Q1684" s="344" t="s">
        <v>1791</v>
      </c>
      <c r="R1684" s="125" t="s">
        <v>20</v>
      </c>
      <c r="S1684" s="42" t="s">
        <v>112</v>
      </c>
      <c r="T1684" s="120"/>
    </row>
    <row r="1685" spans="2:20" s="76" customFormat="1" ht="18.75">
      <c r="B1685" s="354">
        <f t="shared" si="105"/>
        <v>1666</v>
      </c>
      <c r="C1685" s="372">
        <v>44774</v>
      </c>
      <c r="D1685" s="354" t="s">
        <v>957</v>
      </c>
      <c r="E1685" s="354"/>
      <c r="F1685" s="420">
        <v>44796</v>
      </c>
      <c r="G1685" s="299">
        <v>3</v>
      </c>
      <c r="H1685" s="322" t="s">
        <v>2181</v>
      </c>
      <c r="I1685" s="322" t="s">
        <v>688</v>
      </c>
      <c r="J1685" s="123" t="s">
        <v>260</v>
      </c>
      <c r="K1685" s="123" t="s">
        <v>261</v>
      </c>
      <c r="L1685" s="126">
        <v>9.27</v>
      </c>
      <c r="M1685" s="126">
        <v>3</v>
      </c>
      <c r="N1685" s="126">
        <f t="shared" si="106"/>
        <v>6.27</v>
      </c>
      <c r="O1685" s="127">
        <v>44425</v>
      </c>
      <c r="P1685" s="42">
        <v>12.582688009259194</v>
      </c>
      <c r="Q1685" s="344" t="s">
        <v>1791</v>
      </c>
      <c r="R1685" s="125" t="s">
        <v>52</v>
      </c>
      <c r="S1685" s="125" t="s">
        <v>56</v>
      </c>
      <c r="T1685" s="120"/>
    </row>
    <row r="1686" spans="2:20" s="76" customFormat="1" ht="18.75">
      <c r="B1686" s="357">
        <f t="shared" si="105"/>
        <v>1667</v>
      </c>
      <c r="C1686" s="372">
        <v>44774</v>
      </c>
      <c r="D1686" s="354" t="s">
        <v>957</v>
      </c>
      <c r="E1686" s="354"/>
      <c r="F1686" s="420">
        <v>44796</v>
      </c>
      <c r="G1686" s="299">
        <v>3</v>
      </c>
      <c r="H1686" s="125" t="s">
        <v>2181</v>
      </c>
      <c r="I1686" s="125" t="s">
        <v>688</v>
      </c>
      <c r="J1686" s="123" t="s">
        <v>25</v>
      </c>
      <c r="K1686" s="123" t="s">
        <v>423</v>
      </c>
      <c r="L1686" s="126">
        <v>3.03</v>
      </c>
      <c r="M1686" s="126">
        <v>3.03</v>
      </c>
      <c r="N1686" s="126">
        <f t="shared" si="106"/>
        <v>0</v>
      </c>
      <c r="O1686" s="127">
        <v>44414</v>
      </c>
      <c r="P1686" s="42">
        <v>12.949354675925861</v>
      </c>
      <c r="Q1686" s="344" t="s">
        <v>1791</v>
      </c>
      <c r="R1686" s="125" t="s">
        <v>52</v>
      </c>
      <c r="S1686" s="125" t="s">
        <v>112</v>
      </c>
      <c r="T1686" s="120"/>
    </row>
    <row r="1687" spans="2:20" s="76" customFormat="1" ht="18.75">
      <c r="B1687" s="354">
        <f t="shared" si="105"/>
        <v>1668</v>
      </c>
      <c r="C1687" s="372">
        <v>44774</v>
      </c>
      <c r="D1687" s="354" t="s">
        <v>959</v>
      </c>
      <c r="E1687" s="354"/>
      <c r="F1687" s="420">
        <v>44797</v>
      </c>
      <c r="G1687" s="299">
        <v>2</v>
      </c>
      <c r="H1687" s="322">
        <v>0.5</v>
      </c>
      <c r="I1687" s="322">
        <v>0.52777777777777779</v>
      </c>
      <c r="J1687" s="123" t="s">
        <v>1503</v>
      </c>
      <c r="K1687" s="123" t="s">
        <v>1597</v>
      </c>
      <c r="L1687" s="126">
        <v>5.37</v>
      </c>
      <c r="M1687" s="126">
        <v>5.37</v>
      </c>
      <c r="N1687" s="126">
        <f t="shared" si="106"/>
        <v>0</v>
      </c>
      <c r="O1687" s="127">
        <v>44452</v>
      </c>
      <c r="P1687" s="42">
        <v>11.5</v>
      </c>
      <c r="Q1687" s="344" t="s">
        <v>1791</v>
      </c>
      <c r="R1687" s="125" t="s">
        <v>20</v>
      </c>
      <c r="S1687" s="125" t="s">
        <v>747</v>
      </c>
      <c r="T1687" s="120"/>
    </row>
    <row r="1688" spans="2:20" s="76" customFormat="1" ht="18.75">
      <c r="B1688" s="354">
        <f t="shared" si="105"/>
        <v>1669</v>
      </c>
      <c r="C1688" s="372">
        <v>44774</v>
      </c>
      <c r="D1688" s="354" t="s">
        <v>959</v>
      </c>
      <c r="E1688" s="354"/>
      <c r="F1688" s="420">
        <v>44797</v>
      </c>
      <c r="G1688" s="299">
        <v>2</v>
      </c>
      <c r="H1688" s="322">
        <v>0.50694444444444442</v>
      </c>
      <c r="I1688" s="322">
        <v>0.52777777777777779</v>
      </c>
      <c r="J1688" s="123" t="s">
        <v>1503</v>
      </c>
      <c r="K1688" s="123" t="s">
        <v>2170</v>
      </c>
      <c r="L1688" s="126">
        <v>2.97</v>
      </c>
      <c r="M1688" s="126">
        <v>2.97</v>
      </c>
      <c r="N1688" s="126">
        <f t="shared" si="106"/>
        <v>0</v>
      </c>
      <c r="O1688" s="127">
        <v>44461</v>
      </c>
      <c r="P1688" s="42">
        <v>11.2</v>
      </c>
      <c r="Q1688" s="344" t="s">
        <v>1791</v>
      </c>
      <c r="R1688" s="125" t="s">
        <v>20</v>
      </c>
      <c r="S1688" s="125" t="s">
        <v>747</v>
      </c>
      <c r="T1688" s="120"/>
    </row>
    <row r="1689" spans="2:20" s="76" customFormat="1" ht="18.75">
      <c r="B1689" s="357">
        <f t="shared" si="105"/>
        <v>1670</v>
      </c>
      <c r="C1689" s="372">
        <v>44774</v>
      </c>
      <c r="D1689" s="354" t="s">
        <v>959</v>
      </c>
      <c r="E1689" s="354"/>
      <c r="F1689" s="420">
        <v>44797</v>
      </c>
      <c r="G1689" s="299">
        <v>2</v>
      </c>
      <c r="H1689" s="322">
        <v>0.51388888888888895</v>
      </c>
      <c r="I1689" s="322">
        <v>0.52777777777777779</v>
      </c>
      <c r="J1689" s="123" t="s">
        <v>1503</v>
      </c>
      <c r="K1689" s="123" t="s">
        <v>2171</v>
      </c>
      <c r="L1689" s="126">
        <v>2.4</v>
      </c>
      <c r="M1689" s="126">
        <v>2.4</v>
      </c>
      <c r="N1689" s="126">
        <f t="shared" si="106"/>
        <v>0</v>
      </c>
      <c r="O1689" s="127">
        <v>44451</v>
      </c>
      <c r="P1689" s="42">
        <v>11.533333333333333</v>
      </c>
      <c r="Q1689" s="344" t="s">
        <v>1791</v>
      </c>
      <c r="R1689" s="125" t="s">
        <v>20</v>
      </c>
      <c r="S1689" s="125" t="s">
        <v>747</v>
      </c>
      <c r="T1689" s="120"/>
    </row>
    <row r="1690" spans="2:20" s="76" customFormat="1" ht="18.75">
      <c r="B1690" s="354">
        <f t="shared" si="105"/>
        <v>1671</v>
      </c>
      <c r="C1690" s="372">
        <v>44774</v>
      </c>
      <c r="D1690" s="354" t="s">
        <v>959</v>
      </c>
      <c r="E1690" s="354"/>
      <c r="F1690" s="420">
        <v>44797</v>
      </c>
      <c r="G1690" s="299">
        <v>2</v>
      </c>
      <c r="H1690" s="322">
        <v>0.52083333333333337</v>
      </c>
      <c r="I1690" s="322">
        <v>0.52777777777777779</v>
      </c>
      <c r="J1690" s="123" t="s">
        <v>1503</v>
      </c>
      <c r="K1690" s="123" t="s">
        <v>2172</v>
      </c>
      <c r="L1690" s="126">
        <v>0.93</v>
      </c>
      <c r="M1690" s="126">
        <v>0.93</v>
      </c>
      <c r="N1690" s="126">
        <f t="shared" si="106"/>
        <v>0</v>
      </c>
      <c r="O1690" s="127">
        <v>44460</v>
      </c>
      <c r="P1690" s="42">
        <v>11.233333333333333</v>
      </c>
      <c r="Q1690" s="344" t="s">
        <v>1791</v>
      </c>
      <c r="R1690" s="125" t="s">
        <v>20</v>
      </c>
      <c r="S1690" s="125" t="s">
        <v>747</v>
      </c>
      <c r="T1690" s="120"/>
    </row>
    <row r="1691" spans="2:20" s="76" customFormat="1" ht="18.75">
      <c r="B1691" s="354">
        <f t="shared" si="105"/>
        <v>1672</v>
      </c>
      <c r="C1691" s="372">
        <v>44774</v>
      </c>
      <c r="D1691" s="354" t="s">
        <v>959</v>
      </c>
      <c r="E1691" s="354"/>
      <c r="F1691" s="420">
        <v>44797</v>
      </c>
      <c r="G1691" s="299">
        <v>2</v>
      </c>
      <c r="H1691" s="322">
        <v>0.52083333333333337</v>
      </c>
      <c r="I1691" s="322">
        <v>0.52777777777777779</v>
      </c>
      <c r="J1691" s="123" t="s">
        <v>1503</v>
      </c>
      <c r="K1691" s="123" t="s">
        <v>2173</v>
      </c>
      <c r="L1691" s="126">
        <v>0.35</v>
      </c>
      <c r="M1691" s="126">
        <v>0.35</v>
      </c>
      <c r="N1691" s="126">
        <f t="shared" si="106"/>
        <v>0</v>
      </c>
      <c r="O1691" s="127">
        <v>44460</v>
      </c>
      <c r="P1691" s="42">
        <v>11.233333333333333</v>
      </c>
      <c r="Q1691" s="344" t="s">
        <v>1791</v>
      </c>
      <c r="R1691" s="125" t="s">
        <v>20</v>
      </c>
      <c r="S1691" s="125" t="s">
        <v>747</v>
      </c>
      <c r="T1691" s="120"/>
    </row>
    <row r="1692" spans="2:20" s="76" customFormat="1" ht="18.75">
      <c r="B1692" s="357">
        <f t="shared" si="105"/>
        <v>1673</v>
      </c>
      <c r="C1692" s="372">
        <v>44774</v>
      </c>
      <c r="D1692" s="354" t="s">
        <v>959</v>
      </c>
      <c r="E1692" s="354"/>
      <c r="F1692" s="420">
        <v>44797</v>
      </c>
      <c r="G1692" s="299">
        <v>2</v>
      </c>
      <c r="H1692" s="322">
        <v>0.52083333333333337</v>
      </c>
      <c r="I1692" s="322">
        <v>0.52777777777777779</v>
      </c>
      <c r="J1692" s="123" t="s">
        <v>1503</v>
      </c>
      <c r="K1692" s="123" t="s">
        <v>2174</v>
      </c>
      <c r="L1692" s="126">
        <v>0.28999999999999998</v>
      </c>
      <c r="M1692" s="126">
        <v>0.28999999999999998</v>
      </c>
      <c r="N1692" s="126">
        <f t="shared" si="106"/>
        <v>0</v>
      </c>
      <c r="O1692" s="127">
        <v>44460</v>
      </c>
      <c r="P1692" s="42">
        <v>11.233333333333333</v>
      </c>
      <c r="Q1692" s="344" t="s">
        <v>1791</v>
      </c>
      <c r="R1692" s="125" t="s">
        <v>20</v>
      </c>
      <c r="S1692" s="125" t="s">
        <v>747</v>
      </c>
      <c r="T1692" s="120"/>
    </row>
    <row r="1693" spans="2:20" s="76" customFormat="1" ht="18.75">
      <c r="B1693" s="354">
        <f t="shared" si="105"/>
        <v>1674</v>
      </c>
      <c r="C1693" s="372">
        <v>44774</v>
      </c>
      <c r="D1693" s="354" t="s">
        <v>959</v>
      </c>
      <c r="E1693" s="354"/>
      <c r="F1693" s="420">
        <v>44797</v>
      </c>
      <c r="G1693" s="299">
        <v>2</v>
      </c>
      <c r="H1693" s="322">
        <v>0.52777777777777779</v>
      </c>
      <c r="I1693" s="322">
        <v>0.54861111111111105</v>
      </c>
      <c r="J1693" s="123" t="s">
        <v>1503</v>
      </c>
      <c r="K1693" s="123" t="s">
        <v>2175</v>
      </c>
      <c r="L1693" s="126">
        <v>2.15</v>
      </c>
      <c r="M1693" s="126">
        <v>2.15</v>
      </c>
      <c r="N1693" s="126">
        <f t="shared" si="106"/>
        <v>0</v>
      </c>
      <c r="O1693" s="127">
        <v>44422</v>
      </c>
      <c r="P1693" s="42">
        <v>12.5</v>
      </c>
      <c r="Q1693" s="344" t="s">
        <v>1791</v>
      </c>
      <c r="R1693" s="125" t="s">
        <v>52</v>
      </c>
      <c r="S1693" s="125" t="s">
        <v>109</v>
      </c>
      <c r="T1693" s="120"/>
    </row>
    <row r="1694" spans="2:20" s="76" customFormat="1" ht="18.75">
      <c r="B1694" s="357">
        <f t="shared" si="105"/>
        <v>1675</v>
      </c>
      <c r="C1694" s="372">
        <v>44774</v>
      </c>
      <c r="D1694" s="354" t="s">
        <v>959</v>
      </c>
      <c r="E1694" s="354"/>
      <c r="F1694" s="420">
        <v>44797</v>
      </c>
      <c r="G1694" s="299">
        <v>2</v>
      </c>
      <c r="H1694" s="322">
        <v>0.52777777777777779</v>
      </c>
      <c r="I1694" s="322">
        <v>0.54861111111111105</v>
      </c>
      <c r="J1694" s="123" t="s">
        <v>1503</v>
      </c>
      <c r="K1694" s="123" t="s">
        <v>2176</v>
      </c>
      <c r="L1694" s="126">
        <v>1.99</v>
      </c>
      <c r="M1694" s="126">
        <v>1.5</v>
      </c>
      <c r="N1694" s="126">
        <f t="shared" si="106"/>
        <v>0.49</v>
      </c>
      <c r="O1694" s="127">
        <v>44422</v>
      </c>
      <c r="P1694" s="42">
        <v>12.5</v>
      </c>
      <c r="Q1694" s="344" t="s">
        <v>1791</v>
      </c>
      <c r="R1694" s="125" t="s">
        <v>52</v>
      </c>
      <c r="S1694" s="125" t="s">
        <v>109</v>
      </c>
      <c r="T1694" s="120"/>
    </row>
    <row r="1695" spans="2:20" s="76" customFormat="1" ht="18.75">
      <c r="B1695" s="354">
        <f t="shared" si="105"/>
        <v>1676</v>
      </c>
      <c r="C1695" s="372">
        <v>44774</v>
      </c>
      <c r="D1695" s="354" t="s">
        <v>959</v>
      </c>
      <c r="E1695" s="354"/>
      <c r="F1695" s="420">
        <v>44797</v>
      </c>
      <c r="G1695" s="299">
        <v>2</v>
      </c>
      <c r="H1695" s="322">
        <v>0.54166666666666663</v>
      </c>
      <c r="I1695" s="322">
        <v>0.54861111111111105</v>
      </c>
      <c r="J1695" s="123" t="s">
        <v>1503</v>
      </c>
      <c r="K1695" s="123" t="s">
        <v>2177</v>
      </c>
      <c r="L1695" s="126">
        <v>0.28999999999999998</v>
      </c>
      <c r="M1695" s="126">
        <v>0.28999999999999998</v>
      </c>
      <c r="N1695" s="126">
        <f t="shared" si="106"/>
        <v>0</v>
      </c>
      <c r="O1695" s="127">
        <v>44423</v>
      </c>
      <c r="P1695" s="42">
        <v>12.466666666666667</v>
      </c>
      <c r="Q1695" s="344" t="s">
        <v>1791</v>
      </c>
      <c r="R1695" s="125" t="s">
        <v>52</v>
      </c>
      <c r="S1695" s="125" t="s">
        <v>109</v>
      </c>
      <c r="T1695" s="120"/>
    </row>
    <row r="1696" spans="2:20" s="76" customFormat="1" ht="18.75">
      <c r="B1696" s="357">
        <f t="shared" si="105"/>
        <v>1677</v>
      </c>
      <c r="C1696" s="372">
        <v>44774</v>
      </c>
      <c r="D1696" s="354" t="s">
        <v>959</v>
      </c>
      <c r="E1696" s="354"/>
      <c r="F1696" s="420">
        <v>44797</v>
      </c>
      <c r="G1696" s="299">
        <v>2</v>
      </c>
      <c r="H1696" s="322">
        <v>0.54861111111111105</v>
      </c>
      <c r="I1696" s="322">
        <v>0.57291666666666663</v>
      </c>
      <c r="J1696" s="123" t="s">
        <v>911</v>
      </c>
      <c r="K1696" s="123" t="s">
        <v>2178</v>
      </c>
      <c r="L1696" s="126">
        <v>3.37</v>
      </c>
      <c r="M1696" s="126">
        <v>3.37</v>
      </c>
      <c r="N1696" s="126">
        <f t="shared" si="106"/>
        <v>0</v>
      </c>
      <c r="O1696" s="127">
        <v>44398</v>
      </c>
      <c r="P1696" s="42">
        <v>13.3</v>
      </c>
      <c r="Q1696" s="344" t="s">
        <v>1791</v>
      </c>
      <c r="R1696" s="125" t="s">
        <v>54</v>
      </c>
      <c r="S1696" s="125" t="s">
        <v>153</v>
      </c>
      <c r="T1696" s="120"/>
    </row>
    <row r="1697" spans="2:20" s="76" customFormat="1" ht="18.75">
      <c r="B1697" s="354">
        <f t="shared" si="105"/>
        <v>1678</v>
      </c>
      <c r="C1697" s="372">
        <v>44774</v>
      </c>
      <c r="D1697" s="354" t="s">
        <v>959</v>
      </c>
      <c r="E1697" s="354"/>
      <c r="F1697" s="420">
        <v>44797</v>
      </c>
      <c r="G1697" s="299">
        <v>3</v>
      </c>
      <c r="H1697" s="125" t="s">
        <v>124</v>
      </c>
      <c r="I1697" s="125" t="s">
        <v>1997</v>
      </c>
      <c r="J1697" s="123" t="s">
        <v>1130</v>
      </c>
      <c r="K1697" s="123" t="s">
        <v>2110</v>
      </c>
      <c r="L1697" s="126">
        <v>2.69</v>
      </c>
      <c r="M1697" s="126">
        <v>2</v>
      </c>
      <c r="N1697" s="126">
        <f t="shared" si="106"/>
        <v>0.69</v>
      </c>
      <c r="O1697" s="127">
        <v>44486</v>
      </c>
      <c r="P1697" s="42">
        <v>10.549381986882752</v>
      </c>
      <c r="Q1697" s="344" t="s">
        <v>1791</v>
      </c>
      <c r="R1697" s="125" t="s">
        <v>52</v>
      </c>
      <c r="S1697" s="125" t="s">
        <v>56</v>
      </c>
      <c r="T1697" s="120"/>
    </row>
    <row r="1698" spans="2:20" s="76" customFormat="1" ht="18.75">
      <c r="B1698" s="357">
        <f t="shared" si="105"/>
        <v>1679</v>
      </c>
      <c r="C1698" s="372">
        <v>44774</v>
      </c>
      <c r="D1698" s="354" t="s">
        <v>958</v>
      </c>
      <c r="E1698" s="354"/>
      <c r="F1698" s="420">
        <v>44798</v>
      </c>
      <c r="G1698" s="299">
        <v>1</v>
      </c>
      <c r="H1698" s="125" t="s">
        <v>727</v>
      </c>
      <c r="I1698" s="125" t="s">
        <v>917</v>
      </c>
      <c r="J1698" s="123" t="s">
        <v>784</v>
      </c>
      <c r="K1698" s="123" t="s">
        <v>2179</v>
      </c>
      <c r="L1698" s="126">
        <v>1.68</v>
      </c>
      <c r="M1698" s="126">
        <v>0.03</v>
      </c>
      <c r="N1698" s="126">
        <f t="shared" si="106"/>
        <v>1.65</v>
      </c>
      <c r="O1698" s="127">
        <v>44447</v>
      </c>
      <c r="P1698" s="42">
        <v>11.7</v>
      </c>
      <c r="Q1698" s="344" t="s">
        <v>1791</v>
      </c>
      <c r="R1698" s="125" t="s">
        <v>53</v>
      </c>
      <c r="S1698" s="125" t="s">
        <v>56</v>
      </c>
      <c r="T1698" s="120"/>
    </row>
    <row r="1699" spans="2:20" s="76" customFormat="1" ht="18.75">
      <c r="B1699" s="354">
        <f t="shared" si="105"/>
        <v>1680</v>
      </c>
      <c r="C1699" s="372">
        <v>44774</v>
      </c>
      <c r="D1699" s="354" t="s">
        <v>955</v>
      </c>
      <c r="E1699" s="354"/>
      <c r="F1699" s="420">
        <v>44800</v>
      </c>
      <c r="G1699" s="299">
        <v>2</v>
      </c>
      <c r="H1699" s="322">
        <v>0.73611111111111116</v>
      </c>
      <c r="I1699" s="322">
        <v>0.74305555555555547</v>
      </c>
      <c r="J1699" s="123" t="s">
        <v>468</v>
      </c>
      <c r="K1699" s="123" t="s">
        <v>2185</v>
      </c>
      <c r="L1699" s="126">
        <v>1.89</v>
      </c>
      <c r="M1699" s="126">
        <v>0.1</v>
      </c>
      <c r="N1699" s="126">
        <f t="shared" si="106"/>
        <v>1.7899999999999998</v>
      </c>
      <c r="O1699" s="127">
        <v>44514</v>
      </c>
      <c r="P1699" s="42">
        <v>9.5333333333333332</v>
      </c>
      <c r="Q1699" s="344" t="s">
        <v>1791</v>
      </c>
      <c r="R1699" s="125" t="s">
        <v>52</v>
      </c>
      <c r="S1699" s="125" t="s">
        <v>112</v>
      </c>
      <c r="T1699" s="120"/>
    </row>
    <row r="1700" spans="2:20" s="76" customFormat="1" ht="18.75">
      <c r="B1700" s="357">
        <f t="shared" si="105"/>
        <v>1681</v>
      </c>
      <c r="C1700" s="372">
        <v>44774</v>
      </c>
      <c r="D1700" s="354" t="s">
        <v>955</v>
      </c>
      <c r="E1700" s="354"/>
      <c r="F1700" s="420">
        <v>44800</v>
      </c>
      <c r="G1700" s="299">
        <v>2</v>
      </c>
      <c r="H1700" s="322">
        <v>0.74305555555555547</v>
      </c>
      <c r="I1700" s="322">
        <v>0.75</v>
      </c>
      <c r="J1700" s="123" t="s">
        <v>95</v>
      </c>
      <c r="K1700" s="123" t="s">
        <v>2142</v>
      </c>
      <c r="L1700" s="126">
        <v>1.95</v>
      </c>
      <c r="M1700" s="126">
        <v>0.15</v>
      </c>
      <c r="N1700" s="126">
        <f t="shared" si="106"/>
        <v>1.8</v>
      </c>
      <c r="O1700" s="127">
        <v>44502</v>
      </c>
      <c r="P1700" s="42">
        <v>9.9333333333333336</v>
      </c>
      <c r="Q1700" s="344" t="s">
        <v>1791</v>
      </c>
      <c r="R1700" s="125" t="s">
        <v>52</v>
      </c>
      <c r="S1700" s="125" t="s">
        <v>112</v>
      </c>
      <c r="T1700" s="120"/>
    </row>
    <row r="1701" spans="2:20" s="76" customFormat="1" ht="18.75">
      <c r="B1701" s="354">
        <f t="shared" si="105"/>
        <v>1682</v>
      </c>
      <c r="C1701" s="372">
        <v>44774</v>
      </c>
      <c r="D1701" s="354" t="s">
        <v>953</v>
      </c>
      <c r="E1701" s="354"/>
      <c r="F1701" s="420">
        <v>44801</v>
      </c>
      <c r="G1701" s="299">
        <v>3</v>
      </c>
      <c r="H1701" s="322" t="s">
        <v>355</v>
      </c>
      <c r="I1701" s="322" t="s">
        <v>38</v>
      </c>
      <c r="J1701" s="123" t="s">
        <v>154</v>
      </c>
      <c r="K1701" s="123" t="s">
        <v>1629</v>
      </c>
      <c r="L1701" s="126">
        <v>4.08</v>
      </c>
      <c r="M1701" s="126">
        <v>0.06</v>
      </c>
      <c r="N1701" s="126">
        <f t="shared" si="106"/>
        <v>4.0200000000000005</v>
      </c>
      <c r="O1701" s="127">
        <v>44467</v>
      </c>
      <c r="P1701" s="42">
        <v>11.18273397762338</v>
      </c>
      <c r="Q1701" s="344" t="s">
        <v>1791</v>
      </c>
      <c r="R1701" s="125" t="s">
        <v>52</v>
      </c>
      <c r="S1701" s="125" t="s">
        <v>112</v>
      </c>
      <c r="T1701" s="120"/>
    </row>
    <row r="1702" spans="2:20" s="76" customFormat="1" ht="18.75">
      <c r="B1702" s="357">
        <f t="shared" si="105"/>
        <v>1683</v>
      </c>
      <c r="C1702" s="372">
        <v>44774</v>
      </c>
      <c r="D1702" s="354" t="s">
        <v>953</v>
      </c>
      <c r="E1702" s="354"/>
      <c r="F1702" s="420">
        <v>44801</v>
      </c>
      <c r="G1702" s="299">
        <v>3</v>
      </c>
      <c r="H1702" s="322" t="s">
        <v>146</v>
      </c>
      <c r="I1702" s="322" t="s">
        <v>1012</v>
      </c>
      <c r="J1702" s="123" t="s">
        <v>1130</v>
      </c>
      <c r="K1702" s="123" t="s">
        <v>2182</v>
      </c>
      <c r="L1702" s="126">
        <v>3.14</v>
      </c>
      <c r="M1702" s="126">
        <v>0.7</v>
      </c>
      <c r="N1702" s="126">
        <f t="shared" si="106"/>
        <v>2.4400000000000004</v>
      </c>
      <c r="O1702" s="127">
        <v>44400</v>
      </c>
      <c r="P1702" s="42">
        <v>13.416067310956715</v>
      </c>
      <c r="Q1702" s="344" t="s">
        <v>1791</v>
      </c>
      <c r="R1702" s="125" t="s">
        <v>52</v>
      </c>
      <c r="S1702" s="125" t="s">
        <v>56</v>
      </c>
      <c r="T1702" s="120"/>
    </row>
    <row r="1703" spans="2:20" s="76" customFormat="1" ht="18.75">
      <c r="B1703" s="354">
        <f t="shared" si="105"/>
        <v>1684</v>
      </c>
      <c r="C1703" s="372">
        <v>44774</v>
      </c>
      <c r="D1703" s="354" t="s">
        <v>956</v>
      </c>
      <c r="E1703" s="354"/>
      <c r="F1703" s="420">
        <v>44802</v>
      </c>
      <c r="G1703" s="299">
        <v>3</v>
      </c>
      <c r="H1703" s="322" t="s">
        <v>2183</v>
      </c>
      <c r="I1703" s="322" t="s">
        <v>621</v>
      </c>
      <c r="J1703" s="123" t="s">
        <v>299</v>
      </c>
      <c r="K1703" s="123" t="s">
        <v>300</v>
      </c>
      <c r="L1703" s="126">
        <v>7.45</v>
      </c>
      <c r="M1703" s="126">
        <v>6.01</v>
      </c>
      <c r="N1703" s="126">
        <f t="shared" si="106"/>
        <v>1.4400000000000004</v>
      </c>
      <c r="O1703" s="127">
        <v>44413</v>
      </c>
      <c r="P1703" s="42">
        <v>13.011974664351873</v>
      </c>
      <c r="Q1703" s="344" t="s">
        <v>1791</v>
      </c>
      <c r="R1703" s="125" t="s">
        <v>54</v>
      </c>
      <c r="S1703" s="125" t="s">
        <v>55</v>
      </c>
      <c r="T1703" s="120"/>
    </row>
    <row r="1704" spans="2:20" s="76" customFormat="1" ht="18.75">
      <c r="B1704" s="357">
        <f t="shared" si="105"/>
        <v>1685</v>
      </c>
      <c r="C1704" s="372">
        <v>44774</v>
      </c>
      <c r="D1704" s="354" t="s">
        <v>956</v>
      </c>
      <c r="E1704" s="354"/>
      <c r="F1704" s="420">
        <v>44802</v>
      </c>
      <c r="G1704" s="299">
        <v>3</v>
      </c>
      <c r="H1704" s="322" t="s">
        <v>2183</v>
      </c>
      <c r="I1704" s="322" t="s">
        <v>621</v>
      </c>
      <c r="J1704" s="123" t="s">
        <v>299</v>
      </c>
      <c r="K1704" s="123" t="s">
        <v>2092</v>
      </c>
      <c r="L1704" s="126">
        <v>8.34</v>
      </c>
      <c r="M1704" s="126">
        <v>1.2</v>
      </c>
      <c r="N1704" s="126">
        <f t="shared" si="106"/>
        <v>7.14</v>
      </c>
      <c r="O1704" s="127">
        <v>44490</v>
      </c>
      <c r="P1704" s="42">
        <v>10.445307997685207</v>
      </c>
      <c r="Q1704" s="344" t="s">
        <v>1791</v>
      </c>
      <c r="R1704" s="125" t="s">
        <v>54</v>
      </c>
      <c r="S1704" s="125" t="s">
        <v>56</v>
      </c>
      <c r="T1704" s="120"/>
    </row>
    <row r="1705" spans="2:20" s="76" customFormat="1" ht="18.75">
      <c r="B1705" s="354">
        <f t="shared" si="105"/>
        <v>1686</v>
      </c>
      <c r="C1705" s="372">
        <v>44774</v>
      </c>
      <c r="D1705" s="354" t="s">
        <v>957</v>
      </c>
      <c r="E1705" s="354"/>
      <c r="F1705" s="420">
        <v>44803</v>
      </c>
      <c r="G1705" s="299">
        <v>1</v>
      </c>
      <c r="H1705" s="125" t="s">
        <v>1927</v>
      </c>
      <c r="I1705" s="125" t="s">
        <v>1886</v>
      </c>
      <c r="J1705" s="123" t="s">
        <v>374</v>
      </c>
      <c r="K1705" s="123" t="s">
        <v>459</v>
      </c>
      <c r="L1705" s="126">
        <v>1.05</v>
      </c>
      <c r="M1705" s="126">
        <v>0.43</v>
      </c>
      <c r="N1705" s="126">
        <f t="shared" si="106"/>
        <v>0.62000000000000011</v>
      </c>
      <c r="O1705" s="127">
        <v>44522</v>
      </c>
      <c r="P1705" s="42">
        <v>9.3666666666666671</v>
      </c>
      <c r="Q1705" s="344" t="s">
        <v>1791</v>
      </c>
      <c r="R1705" s="125" t="s">
        <v>52</v>
      </c>
      <c r="S1705" s="125" t="s">
        <v>57</v>
      </c>
      <c r="T1705" s="120"/>
    </row>
    <row r="1706" spans="2:20" s="76" customFormat="1" ht="18.75">
      <c r="B1706" s="357">
        <f t="shared" si="105"/>
        <v>1687</v>
      </c>
      <c r="C1706" s="372">
        <v>44774</v>
      </c>
      <c r="D1706" s="354" t="s">
        <v>957</v>
      </c>
      <c r="E1706" s="354"/>
      <c r="F1706" s="420">
        <v>44803</v>
      </c>
      <c r="G1706" s="299">
        <v>1</v>
      </c>
      <c r="H1706" s="125" t="s">
        <v>146</v>
      </c>
      <c r="I1706" s="125" t="s">
        <v>15</v>
      </c>
      <c r="J1706" s="123" t="s">
        <v>366</v>
      </c>
      <c r="K1706" s="123" t="s">
        <v>440</v>
      </c>
      <c r="L1706" s="126">
        <v>1.39</v>
      </c>
      <c r="M1706" s="126">
        <v>0.79</v>
      </c>
      <c r="N1706" s="126">
        <f t="shared" si="106"/>
        <v>0.59999999999999987</v>
      </c>
      <c r="O1706" s="127">
        <v>44463</v>
      </c>
      <c r="P1706" s="42">
        <v>11.333333333333334</v>
      </c>
      <c r="Q1706" s="344" t="s">
        <v>1791</v>
      </c>
      <c r="R1706" s="125" t="s">
        <v>54</v>
      </c>
      <c r="S1706" s="125" t="s">
        <v>69</v>
      </c>
      <c r="T1706" s="120"/>
    </row>
    <row r="1707" spans="2:20" s="76" customFormat="1" ht="18.75">
      <c r="B1707" s="354">
        <f t="shared" si="105"/>
        <v>1688</v>
      </c>
      <c r="C1707" s="372">
        <v>44774</v>
      </c>
      <c r="D1707" s="354" t="s">
        <v>957</v>
      </c>
      <c r="E1707" s="354"/>
      <c r="F1707" s="420">
        <v>44803</v>
      </c>
      <c r="G1707" s="299">
        <v>3</v>
      </c>
      <c r="H1707" s="125" t="s">
        <v>184</v>
      </c>
      <c r="I1707" s="125" t="s">
        <v>401</v>
      </c>
      <c r="J1707" s="123" t="s">
        <v>1663</v>
      </c>
      <c r="K1707" s="123" t="s">
        <v>2184</v>
      </c>
      <c r="L1707" s="126">
        <v>1.94</v>
      </c>
      <c r="M1707" s="126">
        <v>1.8</v>
      </c>
      <c r="N1707" s="126">
        <f t="shared" si="106"/>
        <v>0.1399999999999999</v>
      </c>
      <c r="O1707" s="127">
        <v>44483</v>
      </c>
      <c r="P1707" s="42">
        <v>11</v>
      </c>
      <c r="Q1707" s="344" t="s">
        <v>1791</v>
      </c>
      <c r="R1707" s="125" t="s">
        <v>20</v>
      </c>
      <c r="S1707" s="125" t="s">
        <v>69</v>
      </c>
      <c r="T1707" s="120"/>
    </row>
    <row r="1708" spans="2:20" s="76" customFormat="1" ht="18.75">
      <c r="B1708" s="357">
        <f t="shared" si="105"/>
        <v>1689</v>
      </c>
      <c r="C1708" s="372">
        <v>44774</v>
      </c>
      <c r="D1708" s="354" t="s">
        <v>959</v>
      </c>
      <c r="E1708" s="354"/>
      <c r="F1708" s="420">
        <v>44804</v>
      </c>
      <c r="G1708" s="299">
        <v>1</v>
      </c>
      <c r="H1708" s="125" t="s">
        <v>165</v>
      </c>
      <c r="I1708" s="125" t="s">
        <v>34</v>
      </c>
      <c r="J1708" s="123" t="s">
        <v>619</v>
      </c>
      <c r="K1708" s="123" t="s">
        <v>2186</v>
      </c>
      <c r="L1708" s="126">
        <v>3.61</v>
      </c>
      <c r="M1708" s="126">
        <v>1</v>
      </c>
      <c r="N1708" s="126">
        <f t="shared" si="106"/>
        <v>2.61</v>
      </c>
      <c r="O1708" s="127">
        <v>44432</v>
      </c>
      <c r="P1708" s="42">
        <v>12.4</v>
      </c>
      <c r="Q1708" s="344" t="s">
        <v>1791</v>
      </c>
      <c r="R1708" s="125" t="s">
        <v>52</v>
      </c>
      <c r="S1708" s="125" t="s">
        <v>56</v>
      </c>
      <c r="T1708" s="120"/>
    </row>
    <row r="1709" spans="2:20" s="76" customFormat="1" ht="18.75">
      <c r="B1709" s="354">
        <f t="shared" si="105"/>
        <v>1690</v>
      </c>
      <c r="C1709" s="372">
        <v>44774</v>
      </c>
      <c r="D1709" s="354" t="s">
        <v>959</v>
      </c>
      <c r="E1709" s="354"/>
      <c r="F1709" s="420">
        <v>44804</v>
      </c>
      <c r="G1709" s="299">
        <v>1</v>
      </c>
      <c r="H1709" s="125" t="s">
        <v>39</v>
      </c>
      <c r="I1709" s="125" t="s">
        <v>40</v>
      </c>
      <c r="J1709" s="123" t="s">
        <v>421</v>
      </c>
      <c r="K1709" s="123" t="s">
        <v>422</v>
      </c>
      <c r="L1709" s="126">
        <v>3.5</v>
      </c>
      <c r="M1709" s="126">
        <v>2.4</v>
      </c>
      <c r="N1709" s="126">
        <f t="shared" si="106"/>
        <v>1.1000000000000001</v>
      </c>
      <c r="O1709" s="127">
        <v>44412</v>
      </c>
      <c r="P1709" s="42">
        <v>13.066666666666666</v>
      </c>
      <c r="Q1709" s="344" t="s">
        <v>1791</v>
      </c>
      <c r="R1709" s="125" t="s">
        <v>52</v>
      </c>
      <c r="S1709" s="125" t="s">
        <v>56</v>
      </c>
      <c r="T1709" s="120"/>
    </row>
    <row r="1710" spans="2:20" s="76" customFormat="1" ht="18.75">
      <c r="B1710" s="357">
        <f t="shared" si="105"/>
        <v>1691</v>
      </c>
      <c r="C1710" s="372">
        <v>44774</v>
      </c>
      <c r="D1710" s="354" t="s">
        <v>959</v>
      </c>
      <c r="E1710" s="354"/>
      <c r="F1710" s="420">
        <v>44804</v>
      </c>
      <c r="G1710" s="299">
        <v>1</v>
      </c>
      <c r="H1710" s="125" t="s">
        <v>39</v>
      </c>
      <c r="I1710" s="125" t="s">
        <v>40</v>
      </c>
      <c r="J1710" s="123" t="s">
        <v>421</v>
      </c>
      <c r="K1710" s="123" t="s">
        <v>2187</v>
      </c>
      <c r="L1710" s="126">
        <v>1.81</v>
      </c>
      <c r="M1710" s="126">
        <v>1.81</v>
      </c>
      <c r="N1710" s="126">
        <f t="shared" si="106"/>
        <v>0</v>
      </c>
      <c r="O1710" s="127">
        <v>44413</v>
      </c>
      <c r="P1710" s="42">
        <v>13.033333333333333</v>
      </c>
      <c r="Q1710" s="344" t="s">
        <v>1791</v>
      </c>
      <c r="R1710" s="125" t="s">
        <v>52</v>
      </c>
      <c r="S1710" s="125" t="s">
        <v>739</v>
      </c>
      <c r="T1710" s="120"/>
    </row>
    <row r="1711" spans="2:20" s="76" customFormat="1" ht="18.75">
      <c r="B1711" s="354">
        <f t="shared" si="105"/>
        <v>1692</v>
      </c>
      <c r="C1711" s="372">
        <v>44774</v>
      </c>
      <c r="D1711" s="354" t="s">
        <v>959</v>
      </c>
      <c r="E1711" s="354"/>
      <c r="F1711" s="420">
        <v>44804</v>
      </c>
      <c r="G1711" s="299">
        <v>1</v>
      </c>
      <c r="H1711" s="125" t="s">
        <v>39</v>
      </c>
      <c r="I1711" s="125" t="s">
        <v>40</v>
      </c>
      <c r="J1711" s="123" t="s">
        <v>144</v>
      </c>
      <c r="K1711" s="123" t="s">
        <v>2188</v>
      </c>
      <c r="L1711" s="126">
        <v>0.64</v>
      </c>
      <c r="M1711" s="126">
        <v>0.62</v>
      </c>
      <c r="N1711" s="126">
        <f t="shared" si="106"/>
        <v>2.0000000000000018E-2</v>
      </c>
      <c r="O1711" s="127">
        <v>44523</v>
      </c>
      <c r="P1711" s="42">
        <v>9.3666666666666671</v>
      </c>
      <c r="Q1711" s="344" t="s">
        <v>1791</v>
      </c>
      <c r="R1711" s="125" t="s">
        <v>52</v>
      </c>
      <c r="S1711" s="125" t="s">
        <v>112</v>
      </c>
      <c r="T1711" s="120"/>
    </row>
    <row r="1712" spans="2:20" s="76" customFormat="1" ht="18.75">
      <c r="B1712" s="357">
        <f t="shared" si="105"/>
        <v>1693</v>
      </c>
      <c r="C1712" s="372">
        <v>44774</v>
      </c>
      <c r="D1712" s="354" t="s">
        <v>959</v>
      </c>
      <c r="E1712" s="354"/>
      <c r="F1712" s="420">
        <v>44804</v>
      </c>
      <c r="G1712" s="299">
        <v>3</v>
      </c>
      <c r="H1712" s="332" t="s">
        <v>40</v>
      </c>
      <c r="I1712" s="332" t="s">
        <v>1298</v>
      </c>
      <c r="J1712" s="123" t="s">
        <v>1694</v>
      </c>
      <c r="K1712" s="123" t="s">
        <v>2189</v>
      </c>
      <c r="L1712" s="126">
        <v>2.86</v>
      </c>
      <c r="M1712" s="126">
        <v>2.2999999999999998</v>
      </c>
      <c r="N1712" s="126">
        <f t="shared" si="106"/>
        <v>0.56000000000000005</v>
      </c>
      <c r="O1712" s="127">
        <v>44495</v>
      </c>
      <c r="P1712" s="42">
        <v>10</v>
      </c>
      <c r="Q1712" s="344" t="s">
        <v>1791</v>
      </c>
      <c r="R1712" s="125" t="s">
        <v>110</v>
      </c>
      <c r="S1712" s="125" t="s">
        <v>69</v>
      </c>
      <c r="T1712" s="120"/>
    </row>
    <row r="1713" spans="2:20" s="76" customFormat="1" ht="18.75">
      <c r="B1713" s="354">
        <f t="shared" si="105"/>
        <v>1694</v>
      </c>
      <c r="C1713" s="372">
        <v>44805</v>
      </c>
      <c r="D1713" s="354" t="s">
        <v>958</v>
      </c>
      <c r="E1713" s="354"/>
      <c r="F1713" s="420">
        <v>44805</v>
      </c>
      <c r="G1713" s="299">
        <v>3</v>
      </c>
      <c r="H1713" s="332" t="s">
        <v>2190</v>
      </c>
      <c r="I1713" s="332" t="s">
        <v>2191</v>
      </c>
      <c r="J1713" s="123" t="s">
        <v>154</v>
      </c>
      <c r="K1713" s="123" t="s">
        <v>1629</v>
      </c>
      <c r="L1713" s="126">
        <v>4.08</v>
      </c>
      <c r="M1713" s="126">
        <v>1.1000000000000001</v>
      </c>
      <c r="N1713" s="126">
        <f t="shared" si="106"/>
        <v>2.98</v>
      </c>
      <c r="O1713" s="127">
        <v>44467</v>
      </c>
      <c r="P1713" s="42">
        <v>11</v>
      </c>
      <c r="Q1713" s="344" t="s">
        <v>1791</v>
      </c>
      <c r="R1713" s="125" t="s">
        <v>52</v>
      </c>
      <c r="S1713" s="125" t="s">
        <v>112</v>
      </c>
      <c r="T1713" s="120"/>
    </row>
    <row r="1714" spans="2:20" s="76" customFormat="1" ht="18.75">
      <c r="B1714" s="357">
        <f t="shared" si="105"/>
        <v>1695</v>
      </c>
      <c r="C1714" s="372">
        <v>44805</v>
      </c>
      <c r="D1714" s="354" t="s">
        <v>958</v>
      </c>
      <c r="E1714" s="354"/>
      <c r="F1714" s="420">
        <v>44805</v>
      </c>
      <c r="G1714" s="299">
        <v>1</v>
      </c>
      <c r="H1714" s="125" t="s">
        <v>998</v>
      </c>
      <c r="I1714" s="125" t="s">
        <v>603</v>
      </c>
      <c r="J1714" s="123" t="s">
        <v>671</v>
      </c>
      <c r="K1714" s="123" t="s">
        <v>673</v>
      </c>
      <c r="L1714" s="126">
        <v>4.58</v>
      </c>
      <c r="M1714" s="126">
        <v>1</v>
      </c>
      <c r="N1714" s="126">
        <f t="shared" si="106"/>
        <v>3.58</v>
      </c>
      <c r="O1714" s="127">
        <v>44490</v>
      </c>
      <c r="P1714" s="42">
        <v>10.5</v>
      </c>
      <c r="Q1714" s="344" t="s">
        <v>1791</v>
      </c>
      <c r="R1714" s="125" t="s">
        <v>52</v>
      </c>
      <c r="S1714" s="125" t="s">
        <v>56</v>
      </c>
      <c r="T1714" s="120"/>
    </row>
    <row r="1715" spans="2:20" s="76" customFormat="1" ht="18.75">
      <c r="B1715" s="354">
        <f t="shared" si="105"/>
        <v>1696</v>
      </c>
      <c r="C1715" s="372">
        <v>44805</v>
      </c>
      <c r="D1715" s="354" t="s">
        <v>958</v>
      </c>
      <c r="E1715" s="354"/>
      <c r="F1715" s="420">
        <v>44805</v>
      </c>
      <c r="G1715" s="299">
        <v>1</v>
      </c>
      <c r="H1715" s="125" t="s">
        <v>1594</v>
      </c>
      <c r="I1715" s="125" t="s">
        <v>607</v>
      </c>
      <c r="J1715" s="123" t="s">
        <v>570</v>
      </c>
      <c r="K1715" s="123" t="s">
        <v>1006</v>
      </c>
      <c r="L1715" s="126">
        <v>5.12</v>
      </c>
      <c r="M1715" s="126">
        <v>4</v>
      </c>
      <c r="N1715" s="126">
        <f t="shared" si="106"/>
        <v>1.1200000000000001</v>
      </c>
      <c r="O1715" s="127">
        <v>44399</v>
      </c>
      <c r="P1715" s="42">
        <v>13.533333333333333</v>
      </c>
      <c r="Q1715" s="344" t="s">
        <v>1791</v>
      </c>
      <c r="R1715" s="125" t="s">
        <v>54</v>
      </c>
      <c r="S1715" s="125" t="s">
        <v>69</v>
      </c>
      <c r="T1715" s="120"/>
    </row>
    <row r="1716" spans="2:20" s="76" customFormat="1" ht="18.75">
      <c r="B1716" s="357">
        <f t="shared" si="105"/>
        <v>1697</v>
      </c>
      <c r="C1716" s="372">
        <v>44805</v>
      </c>
      <c r="D1716" s="354" t="s">
        <v>955</v>
      </c>
      <c r="E1716" s="354"/>
      <c r="F1716" s="420">
        <v>44807</v>
      </c>
      <c r="G1716" s="299">
        <v>1</v>
      </c>
      <c r="H1716" s="125" t="s">
        <v>38</v>
      </c>
      <c r="I1716" s="125" t="s">
        <v>265</v>
      </c>
      <c r="J1716" s="123" t="s">
        <v>2088</v>
      </c>
      <c r="K1716" s="123" t="s">
        <v>2192</v>
      </c>
      <c r="L1716" s="126">
        <v>3.21</v>
      </c>
      <c r="M1716" s="126">
        <v>2</v>
      </c>
      <c r="N1716" s="126">
        <f t="shared" si="106"/>
        <v>1.21</v>
      </c>
      <c r="O1716" s="127">
        <v>44488</v>
      </c>
      <c r="P1716" s="42">
        <v>10.633333333333333</v>
      </c>
      <c r="Q1716" s="344" t="s">
        <v>1791</v>
      </c>
      <c r="R1716" s="125" t="s">
        <v>110</v>
      </c>
      <c r="S1716" s="125" t="s">
        <v>84</v>
      </c>
      <c r="T1716" s="120"/>
    </row>
    <row r="1717" spans="2:20" s="76" customFormat="1" ht="18.75">
      <c r="B1717" s="354">
        <f t="shared" si="105"/>
        <v>1698</v>
      </c>
      <c r="C1717" s="372">
        <v>44805</v>
      </c>
      <c r="D1717" s="354" t="s">
        <v>953</v>
      </c>
      <c r="E1717" s="354"/>
      <c r="F1717" s="420">
        <v>44808</v>
      </c>
      <c r="G1717" s="299">
        <v>1</v>
      </c>
      <c r="H1717" s="125" t="s">
        <v>177</v>
      </c>
      <c r="I1717" s="125" t="s">
        <v>39</v>
      </c>
      <c r="J1717" s="123" t="s">
        <v>17</v>
      </c>
      <c r="K1717" s="123" t="s">
        <v>2193</v>
      </c>
      <c r="L1717" s="126">
        <v>2.79</v>
      </c>
      <c r="M1717" s="126">
        <v>2.79</v>
      </c>
      <c r="N1717" s="126">
        <f t="shared" si="106"/>
        <v>0</v>
      </c>
      <c r="O1717" s="127">
        <v>44495</v>
      </c>
      <c r="P1717" s="42">
        <v>10.433333333333334</v>
      </c>
      <c r="Q1717" s="344" t="s">
        <v>1791</v>
      </c>
      <c r="R1717" s="125" t="s">
        <v>52</v>
      </c>
      <c r="S1717" s="125" t="s">
        <v>56</v>
      </c>
      <c r="T1717" s="120"/>
    </row>
    <row r="1718" spans="2:20" s="76" customFormat="1" ht="18.75">
      <c r="B1718" s="357">
        <f t="shared" si="105"/>
        <v>1699</v>
      </c>
      <c r="C1718" s="372">
        <v>44805</v>
      </c>
      <c r="D1718" s="354" t="s">
        <v>953</v>
      </c>
      <c r="E1718" s="354"/>
      <c r="F1718" s="420">
        <v>44808</v>
      </c>
      <c r="G1718" s="299">
        <v>1</v>
      </c>
      <c r="H1718" s="125" t="s">
        <v>177</v>
      </c>
      <c r="I1718" s="125" t="s">
        <v>39</v>
      </c>
      <c r="J1718" s="123" t="s">
        <v>366</v>
      </c>
      <c r="K1718" s="123" t="s">
        <v>434</v>
      </c>
      <c r="L1718" s="126">
        <v>3.39</v>
      </c>
      <c r="M1718" s="126">
        <v>3.39</v>
      </c>
      <c r="N1718" s="126">
        <f t="shared" si="106"/>
        <v>0</v>
      </c>
      <c r="O1718" s="127">
        <v>44416</v>
      </c>
      <c r="P1718" s="42">
        <v>13.066666666666666</v>
      </c>
      <c r="Q1718" s="344" t="s">
        <v>1791</v>
      </c>
      <c r="R1718" s="125" t="s">
        <v>54</v>
      </c>
      <c r="S1718" s="125" t="s">
        <v>69</v>
      </c>
      <c r="T1718" s="120"/>
    </row>
    <row r="1719" spans="2:20" s="76" customFormat="1" ht="18.75">
      <c r="B1719" s="354">
        <f t="shared" si="105"/>
        <v>1700</v>
      </c>
      <c r="C1719" s="372">
        <v>44805</v>
      </c>
      <c r="D1719" s="354" t="s">
        <v>956</v>
      </c>
      <c r="E1719" s="354"/>
      <c r="F1719" s="420">
        <v>44809</v>
      </c>
      <c r="G1719" s="299">
        <v>1</v>
      </c>
      <c r="H1719" s="125" t="s">
        <v>188</v>
      </c>
      <c r="I1719" s="125" t="s">
        <v>2194</v>
      </c>
      <c r="J1719" s="123" t="s">
        <v>17</v>
      </c>
      <c r="K1719" s="123" t="s">
        <v>2195</v>
      </c>
      <c r="L1719" s="126">
        <v>2.69</v>
      </c>
      <c r="M1719" s="126">
        <v>2</v>
      </c>
      <c r="N1719" s="126">
        <f t="shared" si="106"/>
        <v>0.69</v>
      </c>
      <c r="O1719" s="127">
        <v>44493</v>
      </c>
      <c r="P1719" s="42">
        <v>10.533333333333333</v>
      </c>
      <c r="Q1719" s="344" t="s">
        <v>1791</v>
      </c>
      <c r="R1719" s="125" t="s">
        <v>20</v>
      </c>
      <c r="S1719" s="125" t="s">
        <v>109</v>
      </c>
      <c r="T1719" s="120"/>
    </row>
    <row r="1720" spans="2:20" s="76" customFormat="1" ht="18.75">
      <c r="B1720" s="357">
        <f t="shared" si="105"/>
        <v>1701</v>
      </c>
      <c r="C1720" s="372">
        <v>44805</v>
      </c>
      <c r="D1720" s="354" t="s">
        <v>956</v>
      </c>
      <c r="E1720" s="354"/>
      <c r="F1720" s="420">
        <v>44809</v>
      </c>
      <c r="G1720" s="299">
        <v>1</v>
      </c>
      <c r="H1720" s="125" t="s">
        <v>188</v>
      </c>
      <c r="I1720" s="125" t="s">
        <v>2194</v>
      </c>
      <c r="J1720" s="123" t="s">
        <v>17</v>
      </c>
      <c r="K1720" s="123" t="s">
        <v>2196</v>
      </c>
      <c r="L1720" s="126">
        <v>2.98</v>
      </c>
      <c r="M1720" s="126">
        <v>1.98</v>
      </c>
      <c r="N1720" s="126">
        <f t="shared" si="106"/>
        <v>1</v>
      </c>
      <c r="O1720" s="127">
        <v>44499</v>
      </c>
      <c r="P1720" s="42">
        <v>10.333333333333334</v>
      </c>
      <c r="Q1720" s="344" t="s">
        <v>1791</v>
      </c>
      <c r="R1720" s="125" t="s">
        <v>52</v>
      </c>
      <c r="S1720" s="125" t="s">
        <v>56</v>
      </c>
      <c r="T1720" s="120"/>
    </row>
    <row r="1721" spans="2:20" s="76" customFormat="1" ht="18.75">
      <c r="B1721" s="354">
        <f t="shared" si="105"/>
        <v>1702</v>
      </c>
      <c r="C1721" s="372">
        <v>44805</v>
      </c>
      <c r="D1721" s="354" t="s">
        <v>956</v>
      </c>
      <c r="E1721" s="354"/>
      <c r="F1721" s="420">
        <v>44809</v>
      </c>
      <c r="G1721" s="299">
        <v>1</v>
      </c>
      <c r="H1721" s="125" t="s">
        <v>188</v>
      </c>
      <c r="I1721" s="125" t="s">
        <v>2194</v>
      </c>
      <c r="J1721" s="123" t="s">
        <v>17</v>
      </c>
      <c r="K1721" s="123" t="s">
        <v>2197</v>
      </c>
      <c r="L1721" s="126">
        <v>3.22</v>
      </c>
      <c r="M1721" s="126">
        <v>1</v>
      </c>
      <c r="N1721" s="126">
        <f t="shared" si="106"/>
        <v>2.2200000000000002</v>
      </c>
      <c r="O1721" s="127">
        <v>44499</v>
      </c>
      <c r="P1721" s="42">
        <v>10.333333333333334</v>
      </c>
      <c r="Q1721" s="344" t="s">
        <v>1791</v>
      </c>
      <c r="R1721" s="125" t="s">
        <v>52</v>
      </c>
      <c r="S1721" s="125" t="s">
        <v>56</v>
      </c>
      <c r="T1721" s="120"/>
    </row>
    <row r="1722" spans="2:20" s="76" customFormat="1" ht="18.75">
      <c r="B1722" s="357">
        <f t="shared" si="105"/>
        <v>1703</v>
      </c>
      <c r="C1722" s="372">
        <v>44805</v>
      </c>
      <c r="D1722" s="354" t="s">
        <v>956</v>
      </c>
      <c r="E1722" s="354"/>
      <c r="F1722" s="420">
        <v>44809</v>
      </c>
      <c r="G1722" s="299">
        <v>1</v>
      </c>
      <c r="H1722" s="125" t="s">
        <v>188</v>
      </c>
      <c r="I1722" s="125" t="s">
        <v>2194</v>
      </c>
      <c r="J1722" s="123" t="s">
        <v>17</v>
      </c>
      <c r="K1722" s="123" t="s">
        <v>2198</v>
      </c>
      <c r="L1722" s="126">
        <v>3.19</v>
      </c>
      <c r="M1722" s="126">
        <v>1</v>
      </c>
      <c r="N1722" s="126">
        <f t="shared" si="106"/>
        <v>2.19</v>
      </c>
      <c r="O1722" s="127">
        <v>44497</v>
      </c>
      <c r="P1722" s="42">
        <v>10.4</v>
      </c>
      <c r="Q1722" s="344" t="s">
        <v>1791</v>
      </c>
      <c r="R1722" s="125" t="s">
        <v>52</v>
      </c>
      <c r="S1722" s="125" t="s">
        <v>56</v>
      </c>
      <c r="T1722" s="120"/>
    </row>
    <row r="1723" spans="2:20" s="76" customFormat="1" ht="18.75">
      <c r="B1723" s="354">
        <f t="shared" si="105"/>
        <v>1704</v>
      </c>
      <c r="C1723" s="372">
        <v>44805</v>
      </c>
      <c r="D1723" s="354" t="s">
        <v>956</v>
      </c>
      <c r="E1723" s="354"/>
      <c r="F1723" s="420">
        <v>44809</v>
      </c>
      <c r="G1723" s="299">
        <v>3</v>
      </c>
      <c r="H1723" s="125" t="s">
        <v>743</v>
      </c>
      <c r="I1723" s="125" t="s">
        <v>1037</v>
      </c>
      <c r="J1723" s="123" t="s">
        <v>260</v>
      </c>
      <c r="K1723" s="123" t="s">
        <v>2199</v>
      </c>
      <c r="L1723" s="123">
        <v>1.82</v>
      </c>
      <c r="M1723" s="123">
        <v>0.05</v>
      </c>
      <c r="N1723" s="123">
        <f t="shared" si="106"/>
        <v>1.77</v>
      </c>
      <c r="O1723" s="127">
        <v>44433</v>
      </c>
      <c r="P1723" s="42">
        <v>13</v>
      </c>
      <c r="Q1723" s="344" t="s">
        <v>1791</v>
      </c>
      <c r="R1723" s="125" t="s">
        <v>52</v>
      </c>
      <c r="S1723" s="125" t="s">
        <v>112</v>
      </c>
      <c r="T1723" s="120"/>
    </row>
    <row r="1724" spans="2:20" s="76" customFormat="1" ht="18.75">
      <c r="B1724" s="357">
        <f t="shared" si="105"/>
        <v>1705</v>
      </c>
      <c r="C1724" s="372">
        <v>44805</v>
      </c>
      <c r="D1724" s="354" t="s">
        <v>959</v>
      </c>
      <c r="E1724" s="354"/>
      <c r="F1724" s="420">
        <v>44811</v>
      </c>
      <c r="G1724" s="299">
        <v>3</v>
      </c>
      <c r="H1724" s="125" t="s">
        <v>2200</v>
      </c>
      <c r="I1724" s="125" t="s">
        <v>2201</v>
      </c>
      <c r="J1724" s="123" t="s">
        <v>302</v>
      </c>
      <c r="K1724" s="123" t="s">
        <v>303</v>
      </c>
      <c r="L1724" s="123">
        <v>4.68</v>
      </c>
      <c r="M1724" s="123">
        <v>0.2</v>
      </c>
      <c r="N1724" s="123">
        <f t="shared" si="106"/>
        <v>4.4799999999999995</v>
      </c>
      <c r="O1724" s="127">
        <v>44417</v>
      </c>
      <c r="P1724" s="42">
        <v>13</v>
      </c>
      <c r="Q1724" s="344" t="s">
        <v>1791</v>
      </c>
      <c r="R1724" s="125" t="s">
        <v>52</v>
      </c>
      <c r="S1724" s="125" t="s">
        <v>112</v>
      </c>
      <c r="T1724" s="120"/>
    </row>
    <row r="1725" spans="2:20" s="76" customFormat="1" ht="18.75">
      <c r="B1725" s="354">
        <f t="shared" si="105"/>
        <v>1706</v>
      </c>
      <c r="C1725" s="372">
        <v>44805</v>
      </c>
      <c r="D1725" s="354" t="s">
        <v>959</v>
      </c>
      <c r="E1725" s="354"/>
      <c r="F1725" s="420">
        <v>44811</v>
      </c>
      <c r="G1725" s="299">
        <v>3</v>
      </c>
      <c r="H1725" s="125" t="s">
        <v>2200</v>
      </c>
      <c r="I1725" s="125" t="s">
        <v>2201</v>
      </c>
      <c r="J1725" s="123" t="s">
        <v>302</v>
      </c>
      <c r="K1725" s="123" t="s">
        <v>304</v>
      </c>
      <c r="L1725" s="123">
        <v>4.72</v>
      </c>
      <c r="M1725" s="123">
        <v>0.03</v>
      </c>
      <c r="N1725" s="123">
        <f t="shared" si="106"/>
        <v>4.6899999999999995</v>
      </c>
      <c r="O1725" s="127">
        <v>44416</v>
      </c>
      <c r="P1725" s="42">
        <v>13</v>
      </c>
      <c r="Q1725" s="344" t="s">
        <v>1791</v>
      </c>
      <c r="R1725" s="125" t="s">
        <v>52</v>
      </c>
      <c r="S1725" s="125" t="s">
        <v>112</v>
      </c>
      <c r="T1725" s="120"/>
    </row>
    <row r="1726" spans="2:20" s="76" customFormat="1" ht="18.75">
      <c r="B1726" s="357">
        <f t="shared" si="105"/>
        <v>1707</v>
      </c>
      <c r="C1726" s="372">
        <v>44805</v>
      </c>
      <c r="D1726" s="354" t="s">
        <v>958</v>
      </c>
      <c r="E1726" s="354"/>
      <c r="F1726" s="420">
        <v>44812</v>
      </c>
      <c r="G1726" s="299">
        <v>1</v>
      </c>
      <c r="H1726" s="125" t="s">
        <v>70</v>
      </c>
      <c r="I1726" s="125" t="s">
        <v>993</v>
      </c>
      <c r="J1726" s="123" t="s">
        <v>671</v>
      </c>
      <c r="K1726" s="123" t="s">
        <v>672</v>
      </c>
      <c r="L1726" s="123">
        <v>0.83</v>
      </c>
      <c r="M1726" s="123">
        <v>0.2</v>
      </c>
      <c r="N1726" s="123">
        <f t="shared" si="106"/>
        <v>0.62999999999999989</v>
      </c>
      <c r="O1726" s="127">
        <v>44491</v>
      </c>
      <c r="P1726" s="42">
        <v>10.7</v>
      </c>
      <c r="Q1726" s="344" t="s">
        <v>1791</v>
      </c>
      <c r="R1726" s="125" t="s">
        <v>52</v>
      </c>
      <c r="S1726" s="125" t="s">
        <v>56</v>
      </c>
      <c r="T1726" s="120"/>
    </row>
    <row r="1727" spans="2:20" s="76" customFormat="1" ht="19.5" customHeight="1">
      <c r="B1727" s="354">
        <f t="shared" si="105"/>
        <v>1708</v>
      </c>
      <c r="C1727" s="372">
        <v>44805</v>
      </c>
      <c r="D1727" s="354" t="s">
        <v>954</v>
      </c>
      <c r="E1727" s="354"/>
      <c r="F1727" s="420">
        <v>44813</v>
      </c>
      <c r="G1727" s="299">
        <v>1</v>
      </c>
      <c r="H1727" s="125" t="s">
        <v>173</v>
      </c>
      <c r="I1727" s="125" t="s">
        <v>174</v>
      </c>
      <c r="J1727" s="123" t="s">
        <v>421</v>
      </c>
      <c r="K1727" s="123" t="s">
        <v>1448</v>
      </c>
      <c r="L1727" s="123">
        <v>4.6100000000000003</v>
      </c>
      <c r="M1727" s="123">
        <v>1.25</v>
      </c>
      <c r="N1727" s="123">
        <f t="shared" si="106"/>
        <v>3.3600000000000003</v>
      </c>
      <c r="O1727" s="127">
        <v>44426</v>
      </c>
      <c r="P1727" s="42">
        <v>12.9</v>
      </c>
      <c r="Q1727" s="344" t="s">
        <v>1791</v>
      </c>
      <c r="R1727" s="125" t="s">
        <v>20</v>
      </c>
      <c r="S1727" s="125" t="s">
        <v>2107</v>
      </c>
      <c r="T1727" s="120"/>
    </row>
    <row r="1728" spans="2:20" s="76" customFormat="1" ht="19.5" customHeight="1">
      <c r="B1728" s="357">
        <f t="shared" si="105"/>
        <v>1709</v>
      </c>
      <c r="C1728" s="372">
        <v>44805</v>
      </c>
      <c r="D1728" s="354" t="s">
        <v>954</v>
      </c>
      <c r="E1728" s="354"/>
      <c r="F1728" s="420">
        <v>44813</v>
      </c>
      <c r="G1728" s="299">
        <v>3</v>
      </c>
      <c r="H1728" s="125" t="s">
        <v>388</v>
      </c>
      <c r="I1728" s="125" t="s">
        <v>31</v>
      </c>
      <c r="J1728" s="123" t="s">
        <v>216</v>
      </c>
      <c r="K1728" s="123" t="s">
        <v>1119</v>
      </c>
      <c r="L1728" s="123">
        <v>6.28</v>
      </c>
      <c r="M1728" s="123">
        <v>0.75</v>
      </c>
      <c r="N1728" s="123">
        <f t="shared" si="106"/>
        <v>5.53</v>
      </c>
      <c r="O1728" s="127">
        <v>44464</v>
      </c>
      <c r="P1728" s="42">
        <v>11.679440744598832</v>
      </c>
      <c r="Q1728" s="344" t="s">
        <v>1791</v>
      </c>
      <c r="R1728" s="125" t="s">
        <v>52</v>
      </c>
      <c r="S1728" s="125" t="s">
        <v>112</v>
      </c>
      <c r="T1728" s="120"/>
    </row>
    <row r="1729" spans="2:20" s="76" customFormat="1" ht="17.25" customHeight="1">
      <c r="B1729" s="354">
        <f t="shared" si="105"/>
        <v>1710</v>
      </c>
      <c r="C1729" s="372">
        <v>44805</v>
      </c>
      <c r="D1729" s="354" t="s">
        <v>957</v>
      </c>
      <c r="E1729" s="354"/>
      <c r="F1729" s="420">
        <v>44817</v>
      </c>
      <c r="G1729" s="299">
        <v>1</v>
      </c>
      <c r="H1729" s="125" t="s">
        <v>36</v>
      </c>
      <c r="I1729" s="125" t="s">
        <v>348</v>
      </c>
      <c r="J1729" s="123" t="s">
        <v>421</v>
      </c>
      <c r="K1729" s="123" t="s">
        <v>2202</v>
      </c>
      <c r="L1729" s="123">
        <v>3.4</v>
      </c>
      <c r="M1729" s="123">
        <v>0.3</v>
      </c>
      <c r="N1729" s="123">
        <f t="shared" si="106"/>
        <v>3.1</v>
      </c>
      <c r="O1729" s="127">
        <v>44426</v>
      </c>
      <c r="P1729" s="42">
        <v>13.033333333333333</v>
      </c>
      <c r="Q1729" s="344" t="s">
        <v>1791</v>
      </c>
      <c r="R1729" s="125" t="s">
        <v>20</v>
      </c>
      <c r="S1729" s="125" t="s">
        <v>2107</v>
      </c>
      <c r="T1729" s="120"/>
    </row>
    <row r="1730" spans="2:20" s="76" customFormat="1" ht="18.75">
      <c r="B1730" s="357">
        <f t="shared" si="105"/>
        <v>1711</v>
      </c>
      <c r="C1730" s="372">
        <v>44805</v>
      </c>
      <c r="D1730" s="354" t="s">
        <v>957</v>
      </c>
      <c r="E1730" s="354"/>
      <c r="F1730" s="420">
        <v>44817</v>
      </c>
      <c r="G1730" s="299">
        <v>1</v>
      </c>
      <c r="H1730" s="125" t="s">
        <v>36</v>
      </c>
      <c r="I1730" s="125" t="s">
        <v>348</v>
      </c>
      <c r="J1730" s="123" t="s">
        <v>121</v>
      </c>
      <c r="K1730" s="123" t="s">
        <v>2203</v>
      </c>
      <c r="L1730" s="123">
        <v>0.49</v>
      </c>
      <c r="M1730" s="123">
        <v>0.01</v>
      </c>
      <c r="N1730" s="123">
        <f t="shared" si="106"/>
        <v>0.48</v>
      </c>
      <c r="O1730" s="127">
        <v>44494</v>
      </c>
      <c r="P1730" s="42">
        <v>10.766666666666667</v>
      </c>
      <c r="Q1730" s="344" t="s">
        <v>1791</v>
      </c>
      <c r="R1730" s="125" t="s">
        <v>53</v>
      </c>
      <c r="S1730" s="125" t="s">
        <v>130</v>
      </c>
      <c r="T1730" s="120"/>
    </row>
    <row r="1731" spans="2:20" s="76" customFormat="1" ht="18.75">
      <c r="B1731" s="354">
        <f t="shared" si="105"/>
        <v>1712</v>
      </c>
      <c r="C1731" s="372">
        <v>44805</v>
      </c>
      <c r="D1731" s="354" t="s">
        <v>957</v>
      </c>
      <c r="E1731" s="354"/>
      <c r="F1731" s="420">
        <v>44817</v>
      </c>
      <c r="G1731" s="299">
        <v>2</v>
      </c>
      <c r="H1731" s="322">
        <v>0.625</v>
      </c>
      <c r="I1731" s="322">
        <v>0.66666666666666663</v>
      </c>
      <c r="J1731" s="123" t="s">
        <v>95</v>
      </c>
      <c r="K1731" s="123" t="s">
        <v>464</v>
      </c>
      <c r="L1731" s="126">
        <v>3.94</v>
      </c>
      <c r="M1731" s="126">
        <v>3.94</v>
      </c>
      <c r="N1731" s="126">
        <f t="shared" si="106"/>
        <v>0</v>
      </c>
      <c r="O1731" s="127">
        <v>44501</v>
      </c>
      <c r="P1731" s="42">
        <v>10.533333333333333</v>
      </c>
      <c r="Q1731" s="344" t="s">
        <v>1791</v>
      </c>
      <c r="R1731" s="125" t="s">
        <v>52</v>
      </c>
      <c r="S1731" s="125" t="s">
        <v>112</v>
      </c>
      <c r="T1731" s="120"/>
    </row>
    <row r="1732" spans="2:20" s="76" customFormat="1" ht="18.75">
      <c r="B1732" s="357">
        <f t="shared" si="105"/>
        <v>1713</v>
      </c>
      <c r="C1732" s="372">
        <v>44805</v>
      </c>
      <c r="D1732" s="354" t="s">
        <v>957</v>
      </c>
      <c r="E1732" s="354"/>
      <c r="F1732" s="420">
        <v>44817</v>
      </c>
      <c r="G1732" s="299">
        <v>2</v>
      </c>
      <c r="H1732" s="322">
        <v>0.64583333333333337</v>
      </c>
      <c r="I1732" s="322">
        <v>0.66666666666666663</v>
      </c>
      <c r="J1732" s="123" t="s">
        <v>95</v>
      </c>
      <c r="K1732" s="123" t="s">
        <v>2204</v>
      </c>
      <c r="L1732" s="126">
        <v>1.1599999999999999</v>
      </c>
      <c r="M1732" s="126">
        <v>1.1599999999999999</v>
      </c>
      <c r="N1732" s="126">
        <f t="shared" si="106"/>
        <v>0</v>
      </c>
      <c r="O1732" s="127">
        <v>44501</v>
      </c>
      <c r="P1732" s="42">
        <v>10.533333333333333</v>
      </c>
      <c r="Q1732" s="344" t="s">
        <v>1791</v>
      </c>
      <c r="R1732" s="125" t="s">
        <v>52</v>
      </c>
      <c r="S1732" s="125" t="s">
        <v>112</v>
      </c>
      <c r="T1732" s="120"/>
    </row>
    <row r="1733" spans="2:20" s="76" customFormat="1" ht="18.75">
      <c r="B1733" s="354">
        <f t="shared" ref="B1733:B1796" si="107">B1732+1</f>
        <v>1714</v>
      </c>
      <c r="C1733" s="372">
        <v>44805</v>
      </c>
      <c r="D1733" s="354" t="s">
        <v>957</v>
      </c>
      <c r="E1733" s="354"/>
      <c r="F1733" s="420">
        <v>44817</v>
      </c>
      <c r="G1733" s="299">
        <v>2</v>
      </c>
      <c r="H1733" s="322">
        <v>0.65625</v>
      </c>
      <c r="I1733" s="322">
        <v>0.66666666666666663</v>
      </c>
      <c r="J1733" s="123" t="s">
        <v>95</v>
      </c>
      <c r="K1733" s="123" t="s">
        <v>465</v>
      </c>
      <c r="L1733" s="126">
        <v>0.45</v>
      </c>
      <c r="M1733" s="126">
        <v>0.45</v>
      </c>
      <c r="N1733" s="126">
        <f t="shared" si="106"/>
        <v>0</v>
      </c>
      <c r="O1733" s="127">
        <v>44501</v>
      </c>
      <c r="P1733" s="42">
        <v>10.533333333333333</v>
      </c>
      <c r="Q1733" s="344" t="s">
        <v>1791</v>
      </c>
      <c r="R1733" s="125" t="s">
        <v>52</v>
      </c>
      <c r="S1733" s="125" t="s">
        <v>112</v>
      </c>
      <c r="T1733" s="120"/>
    </row>
    <row r="1734" spans="2:20" s="76" customFormat="1" ht="18.75">
      <c r="B1734" s="357">
        <f t="shared" si="107"/>
        <v>1715</v>
      </c>
      <c r="C1734" s="372">
        <v>44805</v>
      </c>
      <c r="D1734" s="354" t="s">
        <v>957</v>
      </c>
      <c r="E1734" s="354"/>
      <c r="F1734" s="420">
        <v>44817</v>
      </c>
      <c r="G1734" s="299">
        <v>2</v>
      </c>
      <c r="H1734" s="322">
        <v>0.65972222222222221</v>
      </c>
      <c r="I1734" s="322">
        <v>0.69791666666666663</v>
      </c>
      <c r="J1734" s="123" t="s">
        <v>95</v>
      </c>
      <c r="K1734" s="123" t="s">
        <v>2143</v>
      </c>
      <c r="L1734" s="126">
        <v>5.86</v>
      </c>
      <c r="M1734" s="126">
        <v>4.8600000000000003</v>
      </c>
      <c r="N1734" s="126">
        <f t="shared" si="106"/>
        <v>1</v>
      </c>
      <c r="O1734" s="127">
        <v>44481</v>
      </c>
      <c r="P1734" s="42">
        <v>11.2</v>
      </c>
      <c r="Q1734" s="344" t="s">
        <v>1791</v>
      </c>
      <c r="R1734" s="125" t="s">
        <v>53</v>
      </c>
      <c r="S1734" s="125" t="s">
        <v>56</v>
      </c>
      <c r="T1734" s="120"/>
    </row>
    <row r="1735" spans="2:20" s="76" customFormat="1" ht="18.75">
      <c r="B1735" s="354">
        <f t="shared" si="107"/>
        <v>1716</v>
      </c>
      <c r="C1735" s="372">
        <v>44805</v>
      </c>
      <c r="D1735" s="354" t="s">
        <v>957</v>
      </c>
      <c r="E1735" s="354"/>
      <c r="F1735" s="420">
        <v>44817</v>
      </c>
      <c r="G1735" s="299">
        <v>2</v>
      </c>
      <c r="H1735" s="322">
        <v>0.66666666666666663</v>
      </c>
      <c r="I1735" s="322">
        <v>0.70833333333333337</v>
      </c>
      <c r="J1735" s="123" t="s">
        <v>95</v>
      </c>
      <c r="K1735" s="123" t="s">
        <v>466</v>
      </c>
      <c r="L1735" s="126">
        <v>4.32</v>
      </c>
      <c r="M1735" s="126">
        <v>4.32</v>
      </c>
      <c r="N1735" s="126">
        <f t="shared" si="106"/>
        <v>0</v>
      </c>
      <c r="O1735" s="127">
        <v>44481</v>
      </c>
      <c r="P1735" s="42">
        <v>11.2</v>
      </c>
      <c r="Q1735" s="344" t="s">
        <v>1791</v>
      </c>
      <c r="R1735" s="125" t="s">
        <v>53</v>
      </c>
      <c r="S1735" s="125" t="s">
        <v>56</v>
      </c>
      <c r="T1735" s="120"/>
    </row>
    <row r="1736" spans="2:20" s="76" customFormat="1" ht="18.75">
      <c r="B1736" s="357">
        <f t="shared" si="107"/>
        <v>1717</v>
      </c>
      <c r="C1736" s="372">
        <v>44805</v>
      </c>
      <c r="D1736" s="354" t="s">
        <v>959</v>
      </c>
      <c r="E1736" s="354"/>
      <c r="F1736" s="420">
        <v>44818</v>
      </c>
      <c r="G1736" s="299">
        <v>2</v>
      </c>
      <c r="H1736" s="332" t="s">
        <v>36</v>
      </c>
      <c r="I1736" s="332" t="s">
        <v>355</v>
      </c>
      <c r="J1736" s="123" t="s">
        <v>95</v>
      </c>
      <c r="K1736" s="123" t="s">
        <v>2205</v>
      </c>
      <c r="L1736" s="126">
        <v>1.38</v>
      </c>
      <c r="M1736" s="126">
        <v>1</v>
      </c>
      <c r="N1736" s="126">
        <f t="shared" si="106"/>
        <v>0.37999999999999989</v>
      </c>
      <c r="O1736" s="127">
        <v>44500</v>
      </c>
      <c r="P1736" s="42">
        <v>11</v>
      </c>
      <c r="Q1736" s="344" t="s">
        <v>1791</v>
      </c>
      <c r="R1736" s="42" t="s">
        <v>52</v>
      </c>
      <c r="S1736" s="125" t="s">
        <v>112</v>
      </c>
      <c r="T1736" s="120"/>
    </row>
    <row r="1737" spans="2:20" s="76" customFormat="1" ht="18.75">
      <c r="B1737" s="354">
        <f t="shared" si="107"/>
        <v>1718</v>
      </c>
      <c r="C1737" s="372">
        <v>44805</v>
      </c>
      <c r="D1737" s="354" t="s">
        <v>959</v>
      </c>
      <c r="E1737" s="354"/>
      <c r="F1737" s="420">
        <v>44818</v>
      </c>
      <c r="G1737" s="299">
        <v>2</v>
      </c>
      <c r="H1737" s="332" t="s">
        <v>815</v>
      </c>
      <c r="I1737" s="332" t="s">
        <v>177</v>
      </c>
      <c r="J1737" s="123" t="s">
        <v>95</v>
      </c>
      <c r="K1737" s="123" t="s">
        <v>2206</v>
      </c>
      <c r="L1737" s="126">
        <v>1.82</v>
      </c>
      <c r="M1737" s="126">
        <v>1.82</v>
      </c>
      <c r="N1737" s="126">
        <f t="shared" si="106"/>
        <v>0</v>
      </c>
      <c r="O1737" s="127">
        <v>44500</v>
      </c>
      <c r="P1737" s="42">
        <v>11</v>
      </c>
      <c r="Q1737" s="344" t="s">
        <v>1791</v>
      </c>
      <c r="R1737" s="42" t="s">
        <v>52</v>
      </c>
      <c r="S1737" s="125" t="s">
        <v>112</v>
      </c>
      <c r="T1737" s="120"/>
    </row>
    <row r="1738" spans="2:20" s="76" customFormat="1" ht="18.75">
      <c r="B1738" s="357">
        <f t="shared" si="107"/>
        <v>1719</v>
      </c>
      <c r="C1738" s="372">
        <v>44805</v>
      </c>
      <c r="D1738" s="354" t="s">
        <v>959</v>
      </c>
      <c r="E1738" s="354"/>
      <c r="F1738" s="420">
        <v>44818</v>
      </c>
      <c r="G1738" s="299">
        <v>2</v>
      </c>
      <c r="H1738" s="332" t="s">
        <v>815</v>
      </c>
      <c r="I1738" s="332" t="s">
        <v>177</v>
      </c>
      <c r="J1738" s="123" t="s">
        <v>95</v>
      </c>
      <c r="K1738" s="123" t="s">
        <v>462</v>
      </c>
      <c r="L1738" s="126">
        <v>1.5</v>
      </c>
      <c r="M1738" s="126">
        <v>1.5</v>
      </c>
      <c r="N1738" s="126">
        <f t="shared" si="106"/>
        <v>0</v>
      </c>
      <c r="O1738" s="127">
        <v>44500</v>
      </c>
      <c r="P1738" s="42">
        <v>11</v>
      </c>
      <c r="Q1738" s="344" t="s">
        <v>1791</v>
      </c>
      <c r="R1738" s="42" t="s">
        <v>52</v>
      </c>
      <c r="S1738" s="125" t="s">
        <v>112</v>
      </c>
      <c r="T1738" s="120"/>
    </row>
    <row r="1739" spans="2:20" s="76" customFormat="1" ht="18.75">
      <c r="B1739" s="354">
        <f t="shared" si="107"/>
        <v>1720</v>
      </c>
      <c r="C1739" s="372">
        <v>44805</v>
      </c>
      <c r="D1739" s="354" t="s">
        <v>959</v>
      </c>
      <c r="E1739" s="354"/>
      <c r="F1739" s="420">
        <v>44818</v>
      </c>
      <c r="G1739" s="299">
        <v>2</v>
      </c>
      <c r="H1739" s="332" t="s">
        <v>37</v>
      </c>
      <c r="I1739" s="332" t="s">
        <v>38</v>
      </c>
      <c r="J1739" s="123" t="s">
        <v>95</v>
      </c>
      <c r="K1739" s="123" t="s">
        <v>2240</v>
      </c>
      <c r="L1739" s="126">
        <v>2.0099999999999998</v>
      </c>
      <c r="M1739" s="126">
        <v>2.0099999999999998</v>
      </c>
      <c r="N1739" s="126">
        <f t="shared" si="106"/>
        <v>0</v>
      </c>
      <c r="O1739" s="127">
        <v>44501</v>
      </c>
      <c r="P1739" s="42">
        <v>11</v>
      </c>
      <c r="Q1739" s="344" t="s">
        <v>1791</v>
      </c>
      <c r="R1739" s="42" t="s">
        <v>52</v>
      </c>
      <c r="S1739" s="125" t="s">
        <v>112</v>
      </c>
      <c r="T1739" s="120"/>
    </row>
    <row r="1740" spans="2:20" s="76" customFormat="1" ht="18.75">
      <c r="B1740" s="357">
        <f t="shared" si="107"/>
        <v>1721</v>
      </c>
      <c r="C1740" s="372">
        <v>44805</v>
      </c>
      <c r="D1740" s="354" t="s">
        <v>959</v>
      </c>
      <c r="E1740" s="354"/>
      <c r="F1740" s="420">
        <v>44818</v>
      </c>
      <c r="G1740" s="299">
        <v>2</v>
      </c>
      <c r="H1740" s="332" t="s">
        <v>177</v>
      </c>
      <c r="I1740" s="332" t="s">
        <v>38</v>
      </c>
      <c r="J1740" s="123" t="s">
        <v>95</v>
      </c>
      <c r="K1740" s="123" t="s">
        <v>2207</v>
      </c>
      <c r="L1740" s="126">
        <v>0.62</v>
      </c>
      <c r="M1740" s="126">
        <v>0.62</v>
      </c>
      <c r="N1740" s="126">
        <f t="shared" si="106"/>
        <v>0</v>
      </c>
      <c r="O1740" s="127">
        <v>44501</v>
      </c>
      <c r="P1740" s="42">
        <v>11</v>
      </c>
      <c r="Q1740" s="344" t="s">
        <v>1791</v>
      </c>
      <c r="R1740" s="42" t="s">
        <v>52</v>
      </c>
      <c r="S1740" s="125" t="s">
        <v>112</v>
      </c>
      <c r="T1740" s="120"/>
    </row>
    <row r="1741" spans="2:20" s="76" customFormat="1" ht="18.75">
      <c r="B1741" s="354">
        <f t="shared" si="107"/>
        <v>1722</v>
      </c>
      <c r="C1741" s="372">
        <v>44805</v>
      </c>
      <c r="D1741" s="354" t="s">
        <v>959</v>
      </c>
      <c r="E1741" s="354"/>
      <c r="F1741" s="420">
        <v>44818</v>
      </c>
      <c r="G1741" s="299">
        <v>3</v>
      </c>
      <c r="H1741" s="125" t="s">
        <v>2208</v>
      </c>
      <c r="I1741" s="125" t="s">
        <v>768</v>
      </c>
      <c r="J1741" s="123" t="s">
        <v>2209</v>
      </c>
      <c r="K1741" s="123" t="s">
        <v>2210</v>
      </c>
      <c r="L1741" s="126">
        <v>5.63</v>
      </c>
      <c r="M1741" s="126">
        <v>0.15</v>
      </c>
      <c r="N1741" s="126">
        <f t="shared" si="106"/>
        <v>5.4799999999999995</v>
      </c>
      <c r="O1741" s="127">
        <v>44348</v>
      </c>
      <c r="P1741" s="42">
        <v>10</v>
      </c>
      <c r="Q1741" s="344" t="s">
        <v>1791</v>
      </c>
      <c r="R1741" s="42" t="s">
        <v>52</v>
      </c>
      <c r="S1741" s="125" t="s">
        <v>112</v>
      </c>
      <c r="T1741" s="120"/>
    </row>
    <row r="1742" spans="2:20" s="76" customFormat="1" ht="18.75">
      <c r="B1742" s="357">
        <f t="shared" si="107"/>
        <v>1723</v>
      </c>
      <c r="C1742" s="372">
        <v>44805</v>
      </c>
      <c r="D1742" s="354" t="s">
        <v>958</v>
      </c>
      <c r="E1742" s="354"/>
      <c r="F1742" s="420">
        <v>44819</v>
      </c>
      <c r="G1742" s="299">
        <v>1</v>
      </c>
      <c r="H1742" s="125" t="s">
        <v>71</v>
      </c>
      <c r="I1742" s="125" t="s">
        <v>676</v>
      </c>
      <c r="J1742" s="123" t="s">
        <v>421</v>
      </c>
      <c r="K1742" s="123" t="s">
        <v>1448</v>
      </c>
      <c r="L1742" s="123">
        <v>4.6100000000000003</v>
      </c>
      <c r="M1742" s="123">
        <v>2.96</v>
      </c>
      <c r="N1742" s="123">
        <f t="shared" si="106"/>
        <v>1.6500000000000004</v>
      </c>
      <c r="O1742" s="127">
        <v>44426</v>
      </c>
      <c r="P1742" s="42">
        <v>13.1</v>
      </c>
      <c r="Q1742" s="344" t="s">
        <v>1791</v>
      </c>
      <c r="R1742" s="125" t="s">
        <v>20</v>
      </c>
      <c r="S1742" s="125" t="s">
        <v>2107</v>
      </c>
      <c r="T1742" s="120"/>
    </row>
    <row r="1743" spans="2:20" s="76" customFormat="1" ht="18.75">
      <c r="B1743" s="354">
        <f t="shared" si="107"/>
        <v>1724</v>
      </c>
      <c r="C1743" s="372">
        <v>44805</v>
      </c>
      <c r="D1743" s="354" t="s">
        <v>958</v>
      </c>
      <c r="E1743" s="354"/>
      <c r="F1743" s="420">
        <v>44819</v>
      </c>
      <c r="G1743" s="299">
        <v>1</v>
      </c>
      <c r="H1743" s="332" t="s">
        <v>71</v>
      </c>
      <c r="I1743" s="332" t="s">
        <v>676</v>
      </c>
      <c r="J1743" s="123" t="s">
        <v>374</v>
      </c>
      <c r="K1743" s="123" t="s">
        <v>2211</v>
      </c>
      <c r="L1743" s="126">
        <v>2</v>
      </c>
      <c r="M1743" s="126">
        <v>1</v>
      </c>
      <c r="N1743" s="126">
        <f t="shared" si="106"/>
        <v>1</v>
      </c>
      <c r="O1743" s="127">
        <v>44522</v>
      </c>
      <c r="P1743" s="42">
        <v>9.9</v>
      </c>
      <c r="Q1743" s="344" t="s">
        <v>1791</v>
      </c>
      <c r="R1743" s="42" t="s">
        <v>52</v>
      </c>
      <c r="S1743" s="125" t="s">
        <v>57</v>
      </c>
      <c r="T1743" s="120"/>
    </row>
    <row r="1744" spans="2:20" s="76" customFormat="1" ht="18.75">
      <c r="B1744" s="357">
        <f t="shared" si="107"/>
        <v>1725</v>
      </c>
      <c r="C1744" s="372">
        <v>44805</v>
      </c>
      <c r="D1744" s="354" t="s">
        <v>958</v>
      </c>
      <c r="E1744" s="354"/>
      <c r="F1744" s="420">
        <v>44819</v>
      </c>
      <c r="G1744" s="299">
        <v>2</v>
      </c>
      <c r="H1744" s="322">
        <v>0.57638888888888895</v>
      </c>
      <c r="I1744" s="322">
        <v>0.60416666666666663</v>
      </c>
      <c r="J1744" s="123" t="s">
        <v>237</v>
      </c>
      <c r="K1744" s="123" t="s">
        <v>2212</v>
      </c>
      <c r="L1744" s="126">
        <v>2.5499999999999998</v>
      </c>
      <c r="M1744" s="126">
        <v>2.5499999999999998</v>
      </c>
      <c r="N1744" s="126">
        <f t="shared" si="106"/>
        <v>0</v>
      </c>
      <c r="O1744" s="127">
        <v>44473</v>
      </c>
      <c r="P1744" s="42">
        <v>11.533333333333333</v>
      </c>
      <c r="Q1744" s="344" t="s">
        <v>1791</v>
      </c>
      <c r="R1744" s="125" t="s">
        <v>52</v>
      </c>
      <c r="S1744" s="125" t="s">
        <v>56</v>
      </c>
      <c r="T1744" s="120"/>
    </row>
    <row r="1745" spans="2:20" s="76" customFormat="1" ht="18.75">
      <c r="B1745" s="354">
        <f t="shared" si="107"/>
        <v>1726</v>
      </c>
      <c r="C1745" s="372">
        <v>44805</v>
      </c>
      <c r="D1745" s="354" t="s">
        <v>958</v>
      </c>
      <c r="E1745" s="354"/>
      <c r="F1745" s="420">
        <v>44819</v>
      </c>
      <c r="G1745" s="299">
        <v>2</v>
      </c>
      <c r="H1745" s="322">
        <v>0.60416666666666663</v>
      </c>
      <c r="I1745" s="322">
        <v>0.625</v>
      </c>
      <c r="J1745" s="123" t="s">
        <v>237</v>
      </c>
      <c r="K1745" s="123" t="s">
        <v>2213</v>
      </c>
      <c r="L1745" s="126">
        <v>2.48</v>
      </c>
      <c r="M1745" s="126">
        <v>2.48</v>
      </c>
      <c r="N1745" s="126">
        <f t="shared" si="106"/>
        <v>0</v>
      </c>
      <c r="O1745" s="127">
        <v>44473</v>
      </c>
      <c r="P1745" s="42">
        <v>11.533333333333333</v>
      </c>
      <c r="Q1745" s="344" t="s">
        <v>1791</v>
      </c>
      <c r="R1745" s="125" t="s">
        <v>52</v>
      </c>
      <c r="S1745" s="125" t="s">
        <v>56</v>
      </c>
      <c r="T1745" s="120"/>
    </row>
    <row r="1746" spans="2:20" s="76" customFormat="1" ht="18.75">
      <c r="B1746" s="357">
        <f t="shared" si="107"/>
        <v>1727</v>
      </c>
      <c r="C1746" s="372">
        <v>44805</v>
      </c>
      <c r="D1746" s="354" t="s">
        <v>958</v>
      </c>
      <c r="E1746" s="354"/>
      <c r="F1746" s="420">
        <v>44819</v>
      </c>
      <c r="G1746" s="299">
        <v>2</v>
      </c>
      <c r="H1746" s="322">
        <v>0.61805555555555558</v>
      </c>
      <c r="I1746" s="322">
        <v>0.64236111111111105</v>
      </c>
      <c r="J1746" s="123" t="s">
        <v>237</v>
      </c>
      <c r="K1746" s="123" t="s">
        <v>2214</v>
      </c>
      <c r="L1746" s="126">
        <v>0.4</v>
      </c>
      <c r="M1746" s="126">
        <v>0.4</v>
      </c>
      <c r="N1746" s="126">
        <f t="shared" si="106"/>
        <v>0</v>
      </c>
      <c r="O1746" s="127">
        <v>44473</v>
      </c>
      <c r="P1746" s="42">
        <v>11.533333333333333</v>
      </c>
      <c r="Q1746" s="344" t="s">
        <v>1791</v>
      </c>
      <c r="R1746" s="125" t="s">
        <v>52</v>
      </c>
      <c r="S1746" s="125" t="s">
        <v>56</v>
      </c>
      <c r="T1746" s="120"/>
    </row>
    <row r="1747" spans="2:20" s="76" customFormat="1" ht="18.75">
      <c r="B1747" s="354">
        <f t="shared" si="107"/>
        <v>1728</v>
      </c>
      <c r="C1747" s="372">
        <v>44805</v>
      </c>
      <c r="D1747" s="354" t="s">
        <v>958</v>
      </c>
      <c r="E1747" s="354"/>
      <c r="F1747" s="420">
        <v>44819</v>
      </c>
      <c r="G1747" s="299">
        <v>2</v>
      </c>
      <c r="H1747" s="322">
        <v>0.63888888888888895</v>
      </c>
      <c r="I1747" s="322">
        <v>0.67708333333333337</v>
      </c>
      <c r="J1747" s="123" t="s">
        <v>237</v>
      </c>
      <c r="K1747" s="123" t="s">
        <v>2215</v>
      </c>
      <c r="L1747" s="126">
        <v>7.47</v>
      </c>
      <c r="M1747" s="126">
        <v>5.47</v>
      </c>
      <c r="N1747" s="126">
        <f t="shared" si="106"/>
        <v>2</v>
      </c>
      <c r="O1747" s="127">
        <v>44509</v>
      </c>
      <c r="P1747" s="42">
        <v>10.333333333333334</v>
      </c>
      <c r="Q1747" s="344" t="s">
        <v>1791</v>
      </c>
      <c r="R1747" s="125" t="s">
        <v>52</v>
      </c>
      <c r="S1747" s="125" t="s">
        <v>112</v>
      </c>
      <c r="T1747" s="120"/>
    </row>
    <row r="1748" spans="2:20" s="76" customFormat="1" ht="18.75">
      <c r="B1748" s="357">
        <f t="shared" si="107"/>
        <v>1729</v>
      </c>
      <c r="C1748" s="372">
        <v>44805</v>
      </c>
      <c r="D1748" s="354" t="s">
        <v>958</v>
      </c>
      <c r="E1748" s="354"/>
      <c r="F1748" s="420">
        <v>44819</v>
      </c>
      <c r="G1748" s="299">
        <v>3</v>
      </c>
      <c r="H1748" s="125" t="s">
        <v>1012</v>
      </c>
      <c r="I1748" s="125" t="s">
        <v>70</v>
      </c>
      <c r="J1748" s="123" t="s">
        <v>302</v>
      </c>
      <c r="K1748" s="123" t="s">
        <v>2216</v>
      </c>
      <c r="L1748" s="126">
        <v>1.05</v>
      </c>
      <c r="M1748" s="126">
        <v>0.5</v>
      </c>
      <c r="N1748" s="126">
        <f t="shared" ref="N1748:N1775" si="108">L1748-M1748</f>
        <v>0.55000000000000004</v>
      </c>
      <c r="O1748" s="127">
        <v>44417</v>
      </c>
      <c r="P1748" s="42">
        <v>13</v>
      </c>
      <c r="Q1748" s="344" t="s">
        <v>1791</v>
      </c>
      <c r="R1748" s="125" t="s">
        <v>52</v>
      </c>
      <c r="S1748" s="125" t="s">
        <v>112</v>
      </c>
      <c r="T1748" s="120"/>
    </row>
    <row r="1749" spans="2:20" s="76" customFormat="1" ht="18.75">
      <c r="B1749" s="354">
        <f t="shared" si="107"/>
        <v>1730</v>
      </c>
      <c r="C1749" s="372">
        <v>44805</v>
      </c>
      <c r="D1749" s="354" t="s">
        <v>954</v>
      </c>
      <c r="E1749" s="354"/>
      <c r="F1749" s="420">
        <v>44820</v>
      </c>
      <c r="G1749" s="299">
        <v>1</v>
      </c>
      <c r="H1749" s="125" t="s">
        <v>599</v>
      </c>
      <c r="I1749" s="125" t="s">
        <v>146</v>
      </c>
      <c r="J1749" s="123" t="s">
        <v>421</v>
      </c>
      <c r="K1749" s="123" t="s">
        <v>1588</v>
      </c>
      <c r="L1749" s="123">
        <v>1.67</v>
      </c>
      <c r="M1749" s="123">
        <v>1.5</v>
      </c>
      <c r="N1749" s="123">
        <f t="shared" si="108"/>
        <v>0.16999999999999993</v>
      </c>
      <c r="O1749" s="127">
        <v>44492</v>
      </c>
      <c r="P1749" s="42">
        <v>10.933333333333334</v>
      </c>
      <c r="Q1749" s="344" t="s">
        <v>1791</v>
      </c>
      <c r="R1749" s="125" t="s">
        <v>110</v>
      </c>
      <c r="S1749" s="125" t="s">
        <v>235</v>
      </c>
      <c r="T1749" s="120"/>
    </row>
    <row r="1750" spans="2:20" s="76" customFormat="1" ht="18.75">
      <c r="B1750" s="357">
        <f t="shared" si="107"/>
        <v>1731</v>
      </c>
      <c r="C1750" s="372">
        <v>44805</v>
      </c>
      <c r="D1750" s="354" t="s">
        <v>954</v>
      </c>
      <c r="E1750" s="354"/>
      <c r="F1750" s="420">
        <v>44820</v>
      </c>
      <c r="G1750" s="299">
        <v>1</v>
      </c>
      <c r="H1750" s="332" t="s">
        <v>599</v>
      </c>
      <c r="I1750" s="332" t="s">
        <v>146</v>
      </c>
      <c r="J1750" s="123" t="s">
        <v>421</v>
      </c>
      <c r="K1750" s="123" t="s">
        <v>1593</v>
      </c>
      <c r="L1750" s="123">
        <v>0.67</v>
      </c>
      <c r="M1750" s="123">
        <v>0.5</v>
      </c>
      <c r="N1750" s="123">
        <f t="shared" si="108"/>
        <v>0.17000000000000004</v>
      </c>
      <c r="O1750" s="127">
        <v>44454</v>
      </c>
      <c r="P1750" s="42">
        <v>12.2</v>
      </c>
      <c r="Q1750" s="344" t="s">
        <v>1791</v>
      </c>
      <c r="R1750" s="42" t="s">
        <v>20</v>
      </c>
      <c r="S1750" s="125" t="s">
        <v>739</v>
      </c>
      <c r="T1750" s="120"/>
    </row>
    <row r="1751" spans="2:20" s="76" customFormat="1" ht="18.75">
      <c r="B1751" s="354">
        <f t="shared" si="107"/>
        <v>1732</v>
      </c>
      <c r="C1751" s="372">
        <v>44805</v>
      </c>
      <c r="D1751" s="354" t="s">
        <v>954</v>
      </c>
      <c r="E1751" s="354"/>
      <c r="F1751" s="420">
        <v>44820</v>
      </c>
      <c r="G1751" s="299">
        <v>1</v>
      </c>
      <c r="H1751" s="322" t="s">
        <v>599</v>
      </c>
      <c r="I1751" s="322" t="s">
        <v>146</v>
      </c>
      <c r="J1751" s="123" t="s">
        <v>671</v>
      </c>
      <c r="K1751" s="123" t="s">
        <v>2217</v>
      </c>
      <c r="L1751" s="123">
        <v>5.49</v>
      </c>
      <c r="M1751" s="123">
        <v>0.05</v>
      </c>
      <c r="N1751" s="123">
        <f t="shared" si="108"/>
        <v>5.44</v>
      </c>
      <c r="O1751" s="127">
        <v>44533</v>
      </c>
      <c r="P1751" s="42">
        <v>9.5666666666666664</v>
      </c>
      <c r="Q1751" s="344" t="s">
        <v>1791</v>
      </c>
      <c r="R1751" s="125" t="s">
        <v>52</v>
      </c>
      <c r="S1751" s="125" t="s">
        <v>112</v>
      </c>
      <c r="T1751" s="120"/>
    </row>
    <row r="1752" spans="2:20" s="76" customFormat="1" ht="18.75">
      <c r="B1752" s="357">
        <f t="shared" si="107"/>
        <v>1733</v>
      </c>
      <c r="C1752" s="372">
        <v>44805</v>
      </c>
      <c r="D1752" s="354" t="s">
        <v>954</v>
      </c>
      <c r="E1752" s="354"/>
      <c r="F1752" s="420">
        <v>44820</v>
      </c>
      <c r="G1752" s="299">
        <v>1</v>
      </c>
      <c r="H1752" s="322" t="s">
        <v>1179</v>
      </c>
      <c r="I1752" s="322" t="s">
        <v>1811</v>
      </c>
      <c r="J1752" s="123" t="s">
        <v>2088</v>
      </c>
      <c r="K1752" s="123" t="s">
        <v>2192</v>
      </c>
      <c r="L1752" s="123">
        <v>3.21</v>
      </c>
      <c r="M1752" s="123">
        <v>0.4</v>
      </c>
      <c r="N1752" s="123">
        <v>0.81</v>
      </c>
      <c r="O1752" s="127">
        <v>44488</v>
      </c>
      <c r="P1752" s="42" t="s">
        <v>2235</v>
      </c>
      <c r="Q1752" s="344" t="s">
        <v>1791</v>
      </c>
      <c r="R1752" s="125" t="s">
        <v>110</v>
      </c>
      <c r="S1752" s="125" t="s">
        <v>112</v>
      </c>
      <c r="T1752" s="120"/>
    </row>
    <row r="1753" spans="2:20" s="317" customFormat="1" ht="15.75">
      <c r="B1753" s="354">
        <f t="shared" si="107"/>
        <v>1734</v>
      </c>
      <c r="C1753" s="372">
        <v>44805</v>
      </c>
      <c r="D1753" s="354" t="s">
        <v>954</v>
      </c>
      <c r="E1753" s="376"/>
      <c r="F1753" s="420">
        <v>44820</v>
      </c>
      <c r="G1753" s="299">
        <v>2</v>
      </c>
      <c r="H1753" s="297">
        <v>0.64583333333333337</v>
      </c>
      <c r="I1753" s="297">
        <v>0.66666666666666663</v>
      </c>
      <c r="J1753" s="167" t="str">
        <f>VLOOKUP(K1753,[8]Block!$A:$B,2,FALSE)</f>
        <v>C0108</v>
      </c>
      <c r="K1753" s="299" t="s">
        <v>2218</v>
      </c>
      <c r="L1753" s="110">
        <f>VLOOKUP(K1753,[8]Mst!$C:$K,4,FALSE)</f>
        <v>2.35</v>
      </c>
      <c r="M1753" s="298">
        <v>2.35</v>
      </c>
      <c r="N1753" s="110">
        <f t="shared" si="108"/>
        <v>0</v>
      </c>
      <c r="O1753" s="167">
        <f>VLOOKUP(K1753,[8]Mst!$C:$K,5,FALSE)</f>
        <v>44486</v>
      </c>
      <c r="P1753" s="111">
        <f>(F1753-O1753)/30</f>
        <v>11.133333333333333</v>
      </c>
      <c r="Q1753" s="344" t="s">
        <v>1791</v>
      </c>
      <c r="R1753" s="167" t="str">
        <f>VLOOKUP(K1753,[8]Mst!$C:$K,6,FALSE)</f>
        <v>R3</v>
      </c>
      <c r="S1753" s="167" t="str">
        <f>VLOOKUP(K1753,[8]Mst!$C:$K,7,FALSE)</f>
        <v>LPI-1601</v>
      </c>
    </row>
    <row r="1754" spans="2:20" s="317" customFormat="1" ht="15.75">
      <c r="B1754" s="357">
        <f t="shared" si="107"/>
        <v>1735</v>
      </c>
      <c r="C1754" s="372">
        <v>44805</v>
      </c>
      <c r="D1754" s="354" t="s">
        <v>954</v>
      </c>
      <c r="E1754" s="377"/>
      <c r="F1754" s="420">
        <v>44820</v>
      </c>
      <c r="G1754" s="299">
        <v>3</v>
      </c>
      <c r="H1754" s="321" t="s">
        <v>71</v>
      </c>
      <c r="I1754" s="321" t="s">
        <v>1298</v>
      </c>
      <c r="J1754" s="123" t="s">
        <v>216</v>
      </c>
      <c r="K1754" s="123" t="s">
        <v>2236</v>
      </c>
      <c r="L1754" s="123">
        <v>3.17</v>
      </c>
      <c r="M1754" s="123">
        <v>0.02</v>
      </c>
      <c r="N1754" s="123">
        <v>3.15</v>
      </c>
      <c r="O1754" s="127">
        <v>44465</v>
      </c>
      <c r="P1754" s="42">
        <v>12</v>
      </c>
      <c r="Q1754" s="344" t="s">
        <v>1791</v>
      </c>
      <c r="R1754" s="125" t="s">
        <v>52</v>
      </c>
      <c r="S1754" s="125" t="s">
        <v>112</v>
      </c>
    </row>
    <row r="1755" spans="2:20" s="76" customFormat="1" ht="18.75">
      <c r="B1755" s="354">
        <f t="shared" si="107"/>
        <v>1736</v>
      </c>
      <c r="C1755" s="372">
        <v>44805</v>
      </c>
      <c r="D1755" s="354" t="s">
        <v>955</v>
      </c>
      <c r="E1755" s="354"/>
      <c r="F1755" s="420">
        <v>44821</v>
      </c>
      <c r="G1755" s="299">
        <v>1</v>
      </c>
      <c r="H1755" s="125" t="s">
        <v>684</v>
      </c>
      <c r="I1755" s="125" t="s">
        <v>767</v>
      </c>
      <c r="J1755" s="123" t="s">
        <v>144</v>
      </c>
      <c r="K1755" s="123" t="s">
        <v>186</v>
      </c>
      <c r="L1755" s="126">
        <v>0.59</v>
      </c>
      <c r="M1755" s="126">
        <v>0.59</v>
      </c>
      <c r="N1755" s="126">
        <f t="shared" si="108"/>
        <v>0</v>
      </c>
      <c r="O1755" s="127">
        <v>44523</v>
      </c>
      <c r="P1755" s="42">
        <v>9.9333333333333336</v>
      </c>
      <c r="Q1755" s="344" t="s">
        <v>1791</v>
      </c>
      <c r="R1755" s="125" t="s">
        <v>52</v>
      </c>
      <c r="S1755" s="125" t="s">
        <v>112</v>
      </c>
      <c r="T1755" s="120"/>
    </row>
    <row r="1756" spans="2:20" s="76" customFormat="1" ht="18.75">
      <c r="B1756" s="357">
        <f t="shared" si="107"/>
        <v>1737</v>
      </c>
      <c r="C1756" s="372">
        <v>44805</v>
      </c>
      <c r="D1756" s="354" t="s">
        <v>955</v>
      </c>
      <c r="E1756" s="354"/>
      <c r="F1756" s="420">
        <v>44821</v>
      </c>
      <c r="G1756" s="299">
        <v>1</v>
      </c>
      <c r="H1756" s="332" t="s">
        <v>684</v>
      </c>
      <c r="I1756" s="332" t="s">
        <v>767</v>
      </c>
      <c r="J1756" s="123" t="s">
        <v>144</v>
      </c>
      <c r="K1756" s="123" t="s">
        <v>611</v>
      </c>
      <c r="L1756" s="126">
        <v>0.72</v>
      </c>
      <c r="M1756" s="126">
        <v>0.72</v>
      </c>
      <c r="N1756" s="126">
        <f t="shared" si="108"/>
        <v>0</v>
      </c>
      <c r="O1756" s="127">
        <v>44490</v>
      </c>
      <c r="P1756" s="42">
        <v>11.033333333333333</v>
      </c>
      <c r="Q1756" s="344" t="s">
        <v>1791</v>
      </c>
      <c r="R1756" s="42" t="s">
        <v>110</v>
      </c>
      <c r="S1756" s="125" t="s">
        <v>130</v>
      </c>
      <c r="T1756" s="120"/>
    </row>
    <row r="1757" spans="2:20" s="76" customFormat="1" ht="18.75">
      <c r="B1757" s="354">
        <f t="shared" si="107"/>
        <v>1738</v>
      </c>
      <c r="C1757" s="372">
        <v>44805</v>
      </c>
      <c r="D1757" s="354" t="s">
        <v>953</v>
      </c>
      <c r="E1757" s="354"/>
      <c r="F1757" s="420">
        <v>44822</v>
      </c>
      <c r="G1757" s="299">
        <v>1</v>
      </c>
      <c r="H1757" s="125" t="s">
        <v>355</v>
      </c>
      <c r="I1757" s="125" t="s">
        <v>38</v>
      </c>
      <c r="J1757" s="123" t="s">
        <v>745</v>
      </c>
      <c r="K1757" s="123" t="s">
        <v>2219</v>
      </c>
      <c r="L1757" s="126">
        <v>8.36</v>
      </c>
      <c r="M1757" s="126">
        <v>0.08</v>
      </c>
      <c r="N1757" s="126">
        <f t="shared" si="108"/>
        <v>8.2799999999999994</v>
      </c>
      <c r="O1757" s="127">
        <v>44493</v>
      </c>
      <c r="P1757" s="42">
        <v>10.966666666666667</v>
      </c>
      <c r="Q1757" s="344" t="s">
        <v>1791</v>
      </c>
      <c r="R1757" s="125" t="s">
        <v>54</v>
      </c>
      <c r="S1757" s="125" t="s">
        <v>747</v>
      </c>
      <c r="T1757" s="120"/>
    </row>
    <row r="1758" spans="2:20" s="76" customFormat="1" ht="18.75">
      <c r="B1758" s="357">
        <f t="shared" si="107"/>
        <v>1739</v>
      </c>
      <c r="C1758" s="372">
        <v>44805</v>
      </c>
      <c r="D1758" s="354" t="s">
        <v>957</v>
      </c>
      <c r="E1758" s="354"/>
      <c r="F1758" s="420">
        <v>44824</v>
      </c>
      <c r="G1758" s="299">
        <v>1</v>
      </c>
      <c r="H1758" s="125" t="s">
        <v>392</v>
      </c>
      <c r="I1758" s="125" t="s">
        <v>1298</v>
      </c>
      <c r="J1758" s="123" t="s">
        <v>144</v>
      </c>
      <c r="K1758" s="123" t="s">
        <v>2188</v>
      </c>
      <c r="L1758" s="126">
        <v>0.64</v>
      </c>
      <c r="M1758" s="126">
        <v>0.64</v>
      </c>
      <c r="N1758" s="126">
        <f t="shared" si="108"/>
        <v>0</v>
      </c>
      <c r="O1758" s="127">
        <v>44523</v>
      </c>
      <c r="P1758" s="42">
        <v>10.033333333333333</v>
      </c>
      <c r="Q1758" s="344" t="s">
        <v>1791</v>
      </c>
      <c r="R1758" s="125" t="s">
        <v>52</v>
      </c>
      <c r="S1758" s="125" t="s">
        <v>112</v>
      </c>
      <c r="T1758" s="120"/>
    </row>
    <row r="1759" spans="2:20" s="76" customFormat="1" ht="18.75">
      <c r="B1759" s="354">
        <f t="shared" si="107"/>
        <v>1740</v>
      </c>
      <c r="C1759" s="372">
        <v>44805</v>
      </c>
      <c r="D1759" s="354" t="s">
        <v>957</v>
      </c>
      <c r="E1759" s="354"/>
      <c r="F1759" s="420">
        <v>44824</v>
      </c>
      <c r="G1759" s="299">
        <v>3</v>
      </c>
      <c r="H1759" s="125" t="s">
        <v>34</v>
      </c>
      <c r="I1759" s="125" t="s">
        <v>1054</v>
      </c>
      <c r="J1759" s="123" t="s">
        <v>737</v>
      </c>
      <c r="K1759" s="123" t="s">
        <v>2220</v>
      </c>
      <c r="L1759" s="126">
        <v>4.78</v>
      </c>
      <c r="M1759" s="126">
        <v>4.78</v>
      </c>
      <c r="N1759" s="126">
        <f t="shared" si="108"/>
        <v>0</v>
      </c>
      <c r="O1759" s="127">
        <v>44428</v>
      </c>
      <c r="P1759" s="42">
        <v>13.244394641203689</v>
      </c>
      <c r="Q1759" s="344" t="s">
        <v>1791</v>
      </c>
      <c r="R1759" s="125" t="s">
        <v>54</v>
      </c>
      <c r="S1759" s="125" t="s">
        <v>56</v>
      </c>
      <c r="T1759" s="120"/>
    </row>
    <row r="1760" spans="2:20" s="76" customFormat="1" ht="18.75">
      <c r="B1760" s="357">
        <f t="shared" si="107"/>
        <v>1741</v>
      </c>
      <c r="C1760" s="372">
        <v>44805</v>
      </c>
      <c r="D1760" s="354" t="s">
        <v>957</v>
      </c>
      <c r="E1760" s="354"/>
      <c r="F1760" s="420">
        <v>44824</v>
      </c>
      <c r="G1760" s="299">
        <v>3</v>
      </c>
      <c r="H1760" s="125" t="s">
        <v>34</v>
      </c>
      <c r="I1760" s="125" t="s">
        <v>1054</v>
      </c>
      <c r="J1760" s="123" t="s">
        <v>737</v>
      </c>
      <c r="K1760" s="123" t="s">
        <v>2221</v>
      </c>
      <c r="L1760" s="126">
        <v>1.89</v>
      </c>
      <c r="M1760" s="126">
        <v>0.3</v>
      </c>
      <c r="N1760" s="126">
        <f t="shared" si="108"/>
        <v>1.5899999999999999</v>
      </c>
      <c r="O1760" s="127">
        <v>44315</v>
      </c>
      <c r="P1760" s="42">
        <v>17.011061307870357</v>
      </c>
      <c r="Q1760" s="344" t="s">
        <v>1791</v>
      </c>
      <c r="R1760" s="125" t="s">
        <v>54</v>
      </c>
      <c r="S1760" s="125" t="s">
        <v>112</v>
      </c>
      <c r="T1760" s="120"/>
    </row>
    <row r="1761" spans="2:20" s="76" customFormat="1" ht="18.75">
      <c r="B1761" s="354">
        <f t="shared" si="107"/>
        <v>1742</v>
      </c>
      <c r="C1761" s="372">
        <v>44805</v>
      </c>
      <c r="D1761" s="354" t="s">
        <v>959</v>
      </c>
      <c r="E1761" s="354"/>
      <c r="F1761" s="420">
        <v>44825</v>
      </c>
      <c r="G1761" s="299">
        <v>1</v>
      </c>
      <c r="H1761" s="125" t="s">
        <v>34</v>
      </c>
      <c r="I1761" s="125" t="s">
        <v>37</v>
      </c>
      <c r="J1761" s="123" t="s">
        <v>619</v>
      </c>
      <c r="K1761" s="123" t="s">
        <v>2222</v>
      </c>
      <c r="L1761" s="126">
        <v>1.33</v>
      </c>
      <c r="M1761" s="126">
        <v>1.33</v>
      </c>
      <c r="N1761" s="126">
        <f t="shared" si="108"/>
        <v>0</v>
      </c>
      <c r="O1761" s="127">
        <v>44481</v>
      </c>
      <c r="P1761" s="42">
        <v>11.466666666666667</v>
      </c>
      <c r="Q1761" s="344" t="s">
        <v>1791</v>
      </c>
      <c r="R1761" s="125" t="s">
        <v>52</v>
      </c>
      <c r="S1761" s="125" t="s">
        <v>56</v>
      </c>
      <c r="T1761" s="120"/>
    </row>
    <row r="1762" spans="2:20" s="76" customFormat="1" ht="18.75">
      <c r="B1762" s="357">
        <f t="shared" si="107"/>
        <v>1743</v>
      </c>
      <c r="C1762" s="372">
        <v>44805</v>
      </c>
      <c r="D1762" s="354" t="s">
        <v>959</v>
      </c>
      <c r="E1762" s="354"/>
      <c r="F1762" s="420">
        <v>44825</v>
      </c>
      <c r="G1762" s="299">
        <v>1</v>
      </c>
      <c r="H1762" s="125" t="s">
        <v>34</v>
      </c>
      <c r="I1762" s="125" t="s">
        <v>37</v>
      </c>
      <c r="J1762" s="123" t="s">
        <v>619</v>
      </c>
      <c r="K1762" s="123" t="s">
        <v>2223</v>
      </c>
      <c r="L1762" s="126">
        <v>1.22</v>
      </c>
      <c r="M1762" s="126">
        <v>1.22</v>
      </c>
      <c r="N1762" s="126">
        <f t="shared" si="108"/>
        <v>0</v>
      </c>
      <c r="O1762" s="127">
        <v>44481</v>
      </c>
      <c r="P1762" s="42">
        <v>11.466666666666667</v>
      </c>
      <c r="Q1762" s="344" t="s">
        <v>1791</v>
      </c>
      <c r="R1762" s="125" t="s">
        <v>52</v>
      </c>
      <c r="S1762" s="125" t="s">
        <v>56</v>
      </c>
      <c r="T1762" s="120"/>
    </row>
    <row r="1763" spans="2:20" s="76" customFormat="1" ht="18.75">
      <c r="B1763" s="354">
        <f t="shared" si="107"/>
        <v>1744</v>
      </c>
      <c r="C1763" s="372">
        <v>44805</v>
      </c>
      <c r="D1763" s="354" t="s">
        <v>959</v>
      </c>
      <c r="E1763" s="354"/>
      <c r="F1763" s="420">
        <v>44825</v>
      </c>
      <c r="G1763" s="299">
        <v>1</v>
      </c>
      <c r="H1763" s="125" t="s">
        <v>34</v>
      </c>
      <c r="I1763" s="125" t="s">
        <v>37</v>
      </c>
      <c r="J1763" s="123" t="s">
        <v>619</v>
      </c>
      <c r="K1763" s="123" t="s">
        <v>2224</v>
      </c>
      <c r="L1763" s="126">
        <v>1.6</v>
      </c>
      <c r="M1763" s="126">
        <v>1.6</v>
      </c>
      <c r="N1763" s="126">
        <f t="shared" si="108"/>
        <v>0</v>
      </c>
      <c r="O1763" s="127">
        <v>44483</v>
      </c>
      <c r="P1763" s="42">
        <v>11.4</v>
      </c>
      <c r="Q1763" s="344" t="s">
        <v>1791</v>
      </c>
      <c r="R1763" s="125" t="s">
        <v>52</v>
      </c>
      <c r="S1763" s="125" t="s">
        <v>56</v>
      </c>
      <c r="T1763" s="120"/>
    </row>
    <row r="1764" spans="2:20" s="76" customFormat="1" ht="18.75">
      <c r="B1764" s="357">
        <f t="shared" si="107"/>
        <v>1745</v>
      </c>
      <c r="C1764" s="372">
        <v>44805</v>
      </c>
      <c r="D1764" s="354" t="s">
        <v>959</v>
      </c>
      <c r="E1764" s="354"/>
      <c r="F1764" s="420">
        <v>44825</v>
      </c>
      <c r="G1764" s="299">
        <v>1</v>
      </c>
      <c r="H1764" s="125" t="s">
        <v>34</v>
      </c>
      <c r="I1764" s="125" t="s">
        <v>37</v>
      </c>
      <c r="J1764" s="123" t="s">
        <v>619</v>
      </c>
      <c r="K1764" s="123" t="s">
        <v>2225</v>
      </c>
      <c r="L1764" s="126">
        <v>1.73</v>
      </c>
      <c r="M1764" s="126">
        <v>1.73</v>
      </c>
      <c r="N1764" s="126">
        <f t="shared" si="108"/>
        <v>0</v>
      </c>
      <c r="O1764" s="127">
        <v>44482</v>
      </c>
      <c r="P1764" s="42">
        <v>11.433333333333334</v>
      </c>
      <c r="Q1764" s="344" t="s">
        <v>1791</v>
      </c>
      <c r="R1764" s="125" t="s">
        <v>52</v>
      </c>
      <c r="S1764" s="125" t="s">
        <v>56</v>
      </c>
      <c r="T1764" s="120"/>
    </row>
    <row r="1765" spans="2:20" s="76" customFormat="1" ht="18.75">
      <c r="B1765" s="354">
        <f t="shared" si="107"/>
        <v>1746</v>
      </c>
      <c r="C1765" s="372">
        <v>44805</v>
      </c>
      <c r="D1765" s="354" t="s">
        <v>959</v>
      </c>
      <c r="E1765" s="354"/>
      <c r="F1765" s="420">
        <v>44825</v>
      </c>
      <c r="G1765" s="299">
        <v>1</v>
      </c>
      <c r="H1765" s="125" t="s">
        <v>34</v>
      </c>
      <c r="I1765" s="125" t="s">
        <v>37</v>
      </c>
      <c r="J1765" s="123" t="s">
        <v>619</v>
      </c>
      <c r="K1765" s="123" t="s">
        <v>1164</v>
      </c>
      <c r="L1765" s="126">
        <v>2.02</v>
      </c>
      <c r="M1765" s="126">
        <v>2.02</v>
      </c>
      <c r="N1765" s="126">
        <f t="shared" si="108"/>
        <v>0</v>
      </c>
      <c r="O1765" s="127">
        <v>44482</v>
      </c>
      <c r="P1765" s="42">
        <v>11.433333333333334</v>
      </c>
      <c r="Q1765" s="344" t="s">
        <v>1791</v>
      </c>
      <c r="R1765" s="125" t="s">
        <v>52</v>
      </c>
      <c r="S1765" s="125" t="s">
        <v>56</v>
      </c>
      <c r="T1765" s="120"/>
    </row>
    <row r="1766" spans="2:20" s="76" customFormat="1" ht="18.75">
      <c r="B1766" s="357">
        <f t="shared" si="107"/>
        <v>1747</v>
      </c>
      <c r="C1766" s="372">
        <v>44805</v>
      </c>
      <c r="D1766" s="354" t="s">
        <v>959</v>
      </c>
      <c r="E1766" s="354"/>
      <c r="F1766" s="420">
        <v>44825</v>
      </c>
      <c r="G1766" s="299">
        <v>1</v>
      </c>
      <c r="H1766" s="125" t="s">
        <v>34</v>
      </c>
      <c r="I1766" s="125" t="s">
        <v>37</v>
      </c>
      <c r="J1766" s="123" t="s">
        <v>619</v>
      </c>
      <c r="K1766" s="123" t="s">
        <v>2226</v>
      </c>
      <c r="L1766" s="126">
        <v>0.19</v>
      </c>
      <c r="M1766" s="126">
        <v>0.19</v>
      </c>
      <c r="N1766" s="126">
        <f t="shared" si="108"/>
        <v>0</v>
      </c>
      <c r="O1766" s="127">
        <v>44489</v>
      </c>
      <c r="P1766" s="42">
        <v>11.2</v>
      </c>
      <c r="Q1766" s="344" t="s">
        <v>1791</v>
      </c>
      <c r="R1766" s="125" t="s">
        <v>1211</v>
      </c>
      <c r="S1766" s="125" t="s">
        <v>56</v>
      </c>
      <c r="T1766" s="120"/>
    </row>
    <row r="1767" spans="2:20" s="76" customFormat="1" ht="18.75">
      <c r="B1767" s="354">
        <f t="shared" si="107"/>
        <v>1748</v>
      </c>
      <c r="C1767" s="372">
        <v>44805</v>
      </c>
      <c r="D1767" s="354" t="s">
        <v>959</v>
      </c>
      <c r="E1767" s="354"/>
      <c r="F1767" s="420">
        <v>44825</v>
      </c>
      <c r="G1767" s="299">
        <v>1</v>
      </c>
      <c r="H1767" s="125" t="s">
        <v>34</v>
      </c>
      <c r="I1767" s="125" t="s">
        <v>37</v>
      </c>
      <c r="J1767" s="123" t="s">
        <v>619</v>
      </c>
      <c r="K1767" s="123" t="s">
        <v>2227</v>
      </c>
      <c r="L1767" s="126">
        <v>0.15</v>
      </c>
      <c r="M1767" s="126">
        <v>0.15</v>
      </c>
      <c r="N1767" s="126">
        <f t="shared" si="108"/>
        <v>0</v>
      </c>
      <c r="O1767" s="127">
        <v>44489</v>
      </c>
      <c r="P1767" s="42">
        <v>11.2</v>
      </c>
      <c r="Q1767" s="344" t="s">
        <v>1791</v>
      </c>
      <c r="R1767" s="125" t="s">
        <v>1211</v>
      </c>
      <c r="S1767" s="125" t="s">
        <v>56</v>
      </c>
      <c r="T1767" s="120"/>
    </row>
    <row r="1768" spans="2:20" s="76" customFormat="1" ht="18.75">
      <c r="B1768" s="357">
        <f t="shared" si="107"/>
        <v>1749</v>
      </c>
      <c r="C1768" s="372">
        <v>44805</v>
      </c>
      <c r="D1768" s="354" t="s">
        <v>959</v>
      </c>
      <c r="E1768" s="354"/>
      <c r="F1768" s="420">
        <v>44825</v>
      </c>
      <c r="G1768" s="299">
        <v>1</v>
      </c>
      <c r="H1768" s="125" t="s">
        <v>34</v>
      </c>
      <c r="I1768" s="125" t="s">
        <v>37</v>
      </c>
      <c r="J1768" s="123" t="s">
        <v>619</v>
      </c>
      <c r="K1768" s="123" t="s">
        <v>2228</v>
      </c>
      <c r="L1768" s="126">
        <v>0.16</v>
      </c>
      <c r="M1768" s="126">
        <v>0.16</v>
      </c>
      <c r="N1768" s="126">
        <f t="shared" si="108"/>
        <v>0</v>
      </c>
      <c r="O1768" s="127">
        <v>44509</v>
      </c>
      <c r="P1768" s="42">
        <v>10.533333333333333</v>
      </c>
      <c r="Q1768" s="344" t="s">
        <v>1791</v>
      </c>
      <c r="R1768" s="125" t="s">
        <v>1211</v>
      </c>
      <c r="S1768" s="125" t="s">
        <v>56</v>
      </c>
      <c r="T1768" s="120"/>
    </row>
    <row r="1769" spans="2:20" s="76" customFormat="1" ht="18.75">
      <c r="B1769" s="354">
        <f t="shared" si="107"/>
        <v>1750</v>
      </c>
      <c r="C1769" s="372">
        <v>44805</v>
      </c>
      <c r="D1769" s="354" t="s">
        <v>959</v>
      </c>
      <c r="E1769" s="354"/>
      <c r="F1769" s="420">
        <v>44825</v>
      </c>
      <c r="G1769" s="299">
        <v>1</v>
      </c>
      <c r="H1769" s="125" t="s">
        <v>34</v>
      </c>
      <c r="I1769" s="125" t="s">
        <v>37</v>
      </c>
      <c r="J1769" s="123" t="s">
        <v>619</v>
      </c>
      <c r="K1769" s="123" t="s">
        <v>2229</v>
      </c>
      <c r="L1769" s="126">
        <v>0.1</v>
      </c>
      <c r="M1769" s="126">
        <v>0.1</v>
      </c>
      <c r="N1769" s="126">
        <f t="shared" si="108"/>
        <v>0</v>
      </c>
      <c r="O1769" s="127">
        <v>44489</v>
      </c>
      <c r="P1769" s="42">
        <v>11.2</v>
      </c>
      <c r="Q1769" s="344" t="s">
        <v>1791</v>
      </c>
      <c r="R1769" s="125" t="s">
        <v>1211</v>
      </c>
      <c r="S1769" s="125" t="s">
        <v>56</v>
      </c>
      <c r="T1769" s="120"/>
    </row>
    <row r="1770" spans="2:20" s="76" customFormat="1" ht="18.75">
      <c r="B1770" s="357">
        <f t="shared" si="107"/>
        <v>1751</v>
      </c>
      <c r="C1770" s="372">
        <v>44805</v>
      </c>
      <c r="D1770" s="354" t="s">
        <v>959</v>
      </c>
      <c r="E1770" s="354"/>
      <c r="F1770" s="420">
        <v>44825</v>
      </c>
      <c r="G1770" s="299">
        <v>1</v>
      </c>
      <c r="H1770" s="125" t="s">
        <v>34</v>
      </c>
      <c r="I1770" s="125" t="s">
        <v>37</v>
      </c>
      <c r="J1770" s="123" t="s">
        <v>619</v>
      </c>
      <c r="K1770" s="123" t="s">
        <v>2230</v>
      </c>
      <c r="L1770" s="126">
        <v>0.09</v>
      </c>
      <c r="M1770" s="126">
        <v>0.09</v>
      </c>
      <c r="N1770" s="126">
        <f t="shared" si="108"/>
        <v>0</v>
      </c>
      <c r="O1770" s="127">
        <v>44539</v>
      </c>
      <c r="P1770" s="42">
        <v>9.5333333333333332</v>
      </c>
      <c r="Q1770" s="344" t="s">
        <v>1791</v>
      </c>
      <c r="R1770" s="125" t="s">
        <v>1211</v>
      </c>
      <c r="S1770" s="125" t="s">
        <v>56</v>
      </c>
      <c r="T1770" s="120"/>
    </row>
    <row r="1771" spans="2:20" s="76" customFormat="1" ht="18.75">
      <c r="B1771" s="354">
        <f t="shared" si="107"/>
        <v>1752</v>
      </c>
      <c r="C1771" s="372">
        <v>44805</v>
      </c>
      <c r="D1771" s="354" t="s">
        <v>959</v>
      </c>
      <c r="E1771" s="354"/>
      <c r="F1771" s="420">
        <v>44825</v>
      </c>
      <c r="G1771" s="299">
        <v>1</v>
      </c>
      <c r="H1771" s="125" t="s">
        <v>36</v>
      </c>
      <c r="I1771" s="125" t="s">
        <v>355</v>
      </c>
      <c r="J1771" s="123" t="s">
        <v>1039</v>
      </c>
      <c r="K1771" s="123" t="s">
        <v>2231</v>
      </c>
      <c r="L1771" s="126">
        <v>5.99</v>
      </c>
      <c r="M1771" s="126">
        <v>5.99</v>
      </c>
      <c r="N1771" s="126">
        <f t="shared" si="108"/>
        <v>0</v>
      </c>
      <c r="O1771" s="127">
        <v>44493</v>
      </c>
      <c r="P1771" s="42">
        <v>11.066666666666666</v>
      </c>
      <c r="Q1771" s="344" t="s">
        <v>1791</v>
      </c>
      <c r="R1771" s="125" t="s">
        <v>20</v>
      </c>
      <c r="S1771" s="125" t="s">
        <v>2107</v>
      </c>
      <c r="T1771" s="120"/>
    </row>
    <row r="1772" spans="2:20" s="76" customFormat="1" ht="18.75">
      <c r="B1772" s="357">
        <f t="shared" si="107"/>
        <v>1753</v>
      </c>
      <c r="C1772" s="372">
        <v>44805</v>
      </c>
      <c r="D1772" s="354" t="s">
        <v>959</v>
      </c>
      <c r="E1772" s="354"/>
      <c r="F1772" s="420">
        <v>44825</v>
      </c>
      <c r="G1772" s="299">
        <v>1</v>
      </c>
      <c r="H1772" s="125" t="s">
        <v>36</v>
      </c>
      <c r="I1772" s="125" t="s">
        <v>355</v>
      </c>
      <c r="J1772" s="123" t="s">
        <v>1039</v>
      </c>
      <c r="K1772" s="123" t="s">
        <v>2232</v>
      </c>
      <c r="L1772" s="126">
        <v>1.26</v>
      </c>
      <c r="M1772" s="126">
        <v>1.26</v>
      </c>
      <c r="N1772" s="126">
        <f t="shared" si="108"/>
        <v>0</v>
      </c>
      <c r="O1772" s="127">
        <v>44489</v>
      </c>
      <c r="P1772" s="42">
        <v>11.2</v>
      </c>
      <c r="Q1772" s="344" t="s">
        <v>1791</v>
      </c>
      <c r="R1772" s="125" t="s">
        <v>52</v>
      </c>
      <c r="S1772" s="125" t="s">
        <v>56</v>
      </c>
      <c r="T1772" s="120"/>
    </row>
    <row r="1773" spans="2:20" s="76" customFormat="1" ht="18.75">
      <c r="B1773" s="354">
        <f t="shared" si="107"/>
        <v>1754</v>
      </c>
      <c r="C1773" s="372">
        <v>44805</v>
      </c>
      <c r="D1773" s="354" t="s">
        <v>959</v>
      </c>
      <c r="E1773" s="354"/>
      <c r="F1773" s="420">
        <v>44825</v>
      </c>
      <c r="G1773" s="299">
        <v>1</v>
      </c>
      <c r="H1773" s="125" t="s">
        <v>36</v>
      </c>
      <c r="I1773" s="125" t="s">
        <v>355</v>
      </c>
      <c r="J1773" s="123" t="s">
        <v>1039</v>
      </c>
      <c r="K1773" s="123" t="s">
        <v>2233</v>
      </c>
      <c r="L1773" s="126">
        <v>1.49</v>
      </c>
      <c r="M1773" s="126">
        <v>1.49</v>
      </c>
      <c r="N1773" s="126">
        <f t="shared" si="108"/>
        <v>0</v>
      </c>
      <c r="O1773" s="127">
        <v>44478</v>
      </c>
      <c r="P1773" s="42">
        <v>11.566666666666666</v>
      </c>
      <c r="Q1773" s="344" t="s">
        <v>1791</v>
      </c>
      <c r="R1773" s="125" t="s">
        <v>20</v>
      </c>
      <c r="S1773" s="125" t="s">
        <v>2107</v>
      </c>
      <c r="T1773" s="120"/>
    </row>
    <row r="1774" spans="2:20" s="76" customFormat="1" ht="18.75">
      <c r="B1774" s="357">
        <f t="shared" si="107"/>
        <v>1755</v>
      </c>
      <c r="C1774" s="372">
        <v>44805</v>
      </c>
      <c r="D1774" s="354" t="s">
        <v>959</v>
      </c>
      <c r="E1774" s="354"/>
      <c r="F1774" s="420">
        <v>44825</v>
      </c>
      <c r="G1774" s="299">
        <v>1</v>
      </c>
      <c r="H1774" s="125" t="s">
        <v>36</v>
      </c>
      <c r="I1774" s="125" t="s">
        <v>355</v>
      </c>
      <c r="J1774" s="123" t="s">
        <v>1039</v>
      </c>
      <c r="K1774" s="123" t="s">
        <v>2234</v>
      </c>
      <c r="L1774" s="126">
        <v>3</v>
      </c>
      <c r="M1774" s="126">
        <v>3</v>
      </c>
      <c r="N1774" s="126">
        <f t="shared" si="108"/>
        <v>0</v>
      </c>
      <c r="O1774" s="127">
        <v>44481</v>
      </c>
      <c r="P1774" s="42">
        <v>11.466666666666667</v>
      </c>
      <c r="Q1774" s="344" t="s">
        <v>1791</v>
      </c>
      <c r="R1774" s="125" t="s">
        <v>20</v>
      </c>
      <c r="S1774" s="125" t="s">
        <v>2107</v>
      </c>
      <c r="T1774" s="120"/>
    </row>
    <row r="1775" spans="2:20" s="76" customFormat="1" ht="18.75">
      <c r="B1775" s="354">
        <f t="shared" si="107"/>
        <v>1756</v>
      </c>
      <c r="C1775" s="372">
        <v>44805</v>
      </c>
      <c r="D1775" s="354" t="s">
        <v>959</v>
      </c>
      <c r="E1775" s="354"/>
      <c r="F1775" s="420">
        <v>44825</v>
      </c>
      <c r="G1775" s="299">
        <v>1</v>
      </c>
      <c r="H1775" s="125" t="s">
        <v>70</v>
      </c>
      <c r="I1775" s="125" t="s">
        <v>346</v>
      </c>
      <c r="J1775" s="123" t="s">
        <v>374</v>
      </c>
      <c r="K1775" s="123" t="s">
        <v>459</v>
      </c>
      <c r="L1775" s="126">
        <v>1.05</v>
      </c>
      <c r="M1775" s="126">
        <v>0.15</v>
      </c>
      <c r="N1775" s="126">
        <f t="shared" si="108"/>
        <v>0.9</v>
      </c>
      <c r="O1775" s="127">
        <v>44522</v>
      </c>
      <c r="P1775" s="42">
        <v>10.1</v>
      </c>
      <c r="Q1775" s="344" t="s">
        <v>1791</v>
      </c>
      <c r="R1775" s="125" t="s">
        <v>52</v>
      </c>
      <c r="S1775" s="125" t="s">
        <v>57</v>
      </c>
      <c r="T1775" s="120"/>
    </row>
    <row r="1776" spans="2:20" s="76" customFormat="1" ht="18.75">
      <c r="B1776" s="357">
        <f t="shared" si="107"/>
        <v>1757</v>
      </c>
      <c r="C1776" s="372">
        <v>44805</v>
      </c>
      <c r="D1776" s="354" t="s">
        <v>958</v>
      </c>
      <c r="E1776" s="354"/>
      <c r="F1776" s="420">
        <v>44826</v>
      </c>
      <c r="G1776" s="299">
        <v>2</v>
      </c>
      <c r="H1776" s="321" t="s">
        <v>214</v>
      </c>
      <c r="I1776" s="321" t="s">
        <v>401</v>
      </c>
      <c r="J1776" s="123" t="s">
        <v>2237</v>
      </c>
      <c r="K1776" s="123" t="s">
        <v>2238</v>
      </c>
      <c r="L1776" s="123">
        <v>4.3099999999999996</v>
      </c>
      <c r="M1776" s="123">
        <v>1.5</v>
      </c>
      <c r="N1776" s="123">
        <f>L1776-M1776</f>
        <v>2.8099999999999996</v>
      </c>
      <c r="O1776" s="127">
        <v>44502</v>
      </c>
      <c r="P1776" s="42">
        <v>11</v>
      </c>
      <c r="Q1776" s="344" t="s">
        <v>1791</v>
      </c>
      <c r="R1776" s="125" t="s">
        <v>53</v>
      </c>
      <c r="S1776" s="125" t="s">
        <v>112</v>
      </c>
      <c r="T1776" s="120"/>
    </row>
    <row r="1777" spans="2:23" ht="18.75">
      <c r="B1777" s="354">
        <f t="shared" si="107"/>
        <v>1758</v>
      </c>
      <c r="C1777" s="372">
        <v>44805</v>
      </c>
      <c r="D1777" s="357" t="s">
        <v>957</v>
      </c>
      <c r="E1777" s="357"/>
      <c r="F1777" s="406">
        <v>44831</v>
      </c>
      <c r="G1777" s="11">
        <v>1</v>
      </c>
      <c r="H1777" s="18" t="s">
        <v>1179</v>
      </c>
      <c r="I1777" s="18" t="s">
        <v>981</v>
      </c>
      <c r="J1777" s="17" t="s">
        <v>421</v>
      </c>
      <c r="K1777" s="270" t="s">
        <v>1647</v>
      </c>
      <c r="L1777" s="34">
        <v>3.59</v>
      </c>
      <c r="M1777" s="34">
        <v>3.09</v>
      </c>
      <c r="N1777" s="34">
        <f t="shared" ref="N1777:N1783" si="109">L1777-SUMIFS(M:M,K:K,K1777,R:R,R1777)</f>
        <v>0.5</v>
      </c>
      <c r="O1777" s="17">
        <v>44494</v>
      </c>
      <c r="P1777" s="41">
        <f t="shared" ref="P1777:P1783" si="110">(F1777-O1777)/30</f>
        <v>11.233333333333333</v>
      </c>
      <c r="Q1777" s="344" t="s">
        <v>1791</v>
      </c>
      <c r="R1777" s="17" t="s">
        <v>20</v>
      </c>
      <c r="S1777" s="17" t="s">
        <v>739</v>
      </c>
      <c r="W1777" s="76"/>
    </row>
    <row r="1778" spans="2:23" ht="15.75">
      <c r="B1778" s="357">
        <f t="shared" si="107"/>
        <v>1759</v>
      </c>
      <c r="C1778" s="372">
        <v>44805</v>
      </c>
      <c r="D1778" s="357" t="s">
        <v>957</v>
      </c>
      <c r="E1778" s="357"/>
      <c r="F1778" s="406">
        <v>44831</v>
      </c>
      <c r="G1778" s="11">
        <v>1</v>
      </c>
      <c r="H1778" s="18" t="s">
        <v>1179</v>
      </c>
      <c r="I1778" s="18" t="s">
        <v>981</v>
      </c>
      <c r="J1778" s="17" t="s">
        <v>421</v>
      </c>
      <c r="K1778" s="270" t="s">
        <v>1588</v>
      </c>
      <c r="L1778" s="34">
        <v>1.67</v>
      </c>
      <c r="M1778" s="34">
        <v>0.17</v>
      </c>
      <c r="N1778" s="34">
        <f t="shared" si="109"/>
        <v>0</v>
      </c>
      <c r="O1778" s="17">
        <v>44492</v>
      </c>
      <c r="P1778" s="41">
        <f t="shared" si="110"/>
        <v>11.3</v>
      </c>
      <c r="Q1778" s="344" t="s">
        <v>1791</v>
      </c>
      <c r="R1778" s="17" t="s">
        <v>110</v>
      </c>
      <c r="S1778" s="17" t="s">
        <v>235</v>
      </c>
    </row>
    <row r="1779" spans="2:23" ht="15.75">
      <c r="B1779" s="354">
        <f t="shared" si="107"/>
        <v>1760</v>
      </c>
      <c r="C1779" s="372">
        <v>44805</v>
      </c>
      <c r="D1779" s="357" t="s">
        <v>957</v>
      </c>
      <c r="E1779" s="357"/>
      <c r="F1779" s="406">
        <v>44831</v>
      </c>
      <c r="G1779" s="11">
        <v>1</v>
      </c>
      <c r="H1779" s="18" t="s">
        <v>1179</v>
      </c>
      <c r="I1779" s="18" t="s">
        <v>981</v>
      </c>
      <c r="J1779" s="17" t="s">
        <v>421</v>
      </c>
      <c r="K1779" s="270" t="s">
        <v>1587</v>
      </c>
      <c r="L1779" s="34">
        <v>1.35</v>
      </c>
      <c r="M1779" s="34">
        <v>0.65</v>
      </c>
      <c r="N1779" s="34">
        <f t="shared" si="109"/>
        <v>0.70000000000000007</v>
      </c>
      <c r="O1779" s="17">
        <v>44478</v>
      </c>
      <c r="P1779" s="41">
        <f t="shared" si="110"/>
        <v>11.766666666666667</v>
      </c>
      <c r="Q1779" s="344" t="s">
        <v>1791</v>
      </c>
      <c r="R1779" s="17" t="s">
        <v>20</v>
      </c>
      <c r="S1779" s="17" t="s">
        <v>739</v>
      </c>
    </row>
    <row r="1780" spans="2:23" ht="15.75">
      <c r="B1780" s="357">
        <f t="shared" si="107"/>
        <v>1761</v>
      </c>
      <c r="C1780" s="372">
        <v>44805</v>
      </c>
      <c r="D1780" s="357" t="s">
        <v>957</v>
      </c>
      <c r="E1780" s="357"/>
      <c r="F1780" s="406">
        <v>44831</v>
      </c>
      <c r="G1780" s="11">
        <v>1</v>
      </c>
      <c r="H1780" s="18" t="s">
        <v>1179</v>
      </c>
      <c r="I1780" s="18" t="s">
        <v>981</v>
      </c>
      <c r="J1780" s="17" t="s">
        <v>421</v>
      </c>
      <c r="K1780" s="270" t="s">
        <v>1646</v>
      </c>
      <c r="L1780" s="34">
        <v>4.6100000000000003</v>
      </c>
      <c r="M1780" s="34">
        <v>4.6100000000000003</v>
      </c>
      <c r="N1780" s="34">
        <f t="shared" si="109"/>
        <v>0</v>
      </c>
      <c r="O1780" s="17">
        <v>44493</v>
      </c>
      <c r="P1780" s="41">
        <f t="shared" si="110"/>
        <v>11.266666666666667</v>
      </c>
      <c r="Q1780" s="344" t="s">
        <v>1791</v>
      </c>
      <c r="R1780" s="17" t="s">
        <v>20</v>
      </c>
      <c r="S1780" s="17" t="s">
        <v>2107</v>
      </c>
    </row>
    <row r="1781" spans="2:23" ht="15.75">
      <c r="B1781" s="354">
        <f t="shared" si="107"/>
        <v>1762</v>
      </c>
      <c r="C1781" s="372">
        <v>44805</v>
      </c>
      <c r="D1781" s="357" t="s">
        <v>957</v>
      </c>
      <c r="E1781" s="357"/>
      <c r="F1781" s="406">
        <v>44831</v>
      </c>
      <c r="G1781" s="11">
        <v>1</v>
      </c>
      <c r="H1781" s="18" t="s">
        <v>1179</v>
      </c>
      <c r="I1781" s="18" t="s">
        <v>981</v>
      </c>
      <c r="J1781" s="17" t="s">
        <v>421</v>
      </c>
      <c r="K1781" s="270" t="s">
        <v>2239</v>
      </c>
      <c r="L1781" s="34">
        <v>0.78</v>
      </c>
      <c r="M1781" s="34">
        <v>0.78</v>
      </c>
      <c r="N1781" s="34">
        <f t="shared" si="109"/>
        <v>0</v>
      </c>
      <c r="O1781" s="17">
        <v>44494</v>
      </c>
      <c r="P1781" s="41">
        <f t="shared" si="110"/>
        <v>11.233333333333333</v>
      </c>
      <c r="Q1781" s="344" t="s">
        <v>1791</v>
      </c>
      <c r="R1781" s="17" t="s">
        <v>20</v>
      </c>
      <c r="S1781" s="17" t="s">
        <v>2107</v>
      </c>
    </row>
    <row r="1782" spans="2:23" ht="15.75">
      <c r="B1782" s="357">
        <f t="shared" si="107"/>
        <v>1763</v>
      </c>
      <c r="C1782" s="372">
        <v>44805</v>
      </c>
      <c r="D1782" s="357" t="s">
        <v>957</v>
      </c>
      <c r="E1782" s="357"/>
      <c r="F1782" s="406">
        <v>44831</v>
      </c>
      <c r="G1782" s="11">
        <v>1</v>
      </c>
      <c r="H1782" s="18" t="s">
        <v>1179</v>
      </c>
      <c r="I1782" s="18" t="s">
        <v>981</v>
      </c>
      <c r="J1782" s="17" t="s">
        <v>421</v>
      </c>
      <c r="K1782" s="270" t="s">
        <v>1589</v>
      </c>
      <c r="L1782" s="34">
        <v>4.6500000000000004</v>
      </c>
      <c r="M1782" s="34">
        <v>3</v>
      </c>
      <c r="N1782" s="34">
        <f t="shared" si="109"/>
        <v>1.6500000000000004</v>
      </c>
      <c r="O1782" s="17">
        <v>44458</v>
      </c>
      <c r="P1782" s="41">
        <f t="shared" si="110"/>
        <v>12.433333333333334</v>
      </c>
      <c r="Q1782" s="344" t="s">
        <v>1791</v>
      </c>
      <c r="R1782" s="17" t="s">
        <v>20</v>
      </c>
      <c r="S1782" s="17" t="s">
        <v>2108</v>
      </c>
    </row>
    <row r="1783" spans="2:23" ht="15.75">
      <c r="B1783" s="354">
        <f t="shared" si="107"/>
        <v>1764</v>
      </c>
      <c r="C1783" s="372">
        <v>44805</v>
      </c>
      <c r="D1783" s="357" t="s">
        <v>957</v>
      </c>
      <c r="E1783" s="357"/>
      <c r="F1783" s="406">
        <v>44831</v>
      </c>
      <c r="G1783" s="11">
        <v>1</v>
      </c>
      <c r="H1783" s="18" t="s">
        <v>184</v>
      </c>
      <c r="I1783" s="18" t="s">
        <v>401</v>
      </c>
      <c r="J1783" s="17" t="s">
        <v>1070</v>
      </c>
      <c r="K1783" s="270" t="s">
        <v>639</v>
      </c>
      <c r="L1783" s="6">
        <v>1.27</v>
      </c>
      <c r="M1783" s="34">
        <v>1</v>
      </c>
      <c r="N1783" s="6">
        <f t="shared" si="109"/>
        <v>0.27</v>
      </c>
      <c r="O1783" s="17">
        <v>44491</v>
      </c>
      <c r="P1783" s="35">
        <f t="shared" si="110"/>
        <v>11.333333333333334</v>
      </c>
      <c r="Q1783" s="344" t="s">
        <v>1791</v>
      </c>
      <c r="R1783" s="17" t="s">
        <v>52</v>
      </c>
      <c r="S1783" s="17" t="s">
        <v>56</v>
      </c>
    </row>
    <row r="1784" spans="2:23" s="76" customFormat="1" ht="18.75">
      <c r="B1784" s="357">
        <f t="shared" si="107"/>
        <v>1765</v>
      </c>
      <c r="C1784" s="372">
        <v>44805</v>
      </c>
      <c r="D1784" s="354" t="s">
        <v>958</v>
      </c>
      <c r="E1784" s="354"/>
      <c r="F1784" s="420">
        <v>44833</v>
      </c>
      <c r="G1784" s="299">
        <v>1</v>
      </c>
      <c r="H1784" s="125" t="s">
        <v>16</v>
      </c>
      <c r="I1784" s="125" t="s">
        <v>71</v>
      </c>
      <c r="J1784" s="123" t="s">
        <v>671</v>
      </c>
      <c r="K1784" s="123" t="s">
        <v>2241</v>
      </c>
      <c r="L1784" s="126">
        <v>7.1</v>
      </c>
      <c r="M1784" s="126">
        <v>0.3</v>
      </c>
      <c r="N1784" s="126">
        <f t="shared" ref="N1784:N1794" si="111">L1784-M1784</f>
        <v>6.8</v>
      </c>
      <c r="O1784" s="127">
        <v>44494</v>
      </c>
      <c r="P1784" s="42">
        <v>11.3</v>
      </c>
      <c r="Q1784" s="344" t="s">
        <v>1791</v>
      </c>
      <c r="R1784" s="125" t="s">
        <v>20</v>
      </c>
      <c r="S1784" s="125" t="s">
        <v>747</v>
      </c>
      <c r="T1784" s="120"/>
    </row>
    <row r="1785" spans="2:23" s="76" customFormat="1" ht="18.75">
      <c r="B1785" s="354">
        <f t="shared" si="107"/>
        <v>1766</v>
      </c>
      <c r="C1785" s="372">
        <v>44805</v>
      </c>
      <c r="D1785" s="354" t="s">
        <v>958</v>
      </c>
      <c r="E1785" s="354"/>
      <c r="F1785" s="420">
        <v>44833</v>
      </c>
      <c r="G1785" s="299">
        <v>3</v>
      </c>
      <c r="H1785" s="125" t="s">
        <v>37</v>
      </c>
      <c r="I1785" s="125" t="s">
        <v>792</v>
      </c>
      <c r="J1785" s="123" t="s">
        <v>216</v>
      </c>
      <c r="K1785" s="123" t="s">
        <v>1119</v>
      </c>
      <c r="L1785" s="126">
        <v>6.28</v>
      </c>
      <c r="M1785" s="126">
        <v>1</v>
      </c>
      <c r="N1785" s="126">
        <f t="shared" si="111"/>
        <v>5.28</v>
      </c>
      <c r="O1785" s="127">
        <v>44464</v>
      </c>
      <c r="P1785" s="42">
        <v>12</v>
      </c>
      <c r="Q1785" s="344" t="s">
        <v>1791</v>
      </c>
      <c r="R1785" s="125" t="s">
        <v>52</v>
      </c>
      <c r="S1785" s="125" t="s">
        <v>112</v>
      </c>
      <c r="T1785" s="120"/>
    </row>
    <row r="1786" spans="2:23" s="76" customFormat="1" ht="18.75">
      <c r="B1786" s="357">
        <f t="shared" si="107"/>
        <v>1767</v>
      </c>
      <c r="C1786" s="372">
        <v>44805</v>
      </c>
      <c r="D1786" s="354" t="s">
        <v>958</v>
      </c>
      <c r="E1786" s="354"/>
      <c r="F1786" s="420">
        <v>44833</v>
      </c>
      <c r="G1786" s="299">
        <v>3</v>
      </c>
      <c r="H1786" s="125" t="s">
        <v>37</v>
      </c>
      <c r="I1786" s="125" t="s">
        <v>792</v>
      </c>
      <c r="J1786" s="123" t="s">
        <v>216</v>
      </c>
      <c r="K1786" s="123" t="s">
        <v>2242</v>
      </c>
      <c r="L1786" s="126">
        <v>3.17</v>
      </c>
      <c r="M1786" s="126">
        <v>3.17</v>
      </c>
      <c r="N1786" s="126">
        <f t="shared" si="111"/>
        <v>0</v>
      </c>
      <c r="O1786" s="127">
        <v>44464</v>
      </c>
      <c r="P1786" s="42">
        <v>12</v>
      </c>
      <c r="Q1786" s="344" t="s">
        <v>1791</v>
      </c>
      <c r="R1786" s="125" t="s">
        <v>52</v>
      </c>
      <c r="S1786" s="125" t="s">
        <v>112</v>
      </c>
      <c r="T1786" s="120"/>
    </row>
    <row r="1787" spans="2:23" s="76" customFormat="1" ht="18.75">
      <c r="B1787" s="354">
        <f t="shared" si="107"/>
        <v>1768</v>
      </c>
      <c r="C1787" s="372">
        <v>44805</v>
      </c>
      <c r="D1787" s="354" t="s">
        <v>958</v>
      </c>
      <c r="E1787" s="354"/>
      <c r="F1787" s="420">
        <v>44833</v>
      </c>
      <c r="G1787" s="299">
        <v>3</v>
      </c>
      <c r="H1787" s="125" t="s">
        <v>37</v>
      </c>
      <c r="I1787" s="125" t="s">
        <v>792</v>
      </c>
      <c r="J1787" s="123" t="s">
        <v>1130</v>
      </c>
      <c r="K1787" s="123" t="s">
        <v>2243</v>
      </c>
      <c r="L1787" s="126">
        <v>6.87</v>
      </c>
      <c r="M1787" s="126">
        <v>2.6</v>
      </c>
      <c r="N1787" s="126">
        <f t="shared" si="111"/>
        <v>4.2699999999999996</v>
      </c>
      <c r="O1787" s="127">
        <v>44482</v>
      </c>
      <c r="P1787" s="42">
        <v>12</v>
      </c>
      <c r="Q1787" s="344" t="s">
        <v>1791</v>
      </c>
      <c r="R1787" s="125" t="s">
        <v>52</v>
      </c>
      <c r="S1787" s="125" t="s">
        <v>57</v>
      </c>
      <c r="T1787" s="120"/>
    </row>
    <row r="1788" spans="2:23" s="76" customFormat="1" ht="18.75">
      <c r="B1788" s="357">
        <f t="shared" si="107"/>
        <v>1769</v>
      </c>
      <c r="C1788" s="372">
        <v>44805</v>
      </c>
      <c r="D1788" s="354" t="s">
        <v>958</v>
      </c>
      <c r="E1788" s="354"/>
      <c r="F1788" s="420">
        <v>44833</v>
      </c>
      <c r="G1788" s="299">
        <v>3</v>
      </c>
      <c r="H1788" s="125" t="s">
        <v>37</v>
      </c>
      <c r="I1788" s="125" t="s">
        <v>792</v>
      </c>
      <c r="J1788" s="123" t="s">
        <v>900</v>
      </c>
      <c r="K1788" s="123" t="s">
        <v>2244</v>
      </c>
      <c r="L1788" s="126">
        <v>0.97</v>
      </c>
      <c r="M1788" s="126">
        <v>0.97</v>
      </c>
      <c r="N1788" s="126">
        <f t="shared" si="111"/>
        <v>0</v>
      </c>
      <c r="O1788" s="127">
        <v>44469</v>
      </c>
      <c r="P1788" s="42">
        <v>12</v>
      </c>
      <c r="Q1788" s="344" t="s">
        <v>1791</v>
      </c>
      <c r="R1788" s="125" t="s">
        <v>53</v>
      </c>
      <c r="S1788" s="125" t="s">
        <v>56</v>
      </c>
      <c r="T1788" s="120"/>
    </row>
    <row r="1789" spans="2:23" s="76" customFormat="1" ht="18.75">
      <c r="B1789" s="354">
        <f t="shared" si="107"/>
        <v>1770</v>
      </c>
      <c r="C1789" s="372">
        <v>44805</v>
      </c>
      <c r="D1789" s="354" t="s">
        <v>954</v>
      </c>
      <c r="E1789" s="354"/>
      <c r="F1789" s="420">
        <v>44834</v>
      </c>
      <c r="G1789" s="299">
        <v>1</v>
      </c>
      <c r="H1789" s="125" t="s">
        <v>174</v>
      </c>
      <c r="I1789" s="125" t="s">
        <v>34</v>
      </c>
      <c r="J1789" s="123" t="s">
        <v>627</v>
      </c>
      <c r="K1789" s="123" t="s">
        <v>1572</v>
      </c>
      <c r="L1789" s="126">
        <v>3.43</v>
      </c>
      <c r="M1789" s="126">
        <v>0.1</v>
      </c>
      <c r="N1789" s="126">
        <f t="shared" si="111"/>
        <v>3.33</v>
      </c>
      <c r="O1789" s="127">
        <v>44519</v>
      </c>
      <c r="P1789" s="42">
        <v>10.5</v>
      </c>
      <c r="Q1789" s="344" t="s">
        <v>1791</v>
      </c>
      <c r="R1789" s="125" t="s">
        <v>52</v>
      </c>
      <c r="S1789" s="125" t="s">
        <v>112</v>
      </c>
      <c r="T1789" s="120"/>
    </row>
    <row r="1790" spans="2:23" s="76" customFormat="1" ht="18.75">
      <c r="B1790" s="357">
        <f t="shared" si="107"/>
        <v>1771</v>
      </c>
      <c r="C1790" s="372">
        <v>44835</v>
      </c>
      <c r="D1790" s="354" t="s">
        <v>955</v>
      </c>
      <c r="E1790" s="354"/>
      <c r="F1790" s="420">
        <v>44835</v>
      </c>
      <c r="G1790" s="299">
        <v>3</v>
      </c>
      <c r="H1790" s="125" t="s">
        <v>2245</v>
      </c>
      <c r="I1790" s="125" t="s">
        <v>31</v>
      </c>
      <c r="J1790" s="123" t="s">
        <v>166</v>
      </c>
      <c r="K1790" s="123" t="s">
        <v>2246</v>
      </c>
      <c r="L1790" s="126">
        <v>7.16</v>
      </c>
      <c r="M1790" s="126">
        <v>4.0999999999999996</v>
      </c>
      <c r="N1790" s="126">
        <f t="shared" si="111"/>
        <v>3.0600000000000005</v>
      </c>
      <c r="O1790" s="127">
        <v>44503</v>
      </c>
      <c r="P1790" s="42">
        <v>11.14382109567911</v>
      </c>
      <c r="Q1790" s="344" t="s">
        <v>1791</v>
      </c>
      <c r="R1790" s="125" t="s">
        <v>52</v>
      </c>
      <c r="S1790" s="125" t="s">
        <v>56</v>
      </c>
      <c r="T1790" s="120"/>
    </row>
    <row r="1791" spans="2:23" s="76" customFormat="1" ht="21" customHeight="1">
      <c r="B1791" s="354">
        <f t="shared" si="107"/>
        <v>1772</v>
      </c>
      <c r="C1791" s="372">
        <v>44835</v>
      </c>
      <c r="D1791" s="354" t="s">
        <v>955</v>
      </c>
      <c r="E1791" s="354"/>
      <c r="F1791" s="420">
        <v>44835</v>
      </c>
      <c r="G1791" s="299">
        <v>3</v>
      </c>
      <c r="H1791" s="125" t="s">
        <v>2245</v>
      </c>
      <c r="I1791" s="125" t="s">
        <v>31</v>
      </c>
      <c r="J1791" s="123" t="s">
        <v>166</v>
      </c>
      <c r="K1791" s="123" t="s">
        <v>1472</v>
      </c>
      <c r="L1791" s="126">
        <v>2.02</v>
      </c>
      <c r="M1791" s="126">
        <v>2.02</v>
      </c>
      <c r="N1791" s="126">
        <f t="shared" si="111"/>
        <v>0</v>
      </c>
      <c r="O1791" s="127">
        <v>44462</v>
      </c>
      <c r="P1791" s="42">
        <v>12.510487762345777</v>
      </c>
      <c r="Q1791" s="344" t="s">
        <v>1791</v>
      </c>
      <c r="R1791" s="125" t="s">
        <v>52</v>
      </c>
      <c r="S1791" s="125" t="s">
        <v>112</v>
      </c>
      <c r="T1791" s="120"/>
    </row>
    <row r="1792" spans="2:23" s="76" customFormat="1" ht="21" customHeight="1">
      <c r="B1792" s="357">
        <f t="shared" si="107"/>
        <v>1773</v>
      </c>
      <c r="C1792" s="372">
        <v>44835</v>
      </c>
      <c r="D1792" s="354" t="s">
        <v>955</v>
      </c>
      <c r="E1792" s="354"/>
      <c r="F1792" s="420">
        <v>44835</v>
      </c>
      <c r="G1792" s="299">
        <v>3</v>
      </c>
      <c r="H1792" s="125" t="s">
        <v>2245</v>
      </c>
      <c r="I1792" s="125" t="s">
        <v>31</v>
      </c>
      <c r="J1792" s="123" t="s">
        <v>166</v>
      </c>
      <c r="K1792" s="123" t="s">
        <v>2247</v>
      </c>
      <c r="L1792" s="126">
        <v>2.13</v>
      </c>
      <c r="M1792" s="126">
        <v>2.13</v>
      </c>
      <c r="N1792" s="126">
        <f t="shared" si="111"/>
        <v>0</v>
      </c>
      <c r="O1792" s="127">
        <v>44462</v>
      </c>
      <c r="P1792" s="42">
        <v>12.510487762345777</v>
      </c>
      <c r="Q1792" s="344" t="s">
        <v>1791</v>
      </c>
      <c r="R1792" s="125" t="s">
        <v>52</v>
      </c>
      <c r="S1792" s="125" t="s">
        <v>112</v>
      </c>
      <c r="T1792" s="120"/>
    </row>
    <row r="1793" spans="2:20" s="76" customFormat="1" ht="21" customHeight="1">
      <c r="B1793" s="354">
        <f t="shared" si="107"/>
        <v>1774</v>
      </c>
      <c r="C1793" s="372">
        <v>44835</v>
      </c>
      <c r="D1793" s="354" t="s">
        <v>955</v>
      </c>
      <c r="E1793" s="354"/>
      <c r="F1793" s="420">
        <v>44835</v>
      </c>
      <c r="G1793" s="299">
        <v>3</v>
      </c>
      <c r="H1793" s="125" t="s">
        <v>2245</v>
      </c>
      <c r="I1793" s="125" t="s">
        <v>31</v>
      </c>
      <c r="J1793" s="123" t="s">
        <v>166</v>
      </c>
      <c r="K1793" s="123" t="s">
        <v>2248</v>
      </c>
      <c r="L1793" s="126">
        <v>0.17</v>
      </c>
      <c r="M1793" s="126">
        <v>0.17</v>
      </c>
      <c r="N1793" s="126">
        <f t="shared" si="111"/>
        <v>0</v>
      </c>
      <c r="O1793" s="127">
        <v>44462</v>
      </c>
      <c r="P1793" s="42">
        <v>12.510487762345777</v>
      </c>
      <c r="Q1793" s="344" t="s">
        <v>1791</v>
      </c>
      <c r="R1793" s="125" t="s">
        <v>52</v>
      </c>
      <c r="S1793" s="125" t="s">
        <v>112</v>
      </c>
      <c r="T1793" s="120"/>
    </row>
    <row r="1794" spans="2:20" s="76" customFormat="1" ht="18.75">
      <c r="B1794" s="357">
        <f t="shared" si="107"/>
        <v>1775</v>
      </c>
      <c r="C1794" s="372">
        <v>44835</v>
      </c>
      <c r="D1794" s="354" t="s">
        <v>955</v>
      </c>
      <c r="E1794" s="354"/>
      <c r="F1794" s="420">
        <v>44842</v>
      </c>
      <c r="G1794" s="299">
        <v>1</v>
      </c>
      <c r="H1794" s="125" t="s">
        <v>71</v>
      </c>
      <c r="I1794" s="125" t="s">
        <v>612</v>
      </c>
      <c r="J1794" s="123" t="s">
        <v>179</v>
      </c>
      <c r="K1794" s="123" t="s">
        <v>2249</v>
      </c>
      <c r="L1794" s="123">
        <v>4.09</v>
      </c>
      <c r="M1794" s="123">
        <v>0.05</v>
      </c>
      <c r="N1794" s="123">
        <f t="shared" si="111"/>
        <v>4.04</v>
      </c>
      <c r="O1794" s="127">
        <v>44501</v>
      </c>
      <c r="P1794" s="42">
        <v>11.366666666666667</v>
      </c>
      <c r="Q1794" s="344" t="s">
        <v>1791</v>
      </c>
      <c r="R1794" s="125" t="s">
        <v>52</v>
      </c>
      <c r="S1794" s="125" t="s">
        <v>56</v>
      </c>
      <c r="T1794" s="120"/>
    </row>
    <row r="1795" spans="2:20" s="76" customFormat="1" ht="18.75">
      <c r="B1795" s="354">
        <f t="shared" si="107"/>
        <v>1776</v>
      </c>
      <c r="C1795" s="372">
        <v>44835</v>
      </c>
      <c r="D1795" s="354" t="s">
        <v>957</v>
      </c>
      <c r="E1795" s="354"/>
      <c r="F1795" s="420">
        <v>44845</v>
      </c>
      <c r="G1795" s="299">
        <v>1</v>
      </c>
      <c r="H1795" s="125" t="s">
        <v>835</v>
      </c>
      <c r="I1795" s="125" t="s">
        <v>1493</v>
      </c>
      <c r="J1795" s="123" t="s">
        <v>1385</v>
      </c>
      <c r="K1795" s="123" t="s">
        <v>1386</v>
      </c>
      <c r="L1795" s="126">
        <v>2.34</v>
      </c>
      <c r="M1795" s="126">
        <v>2</v>
      </c>
      <c r="N1795" s="126">
        <v>0.33999999999999986</v>
      </c>
      <c r="O1795" s="127">
        <v>44500</v>
      </c>
      <c r="P1795" s="42">
        <v>11.5</v>
      </c>
      <c r="Q1795" s="344" t="s">
        <v>1791</v>
      </c>
      <c r="R1795" s="125" t="s">
        <v>52</v>
      </c>
      <c r="S1795" s="125" t="s">
        <v>56</v>
      </c>
      <c r="T1795" s="120"/>
    </row>
    <row r="1796" spans="2:20" s="76" customFormat="1" ht="18.75" customHeight="1">
      <c r="B1796" s="357">
        <f t="shared" si="107"/>
        <v>1777</v>
      </c>
      <c r="C1796" s="372">
        <v>44835</v>
      </c>
      <c r="D1796" s="354" t="s">
        <v>957</v>
      </c>
      <c r="E1796" s="354"/>
      <c r="F1796" s="420">
        <v>44845</v>
      </c>
      <c r="G1796" s="299">
        <v>1</v>
      </c>
      <c r="H1796" s="125" t="s">
        <v>835</v>
      </c>
      <c r="I1796" s="125" t="s">
        <v>1493</v>
      </c>
      <c r="J1796" s="123" t="s">
        <v>1385</v>
      </c>
      <c r="K1796" s="123" t="s">
        <v>1387</v>
      </c>
      <c r="L1796" s="126">
        <v>4.1399999999999997</v>
      </c>
      <c r="M1796" s="126">
        <v>4</v>
      </c>
      <c r="N1796" s="126">
        <v>0.13999999999999968</v>
      </c>
      <c r="O1796" s="127">
        <v>44470</v>
      </c>
      <c r="P1796" s="42">
        <v>12.5</v>
      </c>
      <c r="Q1796" s="344" t="s">
        <v>1791</v>
      </c>
      <c r="R1796" s="125" t="s">
        <v>53</v>
      </c>
      <c r="S1796" s="125" t="s">
        <v>74</v>
      </c>
      <c r="T1796" s="120"/>
    </row>
    <row r="1797" spans="2:20" ht="18.75" customHeight="1">
      <c r="B1797" s="354">
        <f t="shared" ref="B1797:B1821" si="112">B1796+1</f>
        <v>1778</v>
      </c>
      <c r="C1797" s="372">
        <v>44835</v>
      </c>
      <c r="D1797" s="354" t="s">
        <v>957</v>
      </c>
      <c r="E1797" s="357"/>
      <c r="F1797" s="406">
        <v>44845</v>
      </c>
      <c r="G1797" s="11">
        <v>1</v>
      </c>
      <c r="H1797" s="18" t="s">
        <v>835</v>
      </c>
      <c r="I1797" s="18" t="s">
        <v>1493</v>
      </c>
      <c r="J1797" s="17" t="s">
        <v>1385</v>
      </c>
      <c r="K1797" s="95" t="s">
        <v>2250</v>
      </c>
      <c r="L1797" s="34">
        <v>1.25</v>
      </c>
      <c r="M1797" s="34">
        <v>1.25</v>
      </c>
      <c r="N1797" s="34">
        <f>L1797-SUMIFS(M:M,K:K,K1797,R:R,R1797)</f>
        <v>0</v>
      </c>
      <c r="O1797" s="17">
        <v>44472</v>
      </c>
      <c r="P1797" s="41">
        <f t="shared" ref="P1797:P1799" si="113">(F1797-O1797)/30</f>
        <v>12.433333333333334</v>
      </c>
      <c r="Q1797" s="344" t="s">
        <v>1791</v>
      </c>
      <c r="R1797" s="17" t="s">
        <v>53</v>
      </c>
      <c r="S1797" s="17" t="s">
        <v>84</v>
      </c>
    </row>
    <row r="1798" spans="2:20" ht="18.75" customHeight="1">
      <c r="B1798" s="357">
        <f t="shared" si="112"/>
        <v>1779</v>
      </c>
      <c r="C1798" s="372">
        <v>44835</v>
      </c>
      <c r="D1798" s="354" t="s">
        <v>957</v>
      </c>
      <c r="E1798" s="357"/>
      <c r="F1798" s="406">
        <v>44845</v>
      </c>
      <c r="G1798" s="11">
        <v>1</v>
      </c>
      <c r="H1798" s="18" t="s">
        <v>835</v>
      </c>
      <c r="I1798" s="18" t="s">
        <v>1493</v>
      </c>
      <c r="J1798" s="17" t="s">
        <v>1385</v>
      </c>
      <c r="K1798" s="95" t="s">
        <v>2251</v>
      </c>
      <c r="L1798" s="34">
        <v>1.76</v>
      </c>
      <c r="M1798" s="34">
        <v>1.76</v>
      </c>
      <c r="N1798" s="34">
        <f>L1798-SUMIFS(M:M,K:K,K1798,R:R,R1798)</f>
        <v>0</v>
      </c>
      <c r="O1798" s="17">
        <v>44419</v>
      </c>
      <c r="P1798" s="41">
        <f t="shared" si="113"/>
        <v>14.2</v>
      </c>
      <c r="Q1798" s="344" t="s">
        <v>1791</v>
      </c>
      <c r="R1798" s="17" t="s">
        <v>1211</v>
      </c>
      <c r="S1798" s="17" t="s">
        <v>56</v>
      </c>
    </row>
    <row r="1799" spans="2:20" ht="18.75" customHeight="1">
      <c r="B1799" s="354">
        <f t="shared" si="112"/>
        <v>1780</v>
      </c>
      <c r="C1799" s="372">
        <v>44835</v>
      </c>
      <c r="D1799" s="354" t="s">
        <v>957</v>
      </c>
      <c r="E1799" s="357"/>
      <c r="F1799" s="406">
        <v>44845</v>
      </c>
      <c r="G1799" s="11">
        <v>1</v>
      </c>
      <c r="H1799" s="18" t="s">
        <v>835</v>
      </c>
      <c r="I1799" s="18" t="s">
        <v>1493</v>
      </c>
      <c r="J1799" s="17" t="s">
        <v>1385</v>
      </c>
      <c r="K1799" s="95" t="s">
        <v>1388</v>
      </c>
      <c r="L1799" s="34">
        <v>2.99</v>
      </c>
      <c r="M1799" s="34">
        <v>2.99</v>
      </c>
      <c r="N1799" s="34">
        <f>L1799-SUMIFS(M:M,K:K,K1799,R:R,R1799)</f>
        <v>0</v>
      </c>
      <c r="O1799" s="17">
        <v>44489</v>
      </c>
      <c r="P1799" s="41">
        <f t="shared" si="113"/>
        <v>11.866666666666667</v>
      </c>
      <c r="Q1799" s="344" t="s">
        <v>1791</v>
      </c>
      <c r="R1799" s="17" t="s">
        <v>52</v>
      </c>
      <c r="S1799" s="17" t="s">
        <v>56</v>
      </c>
    </row>
    <row r="1800" spans="2:20" s="76" customFormat="1" ht="18.75">
      <c r="B1800" s="357">
        <f t="shared" si="112"/>
        <v>1781</v>
      </c>
      <c r="C1800" s="372">
        <v>44835</v>
      </c>
      <c r="D1800" s="354" t="s">
        <v>959</v>
      </c>
      <c r="E1800" s="354"/>
      <c r="F1800" s="420">
        <v>44846</v>
      </c>
      <c r="G1800" s="299">
        <v>3</v>
      </c>
      <c r="H1800" s="125" t="s">
        <v>174</v>
      </c>
      <c r="I1800" s="125" t="s">
        <v>146</v>
      </c>
      <c r="J1800" s="123" t="s">
        <v>1663</v>
      </c>
      <c r="K1800" s="123" t="s">
        <v>2252</v>
      </c>
      <c r="L1800" s="126">
        <v>5.92</v>
      </c>
      <c r="M1800" s="126">
        <v>5.92</v>
      </c>
      <c r="N1800" s="126">
        <f t="shared" ref="N1800:N1819" si="114">L1800-M1800</f>
        <v>0</v>
      </c>
      <c r="O1800" s="127">
        <v>44481</v>
      </c>
      <c r="P1800" s="42">
        <v>12.210931138117303</v>
      </c>
      <c r="Q1800" s="344" t="s">
        <v>1791</v>
      </c>
      <c r="R1800" s="125" t="s">
        <v>20</v>
      </c>
      <c r="S1800" s="125" t="s">
        <v>2253</v>
      </c>
      <c r="T1800" s="120"/>
    </row>
    <row r="1801" spans="2:20" s="76" customFormat="1" ht="18.75">
      <c r="B1801" s="354">
        <f t="shared" si="112"/>
        <v>1782</v>
      </c>
      <c r="C1801" s="372">
        <v>44835</v>
      </c>
      <c r="D1801" s="354" t="s">
        <v>959</v>
      </c>
      <c r="E1801" s="354"/>
      <c r="F1801" s="420">
        <v>44846</v>
      </c>
      <c r="G1801" s="299">
        <v>3</v>
      </c>
      <c r="H1801" s="125" t="s">
        <v>174</v>
      </c>
      <c r="I1801" s="125" t="s">
        <v>146</v>
      </c>
      <c r="J1801" s="123" t="s">
        <v>1663</v>
      </c>
      <c r="K1801" s="123" t="s">
        <v>2254</v>
      </c>
      <c r="L1801" s="126">
        <v>2.8</v>
      </c>
      <c r="M1801" s="126">
        <v>2.5</v>
      </c>
      <c r="N1801" s="126">
        <f t="shared" si="114"/>
        <v>0.29999999999999982</v>
      </c>
      <c r="O1801" s="127">
        <v>44482</v>
      </c>
      <c r="P1801" s="42">
        <v>12.17759780478397</v>
      </c>
      <c r="Q1801" s="344" t="s">
        <v>1791</v>
      </c>
      <c r="R1801" s="125" t="s">
        <v>20</v>
      </c>
      <c r="S1801" s="125" t="s">
        <v>2253</v>
      </c>
      <c r="T1801" s="120"/>
    </row>
    <row r="1802" spans="2:20" s="76" customFormat="1" ht="18.75">
      <c r="B1802" s="357">
        <f t="shared" si="112"/>
        <v>1783</v>
      </c>
      <c r="C1802" s="372">
        <v>44835</v>
      </c>
      <c r="D1802" s="354" t="s">
        <v>959</v>
      </c>
      <c r="E1802" s="354"/>
      <c r="F1802" s="420">
        <v>44846</v>
      </c>
      <c r="G1802" s="299">
        <v>3</v>
      </c>
      <c r="H1802" s="125" t="s">
        <v>174</v>
      </c>
      <c r="I1802" s="125" t="s">
        <v>146</v>
      </c>
      <c r="J1802" s="123" t="s">
        <v>1663</v>
      </c>
      <c r="K1802" s="123" t="s">
        <v>1666</v>
      </c>
      <c r="L1802" s="126">
        <v>7.97</v>
      </c>
      <c r="M1802" s="126">
        <v>7.97</v>
      </c>
      <c r="N1802" s="126">
        <f t="shared" si="114"/>
        <v>0</v>
      </c>
      <c r="O1802" s="127">
        <v>44476</v>
      </c>
      <c r="P1802" s="42">
        <v>12.377597804783969</v>
      </c>
      <c r="Q1802" s="344" t="s">
        <v>1791</v>
      </c>
      <c r="R1802" s="125" t="s">
        <v>20</v>
      </c>
      <c r="S1802" s="125" t="s">
        <v>2253</v>
      </c>
      <c r="T1802" s="120"/>
    </row>
    <row r="1803" spans="2:20" s="76" customFormat="1" ht="18.75">
      <c r="B1803" s="354">
        <f t="shared" si="112"/>
        <v>1784</v>
      </c>
      <c r="C1803" s="372">
        <v>44835</v>
      </c>
      <c r="D1803" s="354" t="s">
        <v>959</v>
      </c>
      <c r="E1803" s="354"/>
      <c r="F1803" s="420">
        <v>44846</v>
      </c>
      <c r="G1803" s="299">
        <v>3</v>
      </c>
      <c r="H1803" s="125" t="s">
        <v>174</v>
      </c>
      <c r="I1803" s="125" t="s">
        <v>146</v>
      </c>
      <c r="J1803" s="123" t="s">
        <v>1663</v>
      </c>
      <c r="K1803" s="123" t="s">
        <v>2255</v>
      </c>
      <c r="L1803" s="126">
        <v>3.17</v>
      </c>
      <c r="M1803" s="126">
        <v>3.17</v>
      </c>
      <c r="N1803" s="126">
        <f t="shared" si="114"/>
        <v>0</v>
      </c>
      <c r="O1803" s="127">
        <v>44476</v>
      </c>
      <c r="P1803" s="42">
        <v>12.377597804783969</v>
      </c>
      <c r="Q1803" s="344" t="s">
        <v>1791</v>
      </c>
      <c r="R1803" s="125" t="s">
        <v>20</v>
      </c>
      <c r="S1803" s="125" t="s">
        <v>2253</v>
      </c>
      <c r="T1803" s="120"/>
    </row>
    <row r="1804" spans="2:20" s="76" customFormat="1" ht="18.75">
      <c r="B1804" s="357">
        <f t="shared" si="112"/>
        <v>1785</v>
      </c>
      <c r="C1804" s="372">
        <v>44835</v>
      </c>
      <c r="D1804" s="354" t="s">
        <v>959</v>
      </c>
      <c r="E1804" s="354"/>
      <c r="F1804" s="420">
        <v>44846</v>
      </c>
      <c r="G1804" s="299">
        <v>3</v>
      </c>
      <c r="H1804" s="125" t="s">
        <v>174</v>
      </c>
      <c r="I1804" s="125" t="s">
        <v>146</v>
      </c>
      <c r="J1804" s="123" t="s">
        <v>1663</v>
      </c>
      <c r="K1804" s="123" t="s">
        <v>1668</v>
      </c>
      <c r="L1804" s="126">
        <v>4.7699999999999996</v>
      </c>
      <c r="M1804" s="126">
        <v>4.7699999999999996</v>
      </c>
      <c r="N1804" s="126">
        <f t="shared" si="114"/>
        <v>0</v>
      </c>
      <c r="O1804" s="127">
        <v>44476</v>
      </c>
      <c r="P1804" s="42">
        <v>12.377597804783969</v>
      </c>
      <c r="Q1804" s="344" t="s">
        <v>1791</v>
      </c>
      <c r="R1804" s="125" t="s">
        <v>20</v>
      </c>
      <c r="S1804" s="125" t="s">
        <v>2253</v>
      </c>
      <c r="T1804" s="120"/>
    </row>
    <row r="1805" spans="2:20" s="76" customFormat="1" ht="18.75">
      <c r="B1805" s="354">
        <f t="shared" si="112"/>
        <v>1786</v>
      </c>
      <c r="C1805" s="372">
        <v>44835</v>
      </c>
      <c r="D1805" s="354" t="s">
        <v>959</v>
      </c>
      <c r="E1805" s="354"/>
      <c r="F1805" s="420">
        <v>44846</v>
      </c>
      <c r="G1805" s="299">
        <v>3</v>
      </c>
      <c r="H1805" s="125" t="s">
        <v>174</v>
      </c>
      <c r="I1805" s="125" t="s">
        <v>146</v>
      </c>
      <c r="J1805" s="123" t="s">
        <v>1663</v>
      </c>
      <c r="K1805" s="123" t="s">
        <v>2256</v>
      </c>
      <c r="L1805" s="126">
        <v>3.79</v>
      </c>
      <c r="M1805" s="126">
        <v>3.79</v>
      </c>
      <c r="N1805" s="126">
        <f t="shared" si="114"/>
        <v>0</v>
      </c>
      <c r="O1805" s="127">
        <v>44477</v>
      </c>
      <c r="P1805" s="42">
        <v>12.344264471450636</v>
      </c>
      <c r="Q1805" s="344" t="s">
        <v>1791</v>
      </c>
      <c r="R1805" s="125" t="s">
        <v>20</v>
      </c>
      <c r="S1805" s="125" t="s">
        <v>2253</v>
      </c>
      <c r="T1805" s="120"/>
    </row>
    <row r="1806" spans="2:20" s="76" customFormat="1" ht="18.75">
      <c r="B1806" s="357">
        <f t="shared" si="112"/>
        <v>1787</v>
      </c>
      <c r="C1806" s="372">
        <v>44835</v>
      </c>
      <c r="D1806" s="354" t="s">
        <v>959</v>
      </c>
      <c r="E1806" s="354"/>
      <c r="F1806" s="420">
        <v>44846</v>
      </c>
      <c r="G1806" s="299">
        <v>3</v>
      </c>
      <c r="H1806" s="125" t="s">
        <v>174</v>
      </c>
      <c r="I1806" s="125" t="s">
        <v>146</v>
      </c>
      <c r="J1806" s="123" t="s">
        <v>1663</v>
      </c>
      <c r="K1806" s="123" t="s">
        <v>2257</v>
      </c>
      <c r="L1806" s="126">
        <v>3.77</v>
      </c>
      <c r="M1806" s="126">
        <v>3.77</v>
      </c>
      <c r="N1806" s="126">
        <f t="shared" si="114"/>
        <v>0</v>
      </c>
      <c r="O1806" s="127">
        <v>44478</v>
      </c>
      <c r="P1806" s="42">
        <v>12.310931138117303</v>
      </c>
      <c r="Q1806" s="344" t="s">
        <v>1791</v>
      </c>
      <c r="R1806" s="125" t="s">
        <v>20</v>
      </c>
      <c r="S1806" s="125" t="s">
        <v>2253</v>
      </c>
      <c r="T1806" s="120"/>
    </row>
    <row r="1807" spans="2:20" s="76" customFormat="1" ht="18.75">
      <c r="B1807" s="354">
        <f t="shared" si="112"/>
        <v>1788</v>
      </c>
      <c r="C1807" s="372">
        <v>44835</v>
      </c>
      <c r="D1807" s="354" t="s">
        <v>959</v>
      </c>
      <c r="E1807" s="354"/>
      <c r="F1807" s="420">
        <v>44846</v>
      </c>
      <c r="G1807" s="299">
        <v>3</v>
      </c>
      <c r="H1807" s="125" t="s">
        <v>174</v>
      </c>
      <c r="I1807" s="125" t="s">
        <v>146</v>
      </c>
      <c r="J1807" s="123" t="s">
        <v>1663</v>
      </c>
      <c r="K1807" s="123" t="s">
        <v>2258</v>
      </c>
      <c r="L1807" s="126">
        <v>4.71</v>
      </c>
      <c r="M1807" s="126">
        <v>4.71</v>
      </c>
      <c r="N1807" s="126">
        <f t="shared" si="114"/>
        <v>0</v>
      </c>
      <c r="O1807" s="127">
        <v>44477</v>
      </c>
      <c r="P1807" s="42">
        <v>12.344264471450636</v>
      </c>
      <c r="Q1807" s="344" t="s">
        <v>1791</v>
      </c>
      <c r="R1807" s="125" t="s">
        <v>20</v>
      </c>
      <c r="S1807" s="125" t="s">
        <v>2253</v>
      </c>
      <c r="T1807" s="120"/>
    </row>
    <row r="1808" spans="2:20" s="76" customFormat="1" ht="18.75">
      <c r="B1808" s="357">
        <f t="shared" si="112"/>
        <v>1789</v>
      </c>
      <c r="C1808" s="372">
        <v>44835</v>
      </c>
      <c r="D1808" s="354" t="s">
        <v>959</v>
      </c>
      <c r="E1808" s="354"/>
      <c r="F1808" s="420">
        <v>44846</v>
      </c>
      <c r="G1808" s="299">
        <v>3</v>
      </c>
      <c r="H1808" s="125" t="s">
        <v>174</v>
      </c>
      <c r="I1808" s="125" t="s">
        <v>146</v>
      </c>
      <c r="J1808" s="123" t="s">
        <v>1663</v>
      </c>
      <c r="K1808" s="123" t="s">
        <v>2259</v>
      </c>
      <c r="L1808" s="126">
        <v>8.14</v>
      </c>
      <c r="M1808" s="126">
        <v>8.14</v>
      </c>
      <c r="N1808" s="126">
        <f t="shared" si="114"/>
        <v>0</v>
      </c>
      <c r="O1808" s="127">
        <v>44486</v>
      </c>
      <c r="P1808" s="42">
        <v>12.044264471450637</v>
      </c>
      <c r="Q1808" s="344" t="s">
        <v>1791</v>
      </c>
      <c r="R1808" s="125" t="s">
        <v>20</v>
      </c>
      <c r="S1808" s="125" t="s">
        <v>2253</v>
      </c>
      <c r="T1808" s="120"/>
    </row>
    <row r="1809" spans="2:20" s="76" customFormat="1" ht="18.75">
      <c r="B1809" s="354">
        <f t="shared" si="112"/>
        <v>1790</v>
      </c>
      <c r="C1809" s="372">
        <v>44835</v>
      </c>
      <c r="D1809" s="354" t="s">
        <v>959</v>
      </c>
      <c r="E1809" s="354"/>
      <c r="F1809" s="420">
        <v>44846</v>
      </c>
      <c r="G1809" s="299">
        <v>3</v>
      </c>
      <c r="H1809" s="125" t="s">
        <v>174</v>
      </c>
      <c r="I1809" s="125" t="s">
        <v>146</v>
      </c>
      <c r="J1809" s="123" t="s">
        <v>1663</v>
      </c>
      <c r="K1809" s="123" t="s">
        <v>1669</v>
      </c>
      <c r="L1809" s="126">
        <v>1.56</v>
      </c>
      <c r="M1809" s="126">
        <v>1.56</v>
      </c>
      <c r="N1809" s="126">
        <f t="shared" si="114"/>
        <v>0</v>
      </c>
      <c r="O1809" s="127">
        <v>44477</v>
      </c>
      <c r="P1809" s="42">
        <v>12.344264471450636</v>
      </c>
      <c r="Q1809" s="344" t="s">
        <v>1791</v>
      </c>
      <c r="R1809" s="125" t="s">
        <v>20</v>
      </c>
      <c r="S1809" s="125" t="s">
        <v>56</v>
      </c>
      <c r="T1809" s="120"/>
    </row>
    <row r="1810" spans="2:20" s="76" customFormat="1" ht="18.75">
      <c r="B1810" s="357">
        <f t="shared" si="112"/>
        <v>1791</v>
      </c>
      <c r="C1810" s="372">
        <v>44835</v>
      </c>
      <c r="D1810" s="354" t="s">
        <v>959</v>
      </c>
      <c r="E1810" s="354"/>
      <c r="F1810" s="420">
        <v>44846</v>
      </c>
      <c r="G1810" s="299">
        <v>3</v>
      </c>
      <c r="H1810" s="125" t="s">
        <v>174</v>
      </c>
      <c r="I1810" s="125" t="s">
        <v>146</v>
      </c>
      <c r="J1810" s="123" t="s">
        <v>1663</v>
      </c>
      <c r="K1810" s="123" t="s">
        <v>2260</v>
      </c>
      <c r="L1810" s="126">
        <v>1.04</v>
      </c>
      <c r="M1810" s="126">
        <v>1.04</v>
      </c>
      <c r="N1810" s="126">
        <f t="shared" si="114"/>
        <v>0</v>
      </c>
      <c r="O1810" s="127">
        <v>44487</v>
      </c>
      <c r="P1810" s="42">
        <v>12.010931138117304</v>
      </c>
      <c r="Q1810" s="344" t="s">
        <v>1791</v>
      </c>
      <c r="R1810" s="125" t="s">
        <v>20</v>
      </c>
      <c r="S1810" s="125" t="s">
        <v>2253</v>
      </c>
      <c r="T1810" s="120"/>
    </row>
    <row r="1811" spans="2:20" s="76" customFormat="1" ht="18.75">
      <c r="B1811" s="354">
        <f t="shared" si="112"/>
        <v>1792</v>
      </c>
      <c r="C1811" s="372">
        <v>44835</v>
      </c>
      <c r="D1811" s="354" t="s">
        <v>959</v>
      </c>
      <c r="E1811" s="354"/>
      <c r="F1811" s="420">
        <v>44846</v>
      </c>
      <c r="G1811" s="299">
        <v>3</v>
      </c>
      <c r="H1811" s="125" t="s">
        <v>174</v>
      </c>
      <c r="I1811" s="125" t="s">
        <v>146</v>
      </c>
      <c r="J1811" s="123" t="s">
        <v>1663</v>
      </c>
      <c r="K1811" s="123" t="s">
        <v>2261</v>
      </c>
      <c r="L1811" s="126">
        <v>1.64</v>
      </c>
      <c r="M1811" s="126">
        <v>1.64</v>
      </c>
      <c r="N1811" s="126">
        <f t="shared" si="114"/>
        <v>0</v>
      </c>
      <c r="O1811" s="127">
        <v>44489</v>
      </c>
      <c r="P1811" s="42">
        <v>11.944264471450635</v>
      </c>
      <c r="Q1811" s="344" t="s">
        <v>1791</v>
      </c>
      <c r="R1811" s="125" t="s">
        <v>20</v>
      </c>
      <c r="S1811" s="125" t="s">
        <v>56</v>
      </c>
      <c r="T1811" s="120"/>
    </row>
    <row r="1812" spans="2:20" s="76" customFormat="1" ht="18.75">
      <c r="B1812" s="357">
        <f t="shared" si="112"/>
        <v>1793</v>
      </c>
      <c r="C1812" s="372">
        <v>44835</v>
      </c>
      <c r="D1812" s="354" t="s">
        <v>954</v>
      </c>
      <c r="E1812" s="354"/>
      <c r="F1812" s="420">
        <v>44848</v>
      </c>
      <c r="G1812" s="299">
        <v>2</v>
      </c>
      <c r="H1812" s="321" t="s">
        <v>451</v>
      </c>
      <c r="I1812" s="321" t="s">
        <v>39</v>
      </c>
      <c r="J1812" s="123" t="s">
        <v>2263</v>
      </c>
      <c r="K1812" s="123" t="s">
        <v>2264</v>
      </c>
      <c r="L1812" s="126">
        <v>1.67</v>
      </c>
      <c r="M1812" s="126">
        <v>1.67</v>
      </c>
      <c r="N1812" s="126">
        <f t="shared" si="114"/>
        <v>0</v>
      </c>
      <c r="O1812" s="127">
        <v>44486</v>
      </c>
      <c r="P1812" s="42">
        <v>12</v>
      </c>
      <c r="Q1812" s="344" t="s">
        <v>1791</v>
      </c>
      <c r="R1812" s="125" t="s">
        <v>52</v>
      </c>
      <c r="S1812" s="125" t="s">
        <v>112</v>
      </c>
      <c r="T1812" s="120"/>
    </row>
    <row r="1813" spans="2:20" s="76" customFormat="1" ht="18.75">
      <c r="B1813" s="354">
        <f t="shared" si="112"/>
        <v>1794</v>
      </c>
      <c r="C1813" s="372">
        <v>44835</v>
      </c>
      <c r="D1813" s="354" t="s">
        <v>954</v>
      </c>
      <c r="E1813" s="354"/>
      <c r="F1813" s="420">
        <v>44848</v>
      </c>
      <c r="G1813" s="299">
        <v>2</v>
      </c>
      <c r="H1813" s="321" t="s">
        <v>178</v>
      </c>
      <c r="I1813" s="321" t="s">
        <v>265</v>
      </c>
      <c r="J1813" s="123" t="s">
        <v>2263</v>
      </c>
      <c r="K1813" s="123" t="s">
        <v>2265</v>
      </c>
      <c r="L1813" s="126">
        <v>2.06</v>
      </c>
      <c r="M1813" s="126">
        <v>2.06</v>
      </c>
      <c r="N1813" s="126">
        <f t="shared" si="114"/>
        <v>0</v>
      </c>
      <c r="O1813" s="127">
        <v>44485</v>
      </c>
      <c r="P1813" s="42">
        <v>12</v>
      </c>
      <c r="Q1813" s="344" t="s">
        <v>1791</v>
      </c>
      <c r="R1813" s="125" t="s">
        <v>52</v>
      </c>
      <c r="S1813" s="125" t="s">
        <v>112</v>
      </c>
      <c r="T1813" s="120"/>
    </row>
    <row r="1814" spans="2:20" s="76" customFormat="1" ht="18.75">
      <c r="B1814" s="357">
        <f t="shared" si="112"/>
        <v>1795</v>
      </c>
      <c r="C1814" s="372">
        <v>44835</v>
      </c>
      <c r="D1814" s="354" t="s">
        <v>954</v>
      </c>
      <c r="E1814" s="354"/>
      <c r="F1814" s="420">
        <v>44848</v>
      </c>
      <c r="G1814" s="299">
        <v>2</v>
      </c>
      <c r="H1814" s="321" t="s">
        <v>178</v>
      </c>
      <c r="I1814" s="321" t="s">
        <v>265</v>
      </c>
      <c r="J1814" s="123" t="s">
        <v>2263</v>
      </c>
      <c r="K1814" s="123" t="s">
        <v>2266</v>
      </c>
      <c r="L1814" s="126">
        <v>2.48</v>
      </c>
      <c r="M1814" s="126">
        <v>2.48</v>
      </c>
      <c r="N1814" s="126">
        <f t="shared" si="114"/>
        <v>0</v>
      </c>
      <c r="O1814" s="127">
        <v>44489</v>
      </c>
      <c r="P1814" s="42">
        <v>12</v>
      </c>
      <c r="Q1814" s="344" t="s">
        <v>1791</v>
      </c>
      <c r="R1814" s="125" t="s">
        <v>52</v>
      </c>
      <c r="S1814" s="125" t="s">
        <v>112</v>
      </c>
      <c r="T1814" s="120"/>
    </row>
    <row r="1815" spans="2:20" s="76" customFormat="1" ht="18.75">
      <c r="B1815" s="354">
        <f t="shared" si="112"/>
        <v>1796</v>
      </c>
      <c r="C1815" s="372">
        <v>44835</v>
      </c>
      <c r="D1815" s="354" t="s">
        <v>954</v>
      </c>
      <c r="E1815" s="354"/>
      <c r="F1815" s="420">
        <v>44848</v>
      </c>
      <c r="G1815" s="299">
        <v>2</v>
      </c>
      <c r="H1815" s="321" t="s">
        <v>39</v>
      </c>
      <c r="I1815" s="321" t="s">
        <v>265</v>
      </c>
      <c r="J1815" s="123" t="s">
        <v>2263</v>
      </c>
      <c r="K1815" s="123" t="s">
        <v>2267</v>
      </c>
      <c r="L1815" s="126">
        <v>1.39</v>
      </c>
      <c r="M1815" s="126">
        <v>1.39</v>
      </c>
      <c r="N1815" s="126">
        <f t="shared" si="114"/>
        <v>0</v>
      </c>
      <c r="O1815" s="127">
        <v>44488</v>
      </c>
      <c r="P1815" s="42">
        <v>12</v>
      </c>
      <c r="Q1815" s="344" t="s">
        <v>1791</v>
      </c>
      <c r="R1815" s="125" t="s">
        <v>52</v>
      </c>
      <c r="S1815" s="125" t="s">
        <v>112</v>
      </c>
      <c r="T1815" s="120"/>
    </row>
    <row r="1816" spans="2:20" s="76" customFormat="1" ht="18.75">
      <c r="B1816" s="357">
        <f t="shared" si="112"/>
        <v>1797</v>
      </c>
      <c r="C1816" s="372">
        <v>44835</v>
      </c>
      <c r="D1816" s="354" t="s">
        <v>954</v>
      </c>
      <c r="E1816" s="354"/>
      <c r="F1816" s="420">
        <v>44848</v>
      </c>
      <c r="G1816" s="299">
        <v>2</v>
      </c>
      <c r="H1816" s="321" t="s">
        <v>349</v>
      </c>
      <c r="I1816" s="321" t="s">
        <v>146</v>
      </c>
      <c r="J1816" s="123" t="s">
        <v>2263</v>
      </c>
      <c r="K1816" s="123" t="s">
        <v>2268</v>
      </c>
      <c r="L1816" s="126">
        <v>1.91</v>
      </c>
      <c r="M1816" s="126">
        <v>1.91</v>
      </c>
      <c r="N1816" s="126">
        <f t="shared" si="114"/>
        <v>0</v>
      </c>
      <c r="O1816" s="127">
        <v>44488</v>
      </c>
      <c r="P1816" s="42">
        <v>12</v>
      </c>
      <c r="Q1816" s="344" t="s">
        <v>1791</v>
      </c>
      <c r="R1816" s="125" t="s">
        <v>52</v>
      </c>
      <c r="S1816" s="125" t="s">
        <v>112</v>
      </c>
      <c r="T1816" s="120"/>
    </row>
    <row r="1817" spans="2:20" s="76" customFormat="1" ht="18.75">
      <c r="B1817" s="354">
        <f t="shared" si="112"/>
        <v>1798</v>
      </c>
      <c r="C1817" s="372">
        <v>44835</v>
      </c>
      <c r="D1817" s="354" t="s">
        <v>954</v>
      </c>
      <c r="E1817" s="354"/>
      <c r="F1817" s="420">
        <v>44848</v>
      </c>
      <c r="G1817" s="299">
        <v>2</v>
      </c>
      <c r="H1817" s="321" t="s">
        <v>349</v>
      </c>
      <c r="I1817" s="321" t="s">
        <v>146</v>
      </c>
      <c r="J1817" s="123" t="s">
        <v>2263</v>
      </c>
      <c r="K1817" s="123" t="s">
        <v>2269</v>
      </c>
      <c r="L1817" s="126">
        <v>2.31</v>
      </c>
      <c r="M1817" s="126">
        <v>2.31</v>
      </c>
      <c r="N1817" s="126">
        <f t="shared" si="114"/>
        <v>0</v>
      </c>
      <c r="O1817" s="127">
        <v>44488</v>
      </c>
      <c r="P1817" s="42">
        <v>12</v>
      </c>
      <c r="Q1817" s="344" t="s">
        <v>1791</v>
      </c>
      <c r="R1817" s="125" t="s">
        <v>52</v>
      </c>
      <c r="S1817" s="125" t="s">
        <v>112</v>
      </c>
      <c r="T1817" s="120"/>
    </row>
    <row r="1818" spans="2:20" s="76" customFormat="1" ht="18" customHeight="1">
      <c r="B1818" s="357">
        <f t="shared" si="112"/>
        <v>1799</v>
      </c>
      <c r="C1818" s="372">
        <v>44835</v>
      </c>
      <c r="D1818" s="354" t="s">
        <v>954</v>
      </c>
      <c r="E1818" s="354"/>
      <c r="F1818" s="420">
        <v>44848</v>
      </c>
      <c r="G1818" s="299">
        <v>2</v>
      </c>
      <c r="H1818" s="321" t="s">
        <v>792</v>
      </c>
      <c r="I1818" s="321" t="s">
        <v>1452</v>
      </c>
      <c r="J1818" s="123" t="s">
        <v>2263</v>
      </c>
      <c r="K1818" s="123" t="s">
        <v>2270</v>
      </c>
      <c r="L1818" s="126">
        <v>1.8</v>
      </c>
      <c r="M1818" s="126">
        <v>1.8</v>
      </c>
      <c r="N1818" s="126">
        <f t="shared" si="114"/>
        <v>0</v>
      </c>
      <c r="O1818" s="127">
        <v>44480</v>
      </c>
      <c r="P1818" s="42">
        <v>12</v>
      </c>
      <c r="Q1818" s="344" t="s">
        <v>1791</v>
      </c>
      <c r="R1818" s="125" t="s">
        <v>52</v>
      </c>
      <c r="S1818" s="125" t="s">
        <v>112</v>
      </c>
      <c r="T1818" s="120"/>
    </row>
    <row r="1819" spans="2:20" s="76" customFormat="1" ht="18.75">
      <c r="B1819" s="354">
        <f t="shared" si="112"/>
        <v>1800</v>
      </c>
      <c r="C1819" s="372">
        <v>44835</v>
      </c>
      <c r="D1819" s="354" t="s">
        <v>954</v>
      </c>
      <c r="E1819" s="354"/>
      <c r="F1819" s="420">
        <v>44848</v>
      </c>
      <c r="G1819" s="299">
        <v>2</v>
      </c>
      <c r="H1819" s="321" t="s">
        <v>623</v>
      </c>
      <c r="I1819" s="321" t="s">
        <v>1452</v>
      </c>
      <c r="J1819" s="123" t="s">
        <v>2263</v>
      </c>
      <c r="K1819" s="123" t="s">
        <v>2271</v>
      </c>
      <c r="L1819" s="126">
        <v>0.72</v>
      </c>
      <c r="M1819" s="126">
        <v>0.72</v>
      </c>
      <c r="N1819" s="126">
        <f t="shared" si="114"/>
        <v>0</v>
      </c>
      <c r="O1819" s="127">
        <v>44480</v>
      </c>
      <c r="P1819" s="42">
        <v>12</v>
      </c>
      <c r="Q1819" s="344" t="s">
        <v>1791</v>
      </c>
      <c r="R1819" s="125" t="s">
        <v>52</v>
      </c>
      <c r="S1819" s="125" t="s">
        <v>112</v>
      </c>
      <c r="T1819" s="120"/>
    </row>
    <row r="1820" spans="2:20" s="76" customFormat="1" ht="18.75">
      <c r="B1820" s="354">
        <f t="shared" si="112"/>
        <v>1801</v>
      </c>
      <c r="C1820" s="372">
        <v>44866</v>
      </c>
      <c r="D1820" s="378" t="s">
        <v>958</v>
      </c>
      <c r="E1820" s="378"/>
      <c r="F1820" s="420">
        <v>44882</v>
      </c>
      <c r="G1820" s="299" t="s">
        <v>22</v>
      </c>
      <c r="H1820" s="141">
        <v>0.41666666666666669</v>
      </c>
      <c r="I1820" s="141">
        <v>0.4375</v>
      </c>
      <c r="J1820" s="123" t="s">
        <v>326</v>
      </c>
      <c r="K1820" s="123" t="s">
        <v>328</v>
      </c>
      <c r="L1820" s="123">
        <v>2.5099999999999998</v>
      </c>
      <c r="M1820" s="123">
        <v>2.5099999999999998</v>
      </c>
      <c r="N1820" s="123">
        <f>M1820-L1820</f>
        <v>0</v>
      </c>
      <c r="O1820" s="127">
        <v>44660</v>
      </c>
      <c r="P1820" s="42">
        <v>7.4333333333333336</v>
      </c>
      <c r="Q1820" s="344" t="s">
        <v>1791</v>
      </c>
      <c r="R1820" s="125" t="s">
        <v>20</v>
      </c>
      <c r="S1820" s="125" t="s">
        <v>69</v>
      </c>
      <c r="T1820" s="120"/>
    </row>
    <row r="1821" spans="2:20" s="76" customFormat="1" ht="18.75">
      <c r="B1821" s="354">
        <f t="shared" si="112"/>
        <v>1802</v>
      </c>
      <c r="C1821" s="372">
        <v>44866</v>
      </c>
      <c r="D1821" s="378" t="s">
        <v>958</v>
      </c>
      <c r="E1821" s="378"/>
      <c r="F1821" s="420">
        <v>44882</v>
      </c>
      <c r="G1821" s="299" t="s">
        <v>22</v>
      </c>
      <c r="H1821" s="141">
        <v>0.41666666666666669</v>
      </c>
      <c r="I1821" s="141">
        <v>0.4375</v>
      </c>
      <c r="J1821" s="123" t="s">
        <v>326</v>
      </c>
      <c r="K1821" s="123" t="s">
        <v>327</v>
      </c>
      <c r="L1821" s="123">
        <v>3.01</v>
      </c>
      <c r="M1821" s="123">
        <v>3.01</v>
      </c>
      <c r="N1821" s="123">
        <f>M1821-L1821</f>
        <v>0</v>
      </c>
      <c r="O1821" s="127">
        <v>44670</v>
      </c>
      <c r="P1821" s="42">
        <v>7.1</v>
      </c>
      <c r="Q1821" s="344" t="s">
        <v>1791</v>
      </c>
      <c r="R1821" s="125" t="s">
        <v>20</v>
      </c>
      <c r="S1821" s="125" t="s">
        <v>69</v>
      </c>
      <c r="T1821" s="120"/>
    </row>
    <row r="1822" spans="2:20" s="76" customFormat="1" ht="18.75">
      <c r="B1822" s="379"/>
      <c r="C1822" s="380"/>
      <c r="D1822" s="358"/>
      <c r="E1822" s="358"/>
      <c r="F1822" s="331"/>
      <c r="G1822" s="255"/>
      <c r="H1822" s="251"/>
      <c r="I1822" s="251"/>
      <c r="J1822" s="252"/>
      <c r="K1822" s="252"/>
      <c r="L1822" s="252"/>
      <c r="M1822" s="329"/>
      <c r="N1822" s="330"/>
      <c r="O1822" s="253"/>
      <c r="P1822" s="254"/>
      <c r="Q1822" s="345"/>
      <c r="R1822" s="251"/>
      <c r="S1822" s="251"/>
    </row>
    <row r="1823" spans="2:20" ht="21">
      <c r="B1823" s="392" t="s">
        <v>23</v>
      </c>
      <c r="C1823" s="393"/>
      <c r="D1823" s="393"/>
      <c r="E1823" s="393"/>
      <c r="F1823" s="393"/>
      <c r="G1823" s="393"/>
      <c r="H1823" s="393"/>
      <c r="I1823" s="393"/>
      <c r="J1823" s="393"/>
      <c r="K1823" s="70">
        <f>SUBTOTAL(3,K8:K1822)</f>
        <v>1814</v>
      </c>
      <c r="L1823" s="66">
        <f>SUBTOTAL(9,L8:L1822)</f>
        <v>6489.699999999988</v>
      </c>
      <c r="M1823" s="66">
        <f>SUBTOTAL(9,M8:M1822)</f>
        <v>3165.1210000000151</v>
      </c>
      <c r="N1823" s="66">
        <f>SUBTOTAL(9,N8:N1822)</f>
        <v>3303.7689999999993</v>
      </c>
      <c r="O1823" s="67"/>
      <c r="P1823" s="68"/>
      <c r="Q1823" s="346"/>
      <c r="R1823" s="68"/>
      <c r="S1823" s="68"/>
    </row>
    <row r="1825" spans="8:18">
      <c r="R1825" s="1" t="s">
        <v>1862</v>
      </c>
    </row>
    <row r="1827" spans="8:18">
      <c r="H1827" s="401"/>
    </row>
    <row r="1828" spans="8:18" ht="18.75" customHeight="1"/>
    <row r="1830" spans="8:18">
      <c r="K1830" s="1" t="s">
        <v>1751</v>
      </c>
    </row>
  </sheetData>
  <autoFilter ref="B7:S1821" xr:uid="{00000000-0009-0000-0000-00000C000000}"/>
  <mergeCells count="16">
    <mergeCell ref="S5:S6"/>
    <mergeCell ref="B1823:J1823"/>
    <mergeCell ref="L5:L6"/>
    <mergeCell ref="M5:M6"/>
    <mergeCell ref="N5:N6"/>
    <mergeCell ref="O5:O6"/>
    <mergeCell ref="P5:P6"/>
    <mergeCell ref="R5:R6"/>
    <mergeCell ref="B5:B6"/>
    <mergeCell ref="C5:C6"/>
    <mergeCell ref="F5:F6"/>
    <mergeCell ref="G5:G6"/>
    <mergeCell ref="J5:J6"/>
    <mergeCell ref="K5:K6"/>
    <mergeCell ref="E5:E6"/>
    <mergeCell ref="D5:D6"/>
  </mergeCells>
  <phoneticPr fontId="43" type="noConversion"/>
  <conditionalFormatting sqref="J1824:J1048576 J3:J4 J27:J30">
    <cfRule type="duplicateValues" dxfId="57" priority="74"/>
  </conditionalFormatting>
  <conditionalFormatting sqref="K52">
    <cfRule type="duplicateValues" dxfId="56" priority="73"/>
  </conditionalFormatting>
  <conditionalFormatting sqref="K71:K76">
    <cfRule type="duplicateValues" dxfId="55" priority="72"/>
  </conditionalFormatting>
  <conditionalFormatting sqref="K79">
    <cfRule type="duplicateValues" dxfId="54" priority="71"/>
  </conditionalFormatting>
  <conditionalFormatting sqref="K138:K140">
    <cfRule type="duplicateValues" dxfId="53" priority="70"/>
  </conditionalFormatting>
  <conditionalFormatting sqref="K143:K145">
    <cfRule type="duplicateValues" dxfId="52" priority="69"/>
  </conditionalFormatting>
  <conditionalFormatting sqref="K327">
    <cfRule type="duplicateValues" dxfId="51" priority="68"/>
  </conditionalFormatting>
  <conditionalFormatting sqref="J8:J26">
    <cfRule type="duplicateValues" dxfId="50" priority="75"/>
  </conditionalFormatting>
  <conditionalFormatting sqref="K357">
    <cfRule type="duplicateValues" dxfId="49" priority="67"/>
  </conditionalFormatting>
  <conditionalFormatting sqref="K390">
    <cfRule type="duplicateValues" dxfId="48" priority="66"/>
  </conditionalFormatting>
  <conditionalFormatting sqref="K395">
    <cfRule type="duplicateValues" dxfId="47" priority="65"/>
  </conditionalFormatting>
  <conditionalFormatting sqref="K402">
    <cfRule type="duplicateValues" dxfId="46" priority="64"/>
  </conditionalFormatting>
  <conditionalFormatting sqref="K692:K710">
    <cfRule type="duplicateValues" dxfId="45" priority="63"/>
  </conditionalFormatting>
  <conditionalFormatting sqref="K720:K728">
    <cfRule type="duplicateValues" dxfId="44" priority="62"/>
  </conditionalFormatting>
  <conditionalFormatting sqref="I728">
    <cfRule type="duplicateValues" dxfId="43" priority="61"/>
  </conditionalFormatting>
  <conditionalFormatting sqref="H728">
    <cfRule type="duplicateValues" dxfId="42" priority="60"/>
  </conditionalFormatting>
  <conditionalFormatting sqref="K719:K728">
    <cfRule type="duplicateValues" dxfId="41" priority="59"/>
  </conditionalFormatting>
  <conditionalFormatting sqref="K936:K937">
    <cfRule type="duplicateValues" dxfId="40" priority="58"/>
  </conditionalFormatting>
  <conditionalFormatting sqref="K1092:K1094">
    <cfRule type="duplicateValues" dxfId="39" priority="54"/>
  </conditionalFormatting>
  <conditionalFormatting sqref="K1350:K1366">
    <cfRule type="duplicateValues" dxfId="38" priority="47"/>
  </conditionalFormatting>
  <conditionalFormatting sqref="K1350:K1366">
    <cfRule type="duplicateValues" dxfId="37" priority="48"/>
  </conditionalFormatting>
  <conditionalFormatting sqref="K1337:K1340">
    <cfRule type="duplicateValues" dxfId="36" priority="46"/>
  </conditionalFormatting>
  <conditionalFormatting sqref="K1337:K1340">
    <cfRule type="duplicateValues" dxfId="35" priority="45"/>
  </conditionalFormatting>
  <conditionalFormatting sqref="K1376:K1385">
    <cfRule type="duplicateValues" dxfId="34" priority="44"/>
  </conditionalFormatting>
  <conditionalFormatting sqref="K1376:K1385">
    <cfRule type="duplicateValues" dxfId="33" priority="43"/>
  </conditionalFormatting>
  <conditionalFormatting sqref="K1388:K1400">
    <cfRule type="duplicateValues" dxfId="32" priority="42"/>
  </conditionalFormatting>
  <conditionalFormatting sqref="K1388:K1400">
    <cfRule type="duplicateValues" dxfId="31" priority="41"/>
  </conditionalFormatting>
  <conditionalFormatting sqref="K1383:K1385">
    <cfRule type="duplicateValues" dxfId="30" priority="40"/>
  </conditionalFormatting>
  <conditionalFormatting sqref="K1383:K1385">
    <cfRule type="duplicateValues" dxfId="29" priority="39"/>
  </conditionalFormatting>
  <conditionalFormatting sqref="K1386:K1387">
    <cfRule type="duplicateValues" dxfId="28" priority="38"/>
  </conditionalFormatting>
  <conditionalFormatting sqref="K1386:K1387">
    <cfRule type="duplicateValues" dxfId="27" priority="37"/>
  </conditionalFormatting>
  <conditionalFormatting sqref="K1386:K1387">
    <cfRule type="duplicateValues" dxfId="26" priority="36"/>
  </conditionalFormatting>
  <conditionalFormatting sqref="K1386:K1387">
    <cfRule type="duplicateValues" dxfId="25" priority="35"/>
  </conditionalFormatting>
  <conditionalFormatting sqref="K1386:K1387">
    <cfRule type="duplicateValues" dxfId="24" priority="34"/>
  </conditionalFormatting>
  <conditionalFormatting sqref="K1401">
    <cfRule type="duplicateValues" dxfId="23" priority="33"/>
  </conditionalFormatting>
  <conditionalFormatting sqref="K1402:K1407">
    <cfRule type="duplicateValues" dxfId="22" priority="32"/>
  </conditionalFormatting>
  <conditionalFormatting sqref="K1408:K1409">
    <cfRule type="duplicateValues" dxfId="21" priority="31"/>
  </conditionalFormatting>
  <conditionalFormatting sqref="K1411:K1417">
    <cfRule type="duplicateValues" dxfId="20" priority="30"/>
  </conditionalFormatting>
  <conditionalFormatting sqref="K1428:K1430">
    <cfRule type="duplicateValues" dxfId="19" priority="29"/>
  </conditionalFormatting>
  <conditionalFormatting sqref="K1431">
    <cfRule type="duplicateValues" dxfId="18" priority="28"/>
  </conditionalFormatting>
  <conditionalFormatting sqref="K1432:K1433">
    <cfRule type="duplicateValues" dxfId="17" priority="27"/>
  </conditionalFormatting>
  <conditionalFormatting sqref="K1435">
    <cfRule type="duplicateValues" dxfId="16" priority="26"/>
  </conditionalFormatting>
  <conditionalFormatting sqref="K1440">
    <cfRule type="duplicateValues" dxfId="15" priority="25"/>
  </conditionalFormatting>
  <conditionalFormatting sqref="K1447:K1452">
    <cfRule type="duplicateValues" dxfId="14" priority="21"/>
  </conditionalFormatting>
  <conditionalFormatting sqref="K1447:K1452">
    <cfRule type="duplicateValues" dxfId="13" priority="20"/>
  </conditionalFormatting>
  <conditionalFormatting sqref="K1543">
    <cfRule type="duplicateValues" dxfId="12" priority="17"/>
  </conditionalFormatting>
  <conditionalFormatting sqref="I1554:I1560">
    <cfRule type="duplicateValues" dxfId="11" priority="16"/>
  </conditionalFormatting>
  <conditionalFormatting sqref="K1548:K1553">
    <cfRule type="duplicateValues" dxfId="10" priority="15"/>
  </conditionalFormatting>
  <conditionalFormatting sqref="I1560">
    <cfRule type="duplicateValues" dxfId="9" priority="14"/>
  </conditionalFormatting>
  <conditionalFormatting sqref="K1556:K1559">
    <cfRule type="duplicateValues" dxfId="8" priority="13"/>
  </conditionalFormatting>
  <conditionalFormatting sqref="I1561:I1567">
    <cfRule type="duplicateValues" dxfId="7" priority="12"/>
  </conditionalFormatting>
  <conditionalFormatting sqref="I1566">
    <cfRule type="duplicateValues" dxfId="6" priority="11"/>
  </conditionalFormatting>
  <conditionalFormatting sqref="K1562:K1565">
    <cfRule type="duplicateValues" dxfId="5" priority="10"/>
  </conditionalFormatting>
  <conditionalFormatting sqref="K1753">
    <cfRule type="duplicateValues" dxfId="4" priority="4"/>
  </conditionalFormatting>
  <conditionalFormatting sqref="J1753">
    <cfRule type="duplicateValues" dxfId="3" priority="5"/>
  </conditionalFormatting>
  <conditionalFormatting sqref="U1777:U1782">
    <cfRule type="duplicateValues" dxfId="2" priority="3"/>
  </conditionalFormatting>
  <conditionalFormatting sqref="U1783">
    <cfRule type="duplicateValues" dxfId="1" priority="2"/>
  </conditionalFormatting>
  <conditionalFormatting sqref="U1797:U1799">
    <cfRule type="duplicateValues" dxfId="0" priority="1"/>
  </conditionalFormatting>
  <pageMargins left="0.11811023622047245" right="0.11811023622047245" top="0.27559055118110237" bottom="0.11811023622047245" header="0.31496062992125984" footer="0.31496062992125984"/>
  <pageSetup paperSize="9" scale="55" orientation="landscape" horizontalDpi="300" verticalDpi="0" r:id="rId1"/>
  <ignoredErrors>
    <ignoredError sqref="N1281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2020</vt:lpstr>
      <vt:lpstr>Terbakar</vt:lpstr>
      <vt:lpstr>cek</vt:lpstr>
      <vt:lpstr>Sheet1</vt:lpstr>
      <vt:lpstr>Sheet2</vt:lpstr>
      <vt:lpstr>All</vt:lpstr>
      <vt:lpstr>Sheet3</vt:lpstr>
      <vt:lpstr>Sheet4</vt:lpstr>
      <vt:lpstr>TotalData</vt:lpstr>
      <vt:lpstr>'2020'!Print_Area</vt:lpstr>
      <vt:lpstr>All!Print_Area</vt:lpstr>
      <vt:lpstr>Sheet3!Print_Area</vt:lpstr>
      <vt:lpstr>TotalData!Print_Area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madea</cp:lastModifiedBy>
  <cp:lastPrinted>2022-06-06T05:40:38Z</cp:lastPrinted>
  <dcterms:created xsi:type="dcterms:W3CDTF">2020-06-11T00:25:49Z</dcterms:created>
  <dcterms:modified xsi:type="dcterms:W3CDTF">2022-12-01T03:06:06Z</dcterms:modified>
</cp:coreProperties>
</file>